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hidePivotFieldList="1"/>
  <xr:revisionPtr revIDLastSave="0" documentId="13_ncr:1_{26BDE3E6-3469-47C0-80E9-7301C5A93333}" xr6:coauthVersionLast="47" xr6:coauthVersionMax="47" xr10:uidLastSave="{00000000-0000-0000-0000-000000000000}"/>
  <bookViews>
    <workbookView xWindow="-110" yWindow="-110" windowWidth="19420" windowHeight="10300" tabRatio="920" activeTab="5" xr2:uid="{00000000-000D-0000-FFFF-FFFF00000000}"/>
  </bookViews>
  <sheets>
    <sheet name="Customer Names" sheetId="3" r:id="rId1"/>
    <sheet name="Medical Examinations" sheetId="2" r:id="rId2"/>
    <sheet name="Hospitalisation Details" sheetId="1" r:id="rId3"/>
    <sheet name="Health Care" sheetId="5" r:id="rId4"/>
    <sheet name="Pivot table" sheetId="6" r:id="rId5"/>
    <sheet name="Visualization" sheetId="8" r:id="rId6"/>
  </sheets>
  <definedNames>
    <definedName name="_xlnm._FilterDatabase" localSheetId="3" hidden="1">'Health Care'!$A$1:$Q$2336</definedName>
    <definedName name="_xlnm._FilterDatabase" localSheetId="2" hidden="1">'Hospitalisation Details'!$A$1:$M$2344</definedName>
    <definedName name="_xlnm._FilterDatabase" localSheetId="1" hidden="1">'Medical Examinations'!$A$1:$K$2336</definedName>
    <definedName name="Slicer_Diabetes_Status">#N/A</definedName>
    <definedName name="Slicer_Weight_Status">#N/A</definedName>
  </definedNames>
  <calcPr calcId="18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1794" i="5" l="1"/>
  <c r="P171" i="5"/>
  <c r="P170"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4" i="5"/>
  <c r="P1685" i="5"/>
  <c r="P1686" i="5"/>
  <c r="P1687" i="5"/>
  <c r="P1688" i="5"/>
  <c r="P1689" i="5"/>
  <c r="P1690" i="5"/>
  <c r="P1691" i="5"/>
  <c r="P1692" i="5"/>
  <c r="P1693" i="5"/>
  <c r="P1694" i="5"/>
  <c r="P1695" i="5"/>
  <c r="P1696" i="5"/>
  <c r="P1697" i="5"/>
  <c r="P1698" i="5"/>
  <c r="P1699" i="5"/>
  <c r="P1700" i="5"/>
  <c r="P1701" i="5"/>
  <c r="P1702" i="5"/>
  <c r="P1703" i="5"/>
  <c r="P1704" i="5"/>
  <c r="P1705" i="5"/>
  <c r="P1706" i="5"/>
  <c r="P1707" i="5"/>
  <c r="P1708" i="5"/>
  <c r="P1709" i="5"/>
  <c r="P1710" i="5"/>
  <c r="P1711" i="5"/>
  <c r="P1712" i="5"/>
  <c r="P1713" i="5"/>
  <c r="P1714" i="5"/>
  <c r="P1715" i="5"/>
  <c r="P1716" i="5"/>
  <c r="P1717" i="5"/>
  <c r="P1718" i="5"/>
  <c r="P1719" i="5"/>
  <c r="P1720" i="5"/>
  <c r="P1721" i="5"/>
  <c r="P1722" i="5"/>
  <c r="P1723" i="5"/>
  <c r="P1724" i="5"/>
  <c r="P1725" i="5"/>
  <c r="P1726" i="5"/>
  <c r="P1727" i="5"/>
  <c r="P1728" i="5"/>
  <c r="P1729" i="5"/>
  <c r="P1730" i="5"/>
  <c r="P1731" i="5"/>
  <c r="P1732" i="5"/>
  <c r="P1733" i="5"/>
  <c r="P1734" i="5"/>
  <c r="P1735" i="5"/>
  <c r="P1736" i="5"/>
  <c r="P1737" i="5"/>
  <c r="P1738" i="5"/>
  <c r="P1739" i="5"/>
  <c r="P1740" i="5"/>
  <c r="P1741" i="5"/>
  <c r="P1742"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8"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5" i="5"/>
  <c r="P1796" i="5"/>
  <c r="P1797" i="5"/>
  <c r="P1798" i="5"/>
  <c r="P1799" i="5"/>
  <c r="P1800" i="5"/>
  <c r="P1801" i="5"/>
  <c r="P1802" i="5"/>
  <c r="P1803" i="5"/>
  <c r="P1804" i="5"/>
  <c r="P1805" i="5"/>
  <c r="P1806" i="5"/>
  <c r="P1807" i="5"/>
  <c r="P1808" i="5"/>
  <c r="P1809" i="5"/>
  <c r="P1810" i="5"/>
  <c r="P1811" i="5"/>
  <c r="P1812" i="5"/>
  <c r="P1813" i="5"/>
  <c r="P1814" i="5"/>
  <c r="P1815" i="5"/>
  <c r="P1816" i="5"/>
  <c r="P1817" i="5"/>
  <c r="P1818" i="5"/>
  <c r="P1819" i="5"/>
  <c r="P1820"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3" i="5"/>
  <c r="P1864" i="5"/>
  <c r="P1865" i="5"/>
  <c r="P1866" i="5"/>
  <c r="P1867" i="5"/>
  <c r="P1868" i="5"/>
  <c r="P1869" i="5"/>
  <c r="P1870" i="5"/>
  <c r="P1871" i="5"/>
  <c r="P1872" i="5"/>
  <c r="P1873" i="5"/>
  <c r="P1874" i="5"/>
  <c r="P1875" i="5"/>
  <c r="P1876" i="5"/>
  <c r="P1877" i="5"/>
  <c r="P1878" i="5"/>
  <c r="P1879" i="5"/>
  <c r="P1880"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4" i="5"/>
  <c r="P1985" i="5"/>
  <c r="P1986" i="5"/>
  <c r="P1987" i="5"/>
  <c r="P1988" i="5"/>
  <c r="P1989" i="5"/>
  <c r="P1990" i="5"/>
  <c r="P1991" i="5"/>
  <c r="P1992" i="5"/>
  <c r="P1993" i="5"/>
  <c r="P1994" i="5"/>
  <c r="P1995" i="5"/>
  <c r="P1996" i="5"/>
  <c r="P1997" i="5"/>
  <c r="P1998" i="5"/>
  <c r="P1999"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3" i="5"/>
  <c r="P2144" i="5"/>
  <c r="P2145" i="5"/>
  <c r="P2146" i="5"/>
  <c r="P2147" i="5"/>
  <c r="P2148" i="5"/>
  <c r="P2149" i="5"/>
  <c r="P2150" i="5"/>
  <c r="P2151" i="5"/>
  <c r="P2152" i="5"/>
  <c r="P2153" i="5"/>
  <c r="P2154" i="5"/>
  <c r="P2155" i="5"/>
  <c r="P2156" i="5"/>
  <c r="P2157" i="5"/>
  <c r="P2158" i="5"/>
  <c r="P2159" i="5"/>
  <c r="P2160" i="5"/>
  <c r="P2161" i="5"/>
  <c r="P2162" i="5"/>
  <c r="P2163" i="5"/>
  <c r="P2164" i="5"/>
  <c r="P2165" i="5"/>
  <c r="P2166" i="5"/>
  <c r="P2167" i="5"/>
  <c r="P2168" i="5"/>
  <c r="P2169" i="5"/>
  <c r="P2170" i="5"/>
  <c r="P2171" i="5"/>
  <c r="P2172" i="5"/>
  <c r="P2173" i="5"/>
  <c r="P2174" i="5"/>
  <c r="P2175" i="5"/>
  <c r="P2176" i="5"/>
  <c r="P2177" i="5"/>
  <c r="P2178" i="5"/>
  <c r="P2179" i="5"/>
  <c r="P2180" i="5"/>
  <c r="P2181" i="5"/>
  <c r="P2182" i="5"/>
  <c r="P2183" i="5"/>
  <c r="P2184" i="5"/>
  <c r="P2185" i="5"/>
  <c r="P2186" i="5"/>
  <c r="P2187" i="5"/>
  <c r="P2188" i="5"/>
  <c r="P2189" i="5"/>
  <c r="P2190" i="5"/>
  <c r="P2191" i="5"/>
  <c r="P2192" i="5"/>
  <c r="P2193" i="5"/>
  <c r="P2194" i="5"/>
  <c r="P2195" i="5"/>
  <c r="P2196" i="5"/>
  <c r="P2197" i="5"/>
  <c r="P2198" i="5"/>
  <c r="P2199" i="5"/>
  <c r="P2200" i="5"/>
  <c r="P2201" i="5"/>
  <c r="P2202" i="5"/>
  <c r="P2203" i="5"/>
  <c r="P2204" i="5"/>
  <c r="P2205" i="5"/>
  <c r="P2206" i="5"/>
  <c r="P2207" i="5"/>
  <c r="P2208" i="5"/>
  <c r="P2209" i="5"/>
  <c r="P2210" i="5"/>
  <c r="P2211" i="5"/>
  <c r="P2212" i="5"/>
  <c r="P2213" i="5"/>
  <c r="P2214" i="5"/>
  <c r="P2215" i="5"/>
  <c r="P2216" i="5"/>
  <c r="P2217" i="5"/>
  <c r="P2218" i="5"/>
  <c r="P2219" i="5"/>
  <c r="P2220" i="5"/>
  <c r="P2221" i="5"/>
  <c r="P2222" i="5"/>
  <c r="P2223" i="5"/>
  <c r="P2224" i="5"/>
  <c r="P2225" i="5"/>
  <c r="P2226" i="5"/>
  <c r="P2227" i="5"/>
  <c r="P2228" i="5"/>
  <c r="P2229" i="5"/>
  <c r="P2230" i="5"/>
  <c r="P2231" i="5"/>
  <c r="P2232" i="5"/>
  <c r="P2233" i="5"/>
  <c r="P2234" i="5"/>
  <c r="P2235" i="5"/>
  <c r="P2236" i="5"/>
  <c r="P2237" i="5"/>
  <c r="P2238" i="5"/>
  <c r="P2239" i="5"/>
  <c r="P2240" i="5"/>
  <c r="P2241" i="5"/>
  <c r="P2242" i="5"/>
  <c r="P2243" i="5"/>
  <c r="P2244" i="5"/>
  <c r="P2245" i="5"/>
  <c r="P2246" i="5"/>
  <c r="P2247" i="5"/>
  <c r="P2248" i="5"/>
  <c r="P2249" i="5"/>
  <c r="P2250" i="5"/>
  <c r="P2251" i="5"/>
  <c r="P2252" i="5"/>
  <c r="P2253" i="5"/>
  <c r="P2254" i="5"/>
  <c r="P2255" i="5"/>
  <c r="P2256" i="5"/>
  <c r="P2257" i="5"/>
  <c r="P2258" i="5"/>
  <c r="P2259" i="5"/>
  <c r="P2260" i="5"/>
  <c r="P2261" i="5"/>
  <c r="P2262" i="5"/>
  <c r="P2263" i="5"/>
  <c r="P2264" i="5"/>
  <c r="P2265" i="5"/>
  <c r="P2266" i="5"/>
  <c r="P2267" i="5"/>
  <c r="P2268" i="5"/>
  <c r="P2269" i="5"/>
  <c r="P2270" i="5"/>
  <c r="P2271" i="5"/>
  <c r="P2272" i="5"/>
  <c r="P2273" i="5"/>
  <c r="P2274" i="5"/>
  <c r="P2275" i="5"/>
  <c r="P2276" i="5"/>
  <c r="P2277" i="5"/>
  <c r="P2278" i="5"/>
  <c r="P2279" i="5"/>
  <c r="P2280" i="5"/>
  <c r="P2281" i="5"/>
  <c r="P2282" i="5"/>
  <c r="P2283" i="5"/>
  <c r="P2284" i="5"/>
  <c r="P2285" i="5"/>
  <c r="P2286" i="5"/>
  <c r="P2287" i="5"/>
  <c r="P2288" i="5"/>
  <c r="P2289" i="5"/>
  <c r="P2290" i="5"/>
  <c r="P2291" i="5"/>
  <c r="P2292" i="5"/>
  <c r="P2293" i="5"/>
  <c r="P2294" i="5"/>
  <c r="P2295" i="5"/>
  <c r="P2296" i="5"/>
  <c r="P2297" i="5"/>
  <c r="P2298" i="5"/>
  <c r="P2299" i="5"/>
  <c r="P2300" i="5"/>
  <c r="P2301" i="5"/>
  <c r="P2302" i="5"/>
  <c r="P2303" i="5"/>
  <c r="P2304" i="5"/>
  <c r="P2305" i="5"/>
  <c r="P2306" i="5"/>
  <c r="P2307" i="5"/>
  <c r="P2308" i="5"/>
  <c r="P2309" i="5"/>
  <c r="P2310" i="5"/>
  <c r="P2311" i="5"/>
  <c r="P2312" i="5"/>
  <c r="P2313" i="5"/>
  <c r="P2314" i="5"/>
  <c r="P2315" i="5"/>
  <c r="P2316" i="5"/>
  <c r="P2317" i="5"/>
  <c r="P2318" i="5"/>
  <c r="P2319" i="5"/>
  <c r="P2320" i="5"/>
  <c r="P2321" i="5"/>
  <c r="P2322" i="5"/>
  <c r="P2323" i="5"/>
  <c r="P2324" i="5"/>
  <c r="P2325" i="5"/>
  <c r="P2326" i="5"/>
  <c r="P2327" i="5"/>
  <c r="P2328" i="5"/>
  <c r="P2329" i="5"/>
  <c r="P2330" i="5"/>
  <c r="P2331" i="5"/>
  <c r="P2332" i="5"/>
  <c r="P2333" i="5"/>
  <c r="P2334" i="5"/>
  <c r="P2335" i="5"/>
  <c r="P2336" i="5"/>
  <c r="P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157" i="5"/>
  <c r="O2158" i="5"/>
  <c r="O2159" i="5"/>
  <c r="O2160" i="5"/>
  <c r="O2161" i="5"/>
  <c r="O2162" i="5"/>
  <c r="O2163" i="5"/>
  <c r="O2164" i="5"/>
  <c r="O2165" i="5"/>
  <c r="O2166" i="5"/>
  <c r="O2167" i="5"/>
  <c r="O2168" i="5"/>
  <c r="O2169" i="5"/>
  <c r="O2170" i="5"/>
  <c r="O2171" i="5"/>
  <c r="O2172" i="5"/>
  <c r="O2173" i="5"/>
  <c r="O2174" i="5"/>
  <c r="O2175" i="5"/>
  <c r="O2176" i="5"/>
  <c r="O2177" i="5"/>
  <c r="O2178" i="5"/>
  <c r="O2179" i="5"/>
  <c r="O2180" i="5"/>
  <c r="O2181" i="5"/>
  <c r="O2182" i="5"/>
  <c r="O2183" i="5"/>
  <c r="O2184" i="5"/>
  <c r="O2185" i="5"/>
  <c r="O2186" i="5"/>
  <c r="O2187" i="5"/>
  <c r="O2188" i="5"/>
  <c r="O2189" i="5"/>
  <c r="O2190" i="5"/>
  <c r="O2191" i="5"/>
  <c r="O2192" i="5"/>
  <c r="O2193" i="5"/>
  <c r="O2194" i="5"/>
  <c r="O2195" i="5"/>
  <c r="O2196" i="5"/>
  <c r="O2197" i="5"/>
  <c r="O2198" i="5"/>
  <c r="O2199" i="5"/>
  <c r="O2200" i="5"/>
  <c r="O2201" i="5"/>
  <c r="O2202" i="5"/>
  <c r="O2203" i="5"/>
  <c r="O2204" i="5"/>
  <c r="O2205" i="5"/>
  <c r="O2206" i="5"/>
  <c r="O2207" i="5"/>
  <c r="O2208" i="5"/>
  <c r="O2209" i="5"/>
  <c r="O2210" i="5"/>
  <c r="O2211" i="5"/>
  <c r="O2212" i="5"/>
  <c r="O2213" i="5"/>
  <c r="O2214" i="5"/>
  <c r="O2215" i="5"/>
  <c r="O2216" i="5"/>
  <c r="O2217" i="5"/>
  <c r="O2218" i="5"/>
  <c r="O2219" i="5"/>
  <c r="O2220" i="5"/>
  <c r="O2221" i="5"/>
  <c r="O2222" i="5"/>
  <c r="O2223" i="5"/>
  <c r="O2224" i="5"/>
  <c r="O2225" i="5"/>
  <c r="O2226" i="5"/>
  <c r="O2227" i="5"/>
  <c r="O2228" i="5"/>
  <c r="O2229" i="5"/>
  <c r="O2230" i="5"/>
  <c r="O2231" i="5"/>
  <c r="O2232" i="5"/>
  <c r="O2233" i="5"/>
  <c r="O2234" i="5"/>
  <c r="O2235" i="5"/>
  <c r="O2236" i="5"/>
  <c r="O2237" i="5"/>
  <c r="O2238" i="5"/>
  <c r="O2239" i="5"/>
  <c r="O2240" i="5"/>
  <c r="O2241" i="5"/>
  <c r="O2242" i="5"/>
  <c r="O2243" i="5"/>
  <c r="O2244" i="5"/>
  <c r="O2245" i="5"/>
  <c r="O2246" i="5"/>
  <c r="O2247" i="5"/>
  <c r="O2248" i="5"/>
  <c r="O2249" i="5"/>
  <c r="O2250" i="5"/>
  <c r="O2251" i="5"/>
  <c r="O2252" i="5"/>
  <c r="O2253" i="5"/>
  <c r="O2254" i="5"/>
  <c r="O2255" i="5"/>
  <c r="O2256" i="5"/>
  <c r="O2257" i="5"/>
  <c r="O2258" i="5"/>
  <c r="O2259" i="5"/>
  <c r="O2260" i="5"/>
  <c r="O2261" i="5"/>
  <c r="O2262" i="5"/>
  <c r="O2263" i="5"/>
  <c r="O2264" i="5"/>
  <c r="O2265" i="5"/>
  <c r="O2266" i="5"/>
  <c r="O2267" i="5"/>
  <c r="O2268" i="5"/>
  <c r="O2269" i="5"/>
  <c r="O2270" i="5"/>
  <c r="O2271" i="5"/>
  <c r="O2272" i="5"/>
  <c r="O2273" i="5"/>
  <c r="O2274" i="5"/>
  <c r="O2275" i="5"/>
  <c r="O2276" i="5"/>
  <c r="O2277" i="5"/>
  <c r="O2278" i="5"/>
  <c r="O2279" i="5"/>
  <c r="O2280" i="5"/>
  <c r="O2281" i="5"/>
  <c r="O2282" i="5"/>
  <c r="O2283" i="5"/>
  <c r="O2284" i="5"/>
  <c r="O2285" i="5"/>
  <c r="O2286" i="5"/>
  <c r="O2287" i="5"/>
  <c r="O2288" i="5"/>
  <c r="O2289" i="5"/>
  <c r="O2290" i="5"/>
  <c r="O2291" i="5"/>
  <c r="O2292" i="5"/>
  <c r="O2293" i="5"/>
  <c r="O2294" i="5"/>
  <c r="O2295" i="5"/>
  <c r="O2296" i="5"/>
  <c r="O2297" i="5"/>
  <c r="O2298" i="5"/>
  <c r="O2299" i="5"/>
  <c r="O2300" i="5"/>
  <c r="O2301" i="5"/>
  <c r="O2302" i="5"/>
  <c r="O2303" i="5"/>
  <c r="O2304" i="5"/>
  <c r="O2305" i="5"/>
  <c r="O2306" i="5"/>
  <c r="O2307" i="5"/>
  <c r="O2308" i="5"/>
  <c r="O2309" i="5"/>
  <c r="O2310" i="5"/>
  <c r="O2311" i="5"/>
  <c r="O2312" i="5"/>
  <c r="O2313" i="5"/>
  <c r="O2314" i="5"/>
  <c r="O2315" i="5"/>
  <c r="O2316" i="5"/>
  <c r="O2317" i="5"/>
  <c r="O2318" i="5"/>
  <c r="O2319" i="5"/>
  <c r="O2320" i="5"/>
  <c r="O2321" i="5"/>
  <c r="O2322" i="5"/>
  <c r="O2323" i="5"/>
  <c r="O2324" i="5"/>
  <c r="O2325" i="5"/>
  <c r="O2326" i="5"/>
  <c r="O2327" i="5"/>
  <c r="O2328" i="5"/>
  <c r="O2329" i="5"/>
  <c r="O2330" i="5"/>
  <c r="O2331" i="5"/>
  <c r="O2332" i="5"/>
  <c r="O2333" i="5"/>
  <c r="O2334" i="5"/>
  <c r="O2335" i="5"/>
  <c r="O2336" i="5"/>
  <c r="O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 i="5"/>
  <c r="L391" i="5"/>
  <c r="L702" i="5"/>
  <c r="L972" i="5"/>
  <c r="L1144" i="5"/>
  <c r="L1260" i="5"/>
  <c r="L1324" i="5"/>
  <c r="L1388" i="5"/>
  <c r="L1452" i="5"/>
  <c r="L1516" i="5"/>
  <c r="L1580" i="5"/>
  <c r="L1612" i="5"/>
  <c r="L1644" i="5"/>
  <c r="L1676" i="5"/>
  <c r="L1708" i="5"/>
  <c r="L1740" i="5"/>
  <c r="L1772" i="5"/>
  <c r="L1804" i="5"/>
  <c r="L1836" i="5"/>
  <c r="L1868" i="5"/>
  <c r="L1900" i="5"/>
  <c r="L1932" i="5"/>
  <c r="L1964" i="5"/>
  <c r="L2004" i="5"/>
  <c r="L2052" i="5"/>
  <c r="L2084" i="5"/>
  <c r="L2116" i="5"/>
  <c r="L2148" i="5"/>
  <c r="L2180" i="5"/>
  <c r="L2206" i="5"/>
  <c r="L2222" i="5"/>
  <c r="L2238" i="5"/>
  <c r="L2254" i="5"/>
  <c r="L2270" i="5"/>
  <c r="L2286" i="5"/>
  <c r="L2298" i="5"/>
  <c r="L2306" i="5"/>
  <c r="L2314" i="5"/>
  <c r="L2322" i="5"/>
  <c r="L2330"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1912" i="5"/>
  <c r="K1913" i="5"/>
  <c r="K1914" i="5"/>
  <c r="K1915" i="5"/>
  <c r="K1916" i="5"/>
  <c r="K1917" i="5"/>
  <c r="K1918" i="5"/>
  <c r="K1919" i="5"/>
  <c r="K1920" i="5"/>
  <c r="K1921" i="5"/>
  <c r="K1922" i="5"/>
  <c r="K1923" i="5"/>
  <c r="K1924" i="5"/>
  <c r="K1925" i="5"/>
  <c r="K1926" i="5"/>
  <c r="K1927" i="5"/>
  <c r="K1928" i="5"/>
  <c r="K1929" i="5"/>
  <c r="K1930" i="5"/>
  <c r="K1931" i="5"/>
  <c r="K1932" i="5"/>
  <c r="K1933" i="5"/>
  <c r="K1934" i="5"/>
  <c r="K1935" i="5"/>
  <c r="K1936" i="5"/>
  <c r="K1937" i="5"/>
  <c r="K1938" i="5"/>
  <c r="K1939" i="5"/>
  <c r="K1940" i="5"/>
  <c r="K1941" i="5"/>
  <c r="K1942" i="5"/>
  <c r="K1943" i="5"/>
  <c r="K1944" i="5"/>
  <c r="K1945" i="5"/>
  <c r="K1946" i="5"/>
  <c r="K1947" i="5"/>
  <c r="K1948" i="5"/>
  <c r="K1949" i="5"/>
  <c r="K1950" i="5"/>
  <c r="K1951" i="5"/>
  <c r="K1952" i="5"/>
  <c r="K1953" i="5"/>
  <c r="K1954" i="5"/>
  <c r="K1955" i="5"/>
  <c r="K1956" i="5"/>
  <c r="K1957" i="5"/>
  <c r="K1958" i="5"/>
  <c r="K1959" i="5"/>
  <c r="K1960" i="5"/>
  <c r="K1961" i="5"/>
  <c r="K1962" i="5"/>
  <c r="K1963" i="5"/>
  <c r="K1964" i="5"/>
  <c r="K1965" i="5"/>
  <c r="K1966" i="5"/>
  <c r="K1967" i="5"/>
  <c r="K1968" i="5"/>
  <c r="K1969" i="5"/>
  <c r="K1970" i="5"/>
  <c r="K1971" i="5"/>
  <c r="K1972" i="5"/>
  <c r="K1973" i="5"/>
  <c r="K1974" i="5"/>
  <c r="K1975" i="5"/>
  <c r="K1976" i="5"/>
  <c r="K1977" i="5"/>
  <c r="K1978" i="5"/>
  <c r="K1979" i="5"/>
  <c r="K1980" i="5"/>
  <c r="K1981" i="5"/>
  <c r="K1982" i="5"/>
  <c r="K1983" i="5"/>
  <c r="K1984" i="5"/>
  <c r="K1985" i="5"/>
  <c r="K1986" i="5"/>
  <c r="K1987" i="5"/>
  <c r="K1988" i="5"/>
  <c r="K1989" i="5"/>
  <c r="K1990" i="5"/>
  <c r="K1991" i="5"/>
  <c r="K1992" i="5"/>
  <c r="K1993" i="5"/>
  <c r="K1994" i="5"/>
  <c r="K1995" i="5"/>
  <c r="K1996" i="5"/>
  <c r="K1997" i="5"/>
  <c r="K1998" i="5"/>
  <c r="K1999" i="5"/>
  <c r="K2000" i="5"/>
  <c r="K2001" i="5"/>
  <c r="K2002" i="5"/>
  <c r="K2003" i="5"/>
  <c r="K2004" i="5"/>
  <c r="K2005" i="5"/>
  <c r="K2006" i="5"/>
  <c r="K2007" i="5"/>
  <c r="K2008" i="5"/>
  <c r="K2009" i="5"/>
  <c r="K2010" i="5"/>
  <c r="K2011" i="5"/>
  <c r="K2012" i="5"/>
  <c r="K2013" i="5"/>
  <c r="K2014" i="5"/>
  <c r="K2015" i="5"/>
  <c r="K2016" i="5"/>
  <c r="K2017" i="5"/>
  <c r="K2018" i="5"/>
  <c r="K2019" i="5"/>
  <c r="K2020" i="5"/>
  <c r="K2021" i="5"/>
  <c r="K2022" i="5"/>
  <c r="K2023" i="5"/>
  <c r="K2024" i="5"/>
  <c r="K2025" i="5"/>
  <c r="K2026" i="5"/>
  <c r="K2027" i="5"/>
  <c r="K2028" i="5"/>
  <c r="K2029" i="5"/>
  <c r="K2030" i="5"/>
  <c r="K2031" i="5"/>
  <c r="K2032" i="5"/>
  <c r="K2033" i="5"/>
  <c r="K2034" i="5"/>
  <c r="K2035" i="5"/>
  <c r="K2036" i="5"/>
  <c r="K2037" i="5"/>
  <c r="K2038" i="5"/>
  <c r="K2039" i="5"/>
  <c r="K2040" i="5"/>
  <c r="K2041" i="5"/>
  <c r="K2042" i="5"/>
  <c r="K2043" i="5"/>
  <c r="K2044" i="5"/>
  <c r="K2045" i="5"/>
  <c r="K2046" i="5"/>
  <c r="K2047" i="5"/>
  <c r="K2048" i="5"/>
  <c r="K2049" i="5"/>
  <c r="K2050" i="5"/>
  <c r="K2051" i="5"/>
  <c r="K2052" i="5"/>
  <c r="K2053" i="5"/>
  <c r="K2054" i="5"/>
  <c r="K2055" i="5"/>
  <c r="K2056" i="5"/>
  <c r="K2057" i="5"/>
  <c r="K2058" i="5"/>
  <c r="K2059" i="5"/>
  <c r="K2060" i="5"/>
  <c r="K2061" i="5"/>
  <c r="K2062" i="5"/>
  <c r="K2063" i="5"/>
  <c r="K2064" i="5"/>
  <c r="K2065" i="5"/>
  <c r="K2066" i="5"/>
  <c r="K2067" i="5"/>
  <c r="K2068" i="5"/>
  <c r="K2069" i="5"/>
  <c r="K2070" i="5"/>
  <c r="K2071" i="5"/>
  <c r="K2072" i="5"/>
  <c r="K2073" i="5"/>
  <c r="K2074" i="5"/>
  <c r="K2075" i="5"/>
  <c r="K2076" i="5"/>
  <c r="K2077" i="5"/>
  <c r="K2078" i="5"/>
  <c r="K2079" i="5"/>
  <c r="K2080" i="5"/>
  <c r="K2081" i="5"/>
  <c r="K2082" i="5"/>
  <c r="K2083" i="5"/>
  <c r="K2084" i="5"/>
  <c r="K2085" i="5"/>
  <c r="K2086" i="5"/>
  <c r="K2087"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157" i="5"/>
  <c r="K2158" i="5"/>
  <c r="K2159" i="5"/>
  <c r="K2160" i="5"/>
  <c r="K2161" i="5"/>
  <c r="K2162" i="5"/>
  <c r="K2163" i="5"/>
  <c r="K2164" i="5"/>
  <c r="K2165" i="5"/>
  <c r="K2166" i="5"/>
  <c r="K2167" i="5"/>
  <c r="K2168" i="5"/>
  <c r="K2169" i="5"/>
  <c r="K2170" i="5"/>
  <c r="K2171" i="5"/>
  <c r="K2172" i="5"/>
  <c r="K2173" i="5"/>
  <c r="K2174" i="5"/>
  <c r="K2175" i="5"/>
  <c r="K2176" i="5"/>
  <c r="K2177" i="5"/>
  <c r="K2178" i="5"/>
  <c r="K2179" i="5"/>
  <c r="K2180" i="5"/>
  <c r="K2181" i="5"/>
  <c r="K2182" i="5"/>
  <c r="K2183" i="5"/>
  <c r="K2184" i="5"/>
  <c r="K2185" i="5"/>
  <c r="K2186" i="5"/>
  <c r="K2187" i="5"/>
  <c r="K2188" i="5"/>
  <c r="K2189" i="5"/>
  <c r="K2190" i="5"/>
  <c r="K2191" i="5"/>
  <c r="K2192" i="5"/>
  <c r="K2193" i="5"/>
  <c r="K2194" i="5"/>
  <c r="K2195" i="5"/>
  <c r="K2196" i="5"/>
  <c r="K2197" i="5"/>
  <c r="K2198" i="5"/>
  <c r="K2199" i="5"/>
  <c r="K2200" i="5"/>
  <c r="K2201" i="5"/>
  <c r="K2202" i="5"/>
  <c r="K2203" i="5"/>
  <c r="K2204" i="5"/>
  <c r="K2205" i="5"/>
  <c r="K2206" i="5"/>
  <c r="K2207" i="5"/>
  <c r="K2208" i="5"/>
  <c r="K2209" i="5"/>
  <c r="K2210" i="5"/>
  <c r="K2211" i="5"/>
  <c r="K2212" i="5"/>
  <c r="K2213" i="5"/>
  <c r="K2214" i="5"/>
  <c r="K2215" i="5"/>
  <c r="K2216" i="5"/>
  <c r="K2217" i="5"/>
  <c r="K2218" i="5"/>
  <c r="K2219" i="5"/>
  <c r="K2220" i="5"/>
  <c r="K2221" i="5"/>
  <c r="K2222" i="5"/>
  <c r="K2223" i="5"/>
  <c r="K2224" i="5"/>
  <c r="K2225" i="5"/>
  <c r="K2226" i="5"/>
  <c r="K2227" i="5"/>
  <c r="K2228" i="5"/>
  <c r="K2229" i="5"/>
  <c r="K2230" i="5"/>
  <c r="K2231" i="5"/>
  <c r="K2232" i="5"/>
  <c r="K2233" i="5"/>
  <c r="K2234" i="5"/>
  <c r="K2235" i="5"/>
  <c r="K2236" i="5"/>
  <c r="K2237" i="5"/>
  <c r="K2238" i="5"/>
  <c r="K2239" i="5"/>
  <c r="K2240" i="5"/>
  <c r="K2241" i="5"/>
  <c r="K2242" i="5"/>
  <c r="K2243" i="5"/>
  <c r="K2244" i="5"/>
  <c r="K2245" i="5"/>
  <c r="K2246" i="5"/>
  <c r="K2247" i="5"/>
  <c r="K2248" i="5"/>
  <c r="K2249" i="5"/>
  <c r="K2250" i="5"/>
  <c r="K2251" i="5"/>
  <c r="K2252" i="5"/>
  <c r="K2253" i="5"/>
  <c r="K2254" i="5"/>
  <c r="K2255" i="5"/>
  <c r="K2256" i="5"/>
  <c r="K2257" i="5"/>
  <c r="K2258" i="5"/>
  <c r="K2259" i="5"/>
  <c r="K2260" i="5"/>
  <c r="K2261" i="5"/>
  <c r="K2262" i="5"/>
  <c r="K2263" i="5"/>
  <c r="K2264" i="5"/>
  <c r="K2265" i="5"/>
  <c r="K2266" i="5"/>
  <c r="K2267" i="5"/>
  <c r="K2268" i="5"/>
  <c r="K2269" i="5"/>
  <c r="K2270" i="5"/>
  <c r="K2271" i="5"/>
  <c r="K2272" i="5"/>
  <c r="K2273" i="5"/>
  <c r="K2274" i="5"/>
  <c r="K2275" i="5"/>
  <c r="K2276" i="5"/>
  <c r="K2277" i="5"/>
  <c r="K2278" i="5"/>
  <c r="K2279" i="5"/>
  <c r="K2280" i="5"/>
  <c r="K2281" i="5"/>
  <c r="K2282" i="5"/>
  <c r="K2283" i="5"/>
  <c r="K2284" i="5"/>
  <c r="K2285" i="5"/>
  <c r="K2286" i="5"/>
  <c r="K2287" i="5"/>
  <c r="K2288" i="5"/>
  <c r="K2289" i="5"/>
  <c r="K2290" i="5"/>
  <c r="K2291" i="5"/>
  <c r="K2292" i="5"/>
  <c r="K2293" i="5"/>
  <c r="K2294" i="5"/>
  <c r="K2295" i="5"/>
  <c r="K2296" i="5"/>
  <c r="K2297" i="5"/>
  <c r="K2298" i="5"/>
  <c r="K2299" i="5"/>
  <c r="K2300" i="5"/>
  <c r="K2301" i="5"/>
  <c r="K2302" i="5"/>
  <c r="K2303" i="5"/>
  <c r="K2304" i="5"/>
  <c r="K2305" i="5"/>
  <c r="K2306" i="5"/>
  <c r="K2307" i="5"/>
  <c r="K2308" i="5"/>
  <c r="K2309" i="5"/>
  <c r="K2310" i="5"/>
  <c r="K2311" i="5"/>
  <c r="K2312" i="5"/>
  <c r="K2313" i="5"/>
  <c r="K2314" i="5"/>
  <c r="K2315" i="5"/>
  <c r="K2316" i="5"/>
  <c r="K2317" i="5"/>
  <c r="K2318" i="5"/>
  <c r="K2319" i="5"/>
  <c r="K2320" i="5"/>
  <c r="K2321" i="5"/>
  <c r="K2322" i="5"/>
  <c r="K2323" i="5"/>
  <c r="K2324" i="5"/>
  <c r="K2325" i="5"/>
  <c r="K2326" i="5"/>
  <c r="K2327" i="5"/>
  <c r="K2328" i="5"/>
  <c r="K2329" i="5"/>
  <c r="K2330" i="5"/>
  <c r="K2331" i="5"/>
  <c r="K2332" i="5"/>
  <c r="K2333" i="5"/>
  <c r="K2334" i="5"/>
  <c r="K2335" i="5"/>
  <c r="K2336" i="5"/>
  <c r="K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 i="5"/>
  <c r="L3" i="1"/>
  <c r="L2335" i="5" s="1"/>
  <c r="L4" i="1"/>
  <c r="L2334" i="5" s="1"/>
  <c r="L5" i="1"/>
  <c r="L2333" i="5" s="1"/>
  <c r="L6" i="1"/>
  <c r="L2332" i="5" s="1"/>
  <c r="L7" i="1"/>
  <c r="L2331" i="5" s="1"/>
  <c r="L8" i="1"/>
  <c r="L9" i="1"/>
  <c r="L2329" i="5" s="1"/>
  <c r="L10" i="1"/>
  <c r="L2328" i="5" s="1"/>
  <c r="L11" i="1"/>
  <c r="L2327" i="5" s="1"/>
  <c r="L12" i="1"/>
  <c r="L2326" i="5" s="1"/>
  <c r="L13" i="1"/>
  <c r="L2325" i="5" s="1"/>
  <c r="L14" i="1"/>
  <c r="L2324" i="5" s="1"/>
  <c r="L15" i="1"/>
  <c r="L2323" i="5" s="1"/>
  <c r="L16" i="1"/>
  <c r="L17" i="1"/>
  <c r="L2321" i="5" s="1"/>
  <c r="L18" i="1"/>
  <c r="L2320" i="5" s="1"/>
  <c r="L19" i="1"/>
  <c r="L2319" i="5" s="1"/>
  <c r="L20" i="1"/>
  <c r="L2318" i="5" s="1"/>
  <c r="L21" i="1"/>
  <c r="L2317" i="5" s="1"/>
  <c r="L22" i="1"/>
  <c r="L2316" i="5" s="1"/>
  <c r="L23" i="1"/>
  <c r="L2315" i="5" s="1"/>
  <c r="L24" i="1"/>
  <c r="L25" i="1"/>
  <c r="L2313" i="5" s="1"/>
  <c r="L26" i="1"/>
  <c r="L2312" i="5" s="1"/>
  <c r="L27" i="1"/>
  <c r="L2311" i="5" s="1"/>
  <c r="L28" i="1"/>
  <c r="L2310" i="5" s="1"/>
  <c r="L29" i="1"/>
  <c r="L2309" i="5" s="1"/>
  <c r="L30" i="1"/>
  <c r="L2308" i="5" s="1"/>
  <c r="L31" i="1"/>
  <c r="L2307" i="5" s="1"/>
  <c r="L32" i="1"/>
  <c r="L33" i="1"/>
  <c r="L2305" i="5" s="1"/>
  <c r="L34" i="1"/>
  <c r="L2304" i="5" s="1"/>
  <c r="L35" i="1"/>
  <c r="L2303" i="5" s="1"/>
  <c r="L36" i="1"/>
  <c r="L2302" i="5" s="1"/>
  <c r="L37" i="1"/>
  <c r="L2301" i="5" s="1"/>
  <c r="L38" i="1"/>
  <c r="L2300" i="5" s="1"/>
  <c r="L39" i="1"/>
  <c r="L2299" i="5" s="1"/>
  <c r="L40" i="1"/>
  <c r="L41" i="1"/>
  <c r="L2297" i="5" s="1"/>
  <c r="L42" i="1"/>
  <c r="L2296" i="5" s="1"/>
  <c r="L43" i="1"/>
  <c r="L2295" i="5" s="1"/>
  <c r="L44" i="1"/>
  <c r="L2294" i="5" s="1"/>
  <c r="L45" i="1"/>
  <c r="L2293" i="5" s="1"/>
  <c r="L46" i="1"/>
  <c r="L2292" i="5" s="1"/>
  <c r="L47" i="1"/>
  <c r="L48" i="1"/>
  <c r="L2291" i="5" s="1"/>
  <c r="L49" i="1"/>
  <c r="L2290" i="5" s="1"/>
  <c r="L50" i="1"/>
  <c r="L2289" i="5" s="1"/>
  <c r="L51" i="1"/>
  <c r="L2288" i="5" s="1"/>
  <c r="L52" i="1"/>
  <c r="L2287" i="5" s="1"/>
  <c r="L53" i="1"/>
  <c r="L54" i="1"/>
  <c r="L2285" i="5" s="1"/>
  <c r="L55" i="1"/>
  <c r="L2284" i="5" s="1"/>
  <c r="L56" i="1"/>
  <c r="L2283" i="5" s="1"/>
  <c r="L57" i="1"/>
  <c r="L2282" i="5" s="1"/>
  <c r="L58" i="1"/>
  <c r="L2281" i="5" s="1"/>
  <c r="L59" i="1"/>
  <c r="L2280" i="5" s="1"/>
  <c r="L60" i="1"/>
  <c r="L2279" i="5" s="1"/>
  <c r="L61" i="1"/>
  <c r="L2278" i="5" s="1"/>
  <c r="L62" i="1"/>
  <c r="L2277" i="5" s="1"/>
  <c r="L63" i="1"/>
  <c r="L2276" i="5" s="1"/>
  <c r="L64" i="1"/>
  <c r="L2275" i="5" s="1"/>
  <c r="L65" i="1"/>
  <c r="L2274" i="5" s="1"/>
  <c r="L66" i="1"/>
  <c r="L2273" i="5" s="1"/>
  <c r="L67" i="1"/>
  <c r="L2272" i="5" s="1"/>
  <c r="L68" i="1"/>
  <c r="L2271" i="5" s="1"/>
  <c r="L69" i="1"/>
  <c r="L70" i="1"/>
  <c r="L2269" i="5" s="1"/>
  <c r="L71" i="1"/>
  <c r="L2268" i="5" s="1"/>
  <c r="L72" i="1"/>
  <c r="L2267" i="5" s="1"/>
  <c r="L73" i="1"/>
  <c r="L2266" i="5" s="1"/>
  <c r="L74" i="1"/>
  <c r="L2265" i="5" s="1"/>
  <c r="L75" i="1"/>
  <c r="L2264" i="5" s="1"/>
  <c r="L76" i="1"/>
  <c r="L2263" i="5" s="1"/>
  <c r="L77" i="1"/>
  <c r="L2262" i="5" s="1"/>
  <c r="L78" i="1"/>
  <c r="L2261" i="5" s="1"/>
  <c r="L79" i="1"/>
  <c r="L2260" i="5" s="1"/>
  <c r="L80" i="1"/>
  <c r="L2259" i="5" s="1"/>
  <c r="L81" i="1"/>
  <c r="L2258" i="5" s="1"/>
  <c r="L82" i="1"/>
  <c r="L2257" i="5" s="1"/>
  <c r="L83" i="1"/>
  <c r="L2256" i="5" s="1"/>
  <c r="L84" i="1"/>
  <c r="L2255" i="5" s="1"/>
  <c r="L85" i="1"/>
  <c r="L86" i="1"/>
  <c r="L2253" i="5" s="1"/>
  <c r="L87" i="1"/>
  <c r="L2252" i="5" s="1"/>
  <c r="L88" i="1"/>
  <c r="L2251" i="5" s="1"/>
  <c r="L89" i="1"/>
  <c r="L2250" i="5" s="1"/>
  <c r="L90" i="1"/>
  <c r="L2249" i="5" s="1"/>
  <c r="L91" i="1"/>
  <c r="L2248" i="5" s="1"/>
  <c r="L92" i="1"/>
  <c r="L2247" i="5" s="1"/>
  <c r="L93" i="1"/>
  <c r="L2246" i="5" s="1"/>
  <c r="L94" i="1"/>
  <c r="L2245" i="5" s="1"/>
  <c r="L95" i="1"/>
  <c r="L2244" i="5" s="1"/>
  <c r="L96" i="1"/>
  <c r="L2243" i="5" s="1"/>
  <c r="L97" i="1"/>
  <c r="L2242" i="5" s="1"/>
  <c r="L98" i="1"/>
  <c r="L2241" i="5" s="1"/>
  <c r="L99" i="1"/>
  <c r="L2240" i="5" s="1"/>
  <c r="L100" i="1"/>
  <c r="L2239" i="5" s="1"/>
  <c r="L101" i="1"/>
  <c r="L102" i="1"/>
  <c r="L2237" i="5" s="1"/>
  <c r="L103" i="1"/>
  <c r="L2236" i="5" s="1"/>
  <c r="L104" i="1"/>
  <c r="L2235" i="5" s="1"/>
  <c r="L105" i="1"/>
  <c r="L2234" i="5" s="1"/>
  <c r="L106" i="1"/>
  <c r="L2233" i="5" s="1"/>
  <c r="L107" i="1"/>
  <c r="L2232" i="5" s="1"/>
  <c r="L108" i="1"/>
  <c r="L2231" i="5" s="1"/>
  <c r="L109" i="1"/>
  <c r="L2230" i="5" s="1"/>
  <c r="L110" i="1"/>
  <c r="L2229" i="5" s="1"/>
  <c r="L111" i="1"/>
  <c r="L2228" i="5" s="1"/>
  <c r="L112" i="1"/>
  <c r="L2227" i="5" s="1"/>
  <c r="L113" i="1"/>
  <c r="L2226" i="5" s="1"/>
  <c r="L114" i="1"/>
  <c r="L2225" i="5" s="1"/>
  <c r="L115" i="1"/>
  <c r="L2224" i="5" s="1"/>
  <c r="L116" i="1"/>
  <c r="L2223" i="5" s="1"/>
  <c r="L117" i="1"/>
  <c r="L118" i="1"/>
  <c r="L2221" i="5" s="1"/>
  <c r="L119" i="1"/>
  <c r="L2220" i="5" s="1"/>
  <c r="L120" i="1"/>
  <c r="L2219" i="5" s="1"/>
  <c r="L121" i="1"/>
  <c r="L2218" i="5" s="1"/>
  <c r="L122" i="1"/>
  <c r="L2217" i="5" s="1"/>
  <c r="L123" i="1"/>
  <c r="L2216" i="5" s="1"/>
  <c r="L124" i="1"/>
  <c r="L2215" i="5" s="1"/>
  <c r="L125" i="1"/>
  <c r="L2214" i="5" s="1"/>
  <c r="L126" i="1"/>
  <c r="L2213" i="5" s="1"/>
  <c r="L127" i="1"/>
  <c r="L2212" i="5" s="1"/>
  <c r="L128" i="1"/>
  <c r="L2211" i="5" s="1"/>
  <c r="L129" i="1"/>
  <c r="L2210" i="5" s="1"/>
  <c r="L130" i="1"/>
  <c r="L2209" i="5" s="1"/>
  <c r="L131" i="1"/>
  <c r="L2208" i="5" s="1"/>
  <c r="L132" i="1"/>
  <c r="L2207" i="5" s="1"/>
  <c r="L133" i="1"/>
  <c r="L134" i="1"/>
  <c r="L2205" i="5" s="1"/>
  <c r="L135" i="1"/>
  <c r="L2204" i="5" s="1"/>
  <c r="L136" i="1"/>
  <c r="L2203" i="5" s="1"/>
  <c r="L137" i="1"/>
  <c r="L2202" i="5" s="1"/>
  <c r="L138" i="1"/>
  <c r="L2201" i="5" s="1"/>
  <c r="L139" i="1"/>
  <c r="L2200" i="5" s="1"/>
  <c r="L140" i="1"/>
  <c r="L2199" i="5" s="1"/>
  <c r="L141" i="1"/>
  <c r="L2198" i="5" s="1"/>
  <c r="L142" i="1"/>
  <c r="L2197" i="5" s="1"/>
  <c r="L143" i="1"/>
  <c r="L2196" i="5" s="1"/>
  <c r="L144" i="1"/>
  <c r="L2195" i="5" s="1"/>
  <c r="L145" i="1"/>
  <c r="L2194" i="5" s="1"/>
  <c r="L146" i="1"/>
  <c r="L2193" i="5" s="1"/>
  <c r="L147" i="1"/>
  <c r="L2192" i="5" s="1"/>
  <c r="L148" i="1"/>
  <c r="L2191" i="5" s="1"/>
  <c r="L149" i="1"/>
  <c r="L2190" i="5" s="1"/>
  <c r="L150" i="1"/>
  <c r="L2189" i="5" s="1"/>
  <c r="L151" i="1"/>
  <c r="L2188" i="5" s="1"/>
  <c r="L152" i="1"/>
  <c r="L2187" i="5" s="1"/>
  <c r="L153" i="1"/>
  <c r="L2186" i="5" s="1"/>
  <c r="L154" i="1"/>
  <c r="L2185" i="5" s="1"/>
  <c r="L155" i="1"/>
  <c r="L2184" i="5" s="1"/>
  <c r="L156" i="1"/>
  <c r="L2183" i="5" s="1"/>
  <c r="L157" i="1"/>
  <c r="L2182" i="5" s="1"/>
  <c r="L158" i="1"/>
  <c r="L2181" i="5" s="1"/>
  <c r="L159" i="1"/>
  <c r="L160" i="1"/>
  <c r="L2179" i="5" s="1"/>
  <c r="L161" i="1"/>
  <c r="L2178" i="5" s="1"/>
  <c r="L162" i="1"/>
  <c r="L2177" i="5" s="1"/>
  <c r="L163" i="1"/>
  <c r="L2176" i="5" s="1"/>
  <c r="L164" i="1"/>
  <c r="L2175" i="5" s="1"/>
  <c r="L165" i="1"/>
  <c r="L2174" i="5" s="1"/>
  <c r="L166" i="1"/>
  <c r="L2173" i="5" s="1"/>
  <c r="L167" i="1"/>
  <c r="L2172" i="5" s="1"/>
  <c r="L168" i="1"/>
  <c r="L2171" i="5" s="1"/>
  <c r="L169" i="1"/>
  <c r="L2170" i="5" s="1"/>
  <c r="L170" i="1"/>
  <c r="L2169" i="5" s="1"/>
  <c r="L171" i="1"/>
  <c r="L2168" i="5" s="1"/>
  <c r="L172" i="1"/>
  <c r="L2167" i="5" s="1"/>
  <c r="L173" i="1"/>
  <c r="L2166" i="5" s="1"/>
  <c r="L174" i="1"/>
  <c r="L2165" i="5" s="1"/>
  <c r="L175" i="1"/>
  <c r="L2164" i="5" s="1"/>
  <c r="L176" i="1"/>
  <c r="L2163" i="5" s="1"/>
  <c r="L177" i="1"/>
  <c r="L2162" i="5" s="1"/>
  <c r="L178" i="1"/>
  <c r="L2161" i="5" s="1"/>
  <c r="L179" i="1"/>
  <c r="L2160" i="5" s="1"/>
  <c r="L180" i="1"/>
  <c r="L2159" i="5" s="1"/>
  <c r="L181" i="1"/>
  <c r="L2158" i="5" s="1"/>
  <c r="L182" i="1"/>
  <c r="L2157" i="5" s="1"/>
  <c r="L183" i="1"/>
  <c r="L2156" i="5" s="1"/>
  <c r="L184" i="1"/>
  <c r="L2155" i="5" s="1"/>
  <c r="L185" i="1"/>
  <c r="L2154" i="5" s="1"/>
  <c r="L186" i="1"/>
  <c r="L2153" i="5" s="1"/>
  <c r="L187" i="1"/>
  <c r="L2152" i="5" s="1"/>
  <c r="L188" i="1"/>
  <c r="L2151" i="5" s="1"/>
  <c r="L189" i="1"/>
  <c r="L2150" i="5" s="1"/>
  <c r="L190" i="1"/>
  <c r="L2149" i="5" s="1"/>
  <c r="L191" i="1"/>
  <c r="L192" i="1"/>
  <c r="L2147" i="5" s="1"/>
  <c r="L193" i="1"/>
  <c r="L2146" i="5" s="1"/>
  <c r="L194" i="1"/>
  <c r="L2145" i="5" s="1"/>
  <c r="L195" i="1"/>
  <c r="L2144" i="5" s="1"/>
  <c r="L196" i="1"/>
  <c r="L2143" i="5" s="1"/>
  <c r="L197" i="1"/>
  <c r="L2142" i="5" s="1"/>
  <c r="L198" i="1"/>
  <c r="L2141" i="5" s="1"/>
  <c r="L199" i="1"/>
  <c r="L2140" i="5" s="1"/>
  <c r="L200" i="1"/>
  <c r="L2139" i="5" s="1"/>
  <c r="L201" i="1"/>
  <c r="L2138" i="5" s="1"/>
  <c r="L202" i="1"/>
  <c r="L2137" i="5" s="1"/>
  <c r="L203" i="1"/>
  <c r="L2136" i="5" s="1"/>
  <c r="L204" i="1"/>
  <c r="L2135" i="5" s="1"/>
  <c r="L205" i="1"/>
  <c r="L2134" i="5" s="1"/>
  <c r="L206" i="1"/>
  <c r="L2133" i="5" s="1"/>
  <c r="L207" i="1"/>
  <c r="L2132" i="5" s="1"/>
  <c r="L208" i="1"/>
  <c r="L2131" i="5" s="1"/>
  <c r="L209" i="1"/>
  <c r="L2130" i="5" s="1"/>
  <c r="L210" i="1"/>
  <c r="L2129" i="5" s="1"/>
  <c r="L211" i="1"/>
  <c r="L2128" i="5" s="1"/>
  <c r="L212" i="1"/>
  <c r="L2127" i="5" s="1"/>
  <c r="L213" i="1"/>
  <c r="L2126" i="5" s="1"/>
  <c r="L214" i="1"/>
  <c r="L2125" i="5" s="1"/>
  <c r="L215" i="1"/>
  <c r="L2124" i="5" s="1"/>
  <c r="L216" i="1"/>
  <c r="L2123" i="5" s="1"/>
  <c r="L217" i="1"/>
  <c r="L2122" i="5" s="1"/>
  <c r="L218" i="1"/>
  <c r="L2121" i="5" s="1"/>
  <c r="L219" i="1"/>
  <c r="L2120" i="5" s="1"/>
  <c r="L220" i="1"/>
  <c r="L2119" i="5" s="1"/>
  <c r="L221" i="1"/>
  <c r="L2118" i="5" s="1"/>
  <c r="L222" i="1"/>
  <c r="L2117" i="5" s="1"/>
  <c r="L223" i="1"/>
  <c r="L224" i="1"/>
  <c r="L2115" i="5" s="1"/>
  <c r="L225" i="1"/>
  <c r="L2114" i="5" s="1"/>
  <c r="L226" i="1"/>
  <c r="L2113" i="5" s="1"/>
  <c r="L227" i="1"/>
  <c r="L2112" i="5" s="1"/>
  <c r="L228" i="1"/>
  <c r="L2111" i="5" s="1"/>
  <c r="L229" i="1"/>
  <c r="L2110" i="5" s="1"/>
  <c r="L230" i="1"/>
  <c r="L2109" i="5" s="1"/>
  <c r="L231" i="1"/>
  <c r="L2108" i="5" s="1"/>
  <c r="L232" i="1"/>
  <c r="L2107" i="5" s="1"/>
  <c r="L233" i="1"/>
  <c r="L2106" i="5" s="1"/>
  <c r="L234" i="1"/>
  <c r="L2105" i="5" s="1"/>
  <c r="L235" i="1"/>
  <c r="L2104" i="5" s="1"/>
  <c r="L236" i="1"/>
  <c r="L2103" i="5" s="1"/>
  <c r="L237" i="1"/>
  <c r="L2102" i="5" s="1"/>
  <c r="L238" i="1"/>
  <c r="L2101" i="5" s="1"/>
  <c r="L239" i="1"/>
  <c r="L2100" i="5" s="1"/>
  <c r="L240" i="1"/>
  <c r="L2099" i="5" s="1"/>
  <c r="L241" i="1"/>
  <c r="L2098" i="5" s="1"/>
  <c r="L242" i="1"/>
  <c r="L2097" i="5" s="1"/>
  <c r="L243" i="1"/>
  <c r="L2096" i="5" s="1"/>
  <c r="L244" i="1"/>
  <c r="L2095" i="5" s="1"/>
  <c r="L245" i="1"/>
  <c r="L2094" i="5" s="1"/>
  <c r="L246" i="1"/>
  <c r="L2093" i="5" s="1"/>
  <c r="L247" i="1"/>
  <c r="L2092" i="5" s="1"/>
  <c r="L248" i="1"/>
  <c r="L2091" i="5" s="1"/>
  <c r="L249" i="1"/>
  <c r="L2090" i="5" s="1"/>
  <c r="L250" i="1"/>
  <c r="L2089" i="5" s="1"/>
  <c r="L251" i="1"/>
  <c r="L2088" i="5" s="1"/>
  <c r="L252" i="1"/>
  <c r="L2087" i="5" s="1"/>
  <c r="L253" i="1"/>
  <c r="L2086" i="5" s="1"/>
  <c r="L254" i="1"/>
  <c r="L2085" i="5" s="1"/>
  <c r="L255" i="1"/>
  <c r="L256" i="1"/>
  <c r="L2083" i="5" s="1"/>
  <c r="L257" i="1"/>
  <c r="L2082" i="5" s="1"/>
  <c r="L258" i="1"/>
  <c r="L2081" i="5" s="1"/>
  <c r="L259" i="1"/>
  <c r="L2080" i="5" s="1"/>
  <c r="L260" i="1"/>
  <c r="L2079" i="5" s="1"/>
  <c r="L261" i="1"/>
  <c r="L2078" i="5" s="1"/>
  <c r="L262" i="1"/>
  <c r="L2077" i="5" s="1"/>
  <c r="L263" i="1"/>
  <c r="L2076" i="5" s="1"/>
  <c r="L264" i="1"/>
  <c r="L2075" i="5" s="1"/>
  <c r="L265" i="1"/>
  <c r="L2074" i="5" s="1"/>
  <c r="L266" i="1"/>
  <c r="L2073" i="5" s="1"/>
  <c r="L267" i="1"/>
  <c r="L2072" i="5" s="1"/>
  <c r="L268" i="1"/>
  <c r="L2071" i="5" s="1"/>
  <c r="L269" i="1"/>
  <c r="L2070" i="5" s="1"/>
  <c r="L270" i="1"/>
  <c r="L2069" i="5" s="1"/>
  <c r="L271" i="1"/>
  <c r="L2068" i="5" s="1"/>
  <c r="L272" i="1"/>
  <c r="L2067" i="5" s="1"/>
  <c r="L273" i="1"/>
  <c r="L2066" i="5" s="1"/>
  <c r="L274" i="1"/>
  <c r="L2065" i="5" s="1"/>
  <c r="L275" i="1"/>
  <c r="L2064" i="5" s="1"/>
  <c r="L276" i="1"/>
  <c r="L2063" i="5" s="1"/>
  <c r="L277" i="1"/>
  <c r="L2062" i="5" s="1"/>
  <c r="L278" i="1"/>
  <c r="L2061" i="5" s="1"/>
  <c r="L279" i="1"/>
  <c r="L2060" i="5" s="1"/>
  <c r="L280" i="1"/>
  <c r="L2059" i="5" s="1"/>
  <c r="L281" i="1"/>
  <c r="L2058" i="5" s="1"/>
  <c r="L282" i="1"/>
  <c r="L2057" i="5" s="1"/>
  <c r="L283" i="1"/>
  <c r="L2056" i="5" s="1"/>
  <c r="L284" i="1"/>
  <c r="L2055" i="5" s="1"/>
  <c r="L285" i="1"/>
  <c r="L2054" i="5" s="1"/>
  <c r="L286" i="1"/>
  <c r="L2053" i="5" s="1"/>
  <c r="L287" i="1"/>
  <c r="L288" i="1"/>
  <c r="L2051" i="5" s="1"/>
  <c r="L289" i="1"/>
  <c r="L2050" i="5" s="1"/>
  <c r="L290" i="1"/>
  <c r="L2049" i="5" s="1"/>
  <c r="L291" i="1"/>
  <c r="L2048" i="5" s="1"/>
  <c r="L292" i="1"/>
  <c r="L2047" i="5" s="1"/>
  <c r="L293" i="1"/>
  <c r="L2046" i="5" s="1"/>
  <c r="L294" i="1"/>
  <c r="L2045" i="5" s="1"/>
  <c r="L295" i="1"/>
  <c r="L2044" i="5" s="1"/>
  <c r="L296" i="1"/>
  <c r="L297" i="1"/>
  <c r="L2043" i="5" s="1"/>
  <c r="L298" i="1"/>
  <c r="L2042" i="5" s="1"/>
  <c r="L299" i="1"/>
  <c r="L2041" i="5" s="1"/>
  <c r="L300" i="1"/>
  <c r="L2040" i="5" s="1"/>
  <c r="L301" i="1"/>
  <c r="L2039" i="5" s="1"/>
  <c r="L302" i="1"/>
  <c r="L2038" i="5" s="1"/>
  <c r="L303" i="1"/>
  <c r="L2037" i="5" s="1"/>
  <c r="L304" i="1"/>
  <c r="L2036" i="5" s="1"/>
  <c r="L305" i="1"/>
  <c r="L2035" i="5" s="1"/>
  <c r="L306" i="1"/>
  <c r="L2034" i="5" s="1"/>
  <c r="L307" i="1"/>
  <c r="L2033" i="5" s="1"/>
  <c r="L308" i="1"/>
  <c r="L2032" i="5" s="1"/>
  <c r="L309" i="1"/>
  <c r="L2031" i="5" s="1"/>
  <c r="L310" i="1"/>
  <c r="L2030" i="5" s="1"/>
  <c r="L311" i="1"/>
  <c r="L2029" i="5" s="1"/>
  <c r="L312" i="1"/>
  <c r="L2028" i="5" s="1"/>
  <c r="L313" i="1"/>
  <c r="L2027" i="5" s="1"/>
  <c r="L314" i="1"/>
  <c r="L2026" i="5" s="1"/>
  <c r="L315" i="1"/>
  <c r="L2025" i="5" s="1"/>
  <c r="L316" i="1"/>
  <c r="L2024" i="5" s="1"/>
  <c r="L317" i="1"/>
  <c r="L2023" i="5" s="1"/>
  <c r="L318" i="1"/>
  <c r="L2022" i="5" s="1"/>
  <c r="L319" i="1"/>
  <c r="L2021" i="5" s="1"/>
  <c r="L320" i="1"/>
  <c r="L2020" i="5" s="1"/>
  <c r="L321" i="1"/>
  <c r="L2019" i="5" s="1"/>
  <c r="L322" i="1"/>
  <c r="L2018" i="5" s="1"/>
  <c r="L323" i="1"/>
  <c r="L2017" i="5" s="1"/>
  <c r="L324" i="1"/>
  <c r="L2016" i="5" s="1"/>
  <c r="L325" i="1"/>
  <c r="L2015" i="5" s="1"/>
  <c r="L326" i="1"/>
  <c r="L2014" i="5" s="1"/>
  <c r="L327" i="1"/>
  <c r="L2013" i="5" s="1"/>
  <c r="L328" i="1"/>
  <c r="L2012" i="5" s="1"/>
  <c r="L329" i="1"/>
  <c r="L2011" i="5" s="1"/>
  <c r="L330" i="1"/>
  <c r="L2010" i="5" s="1"/>
  <c r="L331" i="1"/>
  <c r="L2009" i="5" s="1"/>
  <c r="L332" i="1"/>
  <c r="L2008" i="5" s="1"/>
  <c r="L333" i="1"/>
  <c r="L2007" i="5" s="1"/>
  <c r="L334" i="1"/>
  <c r="L2006" i="5" s="1"/>
  <c r="L335" i="1"/>
  <c r="L2005" i="5" s="1"/>
  <c r="L336" i="1"/>
  <c r="L337" i="1"/>
  <c r="L2003" i="5" s="1"/>
  <c r="L338" i="1"/>
  <c r="L2002" i="5" s="1"/>
  <c r="L339" i="1"/>
  <c r="L2001" i="5" s="1"/>
  <c r="L340" i="1"/>
  <c r="L2000" i="5" s="1"/>
  <c r="L341" i="1"/>
  <c r="L1999" i="5" s="1"/>
  <c r="L342" i="1"/>
  <c r="L1998" i="5" s="1"/>
  <c r="L343" i="1"/>
  <c r="L1997" i="5" s="1"/>
  <c r="L344" i="1"/>
  <c r="L1996" i="5" s="1"/>
  <c r="L345" i="1"/>
  <c r="L1995" i="5" s="1"/>
  <c r="L346" i="1"/>
  <c r="L1994" i="5" s="1"/>
  <c r="L347" i="1"/>
  <c r="L1993" i="5" s="1"/>
  <c r="L348" i="1"/>
  <c r="L1992" i="5" s="1"/>
  <c r="L349" i="1"/>
  <c r="L1991" i="5" s="1"/>
  <c r="L350" i="1"/>
  <c r="L1990" i="5" s="1"/>
  <c r="L351" i="1"/>
  <c r="L1989" i="5" s="1"/>
  <c r="L352" i="1"/>
  <c r="L1988" i="5" s="1"/>
  <c r="L353" i="1"/>
  <c r="L1987" i="5" s="1"/>
  <c r="L354" i="1"/>
  <c r="L1986" i="5" s="1"/>
  <c r="L355" i="1"/>
  <c r="L1985" i="5" s="1"/>
  <c r="L356" i="1"/>
  <c r="L1984" i="5" s="1"/>
  <c r="L357" i="1"/>
  <c r="L1983" i="5" s="1"/>
  <c r="L358" i="1"/>
  <c r="L1982" i="5" s="1"/>
  <c r="L359" i="1"/>
  <c r="L1981" i="5" s="1"/>
  <c r="L360" i="1"/>
  <c r="L1980" i="5" s="1"/>
  <c r="L361" i="1"/>
  <c r="L1979" i="5" s="1"/>
  <c r="L362" i="1"/>
  <c r="L1978" i="5" s="1"/>
  <c r="L363" i="1"/>
  <c r="L1977" i="5" s="1"/>
  <c r="L364" i="1"/>
  <c r="L1976" i="5" s="1"/>
  <c r="L365" i="1"/>
  <c r="L1975" i="5" s="1"/>
  <c r="L366" i="1"/>
  <c r="L1974" i="5" s="1"/>
  <c r="L367" i="1"/>
  <c r="L1973" i="5" s="1"/>
  <c r="L368" i="1"/>
  <c r="L1972" i="5" s="1"/>
  <c r="L369" i="1"/>
  <c r="L1971" i="5" s="1"/>
  <c r="L370" i="1"/>
  <c r="L1970" i="5" s="1"/>
  <c r="L371" i="1"/>
  <c r="L1969" i="5" s="1"/>
  <c r="L372" i="1"/>
  <c r="L1968" i="5" s="1"/>
  <c r="L373" i="1"/>
  <c r="L1967" i="5" s="1"/>
  <c r="L374" i="1"/>
  <c r="L1966" i="5" s="1"/>
  <c r="L375" i="1"/>
  <c r="L1965" i="5" s="1"/>
  <c r="L376" i="1"/>
  <c r="L377" i="1"/>
  <c r="L1963" i="5" s="1"/>
  <c r="L378" i="1"/>
  <c r="L1962" i="5" s="1"/>
  <c r="L379" i="1"/>
  <c r="L1961" i="5" s="1"/>
  <c r="L380" i="1"/>
  <c r="L1960" i="5" s="1"/>
  <c r="L381" i="1"/>
  <c r="L1959" i="5" s="1"/>
  <c r="L382" i="1"/>
  <c r="L1958" i="5" s="1"/>
  <c r="L383" i="1"/>
  <c r="L1957" i="5" s="1"/>
  <c r="L384" i="1"/>
  <c r="L1956" i="5" s="1"/>
  <c r="L385" i="1"/>
  <c r="L1955" i="5" s="1"/>
  <c r="L386" i="1"/>
  <c r="L1954" i="5" s="1"/>
  <c r="L387" i="1"/>
  <c r="L1953" i="5" s="1"/>
  <c r="L388" i="1"/>
  <c r="L1952" i="5" s="1"/>
  <c r="L389" i="1"/>
  <c r="L1951" i="5" s="1"/>
  <c r="L390" i="1"/>
  <c r="L1950" i="5" s="1"/>
  <c r="L391" i="1"/>
  <c r="L1949" i="5" s="1"/>
  <c r="L392" i="1"/>
  <c r="L1948" i="5" s="1"/>
  <c r="L393" i="1"/>
  <c r="L1947" i="5" s="1"/>
  <c r="L394" i="1"/>
  <c r="L1946" i="5" s="1"/>
  <c r="L395" i="1"/>
  <c r="L1945" i="5" s="1"/>
  <c r="L396" i="1"/>
  <c r="L1944" i="5" s="1"/>
  <c r="L397" i="1"/>
  <c r="L1943" i="5" s="1"/>
  <c r="L398" i="1"/>
  <c r="L1942" i="5" s="1"/>
  <c r="L399" i="1"/>
  <c r="L1941" i="5" s="1"/>
  <c r="L400" i="1"/>
  <c r="L1940" i="5" s="1"/>
  <c r="L401" i="1"/>
  <c r="L1939" i="5" s="1"/>
  <c r="L402" i="1"/>
  <c r="L1938" i="5" s="1"/>
  <c r="L403" i="1"/>
  <c r="L1937" i="5" s="1"/>
  <c r="L404" i="1"/>
  <c r="L1936" i="5" s="1"/>
  <c r="L405" i="1"/>
  <c r="L1935" i="5" s="1"/>
  <c r="L406" i="1"/>
  <c r="L1934" i="5" s="1"/>
  <c r="L407" i="1"/>
  <c r="L1933" i="5" s="1"/>
  <c r="L408" i="1"/>
  <c r="L409" i="1"/>
  <c r="L1931" i="5" s="1"/>
  <c r="L410" i="1"/>
  <c r="L1930" i="5" s="1"/>
  <c r="L411" i="1"/>
  <c r="L1929" i="5" s="1"/>
  <c r="L412" i="1"/>
  <c r="L1928" i="5" s="1"/>
  <c r="L413" i="1"/>
  <c r="L1927" i="5" s="1"/>
  <c r="L414" i="1"/>
  <c r="L1926" i="5" s="1"/>
  <c r="L415" i="1"/>
  <c r="L1925" i="5" s="1"/>
  <c r="L416" i="1"/>
  <c r="L1924" i="5" s="1"/>
  <c r="L417" i="1"/>
  <c r="L1923" i="5" s="1"/>
  <c r="L418" i="1"/>
  <c r="L1922" i="5" s="1"/>
  <c r="L419" i="1"/>
  <c r="L1921" i="5" s="1"/>
  <c r="L420" i="1"/>
  <c r="L1920" i="5" s="1"/>
  <c r="L421" i="1"/>
  <c r="L1919" i="5" s="1"/>
  <c r="L422" i="1"/>
  <c r="L1918" i="5" s="1"/>
  <c r="L423" i="1"/>
  <c r="L1917" i="5" s="1"/>
  <c r="L424" i="1"/>
  <c r="L1916" i="5" s="1"/>
  <c r="L425" i="1"/>
  <c r="L1915" i="5" s="1"/>
  <c r="L426" i="1"/>
  <c r="L1914" i="5" s="1"/>
  <c r="L427" i="1"/>
  <c r="L1913" i="5" s="1"/>
  <c r="L428" i="1"/>
  <c r="L1912" i="5" s="1"/>
  <c r="L429" i="1"/>
  <c r="L1911" i="5" s="1"/>
  <c r="L430" i="1"/>
  <c r="L1910" i="5" s="1"/>
  <c r="L431" i="1"/>
  <c r="L1909" i="5" s="1"/>
  <c r="L432" i="1"/>
  <c r="L1908" i="5" s="1"/>
  <c r="L433" i="1"/>
  <c r="L1907" i="5" s="1"/>
  <c r="L434" i="1"/>
  <c r="L1906" i="5" s="1"/>
  <c r="L435" i="1"/>
  <c r="L1905" i="5" s="1"/>
  <c r="L436" i="1"/>
  <c r="L1904" i="5" s="1"/>
  <c r="L437" i="1"/>
  <c r="L1903" i="5" s="1"/>
  <c r="L438" i="1"/>
  <c r="L1902" i="5" s="1"/>
  <c r="L439" i="1"/>
  <c r="L1901" i="5" s="1"/>
  <c r="L440" i="1"/>
  <c r="L441" i="1"/>
  <c r="L1899" i="5" s="1"/>
  <c r="L442" i="1"/>
  <c r="L1898" i="5" s="1"/>
  <c r="L443" i="1"/>
  <c r="L1897" i="5" s="1"/>
  <c r="L444" i="1"/>
  <c r="L1896" i="5" s="1"/>
  <c r="L445" i="1"/>
  <c r="L1895" i="5" s="1"/>
  <c r="L446" i="1"/>
  <c r="L1894" i="5" s="1"/>
  <c r="L447" i="1"/>
  <c r="L1893" i="5" s="1"/>
  <c r="L448" i="1"/>
  <c r="L1892" i="5" s="1"/>
  <c r="L449" i="1"/>
  <c r="L1891" i="5" s="1"/>
  <c r="L450" i="1"/>
  <c r="L1890" i="5" s="1"/>
  <c r="L451" i="1"/>
  <c r="L1889" i="5" s="1"/>
  <c r="L452" i="1"/>
  <c r="L1888" i="5" s="1"/>
  <c r="L453" i="1"/>
  <c r="L1887" i="5" s="1"/>
  <c r="L454" i="1"/>
  <c r="L1886" i="5" s="1"/>
  <c r="L455" i="1"/>
  <c r="L1885" i="5" s="1"/>
  <c r="L456" i="1"/>
  <c r="L1884" i="5" s="1"/>
  <c r="L457" i="1"/>
  <c r="L1883" i="5" s="1"/>
  <c r="L458" i="1"/>
  <c r="L1882" i="5" s="1"/>
  <c r="L459" i="1"/>
  <c r="L1881" i="5" s="1"/>
  <c r="L460" i="1"/>
  <c r="L1880" i="5" s="1"/>
  <c r="L461" i="1"/>
  <c r="L1879" i="5" s="1"/>
  <c r="L462" i="1"/>
  <c r="L1878" i="5" s="1"/>
  <c r="L463" i="1"/>
  <c r="L1877" i="5" s="1"/>
  <c r="L464" i="1"/>
  <c r="L1876" i="5" s="1"/>
  <c r="L465" i="1"/>
  <c r="L1875" i="5" s="1"/>
  <c r="L466" i="1"/>
  <c r="L1874" i="5" s="1"/>
  <c r="L467" i="1"/>
  <c r="L1873" i="5" s="1"/>
  <c r="L468" i="1"/>
  <c r="L1872" i="5" s="1"/>
  <c r="L469" i="1"/>
  <c r="L1871" i="5" s="1"/>
  <c r="L470" i="1"/>
  <c r="L1870" i="5" s="1"/>
  <c r="L471" i="1"/>
  <c r="L1869" i="5" s="1"/>
  <c r="L472" i="1"/>
  <c r="L473" i="1"/>
  <c r="L1867" i="5" s="1"/>
  <c r="L474" i="1"/>
  <c r="L1866" i="5" s="1"/>
  <c r="L475" i="1"/>
  <c r="L1865" i="5" s="1"/>
  <c r="L476" i="1"/>
  <c r="L1864" i="5" s="1"/>
  <c r="L477" i="1"/>
  <c r="L1863" i="5" s="1"/>
  <c r="L478" i="1"/>
  <c r="L1862" i="5" s="1"/>
  <c r="L479" i="1"/>
  <c r="L1861" i="5" s="1"/>
  <c r="L480" i="1"/>
  <c r="L1860" i="5" s="1"/>
  <c r="L481" i="1"/>
  <c r="L1859" i="5" s="1"/>
  <c r="L482" i="1"/>
  <c r="L1858" i="5" s="1"/>
  <c r="L483" i="1"/>
  <c r="L1857" i="5" s="1"/>
  <c r="L484" i="1"/>
  <c r="L1856" i="5" s="1"/>
  <c r="L485" i="1"/>
  <c r="L1855" i="5" s="1"/>
  <c r="L486" i="1"/>
  <c r="L1854" i="5" s="1"/>
  <c r="L487" i="1"/>
  <c r="L1853" i="5" s="1"/>
  <c r="L488" i="1"/>
  <c r="L1852" i="5" s="1"/>
  <c r="L489" i="1"/>
  <c r="L1851" i="5" s="1"/>
  <c r="L490" i="1"/>
  <c r="L1850" i="5" s="1"/>
  <c r="L491" i="1"/>
  <c r="L1849" i="5" s="1"/>
  <c r="L492" i="1"/>
  <c r="L1848" i="5" s="1"/>
  <c r="L493" i="1"/>
  <c r="L1847" i="5" s="1"/>
  <c r="L494" i="1"/>
  <c r="L1846" i="5" s="1"/>
  <c r="L495" i="1"/>
  <c r="L1845" i="5" s="1"/>
  <c r="L496" i="1"/>
  <c r="L1844" i="5" s="1"/>
  <c r="L497" i="1"/>
  <c r="L1843" i="5" s="1"/>
  <c r="L498" i="1"/>
  <c r="L1842" i="5" s="1"/>
  <c r="L499" i="1"/>
  <c r="L1841" i="5" s="1"/>
  <c r="L500" i="1"/>
  <c r="L1840" i="5" s="1"/>
  <c r="L501" i="1"/>
  <c r="L1839" i="5" s="1"/>
  <c r="L502" i="1"/>
  <c r="L1838" i="5" s="1"/>
  <c r="L503" i="1"/>
  <c r="L1837" i="5" s="1"/>
  <c r="L504" i="1"/>
  <c r="L505" i="1"/>
  <c r="L1835" i="5" s="1"/>
  <c r="L506" i="1"/>
  <c r="L1834" i="5" s="1"/>
  <c r="L507" i="1"/>
  <c r="L1833" i="5" s="1"/>
  <c r="L508" i="1"/>
  <c r="L1832" i="5" s="1"/>
  <c r="L509" i="1"/>
  <c r="L1831" i="5" s="1"/>
  <c r="L510" i="1"/>
  <c r="L1830" i="5" s="1"/>
  <c r="L511" i="1"/>
  <c r="L1829" i="5" s="1"/>
  <c r="L512" i="1"/>
  <c r="L1828" i="5" s="1"/>
  <c r="L513" i="1"/>
  <c r="L1827" i="5" s="1"/>
  <c r="L514" i="1"/>
  <c r="L1826" i="5" s="1"/>
  <c r="L515" i="1"/>
  <c r="L1825" i="5" s="1"/>
  <c r="L516" i="1"/>
  <c r="L1824" i="5" s="1"/>
  <c r="L517" i="1"/>
  <c r="L1823" i="5" s="1"/>
  <c r="L518" i="1"/>
  <c r="L1822" i="5" s="1"/>
  <c r="L519" i="1"/>
  <c r="L1821" i="5" s="1"/>
  <c r="L520" i="1"/>
  <c r="L1820" i="5" s="1"/>
  <c r="L521" i="1"/>
  <c r="L1819" i="5" s="1"/>
  <c r="L522" i="1"/>
  <c r="L1818" i="5" s="1"/>
  <c r="L523" i="1"/>
  <c r="L1817" i="5" s="1"/>
  <c r="L524" i="1"/>
  <c r="L1816" i="5" s="1"/>
  <c r="L525" i="1"/>
  <c r="L1815" i="5" s="1"/>
  <c r="L526" i="1"/>
  <c r="L1814" i="5" s="1"/>
  <c r="L527" i="1"/>
  <c r="L1813" i="5" s="1"/>
  <c r="L528" i="1"/>
  <c r="L1812" i="5" s="1"/>
  <c r="L529" i="1"/>
  <c r="L1811" i="5" s="1"/>
  <c r="L530" i="1"/>
  <c r="L1810" i="5" s="1"/>
  <c r="L531" i="1"/>
  <c r="L1809" i="5" s="1"/>
  <c r="L532" i="1"/>
  <c r="L1808" i="5" s="1"/>
  <c r="L533" i="1"/>
  <c r="L1807" i="5" s="1"/>
  <c r="L534" i="1"/>
  <c r="L1806" i="5" s="1"/>
  <c r="L535" i="1"/>
  <c r="L1805" i="5" s="1"/>
  <c r="L536" i="1"/>
  <c r="L537" i="1"/>
  <c r="L1803" i="5" s="1"/>
  <c r="L538" i="1"/>
  <c r="L1802" i="5" s="1"/>
  <c r="L539" i="1"/>
  <c r="L1801" i="5" s="1"/>
  <c r="L540" i="1"/>
  <c r="L1800" i="5" s="1"/>
  <c r="L541" i="1"/>
  <c r="L1799" i="5" s="1"/>
  <c r="L542" i="1"/>
  <c r="L1798" i="5" s="1"/>
  <c r="L543" i="1"/>
  <c r="L1797" i="5" s="1"/>
  <c r="L544" i="1"/>
  <c r="L1796" i="5" s="1"/>
  <c r="L545" i="1"/>
  <c r="L1795" i="5" s="1"/>
  <c r="L546" i="1"/>
  <c r="L1794" i="5" s="1"/>
  <c r="L547" i="1"/>
  <c r="L1793" i="5" s="1"/>
  <c r="L548" i="1"/>
  <c r="L1792" i="5" s="1"/>
  <c r="L549" i="1"/>
  <c r="L1791" i="5" s="1"/>
  <c r="L550" i="1"/>
  <c r="L1790" i="5" s="1"/>
  <c r="L551" i="1"/>
  <c r="L1789" i="5" s="1"/>
  <c r="L552" i="1"/>
  <c r="L1788" i="5" s="1"/>
  <c r="L553" i="1"/>
  <c r="L1787" i="5" s="1"/>
  <c r="L554" i="1"/>
  <c r="L1786" i="5" s="1"/>
  <c r="L555" i="1"/>
  <c r="L1785" i="5" s="1"/>
  <c r="L556" i="1"/>
  <c r="L1784" i="5" s="1"/>
  <c r="L557" i="1"/>
  <c r="L1783" i="5" s="1"/>
  <c r="L558" i="1"/>
  <c r="L1782" i="5" s="1"/>
  <c r="L559" i="1"/>
  <c r="L1781" i="5" s="1"/>
  <c r="L560" i="1"/>
  <c r="L1780" i="5" s="1"/>
  <c r="L561" i="1"/>
  <c r="L1779" i="5" s="1"/>
  <c r="L562" i="1"/>
  <c r="L1778" i="5" s="1"/>
  <c r="L563" i="1"/>
  <c r="L1777" i="5" s="1"/>
  <c r="L564" i="1"/>
  <c r="L1776" i="5" s="1"/>
  <c r="L565" i="1"/>
  <c r="L1775" i="5" s="1"/>
  <c r="L566" i="1"/>
  <c r="L1774" i="5" s="1"/>
  <c r="L567" i="1"/>
  <c r="L1773" i="5" s="1"/>
  <c r="L568" i="1"/>
  <c r="L569" i="1"/>
  <c r="L1771" i="5" s="1"/>
  <c r="L570" i="1"/>
  <c r="L1770" i="5" s="1"/>
  <c r="L571" i="1"/>
  <c r="L1769" i="5" s="1"/>
  <c r="L572" i="1"/>
  <c r="L1768" i="5" s="1"/>
  <c r="L573" i="1"/>
  <c r="L1767" i="5" s="1"/>
  <c r="L574" i="1"/>
  <c r="L1766" i="5" s="1"/>
  <c r="L575" i="1"/>
  <c r="L1765" i="5" s="1"/>
  <c r="L576" i="1"/>
  <c r="L1764" i="5" s="1"/>
  <c r="L577" i="1"/>
  <c r="L1763" i="5" s="1"/>
  <c r="L578" i="1"/>
  <c r="L1762" i="5" s="1"/>
  <c r="L579" i="1"/>
  <c r="L1761" i="5" s="1"/>
  <c r="L580" i="1"/>
  <c r="L1760" i="5" s="1"/>
  <c r="L581" i="1"/>
  <c r="L1759" i="5" s="1"/>
  <c r="L582" i="1"/>
  <c r="L1758" i="5" s="1"/>
  <c r="L583" i="1"/>
  <c r="L1757" i="5" s="1"/>
  <c r="L584" i="1"/>
  <c r="L1756" i="5" s="1"/>
  <c r="L585" i="1"/>
  <c r="L1755" i="5" s="1"/>
  <c r="L586" i="1"/>
  <c r="L1754" i="5" s="1"/>
  <c r="L587" i="1"/>
  <c r="L1753" i="5" s="1"/>
  <c r="L588" i="1"/>
  <c r="L1752" i="5" s="1"/>
  <c r="L589" i="1"/>
  <c r="L1751" i="5" s="1"/>
  <c r="L590" i="1"/>
  <c r="L1750" i="5" s="1"/>
  <c r="L591" i="1"/>
  <c r="L1749" i="5" s="1"/>
  <c r="L592" i="1"/>
  <c r="L1748" i="5" s="1"/>
  <c r="L593" i="1"/>
  <c r="L1747" i="5" s="1"/>
  <c r="L594" i="1"/>
  <c r="L1746" i="5" s="1"/>
  <c r="L595" i="1"/>
  <c r="L1745" i="5" s="1"/>
  <c r="L596" i="1"/>
  <c r="L1744" i="5" s="1"/>
  <c r="L597" i="1"/>
  <c r="L1743" i="5" s="1"/>
  <c r="L598" i="1"/>
  <c r="L1742" i="5" s="1"/>
  <c r="L599" i="1"/>
  <c r="L1741" i="5" s="1"/>
  <c r="L600" i="1"/>
  <c r="L601" i="1"/>
  <c r="L1739" i="5" s="1"/>
  <c r="L602" i="1"/>
  <c r="L1738" i="5" s="1"/>
  <c r="L603" i="1"/>
  <c r="L1737" i="5" s="1"/>
  <c r="L604" i="1"/>
  <c r="L1736" i="5" s="1"/>
  <c r="L605" i="1"/>
  <c r="L1735" i="5" s="1"/>
  <c r="L606" i="1"/>
  <c r="L1734" i="5" s="1"/>
  <c r="L607" i="1"/>
  <c r="L1733" i="5" s="1"/>
  <c r="L608" i="1"/>
  <c r="L1732" i="5" s="1"/>
  <c r="L609" i="1"/>
  <c r="L1731" i="5" s="1"/>
  <c r="L610" i="1"/>
  <c r="L1730" i="5" s="1"/>
  <c r="L611" i="1"/>
  <c r="L1729" i="5" s="1"/>
  <c r="L612" i="1"/>
  <c r="L1728" i="5" s="1"/>
  <c r="L613" i="1"/>
  <c r="L1727" i="5" s="1"/>
  <c r="L614" i="1"/>
  <c r="L1726" i="5" s="1"/>
  <c r="L615" i="1"/>
  <c r="L1725" i="5" s="1"/>
  <c r="L616" i="1"/>
  <c r="L1724" i="5" s="1"/>
  <c r="L617" i="1"/>
  <c r="L1723" i="5" s="1"/>
  <c r="L618" i="1"/>
  <c r="L1722" i="5" s="1"/>
  <c r="L619" i="1"/>
  <c r="L1721" i="5" s="1"/>
  <c r="L620" i="1"/>
  <c r="L1720" i="5" s="1"/>
  <c r="L621" i="1"/>
  <c r="L1719" i="5" s="1"/>
  <c r="L622" i="1"/>
  <c r="L1718" i="5" s="1"/>
  <c r="L623" i="1"/>
  <c r="L1717" i="5" s="1"/>
  <c r="L624" i="1"/>
  <c r="L1716" i="5" s="1"/>
  <c r="L625" i="1"/>
  <c r="L1715" i="5" s="1"/>
  <c r="L626" i="1"/>
  <c r="L1714" i="5" s="1"/>
  <c r="L627" i="1"/>
  <c r="L1713" i="5" s="1"/>
  <c r="L628" i="1"/>
  <c r="L1712" i="5" s="1"/>
  <c r="L629" i="1"/>
  <c r="L1711" i="5" s="1"/>
  <c r="L630" i="1"/>
  <c r="L1710" i="5" s="1"/>
  <c r="L631" i="1"/>
  <c r="L1709" i="5" s="1"/>
  <c r="L632" i="1"/>
  <c r="L633" i="1"/>
  <c r="L1707" i="5" s="1"/>
  <c r="L634" i="1"/>
  <c r="L1706" i="5" s="1"/>
  <c r="L635" i="1"/>
  <c r="L1705" i="5" s="1"/>
  <c r="L636" i="1"/>
  <c r="L1704" i="5" s="1"/>
  <c r="L637" i="1"/>
  <c r="L1703" i="5" s="1"/>
  <c r="L638" i="1"/>
  <c r="L1702" i="5" s="1"/>
  <c r="L639" i="1"/>
  <c r="L1701" i="5" s="1"/>
  <c r="L640" i="1"/>
  <c r="L1700" i="5" s="1"/>
  <c r="L641" i="1"/>
  <c r="L1699" i="5" s="1"/>
  <c r="L642" i="1"/>
  <c r="L1698" i="5" s="1"/>
  <c r="L643" i="1"/>
  <c r="L1697" i="5" s="1"/>
  <c r="L644" i="1"/>
  <c r="L1696" i="5" s="1"/>
  <c r="L645" i="1"/>
  <c r="L1695" i="5" s="1"/>
  <c r="L646" i="1"/>
  <c r="L1694" i="5" s="1"/>
  <c r="L647" i="1"/>
  <c r="L1693" i="5" s="1"/>
  <c r="L648" i="1"/>
  <c r="L1692" i="5" s="1"/>
  <c r="L649" i="1"/>
  <c r="L1691" i="5" s="1"/>
  <c r="L650" i="1"/>
  <c r="L1690" i="5" s="1"/>
  <c r="L651" i="1"/>
  <c r="L1689" i="5" s="1"/>
  <c r="L652" i="1"/>
  <c r="L1688" i="5" s="1"/>
  <c r="L653" i="1"/>
  <c r="L1687" i="5" s="1"/>
  <c r="L654" i="1"/>
  <c r="L1686" i="5" s="1"/>
  <c r="L655" i="1"/>
  <c r="L1685" i="5" s="1"/>
  <c r="L656" i="1"/>
  <c r="L1684" i="5" s="1"/>
  <c r="L657" i="1"/>
  <c r="L1683" i="5" s="1"/>
  <c r="L658" i="1"/>
  <c r="L1682" i="5" s="1"/>
  <c r="L659" i="1"/>
  <c r="L1681" i="5" s="1"/>
  <c r="L660" i="1"/>
  <c r="L1680" i="5" s="1"/>
  <c r="L661" i="1"/>
  <c r="L1679" i="5" s="1"/>
  <c r="L662" i="1"/>
  <c r="L1678" i="5" s="1"/>
  <c r="L663" i="1"/>
  <c r="L1677" i="5" s="1"/>
  <c r="L664" i="1"/>
  <c r="L665" i="1"/>
  <c r="L1675" i="5" s="1"/>
  <c r="L666" i="1"/>
  <c r="L1674" i="5" s="1"/>
  <c r="L667" i="1"/>
  <c r="L1673" i="5" s="1"/>
  <c r="L668" i="1"/>
  <c r="L1672" i="5" s="1"/>
  <c r="L669" i="1"/>
  <c r="L1671" i="5" s="1"/>
  <c r="L670" i="1"/>
  <c r="L1670" i="5" s="1"/>
  <c r="L671" i="1"/>
  <c r="L1669" i="5" s="1"/>
  <c r="L672" i="1"/>
  <c r="L1668" i="5" s="1"/>
  <c r="L673" i="1"/>
  <c r="L1667" i="5" s="1"/>
  <c r="L674" i="1"/>
  <c r="L1666" i="5" s="1"/>
  <c r="L675" i="1"/>
  <c r="L1665" i="5" s="1"/>
  <c r="L676" i="1"/>
  <c r="L1664" i="5" s="1"/>
  <c r="L677" i="1"/>
  <c r="L1663" i="5" s="1"/>
  <c r="L678" i="1"/>
  <c r="L1662" i="5" s="1"/>
  <c r="L679" i="1"/>
  <c r="L1661" i="5" s="1"/>
  <c r="L680" i="1"/>
  <c r="L1660" i="5" s="1"/>
  <c r="L681" i="1"/>
  <c r="L1659" i="5" s="1"/>
  <c r="L682" i="1"/>
  <c r="L1658" i="5" s="1"/>
  <c r="L683" i="1"/>
  <c r="L1657" i="5" s="1"/>
  <c r="L684" i="1"/>
  <c r="L1656" i="5" s="1"/>
  <c r="L685" i="1"/>
  <c r="L1655" i="5" s="1"/>
  <c r="L686" i="1"/>
  <c r="L1654" i="5" s="1"/>
  <c r="L687" i="1"/>
  <c r="L1653" i="5" s="1"/>
  <c r="L688" i="1"/>
  <c r="L1652" i="5" s="1"/>
  <c r="L689" i="1"/>
  <c r="L1651" i="5" s="1"/>
  <c r="L690" i="1"/>
  <c r="L1650" i="5" s="1"/>
  <c r="L691" i="1"/>
  <c r="L1649" i="5" s="1"/>
  <c r="L692" i="1"/>
  <c r="L1648" i="5" s="1"/>
  <c r="L693" i="1"/>
  <c r="L1647" i="5" s="1"/>
  <c r="L694" i="1"/>
  <c r="L1646" i="5" s="1"/>
  <c r="L695" i="1"/>
  <c r="L1645" i="5" s="1"/>
  <c r="L696" i="1"/>
  <c r="L697" i="1"/>
  <c r="L1643" i="5" s="1"/>
  <c r="L698" i="1"/>
  <c r="L1642" i="5" s="1"/>
  <c r="L699" i="1"/>
  <c r="L1641" i="5" s="1"/>
  <c r="L700" i="1"/>
  <c r="L1640" i="5" s="1"/>
  <c r="L701" i="1"/>
  <c r="L1639" i="5" s="1"/>
  <c r="L702" i="1"/>
  <c r="L1638" i="5" s="1"/>
  <c r="L703" i="1"/>
  <c r="L1637" i="5" s="1"/>
  <c r="L704" i="1"/>
  <c r="L1636" i="5" s="1"/>
  <c r="L705" i="1"/>
  <c r="L1635" i="5" s="1"/>
  <c r="L706" i="1"/>
  <c r="L1634" i="5" s="1"/>
  <c r="L707" i="1"/>
  <c r="L1633" i="5" s="1"/>
  <c r="L708" i="1"/>
  <c r="L1632" i="5" s="1"/>
  <c r="L709" i="1"/>
  <c r="L1631" i="5" s="1"/>
  <c r="L710" i="1"/>
  <c r="L1630" i="5" s="1"/>
  <c r="L711" i="1"/>
  <c r="L1629" i="5" s="1"/>
  <c r="L712" i="1"/>
  <c r="L1628" i="5" s="1"/>
  <c r="L713" i="1"/>
  <c r="L1627" i="5" s="1"/>
  <c r="L714" i="1"/>
  <c r="L1626" i="5" s="1"/>
  <c r="L715" i="1"/>
  <c r="L1625" i="5" s="1"/>
  <c r="L716" i="1"/>
  <c r="L1624" i="5" s="1"/>
  <c r="L717" i="1"/>
  <c r="L1623" i="5" s="1"/>
  <c r="L718" i="1"/>
  <c r="L1622" i="5" s="1"/>
  <c r="L719" i="1"/>
  <c r="L1621" i="5" s="1"/>
  <c r="L720" i="1"/>
  <c r="L1620" i="5" s="1"/>
  <c r="L721" i="1"/>
  <c r="L1619" i="5" s="1"/>
  <c r="L722" i="1"/>
  <c r="L1618" i="5" s="1"/>
  <c r="L723" i="1"/>
  <c r="L1617" i="5" s="1"/>
  <c r="L724" i="1"/>
  <c r="L1616" i="5" s="1"/>
  <c r="L725" i="1"/>
  <c r="L1615" i="5" s="1"/>
  <c r="L726" i="1"/>
  <c r="L1614" i="5" s="1"/>
  <c r="L727" i="1"/>
  <c r="L1613" i="5" s="1"/>
  <c r="L728" i="1"/>
  <c r="L729" i="1"/>
  <c r="L1611" i="5" s="1"/>
  <c r="L730" i="1"/>
  <c r="L1610" i="5" s="1"/>
  <c r="L731" i="1"/>
  <c r="L1609" i="5" s="1"/>
  <c r="L732" i="1"/>
  <c r="L1608" i="5" s="1"/>
  <c r="L733" i="1"/>
  <c r="L734" i="1"/>
  <c r="L1607" i="5" s="1"/>
  <c r="L735" i="1"/>
  <c r="L1606" i="5" s="1"/>
  <c r="L736" i="1"/>
  <c r="L1605" i="5" s="1"/>
  <c r="L737" i="1"/>
  <c r="L1604" i="5" s="1"/>
  <c r="L738" i="1"/>
  <c r="L1603" i="5" s="1"/>
  <c r="L739" i="1"/>
  <c r="L1602" i="5" s="1"/>
  <c r="L740" i="1"/>
  <c r="L1601" i="5" s="1"/>
  <c r="L741" i="1"/>
  <c r="L1600" i="5" s="1"/>
  <c r="L742" i="1"/>
  <c r="L1599" i="5" s="1"/>
  <c r="L743" i="1"/>
  <c r="L1598" i="5" s="1"/>
  <c r="L744" i="1"/>
  <c r="L1597" i="5" s="1"/>
  <c r="L745" i="1"/>
  <c r="L1596" i="5" s="1"/>
  <c r="L746" i="1"/>
  <c r="L1595" i="5" s="1"/>
  <c r="L747" i="1"/>
  <c r="L1594" i="5" s="1"/>
  <c r="L748" i="1"/>
  <c r="L1593" i="5" s="1"/>
  <c r="L749" i="1"/>
  <c r="L1592" i="5" s="1"/>
  <c r="L750" i="1"/>
  <c r="L1591" i="5" s="1"/>
  <c r="L751" i="1"/>
  <c r="L1590" i="5" s="1"/>
  <c r="L752" i="1"/>
  <c r="L1589" i="5" s="1"/>
  <c r="L753" i="1"/>
  <c r="L1588" i="5" s="1"/>
  <c r="L754" i="1"/>
  <c r="L1587" i="5" s="1"/>
  <c r="L755" i="1"/>
  <c r="L1586" i="5" s="1"/>
  <c r="L756" i="1"/>
  <c r="L1585" i="5" s="1"/>
  <c r="L757" i="1"/>
  <c r="L1584" i="5" s="1"/>
  <c r="L758" i="1"/>
  <c r="L1583" i="5" s="1"/>
  <c r="L759" i="1"/>
  <c r="L1582" i="5" s="1"/>
  <c r="L760" i="1"/>
  <c r="L1581" i="5" s="1"/>
  <c r="L761" i="1"/>
  <c r="L762" i="1"/>
  <c r="L1579" i="5" s="1"/>
  <c r="L763" i="1"/>
  <c r="L1578" i="5" s="1"/>
  <c r="L764" i="1"/>
  <c r="L1577" i="5" s="1"/>
  <c r="L765" i="1"/>
  <c r="L1576" i="5" s="1"/>
  <c r="L766" i="1"/>
  <c r="L1575" i="5" s="1"/>
  <c r="L767" i="1"/>
  <c r="L1574" i="5" s="1"/>
  <c r="L768" i="1"/>
  <c r="L1573" i="5" s="1"/>
  <c r="L769" i="1"/>
  <c r="L1572" i="5" s="1"/>
  <c r="L770" i="1"/>
  <c r="L1571" i="5" s="1"/>
  <c r="L771" i="1"/>
  <c r="L1570" i="5" s="1"/>
  <c r="L772" i="1"/>
  <c r="L1569" i="5" s="1"/>
  <c r="L773" i="1"/>
  <c r="L1568" i="5" s="1"/>
  <c r="L774" i="1"/>
  <c r="L1567" i="5" s="1"/>
  <c r="L775" i="1"/>
  <c r="L1566" i="5" s="1"/>
  <c r="L776" i="1"/>
  <c r="L1565" i="5" s="1"/>
  <c r="L777" i="1"/>
  <c r="L1564" i="5" s="1"/>
  <c r="L778" i="1"/>
  <c r="L1563" i="5" s="1"/>
  <c r="L779" i="1"/>
  <c r="L1562" i="5" s="1"/>
  <c r="L780" i="1"/>
  <c r="L1561" i="5" s="1"/>
  <c r="L781" i="1"/>
  <c r="L1560" i="5" s="1"/>
  <c r="L782" i="1"/>
  <c r="L1559" i="5" s="1"/>
  <c r="L783" i="1"/>
  <c r="L1558" i="5" s="1"/>
  <c r="L784" i="1"/>
  <c r="L1557" i="5" s="1"/>
  <c r="L785" i="1"/>
  <c r="L1556" i="5" s="1"/>
  <c r="L786" i="1"/>
  <c r="L1555" i="5" s="1"/>
  <c r="L787" i="1"/>
  <c r="L1554" i="5" s="1"/>
  <c r="L788" i="1"/>
  <c r="L1553" i="5" s="1"/>
  <c r="L789" i="1"/>
  <c r="L1552" i="5" s="1"/>
  <c r="L790" i="1"/>
  <c r="L1551" i="5" s="1"/>
  <c r="L791" i="1"/>
  <c r="L1550" i="5" s="1"/>
  <c r="L792" i="1"/>
  <c r="L1549" i="5" s="1"/>
  <c r="L793" i="1"/>
  <c r="L1548" i="5" s="1"/>
  <c r="L794" i="1"/>
  <c r="L1547" i="5" s="1"/>
  <c r="L795" i="1"/>
  <c r="L1546" i="5" s="1"/>
  <c r="L796" i="1"/>
  <c r="L1545" i="5" s="1"/>
  <c r="L797" i="1"/>
  <c r="L1544" i="5" s="1"/>
  <c r="L798" i="1"/>
  <c r="L1543" i="5" s="1"/>
  <c r="L799" i="1"/>
  <c r="L1542" i="5" s="1"/>
  <c r="L800" i="1"/>
  <c r="L1541" i="5" s="1"/>
  <c r="L801" i="1"/>
  <c r="L1540" i="5" s="1"/>
  <c r="L802" i="1"/>
  <c r="L1539" i="5" s="1"/>
  <c r="L803" i="1"/>
  <c r="L1538" i="5" s="1"/>
  <c r="L804" i="1"/>
  <c r="L1537" i="5" s="1"/>
  <c r="L805" i="1"/>
  <c r="L1536" i="5" s="1"/>
  <c r="L806" i="1"/>
  <c r="L1535" i="5" s="1"/>
  <c r="L807" i="1"/>
  <c r="L1534" i="5" s="1"/>
  <c r="L808" i="1"/>
  <c r="L1533" i="5" s="1"/>
  <c r="L809" i="1"/>
  <c r="L1532" i="5" s="1"/>
  <c r="L810" i="1"/>
  <c r="L1531" i="5" s="1"/>
  <c r="L811" i="1"/>
  <c r="L1530" i="5" s="1"/>
  <c r="L812" i="1"/>
  <c r="L1529" i="5" s="1"/>
  <c r="L813" i="1"/>
  <c r="L1528" i="5" s="1"/>
  <c r="L814" i="1"/>
  <c r="L1527" i="5" s="1"/>
  <c r="L815" i="1"/>
  <c r="L1526" i="5" s="1"/>
  <c r="L816" i="1"/>
  <c r="L1525" i="5" s="1"/>
  <c r="L817" i="1"/>
  <c r="L1524" i="5" s="1"/>
  <c r="L818" i="1"/>
  <c r="L1523" i="5" s="1"/>
  <c r="L819" i="1"/>
  <c r="L1522" i="5" s="1"/>
  <c r="L820" i="1"/>
  <c r="L1521" i="5" s="1"/>
  <c r="L821" i="1"/>
  <c r="L1520" i="5" s="1"/>
  <c r="L822" i="1"/>
  <c r="L1519" i="5" s="1"/>
  <c r="L823" i="1"/>
  <c r="L1518" i="5" s="1"/>
  <c r="L824" i="1"/>
  <c r="L1517" i="5" s="1"/>
  <c r="L825" i="1"/>
  <c r="L826" i="1"/>
  <c r="L1515" i="5" s="1"/>
  <c r="L827" i="1"/>
  <c r="L1514" i="5" s="1"/>
  <c r="L828" i="1"/>
  <c r="L1513" i="5" s="1"/>
  <c r="L829" i="1"/>
  <c r="L1512" i="5" s="1"/>
  <c r="L830" i="1"/>
  <c r="L1511" i="5" s="1"/>
  <c r="L831" i="1"/>
  <c r="L1510" i="5" s="1"/>
  <c r="L832" i="1"/>
  <c r="L1509" i="5" s="1"/>
  <c r="L833" i="1"/>
  <c r="L1508" i="5" s="1"/>
  <c r="L834" i="1"/>
  <c r="L1507" i="5" s="1"/>
  <c r="L835" i="1"/>
  <c r="L1506" i="5" s="1"/>
  <c r="L836" i="1"/>
  <c r="L1505" i="5" s="1"/>
  <c r="L837" i="1"/>
  <c r="L1504" i="5" s="1"/>
  <c r="L838" i="1"/>
  <c r="L1503" i="5" s="1"/>
  <c r="L839" i="1"/>
  <c r="L1502" i="5" s="1"/>
  <c r="L840" i="1"/>
  <c r="L1501" i="5" s="1"/>
  <c r="L841" i="1"/>
  <c r="L1500" i="5" s="1"/>
  <c r="L842" i="1"/>
  <c r="L1499" i="5" s="1"/>
  <c r="L843" i="1"/>
  <c r="L1498" i="5" s="1"/>
  <c r="L844" i="1"/>
  <c r="L1497" i="5" s="1"/>
  <c r="L845" i="1"/>
  <c r="L1496" i="5" s="1"/>
  <c r="L846" i="1"/>
  <c r="L1495" i="5" s="1"/>
  <c r="L847" i="1"/>
  <c r="L1494" i="5" s="1"/>
  <c r="L848" i="1"/>
  <c r="L1493" i="5" s="1"/>
  <c r="L849" i="1"/>
  <c r="L1492" i="5" s="1"/>
  <c r="L850" i="1"/>
  <c r="L1491" i="5" s="1"/>
  <c r="L851" i="1"/>
  <c r="L1490" i="5" s="1"/>
  <c r="L852" i="1"/>
  <c r="L1489" i="5" s="1"/>
  <c r="L853" i="1"/>
  <c r="L1488" i="5" s="1"/>
  <c r="L854" i="1"/>
  <c r="L1487" i="5" s="1"/>
  <c r="L855" i="1"/>
  <c r="L1486" i="5" s="1"/>
  <c r="L856" i="1"/>
  <c r="L1485" i="5" s="1"/>
  <c r="L857" i="1"/>
  <c r="L1484" i="5" s="1"/>
  <c r="L858" i="1"/>
  <c r="L1483" i="5" s="1"/>
  <c r="L859" i="1"/>
  <c r="L1482" i="5" s="1"/>
  <c r="L860" i="1"/>
  <c r="L1481" i="5" s="1"/>
  <c r="L861" i="1"/>
  <c r="L1480" i="5" s="1"/>
  <c r="L862" i="1"/>
  <c r="L1479" i="5" s="1"/>
  <c r="L863" i="1"/>
  <c r="L1478" i="5" s="1"/>
  <c r="L864" i="1"/>
  <c r="L1477" i="5" s="1"/>
  <c r="L865" i="1"/>
  <c r="L1476" i="5" s="1"/>
  <c r="L866" i="1"/>
  <c r="L1475" i="5" s="1"/>
  <c r="L867" i="1"/>
  <c r="L1474" i="5" s="1"/>
  <c r="L868" i="1"/>
  <c r="L1473" i="5" s="1"/>
  <c r="L869" i="1"/>
  <c r="L1472" i="5" s="1"/>
  <c r="L870" i="1"/>
  <c r="L1471" i="5" s="1"/>
  <c r="L871" i="1"/>
  <c r="L1470" i="5" s="1"/>
  <c r="L872" i="1"/>
  <c r="L1469" i="5" s="1"/>
  <c r="L873" i="1"/>
  <c r="L1468" i="5" s="1"/>
  <c r="L874" i="1"/>
  <c r="L1467" i="5" s="1"/>
  <c r="L875" i="1"/>
  <c r="L1466" i="5" s="1"/>
  <c r="L876" i="1"/>
  <c r="L1465" i="5" s="1"/>
  <c r="L877" i="1"/>
  <c r="L1464" i="5" s="1"/>
  <c r="L878" i="1"/>
  <c r="L1463" i="5" s="1"/>
  <c r="L879" i="1"/>
  <c r="L1462" i="5" s="1"/>
  <c r="L880" i="1"/>
  <c r="L1461" i="5" s="1"/>
  <c r="L881" i="1"/>
  <c r="L1460" i="5" s="1"/>
  <c r="L882" i="1"/>
  <c r="L1459" i="5" s="1"/>
  <c r="L883" i="1"/>
  <c r="L1458" i="5" s="1"/>
  <c r="L884" i="1"/>
  <c r="L1457" i="5" s="1"/>
  <c r="L885" i="1"/>
  <c r="L1456" i="5" s="1"/>
  <c r="L886" i="1"/>
  <c r="L1455" i="5" s="1"/>
  <c r="L887" i="1"/>
  <c r="L1454" i="5" s="1"/>
  <c r="L888" i="1"/>
  <c r="L1453" i="5" s="1"/>
  <c r="L889" i="1"/>
  <c r="L890" i="1"/>
  <c r="L1451" i="5" s="1"/>
  <c r="L891" i="1"/>
  <c r="L1450" i="5" s="1"/>
  <c r="L892" i="1"/>
  <c r="L1449" i="5" s="1"/>
  <c r="L893" i="1"/>
  <c r="L1448" i="5" s="1"/>
  <c r="L894" i="1"/>
  <c r="L1447" i="5" s="1"/>
  <c r="L895" i="1"/>
  <c r="L1446" i="5" s="1"/>
  <c r="L896" i="1"/>
  <c r="L1445" i="5" s="1"/>
  <c r="L897" i="1"/>
  <c r="L1444" i="5" s="1"/>
  <c r="L898" i="1"/>
  <c r="L1443" i="5" s="1"/>
  <c r="L899" i="1"/>
  <c r="L1442" i="5" s="1"/>
  <c r="L900" i="1"/>
  <c r="L1441" i="5" s="1"/>
  <c r="L901" i="1"/>
  <c r="L1440" i="5" s="1"/>
  <c r="L902" i="1"/>
  <c r="L1439" i="5" s="1"/>
  <c r="L903" i="1"/>
  <c r="L1438" i="5" s="1"/>
  <c r="L904" i="1"/>
  <c r="L1437" i="5" s="1"/>
  <c r="L905" i="1"/>
  <c r="L1436" i="5" s="1"/>
  <c r="L906" i="1"/>
  <c r="L1435" i="5" s="1"/>
  <c r="L907" i="1"/>
  <c r="L1434" i="5" s="1"/>
  <c r="L908" i="1"/>
  <c r="L1433" i="5" s="1"/>
  <c r="L909" i="1"/>
  <c r="L1432" i="5" s="1"/>
  <c r="L910" i="1"/>
  <c r="L1431" i="5" s="1"/>
  <c r="L911" i="1"/>
  <c r="L1430" i="5" s="1"/>
  <c r="L912" i="1"/>
  <c r="L1429" i="5" s="1"/>
  <c r="L913" i="1"/>
  <c r="L1428" i="5" s="1"/>
  <c r="L914" i="1"/>
  <c r="L1427" i="5" s="1"/>
  <c r="L915" i="1"/>
  <c r="L1426" i="5" s="1"/>
  <c r="L916" i="1"/>
  <c r="L1425" i="5" s="1"/>
  <c r="L917" i="1"/>
  <c r="L1424" i="5" s="1"/>
  <c r="L918" i="1"/>
  <c r="L1423" i="5" s="1"/>
  <c r="L919" i="1"/>
  <c r="L1422" i="5" s="1"/>
  <c r="L920" i="1"/>
  <c r="L1421" i="5" s="1"/>
  <c r="L921" i="1"/>
  <c r="L1420" i="5" s="1"/>
  <c r="L922" i="1"/>
  <c r="L1419" i="5" s="1"/>
  <c r="L923" i="1"/>
  <c r="L1418" i="5" s="1"/>
  <c r="L924" i="1"/>
  <c r="L1417" i="5" s="1"/>
  <c r="L925" i="1"/>
  <c r="L1416" i="5" s="1"/>
  <c r="L926" i="1"/>
  <c r="L1415" i="5" s="1"/>
  <c r="L927" i="1"/>
  <c r="L1414" i="5" s="1"/>
  <c r="L928" i="1"/>
  <c r="L1413" i="5" s="1"/>
  <c r="L929" i="1"/>
  <c r="L1412" i="5" s="1"/>
  <c r="L930" i="1"/>
  <c r="L1411" i="5" s="1"/>
  <c r="L931" i="1"/>
  <c r="L1410" i="5" s="1"/>
  <c r="L932" i="1"/>
  <c r="L1409" i="5" s="1"/>
  <c r="L933" i="1"/>
  <c r="L1408" i="5" s="1"/>
  <c r="L934" i="1"/>
  <c r="L1407" i="5" s="1"/>
  <c r="L935" i="1"/>
  <c r="L1406" i="5" s="1"/>
  <c r="L936" i="1"/>
  <c r="L1405" i="5" s="1"/>
  <c r="L937" i="1"/>
  <c r="L1404" i="5" s="1"/>
  <c r="L938" i="1"/>
  <c r="L1403" i="5" s="1"/>
  <c r="L939" i="1"/>
  <c r="L1402" i="5" s="1"/>
  <c r="L940" i="1"/>
  <c r="L1401" i="5" s="1"/>
  <c r="L941" i="1"/>
  <c r="L1400" i="5" s="1"/>
  <c r="L942" i="1"/>
  <c r="L1399" i="5" s="1"/>
  <c r="L943" i="1"/>
  <c r="L1398" i="5" s="1"/>
  <c r="L944" i="1"/>
  <c r="L1397" i="5" s="1"/>
  <c r="L945" i="1"/>
  <c r="L1396" i="5" s="1"/>
  <c r="L946" i="1"/>
  <c r="L1395" i="5" s="1"/>
  <c r="L947" i="1"/>
  <c r="L1394" i="5" s="1"/>
  <c r="L948" i="1"/>
  <c r="L1393" i="5" s="1"/>
  <c r="L949" i="1"/>
  <c r="L1392" i="5" s="1"/>
  <c r="L950" i="1"/>
  <c r="L1391" i="5" s="1"/>
  <c r="L951" i="1"/>
  <c r="L1390" i="5" s="1"/>
  <c r="L952" i="1"/>
  <c r="L1389" i="5" s="1"/>
  <c r="L953" i="1"/>
  <c r="L954" i="1"/>
  <c r="L1387" i="5" s="1"/>
  <c r="L955" i="1"/>
  <c r="L1386" i="5" s="1"/>
  <c r="L956" i="1"/>
  <c r="L1385" i="5" s="1"/>
  <c r="L957" i="1"/>
  <c r="L1384" i="5" s="1"/>
  <c r="L958" i="1"/>
  <c r="L1383" i="5" s="1"/>
  <c r="L959" i="1"/>
  <c r="L1382" i="5" s="1"/>
  <c r="L960" i="1"/>
  <c r="L1381" i="5" s="1"/>
  <c r="L961" i="1"/>
  <c r="L1380" i="5" s="1"/>
  <c r="L962" i="1"/>
  <c r="L1379" i="5" s="1"/>
  <c r="L963" i="1"/>
  <c r="L1378" i="5" s="1"/>
  <c r="L964" i="1"/>
  <c r="L1377" i="5" s="1"/>
  <c r="L965" i="1"/>
  <c r="L1376" i="5" s="1"/>
  <c r="L966" i="1"/>
  <c r="L1375" i="5" s="1"/>
  <c r="L967" i="1"/>
  <c r="L1374" i="5" s="1"/>
  <c r="L968" i="1"/>
  <c r="L1373" i="5" s="1"/>
  <c r="L969" i="1"/>
  <c r="L1372" i="5" s="1"/>
  <c r="L970" i="1"/>
  <c r="L1371" i="5" s="1"/>
  <c r="L971" i="1"/>
  <c r="L1370" i="5" s="1"/>
  <c r="L972" i="1"/>
  <c r="L1369" i="5" s="1"/>
  <c r="L973" i="1"/>
  <c r="L1368" i="5" s="1"/>
  <c r="L974" i="1"/>
  <c r="L1367" i="5" s="1"/>
  <c r="L975" i="1"/>
  <c r="L1366" i="5" s="1"/>
  <c r="L976" i="1"/>
  <c r="L1365" i="5" s="1"/>
  <c r="L977" i="1"/>
  <c r="L1364" i="5" s="1"/>
  <c r="L978" i="1"/>
  <c r="L1363" i="5" s="1"/>
  <c r="L979" i="1"/>
  <c r="L1362" i="5" s="1"/>
  <c r="L980" i="1"/>
  <c r="L1361" i="5" s="1"/>
  <c r="L981" i="1"/>
  <c r="L1360" i="5" s="1"/>
  <c r="L982" i="1"/>
  <c r="L1359" i="5" s="1"/>
  <c r="L983" i="1"/>
  <c r="L1358" i="5" s="1"/>
  <c r="L984" i="1"/>
  <c r="L1357" i="5" s="1"/>
  <c r="L985" i="1"/>
  <c r="L1356" i="5" s="1"/>
  <c r="L986" i="1"/>
  <c r="L1355" i="5" s="1"/>
  <c r="L987" i="1"/>
  <c r="L1354" i="5" s="1"/>
  <c r="L988" i="1"/>
  <c r="L1353" i="5" s="1"/>
  <c r="L989" i="1"/>
  <c r="L1352" i="5" s="1"/>
  <c r="L990" i="1"/>
  <c r="L1351" i="5" s="1"/>
  <c r="L991" i="1"/>
  <c r="L1350" i="5" s="1"/>
  <c r="L992" i="1"/>
  <c r="L1349" i="5" s="1"/>
  <c r="L993" i="1"/>
  <c r="L1348" i="5" s="1"/>
  <c r="L994" i="1"/>
  <c r="L1347" i="5" s="1"/>
  <c r="L995" i="1"/>
  <c r="L1346" i="5" s="1"/>
  <c r="L996" i="1"/>
  <c r="L1345" i="5" s="1"/>
  <c r="L997" i="1"/>
  <c r="L1344" i="5" s="1"/>
  <c r="L998" i="1"/>
  <c r="L1343" i="5" s="1"/>
  <c r="L999" i="1"/>
  <c r="L1342" i="5" s="1"/>
  <c r="L1000" i="1"/>
  <c r="L1341" i="5" s="1"/>
  <c r="L1001" i="1"/>
  <c r="L1340" i="5" s="1"/>
  <c r="L1002" i="1"/>
  <c r="L1339" i="5" s="1"/>
  <c r="L1003" i="1"/>
  <c r="L1338" i="5" s="1"/>
  <c r="L1004" i="1"/>
  <c r="L1337" i="5" s="1"/>
  <c r="L1005" i="1"/>
  <c r="L1336" i="5" s="1"/>
  <c r="L1006" i="1"/>
  <c r="L1335" i="5" s="1"/>
  <c r="L1007" i="1"/>
  <c r="L1334" i="5" s="1"/>
  <c r="L1008" i="1"/>
  <c r="L1333" i="5" s="1"/>
  <c r="L1009" i="1"/>
  <c r="L1332" i="5" s="1"/>
  <c r="L1010" i="1"/>
  <c r="L1331" i="5" s="1"/>
  <c r="L1011" i="1"/>
  <c r="L1330" i="5" s="1"/>
  <c r="L1012" i="1"/>
  <c r="L1329" i="5" s="1"/>
  <c r="L1013" i="1"/>
  <c r="L1328" i="5" s="1"/>
  <c r="L1014" i="1"/>
  <c r="L1327" i="5" s="1"/>
  <c r="L1015" i="1"/>
  <c r="L1326" i="5" s="1"/>
  <c r="L1016" i="1"/>
  <c r="L1325" i="5" s="1"/>
  <c r="L1017" i="1"/>
  <c r="L1018" i="1"/>
  <c r="L1323" i="5" s="1"/>
  <c r="L1019" i="1"/>
  <c r="L1322" i="5" s="1"/>
  <c r="L1020" i="1"/>
  <c r="L1321" i="5" s="1"/>
  <c r="L1021" i="1"/>
  <c r="L1320" i="5" s="1"/>
  <c r="L1022" i="1"/>
  <c r="L1319" i="5" s="1"/>
  <c r="L1023" i="1"/>
  <c r="L1318" i="5" s="1"/>
  <c r="L1024" i="1"/>
  <c r="L1317" i="5" s="1"/>
  <c r="L1025" i="1"/>
  <c r="L1316" i="5" s="1"/>
  <c r="L1026" i="1"/>
  <c r="L1315" i="5" s="1"/>
  <c r="L1027" i="1"/>
  <c r="L1314" i="5" s="1"/>
  <c r="L1028" i="1"/>
  <c r="L1313" i="5" s="1"/>
  <c r="L1029" i="1"/>
  <c r="L1312" i="5" s="1"/>
  <c r="L1030" i="1"/>
  <c r="L1311" i="5" s="1"/>
  <c r="L1031" i="1"/>
  <c r="L1310" i="5" s="1"/>
  <c r="L1032" i="1"/>
  <c r="L1309" i="5" s="1"/>
  <c r="L1033" i="1"/>
  <c r="L1308" i="5" s="1"/>
  <c r="L1034" i="1"/>
  <c r="L1307" i="5" s="1"/>
  <c r="L1035" i="1"/>
  <c r="L1306" i="5" s="1"/>
  <c r="L1036" i="1"/>
  <c r="L1305" i="5" s="1"/>
  <c r="L1037" i="1"/>
  <c r="L1304" i="5" s="1"/>
  <c r="L1038" i="1"/>
  <c r="L1303" i="5" s="1"/>
  <c r="L1039" i="1"/>
  <c r="L1302" i="5" s="1"/>
  <c r="L1040" i="1"/>
  <c r="L1301" i="5" s="1"/>
  <c r="L1041" i="1"/>
  <c r="L1300" i="5" s="1"/>
  <c r="L1042" i="1"/>
  <c r="L1299" i="5" s="1"/>
  <c r="L1043" i="1"/>
  <c r="L1298" i="5" s="1"/>
  <c r="L1044" i="1"/>
  <c r="L1297" i="5" s="1"/>
  <c r="L1045" i="1"/>
  <c r="L1296" i="5" s="1"/>
  <c r="L1046" i="1"/>
  <c r="L1295" i="5" s="1"/>
  <c r="L1047" i="1"/>
  <c r="L1294" i="5" s="1"/>
  <c r="L1048" i="1"/>
  <c r="L1293" i="5" s="1"/>
  <c r="L1049" i="1"/>
  <c r="L1292" i="5" s="1"/>
  <c r="L1050" i="1"/>
  <c r="L1291" i="5" s="1"/>
  <c r="L1051" i="1"/>
  <c r="L1290" i="5" s="1"/>
  <c r="L1052" i="1"/>
  <c r="L1289" i="5" s="1"/>
  <c r="L1053" i="1"/>
  <c r="L1288" i="5" s="1"/>
  <c r="L1054" i="1"/>
  <c r="L1287" i="5" s="1"/>
  <c r="L1055" i="1"/>
  <c r="L1286" i="5" s="1"/>
  <c r="L1056" i="1"/>
  <c r="L1285" i="5" s="1"/>
  <c r="L1057" i="1"/>
  <c r="L1284" i="5" s="1"/>
  <c r="L1058" i="1"/>
  <c r="L1283" i="5" s="1"/>
  <c r="L1059" i="1"/>
  <c r="L1282" i="5" s="1"/>
  <c r="L1060" i="1"/>
  <c r="L1281" i="5" s="1"/>
  <c r="L1061" i="1"/>
  <c r="L1280" i="5" s="1"/>
  <c r="L1062" i="1"/>
  <c r="L1279" i="5" s="1"/>
  <c r="L1063" i="1"/>
  <c r="L1278" i="5" s="1"/>
  <c r="L1064" i="1"/>
  <c r="L1277" i="5" s="1"/>
  <c r="L1065" i="1"/>
  <c r="L1276" i="5" s="1"/>
  <c r="L1066" i="1"/>
  <c r="L1275" i="5" s="1"/>
  <c r="L1067" i="1"/>
  <c r="L1274" i="5" s="1"/>
  <c r="L1068" i="1"/>
  <c r="L1273" i="5" s="1"/>
  <c r="L1069" i="1"/>
  <c r="L1272" i="5" s="1"/>
  <c r="L1070" i="1"/>
  <c r="L1271" i="5" s="1"/>
  <c r="L1071" i="1"/>
  <c r="L1270" i="5" s="1"/>
  <c r="L1072" i="1"/>
  <c r="L1269" i="5" s="1"/>
  <c r="L1073" i="1"/>
  <c r="L1268" i="5" s="1"/>
  <c r="L1074" i="1"/>
  <c r="L1267" i="5" s="1"/>
  <c r="L1075" i="1"/>
  <c r="L1266" i="5" s="1"/>
  <c r="L1076" i="1"/>
  <c r="L1265" i="5" s="1"/>
  <c r="L1077" i="1"/>
  <c r="L1264" i="5" s="1"/>
  <c r="L1078" i="1"/>
  <c r="L1263" i="5" s="1"/>
  <c r="L1079" i="1"/>
  <c r="L1262" i="5" s="1"/>
  <c r="L1080" i="1"/>
  <c r="L1261" i="5" s="1"/>
  <c r="L1081" i="1"/>
  <c r="L1082" i="1"/>
  <c r="L1259" i="5" s="1"/>
  <c r="L1083" i="1"/>
  <c r="L1258" i="5" s="1"/>
  <c r="L1084" i="1"/>
  <c r="L1257" i="5" s="1"/>
  <c r="L1085" i="1"/>
  <c r="L1256" i="5" s="1"/>
  <c r="L1086" i="1"/>
  <c r="L1255" i="5" s="1"/>
  <c r="L1087" i="1"/>
  <c r="L1254" i="5" s="1"/>
  <c r="L1088" i="1"/>
  <c r="L1253" i="5" s="1"/>
  <c r="L1089" i="1"/>
  <c r="L1252" i="5" s="1"/>
  <c r="L1090" i="1"/>
  <c r="L1251" i="5" s="1"/>
  <c r="L1091" i="1"/>
  <c r="L1250" i="5" s="1"/>
  <c r="L1092" i="1"/>
  <c r="L1249" i="5" s="1"/>
  <c r="L1093" i="1"/>
  <c r="L1248" i="5" s="1"/>
  <c r="L1094" i="1"/>
  <c r="L1247" i="5" s="1"/>
  <c r="L1095" i="1"/>
  <c r="L1246" i="5" s="1"/>
  <c r="L1096" i="1"/>
  <c r="L1245" i="5" s="1"/>
  <c r="L1097" i="1"/>
  <c r="L1244" i="5" s="1"/>
  <c r="L1098" i="1"/>
  <c r="L1243" i="5" s="1"/>
  <c r="L1099" i="1"/>
  <c r="L1242" i="5" s="1"/>
  <c r="L1100" i="1"/>
  <c r="L1241" i="5" s="1"/>
  <c r="L1101" i="1"/>
  <c r="L1240" i="5" s="1"/>
  <c r="L1102" i="1"/>
  <c r="L1239" i="5" s="1"/>
  <c r="L1103" i="1"/>
  <c r="L1238" i="5" s="1"/>
  <c r="L1104" i="1"/>
  <c r="L1237" i="5" s="1"/>
  <c r="L1105" i="1"/>
  <c r="L1236" i="5" s="1"/>
  <c r="L1106" i="1"/>
  <c r="L1235" i="5" s="1"/>
  <c r="L1107" i="1"/>
  <c r="L1234" i="5" s="1"/>
  <c r="L1108" i="1"/>
  <c r="L1233" i="5" s="1"/>
  <c r="L1109" i="1"/>
  <c r="L1232" i="5" s="1"/>
  <c r="L1110" i="1"/>
  <c r="L1231" i="5" s="1"/>
  <c r="L1111" i="1"/>
  <c r="L1230" i="5" s="1"/>
  <c r="L1112" i="1"/>
  <c r="L1229" i="5" s="1"/>
  <c r="L1113" i="1"/>
  <c r="L1228" i="5" s="1"/>
  <c r="L1114" i="1"/>
  <c r="L1227" i="5" s="1"/>
  <c r="L1115" i="1"/>
  <c r="L1226" i="5" s="1"/>
  <c r="L1116" i="1"/>
  <c r="L1225" i="5" s="1"/>
  <c r="L1117" i="1"/>
  <c r="L1224" i="5" s="1"/>
  <c r="L1118" i="1"/>
  <c r="L1223" i="5" s="1"/>
  <c r="L1119" i="1"/>
  <c r="L1222" i="5" s="1"/>
  <c r="L1120" i="1"/>
  <c r="L1221" i="5" s="1"/>
  <c r="L1121" i="1"/>
  <c r="L1220" i="5" s="1"/>
  <c r="L1122" i="1"/>
  <c r="L1219" i="5" s="1"/>
  <c r="L1123" i="1"/>
  <c r="L1218" i="5" s="1"/>
  <c r="L1124" i="1"/>
  <c r="L1217" i="5" s="1"/>
  <c r="L1125" i="1"/>
  <c r="L1216" i="5" s="1"/>
  <c r="L1126" i="1"/>
  <c r="L1215" i="5" s="1"/>
  <c r="L1127" i="1"/>
  <c r="L1214" i="5" s="1"/>
  <c r="L1128" i="1"/>
  <c r="L1213" i="5" s="1"/>
  <c r="L1129" i="1"/>
  <c r="L1212" i="5" s="1"/>
  <c r="L1130" i="1"/>
  <c r="L1211" i="5" s="1"/>
  <c r="L1131" i="1"/>
  <c r="L1210" i="5" s="1"/>
  <c r="L1132" i="1"/>
  <c r="L1209" i="5" s="1"/>
  <c r="L1133" i="1"/>
  <c r="L1208" i="5" s="1"/>
  <c r="L1134" i="1"/>
  <c r="L1207" i="5" s="1"/>
  <c r="L1135" i="1"/>
  <c r="L1206" i="5" s="1"/>
  <c r="L1136" i="1"/>
  <c r="L1205" i="5" s="1"/>
  <c r="L1137" i="1"/>
  <c r="L1204" i="5" s="1"/>
  <c r="L1138" i="1"/>
  <c r="L1203" i="5" s="1"/>
  <c r="L1139" i="1"/>
  <c r="L1202" i="5" s="1"/>
  <c r="L1140" i="1"/>
  <c r="L1201" i="5" s="1"/>
  <c r="L1141" i="1"/>
  <c r="L1200" i="5" s="1"/>
  <c r="L1142" i="1"/>
  <c r="L1199" i="5" s="1"/>
  <c r="L1143" i="1"/>
  <c r="L1198" i="5" s="1"/>
  <c r="L1144" i="1"/>
  <c r="L1197" i="5" s="1"/>
  <c r="L1145" i="1"/>
  <c r="L1196" i="5" s="1"/>
  <c r="L1146" i="1"/>
  <c r="L1195" i="5" s="1"/>
  <c r="L1147" i="1"/>
  <c r="L1194" i="5" s="1"/>
  <c r="L1148" i="1"/>
  <c r="L1193" i="5" s="1"/>
  <c r="L1149" i="1"/>
  <c r="L1192" i="5" s="1"/>
  <c r="L1150" i="1"/>
  <c r="L1191" i="5" s="1"/>
  <c r="L1151" i="1"/>
  <c r="L1190" i="5" s="1"/>
  <c r="L1152" i="1"/>
  <c r="L1189" i="5" s="1"/>
  <c r="L1153" i="1"/>
  <c r="L1188" i="5" s="1"/>
  <c r="L1154" i="1"/>
  <c r="L1187" i="5" s="1"/>
  <c r="L1155" i="1"/>
  <c r="L1186" i="5" s="1"/>
  <c r="L1156" i="1"/>
  <c r="L1185" i="5" s="1"/>
  <c r="L1157" i="1"/>
  <c r="L1184" i="5" s="1"/>
  <c r="L1158" i="1"/>
  <c r="L1183" i="5" s="1"/>
  <c r="L1159" i="1"/>
  <c r="L1182" i="5" s="1"/>
  <c r="L1160" i="1"/>
  <c r="L1181" i="5" s="1"/>
  <c r="L1161" i="1"/>
  <c r="L1180" i="5" s="1"/>
  <c r="L1162" i="1"/>
  <c r="L1179" i="5" s="1"/>
  <c r="L1163" i="1"/>
  <c r="L1178" i="5" s="1"/>
  <c r="L1164" i="1"/>
  <c r="L1177" i="5" s="1"/>
  <c r="L1165" i="1"/>
  <c r="L1176" i="5" s="1"/>
  <c r="L1166" i="1"/>
  <c r="L1175" i="5" s="1"/>
  <c r="L1167" i="1"/>
  <c r="L1174" i="5" s="1"/>
  <c r="L1168" i="1"/>
  <c r="L1173" i="5" s="1"/>
  <c r="L1169" i="1"/>
  <c r="L1172" i="5" s="1"/>
  <c r="L1170" i="1"/>
  <c r="L1171" i="5" s="1"/>
  <c r="L1171" i="1"/>
  <c r="L1170" i="5" s="1"/>
  <c r="L1172" i="1"/>
  <c r="L1169" i="5" s="1"/>
  <c r="L1173" i="1"/>
  <c r="L1168" i="5" s="1"/>
  <c r="L1174" i="1"/>
  <c r="L1167" i="5" s="1"/>
  <c r="L1175" i="1"/>
  <c r="L1166" i="5" s="1"/>
  <c r="L1176" i="1"/>
  <c r="L1165" i="5" s="1"/>
  <c r="L1177" i="1"/>
  <c r="L1164" i="5" s="1"/>
  <c r="L1178" i="1"/>
  <c r="L1163" i="5" s="1"/>
  <c r="L1179" i="1"/>
  <c r="L1162" i="5" s="1"/>
  <c r="L1180" i="1"/>
  <c r="L1161" i="5" s="1"/>
  <c r="L1181" i="1"/>
  <c r="L1160" i="5" s="1"/>
  <c r="L1182" i="1"/>
  <c r="L1159" i="5" s="1"/>
  <c r="L1183" i="1"/>
  <c r="L1158" i="5" s="1"/>
  <c r="L1184" i="1"/>
  <c r="L1157" i="5" s="1"/>
  <c r="L1185" i="1"/>
  <c r="L1156" i="5" s="1"/>
  <c r="L1186" i="1"/>
  <c r="L1155" i="5" s="1"/>
  <c r="L1187" i="1"/>
  <c r="L1154" i="5" s="1"/>
  <c r="L1188" i="1"/>
  <c r="L1153" i="5" s="1"/>
  <c r="L1189" i="1"/>
  <c r="L1152" i="5" s="1"/>
  <c r="L1190" i="1"/>
  <c r="L1151" i="5" s="1"/>
  <c r="L1191" i="1"/>
  <c r="L1150" i="5" s="1"/>
  <c r="L1192" i="1"/>
  <c r="L1149" i="5" s="1"/>
  <c r="L1193" i="1"/>
  <c r="L1148" i="5" s="1"/>
  <c r="L1194" i="1"/>
  <c r="L1147" i="5" s="1"/>
  <c r="L1195" i="1"/>
  <c r="L1146" i="5" s="1"/>
  <c r="L1196" i="1"/>
  <c r="L1145" i="5" s="1"/>
  <c r="L1197" i="1"/>
  <c r="L1198" i="1"/>
  <c r="L1143" i="5" s="1"/>
  <c r="L1199" i="1"/>
  <c r="L1142" i="5" s="1"/>
  <c r="L1200" i="1"/>
  <c r="L1141" i="5" s="1"/>
  <c r="L1201" i="1"/>
  <c r="L1140" i="5" s="1"/>
  <c r="L1202" i="1"/>
  <c r="L1139" i="5" s="1"/>
  <c r="L1203" i="1"/>
  <c r="L1138" i="5" s="1"/>
  <c r="L1204" i="1"/>
  <c r="L1137" i="5" s="1"/>
  <c r="L1205" i="1"/>
  <c r="L1136" i="5" s="1"/>
  <c r="L1206" i="1"/>
  <c r="L1135" i="5" s="1"/>
  <c r="L1207" i="1"/>
  <c r="L1134" i="5" s="1"/>
  <c r="L1208" i="1"/>
  <c r="L1133" i="5" s="1"/>
  <c r="L1209" i="1"/>
  <c r="L1132" i="5" s="1"/>
  <c r="L1210" i="1"/>
  <c r="L1131" i="5" s="1"/>
  <c r="L1211" i="1"/>
  <c r="L1130" i="5" s="1"/>
  <c r="L1212" i="1"/>
  <c r="L1129" i="5" s="1"/>
  <c r="L1213" i="1"/>
  <c r="L1128" i="5" s="1"/>
  <c r="L1214" i="1"/>
  <c r="L1127" i="5" s="1"/>
  <c r="L1215" i="1"/>
  <c r="L1126" i="5" s="1"/>
  <c r="L1216" i="1"/>
  <c r="L1125" i="5" s="1"/>
  <c r="L1217" i="1"/>
  <c r="L1124" i="5" s="1"/>
  <c r="L1218" i="1"/>
  <c r="L1123" i="5" s="1"/>
  <c r="L1219" i="1"/>
  <c r="L1122" i="5" s="1"/>
  <c r="L1220" i="1"/>
  <c r="L1121" i="5" s="1"/>
  <c r="L1221" i="1"/>
  <c r="L1120" i="5" s="1"/>
  <c r="L1222" i="1"/>
  <c r="L1119" i="5" s="1"/>
  <c r="L1223" i="1"/>
  <c r="L1118" i="5" s="1"/>
  <c r="L1224" i="1"/>
  <c r="L1117" i="5" s="1"/>
  <c r="L1225" i="1"/>
  <c r="L1116" i="5" s="1"/>
  <c r="L1226" i="1"/>
  <c r="L1115" i="5" s="1"/>
  <c r="L1227" i="1"/>
  <c r="L1114" i="5" s="1"/>
  <c r="L1228" i="1"/>
  <c r="L1113" i="5" s="1"/>
  <c r="L1229" i="1"/>
  <c r="L1112" i="5" s="1"/>
  <c r="L1230" i="1"/>
  <c r="L1111" i="5" s="1"/>
  <c r="L1231" i="1"/>
  <c r="L1110" i="5" s="1"/>
  <c r="L1232" i="1"/>
  <c r="L1109" i="5" s="1"/>
  <c r="L1233" i="1"/>
  <c r="L1108" i="5" s="1"/>
  <c r="L1234" i="1"/>
  <c r="L1107" i="5" s="1"/>
  <c r="L1235" i="1"/>
  <c r="L1106" i="5" s="1"/>
  <c r="L1236" i="1"/>
  <c r="L1105" i="5" s="1"/>
  <c r="L1237" i="1"/>
  <c r="L1104" i="5" s="1"/>
  <c r="L1238" i="1"/>
  <c r="L1103" i="5" s="1"/>
  <c r="L1239" i="1"/>
  <c r="L1102" i="5" s="1"/>
  <c r="L1240" i="1"/>
  <c r="L1101" i="5" s="1"/>
  <c r="L1241" i="1"/>
  <c r="L1100" i="5" s="1"/>
  <c r="L1242" i="1"/>
  <c r="L1099" i="5" s="1"/>
  <c r="L1243" i="1"/>
  <c r="L1098" i="5" s="1"/>
  <c r="L1244" i="1"/>
  <c r="L1097" i="5" s="1"/>
  <c r="L1245" i="1"/>
  <c r="L1096" i="5" s="1"/>
  <c r="L1246" i="1"/>
  <c r="L1095" i="5" s="1"/>
  <c r="L1247" i="1"/>
  <c r="L1094" i="5" s="1"/>
  <c r="L1248" i="1"/>
  <c r="L1093" i="5" s="1"/>
  <c r="L1249" i="1"/>
  <c r="L1092" i="5" s="1"/>
  <c r="L1250" i="1"/>
  <c r="L1091" i="5" s="1"/>
  <c r="L1251" i="1"/>
  <c r="L1090" i="5" s="1"/>
  <c r="L1252" i="1"/>
  <c r="L1089" i="5" s="1"/>
  <c r="L1253" i="1"/>
  <c r="L1088" i="5" s="1"/>
  <c r="L1254" i="1"/>
  <c r="L1087" i="5" s="1"/>
  <c r="L1255" i="1"/>
  <c r="L1086" i="5" s="1"/>
  <c r="L1256" i="1"/>
  <c r="L1085" i="5" s="1"/>
  <c r="L1257" i="1"/>
  <c r="L1084" i="5" s="1"/>
  <c r="L1258" i="1"/>
  <c r="L1083" i="5" s="1"/>
  <c r="L1259" i="1"/>
  <c r="L1082" i="5" s="1"/>
  <c r="L1260" i="1"/>
  <c r="L1081" i="5" s="1"/>
  <c r="L1261" i="1"/>
  <c r="L1080" i="5" s="1"/>
  <c r="L1262" i="1"/>
  <c r="L1079" i="5" s="1"/>
  <c r="L1263" i="1"/>
  <c r="L1078" i="5" s="1"/>
  <c r="L1264" i="1"/>
  <c r="L1077" i="5" s="1"/>
  <c r="L1265" i="1"/>
  <c r="L1076" i="5" s="1"/>
  <c r="L1266" i="1"/>
  <c r="L1075" i="5" s="1"/>
  <c r="L1267" i="1"/>
  <c r="L1074" i="5" s="1"/>
  <c r="L1268" i="1"/>
  <c r="L1073" i="5" s="1"/>
  <c r="L1269" i="1"/>
  <c r="L1072" i="5" s="1"/>
  <c r="L1270" i="1"/>
  <c r="L1071" i="5" s="1"/>
  <c r="L1271" i="1"/>
  <c r="L1070" i="5" s="1"/>
  <c r="L1272" i="1"/>
  <c r="L1069" i="5" s="1"/>
  <c r="L1273" i="1"/>
  <c r="L1068" i="5" s="1"/>
  <c r="L1274" i="1"/>
  <c r="L1067" i="5" s="1"/>
  <c r="L1275" i="1"/>
  <c r="L1066" i="5" s="1"/>
  <c r="L1276" i="1"/>
  <c r="L1065" i="5" s="1"/>
  <c r="L1277" i="1"/>
  <c r="L1064" i="5" s="1"/>
  <c r="L1278" i="1"/>
  <c r="L1063" i="5" s="1"/>
  <c r="L1279" i="1"/>
  <c r="L1062" i="5" s="1"/>
  <c r="L1280" i="1"/>
  <c r="L1061" i="5" s="1"/>
  <c r="L1281" i="1"/>
  <c r="L1060" i="5" s="1"/>
  <c r="L1282" i="1"/>
  <c r="L1059" i="5" s="1"/>
  <c r="L1283" i="1"/>
  <c r="L1058" i="5" s="1"/>
  <c r="L1284" i="1"/>
  <c r="L1057" i="5" s="1"/>
  <c r="L1285" i="1"/>
  <c r="L1056" i="5" s="1"/>
  <c r="L1286" i="1"/>
  <c r="L1055" i="5" s="1"/>
  <c r="L1287" i="1"/>
  <c r="L1054" i="5" s="1"/>
  <c r="L1288" i="1"/>
  <c r="L1053" i="5" s="1"/>
  <c r="L1289" i="1"/>
  <c r="L1052" i="5" s="1"/>
  <c r="L1290" i="1"/>
  <c r="L1051" i="5" s="1"/>
  <c r="L1291" i="1"/>
  <c r="L1050" i="5" s="1"/>
  <c r="L1292" i="1"/>
  <c r="L1049" i="5" s="1"/>
  <c r="L1293" i="1"/>
  <c r="L1048" i="5" s="1"/>
  <c r="L1294" i="1"/>
  <c r="L1047" i="5" s="1"/>
  <c r="L1295" i="1"/>
  <c r="L1046" i="5" s="1"/>
  <c r="L1296" i="1"/>
  <c r="L1045" i="5" s="1"/>
  <c r="L1297" i="1"/>
  <c r="L1044" i="5" s="1"/>
  <c r="L1298" i="1"/>
  <c r="L1043" i="5" s="1"/>
  <c r="L1299" i="1"/>
  <c r="L1042" i="5" s="1"/>
  <c r="L1300" i="1"/>
  <c r="L1041" i="5" s="1"/>
  <c r="L1301" i="1"/>
  <c r="L1040" i="5" s="1"/>
  <c r="L1302" i="1"/>
  <c r="L1039" i="5" s="1"/>
  <c r="L1303" i="1"/>
  <c r="L1038" i="5" s="1"/>
  <c r="L1304" i="1"/>
  <c r="L1037" i="5" s="1"/>
  <c r="L1305" i="1"/>
  <c r="L1036" i="5" s="1"/>
  <c r="L1306" i="1"/>
  <c r="L1035" i="5" s="1"/>
  <c r="L1307" i="1"/>
  <c r="L1034" i="5" s="1"/>
  <c r="L1308" i="1"/>
  <c r="L1033" i="5" s="1"/>
  <c r="L1309" i="1"/>
  <c r="L1032" i="5" s="1"/>
  <c r="L1310" i="1"/>
  <c r="L1031" i="5" s="1"/>
  <c r="L1311" i="1"/>
  <c r="L1030" i="5" s="1"/>
  <c r="L1312" i="1"/>
  <c r="L1029" i="5" s="1"/>
  <c r="L1313" i="1"/>
  <c r="L1028" i="5" s="1"/>
  <c r="L1314" i="1"/>
  <c r="L1027" i="5" s="1"/>
  <c r="L1315" i="1"/>
  <c r="L1026" i="5" s="1"/>
  <c r="L1316" i="1"/>
  <c r="L1025" i="5" s="1"/>
  <c r="L1317" i="1"/>
  <c r="L1024" i="5" s="1"/>
  <c r="L1318" i="1"/>
  <c r="L1023" i="5" s="1"/>
  <c r="L1319" i="1"/>
  <c r="L1022" i="5" s="1"/>
  <c r="L1320" i="1"/>
  <c r="L1021" i="5" s="1"/>
  <c r="L1321" i="1"/>
  <c r="L1020" i="5" s="1"/>
  <c r="L1322" i="1"/>
  <c r="L1019" i="5" s="1"/>
  <c r="L1323" i="1"/>
  <c r="L1018" i="5" s="1"/>
  <c r="L1324" i="1"/>
  <c r="L1017" i="5" s="1"/>
  <c r="L1325" i="1"/>
  <c r="L1016" i="5" s="1"/>
  <c r="L1326" i="1"/>
  <c r="L1015" i="5" s="1"/>
  <c r="L1327" i="1"/>
  <c r="L1014" i="5" s="1"/>
  <c r="L1328" i="1"/>
  <c r="L1013" i="5" s="1"/>
  <c r="L1329" i="1"/>
  <c r="L1012" i="5" s="1"/>
  <c r="L1330" i="1"/>
  <c r="L1011" i="5" s="1"/>
  <c r="L1331" i="1"/>
  <c r="L1010" i="5" s="1"/>
  <c r="L1332" i="1"/>
  <c r="L1009" i="5" s="1"/>
  <c r="L1333" i="1"/>
  <c r="L1008" i="5" s="1"/>
  <c r="L1334" i="1"/>
  <c r="L1007" i="5" s="1"/>
  <c r="L1335" i="1"/>
  <c r="L1006" i="5" s="1"/>
  <c r="L1336" i="1"/>
  <c r="L1005" i="5" s="1"/>
  <c r="L1337" i="1"/>
  <c r="L1004" i="5" s="1"/>
  <c r="L1338" i="1"/>
  <c r="L1003" i="5" s="1"/>
  <c r="L1339" i="1"/>
  <c r="L1002" i="5" s="1"/>
  <c r="L1340" i="1"/>
  <c r="L1001" i="5" s="1"/>
  <c r="L1341" i="1"/>
  <c r="L1000" i="5" s="1"/>
  <c r="L1342" i="1"/>
  <c r="L999" i="5" s="1"/>
  <c r="L1343" i="1"/>
  <c r="L998" i="5" s="1"/>
  <c r="L1344" i="1"/>
  <c r="L997" i="5" s="1"/>
  <c r="L1345" i="1"/>
  <c r="L996" i="5" s="1"/>
  <c r="L1346" i="1"/>
  <c r="L995" i="5" s="1"/>
  <c r="L1347" i="1"/>
  <c r="L994" i="5" s="1"/>
  <c r="L1348" i="1"/>
  <c r="L993" i="5" s="1"/>
  <c r="L1349" i="1"/>
  <c r="L992" i="5" s="1"/>
  <c r="L1350" i="1"/>
  <c r="L991" i="5" s="1"/>
  <c r="L1351" i="1"/>
  <c r="L990" i="5" s="1"/>
  <c r="L1352" i="1"/>
  <c r="L989" i="5" s="1"/>
  <c r="L1353" i="1"/>
  <c r="L988" i="5" s="1"/>
  <c r="L1354" i="1"/>
  <c r="L987" i="5" s="1"/>
  <c r="L1355" i="1"/>
  <c r="L986" i="5" s="1"/>
  <c r="L1356" i="1"/>
  <c r="L985" i="5" s="1"/>
  <c r="L1357" i="1"/>
  <c r="L984" i="5" s="1"/>
  <c r="L1358" i="1"/>
  <c r="L983" i="5" s="1"/>
  <c r="L1359" i="1"/>
  <c r="L982" i="5" s="1"/>
  <c r="L1360" i="1"/>
  <c r="L981" i="5" s="1"/>
  <c r="L1361" i="1"/>
  <c r="L980" i="5" s="1"/>
  <c r="L1362" i="1"/>
  <c r="L979" i="5" s="1"/>
  <c r="L1363" i="1"/>
  <c r="L978" i="5" s="1"/>
  <c r="L1364" i="1"/>
  <c r="L977" i="5" s="1"/>
  <c r="L1365" i="1"/>
  <c r="L976" i="5" s="1"/>
  <c r="L1366" i="1"/>
  <c r="L975" i="5" s="1"/>
  <c r="L1367" i="1"/>
  <c r="L974" i="5" s="1"/>
  <c r="L1368" i="1"/>
  <c r="L973" i="5" s="1"/>
  <c r="L1369" i="1"/>
  <c r="L1370" i="1"/>
  <c r="L971" i="5" s="1"/>
  <c r="L1371" i="1"/>
  <c r="L970" i="5" s="1"/>
  <c r="L1372" i="1"/>
  <c r="L969" i="5" s="1"/>
  <c r="L1373" i="1"/>
  <c r="L968" i="5" s="1"/>
  <c r="L1374" i="1"/>
  <c r="L967" i="5" s="1"/>
  <c r="L1375" i="1"/>
  <c r="L966" i="5" s="1"/>
  <c r="L1376" i="1"/>
  <c r="L965" i="5" s="1"/>
  <c r="L1377" i="1"/>
  <c r="L964" i="5" s="1"/>
  <c r="L1378" i="1"/>
  <c r="L963" i="5" s="1"/>
  <c r="L1379" i="1"/>
  <c r="L962" i="5" s="1"/>
  <c r="L1380" i="1"/>
  <c r="L961" i="5" s="1"/>
  <c r="L1381" i="1"/>
  <c r="L960" i="5" s="1"/>
  <c r="L1382" i="1"/>
  <c r="L959" i="5" s="1"/>
  <c r="L1383" i="1"/>
  <c r="L958" i="5" s="1"/>
  <c r="L1384" i="1"/>
  <c r="L957" i="5" s="1"/>
  <c r="L1385" i="1"/>
  <c r="L956" i="5" s="1"/>
  <c r="L1386" i="1"/>
  <c r="L955" i="5" s="1"/>
  <c r="L1387" i="1"/>
  <c r="L954" i="5" s="1"/>
  <c r="L1388" i="1"/>
  <c r="L953" i="5" s="1"/>
  <c r="L1389" i="1"/>
  <c r="L952" i="5" s="1"/>
  <c r="L1390" i="1"/>
  <c r="L951" i="5" s="1"/>
  <c r="L1391" i="1"/>
  <c r="L950" i="5" s="1"/>
  <c r="L1392" i="1"/>
  <c r="L949" i="5" s="1"/>
  <c r="L1393" i="1"/>
  <c r="L948" i="5" s="1"/>
  <c r="L1394" i="1"/>
  <c r="L947" i="5" s="1"/>
  <c r="L1395" i="1"/>
  <c r="L946" i="5" s="1"/>
  <c r="L1396" i="1"/>
  <c r="L945" i="5" s="1"/>
  <c r="L1397" i="1"/>
  <c r="L944" i="5" s="1"/>
  <c r="L1398" i="1"/>
  <c r="L943" i="5" s="1"/>
  <c r="L1399" i="1"/>
  <c r="L942" i="5" s="1"/>
  <c r="L1400" i="1"/>
  <c r="L941" i="5" s="1"/>
  <c r="L1401" i="1"/>
  <c r="L940" i="5" s="1"/>
  <c r="L1402" i="1"/>
  <c r="L939" i="5" s="1"/>
  <c r="L1403" i="1"/>
  <c r="L938" i="5" s="1"/>
  <c r="L1404" i="1"/>
  <c r="L937" i="5" s="1"/>
  <c r="L1405" i="1"/>
  <c r="L936" i="5" s="1"/>
  <c r="L1406" i="1"/>
  <c r="L935" i="5" s="1"/>
  <c r="L1407" i="1"/>
  <c r="L934" i="5" s="1"/>
  <c r="L1408" i="1"/>
  <c r="L933" i="5" s="1"/>
  <c r="L1409" i="1"/>
  <c r="L932" i="5" s="1"/>
  <c r="L1410" i="1"/>
  <c r="L931" i="5" s="1"/>
  <c r="L1411" i="1"/>
  <c r="L930" i="5" s="1"/>
  <c r="L1412" i="1"/>
  <c r="L929" i="5" s="1"/>
  <c r="L1413" i="1"/>
  <c r="L928" i="5" s="1"/>
  <c r="L1414" i="1"/>
  <c r="L927" i="5" s="1"/>
  <c r="L1415" i="1"/>
  <c r="L926" i="5" s="1"/>
  <c r="L1416" i="1"/>
  <c r="L925" i="5" s="1"/>
  <c r="L1417" i="1"/>
  <c r="L924" i="5" s="1"/>
  <c r="L1418" i="1"/>
  <c r="L923" i="5" s="1"/>
  <c r="L1419" i="1"/>
  <c r="L922" i="5" s="1"/>
  <c r="L1420" i="1"/>
  <c r="L921" i="5" s="1"/>
  <c r="L1421" i="1"/>
  <c r="L920" i="5" s="1"/>
  <c r="L1422" i="1"/>
  <c r="L919" i="5" s="1"/>
  <c r="L1423" i="1"/>
  <c r="L918" i="5" s="1"/>
  <c r="L1424" i="1"/>
  <c r="L917" i="5" s="1"/>
  <c r="L1425" i="1"/>
  <c r="L916" i="5" s="1"/>
  <c r="L1426" i="1"/>
  <c r="L915" i="5" s="1"/>
  <c r="L1427" i="1"/>
  <c r="L914" i="5" s="1"/>
  <c r="L1428" i="1"/>
  <c r="L913" i="5" s="1"/>
  <c r="L1429" i="1"/>
  <c r="L912" i="5" s="1"/>
  <c r="L1430" i="1"/>
  <c r="L911" i="5" s="1"/>
  <c r="L1431" i="1"/>
  <c r="L910" i="5" s="1"/>
  <c r="L1432" i="1"/>
  <c r="L909" i="5" s="1"/>
  <c r="L1433" i="1"/>
  <c r="L908" i="5" s="1"/>
  <c r="L1434" i="1"/>
  <c r="L907" i="5" s="1"/>
  <c r="L1435" i="1"/>
  <c r="L906" i="5" s="1"/>
  <c r="L1436" i="1"/>
  <c r="L905" i="5" s="1"/>
  <c r="L1437" i="1"/>
  <c r="L904" i="5" s="1"/>
  <c r="L1438" i="1"/>
  <c r="L903" i="5" s="1"/>
  <c r="L1439" i="1"/>
  <c r="L902" i="5" s="1"/>
  <c r="L1440" i="1"/>
  <c r="L901" i="5" s="1"/>
  <c r="L1441" i="1"/>
  <c r="L900" i="5" s="1"/>
  <c r="L1442" i="1"/>
  <c r="L899" i="5" s="1"/>
  <c r="L1443" i="1"/>
  <c r="L898" i="5" s="1"/>
  <c r="L1444" i="1"/>
  <c r="L897" i="5" s="1"/>
  <c r="L1445" i="1"/>
  <c r="L896" i="5" s="1"/>
  <c r="L1446" i="1"/>
  <c r="L895" i="5" s="1"/>
  <c r="L1447" i="1"/>
  <c r="L894" i="5" s="1"/>
  <c r="L1448" i="1"/>
  <c r="L893" i="5" s="1"/>
  <c r="L1449" i="1"/>
  <c r="L892" i="5" s="1"/>
  <c r="L1450" i="1"/>
  <c r="L891" i="5" s="1"/>
  <c r="L1451" i="1"/>
  <c r="L890" i="5" s="1"/>
  <c r="L1452" i="1"/>
  <c r="L889" i="5" s="1"/>
  <c r="L1453" i="1"/>
  <c r="L888" i="5" s="1"/>
  <c r="L1454" i="1"/>
  <c r="L887" i="5" s="1"/>
  <c r="L1455" i="1"/>
  <c r="L886" i="5" s="1"/>
  <c r="L1456" i="1"/>
  <c r="L885" i="5" s="1"/>
  <c r="L1457" i="1"/>
  <c r="L884" i="5" s="1"/>
  <c r="L1458" i="1"/>
  <c r="L883" i="5" s="1"/>
  <c r="L1459" i="1"/>
  <c r="L882" i="5" s="1"/>
  <c r="L1460" i="1"/>
  <c r="L881" i="5" s="1"/>
  <c r="L1461" i="1"/>
  <c r="L880" i="5" s="1"/>
  <c r="L1462" i="1"/>
  <c r="L879" i="5" s="1"/>
  <c r="L1463" i="1"/>
  <c r="L878" i="5" s="1"/>
  <c r="L1464" i="1"/>
  <c r="L877" i="5" s="1"/>
  <c r="L1465" i="1"/>
  <c r="L876" i="5" s="1"/>
  <c r="L1466" i="1"/>
  <c r="L875" i="5" s="1"/>
  <c r="L1467" i="1"/>
  <c r="L874" i="5" s="1"/>
  <c r="L1468" i="1"/>
  <c r="L873" i="5" s="1"/>
  <c r="L1469" i="1"/>
  <c r="L872" i="5" s="1"/>
  <c r="L1470" i="1"/>
  <c r="L871" i="5" s="1"/>
  <c r="L1471" i="1"/>
  <c r="L870" i="5" s="1"/>
  <c r="L1472" i="1"/>
  <c r="L869" i="5" s="1"/>
  <c r="L1473" i="1"/>
  <c r="L868" i="5" s="1"/>
  <c r="L1474" i="1"/>
  <c r="L867" i="5" s="1"/>
  <c r="L1475" i="1"/>
  <c r="L866" i="5" s="1"/>
  <c r="L1476" i="1"/>
  <c r="L865" i="5" s="1"/>
  <c r="L1477" i="1"/>
  <c r="L864" i="5" s="1"/>
  <c r="L1478" i="1"/>
  <c r="L863" i="5" s="1"/>
  <c r="L1479" i="1"/>
  <c r="L862" i="5" s="1"/>
  <c r="L1480" i="1"/>
  <c r="L861" i="5" s="1"/>
  <c r="L1481" i="1"/>
  <c r="L860" i="5" s="1"/>
  <c r="L1482" i="1"/>
  <c r="L859" i="5" s="1"/>
  <c r="L1483" i="1"/>
  <c r="L858" i="5" s="1"/>
  <c r="L1484" i="1"/>
  <c r="L857" i="5" s="1"/>
  <c r="L1485" i="1"/>
  <c r="L856" i="5" s="1"/>
  <c r="L1486" i="1"/>
  <c r="L855" i="5" s="1"/>
  <c r="L1487" i="1"/>
  <c r="L854" i="5" s="1"/>
  <c r="L1488" i="1"/>
  <c r="L853" i="5" s="1"/>
  <c r="L1489" i="1"/>
  <c r="L852" i="5" s="1"/>
  <c r="L1490" i="1"/>
  <c r="L851" i="5" s="1"/>
  <c r="L1491" i="1"/>
  <c r="L850" i="5" s="1"/>
  <c r="L1492" i="1"/>
  <c r="L849" i="5" s="1"/>
  <c r="L1493" i="1"/>
  <c r="L848" i="5" s="1"/>
  <c r="L1494" i="1"/>
  <c r="L847" i="5" s="1"/>
  <c r="L1495" i="1"/>
  <c r="L846" i="5" s="1"/>
  <c r="L1496" i="1"/>
  <c r="L845" i="5" s="1"/>
  <c r="L1497" i="1"/>
  <c r="L844" i="5" s="1"/>
  <c r="L1498" i="1"/>
  <c r="L843" i="5" s="1"/>
  <c r="L1499" i="1"/>
  <c r="L842" i="5" s="1"/>
  <c r="L1500" i="1"/>
  <c r="L841" i="5" s="1"/>
  <c r="L1501" i="1"/>
  <c r="L840" i="5" s="1"/>
  <c r="L1502" i="1"/>
  <c r="L839" i="5" s="1"/>
  <c r="L1503" i="1"/>
  <c r="L838" i="5" s="1"/>
  <c r="L1504" i="1"/>
  <c r="L837" i="5" s="1"/>
  <c r="L1505" i="1"/>
  <c r="L836" i="5" s="1"/>
  <c r="L1506" i="1"/>
  <c r="L835" i="5" s="1"/>
  <c r="L1507" i="1"/>
  <c r="L834" i="5" s="1"/>
  <c r="L1508" i="1"/>
  <c r="L833" i="5" s="1"/>
  <c r="L1509" i="1"/>
  <c r="L832" i="5" s="1"/>
  <c r="L1510" i="1"/>
  <c r="L831" i="5" s="1"/>
  <c r="L1511" i="1"/>
  <c r="L830" i="5" s="1"/>
  <c r="L1512" i="1"/>
  <c r="L829" i="5" s="1"/>
  <c r="L1513" i="1"/>
  <c r="L828" i="5" s="1"/>
  <c r="L1514" i="1"/>
  <c r="L827" i="5" s="1"/>
  <c r="L1515" i="1"/>
  <c r="L826" i="5" s="1"/>
  <c r="L1516" i="1"/>
  <c r="L825" i="5" s="1"/>
  <c r="L1517" i="1"/>
  <c r="L824" i="5" s="1"/>
  <c r="L1518" i="1"/>
  <c r="L823" i="5" s="1"/>
  <c r="L1519" i="1"/>
  <c r="L822" i="5" s="1"/>
  <c r="L1520" i="1"/>
  <c r="L821" i="5" s="1"/>
  <c r="L1521" i="1"/>
  <c r="L820" i="5" s="1"/>
  <c r="L1522" i="1"/>
  <c r="L819" i="5" s="1"/>
  <c r="L1523" i="1"/>
  <c r="L818" i="5" s="1"/>
  <c r="L1524" i="1"/>
  <c r="L817" i="5" s="1"/>
  <c r="L1525" i="1"/>
  <c r="L816" i="5" s="1"/>
  <c r="L1526" i="1"/>
  <c r="L815" i="5" s="1"/>
  <c r="L1527" i="1"/>
  <c r="L814" i="5" s="1"/>
  <c r="L1528" i="1"/>
  <c r="L813" i="5" s="1"/>
  <c r="L1529" i="1"/>
  <c r="L812" i="5" s="1"/>
  <c r="L1530" i="1"/>
  <c r="L811" i="5" s="1"/>
  <c r="L1531" i="1"/>
  <c r="L810" i="5" s="1"/>
  <c r="L1532" i="1"/>
  <c r="L809" i="5" s="1"/>
  <c r="L1533" i="1"/>
  <c r="L808" i="5" s="1"/>
  <c r="L1534" i="1"/>
  <c r="L807" i="5" s="1"/>
  <c r="L1535" i="1"/>
  <c r="L806" i="5" s="1"/>
  <c r="L1536" i="1"/>
  <c r="L805" i="5" s="1"/>
  <c r="L1537" i="1"/>
  <c r="L804" i="5" s="1"/>
  <c r="L1538" i="1"/>
  <c r="L803" i="5" s="1"/>
  <c r="L1539" i="1"/>
  <c r="L802" i="5" s="1"/>
  <c r="L1540" i="1"/>
  <c r="L801" i="5" s="1"/>
  <c r="L1541" i="1"/>
  <c r="L800" i="5" s="1"/>
  <c r="L1542" i="1"/>
  <c r="L799" i="5" s="1"/>
  <c r="L1543" i="1"/>
  <c r="L798" i="5" s="1"/>
  <c r="L1544" i="1"/>
  <c r="L797" i="5" s="1"/>
  <c r="L1545" i="1"/>
  <c r="L796" i="5" s="1"/>
  <c r="L1546" i="1"/>
  <c r="L795" i="5" s="1"/>
  <c r="L1547" i="1"/>
  <c r="L794" i="5" s="1"/>
  <c r="L1548" i="1"/>
  <c r="L793" i="5" s="1"/>
  <c r="L1549" i="1"/>
  <c r="L792" i="5" s="1"/>
  <c r="L1550" i="1"/>
  <c r="L791" i="5" s="1"/>
  <c r="L1551" i="1"/>
  <c r="L790" i="5" s="1"/>
  <c r="L1552" i="1"/>
  <c r="L789" i="5" s="1"/>
  <c r="L1553" i="1"/>
  <c r="L788" i="5" s="1"/>
  <c r="L1554" i="1"/>
  <c r="L787" i="5" s="1"/>
  <c r="L1555" i="1"/>
  <c r="L786" i="5" s="1"/>
  <c r="L1556" i="1"/>
  <c r="L785" i="5" s="1"/>
  <c r="L1557" i="1"/>
  <c r="L784" i="5" s="1"/>
  <c r="L1558" i="1"/>
  <c r="L783" i="5" s="1"/>
  <c r="L1559" i="1"/>
  <c r="L782" i="5" s="1"/>
  <c r="L1560" i="1"/>
  <c r="L781" i="5" s="1"/>
  <c r="L1561" i="1"/>
  <c r="L780" i="5" s="1"/>
  <c r="L1562" i="1"/>
  <c r="L779" i="5" s="1"/>
  <c r="L1563" i="1"/>
  <c r="L778" i="5" s="1"/>
  <c r="L1564" i="1"/>
  <c r="L777" i="5" s="1"/>
  <c r="L1565" i="1"/>
  <c r="L776" i="5" s="1"/>
  <c r="L1566" i="1"/>
  <c r="L775" i="5" s="1"/>
  <c r="L1567" i="1"/>
  <c r="L774" i="5" s="1"/>
  <c r="L1568" i="1"/>
  <c r="L773" i="5" s="1"/>
  <c r="L1569" i="1"/>
  <c r="L772" i="5" s="1"/>
  <c r="L1570" i="1"/>
  <c r="L771" i="5" s="1"/>
  <c r="L1571" i="1"/>
  <c r="L770" i="5" s="1"/>
  <c r="L1572" i="1"/>
  <c r="L769" i="5" s="1"/>
  <c r="L1573" i="1"/>
  <c r="L768" i="5" s="1"/>
  <c r="L1574" i="1"/>
  <c r="L767" i="5" s="1"/>
  <c r="L1575" i="1"/>
  <c r="L766" i="5" s="1"/>
  <c r="L1576" i="1"/>
  <c r="L765" i="5" s="1"/>
  <c r="L1577" i="1"/>
  <c r="L764" i="5" s="1"/>
  <c r="L1578" i="1"/>
  <c r="L763" i="5" s="1"/>
  <c r="L1579" i="1"/>
  <c r="L762" i="5" s="1"/>
  <c r="L1580" i="1"/>
  <c r="L761" i="5" s="1"/>
  <c r="L1581" i="1"/>
  <c r="L760" i="5" s="1"/>
  <c r="L1582" i="1"/>
  <c r="L759" i="5" s="1"/>
  <c r="L1583" i="1"/>
  <c r="L758" i="5" s="1"/>
  <c r="L1584" i="1"/>
  <c r="L757" i="5" s="1"/>
  <c r="L1585" i="1"/>
  <c r="L756" i="5" s="1"/>
  <c r="L1586" i="1"/>
  <c r="L755" i="5" s="1"/>
  <c r="L1587" i="1"/>
  <c r="L754" i="5" s="1"/>
  <c r="L1588" i="1"/>
  <c r="L753" i="5" s="1"/>
  <c r="L1589" i="1"/>
  <c r="L752" i="5" s="1"/>
  <c r="L1590" i="1"/>
  <c r="L751" i="5" s="1"/>
  <c r="L1591" i="1"/>
  <c r="L750" i="5" s="1"/>
  <c r="L1592" i="1"/>
  <c r="L749" i="5" s="1"/>
  <c r="L1593" i="1"/>
  <c r="L748" i="5" s="1"/>
  <c r="L1594" i="1"/>
  <c r="L747" i="5" s="1"/>
  <c r="L1595" i="1"/>
  <c r="L746" i="5" s="1"/>
  <c r="L1596" i="1"/>
  <c r="L745" i="5" s="1"/>
  <c r="L1597" i="1"/>
  <c r="L744" i="5" s="1"/>
  <c r="L1598" i="1"/>
  <c r="L743" i="5" s="1"/>
  <c r="L1599" i="1"/>
  <c r="L742" i="5" s="1"/>
  <c r="L1600" i="1"/>
  <c r="L741" i="5" s="1"/>
  <c r="L1601" i="1"/>
  <c r="L740" i="5" s="1"/>
  <c r="L1602" i="1"/>
  <c r="L739" i="5" s="1"/>
  <c r="L1603" i="1"/>
  <c r="L738" i="5" s="1"/>
  <c r="L1604" i="1"/>
  <c r="L737" i="5" s="1"/>
  <c r="L1605" i="1"/>
  <c r="L736" i="5" s="1"/>
  <c r="L1606" i="1"/>
  <c r="L735" i="5" s="1"/>
  <c r="L1607" i="1"/>
  <c r="L734" i="5" s="1"/>
  <c r="L1608" i="1"/>
  <c r="L733" i="5" s="1"/>
  <c r="L1609" i="1"/>
  <c r="L732" i="5" s="1"/>
  <c r="L1610" i="1"/>
  <c r="L731" i="5" s="1"/>
  <c r="L1611" i="1"/>
  <c r="L730" i="5" s="1"/>
  <c r="L1612" i="1"/>
  <c r="L729" i="5" s="1"/>
  <c r="L1613" i="1"/>
  <c r="L728" i="5" s="1"/>
  <c r="L1614" i="1"/>
  <c r="L727" i="5" s="1"/>
  <c r="L1615" i="1"/>
  <c r="L726" i="5" s="1"/>
  <c r="L1616" i="1"/>
  <c r="L725" i="5" s="1"/>
  <c r="L1617" i="1"/>
  <c r="L724" i="5" s="1"/>
  <c r="L1618" i="1"/>
  <c r="L723" i="5" s="1"/>
  <c r="L1619" i="1"/>
  <c r="L722" i="5" s="1"/>
  <c r="L1620" i="1"/>
  <c r="L721" i="5" s="1"/>
  <c r="L1621" i="1"/>
  <c r="L720" i="5" s="1"/>
  <c r="L1622" i="1"/>
  <c r="L719" i="5" s="1"/>
  <c r="L1623" i="1"/>
  <c r="L718" i="5" s="1"/>
  <c r="L1624" i="1"/>
  <c r="L717" i="5" s="1"/>
  <c r="L1625" i="1"/>
  <c r="L716" i="5" s="1"/>
  <c r="L1626" i="1"/>
  <c r="L715" i="5" s="1"/>
  <c r="L1627" i="1"/>
  <c r="L714" i="5" s="1"/>
  <c r="L1628" i="1"/>
  <c r="L713" i="5" s="1"/>
  <c r="L1629" i="1"/>
  <c r="L712" i="5" s="1"/>
  <c r="L1630" i="1"/>
  <c r="L711" i="5" s="1"/>
  <c r="L1631" i="1"/>
  <c r="L710" i="5" s="1"/>
  <c r="L1632" i="1"/>
  <c r="L709" i="5" s="1"/>
  <c r="L1633" i="1"/>
  <c r="L708" i="5" s="1"/>
  <c r="L1634" i="1"/>
  <c r="L707" i="5" s="1"/>
  <c r="L1635" i="1"/>
  <c r="L706" i="5" s="1"/>
  <c r="L1636" i="1"/>
  <c r="L705" i="5" s="1"/>
  <c r="L1637" i="1"/>
  <c r="L704" i="5" s="1"/>
  <c r="L1638" i="1"/>
  <c r="L703" i="5" s="1"/>
  <c r="L1639" i="1"/>
  <c r="L1640" i="1"/>
  <c r="L701" i="5" s="1"/>
  <c r="L1641" i="1"/>
  <c r="L700" i="5" s="1"/>
  <c r="L1642" i="1"/>
  <c r="L699" i="5" s="1"/>
  <c r="L1643" i="1"/>
  <c r="L698" i="5" s="1"/>
  <c r="L1644" i="1"/>
  <c r="L697" i="5" s="1"/>
  <c r="L1645" i="1"/>
  <c r="L696" i="5" s="1"/>
  <c r="L1646" i="1"/>
  <c r="L695" i="5" s="1"/>
  <c r="L1647" i="1"/>
  <c r="L694" i="5" s="1"/>
  <c r="L1648" i="1"/>
  <c r="L693" i="5" s="1"/>
  <c r="L1649" i="1"/>
  <c r="L692" i="5" s="1"/>
  <c r="L1650" i="1"/>
  <c r="L691" i="5" s="1"/>
  <c r="L1651" i="1"/>
  <c r="L690" i="5" s="1"/>
  <c r="L1652" i="1"/>
  <c r="L689" i="5" s="1"/>
  <c r="L1653" i="1"/>
  <c r="L688" i="5" s="1"/>
  <c r="L1654" i="1"/>
  <c r="L687" i="5" s="1"/>
  <c r="L1655" i="1"/>
  <c r="L686" i="5" s="1"/>
  <c r="L1656" i="1"/>
  <c r="L685" i="5" s="1"/>
  <c r="L1657" i="1"/>
  <c r="L684" i="5" s="1"/>
  <c r="L1658" i="1"/>
  <c r="L683" i="5" s="1"/>
  <c r="L1659" i="1"/>
  <c r="L682" i="5" s="1"/>
  <c r="L1660" i="1"/>
  <c r="L681" i="5" s="1"/>
  <c r="L1661" i="1"/>
  <c r="L680" i="5" s="1"/>
  <c r="L1662" i="1"/>
  <c r="L679" i="5" s="1"/>
  <c r="L1663" i="1"/>
  <c r="L678" i="5" s="1"/>
  <c r="L1664" i="1"/>
  <c r="L677" i="5" s="1"/>
  <c r="L1665" i="1"/>
  <c r="L676" i="5" s="1"/>
  <c r="L1666" i="1"/>
  <c r="L675" i="5" s="1"/>
  <c r="L1667" i="1"/>
  <c r="L674" i="5" s="1"/>
  <c r="L1668" i="1"/>
  <c r="L673" i="5" s="1"/>
  <c r="L1669" i="1"/>
  <c r="L672" i="5" s="1"/>
  <c r="L1670" i="1"/>
  <c r="L671" i="5" s="1"/>
  <c r="L1671" i="1"/>
  <c r="L670" i="5" s="1"/>
  <c r="L1672" i="1"/>
  <c r="L669" i="5" s="1"/>
  <c r="L1673" i="1"/>
  <c r="L668" i="5" s="1"/>
  <c r="L1674" i="1"/>
  <c r="L667" i="5" s="1"/>
  <c r="L1675" i="1"/>
  <c r="L666" i="5" s="1"/>
  <c r="L1676" i="1"/>
  <c r="L665" i="5" s="1"/>
  <c r="L1677" i="1"/>
  <c r="L664" i="5" s="1"/>
  <c r="L1678" i="1"/>
  <c r="L663" i="5" s="1"/>
  <c r="L1679" i="1"/>
  <c r="L662" i="5" s="1"/>
  <c r="L1680" i="1"/>
  <c r="L661" i="5" s="1"/>
  <c r="L1681" i="1"/>
  <c r="L660" i="5" s="1"/>
  <c r="L1682" i="1"/>
  <c r="L659" i="5" s="1"/>
  <c r="L1683" i="1"/>
  <c r="L658" i="5" s="1"/>
  <c r="L1684" i="1"/>
  <c r="L657" i="5" s="1"/>
  <c r="L1685" i="1"/>
  <c r="L656" i="5" s="1"/>
  <c r="L1686" i="1"/>
  <c r="L655" i="5" s="1"/>
  <c r="L1687" i="1"/>
  <c r="L654" i="5" s="1"/>
  <c r="L1688" i="1"/>
  <c r="L653" i="5" s="1"/>
  <c r="L1689" i="1"/>
  <c r="L652" i="5" s="1"/>
  <c r="L1690" i="1"/>
  <c r="L651" i="5" s="1"/>
  <c r="L1691" i="1"/>
  <c r="L650" i="5" s="1"/>
  <c r="L1692" i="1"/>
  <c r="L649" i="5" s="1"/>
  <c r="L1693" i="1"/>
  <c r="L648" i="5" s="1"/>
  <c r="L1694" i="1"/>
  <c r="L647" i="5" s="1"/>
  <c r="L1695" i="1"/>
  <c r="L646" i="5" s="1"/>
  <c r="L1696" i="1"/>
  <c r="L645" i="5" s="1"/>
  <c r="L1697" i="1"/>
  <c r="L644" i="5" s="1"/>
  <c r="L1698" i="1"/>
  <c r="L643" i="5" s="1"/>
  <c r="L1699" i="1"/>
  <c r="L642" i="5" s="1"/>
  <c r="L1700" i="1"/>
  <c r="L641" i="5" s="1"/>
  <c r="L1701" i="1"/>
  <c r="L640" i="5" s="1"/>
  <c r="L1702" i="1"/>
  <c r="L639" i="5" s="1"/>
  <c r="L1703" i="1"/>
  <c r="L638" i="5" s="1"/>
  <c r="L1704" i="1"/>
  <c r="L637" i="5" s="1"/>
  <c r="L1705" i="1"/>
  <c r="L636" i="5" s="1"/>
  <c r="L1706" i="1"/>
  <c r="L635" i="5" s="1"/>
  <c r="L1707" i="1"/>
  <c r="L634" i="5" s="1"/>
  <c r="L1708" i="1"/>
  <c r="L633" i="5" s="1"/>
  <c r="L1709" i="1"/>
  <c r="L632" i="5" s="1"/>
  <c r="L1710" i="1"/>
  <c r="L631" i="5" s="1"/>
  <c r="L1711" i="1"/>
  <c r="L630" i="5" s="1"/>
  <c r="L1712" i="1"/>
  <c r="L629" i="5" s="1"/>
  <c r="L1713" i="1"/>
  <c r="L628" i="5" s="1"/>
  <c r="L1714" i="1"/>
  <c r="L627" i="5" s="1"/>
  <c r="L1715" i="1"/>
  <c r="L626" i="5" s="1"/>
  <c r="L1716" i="1"/>
  <c r="L625" i="5" s="1"/>
  <c r="L1717" i="1"/>
  <c r="L624" i="5" s="1"/>
  <c r="L1718" i="1"/>
  <c r="L623" i="5" s="1"/>
  <c r="L1719" i="1"/>
  <c r="L622" i="5" s="1"/>
  <c r="L1720" i="1"/>
  <c r="L621" i="5" s="1"/>
  <c r="L1721" i="1"/>
  <c r="L620" i="5" s="1"/>
  <c r="L1722" i="1"/>
  <c r="L619" i="5" s="1"/>
  <c r="L1723" i="1"/>
  <c r="L618" i="5" s="1"/>
  <c r="L1724" i="1"/>
  <c r="L617" i="5" s="1"/>
  <c r="L1725" i="1"/>
  <c r="L616" i="5" s="1"/>
  <c r="L1726" i="1"/>
  <c r="L615" i="5" s="1"/>
  <c r="L1727" i="1"/>
  <c r="L614" i="5" s="1"/>
  <c r="L1728" i="1"/>
  <c r="L613" i="5" s="1"/>
  <c r="L1729" i="1"/>
  <c r="L612" i="5" s="1"/>
  <c r="L1730" i="1"/>
  <c r="L611" i="5" s="1"/>
  <c r="L1731" i="1"/>
  <c r="L610" i="5" s="1"/>
  <c r="L1732" i="1"/>
  <c r="L609" i="5" s="1"/>
  <c r="L1733" i="1"/>
  <c r="L608" i="5" s="1"/>
  <c r="L1734" i="1"/>
  <c r="L607" i="5" s="1"/>
  <c r="L1735" i="1"/>
  <c r="L606" i="5" s="1"/>
  <c r="L1736" i="1"/>
  <c r="L605" i="5" s="1"/>
  <c r="L1737" i="1"/>
  <c r="L604" i="5" s="1"/>
  <c r="L1738" i="1"/>
  <c r="L603" i="5" s="1"/>
  <c r="L1739" i="1"/>
  <c r="L602" i="5" s="1"/>
  <c r="L1740" i="1"/>
  <c r="L601" i="5" s="1"/>
  <c r="L1741" i="1"/>
  <c r="L600" i="5" s="1"/>
  <c r="L1742" i="1"/>
  <c r="L599" i="5" s="1"/>
  <c r="L1743" i="1"/>
  <c r="L598" i="5" s="1"/>
  <c r="L1744" i="1"/>
  <c r="L597" i="5" s="1"/>
  <c r="L1745" i="1"/>
  <c r="L596" i="5" s="1"/>
  <c r="L1746" i="1"/>
  <c r="L595" i="5" s="1"/>
  <c r="L1747" i="1"/>
  <c r="L594" i="5" s="1"/>
  <c r="L1748" i="1"/>
  <c r="L593" i="5" s="1"/>
  <c r="L1749" i="1"/>
  <c r="L592" i="5" s="1"/>
  <c r="L1750" i="1"/>
  <c r="L591" i="5" s="1"/>
  <c r="L1751" i="1"/>
  <c r="L590" i="5" s="1"/>
  <c r="L1752" i="1"/>
  <c r="L589" i="5" s="1"/>
  <c r="L1753" i="1"/>
  <c r="L588" i="5" s="1"/>
  <c r="L1754" i="1"/>
  <c r="L587" i="5" s="1"/>
  <c r="L1755" i="1"/>
  <c r="L586" i="5" s="1"/>
  <c r="L1756" i="1"/>
  <c r="L585" i="5" s="1"/>
  <c r="L1757" i="1"/>
  <c r="L584" i="5" s="1"/>
  <c r="L1758" i="1"/>
  <c r="L583" i="5" s="1"/>
  <c r="L1759" i="1"/>
  <c r="L582" i="5" s="1"/>
  <c r="L1760" i="1"/>
  <c r="L581" i="5" s="1"/>
  <c r="L1761" i="1"/>
  <c r="L580" i="5" s="1"/>
  <c r="L1762" i="1"/>
  <c r="L579" i="5" s="1"/>
  <c r="L1763" i="1"/>
  <c r="L578" i="5" s="1"/>
  <c r="L1764" i="1"/>
  <c r="L577" i="5" s="1"/>
  <c r="L1765" i="1"/>
  <c r="L576" i="5" s="1"/>
  <c r="L1766" i="1"/>
  <c r="L575" i="5" s="1"/>
  <c r="L1767" i="1"/>
  <c r="L574" i="5" s="1"/>
  <c r="L1768" i="1"/>
  <c r="L573" i="5" s="1"/>
  <c r="L1769" i="1"/>
  <c r="L572" i="5" s="1"/>
  <c r="L1770" i="1"/>
  <c r="L571" i="5" s="1"/>
  <c r="L1771" i="1"/>
  <c r="L570" i="5" s="1"/>
  <c r="L1772" i="1"/>
  <c r="L569" i="5" s="1"/>
  <c r="L1773" i="1"/>
  <c r="L568" i="5" s="1"/>
  <c r="L1774" i="1"/>
  <c r="L567" i="5" s="1"/>
  <c r="L1775" i="1"/>
  <c r="L566" i="5" s="1"/>
  <c r="L1776" i="1"/>
  <c r="L565" i="5" s="1"/>
  <c r="L1777" i="1"/>
  <c r="L564" i="5" s="1"/>
  <c r="L1778" i="1"/>
  <c r="L563" i="5" s="1"/>
  <c r="L1779" i="1"/>
  <c r="L562" i="5" s="1"/>
  <c r="L1780" i="1"/>
  <c r="L561" i="5" s="1"/>
  <c r="L1781" i="1"/>
  <c r="L560" i="5" s="1"/>
  <c r="L1782" i="1"/>
  <c r="L559" i="5" s="1"/>
  <c r="L1783" i="1"/>
  <c r="L558" i="5" s="1"/>
  <c r="L1784" i="1"/>
  <c r="L557" i="5" s="1"/>
  <c r="L1785" i="1"/>
  <c r="L556" i="5" s="1"/>
  <c r="L1786" i="1"/>
  <c r="L555" i="5" s="1"/>
  <c r="L1787" i="1"/>
  <c r="L554" i="5" s="1"/>
  <c r="L1788" i="1"/>
  <c r="L553" i="5" s="1"/>
  <c r="L1789" i="1"/>
  <c r="L552" i="5" s="1"/>
  <c r="L1790" i="1"/>
  <c r="L551" i="5" s="1"/>
  <c r="L1791" i="1"/>
  <c r="L550" i="5" s="1"/>
  <c r="L1792" i="1"/>
  <c r="L549" i="5" s="1"/>
  <c r="L1793" i="1"/>
  <c r="L548" i="5" s="1"/>
  <c r="L1794" i="1"/>
  <c r="L547" i="5" s="1"/>
  <c r="L1795" i="1"/>
  <c r="L546" i="5" s="1"/>
  <c r="L1796" i="1"/>
  <c r="L545" i="5" s="1"/>
  <c r="L1797" i="1"/>
  <c r="L544" i="5" s="1"/>
  <c r="L1798" i="1"/>
  <c r="L543" i="5" s="1"/>
  <c r="L1799" i="1"/>
  <c r="L542" i="5" s="1"/>
  <c r="L1800" i="1"/>
  <c r="L541" i="5" s="1"/>
  <c r="L1801" i="1"/>
  <c r="L540" i="5" s="1"/>
  <c r="L1802" i="1"/>
  <c r="L539" i="5" s="1"/>
  <c r="L1803" i="1"/>
  <c r="L538" i="5" s="1"/>
  <c r="L1804" i="1"/>
  <c r="L537" i="5" s="1"/>
  <c r="L1805" i="1"/>
  <c r="L536" i="5" s="1"/>
  <c r="L1806" i="1"/>
  <c r="L535" i="5" s="1"/>
  <c r="L1807" i="1"/>
  <c r="L534" i="5" s="1"/>
  <c r="L1808" i="1"/>
  <c r="L533" i="5" s="1"/>
  <c r="L1809" i="1"/>
  <c r="L532" i="5" s="1"/>
  <c r="L1810" i="1"/>
  <c r="L531" i="5" s="1"/>
  <c r="L1811" i="1"/>
  <c r="L530" i="5" s="1"/>
  <c r="L1812" i="1"/>
  <c r="L529" i="5" s="1"/>
  <c r="L1813" i="1"/>
  <c r="L528" i="5" s="1"/>
  <c r="L1814" i="1"/>
  <c r="L527" i="5" s="1"/>
  <c r="L1815" i="1"/>
  <c r="L526" i="5" s="1"/>
  <c r="L1816" i="1"/>
  <c r="L525" i="5" s="1"/>
  <c r="L1817" i="1"/>
  <c r="L524" i="5" s="1"/>
  <c r="L1818" i="1"/>
  <c r="L523" i="5" s="1"/>
  <c r="L1819" i="1"/>
  <c r="L522" i="5" s="1"/>
  <c r="L1820" i="1"/>
  <c r="L521" i="5" s="1"/>
  <c r="L1821" i="1"/>
  <c r="L520" i="5" s="1"/>
  <c r="L1822" i="1"/>
  <c r="L519" i="5" s="1"/>
  <c r="L1823" i="1"/>
  <c r="L518" i="5" s="1"/>
  <c r="L1824" i="1"/>
  <c r="L517" i="5" s="1"/>
  <c r="L1825" i="1"/>
  <c r="L516" i="5" s="1"/>
  <c r="L1826" i="1"/>
  <c r="L515" i="5" s="1"/>
  <c r="L1827" i="1"/>
  <c r="L514" i="5" s="1"/>
  <c r="L1828" i="1"/>
  <c r="L513" i="5" s="1"/>
  <c r="L1829" i="1"/>
  <c r="L512" i="5" s="1"/>
  <c r="L1830" i="1"/>
  <c r="L511" i="5" s="1"/>
  <c r="L1831" i="1"/>
  <c r="L510" i="5" s="1"/>
  <c r="L1832" i="1"/>
  <c r="L509" i="5" s="1"/>
  <c r="L1833" i="1"/>
  <c r="L508" i="5" s="1"/>
  <c r="L1834" i="1"/>
  <c r="L507" i="5" s="1"/>
  <c r="L1835" i="1"/>
  <c r="L506" i="5" s="1"/>
  <c r="L1836" i="1"/>
  <c r="L505" i="5" s="1"/>
  <c r="L1837" i="1"/>
  <c r="L504" i="5" s="1"/>
  <c r="L1838" i="1"/>
  <c r="L503" i="5" s="1"/>
  <c r="L1839" i="1"/>
  <c r="L502" i="5" s="1"/>
  <c r="L1840" i="1"/>
  <c r="L501" i="5" s="1"/>
  <c r="L1841" i="1"/>
  <c r="L500" i="5" s="1"/>
  <c r="L1842" i="1"/>
  <c r="L499" i="5" s="1"/>
  <c r="L1843" i="1"/>
  <c r="L498" i="5" s="1"/>
  <c r="L1844" i="1"/>
  <c r="L497" i="5" s="1"/>
  <c r="L1845" i="1"/>
  <c r="L496" i="5" s="1"/>
  <c r="L1846" i="1"/>
  <c r="L495" i="5" s="1"/>
  <c r="L1847" i="1"/>
  <c r="L494" i="5" s="1"/>
  <c r="L1848" i="1"/>
  <c r="L493" i="5" s="1"/>
  <c r="L1849" i="1"/>
  <c r="L492" i="5" s="1"/>
  <c r="L1850" i="1"/>
  <c r="L491" i="5" s="1"/>
  <c r="L1851" i="1"/>
  <c r="L490" i="5" s="1"/>
  <c r="L1852" i="1"/>
  <c r="L489" i="5" s="1"/>
  <c r="L1853" i="1"/>
  <c r="L488" i="5" s="1"/>
  <c r="L1854" i="1"/>
  <c r="L487" i="5" s="1"/>
  <c r="L1855" i="1"/>
  <c r="L486" i="5" s="1"/>
  <c r="L1856" i="1"/>
  <c r="L485" i="5" s="1"/>
  <c r="L1857" i="1"/>
  <c r="L484" i="5" s="1"/>
  <c r="L1858" i="1"/>
  <c r="L483" i="5" s="1"/>
  <c r="L1859" i="1"/>
  <c r="L482" i="5" s="1"/>
  <c r="L1860" i="1"/>
  <c r="L481" i="5" s="1"/>
  <c r="L1861" i="1"/>
  <c r="L480" i="5" s="1"/>
  <c r="L1862" i="1"/>
  <c r="L479" i="5" s="1"/>
  <c r="L1863" i="1"/>
  <c r="L478" i="5" s="1"/>
  <c r="L1864" i="1"/>
  <c r="L477" i="5" s="1"/>
  <c r="L1865" i="1"/>
  <c r="L1866" i="1"/>
  <c r="L476" i="5" s="1"/>
  <c r="L1867" i="1"/>
  <c r="L475" i="5" s="1"/>
  <c r="L1868" i="1"/>
  <c r="L474" i="5" s="1"/>
  <c r="L1869" i="1"/>
  <c r="L473" i="5" s="1"/>
  <c r="L1870" i="1"/>
  <c r="L472" i="5" s="1"/>
  <c r="L1871" i="1"/>
  <c r="L471" i="5" s="1"/>
  <c r="L1872" i="1"/>
  <c r="L470" i="5" s="1"/>
  <c r="L1873" i="1"/>
  <c r="L469" i="5" s="1"/>
  <c r="L1874" i="1"/>
  <c r="L468" i="5" s="1"/>
  <c r="L1875" i="1"/>
  <c r="L467" i="5" s="1"/>
  <c r="L1876" i="1"/>
  <c r="L466" i="5" s="1"/>
  <c r="L1877" i="1"/>
  <c r="L465" i="5" s="1"/>
  <c r="L1878" i="1"/>
  <c r="L464" i="5" s="1"/>
  <c r="L1879" i="1"/>
  <c r="L463" i="5" s="1"/>
  <c r="L1880" i="1"/>
  <c r="L462" i="5" s="1"/>
  <c r="L1881" i="1"/>
  <c r="L461" i="5" s="1"/>
  <c r="L1882" i="1"/>
  <c r="L460" i="5" s="1"/>
  <c r="L1883" i="1"/>
  <c r="L459" i="5" s="1"/>
  <c r="L1884" i="1"/>
  <c r="L458" i="5" s="1"/>
  <c r="L1885" i="1"/>
  <c r="L457" i="5" s="1"/>
  <c r="L1886" i="1"/>
  <c r="L456" i="5" s="1"/>
  <c r="L1887" i="1"/>
  <c r="L455" i="5" s="1"/>
  <c r="L1888" i="1"/>
  <c r="L454" i="5" s="1"/>
  <c r="L1889" i="1"/>
  <c r="L453" i="5" s="1"/>
  <c r="L1890" i="1"/>
  <c r="L452" i="5" s="1"/>
  <c r="L1891" i="1"/>
  <c r="L451" i="5" s="1"/>
  <c r="L1892" i="1"/>
  <c r="L450" i="5" s="1"/>
  <c r="L1893" i="1"/>
  <c r="L449" i="5" s="1"/>
  <c r="L1894" i="1"/>
  <c r="L448" i="5" s="1"/>
  <c r="L1895" i="1"/>
  <c r="L447" i="5" s="1"/>
  <c r="L1896" i="1"/>
  <c r="L446" i="5" s="1"/>
  <c r="L1897" i="1"/>
  <c r="L445" i="5" s="1"/>
  <c r="L1898" i="1"/>
  <c r="L444" i="5" s="1"/>
  <c r="L1899" i="1"/>
  <c r="L443" i="5" s="1"/>
  <c r="L1900" i="1"/>
  <c r="L442" i="5" s="1"/>
  <c r="L1901" i="1"/>
  <c r="L441" i="5" s="1"/>
  <c r="L1902" i="1"/>
  <c r="L440" i="5" s="1"/>
  <c r="L1903" i="1"/>
  <c r="L439" i="5" s="1"/>
  <c r="L1904" i="1"/>
  <c r="L438" i="5" s="1"/>
  <c r="L1905" i="1"/>
  <c r="L437" i="5" s="1"/>
  <c r="L1906" i="1"/>
  <c r="L436" i="5" s="1"/>
  <c r="L1907" i="1"/>
  <c r="L435" i="5" s="1"/>
  <c r="L1908" i="1"/>
  <c r="L434" i="5" s="1"/>
  <c r="L1909" i="1"/>
  <c r="L433" i="5" s="1"/>
  <c r="L1910" i="1"/>
  <c r="L432" i="5" s="1"/>
  <c r="L1911" i="1"/>
  <c r="L431" i="5" s="1"/>
  <c r="L1912" i="1"/>
  <c r="L430" i="5" s="1"/>
  <c r="L1913" i="1"/>
  <c r="L429" i="5" s="1"/>
  <c r="L1914" i="1"/>
  <c r="L428" i="5" s="1"/>
  <c r="L1915" i="1"/>
  <c r="L427" i="5" s="1"/>
  <c r="L1916" i="1"/>
  <c r="L426" i="5" s="1"/>
  <c r="L1917" i="1"/>
  <c r="L425" i="5" s="1"/>
  <c r="L1918" i="1"/>
  <c r="L424" i="5" s="1"/>
  <c r="L1919" i="1"/>
  <c r="L423" i="5" s="1"/>
  <c r="L1920" i="1"/>
  <c r="L422" i="5" s="1"/>
  <c r="L1921" i="1"/>
  <c r="L421" i="5" s="1"/>
  <c r="L1922" i="1"/>
  <c r="L420" i="5" s="1"/>
  <c r="L1923" i="1"/>
  <c r="L419" i="5" s="1"/>
  <c r="L1924" i="1"/>
  <c r="L418" i="5" s="1"/>
  <c r="L1925" i="1"/>
  <c r="L417" i="5" s="1"/>
  <c r="L1926" i="1"/>
  <c r="L416" i="5" s="1"/>
  <c r="L1927" i="1"/>
  <c r="L415" i="5" s="1"/>
  <c r="L1928" i="1"/>
  <c r="L414" i="5" s="1"/>
  <c r="L1929" i="1"/>
  <c r="L413" i="5" s="1"/>
  <c r="L1930" i="1"/>
  <c r="L412" i="5" s="1"/>
  <c r="L1931" i="1"/>
  <c r="L411" i="5" s="1"/>
  <c r="L1932" i="1"/>
  <c r="L410" i="5" s="1"/>
  <c r="L1933" i="1"/>
  <c r="L409" i="5" s="1"/>
  <c r="L1934" i="1"/>
  <c r="L408" i="5" s="1"/>
  <c r="L1935" i="1"/>
  <c r="L407" i="5" s="1"/>
  <c r="L1936" i="1"/>
  <c r="L406" i="5" s="1"/>
  <c r="L1937" i="1"/>
  <c r="L405" i="5" s="1"/>
  <c r="L1938" i="1"/>
  <c r="L404" i="5" s="1"/>
  <c r="L1939" i="1"/>
  <c r="L403" i="5" s="1"/>
  <c r="L1940" i="1"/>
  <c r="L402" i="5" s="1"/>
  <c r="L1941" i="1"/>
  <c r="L401" i="5" s="1"/>
  <c r="L1942" i="1"/>
  <c r="L400" i="5" s="1"/>
  <c r="L1943" i="1"/>
  <c r="L399" i="5" s="1"/>
  <c r="L1944" i="1"/>
  <c r="L398" i="5" s="1"/>
  <c r="L1945" i="1"/>
  <c r="L397" i="5" s="1"/>
  <c r="L1946" i="1"/>
  <c r="L396" i="5" s="1"/>
  <c r="L1947" i="1"/>
  <c r="L395" i="5" s="1"/>
  <c r="L1948" i="1"/>
  <c r="L394" i="5" s="1"/>
  <c r="L1949" i="1"/>
  <c r="L393" i="5" s="1"/>
  <c r="L1950" i="1"/>
  <c r="L392" i="5" s="1"/>
  <c r="L1951" i="1"/>
  <c r="L1952" i="1"/>
  <c r="L390" i="5" s="1"/>
  <c r="L1953" i="1"/>
  <c r="L389" i="5" s="1"/>
  <c r="L1954" i="1"/>
  <c r="L388" i="5" s="1"/>
  <c r="L1955" i="1"/>
  <c r="L387" i="5" s="1"/>
  <c r="L1956" i="1"/>
  <c r="L386" i="5" s="1"/>
  <c r="L1957" i="1"/>
  <c r="L385" i="5" s="1"/>
  <c r="L1958" i="1"/>
  <c r="L384" i="5" s="1"/>
  <c r="L1959" i="1"/>
  <c r="L383" i="5" s="1"/>
  <c r="L1960" i="1"/>
  <c r="L382" i="5" s="1"/>
  <c r="L1961" i="1"/>
  <c r="L381" i="5" s="1"/>
  <c r="L1962" i="1"/>
  <c r="L380" i="5" s="1"/>
  <c r="L1963" i="1"/>
  <c r="L379" i="5" s="1"/>
  <c r="L1964" i="1"/>
  <c r="L378" i="5" s="1"/>
  <c r="L1965" i="1"/>
  <c r="L377" i="5" s="1"/>
  <c r="L1966" i="1"/>
  <c r="L376" i="5" s="1"/>
  <c r="L1967" i="1"/>
  <c r="L375" i="5" s="1"/>
  <c r="L1968" i="1"/>
  <c r="L374" i="5" s="1"/>
  <c r="L1969" i="1"/>
  <c r="L373" i="5" s="1"/>
  <c r="L1970" i="1"/>
  <c r="L372" i="5" s="1"/>
  <c r="L1971" i="1"/>
  <c r="L371" i="5" s="1"/>
  <c r="L1972" i="1"/>
  <c r="L370" i="5" s="1"/>
  <c r="L1973" i="1"/>
  <c r="L369" i="5" s="1"/>
  <c r="L1974" i="1"/>
  <c r="L368" i="5" s="1"/>
  <c r="L1975" i="1"/>
  <c r="L367" i="5" s="1"/>
  <c r="L1976" i="1"/>
  <c r="L366" i="5" s="1"/>
  <c r="L1977" i="1"/>
  <c r="L365" i="5" s="1"/>
  <c r="L1978" i="1"/>
  <c r="L364" i="5" s="1"/>
  <c r="L1979" i="1"/>
  <c r="L363" i="5" s="1"/>
  <c r="L1980" i="1"/>
  <c r="L362" i="5" s="1"/>
  <c r="L1981" i="1"/>
  <c r="L361" i="5" s="1"/>
  <c r="L1982" i="1"/>
  <c r="L360" i="5" s="1"/>
  <c r="L1983" i="1"/>
  <c r="L359" i="5" s="1"/>
  <c r="L1984" i="1"/>
  <c r="L358" i="5" s="1"/>
  <c r="L1985" i="1"/>
  <c r="L357" i="5" s="1"/>
  <c r="L1986" i="1"/>
  <c r="L356" i="5" s="1"/>
  <c r="L1987" i="1"/>
  <c r="L355" i="5" s="1"/>
  <c r="L1988" i="1"/>
  <c r="L354" i="5" s="1"/>
  <c r="L1989" i="1"/>
  <c r="L353" i="5" s="1"/>
  <c r="L1990" i="1"/>
  <c r="L352" i="5" s="1"/>
  <c r="L1991" i="1"/>
  <c r="L351" i="5" s="1"/>
  <c r="L1992" i="1"/>
  <c r="L350" i="5" s="1"/>
  <c r="L1993" i="1"/>
  <c r="L349" i="5" s="1"/>
  <c r="L1994" i="1"/>
  <c r="L348" i="5" s="1"/>
  <c r="L1995" i="1"/>
  <c r="L347" i="5" s="1"/>
  <c r="L1996" i="1"/>
  <c r="L346" i="5" s="1"/>
  <c r="L1997" i="1"/>
  <c r="L345" i="5" s="1"/>
  <c r="L1998" i="1"/>
  <c r="L344" i="5" s="1"/>
  <c r="L1999" i="1"/>
  <c r="L343" i="5" s="1"/>
  <c r="L2000" i="1"/>
  <c r="L342" i="5" s="1"/>
  <c r="L2001" i="1"/>
  <c r="L341" i="5" s="1"/>
  <c r="L2002" i="1"/>
  <c r="L340" i="5" s="1"/>
  <c r="L2003" i="1"/>
  <c r="L339" i="5" s="1"/>
  <c r="L2004" i="1"/>
  <c r="L338" i="5" s="1"/>
  <c r="L2005" i="1"/>
  <c r="L337" i="5" s="1"/>
  <c r="L2006" i="1"/>
  <c r="L336" i="5" s="1"/>
  <c r="L2007" i="1"/>
  <c r="L335" i="5" s="1"/>
  <c r="L2008" i="1"/>
  <c r="L334" i="5" s="1"/>
  <c r="L2009" i="1"/>
  <c r="L333" i="5" s="1"/>
  <c r="L2010" i="1"/>
  <c r="L332" i="5" s="1"/>
  <c r="L2011" i="1"/>
  <c r="L331" i="5" s="1"/>
  <c r="L2012" i="1"/>
  <c r="L330" i="5" s="1"/>
  <c r="L2013" i="1"/>
  <c r="L329" i="5" s="1"/>
  <c r="L2014" i="1"/>
  <c r="L328" i="5" s="1"/>
  <c r="L2015" i="1"/>
  <c r="L327" i="5" s="1"/>
  <c r="L2016" i="1"/>
  <c r="L326" i="5" s="1"/>
  <c r="L2017" i="1"/>
  <c r="L325" i="5" s="1"/>
  <c r="L2018" i="1"/>
  <c r="L324" i="5" s="1"/>
  <c r="L2019" i="1"/>
  <c r="L323" i="5" s="1"/>
  <c r="L2020" i="1"/>
  <c r="L322" i="5" s="1"/>
  <c r="L2021" i="1"/>
  <c r="L321" i="5" s="1"/>
  <c r="L2022" i="1"/>
  <c r="L320" i="5" s="1"/>
  <c r="L2023" i="1"/>
  <c r="L319" i="5" s="1"/>
  <c r="L2024" i="1"/>
  <c r="L318" i="5" s="1"/>
  <c r="L2025" i="1"/>
  <c r="L317" i="5" s="1"/>
  <c r="L2026" i="1"/>
  <c r="L316" i="5" s="1"/>
  <c r="L2027" i="1"/>
  <c r="L315" i="5" s="1"/>
  <c r="L2028" i="1"/>
  <c r="L314" i="5" s="1"/>
  <c r="L2029" i="1"/>
  <c r="L313" i="5" s="1"/>
  <c r="L2030" i="1"/>
  <c r="L312" i="5" s="1"/>
  <c r="L2031" i="1"/>
  <c r="L311" i="5" s="1"/>
  <c r="L2032" i="1"/>
  <c r="L310" i="5" s="1"/>
  <c r="L2033" i="1"/>
  <c r="L309" i="5" s="1"/>
  <c r="L2034" i="1"/>
  <c r="L308" i="5" s="1"/>
  <c r="L2035" i="1"/>
  <c r="L307" i="5" s="1"/>
  <c r="L2036" i="1"/>
  <c r="L306" i="5" s="1"/>
  <c r="L2037" i="1"/>
  <c r="L305" i="5" s="1"/>
  <c r="L2038" i="1"/>
  <c r="L304" i="5" s="1"/>
  <c r="L2039" i="1"/>
  <c r="L303" i="5" s="1"/>
  <c r="L2040" i="1"/>
  <c r="L302" i="5" s="1"/>
  <c r="L2041" i="1"/>
  <c r="L301" i="5" s="1"/>
  <c r="L2042" i="1"/>
  <c r="L300" i="5" s="1"/>
  <c r="L2043" i="1"/>
  <c r="L299" i="5" s="1"/>
  <c r="L2044" i="1"/>
  <c r="L298" i="5" s="1"/>
  <c r="L2045" i="1"/>
  <c r="L297" i="5" s="1"/>
  <c r="L2046" i="1"/>
  <c r="L296" i="5" s="1"/>
  <c r="L2047" i="1"/>
  <c r="L295" i="5" s="1"/>
  <c r="L2048" i="1"/>
  <c r="L294" i="5" s="1"/>
  <c r="L2049" i="1"/>
  <c r="L293" i="5" s="1"/>
  <c r="L2050" i="1"/>
  <c r="L292" i="5" s="1"/>
  <c r="L2051" i="1"/>
  <c r="L291" i="5" s="1"/>
  <c r="L2052" i="1"/>
  <c r="L290" i="5" s="1"/>
  <c r="L2053" i="1"/>
  <c r="L289" i="5" s="1"/>
  <c r="L2054" i="1"/>
  <c r="L288" i="5" s="1"/>
  <c r="L2055" i="1"/>
  <c r="L287" i="5" s="1"/>
  <c r="L2056" i="1"/>
  <c r="L286" i="5" s="1"/>
  <c r="L2057" i="1"/>
  <c r="L285" i="5" s="1"/>
  <c r="L2058" i="1"/>
  <c r="L284" i="5" s="1"/>
  <c r="L2059" i="1"/>
  <c r="L283" i="5" s="1"/>
  <c r="L2060" i="1"/>
  <c r="L282" i="5" s="1"/>
  <c r="L2061" i="1"/>
  <c r="L281" i="5" s="1"/>
  <c r="L2062" i="1"/>
  <c r="L280" i="5" s="1"/>
  <c r="L2063" i="1"/>
  <c r="L279" i="5" s="1"/>
  <c r="L2064" i="1"/>
  <c r="L278" i="5" s="1"/>
  <c r="L2065" i="1"/>
  <c r="L277" i="5" s="1"/>
  <c r="L2066" i="1"/>
  <c r="L276" i="5" s="1"/>
  <c r="L2067" i="1"/>
  <c r="L275" i="5" s="1"/>
  <c r="L2068" i="1"/>
  <c r="L274" i="5" s="1"/>
  <c r="L2069" i="1"/>
  <c r="L273" i="5" s="1"/>
  <c r="L2070" i="1"/>
  <c r="L272" i="5" s="1"/>
  <c r="L2071" i="1"/>
  <c r="L271" i="5" s="1"/>
  <c r="L2072" i="1"/>
  <c r="L270" i="5" s="1"/>
  <c r="L2073" i="1"/>
  <c r="L269" i="5" s="1"/>
  <c r="L2074" i="1"/>
  <c r="L268" i="5" s="1"/>
  <c r="L2075" i="1"/>
  <c r="L267" i="5" s="1"/>
  <c r="L2076" i="1"/>
  <c r="L266" i="5" s="1"/>
  <c r="L2077" i="1"/>
  <c r="L265" i="5" s="1"/>
  <c r="L2078" i="1"/>
  <c r="L264" i="5" s="1"/>
  <c r="L2079" i="1"/>
  <c r="L263" i="5" s="1"/>
  <c r="L2080" i="1"/>
  <c r="L262" i="5" s="1"/>
  <c r="L2081" i="1"/>
  <c r="L261" i="5" s="1"/>
  <c r="L2082" i="1"/>
  <c r="L260" i="5" s="1"/>
  <c r="L2083" i="1"/>
  <c r="L259" i="5" s="1"/>
  <c r="L2084" i="1"/>
  <c r="L258" i="5" s="1"/>
  <c r="L2085" i="1"/>
  <c r="L257" i="5" s="1"/>
  <c r="L2086" i="1"/>
  <c r="L256" i="5" s="1"/>
  <c r="L2087" i="1"/>
  <c r="L255" i="5" s="1"/>
  <c r="L2088" i="1"/>
  <c r="L254" i="5" s="1"/>
  <c r="L2089" i="1"/>
  <c r="L253" i="5" s="1"/>
  <c r="L2090" i="1"/>
  <c r="L252" i="5" s="1"/>
  <c r="L2091" i="1"/>
  <c r="L251" i="5" s="1"/>
  <c r="L2092" i="1"/>
  <c r="L250" i="5" s="1"/>
  <c r="L2093" i="1"/>
  <c r="L249" i="5" s="1"/>
  <c r="L2094" i="1"/>
  <c r="L248" i="5" s="1"/>
  <c r="L2095" i="1"/>
  <c r="L247" i="5" s="1"/>
  <c r="L2096" i="1"/>
  <c r="L246" i="5" s="1"/>
  <c r="L2097" i="1"/>
  <c r="L245" i="5" s="1"/>
  <c r="L2098" i="1"/>
  <c r="L244" i="5" s="1"/>
  <c r="L2099" i="1"/>
  <c r="L243" i="5" s="1"/>
  <c r="L2100" i="1"/>
  <c r="L2101" i="1"/>
  <c r="L242" i="5" s="1"/>
  <c r="L2102" i="1"/>
  <c r="L241" i="5" s="1"/>
  <c r="L2103" i="1"/>
  <c r="L240" i="5" s="1"/>
  <c r="L2104" i="1"/>
  <c r="L239" i="5" s="1"/>
  <c r="L2105" i="1"/>
  <c r="L238" i="5" s="1"/>
  <c r="L2106" i="1"/>
  <c r="L237" i="5" s="1"/>
  <c r="L2107" i="1"/>
  <c r="L236" i="5" s="1"/>
  <c r="L2108" i="1"/>
  <c r="L235" i="5" s="1"/>
  <c r="L2109" i="1"/>
  <c r="L234" i="5" s="1"/>
  <c r="L2110" i="1"/>
  <c r="L233" i="5" s="1"/>
  <c r="L2111" i="1"/>
  <c r="L232" i="5" s="1"/>
  <c r="L2112" i="1"/>
  <c r="L231" i="5" s="1"/>
  <c r="L2113" i="1"/>
  <c r="L230" i="5" s="1"/>
  <c r="L2114" i="1"/>
  <c r="L229" i="5" s="1"/>
  <c r="L2115" i="1"/>
  <c r="L228" i="5" s="1"/>
  <c r="L2116" i="1"/>
  <c r="L227" i="5" s="1"/>
  <c r="L2117" i="1"/>
  <c r="L226" i="5" s="1"/>
  <c r="L2118" i="1"/>
  <c r="L225" i="5" s="1"/>
  <c r="L2119" i="1"/>
  <c r="L224" i="5" s="1"/>
  <c r="L2120" i="1"/>
  <c r="L223" i="5" s="1"/>
  <c r="L2121" i="1"/>
  <c r="L222" i="5" s="1"/>
  <c r="L2122" i="1"/>
  <c r="L221" i="5" s="1"/>
  <c r="L2123" i="1"/>
  <c r="L220" i="5" s="1"/>
  <c r="L2124" i="1"/>
  <c r="L219" i="5" s="1"/>
  <c r="L2125" i="1"/>
  <c r="L218" i="5" s="1"/>
  <c r="L2126" i="1"/>
  <c r="L217" i="5" s="1"/>
  <c r="L2127" i="1"/>
  <c r="L216" i="5" s="1"/>
  <c r="L2128" i="1"/>
  <c r="L215" i="5" s="1"/>
  <c r="L2129" i="1"/>
  <c r="L214" i="5" s="1"/>
  <c r="L2130" i="1"/>
  <c r="L213" i="5" s="1"/>
  <c r="L2131" i="1"/>
  <c r="L2132" i="1"/>
  <c r="L212" i="5" s="1"/>
  <c r="L2133" i="1"/>
  <c r="L211" i="5" s="1"/>
  <c r="L2134" i="1"/>
  <c r="L210" i="5" s="1"/>
  <c r="L2135" i="1"/>
  <c r="L209" i="5" s="1"/>
  <c r="L2136" i="1"/>
  <c r="L208" i="5" s="1"/>
  <c r="L2137" i="1"/>
  <c r="L207" i="5" s="1"/>
  <c r="L2138" i="1"/>
  <c r="L206" i="5" s="1"/>
  <c r="L2139" i="1"/>
  <c r="L205" i="5" s="1"/>
  <c r="L2140" i="1"/>
  <c r="L204" i="5" s="1"/>
  <c r="L2141" i="1"/>
  <c r="L203" i="5" s="1"/>
  <c r="L2142" i="1"/>
  <c r="L202" i="5" s="1"/>
  <c r="L2143" i="1"/>
  <c r="L201" i="5" s="1"/>
  <c r="L2144" i="1"/>
  <c r="L200" i="5" s="1"/>
  <c r="L2145" i="1"/>
  <c r="L199" i="5" s="1"/>
  <c r="L2146" i="1"/>
  <c r="L198" i="5" s="1"/>
  <c r="L2147" i="1"/>
  <c r="L197" i="5" s="1"/>
  <c r="L2148" i="1"/>
  <c r="L196" i="5" s="1"/>
  <c r="L2149" i="1"/>
  <c r="L195" i="5" s="1"/>
  <c r="L2150" i="1"/>
  <c r="L194" i="5" s="1"/>
  <c r="L2151" i="1"/>
  <c r="L193" i="5" s="1"/>
  <c r="L2152" i="1"/>
  <c r="L192" i="5" s="1"/>
  <c r="L2153" i="1"/>
  <c r="L191" i="5" s="1"/>
  <c r="L2154" i="1"/>
  <c r="L190" i="5" s="1"/>
  <c r="L2155" i="1"/>
  <c r="L189" i="5" s="1"/>
  <c r="L2156" i="1"/>
  <c r="L188" i="5" s="1"/>
  <c r="L2157" i="1"/>
  <c r="L187" i="5" s="1"/>
  <c r="L2158" i="1"/>
  <c r="L186" i="5" s="1"/>
  <c r="L2159" i="1"/>
  <c r="L185" i="5" s="1"/>
  <c r="L2160" i="1"/>
  <c r="L2161" i="1"/>
  <c r="L184" i="5" s="1"/>
  <c r="L2162" i="1"/>
  <c r="L183" i="5" s="1"/>
  <c r="L2163" i="1"/>
  <c r="L182" i="5" s="1"/>
  <c r="L2164" i="1"/>
  <c r="L181" i="5" s="1"/>
  <c r="L2165" i="1"/>
  <c r="L180" i="5" s="1"/>
  <c r="L2166" i="1"/>
  <c r="L179" i="5" s="1"/>
  <c r="L2167" i="1"/>
  <c r="L178" i="5" s="1"/>
  <c r="L2168" i="1"/>
  <c r="L177" i="5" s="1"/>
  <c r="L2169" i="1"/>
  <c r="L176" i="5" s="1"/>
  <c r="L2170" i="1"/>
  <c r="L175" i="5" s="1"/>
  <c r="L2171" i="1"/>
  <c r="L174" i="5" s="1"/>
  <c r="L2172" i="1"/>
  <c r="L173" i="5" s="1"/>
  <c r="L2173" i="1"/>
  <c r="L172" i="5" s="1"/>
  <c r="L2174" i="1"/>
  <c r="L171" i="5" s="1"/>
  <c r="L2175" i="1"/>
  <c r="L170" i="5" s="1"/>
  <c r="L2176" i="1"/>
  <c r="L169" i="5" s="1"/>
  <c r="L2177" i="1"/>
  <c r="L168" i="5" s="1"/>
  <c r="L2178" i="1"/>
  <c r="L167" i="5" s="1"/>
  <c r="L2179" i="1"/>
  <c r="L166" i="5" s="1"/>
  <c r="L2180" i="1"/>
  <c r="L165" i="5" s="1"/>
  <c r="L2181" i="1"/>
  <c r="L164" i="5" s="1"/>
  <c r="L2182" i="1"/>
  <c r="L163" i="5" s="1"/>
  <c r="L2183" i="1"/>
  <c r="L162" i="5" s="1"/>
  <c r="L2184" i="1"/>
  <c r="L161" i="5" s="1"/>
  <c r="L2185" i="1"/>
  <c r="L160" i="5" s="1"/>
  <c r="L2186" i="1"/>
  <c r="L159" i="5" s="1"/>
  <c r="L2187" i="1"/>
  <c r="L158" i="5" s="1"/>
  <c r="L2188" i="1"/>
  <c r="L157" i="5" s="1"/>
  <c r="L2189" i="1"/>
  <c r="L156" i="5" s="1"/>
  <c r="L2190" i="1"/>
  <c r="L155" i="5" s="1"/>
  <c r="L2191" i="1"/>
  <c r="L154" i="5" s="1"/>
  <c r="L2192" i="1"/>
  <c r="L153" i="5" s="1"/>
  <c r="L2193" i="1"/>
  <c r="L152" i="5" s="1"/>
  <c r="L2194" i="1"/>
  <c r="L151" i="5" s="1"/>
  <c r="L2195" i="1"/>
  <c r="L150" i="5" s="1"/>
  <c r="L2196" i="1"/>
  <c r="L149" i="5" s="1"/>
  <c r="L2197" i="1"/>
  <c r="L148" i="5" s="1"/>
  <c r="L2198" i="1"/>
  <c r="L147" i="5" s="1"/>
  <c r="L2199" i="1"/>
  <c r="L146" i="5" s="1"/>
  <c r="L2200" i="1"/>
  <c r="L145" i="5" s="1"/>
  <c r="L2201" i="1"/>
  <c r="L144" i="5" s="1"/>
  <c r="L2202" i="1"/>
  <c r="L143" i="5" s="1"/>
  <c r="L2203" i="1"/>
  <c r="L142" i="5" s="1"/>
  <c r="L2204" i="1"/>
  <c r="L2205" i="1"/>
  <c r="L141" i="5" s="1"/>
  <c r="L2206" i="1"/>
  <c r="L140" i="5" s="1"/>
  <c r="L2207" i="1"/>
  <c r="L139" i="5" s="1"/>
  <c r="L2208" i="1"/>
  <c r="L138" i="5" s="1"/>
  <c r="L2209" i="1"/>
  <c r="L137" i="5" s="1"/>
  <c r="L2210" i="1"/>
  <c r="L136" i="5" s="1"/>
  <c r="L2211" i="1"/>
  <c r="L135" i="5" s="1"/>
  <c r="L2212" i="1"/>
  <c r="L134" i="5" s="1"/>
  <c r="L2213" i="1"/>
  <c r="L133" i="5" s="1"/>
  <c r="L2214" i="1"/>
  <c r="L132" i="5" s="1"/>
  <c r="L2215" i="1"/>
  <c r="L131" i="5" s="1"/>
  <c r="L2216" i="1"/>
  <c r="L130" i="5" s="1"/>
  <c r="L2217" i="1"/>
  <c r="L129" i="5" s="1"/>
  <c r="L2218" i="1"/>
  <c r="L128" i="5" s="1"/>
  <c r="L2219" i="1"/>
  <c r="L127" i="5" s="1"/>
  <c r="L2220" i="1"/>
  <c r="L126" i="5" s="1"/>
  <c r="L2221" i="1"/>
  <c r="L125" i="5" s="1"/>
  <c r="L2222" i="1"/>
  <c r="L124" i="5" s="1"/>
  <c r="L2223" i="1"/>
  <c r="L123" i="5" s="1"/>
  <c r="L2224" i="1"/>
  <c r="L122" i="5" s="1"/>
  <c r="L2225" i="1"/>
  <c r="L121" i="5" s="1"/>
  <c r="L2226" i="1"/>
  <c r="L120" i="5" s="1"/>
  <c r="L2227" i="1"/>
  <c r="L119" i="5" s="1"/>
  <c r="L2228" i="1"/>
  <c r="L118" i="5" s="1"/>
  <c r="L2229" i="1"/>
  <c r="L117" i="5" s="1"/>
  <c r="L2230" i="1"/>
  <c r="L116" i="5" s="1"/>
  <c r="L2231" i="1"/>
  <c r="L115" i="5" s="1"/>
  <c r="L2232" i="1"/>
  <c r="L114" i="5" s="1"/>
  <c r="L2233" i="1"/>
  <c r="L113" i="5" s="1"/>
  <c r="L2234" i="1"/>
  <c r="L112" i="5" s="1"/>
  <c r="L2235" i="1"/>
  <c r="L111" i="5" s="1"/>
  <c r="L2236" i="1"/>
  <c r="L110" i="5" s="1"/>
  <c r="L2237" i="1"/>
  <c r="L109" i="5" s="1"/>
  <c r="L2238" i="1"/>
  <c r="L108" i="5" s="1"/>
  <c r="L2239" i="1"/>
  <c r="L107" i="5" s="1"/>
  <c r="L2240" i="1"/>
  <c r="L106" i="5" s="1"/>
  <c r="L2241" i="1"/>
  <c r="L105" i="5" s="1"/>
  <c r="L2242" i="1"/>
  <c r="L104" i="5" s="1"/>
  <c r="L2243" i="1"/>
  <c r="L103" i="5" s="1"/>
  <c r="L2244" i="1"/>
  <c r="L102" i="5" s="1"/>
  <c r="L2245" i="1"/>
  <c r="L101" i="5" s="1"/>
  <c r="L2246" i="1"/>
  <c r="L100" i="5" s="1"/>
  <c r="L2247" i="1"/>
  <c r="L99" i="5" s="1"/>
  <c r="L2248" i="1"/>
  <c r="L98" i="5" s="1"/>
  <c r="L2249" i="1"/>
  <c r="L97" i="5" s="1"/>
  <c r="L2250" i="1"/>
  <c r="L96" i="5" s="1"/>
  <c r="L2251" i="1"/>
  <c r="L95" i="5" s="1"/>
  <c r="L2252" i="1"/>
  <c r="L94" i="5" s="1"/>
  <c r="L2253" i="1"/>
  <c r="L93" i="5" s="1"/>
  <c r="L2254" i="1"/>
  <c r="L92" i="5" s="1"/>
  <c r="L2255" i="1"/>
  <c r="L91" i="5" s="1"/>
  <c r="L2256" i="1"/>
  <c r="L90" i="5" s="1"/>
  <c r="L2257" i="1"/>
  <c r="L89" i="5" s="1"/>
  <c r="L2258" i="1"/>
  <c r="L88" i="5" s="1"/>
  <c r="L2259" i="1"/>
  <c r="L87" i="5" s="1"/>
  <c r="L2260" i="1"/>
  <c r="L86" i="5" s="1"/>
  <c r="L2261" i="1"/>
  <c r="L85" i="5" s="1"/>
  <c r="L2262" i="1"/>
  <c r="L84" i="5" s="1"/>
  <c r="L2263" i="1"/>
  <c r="L83" i="5" s="1"/>
  <c r="L2264" i="1"/>
  <c r="L82" i="5" s="1"/>
  <c r="L2265" i="1"/>
  <c r="L81" i="5" s="1"/>
  <c r="L2266" i="1"/>
  <c r="L80" i="5" s="1"/>
  <c r="L2267" i="1"/>
  <c r="L79" i="5" s="1"/>
  <c r="L2268" i="1"/>
  <c r="L78" i="5" s="1"/>
  <c r="L2269" i="1"/>
  <c r="L77" i="5" s="1"/>
  <c r="L2270" i="1"/>
  <c r="L76" i="5" s="1"/>
  <c r="L2271" i="1"/>
  <c r="L75" i="5" s="1"/>
  <c r="L2272" i="1"/>
  <c r="L74" i="5" s="1"/>
  <c r="L2273" i="1"/>
  <c r="L73" i="5" s="1"/>
  <c r="L2274" i="1"/>
  <c r="L72" i="5" s="1"/>
  <c r="L2275" i="1"/>
  <c r="L71" i="5" s="1"/>
  <c r="L2276" i="1"/>
  <c r="L70" i="5" s="1"/>
  <c r="L2277" i="1"/>
  <c r="L69" i="5" s="1"/>
  <c r="L2278" i="1"/>
  <c r="L68" i="5" s="1"/>
  <c r="L2279" i="1"/>
  <c r="L67" i="5" s="1"/>
  <c r="L2280" i="1"/>
  <c r="L66" i="5" s="1"/>
  <c r="L2281" i="1"/>
  <c r="L65" i="5" s="1"/>
  <c r="L2282" i="1"/>
  <c r="L64" i="5" s="1"/>
  <c r="L2283" i="1"/>
  <c r="L63" i="5" s="1"/>
  <c r="L2284" i="1"/>
  <c r="L62" i="5" s="1"/>
  <c r="L2285" i="1"/>
  <c r="L61" i="5" s="1"/>
  <c r="L2286" i="1"/>
  <c r="L60" i="5" s="1"/>
  <c r="L2287" i="1"/>
  <c r="L59" i="5" s="1"/>
  <c r="L2288" i="1"/>
  <c r="L58" i="5" s="1"/>
  <c r="L2289" i="1"/>
  <c r="L57" i="5" s="1"/>
  <c r="L2290" i="1"/>
  <c r="L56" i="5" s="1"/>
  <c r="L2291" i="1"/>
  <c r="L55" i="5" s="1"/>
  <c r="L2292" i="1"/>
  <c r="L54" i="5" s="1"/>
  <c r="L2293" i="1"/>
  <c r="L53" i="5" s="1"/>
  <c r="L2294" i="1"/>
  <c r="L52" i="5" s="1"/>
  <c r="L2295" i="1"/>
  <c r="L51" i="5" s="1"/>
  <c r="L2296" i="1"/>
  <c r="L50" i="5" s="1"/>
  <c r="L2297" i="1"/>
  <c r="L49" i="5" s="1"/>
  <c r="L2298" i="1"/>
  <c r="L48" i="5" s="1"/>
  <c r="L2299" i="1"/>
  <c r="L47" i="5" s="1"/>
  <c r="L2300" i="1"/>
  <c r="L46" i="5" s="1"/>
  <c r="L2301" i="1"/>
  <c r="L45" i="5" s="1"/>
  <c r="L2302" i="1"/>
  <c r="L44" i="5" s="1"/>
  <c r="L2303" i="1"/>
  <c r="L43" i="5" s="1"/>
  <c r="L2304" i="1"/>
  <c r="L42" i="5" s="1"/>
  <c r="L2305" i="1"/>
  <c r="L41" i="5" s="1"/>
  <c r="L2306" i="1"/>
  <c r="L40" i="5" s="1"/>
  <c r="L2307" i="1"/>
  <c r="L39" i="5" s="1"/>
  <c r="L2308" i="1"/>
  <c r="L38" i="5" s="1"/>
  <c r="L2309" i="1"/>
  <c r="L37" i="5" s="1"/>
  <c r="L2310" i="1"/>
  <c r="L36" i="5" s="1"/>
  <c r="L2311" i="1"/>
  <c r="L35" i="5" s="1"/>
  <c r="L2312" i="1"/>
  <c r="L34" i="5" s="1"/>
  <c r="L2313" i="1"/>
  <c r="L33" i="5" s="1"/>
  <c r="L2314" i="1"/>
  <c r="L32" i="5" s="1"/>
  <c r="L2315" i="1"/>
  <c r="L31" i="5" s="1"/>
  <c r="L2316" i="1"/>
  <c r="L30" i="5" s="1"/>
  <c r="L2317" i="1"/>
  <c r="L29" i="5" s="1"/>
  <c r="L2318" i="1"/>
  <c r="L28" i="5" s="1"/>
  <c r="L2319" i="1"/>
  <c r="L27" i="5" s="1"/>
  <c r="L2320" i="1"/>
  <c r="L26" i="5" s="1"/>
  <c r="L2321" i="1"/>
  <c r="L25" i="5" s="1"/>
  <c r="L2322" i="1"/>
  <c r="L24" i="5" s="1"/>
  <c r="L2323" i="1"/>
  <c r="L23" i="5" s="1"/>
  <c r="L2324" i="1"/>
  <c r="L22" i="5" s="1"/>
  <c r="L2325" i="1"/>
  <c r="L21" i="5" s="1"/>
  <c r="L2326" i="1"/>
  <c r="L20" i="5" s="1"/>
  <c r="L2327" i="1"/>
  <c r="L19" i="5" s="1"/>
  <c r="L2328" i="1"/>
  <c r="L18" i="5" s="1"/>
  <c r="L2329" i="1"/>
  <c r="L17" i="5" s="1"/>
  <c r="L2330" i="1"/>
  <c r="L16" i="5" s="1"/>
  <c r="L2331" i="1"/>
  <c r="L15" i="5" s="1"/>
  <c r="L2332" i="1"/>
  <c r="L14" i="5" s="1"/>
  <c r="L2333" i="1"/>
  <c r="L13" i="5" s="1"/>
  <c r="L2334" i="1"/>
  <c r="L12" i="5" s="1"/>
  <c r="L2335" i="1"/>
  <c r="L11" i="5" s="1"/>
  <c r="L2336" i="1"/>
  <c r="L10" i="5" s="1"/>
  <c r="L2337" i="1"/>
  <c r="L9" i="5" s="1"/>
  <c r="L2338" i="1"/>
  <c r="L8" i="5" s="1"/>
  <c r="L2339" i="1"/>
  <c r="L7" i="5" s="1"/>
  <c r="L2340" i="1"/>
  <c r="L6" i="5" s="1"/>
  <c r="L2341" i="1"/>
  <c r="L5" i="5" s="1"/>
  <c r="L2342" i="1"/>
  <c r="L4" i="5" s="1"/>
  <c r="L2343" i="1"/>
  <c r="L3" i="5" s="1"/>
  <c r="L2344" i="1"/>
  <c r="L2" i="5" s="1"/>
  <c r="L2" i="1"/>
  <c r="L2336" i="5"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 i="2"/>
  <c r="J2" i="2" l="1"/>
</calcChain>
</file>

<file path=xl/sharedStrings.xml><?xml version="1.0" encoding="utf-8"?>
<sst xmlns="http://schemas.openxmlformats.org/spreadsheetml/2006/main" count="37530" uniqueCount="8098">
  <si>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</si>
  <si>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</si>
  <si>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</si>
  <si>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</si>
  <si>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</si>
  <si>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</si>
  <si>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</si>
  <si>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</si>
  <si>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</si>
  <si>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</si>
  <si>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</si>
  <si>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</si>
  <si>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</si>
  <si>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</si>
  <si>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</si>
  <si>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</si>
  <si>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</si>
  <si>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</si>
  <si>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</si>
  <si>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</si>
  <si>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</si>
  <si>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</si>
  <si>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</si>
  <si>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</si>
  <si>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</si>
  <si>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</si>
  <si>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</si>
  <si>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</si>
  <si>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</si>
  <si>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</si>
  <si>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</si>
  <si>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</si>
  <si>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</si>
  <si>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</si>
  <si>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</si>
  <si>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</si>
  <si>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</si>
  <si>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</si>
  <si>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</si>
  <si>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</si>
  <si>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</si>
  <si>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</si>
  <si>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</si>
  <si>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</si>
  <si>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</si>
  <si>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</si>
  <si>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</si>
  <si>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</si>
  <si>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</si>
  <si>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</si>
  <si>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</si>
  <si>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</si>
  <si>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</si>
  <si>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</si>
  <si>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</si>
  <si>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</si>
  <si>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</si>
  <si>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</si>
  <si>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</si>
  <si>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</si>
  <si>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</si>
  <si>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</si>
  <si>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</si>
  <si>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</si>
  <si>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</si>
  <si>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</si>
  <si>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</si>
  <si>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</si>
  <si>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</si>
  <si>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</si>
  <si>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</si>
  <si>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</si>
  <si>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</si>
  <si>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</si>
  <si>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</si>
  <si>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</si>
  <si>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</si>
  <si>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</si>
  <si>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</si>
  <si>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</si>
  <si>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</si>
  <si>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</si>
  <si>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</si>
  <si>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</si>
  <si>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</si>
  <si>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</si>
  <si>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</si>
  <si>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</si>
  <si>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</si>
  <si>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</si>
  <si>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</si>
  <si>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</si>
  <si>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</si>
  <si>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</si>
  <si>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</si>
  <si>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</si>
  <si>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</si>
  <si>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</si>
  <si>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</si>
  <si>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</si>
  <si>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</si>
  <si>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</si>
  <si>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</si>
  <si>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</si>
  <si>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</si>
  <si>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</si>
  <si>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</si>
  <si>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</si>
  <si>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</si>
  <si>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</si>
  <si>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</si>
  <si>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</si>
  <si>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</si>
  <si>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</si>
  <si>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</si>
  <si>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</si>
  <si>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</si>
  <si>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</si>
  <si>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</si>
  <si>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</si>
  <si>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</si>
  <si>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</si>
  <si>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</si>
  <si>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</si>
  <si>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</si>
  <si>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</si>
  <si>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</si>
  <si>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</si>
  <si>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</si>
  <si>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</si>
  <si>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</si>
  <si>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</si>
  <si>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</si>
  <si>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</si>
  <si>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</si>
  <si>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</si>
  <si>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</si>
  <si>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</si>
  <si>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</si>
  <si>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</si>
  <si>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</si>
  <si>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</si>
  <si>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</si>
  <si>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</si>
  <si>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</si>
  <si>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</si>
  <si>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</si>
  <si>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</si>
  <si>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</si>
  <si>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</si>
  <si>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</si>
  <si>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</si>
  <si>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</si>
  <si>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</si>
  <si>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</si>
  <si>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</si>
  <si>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</si>
  <si>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</si>
  <si>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</si>
  <si>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</si>
  <si>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</si>
  <si>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</si>
  <si>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</si>
  <si>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</si>
  <si>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</si>
  <si>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</si>
  <si>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</si>
  <si>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</si>
  <si>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</si>
  <si>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</si>
  <si>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</si>
  <si>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</si>
  <si>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</si>
  <si>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</si>
  <si>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</si>
  <si>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</si>
  <si>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</si>
  <si>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</si>
  <si>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</si>
  <si>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</si>
  <si>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</si>
  <si>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</si>
  <si>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</si>
  <si>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</si>
  <si>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</si>
  <si>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</si>
  <si>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</si>
  <si>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</si>
  <si>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</si>
  <si>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</si>
  <si>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</si>
  <si>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</si>
  <si>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</si>
  <si>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</si>
  <si>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</si>
  <si>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</si>
  <si>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</si>
  <si>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</si>
  <si>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</si>
  <si>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</si>
  <si>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</si>
  <si>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</si>
  <si>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</si>
  <si>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</si>
  <si>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</si>
  <si>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</si>
  <si>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</si>
  <si>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</si>
  <si>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</si>
  <si>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</si>
  <si>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</si>
  <si>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</si>
  <si>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</si>
  <si>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</si>
  <si>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</si>
  <si>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</si>
  <si>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</si>
  <si>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</si>
  <si>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</si>
  <si>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</si>
  <si>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</si>
  <si>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</si>
  <si>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</si>
  <si>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</si>
  <si>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</si>
  <si>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</si>
  <si>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</si>
  <si>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</si>
  <si>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</si>
  <si>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</si>
  <si>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</si>
  <si>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</si>
  <si>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</si>
  <si>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</si>
  <si>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</si>
  <si>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</si>
  <si>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</si>
  <si>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</si>
  <si>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</si>
  <si>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</si>
  <si>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</si>
  <si>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</si>
  <si>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</si>
  <si>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</si>
  <si>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</si>
  <si>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</si>
  <si>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</si>
  <si>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</si>
  <si>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</si>
  <si>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</si>
  <si>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</si>
  <si>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</si>
  <si>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</si>
  <si>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</si>
  <si>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</si>
  <si>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</si>
  <si>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</si>
  <si>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</si>
  <si>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</si>
  <si>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</si>
  <si>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</si>
  <si>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</si>
  <si>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</si>
  <si>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</si>
  <si>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</si>
  <si>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</si>
  <si>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</si>
  <si>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</si>
  <si>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</si>
  <si>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</si>
  <si>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</si>
  <si>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</si>
  <si>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</si>
  <si>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</si>
  <si>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</si>
  <si>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</si>
  <si>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</si>
  <si>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</si>
  <si>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</si>
  <si>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</si>
  <si>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</si>
  <si>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</si>
  <si>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</si>
  <si>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</si>
  <si>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</si>
  <si>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</si>
  <si>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</si>
  <si>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</si>
  <si>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</si>
  <si>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</si>
  <si>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</si>
  <si>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</si>
  <si>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</si>
  <si>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</si>
  <si>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</si>
  <si>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</si>
  <si>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</si>
  <si>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</si>
  <si>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</si>
  <si>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</si>
  <si>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</si>
  <si>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</si>
  <si>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</si>
  <si>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</si>
  <si>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</si>
  <si>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</si>
  <si>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</si>
  <si>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</si>
  <si>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</si>
  <si>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</si>
  <si>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</si>
  <si>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</si>
  <si>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</si>
  <si>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</si>
  <si>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</si>
  <si>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</si>
  <si>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</si>
  <si>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</si>
  <si>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</si>
  <si>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</si>
  <si>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</si>
  <si>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</si>
  <si>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</si>
  <si>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</si>
  <si>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</si>
  <si>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</si>
  <si>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</si>
  <si>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</si>
  <si>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</si>
  <si>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</si>
  <si>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</si>
  <si>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</si>
  <si>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</si>
  <si>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</si>
  <si>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</si>
  <si>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</si>
  <si>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</si>
  <si>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</si>
  <si>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</si>
  <si>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</si>
  <si>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</si>
  <si>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</si>
  <si>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</si>
  <si>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</si>
  <si>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</si>
  <si>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</si>
  <si>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</si>
  <si>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</si>
  <si>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</si>
  <si>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</si>
  <si>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</si>
  <si>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</si>
  <si>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</si>
  <si>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</si>
  <si>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</si>
  <si>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</si>
  <si>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</si>
  <si>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</si>
  <si>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</si>
  <si>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</si>
  <si>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</si>
  <si>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</si>
  <si>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</si>
  <si>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</si>
  <si>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</si>
  <si>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</si>
  <si>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</si>
  <si>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</si>
  <si>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</si>
  <si>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</si>
  <si>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</si>
  <si>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</si>
  <si>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</si>
  <si>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</si>
  <si>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</si>
  <si>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</si>
  <si>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</si>
  <si>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</si>
  <si>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</si>
  <si>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</si>
  <si>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</si>
  <si>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</si>
  <si>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</si>
  <si>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</si>
  <si>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</si>
  <si>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</si>
  <si>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</si>
  <si>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</si>
  <si>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</si>
  <si>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</si>
  <si>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</si>
  <si>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</si>
  <si>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</si>
  <si>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</si>
  <si>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</si>
  <si>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</si>
  <si>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</si>
  <si>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</si>
  <si>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</si>
  <si>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</si>
  <si>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</si>
  <si>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</si>
  <si>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</si>
  <si>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</si>
  <si>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</si>
  <si>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</si>
  <si>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</si>
  <si>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</si>
  <si>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</si>
  <si>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</si>
  <si>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</si>
  <si>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</si>
  <si>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</si>
  <si>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</si>
  <si>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</si>
  <si>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</si>
  <si>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</si>
  <si>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</si>
  <si>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</si>
  <si>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</si>
  <si>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</si>
  <si>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</si>
  <si>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</si>
  <si>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</si>
  <si>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</si>
  <si>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</si>
  <si>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</si>
  <si>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</si>
  <si>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</si>
  <si>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</si>
  <si>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</si>
  <si>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</si>
  <si>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</si>
  <si>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</si>
  <si>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</si>
  <si>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</si>
  <si>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</si>
  <si>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</si>
  <si>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</si>
  <si>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</si>
  <si>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</si>
  <si>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</si>
  <si>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</si>
  <si>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</si>
  <si>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</si>
  <si>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</si>
  <si>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</si>
  <si>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</si>
  <si>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</si>
  <si>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</si>
  <si>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</si>
  <si>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</si>
  <si>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</si>
  <si>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</si>
  <si>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</si>
  <si>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</si>
  <si>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</si>
  <si>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</si>
  <si>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</si>
  <si>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</si>
  <si>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</si>
  <si>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</si>
  <si>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</si>
  <si>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</si>
  <si>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</si>
  <si>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</si>
  <si>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</si>
  <si>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</si>
  <si>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</si>
  <si>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</si>
  <si>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</si>
  <si>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</si>
  <si>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</si>
  <si>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</si>
  <si>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</si>
  <si>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</si>
  <si>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</si>
  <si>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</si>
  <si>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</si>
  <si>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</si>
  <si>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</si>
  <si>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</si>
  <si>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</si>
  <si>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</si>
  <si>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</si>
  <si>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</si>
  <si>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</si>
  <si>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</si>
  <si>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</si>
  <si>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</si>
  <si>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</si>
  <si>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</si>
  <si>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</si>
  <si>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</si>
  <si>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</si>
  <si>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</si>
  <si>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</si>
  <si>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</si>
  <si>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</si>
  <si>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</si>
  <si>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</si>
  <si>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</si>
  <si>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</si>
  <si>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</si>
  <si>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</si>
  <si>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</si>
  <si>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</si>
  <si>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</si>
  <si>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</si>
  <si>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</si>
  <si>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</si>
  <si>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</si>
  <si>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</si>
  <si>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</si>
  <si>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</si>
  <si>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</si>
  <si>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</si>
  <si>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</si>
  <si>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</si>
  <si>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</si>
  <si>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</si>
  <si>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</si>
  <si>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</si>
  <si>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</si>
  <si>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</si>
  <si>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</si>
  <si>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</si>
  <si>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</si>
  <si>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</si>
  <si>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</si>
  <si>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</si>
  <si>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</si>
  <si>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</si>
  <si>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</si>
  <si>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</si>
  <si>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</si>
  <si>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</si>
  <si>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</si>
  <si>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</si>
  <si>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</si>
  <si>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</si>
  <si>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</si>
  <si>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</si>
  <si>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</si>
  <si>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</si>
  <si>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</si>
  <si>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</si>
  <si>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</si>
  <si>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</si>
  <si>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</si>
  <si>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</si>
  <si>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</si>
  <si>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</si>
  <si>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</si>
  <si>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</si>
  <si>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</si>
  <si>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</si>
  <si>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</si>
  <si>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</si>
  <si>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</si>
  <si>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</si>
  <si>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</si>
  <si>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</si>
  <si>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</si>
  <si>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</si>
  <si>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</si>
  <si>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</si>
  <si>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</si>
  <si>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</si>
  <si>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</si>
  <si>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</si>
  <si>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</si>
  <si>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</si>
  <si>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</si>
  <si>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</si>
  <si>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</si>
  <si>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</si>
  <si>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</si>
  <si>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</si>
  <si>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</si>
  <si>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</si>
  <si>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</si>
  <si>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</si>
  <si>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</si>
  <si>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</si>
  <si>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</si>
  <si>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</si>
  <si>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</si>
  <si>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</si>
  <si>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</si>
  <si>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</si>
  <si>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</si>
  <si>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</si>
  <si>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</si>
  <si>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</si>
  <si>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</si>
  <si>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</si>
  <si>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</si>
  <si>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</si>
  <si>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</si>
  <si>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</si>
  <si>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</si>
  <si>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</si>
  <si>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</si>
  <si>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</si>
  <si>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</si>
  <si>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</si>
  <si>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</si>
  <si>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</si>
  <si>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</si>
  <si>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</si>
  <si>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</si>
  <si>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</si>
  <si>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</si>
  <si>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</si>
  <si>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</si>
  <si>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</si>
  <si>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</si>
  <si>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</si>
  <si>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</si>
  <si>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</si>
  <si>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</si>
  <si>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</si>
  <si>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</si>
  <si>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</si>
  <si>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</si>
  <si>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</si>
  <si>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</si>
  <si>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</si>
  <si>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</si>
  <si>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</si>
  <si>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</si>
  <si>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</si>
  <si>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</si>
  <si>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</si>
  <si>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</si>
  <si>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</si>
  <si>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</si>
  <si>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</si>
  <si>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</si>
  <si>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</si>
  <si>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</si>
  <si>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</si>
  <si>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</si>
  <si>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</si>
  <si>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</si>
  <si>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</si>
  <si>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</si>
  <si>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</si>
  <si>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</si>
  <si>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</si>
  <si>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</si>
  <si>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</si>
  <si>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</si>
  <si>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</si>
  <si>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</si>
  <si>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</si>
  <si>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</si>
  <si>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</si>
  <si>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</si>
  <si>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</si>
  <si>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</si>
  <si>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</si>
  <si>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</si>
  <si>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</si>
  <si>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</si>
  <si>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</si>
  <si>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</si>
  <si>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</si>
  <si>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</si>
  <si>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</si>
  <si>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</si>
  <si>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</si>
  <si>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</si>
  <si>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</si>
  <si>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</si>
  <si>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</si>
  <si>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</si>
  <si>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</si>
  <si>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</si>
  <si>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</si>
  <si>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</si>
  <si>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</si>
  <si>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</si>
  <si>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</si>
  <si>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</si>
  <si>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</si>
  <si>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</si>
  <si>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</si>
  <si>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</si>
  <si>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</si>
  <si>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</si>
  <si>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</si>
  <si>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</si>
  <si>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</si>
  <si>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</si>
  <si>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</si>
  <si>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</si>
  <si>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</si>
  <si>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</si>
  <si>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</si>
  <si>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</si>
  <si>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</si>
  <si>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</si>
  <si>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</si>
  <si>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</si>
  <si>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</si>
  <si>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</si>
  <si>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</si>
  <si>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</si>
  <si>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</si>
  <si>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</si>
  <si>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</si>
  <si>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</si>
  <si>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</si>
  <si>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</si>
  <si>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</si>
  <si>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</si>
  <si>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</si>
  <si>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</si>
  <si>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</si>
  <si>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</si>
  <si>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</si>
  <si>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</si>
  <si>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</si>
  <si>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</si>
  <si>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</si>
  <si>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</si>
  <si>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</si>
  <si>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</si>
  <si>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</si>
  <si>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</si>
  <si>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</si>
  <si>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</si>
  <si>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</si>
  <si>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</si>
  <si>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</si>
  <si>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</si>
  <si>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</si>
  <si>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</si>
  <si>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</si>
  <si>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</si>
  <si>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</si>
  <si>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</si>
  <si>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</si>
  <si>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</si>
  <si>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</si>
  <si>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</si>
  <si>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</si>
  <si>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</si>
  <si>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</si>
  <si>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</si>
  <si>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</si>
  <si>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</si>
  <si>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</si>
  <si>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</si>
  <si>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</si>
  <si>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</si>
  <si>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</si>
  <si>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</si>
  <si>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</si>
  <si>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</si>
  <si>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</si>
  <si>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</si>
  <si>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</si>
  <si>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</si>
  <si>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</si>
  <si>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</si>
  <si>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</si>
  <si>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</si>
  <si>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</si>
  <si>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</si>
  <si>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</si>
  <si>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</si>
  <si>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</si>
  <si>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</si>
  <si>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</si>
  <si>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</si>
  <si>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</si>
  <si>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</si>
  <si>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</si>
  <si>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</si>
  <si>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</si>
  <si>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</si>
  <si>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</si>
  <si>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</si>
  <si>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</si>
  <si>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</si>
  <si>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</si>
  <si>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</si>
  <si>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</si>
  <si>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</si>
  <si>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</si>
  <si>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</si>
  <si>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</si>
  <si>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</si>
  <si>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</si>
  <si>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</si>
  <si>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</si>
  <si>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</si>
  <si>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</si>
  <si>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</si>
  <si>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</si>
  <si>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</si>
  <si>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</si>
  <si>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</si>
  <si>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</si>
  <si>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</si>
  <si>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</si>
  <si>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</si>
  <si>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</si>
  <si>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</si>
  <si>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</si>
  <si>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</si>
  <si>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</si>
  <si>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</si>
  <si>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</si>
  <si>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</si>
  <si>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</si>
  <si>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</si>
  <si>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</si>
  <si>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</si>
  <si>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</si>
  <si>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</si>
  <si>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</si>
  <si>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</si>
  <si>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</si>
  <si>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</si>
  <si>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</si>
  <si>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</si>
  <si>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</si>
  <si>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</si>
  <si>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</si>
  <si>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</si>
  <si>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</si>
  <si>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</si>
  <si>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</si>
  <si>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</si>
  <si>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</si>
  <si>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</si>
  <si>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</si>
  <si>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</si>
  <si>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</si>
  <si>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</si>
  <si>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</si>
  <si>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</si>
  <si>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</si>
  <si>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</si>
  <si>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</si>
  <si>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</si>
  <si>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</si>
  <si>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</si>
  <si>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</si>
  <si>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</si>
  <si>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</si>
  <si>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</si>
  <si>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</si>
  <si>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</si>
  <si>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</si>
  <si>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</si>
  <si>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</si>
  <si>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</si>
  <si>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</si>
  <si>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</si>
  <si>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</si>
  <si>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</si>
  <si>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</si>
  <si>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</si>
  <si>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</si>
  <si>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</si>
  <si>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</si>
  <si>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</si>
  <si>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</si>
  <si>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</si>
  <si>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</si>
  <si>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</si>
  <si>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</si>
  <si>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</si>
  <si>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</si>
  <si>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</si>
  <si>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</si>
  <si>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</si>
  <si>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</si>
  <si>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</si>
  <si>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</si>
  <si>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</si>
  <si>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</si>
  <si>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</si>
  <si>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</si>
  <si>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</si>
  <si>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</si>
  <si>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</si>
  <si>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</si>
  <si>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</si>
  <si>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</si>
  <si>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</si>
  <si>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</si>
  <si>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</si>
  <si>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</si>
  <si>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</si>
  <si>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</si>
  <si>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</si>
  <si>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</si>
  <si>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</si>
  <si>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</si>
  <si>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</si>
  <si>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</si>
  <si>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</si>
  <si>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</si>
  <si>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</si>
  <si>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</si>
  <si>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</si>
  <si>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</si>
  <si>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</si>
  <si>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</si>
  <si>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</si>
  <si>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</si>
  <si>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</si>
  <si>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</si>
  <si>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</si>
  <si>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</si>
  <si>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</si>
  <si>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</si>
  <si>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</si>
  <si>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</si>
  <si>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</si>
  <si>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</si>
  <si>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</si>
  <si>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</si>
  <si>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</si>
  <si>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</si>
  <si>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</si>
  <si>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</si>
  <si>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</si>
  <si>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</si>
  <si>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</si>
  <si>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</si>
  <si>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</si>
  <si>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</si>
  <si>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</si>
  <si>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</si>
  <si>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</si>
  <si>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</si>
  <si>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</si>
  <si>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</si>
  <si>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</si>
  <si>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</si>
  <si>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</si>
  <si>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</si>
  <si>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</si>
  <si>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</si>
  <si>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</si>
  <si>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</si>
  <si>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</si>
  <si>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</si>
  <si>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</si>
  <si>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</si>
  <si>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</si>
  <si>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</si>
  <si>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</si>
  <si>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</si>
  <si>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</si>
  <si>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</si>
  <si>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</si>
  <si>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</si>
  <si>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</si>
  <si>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</si>
  <si>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</si>
  <si>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</si>
  <si>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</si>
  <si>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</si>
  <si>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</si>
  <si>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</si>
  <si>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</si>
  <si>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</si>
  <si>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</si>
  <si>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</si>
  <si>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</si>
  <si>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</si>
  <si>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</si>
  <si>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</si>
  <si>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</si>
  <si>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</si>
  <si>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</si>
  <si>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</si>
  <si>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</si>
  <si>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</si>
  <si>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</si>
  <si>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</si>
  <si>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</si>
  <si>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</si>
  <si>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</si>
  <si>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</si>
  <si>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</si>
  <si>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</si>
  <si>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</si>
  <si>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</si>
  <si>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</si>
  <si>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</si>
  <si>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</si>
  <si>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</si>
  <si>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</si>
  <si>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</si>
  <si>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</si>
  <si>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</si>
  <si>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</si>
  <si>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</si>
  <si>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</si>
  <si>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</si>
  <si>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</si>
  <si>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</si>
  <si>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</si>
  <si>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</si>
  <si>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</si>
  <si>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</si>
  <si>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</si>
  <si>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</si>
  <si>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</si>
  <si>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</si>
  <si>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</si>
  <si>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</si>
  <si>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</si>
  <si>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</si>
  <si>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</si>
  <si>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</si>
  <si>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</si>
  <si>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</si>
  <si>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</si>
  <si>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</si>
  <si>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</si>
  <si>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</si>
  <si>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</si>
  <si>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</si>
  <si>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</si>
  <si>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</si>
  <si>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</si>
  <si>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</si>
  <si>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</si>
  <si>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</si>
  <si>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</si>
  <si>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</si>
  <si>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</si>
  <si>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</si>
  <si>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</si>
  <si>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</si>
  <si>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</si>
  <si>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</si>
  <si>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</si>
  <si>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</si>
  <si>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</si>
  <si>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</si>
  <si>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</si>
  <si>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</si>
  <si>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</si>
  <si>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</si>
  <si>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</si>
  <si>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</si>
  <si>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</si>
  <si>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</si>
  <si>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</si>
  <si>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</si>
  <si>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</si>
  <si>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</si>
  <si>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</si>
  <si>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</si>
  <si>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</si>
  <si>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</si>
  <si>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</si>
  <si>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</si>
  <si>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</si>
  <si>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</si>
  <si>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</si>
  <si>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</si>
  <si>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</si>
  <si>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</si>
  <si>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</si>
  <si>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</si>
  <si>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</si>
  <si>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</si>
  <si>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</si>
  <si>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</si>
  <si>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</si>
  <si>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</si>
  <si>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</si>
  <si>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</si>
  <si>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</si>
  <si>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</si>
  <si>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</si>
  <si>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</si>
  <si>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</si>
  <si>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</si>
  <si>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</si>
  <si>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</si>
  <si>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</si>
  <si>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</si>
  <si>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</si>
  <si>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</si>
  <si>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</si>
  <si>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</si>
  <si>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</si>
  <si>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</si>
  <si>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</si>
  <si>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</si>
  <si>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</si>
  <si>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</si>
  <si>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</si>
  <si>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</si>
  <si>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</si>
  <si>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</si>
  <si>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</si>
  <si>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</si>
  <si>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</si>
  <si>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</si>
  <si>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</si>
  <si>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</si>
  <si>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</si>
  <si>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</si>
  <si>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</si>
  <si>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</si>
  <si>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</si>
  <si>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</si>
  <si>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</si>
  <si>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</si>
  <si>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</si>
  <si>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</si>
  <si>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</si>
  <si>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</si>
  <si>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</si>
  <si>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</si>
  <si>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</si>
  <si>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</si>
  <si>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</si>
  <si>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</si>
  <si>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</si>
  <si>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</si>
  <si>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</si>
  <si>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</si>
  <si>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</si>
  <si>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</si>
  <si>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</si>
  <si>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</si>
  <si>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</si>
  <si>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</si>
  <si>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</si>
  <si>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</si>
  <si>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</si>
  <si>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</si>
  <si>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</si>
  <si>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</si>
  <si>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</si>
  <si>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</si>
  <si>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</si>
  <si>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</si>
  <si>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</si>
  <si>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</si>
  <si>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</si>
  <si>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</si>
  <si>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</si>
  <si>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</si>
  <si>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</si>
  <si>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</si>
  <si>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</si>
  <si>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</si>
  <si>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</si>
  <si>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</si>
  <si>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</si>
  <si>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</si>
  <si>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</si>
  <si>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</si>
  <si>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</si>
  <si>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</si>
  <si>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</si>
  <si>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</si>
  <si>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</si>
  <si>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</si>
  <si>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</si>
  <si>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</si>
  <si>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</si>
  <si>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</si>
  <si>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</si>
  <si>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</si>
  <si>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</si>
  <si>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</si>
  <si>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</si>
  <si>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</si>
  <si>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</si>
  <si>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</si>
  <si>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</si>
  <si>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</si>
  <si>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</si>
  <si>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</si>
  <si>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</si>
  <si>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</si>
  <si>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</si>
  <si>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</si>
  <si>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</si>
  <si>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</si>
  <si>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</si>
  <si>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</si>
  <si>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</si>
  <si>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</si>
  <si>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</si>
  <si>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</si>
  <si>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</si>
  <si>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</si>
  <si>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</si>
  <si>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</si>
  <si>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</si>
  <si>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</si>
  <si>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</si>
  <si>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</si>
  <si>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</si>
  <si>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</si>
  <si>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</si>
  <si>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</si>
  <si>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</si>
  <si>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</si>
  <si>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</si>
  <si>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</si>
  <si>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</si>
  <si>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</si>
  <si>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</si>
  <si>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</si>
  <si>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</si>
  <si>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</si>
  <si>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</si>
  <si>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</si>
  <si>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</si>
  <si>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</si>
  <si>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</si>
  <si>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</si>
  <si>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</si>
  <si>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</si>
  <si>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</si>
  <si>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</si>
  <si>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</si>
  <si>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</si>
  <si>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</si>
  <si>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</si>
  <si>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</si>
  <si>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</si>
  <si>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</si>
  <si>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</si>
  <si>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</si>
  <si>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</si>
  <si>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</si>
  <si>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</si>
  <si>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</si>
  <si>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</si>
  <si>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</si>
  <si>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</si>
  <si>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</si>
  <si>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</si>
  <si>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</si>
  <si>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</si>
  <si>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</si>
  <si>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</si>
  <si>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</si>
  <si>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</si>
  <si>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</si>
  <si>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</si>
  <si>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</si>
  <si>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</si>
  <si>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</si>
  <si>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</si>
  <si>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</si>
  <si>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</si>
  <si>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</si>
  <si>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</si>
  <si>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</si>
  <si>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</si>
  <si>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</si>
  <si>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</si>
  <si>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</si>
  <si>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</si>
  <si>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</si>
  <si>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</si>
  <si>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</si>
  <si>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</si>
  <si>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</si>
  <si>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</si>
  <si>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</si>
  <si>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</si>
  <si>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</si>
  <si>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</si>
  <si>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</si>
  <si>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</si>
  <si>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</si>
  <si>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</si>
  <si>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</si>
  <si>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</si>
  <si>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</si>
  <si>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</si>
  <si>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</si>
  <si>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</si>
  <si>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</si>
  <si>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</si>
  <si>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</si>
  <si>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</si>
  <si>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</si>
  <si>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</si>
  <si>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</si>
  <si>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</si>
  <si>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</si>
  <si>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</si>
  <si>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</si>
  <si>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</si>
  <si>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</si>
  <si>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</si>
  <si>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</si>
  <si>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</si>
  <si>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</si>
  <si>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</si>
  <si>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</si>
  <si>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</si>
  <si>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</si>
  <si>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</si>
  <si>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</si>
  <si>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</si>
  <si>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</si>
  <si>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</si>
  <si>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</si>
  <si>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</si>
  <si>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</si>
  <si>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</si>
  <si>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</si>
  <si>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</si>
  <si>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</si>
  <si>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</si>
  <si>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</si>
  <si>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</si>
  <si>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</si>
  <si>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</si>
  <si>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</si>
  <si>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</si>
  <si>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</si>
  <si>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</si>
  <si>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</si>
  <si>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</si>
  <si>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</si>
  <si>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</si>
  <si>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</si>
  <si>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</si>
  <si>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</si>
  <si>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</si>
  <si>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</si>
  <si>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</si>
  <si>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</si>
  <si>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</si>
  <si>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</si>
  <si>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</si>
  <si>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</si>
  <si>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</si>
  <si>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</si>
  <si>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</si>
  <si>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</si>
  <si>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</si>
  <si>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</si>
  <si>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</si>
  <si>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</si>
  <si>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</si>
  <si>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</si>
  <si>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</si>
  <si>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</si>
  <si>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</si>
  <si>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</si>
  <si>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</si>
  <si>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</si>
  <si>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</si>
  <si>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</si>
  <si>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</si>
  <si>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</si>
  <si>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</si>
  <si>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</si>
  <si>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</si>
  <si>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</si>
  <si>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</si>
  <si>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</si>
  <si>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</si>
  <si>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</si>
  <si>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</si>
  <si>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</si>
  <si>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</si>
  <si>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</si>
  <si>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</si>
  <si>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</si>
  <si>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</si>
  <si>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</si>
  <si>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</si>
  <si>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</si>
  <si>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</si>
  <si>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</si>
  <si>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</si>
  <si>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</si>
  <si>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</si>
  <si>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</si>
  <si>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</si>
  <si>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</si>
  <si>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</si>
  <si>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</si>
  <si>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</si>
  <si>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</si>
  <si>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</si>
  <si>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</si>
  <si>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</si>
  <si>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</si>
  <si>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</si>
  <si>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</si>
  <si>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</si>
  <si>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</si>
  <si>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</si>
  <si>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</si>
  <si>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</si>
  <si>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</si>
  <si>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</si>
  <si>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</si>
  <si>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</si>
  <si>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</si>
  <si>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</si>
  <si>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</si>
  <si>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</si>
  <si>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</si>
  <si>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</si>
  <si>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</si>
  <si>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</si>
  <si>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</si>
  <si>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</si>
  <si>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</si>
  <si>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</si>
  <si>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</si>
  <si>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</si>
  <si>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</si>
  <si>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</si>
  <si>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</si>
  <si>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</si>
  <si>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</si>
  <si>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</si>
  <si>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</si>
  <si>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</si>
  <si>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</si>
  <si>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</si>
  <si>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</si>
  <si>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</si>
  <si>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</si>
  <si>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</si>
  <si>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</si>
  <si>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</si>
  <si>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</si>
  <si>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</si>
  <si>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</si>
  <si>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</si>
  <si>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</si>
  <si>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</si>
  <si>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</si>
  <si>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</si>
  <si>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</si>
  <si>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</si>
  <si>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</si>
  <si>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</si>
  <si>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</si>
  <si>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</si>
  <si>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</si>
  <si>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</si>
  <si>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</si>
  <si>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</si>
  <si>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</si>
  <si>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</si>
  <si>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</si>
  <si>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</si>
  <si>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</si>
  <si>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</si>
  <si>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</si>
  <si>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</si>
  <si>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</si>
  <si>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</si>
  <si>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</si>
  <si>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</si>
  <si>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</si>
  <si>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</si>
  <si>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</si>
  <si>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</si>
  <si>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</si>
  <si>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</si>
  <si>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</si>
  <si>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</si>
  <si>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</si>
  <si>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</si>
  <si>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</si>
  <si>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</si>
  <si>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</si>
  <si>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</si>
  <si>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</si>
  <si>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</si>
  <si>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</si>
  <si>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</si>
  <si>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</si>
  <si>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</si>
  <si>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</si>
  <si>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</si>
  <si>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</si>
  <si>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</si>
  <si>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</si>
  <si>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</si>
  <si>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</si>
  <si>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</si>
  <si>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</si>
  <si>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</si>
  <si>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</si>
  <si>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</si>
  <si>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</si>
  <si>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</si>
  <si>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</si>
  <si>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</si>
  <si>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</si>
  <si>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</si>
  <si>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</si>
  <si>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</si>
  <si>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</si>
  <si>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</si>
  <si>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</si>
  <si>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</si>
  <si>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</si>
  <si>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</si>
  <si>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</si>
  <si>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</si>
  <si>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</si>
  <si>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</si>
  <si>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</si>
  <si>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</si>
  <si>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</si>
  <si>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</si>
  <si>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</si>
  <si>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</si>
  <si>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</si>
  <si>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</si>
  <si>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</si>
  <si>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</si>
  <si>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</si>
  <si>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</si>
  <si>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</si>
  <si>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</si>
  <si>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</si>
  <si>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</si>
  <si>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</si>
  <si>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</si>
  <si>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</si>
  <si>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</si>
  <si>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</si>
  <si>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</si>
  <si>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</si>
  <si>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</si>
  <si>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</si>
  <si>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</si>
  <si>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</si>
  <si>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</si>
  <si>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</si>
  <si>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</si>
  <si>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</si>
  <si>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</si>
  <si>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</si>
  <si>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</si>
  <si>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</si>
  <si>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</si>
  <si>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</si>
  <si>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</si>
  <si>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</si>
  <si>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</si>
  <si>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</si>
  <si>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</si>
  <si>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</si>
  <si>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</si>
  <si>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</si>
  <si>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</si>
  <si>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</si>
  <si>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</si>
  <si>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</si>
  <si>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</si>
  <si>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</si>
  <si>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</si>
  <si>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</si>
  <si>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</si>
  <si>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</si>
  <si>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</si>
  <si>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</si>
  <si>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</si>
  <si>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</si>
  <si>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</si>
  <si>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</si>
  <si>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</si>
  <si>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</si>
  <si>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</si>
  <si>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</si>
  <si>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</si>
  <si>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</si>
  <si>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</si>
  <si>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</si>
  <si>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</si>
  <si>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</si>
  <si>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</si>
  <si>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</si>
  <si>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</si>
  <si>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</si>
  <si>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</si>
  <si>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</si>
  <si>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</si>
  <si>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</si>
  <si>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</si>
  <si>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</si>
  <si>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</si>
  <si>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</si>
  <si>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</si>
  <si>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</si>
  <si>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</si>
  <si>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</si>
  <si>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</si>
  <si>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</si>
  <si>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</si>
  <si>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</si>
  <si>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</si>
  <si>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</si>
  <si>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</si>
  <si>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</si>
  <si>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</si>
  <si>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</si>
  <si>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</si>
  <si>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</si>
  <si>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</si>
  <si>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</si>
  <si>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</si>
  <si>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</si>
  <si>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</si>
  <si>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</si>
  <si>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</si>
  <si>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</si>
  <si>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</si>
  <si>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</si>
  <si>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</si>
  <si>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</si>
  <si>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</si>
  <si>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</si>
  <si>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</si>
  <si>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</si>
  <si>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</si>
  <si>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</si>
  <si>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</si>
  <si>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</si>
  <si>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</si>
  <si>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</si>
  <si>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</si>
  <si>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</si>
  <si>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</si>
  <si>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</si>
  <si>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</si>
  <si>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</si>
  <si>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</si>
  <si>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</si>
  <si>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</si>
  <si>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</si>
  <si>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</si>
  <si>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</si>
  <si>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</si>
  <si>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</si>
  <si>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</si>
  <si>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</si>
  <si>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</si>
  <si>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</si>
  <si>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</si>
  <si>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</si>
  <si>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</si>
  <si>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</si>
  <si>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</si>
  <si>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</si>
  <si>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</si>
  <si>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</si>
  <si>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</si>
  <si>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</si>
  <si>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</si>
  <si>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</si>
  <si>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</si>
  <si>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</si>
  <si>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</si>
  <si>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</si>
  <si>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</si>
  <si>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</si>
  <si>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</si>
  <si>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</si>
  <si>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</si>
  <si>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</si>
  <si>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</si>
  <si>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</si>
  <si>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</si>
  <si>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</si>
  <si>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</si>
  <si>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</si>
  <si>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</si>
  <si>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</si>
  <si>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</si>
  <si>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</si>
  <si>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</si>
  <si>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</si>
  <si>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</si>
  <si>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</si>
  <si>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</si>
  <si>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</si>
  <si>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</si>
  <si>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</si>
  <si>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</si>
  <si>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</si>
  <si>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</si>
  <si>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</si>
  <si>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</si>
  <si>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</si>
  <si>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</si>
  <si>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</si>
  <si>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</si>
  <si>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</si>
  <si>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</si>
  <si>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</si>
  <si>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</si>
  <si>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</si>
  <si>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</si>
  <si>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</si>
  <si>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</si>
  <si>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</si>
  <si>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</si>
  <si>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</si>
  <si>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</si>
  <si>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</si>
  <si>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</si>
  <si>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</si>
  <si>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</si>
  <si>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</si>
  <si>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</si>
  <si>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</si>
  <si>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</si>
  <si>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</si>
  <si>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</si>
  <si>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</si>
  <si>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</si>
  <si>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</si>
  <si>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</si>
  <si>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</si>
  <si>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</si>
  <si>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</si>
  <si>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</si>
  <si>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</si>
  <si>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</si>
  <si>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</si>
  <si>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</si>
  <si>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</si>
  <si>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</si>
  <si>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</si>
  <si>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</si>
  <si>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</si>
  <si>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</si>
  <si>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</si>
  <si>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</si>
  <si>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</si>
  <si>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</si>
  <si>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</si>
  <si>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</si>
  <si>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</si>
  <si>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</si>
  <si>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</si>
  <si>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</si>
  <si>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</si>
  <si>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</si>
  <si>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</si>
  <si>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</si>
  <si>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</si>
  <si>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</si>
  <si>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</si>
  <si>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</si>
  <si>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</si>
  <si>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</si>
  <si>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</si>
  <si>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</si>
  <si>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</si>
  <si>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</si>
  <si>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</si>
  <si>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</si>
  <si>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</si>
  <si>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</si>
  <si>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</si>
  <si>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</si>
  <si>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</si>
  <si>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</si>
  <si>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</si>
  <si>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</si>
  <si>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</si>
  <si>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</si>
  <si>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</si>
  <si>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</si>
  <si>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</si>
  <si>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</si>
  <si>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</si>
  <si>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</si>
  <si>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</si>
  <si>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</si>
  <si>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</si>
  <si>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</si>
  <si>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</si>
  <si>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</si>
  <si>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</si>
  <si>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</si>
  <si>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</si>
  <si>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</si>
  <si>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</si>
  <si>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</si>
  <si>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</si>
  <si>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</si>
  <si>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</si>
  <si>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</si>
  <si>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</si>
  <si>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</si>
  <si>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</si>
  <si>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</si>
  <si>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</si>
  <si>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</si>
  <si>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</si>
  <si>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</si>
  <si>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</si>
  <si>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</si>
  <si>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</si>
  <si>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</si>
  <si>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</si>
  <si>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</si>
  <si>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</si>
  <si>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</si>
  <si>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</si>
  <si>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</si>
  <si>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</si>
  <si>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</si>
  <si>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</si>
  <si>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</si>
  <si>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</si>
  <si>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</si>
  <si>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</si>
  <si>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</si>
  <si>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</si>
  <si>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</si>
  <si>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</si>
  <si>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</si>
  <si>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</si>
  <si>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</si>
  <si>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</si>
  <si>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</si>
  <si>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</si>
  <si>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</si>
  <si>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</si>
  <si>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</si>
  <si>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</si>
  <si>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</si>
  <si>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</si>
  <si>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</si>
  <si>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</si>
  <si>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</si>
  <si>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</si>
  <si>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</si>
  <si>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</si>
  <si>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</si>
  <si>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</si>
  <si>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</si>
  <si>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</si>
  <si>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</si>
  <si>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</si>
  <si>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</si>
  <si>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</si>
  <si>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</si>
  <si>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</si>
  <si>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</si>
  <si>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</si>
  <si>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</si>
  <si>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</si>
  <si>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</si>
  <si>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</si>
  <si>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</si>
  <si>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</si>
  <si>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</si>
  <si>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</si>
  <si>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</si>
  <si>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</si>
  <si>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</si>
  <si>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</si>
  <si>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</si>
  <si>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</si>
  <si>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</si>
  <si>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</si>
  <si>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</si>
  <si>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</si>
  <si>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</si>
  <si>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</si>
  <si>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</si>
  <si>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</si>
  <si>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</si>
  <si>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</si>
  <si>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</si>
  <si>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</si>
  <si>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</si>
  <si>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</si>
  <si>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</si>
  <si>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</si>
  <si>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</si>
  <si>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</si>
  <si>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</si>
  <si>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</si>
  <si>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</si>
  <si>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</si>
  <si>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</si>
  <si>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</si>
  <si>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</si>
  <si>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</si>
  <si>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</si>
  <si>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</si>
  <si>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</si>
  <si>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</si>
  <si>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</si>
  <si>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</si>
  <si>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</si>
  <si>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</si>
  <si>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</si>
  <si>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</si>
  <si>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</si>
  <si>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</si>
  <si>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</si>
  <si>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</si>
  <si>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</si>
  <si>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</si>
  <si>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</si>
  <si>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</si>
  <si>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</si>
  <si>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</si>
  <si>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</si>
  <si>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</si>
  <si>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</si>
  <si>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</si>
  <si>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</si>
  <si>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</si>
  <si>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</si>
  <si>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</si>
  <si>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</si>
  <si>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</si>
  <si>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</si>
  <si>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</si>
  <si>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</si>
  <si>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</si>
  <si>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</si>
  <si>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</si>
  <si>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</si>
  <si>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</si>
  <si>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</si>
  <si>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</si>
  <si>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</si>
  <si>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</si>
  <si>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</si>
  <si>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</si>
  <si>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</si>
  <si>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</si>
  <si>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</si>
  <si>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</si>
  <si>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</si>
  <si>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</si>
  <si>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</si>
  <si>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</si>
  <si>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</si>
  <si>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</si>
  <si>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</si>
  <si>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</si>
  <si>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</si>
  <si>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</si>
  <si>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</si>
  <si>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</si>
  <si>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</si>
  <si>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</si>
  <si>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</si>
  <si>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</si>
  <si>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</si>
  <si>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</si>
  <si>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</si>
  <si>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</si>
  <si>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</si>
  <si>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</si>
  <si>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</si>
  <si>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</si>
  <si>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</si>
  <si>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</si>
  <si>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</si>
  <si>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</si>
  <si>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</si>
  <si>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</si>
  <si>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</si>
  <si>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</si>
  <si>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</si>
  <si>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</si>
  <si>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</si>
  <si>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</si>
  <si>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</si>
  <si>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</si>
  <si>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</si>
  <si>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</si>
  <si>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</si>
  <si>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</si>
  <si>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</si>
  <si>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</si>
  <si>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</si>
  <si>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</si>
  <si>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</si>
  <si>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</si>
  <si>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</si>
  <si>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</si>
  <si>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</si>
  <si>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</si>
  <si>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</si>
  <si>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</si>
  <si>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</si>
  <si>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</si>
  <si>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</si>
  <si>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</si>
  <si>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</si>
  <si>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</si>
  <si>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</si>
  <si>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</si>
  <si>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</si>
  <si>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</si>
  <si>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</si>
  <si>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</si>
  <si>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</si>
  <si>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</si>
  <si>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</si>
  <si>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</si>
  <si>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</si>
  <si>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</si>
  <si>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</si>
  <si>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</si>
  <si>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</si>
  <si>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</si>
  <si>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</si>
  <si>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</si>
  <si>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</si>
  <si>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</si>
  <si>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</si>
  <si>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</si>
  <si>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</si>
  <si>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</si>
  <si>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</si>
  <si>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</si>
  <si>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</si>
  <si>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</si>
  <si>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</si>
  <si>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</si>
  <si>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</si>
  <si>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</si>
  <si>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</si>
  <si>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</si>
  <si>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</si>
  <si>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</si>
  <si>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</si>
  <si>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</si>
  <si>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</si>
  <si>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</si>
  <si>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</si>
  <si>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</si>
  <si>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</si>
  <si>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</si>
  <si>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</si>
  <si>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</si>
  <si>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</si>
  <si>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</si>
  <si>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</si>
  <si>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</si>
  <si>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</si>
  <si>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</si>
  <si>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</si>
  <si>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</si>
  <si>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</si>
  <si>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</si>
  <si>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</si>
  <si>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</si>
  <si>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</si>
  <si>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</si>
  <si>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</si>
  <si>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</si>
  <si>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</si>
  <si>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</si>
  <si>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</si>
  <si>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</si>
  <si>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</si>
  <si>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</si>
  <si>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</si>
  <si>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</si>
  <si>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</si>
  <si>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</si>
  <si>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</si>
  <si>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</si>
  <si>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</si>
  <si>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</si>
  <si>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</si>
  <si>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</si>
  <si>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</si>
  <si>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</si>
  <si>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</si>
  <si>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</si>
  <si>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</si>
  <si>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</si>
  <si>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</si>
  <si>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</si>
  <si>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</si>
  <si>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</si>
  <si>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</si>
  <si>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</si>
  <si>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</si>
  <si>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</si>
  <si>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</si>
  <si>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</si>
  <si>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</si>
  <si>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</si>
  <si>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</si>
  <si>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</si>
  <si>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</si>
  <si>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</si>
  <si>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</si>
  <si>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</si>
  <si>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</si>
  <si>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</si>
  <si>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</si>
  <si>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</si>
  <si>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</si>
  <si>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</si>
  <si>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</si>
  <si>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</si>
  <si>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</si>
  <si>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</si>
  <si>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</si>
  <si>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</si>
  <si>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</si>
  <si>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</si>
  <si>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</si>
  <si>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</si>
  <si>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</si>
  <si>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</si>
  <si>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</si>
  <si>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</si>
  <si>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</si>
  <si>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</si>
  <si>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</si>
  <si>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</si>
  <si>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</si>
  <si>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</si>
  <si>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</si>
  <si>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</si>
  <si>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</si>
  <si>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</si>
  <si>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</si>
  <si>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</si>
  <si>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</si>
  <si>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</si>
  <si>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</si>
  <si>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</si>
  <si>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</si>
  <si>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</si>
  <si>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</si>
  <si>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</si>
  <si>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</si>
  <si>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</si>
  <si>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</si>
  <si>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</si>
  <si>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</si>
  <si>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</si>
  <si>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</si>
  <si>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</si>
  <si>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</si>
  <si>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</si>
  <si>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</si>
  <si>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</si>
  <si>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</si>
  <si>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</si>
  <si>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</si>
  <si>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</si>
  <si>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</si>
  <si>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</si>
  <si>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</si>
  <si>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</si>
  <si>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</si>
  <si>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</si>
  <si>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</si>
  <si>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</si>
  <si>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</si>
  <si>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</si>
  <si>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</si>
  <si>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</si>
  <si>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</si>
  <si>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</si>
  <si>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</si>
  <si>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</si>
  <si>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</si>
  <si>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</si>
  <si>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</si>
  <si>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</si>
  <si>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</si>
  <si>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</si>
  <si>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</si>
  <si>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</si>
  <si>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</si>
  <si>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</si>
  <si>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</si>
  <si>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</si>
  <si>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</si>
  <si>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</si>
  <si>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</si>
  <si>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</si>
  <si>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</si>
  <si>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</si>
  <si>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</si>
  <si>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</si>
  <si>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</si>
  <si>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</si>
  <si>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</si>
  <si>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</si>
  <si>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</si>
  <si>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</si>
  <si>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</si>
  <si>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</si>
  <si>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</si>
  <si>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</si>
  <si>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</si>
  <si>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</si>
  <si>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</si>
  <si>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</si>
  <si>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</si>
  <si>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</si>
  <si>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</si>
  <si>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</si>
  <si>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</si>
  <si>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</si>
  <si>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</si>
  <si>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</si>
  <si>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</si>
  <si>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</si>
  <si>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</si>
  <si>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</si>
  <si>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</si>
  <si>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</si>
  <si>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</si>
  <si>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</si>
  <si>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</si>
  <si>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</si>
  <si>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</si>
  <si>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</si>
  <si>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</si>
  <si>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</si>
  <si>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</si>
  <si>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</si>
  <si>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</si>
  <si>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</si>
  <si>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</si>
  <si>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</si>
  <si>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</si>
  <si>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</si>
  <si>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</si>
  <si>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</si>
  <si>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</si>
  <si>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</si>
  <si>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</si>
  <si>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</si>
  <si>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</si>
  <si>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</si>
  <si>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</si>
  <si>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</si>
  <si>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</si>
  <si>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</si>
  <si>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</si>
  <si>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</si>
  <si>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</si>
  <si>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</si>
  <si>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</si>
  <si>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</si>
  <si>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</si>
  <si>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</si>
  <si>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</si>
  <si>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</si>
  <si>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</si>
  <si>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</si>
  <si>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</si>
  <si>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</si>
  <si>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</si>
  <si>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</si>
  <si>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</si>
  <si>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</si>
  <si>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</si>
  <si>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</si>
  <si>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</si>
  <si>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</si>
  <si>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</si>
  <si>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</si>
  <si>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</si>
  <si>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</si>
  <si>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</si>
  <si>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</si>
  <si>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</si>
  <si>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</si>
  <si>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</si>
  <si>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</si>
  <si>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</si>
  <si>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</si>
  <si>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</si>
  <si>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</si>
  <si>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</si>
  <si>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</si>
  <si>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</si>
  <si>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</si>
  <si>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</si>
  <si>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</si>
  <si>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</si>
  <si>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</si>
  <si>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</si>
  <si>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</si>
  <si>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</si>
  <si>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</si>
  <si>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</si>
  <si>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</si>
  <si>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</si>
  <si>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</si>
  <si>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</si>
  <si>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</si>
  <si>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</si>
  <si>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</si>
  <si>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</si>
  <si>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</si>
  <si>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</si>
  <si>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</si>
  <si>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</si>
  <si>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</si>
  <si>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</si>
  <si>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</si>
  <si>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</si>
  <si>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</si>
  <si>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</si>
  <si>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</si>
  <si>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</si>
  <si>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</si>
  <si>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</si>
  <si>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</si>
  <si>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</si>
  <si>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</si>
  <si>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</si>
  <si>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</si>
  <si>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</si>
  <si>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</si>
  <si>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</si>
  <si>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</si>
  <si>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</si>
  <si>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</si>
  <si>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</si>
  <si>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</si>
  <si>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</si>
  <si>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</si>
  <si>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</si>
  <si>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</si>
  <si>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</si>
  <si>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</si>
  <si>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</si>
  <si>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</si>
  <si>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</si>
  <si>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</si>
  <si>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</si>
  <si>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</si>
  <si>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</si>
  <si>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</si>
  <si>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</si>
  <si>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</si>
  <si>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</si>
  <si>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</si>
  <si>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</si>
  <si>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</si>
  <si>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</si>
  <si>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</si>
  <si>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</si>
  <si>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</si>
  <si>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smoker</t>
  </si>
  <si>
    <t>No</t>
  </si>
  <si>
    <t>yes</t>
  </si>
  <si>
    <t>Yes</t>
  </si>
  <si>
    <t xml:space="preserve">Smoker to numerical </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</si>
  <si>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</si>
  <si>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</si>
  <si>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</si>
  <si>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</si>
  <si>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</si>
  <si>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</si>
  <si>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</si>
  <si>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</si>
  <si>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</si>
  <si>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</si>
  <si>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</si>
  <si>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</si>
  <si>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</si>
  <si>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</si>
  <si>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</si>
  <si>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</si>
  <si>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</si>
  <si>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</si>
  <si>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</si>
  <si>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</si>
  <si>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</si>
  <si>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</si>
  <si>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</si>
  <si>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</si>
  <si>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</si>
  <si>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</si>
  <si>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</si>
  <si>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</si>
  <si>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</si>
  <si>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</si>
  <si>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</si>
  <si>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</si>
  <si>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</si>
  <si>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</si>
  <si>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</si>
  <si>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</si>
  <si>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</si>
  <si>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</si>
  <si>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</si>
  <si>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</si>
  <si>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</si>
  <si>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</si>
  <si>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</si>
  <si>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</si>
  <si>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</si>
  <si>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</si>
  <si>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</si>
  <si>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</si>
  <si>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</si>
  <si>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</si>
  <si>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</si>
  <si>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</si>
  <si>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</si>
  <si>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</si>
  <si>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</si>
  <si>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</si>
  <si>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</si>
  <si>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</si>
  <si>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</si>
  <si>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</si>
  <si>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</si>
  <si>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</si>
  <si>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</si>
  <si>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</si>
  <si>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</si>
  <si>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</si>
  <si>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Johnson</t>
  </si>
  <si>
    <t>Mutz</t>
  </si>
  <si>
    <t>Lee</t>
  </si>
  <si>
    <t>Turner</t>
  </si>
  <si>
    <t>Rangel</t>
  </si>
  <si>
    <t>Lacey</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</si>
  <si>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</si>
  <si>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</si>
  <si>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</si>
  <si>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</si>
  <si>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</si>
  <si>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</si>
  <si>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</si>
  <si>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</si>
  <si>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</si>
  <si>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</si>
  <si>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</si>
  <si>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</si>
  <si>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</si>
  <si>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</si>
  <si>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</si>
  <si>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</si>
  <si>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</si>
  <si>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</si>
  <si>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</si>
  <si>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</si>
  <si>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</si>
  <si>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</si>
  <si>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</si>
  <si>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</si>
  <si>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</si>
  <si>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</si>
  <si>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</si>
  <si>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</si>
  <si>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</si>
  <si>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</si>
  <si>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</si>
  <si>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</si>
  <si>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</si>
  <si>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</si>
  <si>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</si>
  <si>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</si>
  <si>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</si>
  <si>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</si>
  <si>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</si>
  <si>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</si>
  <si>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</si>
  <si>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</si>
  <si>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</si>
  <si>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</si>
  <si>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</si>
  <si>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</si>
  <si>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</si>
  <si>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</si>
  <si>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</si>
  <si>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</si>
  <si>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</si>
  <si>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</si>
  <si>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</si>
  <si>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</si>
  <si>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</si>
  <si>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</si>
  <si>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</si>
  <si>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</si>
  <si>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</si>
  <si>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</si>
  <si>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</si>
  <si>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</si>
  <si>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</si>
  <si>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</si>
  <si>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</si>
  <si>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</si>
  <si>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</si>
  <si>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</si>
  <si>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</si>
  <si>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</si>
  <si>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</si>
  <si>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</si>
  <si>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</si>
  <si>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</si>
  <si>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</si>
  <si>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</si>
  <si>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</si>
  <si>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</si>
  <si>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</si>
  <si>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</si>
  <si>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</si>
  <si>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</si>
  <si>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</si>
  <si>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</si>
  <si>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</si>
  <si>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</si>
  <si>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</si>
  <si>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</si>
  <si>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</si>
  <si>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</si>
  <si>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</si>
  <si>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</si>
  <si>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</si>
  <si>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</si>
  <si>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</si>
  <si>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</si>
  <si>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</si>
  <si>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</si>
  <si>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</si>
  <si>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</si>
  <si>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</si>
  <si>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</si>
  <si>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</si>
  <si>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</si>
  <si>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</si>
  <si>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</si>
  <si>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</si>
  <si>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</si>
  <si>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</si>
  <si>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</si>
  <si>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</si>
  <si>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</si>
  <si>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</si>
  <si>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</si>
  <si>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</si>
  <si>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</si>
  <si>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</si>
  <si>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</si>
  <si>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</si>
  <si>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</si>
  <si>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</si>
  <si>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</si>
  <si>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</si>
  <si>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</si>
  <si>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</si>
  <si>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</si>
  <si>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</si>
  <si>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</si>
  <si>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</si>
  <si>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</si>
  <si>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</si>
  <si>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</si>
  <si>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</si>
  <si>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</si>
  <si>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</si>
  <si>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</si>
  <si>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</si>
  <si>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</si>
  <si>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</si>
  <si>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</si>
  <si>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</si>
  <si>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</si>
  <si>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</si>
  <si>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</si>
  <si>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</si>
  <si>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</si>
  <si>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</si>
  <si>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</si>
  <si>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</si>
  <si>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</si>
  <si>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</si>
  <si>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</si>
  <si>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</si>
  <si>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</si>
  <si>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</si>
  <si>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</si>
  <si>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</si>
  <si>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</si>
  <si>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</si>
  <si>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</si>
  <si>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</si>
  <si>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</si>
  <si>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</si>
  <si>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</si>
  <si>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</si>
  <si>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</si>
  <si>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</si>
  <si>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</si>
  <si>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</si>
  <si>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</si>
  <si>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</si>
  <si>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</si>
  <si>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</si>
  <si>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</si>
  <si>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</si>
  <si>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</si>
  <si>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</si>
  <si>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</si>
  <si>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</si>
  <si>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</si>
  <si>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</si>
  <si>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</si>
  <si>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</si>
  <si>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</si>
  <si>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</si>
  <si>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Lindsay</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</si>
  <si>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</si>
  <si>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</si>
  <si>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</si>
  <si>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</si>
  <si>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</si>
  <si>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</si>
  <si>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</si>
  <si>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</si>
  <si>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</si>
  <si>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</si>
  <si>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</si>
  <si>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</si>
  <si>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</si>
  <si>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</si>
  <si>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</si>
  <si>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</si>
  <si>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</si>
  <si>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</si>
  <si>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</si>
  <si>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</si>
  <si>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</si>
  <si>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</si>
  <si>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</si>
  <si>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</si>
  <si>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</si>
  <si>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</si>
  <si>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</si>
  <si>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</si>
  <si>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</si>
  <si>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</si>
  <si>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</si>
  <si>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</si>
  <si>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</si>
  <si>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</si>
  <si>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Ashley</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</si>
  <si>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</si>
  <si>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</si>
  <si>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</si>
  <si>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</si>
  <si>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</si>
  <si>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</si>
  <si>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</si>
  <si>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</si>
  <si>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</si>
  <si>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</si>
  <si>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</si>
  <si>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</si>
  <si>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</si>
  <si>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</si>
  <si>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</si>
  <si>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</si>
  <si>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</si>
  <si>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</si>
  <si>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</si>
  <si>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</si>
  <si>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</si>
  <si>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</si>
  <si>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</si>
  <si>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</si>
  <si>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</si>
  <si>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</si>
  <si>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</si>
  <si>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</si>
  <si>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</si>
  <si>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Spencer</t>
  </si>
  <si>
    <t>Jarosik</t>
  </si>
  <si>
    <t>Heinzen</t>
  </si>
  <si>
    <t>Kelley</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</si>
  <si>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</si>
  <si>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</si>
  <si>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</si>
  <si>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</si>
  <si>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</si>
  <si>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</si>
  <si>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</si>
  <si>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</si>
  <si>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</si>
  <si>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</si>
  <si>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</si>
  <si>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</si>
  <si>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</si>
  <si>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</si>
  <si>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</si>
  <si>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</si>
  <si>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</si>
  <si>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</si>
  <si>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</si>
  <si>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</si>
  <si>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</si>
  <si>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</si>
  <si>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</si>
  <si>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</si>
  <si>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</si>
  <si>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</si>
  <si>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</si>
  <si>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</si>
  <si>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</si>
  <si>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</si>
  <si>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</si>
  <si>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</si>
  <si>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</si>
  <si>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</si>
  <si>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</si>
  <si>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</si>
  <si>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</si>
  <si>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</si>
  <si>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</si>
  <si>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</si>
  <si>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</si>
  <si>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</si>
  <si>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</si>
  <si>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</si>
  <si>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</si>
  <si>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</si>
  <si>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</si>
  <si>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</si>
  <si>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</si>
  <si>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</si>
  <si>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</si>
  <si>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</si>
  <si>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</si>
  <si>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</si>
  <si>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</si>
  <si>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</si>
  <si>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</si>
  <si>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</si>
  <si>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</si>
  <si>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</si>
  <si>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</si>
  <si>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</si>
  <si>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</si>
  <si>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</si>
  <si>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</si>
  <si>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</si>
  <si>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</si>
  <si>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Martin</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</si>
  <si>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</si>
  <si>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</si>
  <si>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</si>
  <si>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</si>
  <si>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</si>
  <si>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</si>
  <si>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</si>
  <si>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</si>
  <si>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</si>
  <si>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</si>
  <si>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</si>
  <si>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</si>
  <si>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</si>
  <si>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</si>
  <si>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</si>
  <si>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</si>
  <si>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</si>
  <si>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</si>
  <si>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</si>
  <si>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</si>
  <si>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</si>
  <si>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</si>
  <si>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</si>
  <si>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</si>
  <si>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</si>
  <si>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</si>
  <si>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</si>
  <si>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</si>
  <si>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</si>
  <si>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</si>
  <si>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</si>
  <si>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</si>
  <si>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</si>
  <si>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</si>
  <si>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</si>
  <si>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</si>
  <si>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</si>
  <si>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Kelly</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</si>
  <si>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</si>
  <si>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</si>
  <si>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</si>
  <si>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</si>
  <si>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</si>
  <si>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</si>
  <si>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</si>
  <si>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</si>
  <si>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</si>
  <si>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</si>
  <si>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</si>
  <si>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</si>
  <si>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</si>
  <si>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</si>
  <si>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</si>
  <si>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</si>
  <si>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</si>
  <si>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</si>
  <si>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</si>
  <si>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</si>
  <si>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</si>
  <si>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</si>
  <si>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</si>
  <si>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</si>
  <si>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</si>
  <si>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</si>
  <si>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</si>
  <si>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</si>
  <si>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</si>
  <si>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</si>
  <si>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</si>
  <si>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</si>
  <si>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</si>
  <si>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Ryan</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</si>
  <si>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</si>
  <si>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</si>
  <si>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</si>
  <si>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</si>
  <si>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</si>
  <si>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</si>
  <si>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</si>
  <si>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</si>
  <si>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</si>
  <si>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</si>
  <si>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</si>
  <si>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</si>
  <si>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</si>
  <si>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</si>
  <si>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</si>
  <si>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</si>
  <si>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</si>
  <si>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</si>
  <si>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</si>
  <si>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</si>
  <si>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</si>
  <si>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George</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</si>
  <si>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</si>
  <si>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</si>
  <si>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</si>
  <si>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</si>
  <si>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</si>
  <si>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</si>
  <si>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</si>
  <si>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</si>
  <si>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</si>
  <si>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</si>
  <si>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</si>
  <si>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</si>
  <si>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</si>
  <si>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</si>
  <si>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</si>
  <si>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</si>
  <si>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</si>
  <si>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</si>
  <si>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</si>
  <si>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</si>
  <si>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</si>
  <si>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</si>
  <si>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Craig</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</si>
  <si>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</si>
  <si>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</si>
  <si>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</si>
  <si>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</si>
  <si>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</si>
  <si>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</si>
  <si>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</si>
  <si>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</si>
  <si>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</si>
  <si>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</si>
  <si>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</si>
  <si>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</si>
  <si>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</si>
  <si>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</si>
  <si>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</si>
  <si>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</si>
  <si>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</si>
  <si>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</si>
  <si>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</si>
  <si>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</si>
  <si>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</si>
  <si>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</si>
  <si>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</si>
  <si>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</si>
  <si>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</si>
  <si>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</si>
  <si>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</si>
  <si>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</si>
  <si>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</si>
  <si>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</si>
  <si>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</si>
  <si>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</si>
  <si>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</si>
  <si>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</si>
  <si>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</si>
  <si>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</si>
  <si>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</si>
  <si>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</si>
  <si>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</si>
  <si>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</si>
  <si>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</si>
  <si>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</si>
  <si>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</si>
  <si>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</si>
  <si>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</si>
  <si>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</si>
  <si>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</si>
  <si>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</si>
  <si>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</si>
  <si>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</si>
  <si>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</si>
  <si>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</si>
  <si>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</si>
  <si>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</si>
  <si>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</si>
  <si>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</si>
  <si>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</si>
  <si>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</si>
  <si>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Scott</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</si>
  <si>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</si>
  <si>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</si>
  <si>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</si>
  <si>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</si>
  <si>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</si>
  <si>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</si>
  <si>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</si>
  <si>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</si>
  <si>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</si>
  <si>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</si>
  <si>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</si>
  <si>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</si>
  <si>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</si>
  <si>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</si>
  <si>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</si>
  <si>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</si>
  <si>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</si>
  <si>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</si>
  <si>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</si>
  <si>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</si>
  <si>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</si>
  <si>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</si>
  <si>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</si>
  <si>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</si>
  <si>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</si>
  <si>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</si>
  <si>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</si>
  <si>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</si>
  <si>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</si>
  <si>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</si>
  <si>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</si>
  <si>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</si>
  <si>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</si>
  <si>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</si>
  <si>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</si>
  <si>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</si>
  <si>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</si>
  <si>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</si>
  <si>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</si>
  <si>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</si>
  <si>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</si>
  <si>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</si>
  <si>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</si>
  <si>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</si>
  <si>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</si>
  <si>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</si>
  <si>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</si>
  <si>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Haley</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</si>
  <si>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</si>
  <si>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</si>
  <si>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</si>
  <si>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</si>
  <si>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</si>
  <si>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</si>
  <si>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</si>
  <si>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</si>
  <si>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</si>
  <si>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</si>
  <si>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</si>
  <si>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</si>
  <si>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</si>
  <si>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</si>
  <si>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</si>
  <si>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</si>
  <si>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</si>
  <si>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</si>
  <si>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</si>
  <si>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</si>
  <si>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</si>
  <si>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</si>
  <si>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</si>
  <si>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</si>
  <si>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</si>
  <si>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</si>
  <si>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</si>
  <si>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</si>
  <si>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</si>
  <si>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</si>
  <si>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</si>
  <si>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</si>
  <si>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</si>
  <si>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</si>
  <si>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</si>
  <si>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</si>
  <si>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</si>
  <si>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</si>
  <si>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</si>
  <si>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</si>
  <si>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</si>
  <si>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</si>
  <si>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</si>
  <si>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</si>
  <si>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</si>
  <si>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</si>
  <si>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</si>
  <si>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</si>
  <si>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</si>
  <si>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</si>
  <si>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</si>
  <si>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</si>
  <si>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</si>
  <si>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</si>
  <si>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</si>
  <si>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</si>
  <si>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</si>
  <si>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</si>
  <si>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</si>
  <si>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</si>
  <si>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</si>
  <si>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</si>
  <si>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</si>
  <si>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</si>
  <si>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</si>
  <si>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</si>
  <si>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</si>
  <si>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</si>
  <si>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</si>
  <si>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</si>
  <si>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</si>
  <si>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</si>
  <si>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</si>
  <si>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</si>
  <si>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</si>
  <si>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</si>
  <si>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</si>
  <si>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</si>
  <si>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</si>
  <si>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</si>
  <si>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</si>
  <si>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</si>
  <si>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</si>
  <si>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</si>
  <si>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</si>
  <si>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</si>
  <si>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</si>
  <si>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</si>
  <si>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</si>
  <si>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</si>
  <si>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</si>
  <si>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</si>
  <si>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</si>
  <si>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</si>
  <si>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</si>
  <si>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</si>
  <si>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</si>
  <si>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</si>
  <si>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</si>
  <si>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</si>
  <si>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</si>
  <si>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</si>
  <si>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</si>
  <si>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</si>
  <si>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</si>
  <si>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</si>
  <si>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</si>
  <si>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</si>
  <si>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</si>
  <si>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</si>
  <si>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</si>
  <si>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</si>
  <si>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Taylor</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</si>
  <si>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</si>
  <si>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</si>
  <si>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</si>
  <si>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</si>
  <si>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</si>
  <si>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</si>
  <si>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</si>
  <si>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</si>
  <si>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</si>
  <si>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</si>
  <si>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</si>
  <si>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</si>
  <si>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</si>
  <si>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</si>
  <si>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</si>
  <si>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</si>
  <si>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</si>
  <si>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</si>
  <si>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</si>
  <si>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</si>
  <si>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</si>
  <si>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</si>
  <si>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</si>
  <si>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</si>
  <si>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</si>
  <si>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</si>
  <si>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</si>
  <si>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</si>
  <si>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</si>
  <si>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</si>
  <si>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</si>
  <si>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</si>
  <si>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</si>
  <si>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</si>
  <si>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</si>
  <si>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</si>
  <si>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</si>
  <si>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</si>
  <si>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</si>
  <si>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</si>
  <si>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</si>
  <si>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</si>
  <si>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</si>
  <si>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</si>
  <si>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</si>
  <si>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</si>
  <si>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</si>
  <si>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</si>
  <si>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</si>
  <si>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</si>
  <si>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</si>
  <si>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</si>
  <si>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</si>
  <si>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</si>
  <si>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</si>
  <si>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</si>
  <si>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</si>
  <si>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</si>
  <si>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</si>
  <si>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</si>
  <si>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</si>
  <si>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</si>
  <si>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</si>
  <si>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</si>
  <si>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</si>
  <si>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</si>
  <si>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</si>
  <si>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</si>
  <si>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</si>
  <si>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</si>
  <si>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</si>
  <si>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</si>
  <si>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</si>
  <si>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</si>
  <si>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</si>
  <si>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</si>
  <si>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</si>
  <si>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</si>
  <si>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</si>
  <si>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</si>
  <si>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</si>
  <si>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</si>
  <si>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</si>
  <si>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</si>
  <si>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</si>
  <si>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</si>
  <si>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</si>
  <si>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</si>
  <si>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</si>
  <si>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</si>
  <si>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</si>
  <si>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</si>
  <si>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</si>
  <si>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</si>
  <si>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</si>
  <si>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</si>
  <si>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</si>
  <si>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</si>
  <si>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</si>
  <si>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</si>
  <si>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</si>
  <si>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</si>
  <si>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</si>
  <si>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</si>
  <si>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</si>
  <si>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</si>
  <si>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</si>
  <si>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</si>
  <si>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</si>
  <si>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Thomas</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</si>
  <si>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</si>
  <si>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</si>
  <si>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</si>
  <si>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</si>
  <si>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</si>
  <si>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</si>
  <si>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</si>
  <si>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</si>
  <si>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</si>
  <si>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</si>
  <si>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</si>
  <si>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</si>
  <si>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</si>
  <si>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</si>
  <si>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</si>
  <si>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</si>
  <si>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</si>
  <si>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</si>
  <si>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</si>
  <si>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</si>
  <si>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</si>
  <si>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</si>
  <si>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</si>
  <si>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</si>
  <si>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</si>
  <si>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</si>
  <si>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</si>
  <si>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</si>
  <si>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</si>
  <si>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</si>
  <si>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</si>
  <si>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</si>
  <si>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</si>
  <si>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</si>
  <si>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</si>
  <si>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</si>
  <si>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</si>
  <si>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</si>
  <si>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</si>
  <si>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</si>
  <si>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</si>
  <si>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</si>
  <si>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</si>
  <si>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</si>
  <si>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</si>
  <si>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</si>
  <si>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</si>
  <si>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</si>
  <si>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</si>
  <si>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</si>
  <si>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</si>
  <si>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</si>
  <si>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</si>
  <si>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</si>
  <si>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</si>
  <si>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</si>
  <si>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</si>
  <si>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</si>
  <si>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</si>
  <si>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</si>
  <si>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</si>
  <si>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</si>
  <si>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</si>
  <si>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</si>
  <si>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</si>
  <si>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</si>
  <si>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</si>
  <si>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</si>
  <si>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</si>
  <si>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</si>
  <si>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</si>
  <si>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</si>
  <si>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</si>
  <si>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</si>
  <si>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</si>
  <si>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</si>
  <si>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</si>
  <si>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</si>
  <si>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</si>
  <si>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</si>
  <si>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</si>
  <si>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</si>
  <si>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</si>
  <si>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</si>
  <si>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</si>
  <si>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</si>
  <si>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</si>
  <si>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</si>
  <si>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</si>
  <si>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</si>
  <si>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</si>
  <si>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</si>
  <si>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</si>
  <si>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</si>
  <si>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</si>
  <si>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</si>
  <si>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</si>
  <si>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</si>
  <si>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</si>
  <si>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</si>
  <si>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</si>
  <si>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</si>
  <si>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</si>
  <si>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</si>
  <si>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</si>
  <si>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</si>
  <si>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</si>
  <si>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</si>
  <si>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</si>
  <si>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</si>
  <si>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</si>
  <si>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</si>
  <si>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</si>
  <si>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</si>
  <si>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</si>
  <si>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Gardner</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</si>
  <si>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</si>
  <si>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</si>
  <si>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</si>
  <si>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</si>
  <si>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</si>
  <si>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</si>
  <si>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</si>
  <si>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</si>
  <si>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</si>
  <si>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</si>
  <si>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</si>
  <si>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</si>
  <si>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</si>
  <si>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</si>
  <si>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</si>
  <si>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</si>
  <si>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</si>
  <si>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</si>
  <si>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</si>
  <si>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</si>
  <si>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</si>
  <si>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</si>
  <si>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</si>
  <si>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</si>
  <si>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</si>
  <si>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</si>
  <si>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</si>
  <si>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</si>
  <si>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</si>
  <si>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</si>
  <si>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</si>
  <si>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</si>
  <si>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</si>
  <si>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</si>
  <si>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</si>
  <si>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</si>
  <si>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</si>
  <si>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</si>
  <si>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</si>
  <si>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</si>
  <si>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</si>
  <si>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</si>
  <si>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</si>
  <si>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</si>
  <si>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</si>
  <si>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</si>
  <si>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</si>
  <si>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</si>
  <si>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</si>
  <si>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</si>
  <si>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</si>
  <si>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</si>
  <si>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</si>
  <si>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</si>
  <si>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</si>
  <si>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</si>
  <si>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</si>
  <si>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</si>
  <si>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Paul</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</si>
  <si>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</si>
  <si>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</si>
  <si>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</si>
  <si>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</si>
  <si>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</si>
  <si>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</si>
  <si>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</si>
  <si>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</si>
  <si>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</si>
  <si>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</si>
  <si>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</si>
  <si>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</si>
  <si>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</si>
  <si>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</si>
  <si>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</si>
  <si>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</si>
  <si>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</si>
  <si>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</si>
  <si>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</si>
  <si>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</si>
  <si>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</si>
  <si>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</si>
  <si>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</si>
  <si>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</si>
  <si>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Lynn</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</si>
  <si>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</si>
  <si>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</si>
  <si>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</si>
  <si>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</si>
  <si>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</si>
  <si>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</si>
  <si>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</si>
  <si>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</si>
  <si>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</si>
  <si>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</si>
  <si>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</si>
  <si>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</si>
  <si>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</si>
  <si>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</si>
  <si>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</si>
  <si>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</si>
  <si>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</si>
  <si>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</si>
  <si>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</si>
  <si>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</si>
  <si>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</si>
  <si>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</si>
  <si>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</si>
  <si>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</si>
  <si>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</si>
  <si>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</si>
  <si>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</si>
  <si>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</si>
  <si>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</si>
  <si>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</si>
  <si>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</si>
  <si>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</si>
  <si>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</si>
  <si>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</si>
  <si>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</si>
  <si>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</si>
  <si>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</si>
  <si>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</si>
  <si>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</si>
  <si>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</si>
  <si>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</si>
  <si>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</si>
  <si>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</si>
  <si>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</si>
  <si>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</si>
  <si>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</si>
  <si>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</si>
  <si>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</si>
  <si>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</si>
  <si>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</si>
  <si>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</si>
  <si>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</si>
  <si>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</si>
  <si>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</si>
  <si>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</si>
  <si>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</si>
  <si>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</si>
  <si>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</si>
  <si>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</si>
  <si>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</si>
  <si>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</si>
  <si>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</si>
  <si>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</si>
  <si>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Blake</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</si>
  <si>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</si>
  <si>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</si>
  <si>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</si>
  <si>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</si>
  <si>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</si>
  <si>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</si>
  <si>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</si>
  <si>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</si>
  <si>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</si>
  <si>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</si>
  <si>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</si>
  <si>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</si>
  <si>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</si>
  <si>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</si>
  <si>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</si>
  <si>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</si>
  <si>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</si>
  <si>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</si>
  <si>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</si>
  <si>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</si>
  <si>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</si>
  <si>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</si>
  <si>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</si>
  <si>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</si>
  <si>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</si>
  <si>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Patrick</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</si>
  <si>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</si>
  <si>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</si>
  <si>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</si>
  <si>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</si>
  <si>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</si>
  <si>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</si>
  <si>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</si>
  <si>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</si>
  <si>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</si>
  <si>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</si>
  <si>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</si>
  <si>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</si>
  <si>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</si>
  <si>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</si>
  <si>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</si>
  <si>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</si>
  <si>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</si>
  <si>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</si>
  <si>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</si>
  <si>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</si>
  <si>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</si>
  <si>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</si>
  <si>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</si>
  <si>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</si>
  <si>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</si>
  <si>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</si>
  <si>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</si>
  <si>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</si>
  <si>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</si>
  <si>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</si>
  <si>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</si>
  <si>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</si>
  <si>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</si>
  <si>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</si>
  <si>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</si>
  <si>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</si>
  <si>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</si>
  <si>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</si>
  <si>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</si>
  <si>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</si>
  <si>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</si>
  <si>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</si>
  <si>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</si>
  <si>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Ainsley</t>
  </si>
  <si>
    <t>Overpeck</t>
  </si>
  <si>
    <t>Levine</t>
  </si>
  <si>
    <t>Jean</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</si>
  <si>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</si>
  <si>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</si>
  <si>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</si>
  <si>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</si>
  <si>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</si>
  <si>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</si>
  <si>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</si>
  <si>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</si>
  <si>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</si>
  <si>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</si>
  <si>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</si>
  <si>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</si>
  <si>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</si>
  <si>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</si>
  <si>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</si>
  <si>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</si>
  <si>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</si>
  <si>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</si>
  <si>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</si>
  <si>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</si>
  <si>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</si>
  <si>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</si>
  <si>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</si>
  <si>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</si>
  <si>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</si>
  <si>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</si>
  <si>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</si>
  <si>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</si>
  <si>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</si>
  <si>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</si>
  <si>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</si>
  <si>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</si>
  <si>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</si>
  <si>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</si>
  <si>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</si>
  <si>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</si>
  <si>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</si>
  <si>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</si>
  <si>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</si>
  <si>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</si>
  <si>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</si>
  <si>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</si>
  <si>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</si>
  <si>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</si>
  <si>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</si>
  <si>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</si>
  <si>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</si>
  <si>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</si>
  <si>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</si>
  <si>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</si>
  <si>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</si>
  <si>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</si>
  <si>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</si>
  <si>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</si>
  <si>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</si>
  <si>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</si>
  <si>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</si>
  <si>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</si>
  <si>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</si>
  <si>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</si>
  <si>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</si>
  <si>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</si>
  <si>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</si>
  <si>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</si>
  <si>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</si>
  <si>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</si>
  <si>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</si>
  <si>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Lindsey</t>
  </si>
  <si>
    <t>Krueger</t>
  </si>
  <si>
    <t>Babler</t>
  </si>
  <si>
    <t>Brezenski</t>
  </si>
  <si>
    <t>Marschner</t>
  </si>
  <si>
    <t>Montez</t>
  </si>
  <si>
    <t>Hurt</t>
  </si>
  <si>
    <t>Garey</t>
  </si>
  <si>
    <t>Reddy</t>
  </si>
  <si>
    <t>Mueller</t>
  </si>
  <si>
    <t>Julia</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</si>
  <si>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</si>
  <si>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</si>
  <si>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</si>
  <si>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</si>
  <si>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</si>
  <si>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</si>
  <si>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</si>
  <si>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</si>
  <si>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</si>
  <si>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</si>
  <si>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</si>
  <si>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</si>
  <si>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</si>
  <si>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</si>
  <si>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</si>
  <si>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</si>
  <si>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</si>
  <si>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</si>
  <si>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</si>
  <si>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</si>
  <si>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</si>
  <si>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</si>
  <si>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</si>
  <si>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</si>
  <si>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</si>
  <si>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</si>
  <si>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</si>
  <si>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</si>
  <si>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</si>
  <si>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</si>
  <si>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</si>
  <si>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</si>
  <si>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</si>
  <si>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</si>
  <si>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</si>
  <si>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</si>
  <si>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</si>
  <si>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</si>
  <si>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</si>
  <si>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</si>
  <si>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</si>
  <si>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</si>
  <si>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</si>
  <si>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</si>
  <si>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</si>
  <si>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</si>
  <si>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</si>
  <si>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</si>
  <si>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</si>
  <si>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</si>
  <si>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Douglas</t>
  </si>
  <si>
    <t>Tecklenburg</t>
  </si>
  <si>
    <t>Schenck</t>
  </si>
  <si>
    <t>Blendell</t>
  </si>
  <si>
    <t>Parodi</t>
  </si>
  <si>
    <t>Morgan</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</si>
  <si>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</si>
  <si>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</si>
  <si>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</si>
  <si>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</si>
  <si>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</si>
  <si>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</si>
  <si>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</si>
  <si>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</si>
  <si>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</si>
  <si>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</si>
  <si>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</si>
  <si>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</si>
  <si>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</si>
  <si>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</si>
  <si>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</si>
  <si>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</si>
  <si>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</si>
  <si>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</si>
  <si>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</si>
  <si>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Todd</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</si>
  <si>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</si>
  <si>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</si>
  <si>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</si>
  <si>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</si>
  <si>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</si>
  <si>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</si>
  <si>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</si>
  <si>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</si>
  <si>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</si>
  <si>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</si>
  <si>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</si>
  <si>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</si>
  <si>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</si>
  <si>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</si>
  <si>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</si>
  <si>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</si>
  <si>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</si>
  <si>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</si>
  <si>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</si>
  <si>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</si>
  <si>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</si>
  <si>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Bruce</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</si>
  <si>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</si>
  <si>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</si>
  <si>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</si>
  <si>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</si>
  <si>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</si>
  <si>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</si>
  <si>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</si>
  <si>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</si>
  <si>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</si>
  <si>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</si>
  <si>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</si>
  <si>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</si>
  <si>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</si>
  <si>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</si>
  <si>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</si>
  <si>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</si>
  <si>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</si>
  <si>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</si>
  <si>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</si>
  <si>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</si>
  <si>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</si>
  <si>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</si>
  <si>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</si>
  <si>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</si>
  <si>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</si>
  <si>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</si>
  <si>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Casey</t>
  </si>
  <si>
    <t>Randall</t>
  </si>
  <si>
    <t>Doyon</t>
  </si>
  <si>
    <t>Sankey</t>
  </si>
  <si>
    <t>Stilgenbauer</t>
  </si>
  <si>
    <t>Jaskiewicz</t>
  </si>
  <si>
    <t>Deppen</t>
  </si>
  <si>
    <t>Hine</t>
  </si>
  <si>
    <t>Mathews</t>
  </si>
  <si>
    <t>Yabu</t>
  </si>
  <si>
    <t>Strang</t>
  </si>
  <si>
    <t>Frank</t>
  </si>
  <si>
    <t>Shanley</t>
  </si>
  <si>
    <t>Mancebo Garcia</t>
  </si>
  <si>
    <t>Keehan</t>
  </si>
  <si>
    <t>Mahaney</t>
  </si>
  <si>
    <t>Nolan</t>
  </si>
  <si>
    <t>Sobrino</t>
  </si>
  <si>
    <t>Gennaro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</si>
  <si>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</si>
  <si>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</si>
  <si>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</si>
  <si>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</si>
  <si>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</si>
  <si>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</si>
  <si>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</si>
  <si>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</si>
  <si>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</si>
  <si>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</si>
  <si>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</si>
  <si>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</si>
  <si>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</si>
  <si>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</si>
  <si>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</si>
  <si>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</si>
  <si>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</si>
  <si>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</si>
  <si>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</si>
  <si>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</si>
  <si>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</si>
  <si>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</si>
  <si>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</si>
  <si>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</si>
  <si>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</si>
  <si>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</si>
  <si>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</si>
  <si>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</si>
  <si>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</si>
  <si>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</si>
  <si>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</si>
  <si>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</si>
  <si>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</si>
  <si>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</si>
  <si>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</si>
  <si>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</si>
  <si>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</si>
  <si>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</si>
  <si>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</si>
  <si>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</si>
  <si>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</si>
  <si>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</si>
  <si>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</si>
  <si>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Simon</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</si>
  <si>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</si>
  <si>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</si>
  <si>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</si>
  <si>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</si>
  <si>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</si>
  <si>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</si>
  <si>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</si>
  <si>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</si>
  <si>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</si>
  <si>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</si>
  <si>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</si>
  <si>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</si>
  <si>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</si>
  <si>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</si>
  <si>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</si>
  <si>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</si>
  <si>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</si>
  <si>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</si>
  <si>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</si>
  <si>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</si>
  <si>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</si>
  <si>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</si>
  <si>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</si>
  <si>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</si>
  <si>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</si>
  <si>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</si>
  <si>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</si>
  <si>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</si>
  <si>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</si>
  <si>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</si>
  <si>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</si>
  <si>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</si>
  <si>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</si>
  <si>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</si>
  <si>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</si>
  <si>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</si>
  <si>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</si>
  <si>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</si>
  <si>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</si>
  <si>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</si>
  <si>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</si>
  <si>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</si>
  <si>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</si>
  <si>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</si>
  <si>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</si>
  <si>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</si>
  <si>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</si>
  <si>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</si>
  <si>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</si>
  <si>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</si>
  <si>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Marcus</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</si>
  <si>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</si>
  <si>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</si>
  <si>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</si>
  <si>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</si>
  <si>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</si>
  <si>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</si>
  <si>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</si>
  <si>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</si>
  <si>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</si>
  <si>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</si>
  <si>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</si>
  <si>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</si>
  <si>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</si>
  <si>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</si>
  <si>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</si>
  <si>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</si>
  <si>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</si>
  <si>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</si>
  <si>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</si>
  <si>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</si>
  <si>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</si>
  <si>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</si>
  <si>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</si>
  <si>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</si>
  <si>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</si>
  <si>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</si>
  <si>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</si>
  <si>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</si>
  <si>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</si>
  <si>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</si>
  <si>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</si>
  <si>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Rich</t>
  </si>
  <si>
    <t>Fayter</t>
  </si>
  <si>
    <t>Parise</t>
  </si>
  <si>
    <t>Andrew</t>
  </si>
  <si>
    <t>Gryniewicz</t>
  </si>
  <si>
    <t>Panora</t>
  </si>
  <si>
    <t>Lambe</t>
  </si>
  <si>
    <t>Casto</t>
  </si>
  <si>
    <t>Martelli</t>
  </si>
  <si>
    <t>Naskret</t>
  </si>
  <si>
    <t>Maloney</t>
  </si>
  <si>
    <t>Amherst</t>
  </si>
  <si>
    <t>Johansen</t>
  </si>
  <si>
    <t>Chandler</t>
  </si>
  <si>
    <t>Kaufmann</t>
  </si>
  <si>
    <t>Barnes-Zurkinden</t>
  </si>
  <si>
    <t>Wolter</t>
  </si>
  <si>
    <t>Pearson</t>
  </si>
  <si>
    <t>Leon</t>
  </si>
  <si>
    <t>Marriott</t>
  </si>
  <si>
    <t>Wilkins</t>
  </si>
  <si>
    <t>Saiter</t>
  </si>
  <si>
    <t>Winrow</t>
  </si>
  <si>
    <t>Gries</t>
  </si>
  <si>
    <t>Strohschein</t>
  </si>
  <si>
    <t>Coogan</t>
  </si>
  <si>
    <t>Gagnon</t>
  </si>
  <si>
    <t>Brian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</si>
  <si>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</si>
  <si>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</si>
  <si>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</si>
  <si>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</si>
  <si>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</si>
  <si>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</si>
  <si>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</si>
  <si>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</si>
  <si>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</si>
  <si>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</si>
  <si>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</si>
  <si>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</si>
  <si>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</si>
  <si>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</si>
  <si>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</si>
  <si>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</si>
  <si>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</si>
  <si>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</si>
  <si>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</si>
  <si>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Anthony</t>
  </si>
  <si>
    <t>Hetrick</t>
  </si>
  <si>
    <t>Stern</t>
  </si>
  <si>
    <t>Newman</t>
  </si>
  <si>
    <t>Mone</t>
  </si>
  <si>
    <t>Powers</t>
  </si>
  <si>
    <t>Ulery</t>
  </si>
  <si>
    <t>Cho</t>
  </si>
  <si>
    <t>Reumann</t>
  </si>
  <si>
    <t>Cooper</t>
  </si>
  <si>
    <t>Cichon</t>
  </si>
  <si>
    <t>Maroevic</t>
  </si>
  <si>
    <t>Schulz</t>
  </si>
  <si>
    <t>Capriolo</t>
  </si>
  <si>
    <t>Borleis</t>
  </si>
  <si>
    <t>Conrad</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</si>
  <si>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</si>
  <si>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</si>
  <si>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</si>
  <si>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</si>
  <si>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</si>
  <si>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</si>
  <si>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</si>
  <si>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</si>
  <si>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</si>
  <si>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</si>
  <si>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</si>
  <si>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</si>
  <si>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</si>
  <si>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</si>
  <si>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</si>
  <si>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</si>
  <si>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</si>
  <si>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</si>
  <si>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</si>
  <si>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</si>
  <si>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</si>
  <si>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</si>
  <si>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</si>
  <si>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</si>
  <si>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</si>
  <si>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</si>
  <si>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</si>
  <si>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</si>
  <si>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</si>
  <si>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</si>
  <si>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</si>
  <si>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</si>
  <si>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</si>
  <si>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</si>
  <si>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</si>
  <si>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</si>
  <si>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</si>
  <si>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</si>
  <si>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</si>
  <si>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</si>
  <si>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</si>
  <si>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</si>
  <si>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</si>
  <si>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</si>
  <si>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</si>
  <si>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</si>
  <si>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</si>
  <si>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</si>
  <si>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</si>
  <si>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</si>
  <si>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</si>
  <si>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</si>
  <si>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</si>
  <si>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</si>
  <si>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</si>
  <si>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</si>
  <si>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Miles</t>
  </si>
  <si>
    <t>Zamore</t>
  </si>
  <si>
    <t>Donaghy</t>
  </si>
  <si>
    <t>Fiorini</t>
  </si>
  <si>
    <t>Alexander</t>
  </si>
  <si>
    <t>Watkins</t>
  </si>
  <si>
    <t>Cassel</t>
  </si>
  <si>
    <t>O'Sullivan</t>
  </si>
  <si>
    <t>Chepkirui</t>
  </si>
  <si>
    <t>Gurney</t>
  </si>
  <si>
    <t>Francis</t>
  </si>
  <si>
    <t>Gruca</t>
  </si>
  <si>
    <t>Rojas Alvarez</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</si>
  <si>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</si>
  <si>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</si>
  <si>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</si>
  <si>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</si>
  <si>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</si>
  <si>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</si>
  <si>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</si>
  <si>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</si>
  <si>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</si>
  <si>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</si>
  <si>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</si>
  <si>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</si>
  <si>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</si>
  <si>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</si>
  <si>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</si>
  <si>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</si>
  <si>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</si>
  <si>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</si>
  <si>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</si>
  <si>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</si>
  <si>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</si>
  <si>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</si>
  <si>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</si>
  <si>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</si>
  <si>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</si>
  <si>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</si>
  <si>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</si>
  <si>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</si>
  <si>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</si>
  <si>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</si>
  <si>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</si>
  <si>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</si>
  <si>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</si>
  <si>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</si>
  <si>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</si>
  <si>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Jacob</t>
  </si>
  <si>
    <t>McCutcheon</t>
  </si>
  <si>
    <t>Connor</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</si>
  <si>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</si>
  <si>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</si>
  <si>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</si>
  <si>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</si>
  <si>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</si>
  <si>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</si>
  <si>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</si>
  <si>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</si>
  <si>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</si>
  <si>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</si>
  <si>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</si>
  <si>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</si>
  <si>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</si>
  <si>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</si>
  <si>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</si>
  <si>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</si>
  <si>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</si>
  <si>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</si>
  <si>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</si>
  <si>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</si>
  <si>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</si>
  <si>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</si>
  <si>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</si>
  <si>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</si>
  <si>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</si>
  <si>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</si>
  <si>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</si>
  <si>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</si>
  <si>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</si>
  <si>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</si>
  <si>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</si>
  <si>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</si>
  <si>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</si>
  <si>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</si>
  <si>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</si>
  <si>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</si>
  <si>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</si>
  <si>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</si>
  <si>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</si>
  <si>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</si>
  <si>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</si>
  <si>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</si>
  <si>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</si>
  <si>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</si>
  <si>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</si>
  <si>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</si>
  <si>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</si>
  <si>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</si>
  <si>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</si>
  <si>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</si>
  <si>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</si>
  <si>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</si>
  <si>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</si>
  <si>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</si>
  <si>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</si>
  <si>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</si>
  <si>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</si>
  <si>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</si>
  <si>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</si>
  <si>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</si>
  <si>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</si>
  <si>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</si>
  <si>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</si>
  <si>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</si>
  <si>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</si>
  <si>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</si>
  <si>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</si>
  <si>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</si>
  <si>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</si>
  <si>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</si>
  <si>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</si>
  <si>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</si>
  <si>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</si>
  <si>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</si>
  <si>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</si>
  <si>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</si>
  <si>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</si>
  <si>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</si>
  <si>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</si>
  <si>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</si>
  <si>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</si>
  <si>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</si>
  <si>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</si>
  <si>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</si>
  <si>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</si>
  <si>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</si>
  <si>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</si>
  <si>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</si>
  <si>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</si>
  <si>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</si>
  <si>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</si>
  <si>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</si>
  <si>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</si>
  <si>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</si>
  <si>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</si>
  <si>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</si>
  <si>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</si>
  <si>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</si>
  <si>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</si>
  <si>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</si>
  <si>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</si>
  <si>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</si>
  <si>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</si>
  <si>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</si>
  <si>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</si>
  <si>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</si>
  <si>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</si>
  <si>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</si>
  <si>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</si>
  <si>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</si>
  <si>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</si>
  <si>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</si>
  <si>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</si>
  <si>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</si>
  <si>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</si>
  <si>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</si>
  <si>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</si>
  <si>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</si>
  <si>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</si>
  <si>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</si>
  <si>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</si>
  <si>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</si>
  <si>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</si>
  <si>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</si>
  <si>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</si>
  <si>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</si>
  <si>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</si>
  <si>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</si>
  <si>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Brady</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</si>
  <si>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</si>
  <si>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</si>
  <si>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</si>
  <si>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</si>
  <si>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</si>
  <si>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</si>
  <si>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</si>
  <si>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</si>
  <si>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</si>
  <si>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</si>
  <si>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</si>
  <si>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</si>
  <si>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</si>
  <si>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</si>
  <si>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</si>
  <si>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</si>
  <si>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</si>
  <si>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</si>
  <si>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</si>
  <si>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</si>
  <si>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</si>
  <si>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</si>
  <si>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</si>
  <si>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</si>
  <si>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</si>
  <si>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</si>
  <si>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</si>
  <si>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</si>
  <si>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</si>
  <si>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</si>
  <si>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</si>
  <si>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</si>
  <si>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</si>
  <si>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</si>
  <si>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</si>
  <si>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</si>
  <si>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</si>
  <si>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</si>
  <si>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</si>
  <si>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</si>
  <si>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</si>
  <si>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</si>
  <si>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</si>
  <si>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</si>
  <si>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</si>
  <si>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</si>
  <si>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</si>
  <si>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</si>
  <si>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</si>
  <si>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</si>
  <si>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</si>
  <si>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</si>
  <si>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</si>
  <si>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</si>
  <si>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</si>
  <si>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</si>
  <si>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</si>
  <si>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</si>
  <si>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</si>
  <si>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</si>
  <si>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</si>
  <si>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</si>
  <si>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</si>
  <si>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</si>
  <si>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</si>
  <si>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</si>
  <si>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</si>
  <si>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</si>
  <si>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</si>
  <si>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</si>
  <si>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</si>
  <si>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</si>
  <si>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</si>
  <si>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</si>
  <si>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</si>
  <si>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</si>
  <si>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</si>
  <si>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</si>
  <si>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</si>
  <si>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</si>
  <si>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</si>
  <si>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</si>
  <si>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</si>
  <si>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Freeman</t>
  </si>
  <si>
    <t>Petrulak</t>
  </si>
  <si>
    <t>Zablocki</t>
  </si>
  <si>
    <t>Van Meter</t>
  </si>
  <si>
    <t>Babay</t>
  </si>
  <si>
    <t>Moody</t>
  </si>
  <si>
    <t>Swierzbinski</t>
  </si>
  <si>
    <t>Schwartz</t>
  </si>
  <si>
    <t>Sanseverino</t>
  </si>
  <si>
    <t>Lawder</t>
  </si>
  <si>
    <t>Hoerner</t>
  </si>
  <si>
    <t>Beaulne</t>
  </si>
  <si>
    <t>Lunz</t>
  </si>
  <si>
    <t>Kyle</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</si>
  <si>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</si>
  <si>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</si>
  <si>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</si>
  <si>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</si>
  <si>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</si>
  <si>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</si>
  <si>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</si>
  <si>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</si>
  <si>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</si>
  <si>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</si>
  <si>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</si>
  <si>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</si>
  <si>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</si>
  <si>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</si>
  <si>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</si>
  <si>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</si>
  <si>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</si>
  <si>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</si>
  <si>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</si>
  <si>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</si>
  <si>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</si>
  <si>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</si>
  <si>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</si>
  <si>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</si>
  <si>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</si>
  <si>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</si>
  <si>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</si>
  <si>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</si>
  <si>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</si>
  <si>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</si>
  <si>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</si>
  <si>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</si>
  <si>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</si>
  <si>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</si>
  <si>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</si>
  <si>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</si>
  <si>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</si>
  <si>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</si>
  <si>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</si>
  <si>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</si>
  <si>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</si>
  <si>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</si>
  <si>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</si>
  <si>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</si>
  <si>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</si>
  <si>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</si>
  <si>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</si>
  <si>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April</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</si>
  <si>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</si>
  <si>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</si>
  <si>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</si>
  <si>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</si>
  <si>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</si>
  <si>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</si>
  <si>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</si>
  <si>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</si>
  <si>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</si>
  <si>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</si>
  <si>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</si>
  <si>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</si>
  <si>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</si>
  <si>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</si>
  <si>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</si>
  <si>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</si>
  <si>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</si>
  <si>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</si>
  <si>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</si>
  <si>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</si>
  <si>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</si>
  <si>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</si>
  <si>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</si>
  <si>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</si>
  <si>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</si>
  <si>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</si>
  <si>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</si>
  <si>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</si>
  <si>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</si>
  <si>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</si>
  <si>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</si>
  <si>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</si>
  <si>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</si>
  <si>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</si>
  <si>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</si>
  <si>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 xml:space="preserve"> Ms</t>
  </si>
  <si>
    <t xml:space="preserve">  Kelly</t>
  </si>
  <si>
    <t xml:space="preserve"> Mr</t>
  </si>
  <si>
    <t xml:space="preserve">  Matthew D</t>
  </si>
  <si>
    <t xml:space="preserve">  Phil</t>
  </si>
  <si>
    <t xml:space="preserve">  Kelsey</t>
  </si>
  <si>
    <t xml:space="preserve">  Kristyn</t>
  </si>
  <si>
    <t xml:space="preserve">  Russell B</t>
  </si>
  <si>
    <t xml:space="preserve">  Scott</t>
  </si>
  <si>
    <t xml:space="preserve">  Stephen</t>
  </si>
  <si>
    <t xml:space="preserve">  Patrick R</t>
  </si>
  <si>
    <t xml:space="preserve">  Brooke N</t>
  </si>
  <si>
    <t xml:space="preserve">  Paola Andrea</t>
  </si>
  <si>
    <t xml:space="preserve">  David</t>
  </si>
  <si>
    <t xml:space="preserve">  Wade</t>
  </si>
  <si>
    <t xml:space="preserve">  Franklin</t>
  </si>
  <si>
    <t xml:space="preserve">  Leilani M</t>
  </si>
  <si>
    <t xml:space="preserve">  Philippe</t>
  </si>
  <si>
    <t xml:space="preserve">  Jennifer A</t>
  </si>
  <si>
    <t xml:space="preserve">  Christina M</t>
  </si>
  <si>
    <t xml:space="preserve">  Said Sr</t>
  </si>
  <si>
    <t xml:space="preserve">  John</t>
  </si>
  <si>
    <t xml:space="preserve">  Myles</t>
  </si>
  <si>
    <t xml:space="preserve">  Madelyn C</t>
  </si>
  <si>
    <t xml:space="preserve">  Nicole</t>
  </si>
  <si>
    <t xml:space="preserve">  Eric A</t>
  </si>
  <si>
    <t xml:space="preserve">  Emiliano I</t>
  </si>
  <si>
    <t xml:space="preserve">  Adam</t>
  </si>
  <si>
    <t xml:space="preserve">  Zach</t>
  </si>
  <si>
    <t xml:space="preserve">  Stephanie W</t>
  </si>
  <si>
    <t xml:space="preserve">  Natalie</t>
  </si>
  <si>
    <t xml:space="preserve">  Nicole J</t>
  </si>
  <si>
    <t xml:space="preserve">  Jefferson D</t>
  </si>
  <si>
    <t xml:space="preserve">  Brendan D</t>
  </si>
  <si>
    <t xml:space="preserve">  Courtney</t>
  </si>
  <si>
    <t xml:space="preserve">  Sydney L</t>
  </si>
  <si>
    <t xml:space="preserve">  Julien</t>
  </si>
  <si>
    <t xml:space="preserve">  Ryan M</t>
  </si>
  <si>
    <t xml:space="preserve">  Anna H</t>
  </si>
  <si>
    <t xml:space="preserve">  Samantha</t>
  </si>
  <si>
    <t xml:space="preserve">  Robert</t>
  </si>
  <si>
    <t xml:space="preserve">  James R</t>
  </si>
  <si>
    <t xml:space="preserve">  Roseann</t>
  </si>
  <si>
    <t xml:space="preserve">  Spencer</t>
  </si>
  <si>
    <t xml:space="preserve">  Eric W</t>
  </si>
  <si>
    <t xml:space="preserve">  Brianna L</t>
  </si>
  <si>
    <t xml:space="preserve">  Thomas J</t>
  </si>
  <si>
    <t xml:space="preserve">  Melissa L</t>
  </si>
  <si>
    <t xml:space="preserve">  Flavio</t>
  </si>
  <si>
    <t xml:space="preserve">  Ryan</t>
  </si>
  <si>
    <t xml:space="preserve">  Anthony J</t>
  </si>
  <si>
    <t xml:space="preserve">  Alex</t>
  </si>
  <si>
    <t xml:space="preserve">  Andrew B</t>
  </si>
  <si>
    <t xml:space="preserve">  Dara E</t>
  </si>
  <si>
    <t xml:space="preserve">  Inna</t>
  </si>
  <si>
    <t xml:space="preserve">  Ari</t>
  </si>
  <si>
    <t xml:space="preserve">  Lindsey</t>
  </si>
  <si>
    <t xml:space="preserve">  Kenny</t>
  </si>
  <si>
    <t xml:space="preserve">  Louise</t>
  </si>
  <si>
    <t xml:space="preserve">  Cameron</t>
  </si>
  <si>
    <t xml:space="preserve">  Katie T</t>
  </si>
  <si>
    <t xml:space="preserve">  Casey</t>
  </si>
  <si>
    <t xml:space="preserve">  Bryson C</t>
  </si>
  <si>
    <t xml:space="preserve">  Megan</t>
  </si>
  <si>
    <t xml:space="preserve">  Daniel</t>
  </si>
  <si>
    <t xml:space="preserve">  Steven M</t>
  </si>
  <si>
    <t xml:space="preserve">  Jenna L</t>
  </si>
  <si>
    <t xml:space="preserve">  Freeman</t>
  </si>
  <si>
    <t xml:space="preserve">  Jeff</t>
  </si>
  <si>
    <t xml:space="preserve">  Elenilton V</t>
  </si>
  <si>
    <t xml:space="preserve">  Maurya</t>
  </si>
  <si>
    <t xml:space="preserve">  Samantha C</t>
  </si>
  <si>
    <t xml:space="preserve">  Bethany A</t>
  </si>
  <si>
    <t xml:space="preserve">  Yves</t>
  </si>
  <si>
    <t xml:space="preserve">  Danielle</t>
  </si>
  <si>
    <t xml:space="preserve">  Julia</t>
  </si>
  <si>
    <t xml:space="preserve">  Joshua</t>
  </si>
  <si>
    <t xml:space="preserve">  Jennifer</t>
  </si>
  <si>
    <t xml:space="preserve">  Gwen M</t>
  </si>
  <si>
    <t xml:space="preserve">  Patrick</t>
  </si>
  <si>
    <t xml:space="preserve">  Kate</t>
  </si>
  <si>
    <t xml:space="preserve">  Kevin</t>
  </si>
  <si>
    <t xml:space="preserve">  Stephen II</t>
  </si>
  <si>
    <t xml:space="preserve">  Philip</t>
  </si>
  <si>
    <t xml:space="preserve">  Brett A</t>
  </si>
  <si>
    <t xml:space="preserve">  Rebecca</t>
  </si>
  <si>
    <t xml:space="preserve">  Kelley</t>
  </si>
  <si>
    <t xml:space="preserve">  Abigail K</t>
  </si>
  <si>
    <t xml:space="preserve">  Hope</t>
  </si>
  <si>
    <t xml:space="preserve">  Elyse M</t>
  </si>
  <si>
    <t xml:space="preserve">  Nicholas</t>
  </si>
  <si>
    <t xml:space="preserve">  Thomas</t>
  </si>
  <si>
    <t xml:space="preserve">  Pamela J</t>
  </si>
  <si>
    <t xml:space="preserve">  Jessica</t>
  </si>
  <si>
    <t xml:space="preserve">  Ron N</t>
  </si>
  <si>
    <t xml:space="preserve">  Brian</t>
  </si>
  <si>
    <t xml:space="preserve">  Sari</t>
  </si>
  <si>
    <t xml:space="preserve">  Robert M</t>
  </si>
  <si>
    <t xml:space="preserve">  Ricardo</t>
  </si>
  <si>
    <t xml:space="preserve">  Gedion</t>
  </si>
  <si>
    <t xml:space="preserve">  Mark</t>
  </si>
  <si>
    <t xml:space="preserve">  Gamini P</t>
  </si>
  <si>
    <t xml:space="preserve">  Emily J</t>
  </si>
  <si>
    <t xml:space="preserve">  Amanda</t>
  </si>
  <si>
    <t xml:space="preserve">  Knox</t>
  </si>
  <si>
    <t xml:space="preserve">  Yianna</t>
  </si>
  <si>
    <t xml:space="preserve">  Roberta</t>
  </si>
  <si>
    <t xml:space="preserve">  Benjamin P</t>
  </si>
  <si>
    <t xml:space="preserve">  Craig</t>
  </si>
  <si>
    <t xml:space="preserve">  Ann</t>
  </si>
  <si>
    <t xml:space="preserve">  Jamie P</t>
  </si>
  <si>
    <t xml:space="preserve">  Charlie</t>
  </si>
  <si>
    <t xml:space="preserve">  Meb</t>
  </si>
  <si>
    <t xml:space="preserve">  Aaqib L</t>
  </si>
  <si>
    <t xml:space="preserve">  Craig A</t>
  </si>
  <si>
    <t xml:space="preserve">  Meredith</t>
  </si>
  <si>
    <t xml:space="preserve">  Doug</t>
  </si>
  <si>
    <t xml:space="preserve">  Elizabeth J</t>
  </si>
  <si>
    <t xml:space="preserve">  Matthew P</t>
  </si>
  <si>
    <t xml:space="preserve">  Guillermo Sr</t>
  </si>
  <si>
    <t xml:space="preserve">  Ryan C</t>
  </si>
  <si>
    <t xml:space="preserve">  Dane</t>
  </si>
  <si>
    <t xml:space="preserve">  Jonas</t>
  </si>
  <si>
    <t xml:space="preserve">  George E</t>
  </si>
  <si>
    <t xml:space="preserve">  Sara S</t>
  </si>
  <si>
    <t xml:space="preserve">  Nick</t>
  </si>
  <si>
    <t xml:space="preserve">  Timothy</t>
  </si>
  <si>
    <t xml:space="preserve">  Becky L</t>
  </si>
  <si>
    <t xml:space="preserve">  Steph K</t>
  </si>
  <si>
    <t xml:space="preserve">  Kristine B</t>
  </si>
  <si>
    <t xml:space="preserve">  Taylor B</t>
  </si>
  <si>
    <t xml:space="preserve">  William</t>
  </si>
  <si>
    <t xml:space="preserve">  Sage</t>
  </si>
  <si>
    <t xml:space="preserve">  Cole</t>
  </si>
  <si>
    <t xml:space="preserve">  Jesse</t>
  </si>
  <si>
    <t xml:space="preserve">  Tammi J</t>
  </si>
  <si>
    <t xml:space="preserve">  Matthew S</t>
  </si>
  <si>
    <t xml:space="preserve">  Eric</t>
  </si>
  <si>
    <t xml:space="preserve">  Valeria R</t>
  </si>
  <si>
    <t xml:space="preserve">  Michael P</t>
  </si>
  <si>
    <t xml:space="preserve">  Rami</t>
  </si>
  <si>
    <t xml:space="preserve">  Denis</t>
  </si>
  <si>
    <t xml:space="preserve">  Brian E</t>
  </si>
  <si>
    <t xml:space="preserve">  Bonnie</t>
  </si>
  <si>
    <t xml:space="preserve">  Paul</t>
  </si>
  <si>
    <t xml:space="preserve">  Michael</t>
  </si>
  <si>
    <t xml:space="preserve">  Samuel</t>
  </si>
  <si>
    <t xml:space="preserve">  Matthew</t>
  </si>
  <si>
    <t xml:space="preserve">  Syndy</t>
  </si>
  <si>
    <t xml:space="preserve">  Aleksandra</t>
  </si>
  <si>
    <t xml:space="preserve">  Steeve T Sr</t>
  </si>
  <si>
    <t xml:space="preserve">  Richard</t>
  </si>
  <si>
    <t xml:space="preserve">  Aaron T</t>
  </si>
  <si>
    <t xml:space="preserve">  Akira</t>
  </si>
  <si>
    <t xml:space="preserve">  Ben</t>
  </si>
  <si>
    <t xml:space="preserve">  Jana</t>
  </si>
  <si>
    <t xml:space="preserve">  Jay T</t>
  </si>
  <si>
    <t xml:space="preserve">  Marie-Helene</t>
  </si>
  <si>
    <t xml:space="preserve">  Bret R</t>
  </si>
  <si>
    <t xml:space="preserve">  Gardner L</t>
  </si>
  <si>
    <t xml:space="preserve">  Bobby</t>
  </si>
  <si>
    <t xml:space="preserve">  Lina</t>
  </si>
  <si>
    <t xml:space="preserve">  Zebulon</t>
  </si>
  <si>
    <t xml:space="preserve">  Greg</t>
  </si>
  <si>
    <t xml:space="preserve">  Kelsey A</t>
  </si>
  <si>
    <t xml:space="preserve">  Bronwen L</t>
  </si>
  <si>
    <t xml:space="preserve">  Manuela</t>
  </si>
  <si>
    <t xml:space="preserve">  Jennifer L</t>
  </si>
  <si>
    <t xml:space="preserve">  Abby W</t>
  </si>
  <si>
    <t xml:space="preserve">  Tyler</t>
  </si>
  <si>
    <t xml:space="preserve">  Jeffrey</t>
  </si>
  <si>
    <t xml:space="preserve">  Matthew F</t>
  </si>
  <si>
    <t xml:space="preserve">  Ryan J</t>
  </si>
  <si>
    <t xml:space="preserve">  Amy</t>
  </si>
  <si>
    <t xml:space="preserve">  Andrew P</t>
  </si>
  <si>
    <t xml:space="preserve">  George M</t>
  </si>
  <si>
    <t xml:space="preserve">  Sarah</t>
  </si>
  <si>
    <t xml:space="preserve">  Lara</t>
  </si>
  <si>
    <t xml:space="preserve">  Sebastien</t>
  </si>
  <si>
    <t xml:space="preserve">  Padraig</t>
  </si>
  <si>
    <t xml:space="preserve">  Heather</t>
  </si>
  <si>
    <t xml:space="preserve">  Jorge</t>
  </si>
  <si>
    <t xml:space="preserve">  Jack R</t>
  </si>
  <si>
    <t xml:space="preserve">  Felix</t>
  </si>
  <si>
    <t xml:space="preserve">  Christopher C</t>
  </si>
  <si>
    <t xml:space="preserve">  Jill</t>
  </si>
  <si>
    <t xml:space="preserve">  Alejandro</t>
  </si>
  <si>
    <t xml:space="preserve">  Ian E</t>
  </si>
  <si>
    <t xml:space="preserve">  Hector Sr</t>
  </si>
  <si>
    <t xml:space="preserve">  Matt</t>
  </si>
  <si>
    <t xml:space="preserve">  Elizabeth H</t>
  </si>
  <si>
    <t xml:space="preserve">  Grace</t>
  </si>
  <si>
    <t xml:space="preserve">  Jaime</t>
  </si>
  <si>
    <t xml:space="preserve">  Calesse</t>
  </si>
  <si>
    <t xml:space="preserve">  Kate L</t>
  </si>
  <si>
    <t xml:space="preserve">  Sergey</t>
  </si>
  <si>
    <t xml:space="preserve">  Timothy V</t>
  </si>
  <si>
    <t xml:space="preserve">  Andrew S</t>
  </si>
  <si>
    <t xml:space="preserve">  Lawrence</t>
  </si>
  <si>
    <t xml:space="preserve">  Gavin M</t>
  </si>
  <si>
    <t xml:space="preserve">  Rick E</t>
  </si>
  <si>
    <t xml:space="preserve">  Andrea H</t>
  </si>
  <si>
    <t xml:space="preserve">  Anthony S</t>
  </si>
  <si>
    <t xml:space="preserve">  Erik</t>
  </si>
  <si>
    <t xml:space="preserve">  Kiley D</t>
  </si>
  <si>
    <t xml:space="preserve">  Chris</t>
  </si>
  <si>
    <t xml:space="preserve">  Marian M</t>
  </si>
  <si>
    <t xml:space="preserve">  Jeremy</t>
  </si>
  <si>
    <t xml:space="preserve">  Allison H</t>
  </si>
  <si>
    <t xml:space="preserve">  Elizabeth</t>
  </si>
  <si>
    <t xml:space="preserve">  Andrew</t>
  </si>
  <si>
    <t xml:space="preserve">  Anders J</t>
  </si>
  <si>
    <t xml:space="preserve">  Sean</t>
  </si>
  <si>
    <t xml:space="preserve">  Brian M</t>
  </si>
  <si>
    <t xml:space="preserve">  Susannah</t>
  </si>
  <si>
    <t xml:space="preserve">  Randy</t>
  </si>
  <si>
    <t xml:space="preserve">  Leslie</t>
  </si>
  <si>
    <t xml:space="preserve">  Brittany L</t>
  </si>
  <si>
    <t xml:space="preserve">  Cassie J</t>
  </si>
  <si>
    <t xml:space="preserve">  Peter W</t>
  </si>
  <si>
    <t xml:space="preserve">  Douglas</t>
  </si>
  <si>
    <t xml:space="preserve">  Dan</t>
  </si>
  <si>
    <t xml:space="preserve">  Dan M</t>
  </si>
  <si>
    <t xml:space="preserve">  Eric L</t>
  </si>
  <si>
    <t xml:space="preserve">  Les J</t>
  </si>
  <si>
    <t xml:space="preserve">  Stephanie</t>
  </si>
  <si>
    <t xml:space="preserve">  Melissa Y</t>
  </si>
  <si>
    <t xml:space="preserve">  Ashley</t>
  </si>
  <si>
    <t xml:space="preserve">  Stephanie M</t>
  </si>
  <si>
    <t xml:space="preserve">  Kylie</t>
  </si>
  <si>
    <t xml:space="preserve">  Carrie</t>
  </si>
  <si>
    <t xml:space="preserve">  Zach S</t>
  </si>
  <si>
    <t xml:space="preserve">  Alan</t>
  </si>
  <si>
    <t xml:space="preserve">  Nate</t>
  </si>
  <si>
    <t xml:space="preserve">  Jesse G</t>
  </si>
  <si>
    <t xml:space="preserve">  Jason</t>
  </si>
  <si>
    <t xml:space="preserve">  Megan A</t>
  </si>
  <si>
    <t xml:space="preserve">  Luke M</t>
  </si>
  <si>
    <t xml:space="preserve">  Jacy D</t>
  </si>
  <si>
    <t xml:space="preserve">  Simon G</t>
  </si>
  <si>
    <t xml:space="preserve">  Ainsley E</t>
  </si>
  <si>
    <t xml:space="preserve">  Erica A</t>
  </si>
  <si>
    <t xml:space="preserve">  Erin C</t>
  </si>
  <si>
    <t xml:space="preserve">  Adrienne</t>
  </si>
  <si>
    <t xml:space="preserve">  Yutaka</t>
  </si>
  <si>
    <t xml:space="preserve">  Tyler M</t>
  </si>
  <si>
    <t xml:space="preserve">  James</t>
  </si>
  <si>
    <t xml:space="preserve">  Shawn P</t>
  </si>
  <si>
    <t xml:space="preserve">  Nathaniel</t>
  </si>
  <si>
    <t xml:space="preserve">  Kevin D</t>
  </si>
  <si>
    <t xml:space="preserve">  Joan</t>
  </si>
  <si>
    <t xml:space="preserve">  Christopher A</t>
  </si>
  <si>
    <t xml:space="preserve">  Kacy L</t>
  </si>
  <si>
    <t xml:space="preserve">  Benjamin H</t>
  </si>
  <si>
    <t xml:space="preserve">  Xaviour J</t>
  </si>
  <si>
    <t xml:space="preserve">  Michael T</t>
  </si>
  <si>
    <t xml:space="preserve">  Bradley</t>
  </si>
  <si>
    <t xml:space="preserve">  Andrea</t>
  </si>
  <si>
    <t xml:space="preserve">  Nancy M</t>
  </si>
  <si>
    <t xml:space="preserve">  Lee</t>
  </si>
  <si>
    <t xml:space="preserve">  Erik T</t>
  </si>
  <si>
    <t xml:space="preserve">  Rod W</t>
  </si>
  <si>
    <t xml:space="preserve">  Joey</t>
  </si>
  <si>
    <t xml:space="preserve">  Hillary L</t>
  </si>
  <si>
    <t xml:space="preserve">  Eric J</t>
  </si>
  <si>
    <t xml:space="preserve">  Nicolas</t>
  </si>
  <si>
    <t xml:space="preserve">  Marcel</t>
  </si>
  <si>
    <t xml:space="preserve">  Ashley N</t>
  </si>
  <si>
    <t xml:space="preserve">  Evan D</t>
  </si>
  <si>
    <t xml:space="preserve">  Krisana</t>
  </si>
  <si>
    <t xml:space="preserve">  Kyle</t>
  </si>
  <si>
    <t xml:space="preserve">  Martin A</t>
  </si>
  <si>
    <t xml:space="preserve">  Stacey</t>
  </si>
  <si>
    <t xml:space="preserve">  Christine</t>
  </si>
  <si>
    <t xml:space="preserve">  Sarah C</t>
  </si>
  <si>
    <t xml:space="preserve">  Jason W</t>
  </si>
  <si>
    <t xml:space="preserve">  Michele</t>
  </si>
  <si>
    <t xml:space="preserve">  Nikki</t>
  </si>
  <si>
    <t xml:space="preserve">  Philip J</t>
  </si>
  <si>
    <t xml:space="preserve">  Bryan L</t>
  </si>
  <si>
    <t xml:space="preserve">  Timothy F</t>
  </si>
  <si>
    <t xml:space="preserve">  Angielyn M</t>
  </si>
  <si>
    <t xml:space="preserve">  Jeanie M</t>
  </si>
  <si>
    <t xml:space="preserve">  Aliaksandr</t>
  </si>
  <si>
    <t xml:space="preserve">  Jason M</t>
  </si>
  <si>
    <t xml:space="preserve">  Sheera K</t>
  </si>
  <si>
    <t xml:space="preserve">  Janice</t>
  </si>
  <si>
    <t xml:space="preserve">  Timothy G</t>
  </si>
  <si>
    <t xml:space="preserve">  Alan R</t>
  </si>
  <si>
    <t xml:space="preserve">  Marie-France</t>
  </si>
  <si>
    <t xml:space="preserve">  Erik F</t>
  </si>
  <si>
    <t xml:space="preserve">  Anthony</t>
  </si>
  <si>
    <t xml:space="preserve">  Yu</t>
  </si>
  <si>
    <t xml:space="preserve">  Caleb N</t>
  </si>
  <si>
    <t xml:space="preserve">  Angela R</t>
  </si>
  <si>
    <t xml:space="preserve">  Keith J</t>
  </si>
  <si>
    <t xml:space="preserve">  Emma</t>
  </si>
  <si>
    <t xml:space="preserve">  Nathan A</t>
  </si>
  <si>
    <t xml:space="preserve">  Kathryn</t>
  </si>
  <si>
    <t xml:space="preserve">  Cheryl A</t>
  </si>
  <si>
    <t xml:space="preserve">  Kimberly A</t>
  </si>
  <si>
    <t xml:space="preserve">  Cynthia</t>
  </si>
  <si>
    <t xml:space="preserve">  Bruce</t>
  </si>
  <si>
    <t xml:space="preserve">  Allison</t>
  </si>
  <si>
    <t xml:space="preserve">  Gabriela</t>
  </si>
  <si>
    <t xml:space="preserve">  Sharon</t>
  </si>
  <si>
    <t xml:space="preserve">  Jason A</t>
  </si>
  <si>
    <t xml:space="preserve">  Chelsey C</t>
  </si>
  <si>
    <t xml:space="preserve">  Devon A</t>
  </si>
  <si>
    <t xml:space="preserve">  Joni L</t>
  </si>
  <si>
    <t xml:space="preserve">  Colin</t>
  </si>
  <si>
    <t xml:space="preserve">  Rachael</t>
  </si>
  <si>
    <t xml:space="preserve">  Maricela</t>
  </si>
  <si>
    <t xml:space="preserve">  Marie</t>
  </si>
  <si>
    <t xml:space="preserve">  Frank</t>
  </si>
  <si>
    <t xml:space="preserve">  Jeffry</t>
  </si>
  <si>
    <t xml:space="preserve">  Mike</t>
  </si>
  <si>
    <t xml:space="preserve">  Rick</t>
  </si>
  <si>
    <t xml:space="preserve">  Pierre-Michel</t>
  </si>
  <si>
    <t xml:space="preserve">  Brian L</t>
  </si>
  <si>
    <t xml:space="preserve">  Morgan M</t>
  </si>
  <si>
    <t xml:space="preserve">  Caroline</t>
  </si>
  <si>
    <t xml:space="preserve">  Drew T</t>
  </si>
  <si>
    <t xml:space="preserve">  Austin W</t>
  </si>
  <si>
    <t xml:space="preserve">  Berenice</t>
  </si>
  <si>
    <t xml:space="preserve">  Kenneth A</t>
  </si>
  <si>
    <t xml:space="preserve">  Miguel</t>
  </si>
  <si>
    <t xml:space="preserve">  Hadley T</t>
  </si>
  <si>
    <t xml:space="preserve">  Taylor</t>
  </si>
  <si>
    <t xml:space="preserve">  Tenielle M</t>
  </si>
  <si>
    <t xml:space="preserve">  Nora P</t>
  </si>
  <si>
    <t xml:space="preserve">  Zachary</t>
  </si>
  <si>
    <t xml:space="preserve">  Alyssa K</t>
  </si>
  <si>
    <t xml:space="preserve">  Dante</t>
  </si>
  <si>
    <t xml:space="preserve">  Sara E</t>
  </si>
  <si>
    <t xml:space="preserve">  Andrew D</t>
  </si>
  <si>
    <t xml:space="preserve">  Joel D</t>
  </si>
  <si>
    <t xml:space="preserve">  Michelle</t>
  </si>
  <si>
    <t xml:space="preserve">  Michael J</t>
  </si>
  <si>
    <t xml:space="preserve">  Summer B</t>
  </si>
  <si>
    <t xml:space="preserve">  Edward</t>
  </si>
  <si>
    <t xml:space="preserve">  Kacee</t>
  </si>
  <si>
    <t xml:space="preserve">  Dave</t>
  </si>
  <si>
    <t xml:space="preserve">  Maryanna</t>
  </si>
  <si>
    <t xml:space="preserve">  Jessica H</t>
  </si>
  <si>
    <t xml:space="preserve">  Deanna</t>
  </si>
  <si>
    <t xml:space="preserve">  Peter</t>
  </si>
  <si>
    <t xml:space="preserve">  Elizabeth M</t>
  </si>
  <si>
    <t xml:space="preserve">  Gregory</t>
  </si>
  <si>
    <t xml:space="preserve">  Sarah E</t>
  </si>
  <si>
    <t xml:space="preserve">  Anne Elise</t>
  </si>
  <si>
    <t xml:space="preserve">  Christopher R</t>
  </si>
  <si>
    <t xml:space="preserve">  Elliot</t>
  </si>
  <si>
    <t xml:space="preserve">  Christopher D</t>
  </si>
  <si>
    <t xml:space="preserve">  Corey</t>
  </si>
  <si>
    <t xml:space="preserve">  Patrick D</t>
  </si>
  <si>
    <t xml:space="preserve">  Anthony D</t>
  </si>
  <si>
    <t xml:space="preserve">  Melissa</t>
  </si>
  <si>
    <t xml:space="preserve">  Raven</t>
  </si>
  <si>
    <t xml:space="preserve">  Christopher</t>
  </si>
  <si>
    <t xml:space="preserve">  Kendra A</t>
  </si>
  <si>
    <t xml:space="preserve">  Jordan</t>
  </si>
  <si>
    <t xml:space="preserve">  Nils</t>
  </si>
  <si>
    <t xml:space="preserve">  Angela</t>
  </si>
  <si>
    <t xml:space="preserve">  Caitlin O</t>
  </si>
  <si>
    <t xml:space="preserve">  Tracy M</t>
  </si>
  <si>
    <t xml:space="preserve">  Dustin M</t>
  </si>
  <si>
    <t xml:space="preserve">  Jenny</t>
  </si>
  <si>
    <t xml:space="preserve">  Emily</t>
  </si>
  <si>
    <t xml:space="preserve">  Fabienne</t>
  </si>
  <si>
    <t xml:space="preserve">  Taryn L</t>
  </si>
  <si>
    <t xml:space="preserve">  Temima</t>
  </si>
  <si>
    <t xml:space="preserve">  Serena M</t>
  </si>
  <si>
    <t xml:space="preserve">  Victoria M</t>
  </si>
  <si>
    <t xml:space="preserve">  Phoebe</t>
  </si>
  <si>
    <t xml:space="preserve">  Nicholas D</t>
  </si>
  <si>
    <t xml:space="preserve">  Christian</t>
  </si>
  <si>
    <t xml:space="preserve">  Jonathon S</t>
  </si>
  <si>
    <t xml:space="preserve">  Joshua D</t>
  </si>
  <si>
    <t xml:space="preserve">  Nichole</t>
  </si>
  <si>
    <t xml:space="preserve">  Denise M</t>
  </si>
  <si>
    <t xml:space="preserve">  Peter R</t>
  </si>
  <si>
    <t xml:space="preserve">  Johnson K</t>
  </si>
  <si>
    <t xml:space="preserve">  Katherine</t>
  </si>
  <si>
    <t xml:space="preserve">  Lynda</t>
  </si>
  <si>
    <t xml:space="preserve">  Linnea C</t>
  </si>
  <si>
    <t xml:space="preserve">  Massimiliano A</t>
  </si>
  <si>
    <t xml:space="preserve">  James M</t>
  </si>
  <si>
    <t xml:space="preserve">  Lauren</t>
  </si>
  <si>
    <t xml:space="preserve">  Michele V</t>
  </si>
  <si>
    <t xml:space="preserve">  Xiao</t>
  </si>
  <si>
    <t xml:space="preserve">  Harper L</t>
  </si>
  <si>
    <t xml:space="preserve">  Wilson</t>
  </si>
  <si>
    <t xml:space="preserve">  Shizhong</t>
  </si>
  <si>
    <t xml:space="preserve">  Marie-Claire</t>
  </si>
  <si>
    <t xml:space="preserve">  Todd J</t>
  </si>
  <si>
    <t xml:space="preserve">  Carolyn</t>
  </si>
  <si>
    <t xml:space="preserve">  Marissa D</t>
  </si>
  <si>
    <t xml:space="preserve">  Jean Luc</t>
  </si>
  <si>
    <t xml:space="preserve">  Jim</t>
  </si>
  <si>
    <t xml:space="preserve">  Matthew T</t>
  </si>
  <si>
    <t xml:space="preserve">  Rachel L</t>
  </si>
  <si>
    <t xml:space="preserve">  Corina</t>
  </si>
  <si>
    <t xml:space="preserve">  Guannan</t>
  </si>
  <si>
    <t xml:space="preserve">  Don</t>
  </si>
  <si>
    <t xml:space="preserve">  Gavin V</t>
  </si>
  <si>
    <t xml:space="preserve">  Jatin</t>
  </si>
  <si>
    <t xml:space="preserve">  J P</t>
  </si>
  <si>
    <t xml:space="preserve">  Angela M</t>
  </si>
  <si>
    <t xml:space="preserve">  Blake K</t>
  </si>
  <si>
    <t xml:space="preserve">  Brian T</t>
  </si>
  <si>
    <t xml:space="preserve">  Damon</t>
  </si>
  <si>
    <t xml:space="preserve">  Malcolm J</t>
  </si>
  <si>
    <t xml:space="preserve">  Margaret B</t>
  </si>
  <si>
    <t xml:space="preserve">  Helen</t>
  </si>
  <si>
    <t xml:space="preserve"> Mrs</t>
  </si>
  <si>
    <t xml:space="preserve">  Tara R</t>
  </si>
  <si>
    <t xml:space="preserve">  Kristin</t>
  </si>
  <si>
    <t xml:space="preserve">  Carly E</t>
  </si>
  <si>
    <t xml:space="preserve">  Lisa</t>
  </si>
  <si>
    <t xml:space="preserve">  Louis</t>
  </si>
  <si>
    <t xml:space="preserve">  Brian R</t>
  </si>
  <si>
    <t xml:space="preserve">  Dawn M</t>
  </si>
  <si>
    <t xml:space="preserve">  Karen</t>
  </si>
  <si>
    <t xml:space="preserve">  Mathieu</t>
  </si>
  <si>
    <t xml:space="preserve">  Kam S</t>
  </si>
  <si>
    <t xml:space="preserve">  Valerie A</t>
  </si>
  <si>
    <t xml:space="preserve">  Freya R</t>
  </si>
  <si>
    <t xml:space="preserve">  Kara</t>
  </si>
  <si>
    <t xml:space="preserve">  Bradley A</t>
  </si>
  <si>
    <t xml:space="preserve">  Brendan</t>
  </si>
  <si>
    <t xml:space="preserve">  Amber R</t>
  </si>
  <si>
    <t xml:space="preserve">  Sean K</t>
  </si>
  <si>
    <t xml:space="preserve">  Brady</t>
  </si>
  <si>
    <t xml:space="preserve">  Kameko</t>
  </si>
  <si>
    <t xml:space="preserve">  Jeremy A</t>
  </si>
  <si>
    <t xml:space="preserve">  Sabine</t>
  </si>
  <si>
    <t xml:space="preserve">  Joseph</t>
  </si>
  <si>
    <t xml:space="preserve">  Karolyn A</t>
  </si>
  <si>
    <t xml:space="preserve">  Anita L</t>
  </si>
  <si>
    <t xml:space="preserve">  Laura E</t>
  </si>
  <si>
    <t xml:space="preserve">  Ashley E</t>
  </si>
  <si>
    <t xml:space="preserve">  Dan R</t>
  </si>
  <si>
    <t xml:space="preserve">  Katie</t>
  </si>
  <si>
    <t xml:space="preserve">  Cathryn</t>
  </si>
  <si>
    <t xml:space="preserve">  Shauna</t>
  </si>
  <si>
    <t xml:space="preserve">  Terence</t>
  </si>
  <si>
    <t xml:space="preserve">  Marisol</t>
  </si>
  <si>
    <t xml:space="preserve">  Lindsay</t>
  </si>
  <si>
    <t xml:space="preserve">  Brett W</t>
  </si>
  <si>
    <t xml:space="preserve">  Dylan J</t>
  </si>
  <si>
    <t xml:space="preserve">  Brooke M</t>
  </si>
  <si>
    <t xml:space="preserve">  Teiko</t>
  </si>
  <si>
    <t xml:space="preserve">  Johannah</t>
  </si>
  <si>
    <t xml:space="preserve">  Ryan A</t>
  </si>
  <si>
    <t xml:space="preserve">  Andres Sr</t>
  </si>
  <si>
    <t xml:space="preserve">  Bryan</t>
  </si>
  <si>
    <t xml:space="preserve">  Lizette</t>
  </si>
  <si>
    <t xml:space="preserve">  Jeb</t>
  </si>
  <si>
    <t xml:space="preserve">  Amy R</t>
  </si>
  <si>
    <t xml:space="preserve">  Mike G</t>
  </si>
  <si>
    <t xml:space="preserve">  Simonezitrone Sr</t>
  </si>
  <si>
    <t xml:space="preserve">  Oz</t>
  </si>
  <si>
    <t xml:space="preserve">  Erin M</t>
  </si>
  <si>
    <t xml:space="preserve">  Bobby E</t>
  </si>
  <si>
    <t xml:space="preserve">  Daniel P</t>
  </si>
  <si>
    <t xml:space="preserve">  Marie E</t>
  </si>
  <si>
    <t xml:space="preserve">  Eric D</t>
  </si>
  <si>
    <t xml:space="preserve">  Tara</t>
  </si>
  <si>
    <t xml:space="preserve">  Haley L</t>
  </si>
  <si>
    <t xml:space="preserve">  Kayla B</t>
  </si>
  <si>
    <t xml:space="preserve">  Mark D</t>
  </si>
  <si>
    <t xml:space="preserve">  Patrick J</t>
  </si>
  <si>
    <t xml:space="preserve">  Beth A</t>
  </si>
  <si>
    <t xml:space="preserve">  Jason R</t>
  </si>
  <si>
    <t xml:space="preserve">  Yoshinori</t>
  </si>
  <si>
    <t xml:space="preserve">  Adrienne G</t>
  </si>
  <si>
    <t xml:space="preserve">  Junyong</t>
  </si>
  <si>
    <t xml:space="preserve">  Kristen A</t>
  </si>
  <si>
    <t xml:space="preserve">  Maria I</t>
  </si>
  <si>
    <t xml:space="preserve">  Jonathan</t>
  </si>
  <si>
    <t xml:space="preserve">  Benjamina C</t>
  </si>
  <si>
    <t xml:space="preserve">  Alison B</t>
  </si>
  <si>
    <t xml:space="preserve">  Alexis N</t>
  </si>
  <si>
    <t xml:space="preserve">  Shanda L</t>
  </si>
  <si>
    <t xml:space="preserve">  Lacey</t>
  </si>
  <si>
    <t xml:space="preserve">  Laurette</t>
  </si>
  <si>
    <t xml:space="preserve">  Mary</t>
  </si>
  <si>
    <t xml:space="preserve">  Kati A</t>
  </si>
  <si>
    <t xml:space="preserve">  Kelly J</t>
  </si>
  <si>
    <t xml:space="preserve">  Greer D</t>
  </si>
  <si>
    <t xml:space="preserve">  Brent</t>
  </si>
  <si>
    <t xml:space="preserve">  Eugene M</t>
  </si>
  <si>
    <t xml:space="preserve">  Erin D</t>
  </si>
  <si>
    <t xml:space="preserve">  Kamilla</t>
  </si>
  <si>
    <t xml:space="preserve">  Wayne I</t>
  </si>
  <si>
    <t xml:space="preserve">  Tracy L</t>
  </si>
  <si>
    <t xml:space="preserve">  Megan C</t>
  </si>
  <si>
    <t xml:space="preserve">  Greg D</t>
  </si>
  <si>
    <t xml:space="preserve">  Steven L</t>
  </si>
  <si>
    <t xml:space="preserve">  Gianfilippo</t>
  </si>
  <si>
    <t xml:space="preserve">  Hector</t>
  </si>
  <si>
    <t xml:space="preserve">  Mark W</t>
  </si>
  <si>
    <t xml:space="preserve">  Aubri</t>
  </si>
  <si>
    <t xml:space="preserve">  Justin</t>
  </si>
  <si>
    <t xml:space="preserve">  Erika M</t>
  </si>
  <si>
    <t xml:space="preserve">  Daniel G</t>
  </si>
  <si>
    <t xml:space="preserve">  Devin C</t>
  </si>
  <si>
    <t xml:space="preserve">  Louise A</t>
  </si>
  <si>
    <t xml:space="preserve">  Jessica L</t>
  </si>
  <si>
    <t xml:space="preserve">  Kristina K</t>
  </si>
  <si>
    <t xml:space="preserve">  Brad</t>
  </si>
  <si>
    <t xml:space="preserve">  Margaret O</t>
  </si>
  <si>
    <t xml:space="preserve">  Craig R</t>
  </si>
  <si>
    <t xml:space="preserve">  Simo</t>
  </si>
  <si>
    <t xml:space="preserve">  Christopher J</t>
  </si>
  <si>
    <t xml:space="preserve">  Mario Sr</t>
  </si>
  <si>
    <t xml:space="preserve">  Meghann R</t>
  </si>
  <si>
    <t xml:space="preserve">  Scott M</t>
  </si>
  <si>
    <t xml:space="preserve">  Caitlin E</t>
  </si>
  <si>
    <t xml:space="preserve">  Samantha A</t>
  </si>
  <si>
    <t xml:space="preserve">  Maya</t>
  </si>
  <si>
    <t xml:space="preserve">  Zachary T</t>
  </si>
  <si>
    <t xml:space="preserve">  Hilda</t>
  </si>
  <si>
    <t xml:space="preserve">  Bethany N</t>
  </si>
  <si>
    <t xml:space="preserve">  Sandra H</t>
  </si>
  <si>
    <t xml:space="preserve">  Takuo</t>
  </si>
  <si>
    <t xml:space="preserve">  Kelly A</t>
  </si>
  <si>
    <t xml:space="preserve">  Benoit</t>
  </si>
  <si>
    <t xml:space="preserve">  Jessica A</t>
  </si>
  <si>
    <t xml:space="preserve">  Monica K</t>
  </si>
  <si>
    <t xml:space="preserve">  Kevin L</t>
  </si>
  <si>
    <t xml:space="preserve">  Della</t>
  </si>
  <si>
    <t xml:space="preserve">  Victoria</t>
  </si>
  <si>
    <t xml:space="preserve">  Tasos</t>
  </si>
  <si>
    <t xml:space="preserve">  Lukasz</t>
  </si>
  <si>
    <t xml:space="preserve">  Matthew A</t>
  </si>
  <si>
    <t xml:space="preserve">  Meta</t>
  </si>
  <si>
    <t xml:space="preserve">  Rachel E</t>
  </si>
  <si>
    <t xml:space="preserve">  Angelica</t>
  </si>
  <si>
    <t xml:space="preserve">  Kathleen</t>
  </si>
  <si>
    <t xml:space="preserve">  Gabriel D</t>
  </si>
  <si>
    <t xml:space="preserve">  Jeff T</t>
  </si>
  <si>
    <t xml:space="preserve">  Neil D</t>
  </si>
  <si>
    <t xml:space="preserve">  Katherine L</t>
  </si>
  <si>
    <t xml:space="preserve">  Ariel E</t>
  </si>
  <si>
    <t xml:space="preserve">  Christopher P</t>
  </si>
  <si>
    <t xml:space="preserve">  Molly K</t>
  </si>
  <si>
    <t xml:space="preserve">  Daniel M</t>
  </si>
  <si>
    <t xml:space="preserve">  Hiruni</t>
  </si>
  <si>
    <t xml:space="preserve">  Reina H</t>
  </si>
  <si>
    <t xml:space="preserve">  Kristi</t>
  </si>
  <si>
    <t xml:space="preserve">  Meredith L</t>
  </si>
  <si>
    <t xml:space="preserve">  Jocelyn</t>
  </si>
  <si>
    <t xml:space="preserve">  Daphne</t>
  </si>
  <si>
    <t xml:space="preserve">  Margaret E</t>
  </si>
  <si>
    <t xml:space="preserve">  Mario J</t>
  </si>
  <si>
    <t xml:space="preserve">  Carolina</t>
  </si>
  <si>
    <t xml:space="preserve">  Jenny K</t>
  </si>
  <si>
    <t xml:space="preserve">  Kimberly D</t>
  </si>
  <si>
    <t xml:space="preserve">  Marc-Olivier</t>
  </si>
  <si>
    <t xml:space="preserve">  Russell J</t>
  </si>
  <si>
    <t xml:space="preserve">  Karine</t>
  </si>
  <si>
    <t xml:space="preserve">  Cheryl</t>
  </si>
  <si>
    <t xml:space="preserve">  Allison M</t>
  </si>
  <si>
    <t xml:space="preserve">  Adriana</t>
  </si>
  <si>
    <t xml:space="preserve">  Miranda J</t>
  </si>
  <si>
    <t xml:space="preserve">  Roberto</t>
  </si>
  <si>
    <t xml:space="preserve">  Rebecca B</t>
  </si>
  <si>
    <t xml:space="preserve">  Tiffany</t>
  </si>
  <si>
    <t xml:space="preserve">  Alexander</t>
  </si>
  <si>
    <t xml:space="preserve">  Rich M</t>
  </si>
  <si>
    <t xml:space="preserve">  Aaron C</t>
  </si>
  <si>
    <t xml:space="preserve">  Maria M</t>
  </si>
  <si>
    <t xml:space="preserve">  Daven W</t>
  </si>
  <si>
    <t xml:space="preserve">  Brianne</t>
  </si>
  <si>
    <t xml:space="preserve">  Hiroki</t>
  </si>
  <si>
    <t xml:space="preserve">  Anders</t>
  </si>
  <si>
    <t xml:space="preserve">  Candace N</t>
  </si>
  <si>
    <t xml:space="preserve">  Bruno F</t>
  </si>
  <si>
    <t xml:space="preserve">  Sally</t>
  </si>
  <si>
    <t xml:space="preserve">  Meaghan J</t>
  </si>
  <si>
    <t xml:space="preserve">  Rina</t>
  </si>
  <si>
    <t xml:space="preserve">  Kristin P</t>
  </si>
  <si>
    <t xml:space="preserve">  Albert</t>
  </si>
  <si>
    <t xml:space="preserve">  Shannon L</t>
  </si>
  <si>
    <t xml:space="preserve">  Amy B</t>
  </si>
  <si>
    <t xml:space="preserve">  A Danielle</t>
  </si>
  <si>
    <t xml:space="preserve">  Conrad F</t>
  </si>
  <si>
    <t xml:space="preserve">  Josh</t>
  </si>
  <si>
    <t xml:space="preserve">  Maxime</t>
  </si>
  <si>
    <t xml:space="preserve">  Laura P</t>
  </si>
  <si>
    <t xml:space="preserve">  William D</t>
  </si>
  <si>
    <t xml:space="preserve">  Adam S</t>
  </si>
  <si>
    <t xml:space="preserve">  Armando</t>
  </si>
  <si>
    <t xml:space="preserve">  Dana</t>
  </si>
  <si>
    <t xml:space="preserve">  Benjamin</t>
  </si>
  <si>
    <t xml:space="preserve">  Tanya</t>
  </si>
  <si>
    <t xml:space="preserve">  Tracy</t>
  </si>
  <si>
    <t xml:space="preserve">  Emily S</t>
  </si>
  <si>
    <t xml:space="preserve">  Kelly R</t>
  </si>
  <si>
    <t xml:space="preserve">  Bruce A Jr</t>
  </si>
  <si>
    <t xml:space="preserve">  Cary J</t>
  </si>
  <si>
    <t xml:space="preserve">  Jill M</t>
  </si>
  <si>
    <t xml:space="preserve">  Michael E</t>
  </si>
  <si>
    <t xml:space="preserve">  Kathryn E</t>
  </si>
  <si>
    <t xml:space="preserve">  Polly</t>
  </si>
  <si>
    <t xml:space="preserve">  Mark H</t>
  </si>
  <si>
    <t xml:space="preserve">  Jessie M</t>
  </si>
  <si>
    <t xml:space="preserve">  Caroline S</t>
  </si>
  <si>
    <t xml:space="preserve">  Nuta</t>
  </si>
  <si>
    <t xml:space="preserve">  Margie</t>
  </si>
  <si>
    <t xml:space="preserve">  Heidi</t>
  </si>
  <si>
    <t xml:space="preserve">  Diego J</t>
  </si>
  <si>
    <t xml:space="preserve">  Enrique M Sr</t>
  </si>
  <si>
    <t xml:space="preserve">  Filip</t>
  </si>
  <si>
    <t xml:space="preserve">  Rosemary E</t>
  </si>
  <si>
    <t xml:space="preserve">  Jennifer R</t>
  </si>
  <si>
    <t xml:space="preserve">  Lauren E</t>
  </si>
  <si>
    <t xml:space="preserve">  Ashley M</t>
  </si>
  <si>
    <t xml:space="preserve">  Alison R</t>
  </si>
  <si>
    <t xml:space="preserve">  Madeleine</t>
  </si>
  <si>
    <t xml:space="preserve">  Kimberly</t>
  </si>
  <si>
    <t xml:space="preserve">  Jeremy J</t>
  </si>
  <si>
    <t xml:space="preserve">  Amy L</t>
  </si>
  <si>
    <t xml:space="preserve">  Karen L</t>
  </si>
  <si>
    <t xml:space="preserve">  Tennille</t>
  </si>
  <si>
    <t xml:space="preserve">  Justin E</t>
  </si>
  <si>
    <t xml:space="preserve">  Shalane</t>
  </si>
  <si>
    <t xml:space="preserve">  Jessica N</t>
  </si>
  <si>
    <t xml:space="preserve">  Melanie</t>
  </si>
  <si>
    <t xml:space="preserve">  Ruth Angelica</t>
  </si>
  <si>
    <t xml:space="preserve">  Una M</t>
  </si>
  <si>
    <t xml:space="preserve">  Taralyn</t>
  </si>
  <si>
    <t xml:space="preserve">  James A</t>
  </si>
  <si>
    <t xml:space="preserve">  Ning</t>
  </si>
  <si>
    <t xml:space="preserve">  Joel</t>
  </si>
  <si>
    <t xml:space="preserve">  Brittney</t>
  </si>
  <si>
    <t xml:space="preserve">  Sheila</t>
  </si>
  <si>
    <t xml:space="preserve">  Koji</t>
  </si>
  <si>
    <t xml:space="preserve">  Colleen M</t>
  </si>
  <si>
    <t xml:space="preserve">  Deedra G</t>
  </si>
  <si>
    <t xml:space="preserve">  Kulwinder</t>
  </si>
  <si>
    <t xml:space="preserve">  Ann M</t>
  </si>
  <si>
    <t xml:space="preserve">  Apryl J</t>
  </si>
  <si>
    <t xml:space="preserve">  Ilana</t>
  </si>
  <si>
    <t xml:space="preserve">  Karl</t>
  </si>
  <si>
    <t xml:space="preserve">  Will</t>
  </si>
  <si>
    <t xml:space="preserve">  Bradley D</t>
  </si>
  <si>
    <t xml:space="preserve">  Amy M</t>
  </si>
  <si>
    <t xml:space="preserve">  Matthew W</t>
  </si>
  <si>
    <t xml:space="preserve">  Tom</t>
  </si>
  <si>
    <t xml:space="preserve">  Wayne A</t>
  </si>
  <si>
    <t xml:space="preserve">  Nobuyori</t>
  </si>
  <si>
    <t xml:space="preserve">  Rich</t>
  </si>
  <si>
    <t xml:space="preserve">  Marcos S</t>
  </si>
  <si>
    <t xml:space="preserve">  Andy</t>
  </si>
  <si>
    <t xml:space="preserve">  Marcus B</t>
  </si>
  <si>
    <t xml:space="preserve">  Thomas K</t>
  </si>
  <si>
    <t xml:space="preserve">  Geoff</t>
  </si>
  <si>
    <t xml:space="preserve">  Chris J</t>
  </si>
  <si>
    <t xml:space="preserve">  Kate A</t>
  </si>
  <si>
    <t xml:space="preserve">  Kelli</t>
  </si>
  <si>
    <t xml:space="preserve">  Maggie M</t>
  </si>
  <si>
    <t xml:space="preserve">  Michelle L</t>
  </si>
  <si>
    <t xml:space="preserve">  Ashley K</t>
  </si>
  <si>
    <t xml:space="preserve">  Ryan K</t>
  </si>
  <si>
    <t xml:space="preserve">  Matthew J</t>
  </si>
  <si>
    <t xml:space="preserve">  Antonia G</t>
  </si>
  <si>
    <t xml:space="preserve">  Casondra L</t>
  </si>
  <si>
    <t xml:space="preserve">  Wendy</t>
  </si>
  <si>
    <t xml:space="preserve">  Laura F</t>
  </si>
  <si>
    <t xml:space="preserve">  Amelia F</t>
  </si>
  <si>
    <t xml:space="preserve">  Katie J</t>
  </si>
  <si>
    <t xml:space="preserve">  Mayumi</t>
  </si>
  <si>
    <t xml:space="preserve">  Vanessa</t>
  </si>
  <si>
    <t xml:space="preserve">  Natali N</t>
  </si>
  <si>
    <t xml:space="preserve">  Beth</t>
  </si>
  <si>
    <t xml:space="preserve">  Andee W</t>
  </si>
  <si>
    <t xml:space="preserve">  C Fred</t>
  </si>
  <si>
    <t xml:space="preserve">  Patrick Sr</t>
  </si>
  <si>
    <t xml:space="preserve">  Kelly M</t>
  </si>
  <si>
    <t xml:space="preserve">  Keila L</t>
  </si>
  <si>
    <t xml:space="preserve">  Zanae E</t>
  </si>
  <si>
    <t xml:space="preserve">  Jason L</t>
  </si>
  <si>
    <t xml:space="preserve">  Benjamin J</t>
  </si>
  <si>
    <t xml:space="preserve">  Erika</t>
  </si>
  <si>
    <t xml:space="preserve">  Chad</t>
  </si>
  <si>
    <t xml:space="preserve">  Matthew R</t>
  </si>
  <si>
    <t xml:space="preserve">  Orla</t>
  </si>
  <si>
    <t xml:space="preserve">  Shaista S</t>
  </si>
  <si>
    <t xml:space="preserve">  Julie A</t>
  </si>
  <si>
    <t xml:space="preserve">  Megumi</t>
  </si>
  <si>
    <t xml:space="preserve">  Skylar</t>
  </si>
  <si>
    <t xml:space="preserve">  Amanda L</t>
  </si>
  <si>
    <t xml:space="preserve">  Renee</t>
  </si>
  <si>
    <t xml:space="preserve">  Nellie A</t>
  </si>
  <si>
    <t xml:space="preserve">  Tamara</t>
  </si>
  <si>
    <t xml:space="preserve">  Aimee J</t>
  </si>
  <si>
    <t xml:space="preserve">  Suzanne</t>
  </si>
  <si>
    <t xml:space="preserve">  Kristin A</t>
  </si>
  <si>
    <t xml:space="preserve">  Bronwyn</t>
  </si>
  <si>
    <t xml:space="preserve">  Taylor J</t>
  </si>
  <si>
    <t xml:space="preserve">  Kimberly M</t>
  </si>
  <si>
    <t xml:space="preserve">  Joshua E</t>
  </si>
  <si>
    <t xml:space="preserve">  Andrew R</t>
  </si>
  <si>
    <t xml:space="preserve">  Francisco J</t>
  </si>
  <si>
    <t xml:space="preserve">  Rhonda</t>
  </si>
  <si>
    <t xml:space="preserve">  Miles J</t>
  </si>
  <si>
    <t xml:space="preserve">  Justyna I</t>
  </si>
  <si>
    <t xml:space="preserve">  Lucille</t>
  </si>
  <si>
    <t xml:space="preserve">  April</t>
  </si>
  <si>
    <t xml:space="preserve">  Alyssa</t>
  </si>
  <si>
    <t xml:space="preserve">  Jessica E</t>
  </si>
  <si>
    <t xml:space="preserve">  Emilie</t>
  </si>
  <si>
    <t xml:space="preserve">  Caitlin B</t>
  </si>
  <si>
    <t xml:space="preserve">  Joseph W</t>
  </si>
  <si>
    <t xml:space="preserve">  Leah L</t>
  </si>
  <si>
    <t xml:space="preserve">  Wayne L</t>
  </si>
  <si>
    <t xml:space="preserve">  Floris</t>
  </si>
  <si>
    <t xml:space="preserve">  Marc</t>
  </si>
  <si>
    <t xml:space="preserve">  Aharon N</t>
  </si>
  <si>
    <t xml:space="preserve">  Lawrence D</t>
  </si>
  <si>
    <t xml:space="preserve">  Malcolm</t>
  </si>
  <si>
    <t xml:space="preserve">  Anna E</t>
  </si>
  <si>
    <t xml:space="preserve">  Chia J</t>
  </si>
  <si>
    <t xml:space="preserve">  Laura A</t>
  </si>
  <si>
    <t xml:space="preserve">  Aditi</t>
  </si>
  <si>
    <t xml:space="preserve">  Leah A</t>
  </si>
  <si>
    <t xml:space="preserve">  Marianne</t>
  </si>
  <si>
    <t xml:space="preserve">  Carla</t>
  </si>
  <si>
    <t xml:space="preserve">  Oksana</t>
  </si>
  <si>
    <t xml:space="preserve">  Maria A</t>
  </si>
  <si>
    <t xml:space="preserve">  Lisa M</t>
  </si>
  <si>
    <t xml:space="preserve">  Steve Jr</t>
  </si>
  <si>
    <t xml:space="preserve">  Dale</t>
  </si>
  <si>
    <t xml:space="preserve">  Brittany A</t>
  </si>
  <si>
    <t xml:space="preserve">  Robert S</t>
  </si>
  <si>
    <t xml:space="preserve">  Ulrike</t>
  </si>
  <si>
    <t xml:space="preserve">  Katlyn A</t>
  </si>
  <si>
    <t xml:space="preserve">  Morgan B</t>
  </si>
  <si>
    <t xml:space="preserve">  Chandler</t>
  </si>
  <si>
    <t xml:space="preserve">  Silvana M</t>
  </si>
  <si>
    <t xml:space="preserve">  Natty</t>
  </si>
  <si>
    <t xml:space="preserve">  Nicholas T</t>
  </si>
  <si>
    <t xml:space="preserve">  Antony G</t>
  </si>
  <si>
    <t xml:space="preserve">  Cassandra</t>
  </si>
  <si>
    <t xml:space="preserve">  Rosemary C</t>
  </si>
  <si>
    <t xml:space="preserve">  Carrie A</t>
  </si>
  <si>
    <t xml:space="preserve">  Gerardo Sr</t>
  </si>
  <si>
    <t xml:space="preserve">  Meghan E</t>
  </si>
  <si>
    <t xml:space="preserve">  Lisa B</t>
  </si>
  <si>
    <t xml:space="preserve">  Jane R</t>
  </si>
  <si>
    <t xml:space="preserve">  Jillian A</t>
  </si>
  <si>
    <t xml:space="preserve">  Laura D</t>
  </si>
  <si>
    <t xml:space="preserve">  Megan E</t>
  </si>
  <si>
    <t xml:space="preserve">  Shannon J</t>
  </si>
  <si>
    <t xml:space="preserve">  Rachelle M</t>
  </si>
  <si>
    <t xml:space="preserve">  Brandon F</t>
  </si>
  <si>
    <t xml:space="preserve">  Danielle N</t>
  </si>
  <si>
    <t xml:space="preserve">  Bettina</t>
  </si>
  <si>
    <t xml:space="preserve">  Holli</t>
  </si>
  <si>
    <t xml:space="preserve">  Heather C</t>
  </si>
  <si>
    <t xml:space="preserve">  Graham</t>
  </si>
  <si>
    <t xml:space="preserve">  Garrett</t>
  </si>
  <si>
    <t xml:space="preserve">  Annabelle M</t>
  </si>
  <si>
    <t xml:space="preserve">  Daniel T</t>
  </si>
  <si>
    <t xml:space="preserve">  Deanne</t>
  </si>
  <si>
    <t xml:space="preserve">  Jasmine P</t>
  </si>
  <si>
    <t xml:space="preserve">  Tracie</t>
  </si>
  <si>
    <t xml:space="preserve">  Tristan D</t>
  </si>
  <si>
    <t xml:space="preserve">  Peiweng</t>
  </si>
  <si>
    <t xml:space="preserve">  Theresa M</t>
  </si>
  <si>
    <t xml:space="preserve">  Daniel J</t>
  </si>
  <si>
    <t xml:space="preserve">  Courtney M</t>
  </si>
  <si>
    <t xml:space="preserve">  Jose A</t>
  </si>
  <si>
    <t xml:space="preserve">  Jonathon M</t>
  </si>
  <si>
    <t xml:space="preserve">  Stephanie A</t>
  </si>
  <si>
    <t xml:space="preserve">  Krista</t>
  </si>
  <si>
    <t xml:space="preserve">  Jenessa</t>
  </si>
  <si>
    <t xml:space="preserve">  Amanda N</t>
  </si>
  <si>
    <t xml:space="preserve">  Teresa P</t>
  </si>
  <si>
    <t xml:space="preserve">  Dorian</t>
  </si>
  <si>
    <t xml:space="preserve">  Aberu</t>
  </si>
  <si>
    <t xml:space="preserve">  Tania K</t>
  </si>
  <si>
    <t xml:space="preserve">  Valery L</t>
  </si>
  <si>
    <t xml:space="preserve">  Joanna G</t>
  </si>
  <si>
    <t xml:space="preserve">  Stefanie F</t>
  </si>
  <si>
    <t xml:space="preserve">  Liza J</t>
  </si>
  <si>
    <t xml:space="preserve">  Ian M</t>
  </si>
  <si>
    <t xml:space="preserve">  Claudia L</t>
  </si>
  <si>
    <t xml:space="preserve">  Jessica M</t>
  </si>
  <si>
    <t xml:space="preserve">  Billy Jr</t>
  </si>
  <si>
    <t xml:space="preserve">  Tim</t>
  </si>
  <si>
    <t xml:space="preserve">  Emma M</t>
  </si>
  <si>
    <t xml:space="preserve">  Bridget K</t>
  </si>
  <si>
    <t xml:space="preserve">  Gabriel</t>
  </si>
  <si>
    <t xml:space="preserve">  Natasha</t>
  </si>
  <si>
    <t xml:space="preserve">  Abby A</t>
  </si>
  <si>
    <t xml:space="preserve">  Mckendree</t>
  </si>
  <si>
    <t xml:space="preserve">  Joshua P</t>
  </si>
  <si>
    <t xml:space="preserve">  Shure</t>
  </si>
  <si>
    <t xml:space="preserve">  Brenda</t>
  </si>
  <si>
    <t xml:space="preserve">  Joseph M</t>
  </si>
  <si>
    <t xml:space="preserve">  Stephen J</t>
  </si>
  <si>
    <t xml:space="preserve">  Kathya</t>
  </si>
  <si>
    <t xml:space="preserve">  Wesley</t>
  </si>
  <si>
    <t xml:space="preserve">  Jamie L</t>
  </si>
  <si>
    <t xml:space="preserve">  Alexandra</t>
  </si>
  <si>
    <t xml:space="preserve">  Rebecca J</t>
  </si>
  <si>
    <t xml:space="preserve">  Austin T</t>
  </si>
  <si>
    <t xml:space="preserve">  Jamie T</t>
  </si>
  <si>
    <t xml:space="preserve">  Gillian</t>
  </si>
  <si>
    <t xml:space="preserve">  Brenn E</t>
  </si>
  <si>
    <t xml:space="preserve">  Thomas A</t>
  </si>
  <si>
    <t xml:space="preserve">  Kevin J</t>
  </si>
  <si>
    <t xml:space="preserve">  William H</t>
  </si>
  <si>
    <t xml:space="preserve">  Gal</t>
  </si>
  <si>
    <t xml:space="preserve">  Anton</t>
  </si>
  <si>
    <t xml:space="preserve">  Yazmin</t>
  </si>
  <si>
    <t xml:space="preserve">  Florian</t>
  </si>
  <si>
    <t xml:space="preserve">  Claire</t>
  </si>
  <si>
    <t xml:space="preserve">  Lynn M</t>
  </si>
  <si>
    <t xml:space="preserve">  Candice</t>
  </si>
  <si>
    <t xml:space="preserve">  Jennifer D</t>
  </si>
  <si>
    <t xml:space="preserve">  Devon R</t>
  </si>
  <si>
    <t xml:space="preserve">  Elena</t>
  </si>
  <si>
    <t xml:space="preserve">  Bert</t>
  </si>
  <si>
    <t xml:space="preserve">  John P</t>
  </si>
  <si>
    <t xml:space="preserve">  Lisa K</t>
  </si>
  <si>
    <t xml:space="preserve">  Kristine</t>
  </si>
  <si>
    <t xml:space="preserve">  Paul A</t>
  </si>
  <si>
    <t xml:space="preserve">  Milah B</t>
  </si>
  <si>
    <t xml:space="preserve">  Annette M</t>
  </si>
  <si>
    <t xml:space="preserve">  Yoko</t>
  </si>
  <si>
    <t xml:space="preserve">  Laura</t>
  </si>
  <si>
    <t xml:space="preserve">  Tess A</t>
  </si>
  <si>
    <t xml:space="preserve">  William G</t>
  </si>
  <si>
    <t xml:space="preserve">  Paige</t>
  </si>
  <si>
    <t xml:space="preserve">  Maria</t>
  </si>
  <si>
    <t xml:space="preserve">  Stephanie D</t>
  </si>
  <si>
    <t xml:space="preserve">  Sara M</t>
  </si>
  <si>
    <t xml:space="preserve">  Scott A</t>
  </si>
  <si>
    <t xml:space="preserve">  Brian A</t>
  </si>
  <si>
    <t xml:space="preserve">  Kaitlin R</t>
  </si>
  <si>
    <t xml:space="preserve">  Mohammad</t>
  </si>
  <si>
    <t xml:space="preserve">  Kelli M</t>
  </si>
  <si>
    <t xml:space="preserve">  Sheridan H</t>
  </si>
  <si>
    <t xml:space="preserve">  Sarah M</t>
  </si>
  <si>
    <t xml:space="preserve">  Laura J</t>
  </si>
  <si>
    <t xml:space="preserve">  Gisele</t>
  </si>
  <si>
    <t xml:space="preserve">  Myra L</t>
  </si>
  <si>
    <t xml:space="preserve">  Melissa M</t>
  </si>
  <si>
    <t xml:space="preserve">  Eleanor F</t>
  </si>
  <si>
    <t xml:space="preserve">  Kenneth</t>
  </si>
  <si>
    <t xml:space="preserve">  Robert G</t>
  </si>
  <si>
    <t xml:space="preserve">  Thomas C</t>
  </si>
  <si>
    <t xml:space="preserve">  Mallory D</t>
  </si>
  <si>
    <t xml:space="preserve">  Jamie</t>
  </si>
  <si>
    <t xml:space="preserve">  Ariell</t>
  </si>
  <si>
    <t xml:space="preserve">  Thomas B</t>
  </si>
  <si>
    <t xml:space="preserve">  Rachelle L</t>
  </si>
  <si>
    <t xml:space="preserve">  Colleen</t>
  </si>
  <si>
    <t xml:space="preserve">  Gregory A</t>
  </si>
  <si>
    <t xml:space="preserve">  Sara</t>
  </si>
  <si>
    <t xml:space="preserve">  Lucie J</t>
  </si>
  <si>
    <t xml:space="preserve">  Elizabeth S</t>
  </si>
  <si>
    <t xml:space="preserve">  Carma S</t>
  </si>
  <si>
    <t xml:space="preserve">  Francesca</t>
  </si>
  <si>
    <t xml:space="preserve">  Toshiyuki</t>
  </si>
  <si>
    <t xml:space="preserve">  Tom L</t>
  </si>
  <si>
    <t xml:space="preserve">  Julee</t>
  </si>
  <si>
    <t xml:space="preserve">  Christopher M</t>
  </si>
  <si>
    <t xml:space="preserve">  Ciaran</t>
  </si>
  <si>
    <t xml:space="preserve">  Makie</t>
  </si>
  <si>
    <t xml:space="preserve">  Emily E</t>
  </si>
  <si>
    <t xml:space="preserve">  Cary</t>
  </si>
  <si>
    <t xml:space="preserve">  Steven</t>
  </si>
  <si>
    <t xml:space="preserve">  Jose Antonio Sr</t>
  </si>
  <si>
    <t xml:space="preserve">  Tatiana</t>
  </si>
  <si>
    <t xml:space="preserve">  Dan T</t>
  </si>
  <si>
    <t xml:space="preserve">  Liisa A</t>
  </si>
  <si>
    <t xml:space="preserve">  Maxwell</t>
  </si>
  <si>
    <t xml:space="preserve">  Pascale</t>
  </si>
  <si>
    <t xml:space="preserve">  Becca</t>
  </si>
  <si>
    <t xml:space="preserve">  Nicole R</t>
  </si>
  <si>
    <t xml:space="preserve">  David W</t>
  </si>
  <si>
    <t xml:space="preserve">  Grant</t>
  </si>
  <si>
    <t xml:space="preserve">  Sophia</t>
  </si>
  <si>
    <t xml:space="preserve">  Christina</t>
  </si>
  <si>
    <t xml:space="preserve">  Sam L</t>
  </si>
  <si>
    <t xml:space="preserve">  Haley R</t>
  </si>
  <si>
    <t xml:space="preserve">  Ethan</t>
  </si>
  <si>
    <t xml:space="preserve">  Andrew W</t>
  </si>
  <si>
    <t xml:space="preserve">  Mark G</t>
  </si>
  <si>
    <t xml:space="preserve">  Kasey E</t>
  </si>
  <si>
    <t xml:space="preserve">  Kristin M</t>
  </si>
  <si>
    <t xml:space="preserve">  Mary-Lynn B</t>
  </si>
  <si>
    <t xml:space="preserve">  Jamie A</t>
  </si>
  <si>
    <t xml:space="preserve">  Jeffrey A</t>
  </si>
  <si>
    <t xml:space="preserve">  Audrey</t>
  </si>
  <si>
    <t xml:space="preserve">  Jacob</t>
  </si>
  <si>
    <t xml:space="preserve">  Daniel S</t>
  </si>
  <si>
    <t xml:space="preserve">  Marc C</t>
  </si>
  <si>
    <t xml:space="preserve">  Mark S</t>
  </si>
  <si>
    <t xml:space="preserve">  Dara</t>
  </si>
  <si>
    <t xml:space="preserve">  Rachelle R</t>
  </si>
  <si>
    <t xml:space="preserve">  Brenda J</t>
  </si>
  <si>
    <t xml:space="preserve">  Sylvain</t>
  </si>
  <si>
    <t xml:space="preserve">  Kaitlin M</t>
  </si>
  <si>
    <t xml:space="preserve">  William R</t>
  </si>
  <si>
    <t xml:space="preserve">  Veronica</t>
  </si>
  <si>
    <t xml:space="preserve">  Warren</t>
  </si>
  <si>
    <t xml:space="preserve">  Daniela</t>
  </si>
  <si>
    <t xml:space="preserve">  Deirdre A</t>
  </si>
  <si>
    <t xml:space="preserve">  Mathias</t>
  </si>
  <si>
    <t xml:space="preserve">  Kurt</t>
  </si>
  <si>
    <t xml:space="preserve">  Alex F</t>
  </si>
  <si>
    <t xml:space="preserve">  Alice</t>
  </si>
  <si>
    <t xml:space="preserve">  Johannes Fiskerstand</t>
  </si>
  <si>
    <t xml:space="preserve">  Jon M</t>
  </si>
  <si>
    <t xml:space="preserve">  Fasil</t>
  </si>
  <si>
    <t xml:space="preserve">  Lisa J</t>
  </si>
  <si>
    <t xml:space="preserve">  Doron P</t>
  </si>
  <si>
    <t xml:space="preserve">  Katharina</t>
  </si>
  <si>
    <t xml:space="preserve">  Carl</t>
  </si>
  <si>
    <t xml:space="preserve">  Kelsey J</t>
  </si>
  <si>
    <t xml:space="preserve">  Stephen A</t>
  </si>
  <si>
    <t xml:space="preserve">  Katie C</t>
  </si>
  <si>
    <t xml:space="preserve">  Melissa K</t>
  </si>
  <si>
    <t xml:space="preserve">  Kara H</t>
  </si>
  <si>
    <t xml:space="preserve">  Juan Carlos</t>
  </si>
  <si>
    <t xml:space="preserve">  John III</t>
  </si>
  <si>
    <t xml:space="preserve">  Kristin C</t>
  </si>
  <si>
    <t xml:space="preserve">  Casey M</t>
  </si>
  <si>
    <t xml:space="preserve">  Braulio</t>
  </si>
  <si>
    <t xml:space="preserve">  Anne-Marie</t>
  </si>
  <si>
    <t xml:space="preserve">  Samuel K</t>
  </si>
  <si>
    <t xml:space="preserve">  Yuki</t>
  </si>
  <si>
    <t xml:space="preserve">  Rafer</t>
  </si>
  <si>
    <t xml:space="preserve">  Erynn J</t>
  </si>
  <si>
    <t xml:space="preserve">  Mahesh</t>
  </si>
  <si>
    <t xml:space="preserve">  Stanley</t>
  </si>
  <si>
    <t xml:space="preserve">  Rachel M</t>
  </si>
  <si>
    <t xml:space="preserve">  Fritz</t>
  </si>
  <si>
    <t xml:space="preserve">  Claire M</t>
  </si>
  <si>
    <t xml:space="preserve">  Maria S</t>
  </si>
  <si>
    <t xml:space="preserve">  Katherine E</t>
  </si>
  <si>
    <t xml:space="preserve">  Roxanne</t>
  </si>
  <si>
    <t xml:space="preserve">  Israel</t>
  </si>
  <si>
    <t xml:space="preserve">  Samalya</t>
  </si>
  <si>
    <t xml:space="preserve">  Alicia</t>
  </si>
  <si>
    <t xml:space="preserve">  Sarah K</t>
  </si>
  <si>
    <t xml:space="preserve">  Guomin</t>
  </si>
  <si>
    <t xml:space="preserve">  Javier</t>
  </si>
  <si>
    <t xml:space="preserve">  Thomas S</t>
  </si>
  <si>
    <t xml:space="preserve">  Martha Patricia</t>
  </si>
  <si>
    <t xml:space="preserve">  Jennifer V</t>
  </si>
  <si>
    <t xml:space="preserve">  Michael W</t>
  </si>
  <si>
    <t xml:space="preserve">  Eddie C</t>
  </si>
  <si>
    <t xml:space="preserve">  Maxime M</t>
  </si>
  <si>
    <t xml:space="preserve">  Justin M</t>
  </si>
  <si>
    <t xml:space="preserve">  Svetlana V</t>
  </si>
  <si>
    <t xml:space="preserve">  Jana L</t>
  </si>
  <si>
    <t xml:space="preserve">  Torrey C III</t>
  </si>
  <si>
    <t xml:space="preserve">  Lana J</t>
  </si>
  <si>
    <t xml:space="preserve">  Rebecca E</t>
  </si>
  <si>
    <t xml:space="preserve">  Katie M</t>
  </si>
  <si>
    <t xml:space="preserve">  Elizabeth A</t>
  </si>
  <si>
    <t xml:space="preserve">  Annie J</t>
  </si>
  <si>
    <t xml:space="preserve">  Annie</t>
  </si>
  <si>
    <t xml:space="preserve">  Amy T</t>
  </si>
  <si>
    <t xml:space="preserve">  Katarina D</t>
  </si>
  <si>
    <t xml:space="preserve">  B</t>
  </si>
  <si>
    <t xml:space="preserve">  Alison</t>
  </si>
  <si>
    <t xml:space="preserve">  Neil K</t>
  </si>
  <si>
    <t xml:space="preserve">  Anne Hunter</t>
  </si>
  <si>
    <t xml:space="preserve">  Sandra</t>
  </si>
  <si>
    <t xml:space="preserve">  Rodney</t>
  </si>
  <si>
    <t xml:space="preserve">  Carl R</t>
  </si>
  <si>
    <t xml:space="preserve">  Maximilian</t>
  </si>
  <si>
    <t xml:space="preserve">  Eirik</t>
  </si>
  <si>
    <t xml:space="preserve">  Rik</t>
  </si>
  <si>
    <t xml:space="preserve">  Yannick</t>
  </si>
  <si>
    <t xml:space="preserve">  Sean R</t>
  </si>
  <si>
    <t xml:space="preserve">  Sara A</t>
  </si>
  <si>
    <t xml:space="preserve">  Thibaud</t>
  </si>
  <si>
    <t xml:space="preserve">  Gretchen K</t>
  </si>
  <si>
    <t xml:space="preserve">  Martina</t>
  </si>
  <si>
    <t xml:space="preserve">  Dustin J</t>
  </si>
  <si>
    <t xml:space="preserve">  Daniel V</t>
  </si>
  <si>
    <t xml:space="preserve">  Saeger</t>
  </si>
  <si>
    <t xml:space="preserve">  Buzunesh</t>
  </si>
  <si>
    <t xml:space="preserve">  Mirte</t>
  </si>
  <si>
    <t xml:space="preserve">  Kerry A</t>
  </si>
  <si>
    <t xml:space="preserve">  Jonathan P</t>
  </si>
  <si>
    <t xml:space="preserve">  Gina</t>
  </si>
  <si>
    <t xml:space="preserve">  Dino</t>
  </si>
  <si>
    <t xml:space="preserve">  Jan</t>
  </si>
  <si>
    <t xml:space="preserve">  Jonathan E</t>
  </si>
  <si>
    <t xml:space="preserve">  Mark A</t>
  </si>
  <si>
    <t xml:space="preserve">  Stan J</t>
  </si>
  <si>
    <t xml:space="preserve">  Krysta</t>
  </si>
  <si>
    <t xml:space="preserve">  Natascia</t>
  </si>
  <si>
    <t xml:space="preserve">  Monica</t>
  </si>
  <si>
    <t xml:space="preserve">  Kelly C</t>
  </si>
  <si>
    <t xml:space="preserve">  James V</t>
  </si>
  <si>
    <t xml:space="preserve">  Angie</t>
  </si>
  <si>
    <t xml:space="preserve">  Sabina</t>
  </si>
  <si>
    <t xml:space="preserve">  Amy C</t>
  </si>
  <si>
    <t xml:space="preserve">  Victoria U</t>
  </si>
  <si>
    <t xml:space="preserve">  Amelia B</t>
  </si>
  <si>
    <t xml:space="preserve">  Jackie J</t>
  </si>
  <si>
    <t xml:space="preserve">  Kerry</t>
  </si>
  <si>
    <t xml:space="preserve">  Cindy G</t>
  </si>
  <si>
    <t xml:space="preserve">  Gennaro</t>
  </si>
  <si>
    <t xml:space="preserve">  Terry</t>
  </si>
  <si>
    <t xml:space="preserve">  Keara</t>
  </si>
  <si>
    <t xml:space="preserve">  Katena</t>
  </si>
  <si>
    <t xml:space="preserve">  Bean K</t>
  </si>
  <si>
    <t xml:space="preserve">  Jan-Patrick</t>
  </si>
  <si>
    <t xml:space="preserve">  Jesse J</t>
  </si>
  <si>
    <t xml:space="preserve">  Lindsey M</t>
  </si>
  <si>
    <t xml:space="preserve">  Marguerite K</t>
  </si>
  <si>
    <t xml:space="preserve">  Travis</t>
  </si>
  <si>
    <t xml:space="preserve">  Ricky</t>
  </si>
  <si>
    <t xml:space="preserve">  Colleen L</t>
  </si>
  <si>
    <t xml:space="preserve">  Charlie A</t>
  </si>
  <si>
    <t xml:space="preserve">  Lauren C</t>
  </si>
  <si>
    <t xml:space="preserve">  Erik R</t>
  </si>
  <si>
    <t xml:space="preserve">  Jean-Marc</t>
  </si>
  <si>
    <t xml:space="preserve">  Kerry L</t>
  </si>
  <si>
    <t xml:space="preserve">  Ulrich</t>
  </si>
  <si>
    <t xml:space="preserve">  Justin P</t>
  </si>
  <si>
    <t xml:space="preserve">  Hannah E</t>
  </si>
  <si>
    <t xml:space="preserve">  Joseph P</t>
  </si>
  <si>
    <t xml:space="preserve">  Gina M</t>
  </si>
  <si>
    <t xml:space="preserve">  Shantel C</t>
  </si>
  <si>
    <t xml:space="preserve">  Jessica R</t>
  </si>
  <si>
    <t xml:space="preserve">  Robyn</t>
  </si>
  <si>
    <t xml:space="preserve">  Jessica F</t>
  </si>
  <si>
    <t xml:space="preserve">  Brooke E</t>
  </si>
  <si>
    <t xml:space="preserve">  Katelyn E</t>
  </si>
  <si>
    <t xml:space="preserve">  Eoghan</t>
  </si>
  <si>
    <t xml:space="preserve">  Pamela W</t>
  </si>
  <si>
    <t xml:space="preserve">  Kassie</t>
  </si>
  <si>
    <t xml:space="preserve">  Ruben Dario</t>
  </si>
  <si>
    <t xml:space="preserve">  Lindsay M</t>
  </si>
  <si>
    <t xml:space="preserve">  Samuel H</t>
  </si>
  <si>
    <t xml:space="preserve">  Jenni</t>
  </si>
  <si>
    <t xml:space="preserve">  Estuardo F</t>
  </si>
  <si>
    <t xml:space="preserve">  Brett</t>
  </si>
  <si>
    <t xml:space="preserve">  Sharon E</t>
  </si>
  <si>
    <t xml:space="preserve">  Jacob W√¶ver</t>
  </si>
  <si>
    <t xml:space="preserve">  Brooke S</t>
  </si>
  <si>
    <t xml:space="preserve">  Kaye A</t>
  </si>
  <si>
    <t xml:space="preserve">  Daniel C</t>
  </si>
  <si>
    <t xml:space="preserve">  Laurie A</t>
  </si>
  <si>
    <t xml:space="preserve">  Shelby</t>
  </si>
  <si>
    <t xml:space="preserve">  Leticia</t>
  </si>
  <si>
    <t xml:space="preserve">  John S</t>
  </si>
  <si>
    <t xml:space="preserve">  Nelly S</t>
  </si>
  <si>
    <t xml:space="preserve">  Meredith S</t>
  </si>
  <si>
    <t xml:space="preserve">  Katherine A</t>
  </si>
  <si>
    <t xml:space="preserve">  Steve</t>
  </si>
  <si>
    <t xml:space="preserve">  Katharine</t>
  </si>
  <si>
    <t xml:space="preserve">  Heather L</t>
  </si>
  <si>
    <t xml:space="preserve">  Desiree</t>
  </si>
  <si>
    <t xml:space="preserve">  Peter B</t>
  </si>
  <si>
    <t xml:space="preserve">  Adam C</t>
  </si>
  <si>
    <t xml:space="preserve">  Jon</t>
  </si>
  <si>
    <t xml:space="preserve">  Steven J</t>
  </si>
  <si>
    <t xml:space="preserve">  Jessica P</t>
  </si>
  <si>
    <t xml:space="preserve">  Arturo H</t>
  </si>
  <si>
    <t xml:space="preserve">  Ketil</t>
  </si>
  <si>
    <t xml:space="preserve">  Christi</t>
  </si>
  <si>
    <t xml:space="preserve">  Edivaldo B</t>
  </si>
  <si>
    <t xml:space="preserve">  Eve</t>
  </si>
  <si>
    <t xml:space="preserve">  Devin</t>
  </si>
  <si>
    <t xml:space="preserve">  Shaun R</t>
  </si>
  <si>
    <t xml:space="preserve">  Adrian</t>
  </si>
  <si>
    <t xml:space="preserve">  Mallory</t>
  </si>
  <si>
    <t xml:space="preserve">  Shawn E</t>
  </si>
  <si>
    <t xml:space="preserve">  Johann A</t>
  </si>
  <si>
    <t xml:space="preserve">  Robin M</t>
  </si>
  <si>
    <t xml:space="preserve">  Kyle K</t>
  </si>
  <si>
    <t xml:space="preserve">  Michael A</t>
  </si>
  <si>
    <t xml:space="preserve">  Byron A</t>
  </si>
  <si>
    <t xml:space="preserve">  Carine A</t>
  </si>
  <si>
    <t xml:space="preserve">  Lindsay A</t>
  </si>
  <si>
    <t xml:space="preserve">  Justin R</t>
  </si>
  <si>
    <t xml:space="preserve">  Ayako N</t>
  </si>
  <si>
    <t xml:space="preserve">  Emilee</t>
  </si>
  <si>
    <t xml:space="preserve">  Stephen M</t>
  </si>
  <si>
    <t xml:space="preserve">  Annemarie A</t>
  </si>
  <si>
    <t xml:space="preserve">  Ashley R</t>
  </si>
  <si>
    <t xml:space="preserve">  Leslie A</t>
  </si>
  <si>
    <t xml:space="preserve">  Mauricio J</t>
  </si>
  <si>
    <t xml:space="preserve">  Kieran</t>
  </si>
  <si>
    <t xml:space="preserve">  Zeke M</t>
  </si>
  <si>
    <t xml:space="preserve">  Chip</t>
  </si>
  <si>
    <t xml:space="preserve">  Miguel Angel Sr</t>
  </si>
  <si>
    <t xml:space="preserve">  Meghan</t>
  </si>
  <si>
    <t xml:space="preserve">  Millicent M</t>
  </si>
  <si>
    <t xml:space="preserve">  Kimberly K</t>
  </si>
  <si>
    <t xml:space="preserve">  Justin C</t>
  </si>
  <si>
    <t xml:space="preserve">  Tristan P</t>
  </si>
  <si>
    <t xml:space="preserve">  Traci A</t>
  </si>
  <si>
    <t xml:space="preserve">  Logan M</t>
  </si>
  <si>
    <t xml:space="preserve">  Tiffany A</t>
  </si>
  <si>
    <t xml:space="preserve">  Luke</t>
  </si>
  <si>
    <t xml:space="preserve">  Leigh</t>
  </si>
  <si>
    <t xml:space="preserve">  Yosuke</t>
  </si>
  <si>
    <t xml:space="preserve">  Jodi</t>
  </si>
  <si>
    <t xml:space="preserve">  Misti C</t>
  </si>
  <si>
    <t xml:space="preserve">  Angela J</t>
  </si>
  <si>
    <t xml:space="preserve">  Jonathan D</t>
  </si>
  <si>
    <t xml:space="preserve">  Adrian R</t>
  </si>
  <si>
    <t xml:space="preserve">  Rachel</t>
  </si>
  <si>
    <t xml:space="preserve">  Susan</t>
  </si>
  <si>
    <t xml:space="preserve">  Cameron M</t>
  </si>
  <si>
    <t xml:space="preserve">  Claudia A</t>
  </si>
  <si>
    <t xml:space="preserve">  Nicole M</t>
  </si>
  <si>
    <t xml:space="preserve">  Jack</t>
  </si>
  <si>
    <t xml:space="preserve">  Jackie K</t>
  </si>
  <si>
    <t xml:space="preserve">  Tyler C</t>
  </si>
  <si>
    <t xml:space="preserve">  Yoshie</t>
  </si>
  <si>
    <t xml:space="preserve">  Lauren A</t>
  </si>
  <si>
    <t xml:space="preserve">  Mason D</t>
  </si>
  <si>
    <t xml:space="preserve">  Arturo</t>
  </si>
  <si>
    <t xml:space="preserve">  Jake</t>
  </si>
  <si>
    <t xml:space="preserve">  Alison L</t>
  </si>
  <si>
    <t xml:space="preserve">  Karen A</t>
  </si>
  <si>
    <t xml:space="preserve">  Thomas R</t>
  </si>
  <si>
    <t xml:space="preserve">  Ezra</t>
  </si>
  <si>
    <t xml:space="preserve">  Ari L</t>
  </si>
  <si>
    <t xml:space="preserve">  Fanny</t>
  </si>
  <si>
    <t xml:space="preserve">  Catherine A</t>
  </si>
  <si>
    <t xml:space="preserve">  Janel N</t>
  </si>
  <si>
    <t xml:space="preserve">  Yann Kai</t>
  </si>
  <si>
    <t xml:space="preserve">  Zachary R</t>
  </si>
  <si>
    <t xml:space="preserve">  Alejandro Sr</t>
  </si>
  <si>
    <t xml:space="preserve">  Nicholas R</t>
  </si>
  <si>
    <t xml:space="preserve">  Michael D</t>
  </si>
  <si>
    <t xml:space="preserve">  Marina</t>
  </si>
  <si>
    <t xml:space="preserve">  Ross P</t>
  </si>
  <si>
    <t xml:space="preserve">  Aoife</t>
  </si>
  <si>
    <t xml:space="preserve">  Barry P</t>
  </si>
  <si>
    <t xml:space="preserve">  Maciej</t>
  </si>
  <si>
    <t xml:space="preserve">  Jerry D</t>
  </si>
  <si>
    <t xml:space="preserve">  Cathi</t>
  </si>
  <si>
    <t xml:space="preserve">  Alex M</t>
  </si>
  <si>
    <t xml:space="preserve">  Liang</t>
  </si>
  <si>
    <t xml:space="preserve">  Lexy</t>
  </si>
  <si>
    <t xml:space="preserve">  Samuel L</t>
  </si>
  <si>
    <t xml:space="preserve">  Spencer A</t>
  </si>
  <si>
    <t xml:space="preserve">  Rochelle</t>
  </si>
  <si>
    <t xml:space="preserve">  Paula</t>
  </si>
  <si>
    <t xml:space="preserve">  Madeline E</t>
  </si>
  <si>
    <t xml:space="preserve">  Maria Isabel</t>
  </si>
  <si>
    <t xml:space="preserve">  Arthur M</t>
  </si>
  <si>
    <t xml:space="preserve">  Joseph R</t>
  </si>
  <si>
    <t xml:space="preserve">  Sachiko</t>
  </si>
  <si>
    <t xml:space="preserve">  Ruben</t>
  </si>
  <si>
    <t xml:space="preserve">  Chatham</t>
  </si>
  <si>
    <t xml:space="preserve">  Derek</t>
  </si>
  <si>
    <t xml:space="preserve">  Kalvin J</t>
  </si>
  <si>
    <t xml:space="preserve">  Barbara G</t>
  </si>
  <si>
    <t xml:space="preserve">  Sunny S</t>
  </si>
  <si>
    <t xml:space="preserve">  Marisa A</t>
  </si>
  <si>
    <t xml:space="preserve">  Jenna M</t>
  </si>
  <si>
    <t xml:space="preserve">  Lyazid</t>
  </si>
  <si>
    <t xml:space="preserve">  Lindsey A</t>
  </si>
  <si>
    <t xml:space="preserve">  Leif S</t>
  </si>
  <si>
    <t xml:space="preserve">  Bo</t>
  </si>
  <si>
    <t xml:space="preserve">  Leah</t>
  </si>
  <si>
    <t xml:space="preserve">  Kara Lynne</t>
  </si>
  <si>
    <t xml:space="preserve">  Allie</t>
  </si>
  <si>
    <t xml:space="preserve">  Trasi</t>
  </si>
  <si>
    <t xml:space="preserve">  Fernando</t>
  </si>
  <si>
    <t xml:space="preserve">  Ieva</t>
  </si>
  <si>
    <t xml:space="preserve">  Drew L</t>
  </si>
  <si>
    <t xml:space="preserve">  Alexander G</t>
  </si>
  <si>
    <t xml:space="preserve">  Meaghan</t>
  </si>
  <si>
    <t xml:space="preserve">  Andrea K</t>
  </si>
  <si>
    <t xml:space="preserve">  Kris</t>
  </si>
  <si>
    <t xml:space="preserve">  Alden W</t>
  </si>
  <si>
    <t xml:space="preserve">  Suzanne M</t>
  </si>
  <si>
    <t xml:space="preserve">  Heidi Z</t>
  </si>
  <si>
    <t xml:space="preserve">  Fan</t>
  </si>
  <si>
    <t xml:space="preserve">  Chaiwat</t>
  </si>
  <si>
    <t xml:space="preserve">  Kerri</t>
  </si>
  <si>
    <t xml:space="preserve">  Nicholas G</t>
  </si>
  <si>
    <t xml:space="preserve">  Vasilis S</t>
  </si>
  <si>
    <t xml:space="preserve">  Colleen C</t>
  </si>
  <si>
    <t xml:space="preserve">  Annika</t>
  </si>
  <si>
    <t xml:space="preserve">  Nicholas C</t>
  </si>
  <si>
    <t xml:space="preserve">  Kelly K</t>
  </si>
  <si>
    <t xml:space="preserve">  Hannah</t>
  </si>
  <si>
    <t xml:space="preserve">  Patricio Sr</t>
  </si>
  <si>
    <t xml:space="preserve">  Robert B</t>
  </si>
  <si>
    <t xml:space="preserve">  Benjamin M</t>
  </si>
  <si>
    <t xml:space="preserve">  Eric R</t>
  </si>
  <si>
    <t xml:space="preserve">  Bob R</t>
  </si>
  <si>
    <t xml:space="preserve">  Stephanie J</t>
  </si>
  <si>
    <t xml:space="preserve">  Guillaume</t>
  </si>
  <si>
    <t xml:space="preserve">  Kaylee</t>
  </si>
  <si>
    <t xml:space="preserve">  Theresa</t>
  </si>
  <si>
    <t xml:space="preserve">  Travis G</t>
  </si>
  <si>
    <t xml:space="preserve">  Emma L</t>
  </si>
  <si>
    <t xml:space="preserve">  Linda</t>
  </si>
  <si>
    <t xml:space="preserve">  Owen R</t>
  </si>
  <si>
    <t xml:space="preserve">  Jacqueline</t>
  </si>
  <si>
    <t xml:space="preserve">  Yefeng</t>
  </si>
  <si>
    <t xml:space="preserve">  Ken</t>
  </si>
  <si>
    <t xml:space="preserve">  Annie E</t>
  </si>
  <si>
    <t xml:space="preserve">  Noel K</t>
  </si>
  <si>
    <t xml:space="preserve">  Federica</t>
  </si>
  <si>
    <t xml:space="preserve">  Pamela L</t>
  </si>
  <si>
    <t xml:space="preserve">  Randall</t>
  </si>
  <si>
    <t xml:space="preserve">  Azelie</t>
  </si>
  <si>
    <t xml:space="preserve">  Monica M</t>
  </si>
  <si>
    <t xml:space="preserve">  Katarina K</t>
  </si>
  <si>
    <t xml:space="preserve">  Stacey L</t>
  </si>
  <si>
    <t xml:space="preserve">  James C</t>
  </si>
  <si>
    <t xml:space="preserve">  Kim</t>
  </si>
  <si>
    <t xml:space="preserve">  Dariusz</t>
  </si>
  <si>
    <t xml:space="preserve">  Kristen</t>
  </si>
  <si>
    <t xml:space="preserve">  Jose Guadalupe P</t>
  </si>
  <si>
    <t xml:space="preserve">  Holly J</t>
  </si>
  <si>
    <t xml:space="preserve">  Tricity M</t>
  </si>
  <si>
    <t xml:space="preserve">  Sarah A</t>
  </si>
  <si>
    <t xml:space="preserve">  Tracy A</t>
  </si>
  <si>
    <t xml:space="preserve">  Trent</t>
  </si>
  <si>
    <t xml:space="preserve">  Julie</t>
  </si>
  <si>
    <t xml:space="preserve">  Sawomir</t>
  </si>
  <si>
    <t xml:space="preserve">  Micah</t>
  </si>
  <si>
    <t xml:space="preserve">  Kelly H</t>
  </si>
  <si>
    <t xml:space="preserve">  Austen G</t>
  </si>
  <si>
    <t xml:space="preserve">  Tory J</t>
  </si>
  <si>
    <t xml:space="preserve">  Robert J</t>
  </si>
  <si>
    <t xml:space="preserve">  Steph</t>
  </si>
  <si>
    <t xml:space="preserve">  Kristina</t>
  </si>
  <si>
    <t xml:space="preserve">  Flo</t>
  </si>
  <si>
    <t xml:space="preserve">  Sarah P</t>
  </si>
  <si>
    <t xml:space="preserve">  Anabel</t>
  </si>
  <si>
    <t xml:space="preserve">  Ian</t>
  </si>
  <si>
    <t xml:space="preserve">  Richard J</t>
  </si>
  <si>
    <t xml:space="preserve">  Jacqueline N</t>
  </si>
  <si>
    <t xml:space="preserve">  Cindy</t>
  </si>
  <si>
    <t xml:space="preserve">  Marcia</t>
  </si>
  <si>
    <t xml:space="preserve">  Samantha R</t>
  </si>
  <si>
    <t xml:space="preserve">  Isabelle</t>
  </si>
  <si>
    <t xml:space="preserve">  Neil</t>
  </si>
  <si>
    <t xml:space="preserve">  Nathan</t>
  </si>
  <si>
    <t xml:space="preserve">  Kelli N</t>
  </si>
  <si>
    <t xml:space="preserve">  Grant A</t>
  </si>
  <si>
    <t xml:space="preserve">  Jonathan C</t>
  </si>
  <si>
    <t xml:space="preserve">  Rachael M</t>
  </si>
  <si>
    <t xml:space="preserve">  Pilar</t>
  </si>
  <si>
    <t xml:space="preserve">  Kyle M</t>
  </si>
  <si>
    <t xml:space="preserve">  Christie</t>
  </si>
  <si>
    <t xml:space="preserve">  David A</t>
  </si>
  <si>
    <t xml:space="preserve">  Masahiro</t>
  </si>
  <si>
    <t xml:space="preserve">  Logan B</t>
  </si>
  <si>
    <t xml:space="preserve">  Stephanie L</t>
  </si>
  <si>
    <t xml:space="preserve">  Angela H</t>
  </si>
  <si>
    <t xml:space="preserve">  Britt K</t>
  </si>
  <si>
    <t xml:space="preserve">  Joyce R</t>
  </si>
  <si>
    <t xml:space="preserve">  Michaela L</t>
  </si>
  <si>
    <t xml:space="preserve">  Shalaleh</t>
  </si>
  <si>
    <t xml:space="preserve">  Zuzana</t>
  </si>
  <si>
    <t xml:space="preserve">  Matthew M</t>
  </si>
  <si>
    <t xml:space="preserve">  Nadine A</t>
  </si>
  <si>
    <t xml:space="preserve">  Peter J</t>
  </si>
  <si>
    <t xml:space="preserve">  Douglas W</t>
  </si>
  <si>
    <t xml:space="preserve">  Catherine</t>
  </si>
  <si>
    <t xml:space="preserve">  Youngseong</t>
  </si>
  <si>
    <t xml:space="preserve">  Brandon S</t>
  </si>
  <si>
    <t xml:space="preserve">  Sean P</t>
  </si>
  <si>
    <t xml:space="preserve">  Janez</t>
  </si>
  <si>
    <t xml:space="preserve">  John I</t>
  </si>
  <si>
    <t xml:space="preserve">  Deniz</t>
  </si>
  <si>
    <t xml:space="preserve">  Alfredo</t>
  </si>
  <si>
    <t xml:space="preserve">  Troy</t>
  </si>
  <si>
    <t xml:space="preserve">  Jennefer</t>
  </si>
  <si>
    <t xml:space="preserve">  Tracey L</t>
  </si>
  <si>
    <t xml:space="preserve">  Esther</t>
  </si>
  <si>
    <t xml:space="preserve">  Jackie</t>
  </si>
  <si>
    <t xml:space="preserve">  Timothy P</t>
  </si>
  <si>
    <t xml:space="preserve">  Hugo M</t>
  </si>
  <si>
    <t xml:space="preserve">  Rob</t>
  </si>
  <si>
    <t xml:space="preserve">  Austin D</t>
  </si>
  <si>
    <t xml:space="preserve">  Brittany</t>
  </si>
  <si>
    <t xml:space="preserve">  Becky G</t>
  </si>
  <si>
    <t xml:space="preserve">  Virginie</t>
  </si>
  <si>
    <t xml:space="preserve">  Allison A</t>
  </si>
  <si>
    <t xml:space="preserve">  Caleb</t>
  </si>
  <si>
    <t xml:space="preserve">  Zachariah</t>
  </si>
  <si>
    <t xml:space="preserve">  Patricia A</t>
  </si>
  <si>
    <t xml:space="preserve">  Breno</t>
  </si>
  <si>
    <t xml:space="preserve">  Takaya</t>
  </si>
  <si>
    <t xml:space="preserve">  Thomas IV</t>
  </si>
  <si>
    <t xml:space="preserve">  Bradley E</t>
  </si>
  <si>
    <t xml:space="preserve">  Ruby J</t>
  </si>
  <si>
    <t xml:space="preserve">  Bart</t>
  </si>
  <si>
    <t xml:space="preserve">  Robert A</t>
  </si>
  <si>
    <t xml:space="preserve">  Yemane Adhane</t>
  </si>
  <si>
    <t xml:space="preserve">  Jesse A</t>
  </si>
  <si>
    <t xml:space="preserve">  Bird</t>
  </si>
  <si>
    <t xml:space="preserve">  Patrick M</t>
  </si>
  <si>
    <t xml:space="preserve">  Yuri</t>
  </si>
  <si>
    <t xml:space="preserve">  Debbie</t>
  </si>
  <si>
    <t xml:space="preserve">  Daniell L</t>
  </si>
  <si>
    <t xml:space="preserve">  Janne</t>
  </si>
  <si>
    <t xml:space="preserve">  Elizabeth L</t>
  </si>
  <si>
    <t xml:space="preserve">  Stephanie C</t>
  </si>
  <si>
    <t xml:space="preserve">  Callie</t>
  </si>
  <si>
    <t xml:space="preserve">  Mary K</t>
  </si>
  <si>
    <t xml:space="preserve">  Samuel M</t>
  </si>
  <si>
    <t xml:space="preserve">  Tom J</t>
  </si>
  <si>
    <t xml:space="preserve">  Dougie J</t>
  </si>
  <si>
    <t xml:space="preserve">  Jeremiah H</t>
  </si>
  <si>
    <t xml:space="preserve">  Ashley J</t>
  </si>
  <si>
    <t xml:space="preserve">  Turner J</t>
  </si>
  <si>
    <t xml:space="preserve">  Roger</t>
  </si>
  <si>
    <t xml:space="preserve">  Pamela</t>
  </si>
  <si>
    <t xml:space="preserve">  Katherine H</t>
  </si>
  <si>
    <t xml:space="preserve">  Robin</t>
  </si>
  <si>
    <t xml:space="preserve">  Terri</t>
  </si>
  <si>
    <t xml:space="preserve">  Eddie</t>
  </si>
  <si>
    <t xml:space="preserve">  Joyce</t>
  </si>
  <si>
    <t xml:space="preserve">  Alison W</t>
  </si>
  <si>
    <t xml:space="preserve">  Tammara C</t>
  </si>
  <si>
    <t xml:space="preserve">  Dorota</t>
  </si>
  <si>
    <t xml:space="preserve">  Jose Norberto Sr</t>
  </si>
  <si>
    <t xml:space="preserve">  Bryant</t>
  </si>
  <si>
    <t xml:space="preserve">  Eduardo</t>
  </si>
  <si>
    <t xml:space="preserve">  Laura M</t>
  </si>
  <si>
    <t xml:space="preserve">  Melissa D</t>
  </si>
  <si>
    <t xml:space="preserve">  Dan C</t>
  </si>
  <si>
    <t xml:space="preserve">  Wesley C</t>
  </si>
  <si>
    <t xml:space="preserve">  Christin</t>
  </si>
  <si>
    <t xml:space="preserve">  Margaret P</t>
  </si>
  <si>
    <t xml:space="preserve">  Tiffany K</t>
  </si>
  <si>
    <t xml:space="preserve">  David M</t>
  </si>
  <si>
    <t xml:space="preserve">  Christine E</t>
  </si>
  <si>
    <t xml:space="preserve">  Donna</t>
  </si>
  <si>
    <t xml:space="preserve">  Rod</t>
  </si>
  <si>
    <t xml:space="preserve">  Joe</t>
  </si>
  <si>
    <t xml:space="preserve">  Kayleigh</t>
  </si>
  <si>
    <t xml:space="preserve">  Lorcan A</t>
  </si>
  <si>
    <t xml:space="preserve">  Billy</t>
  </si>
  <si>
    <t xml:space="preserve">  Paul M</t>
  </si>
  <si>
    <t xml:space="preserve">  Brenda M</t>
  </si>
  <si>
    <t xml:space="preserve">  Jeff H</t>
  </si>
  <si>
    <t xml:space="preserve">  Bernard</t>
  </si>
  <si>
    <t xml:space="preserve">  Bryn</t>
  </si>
  <si>
    <t xml:space="preserve">  Jay</t>
  </si>
  <si>
    <t xml:space="preserve">  Shelley</t>
  </si>
  <si>
    <t xml:space="preserve">  Jekaterina</t>
  </si>
  <si>
    <t xml:space="preserve">  Pauline</t>
  </si>
  <si>
    <t xml:space="preserve">  Aleah K</t>
  </si>
  <si>
    <t xml:space="preserve">  Mare</t>
  </si>
  <si>
    <t xml:space="preserve">  Amanda R</t>
  </si>
  <si>
    <t xml:space="preserve">  Murray W</t>
  </si>
  <si>
    <t xml:space="preserve">  Meghan P</t>
  </si>
  <si>
    <t xml:space="preserve">  Seth</t>
  </si>
  <si>
    <t xml:space="preserve">  Russell M</t>
  </si>
  <si>
    <t xml:space="preserve">  Martin</t>
  </si>
  <si>
    <t xml:space="preserve">  Miles</t>
  </si>
  <si>
    <t xml:space="preserve">  Brock J</t>
  </si>
  <si>
    <t xml:space="preserve">  Stephen F</t>
  </si>
  <si>
    <t xml:space="preserve">  Missy</t>
  </si>
  <si>
    <t xml:space="preserve">  Lauren M</t>
  </si>
  <si>
    <t xml:space="preserve">  Apolo U</t>
  </si>
  <si>
    <t xml:space="preserve">  Alfons</t>
  </si>
  <si>
    <t xml:space="preserve">  Amber</t>
  </si>
  <si>
    <t xml:space="preserve">  Leah C</t>
  </si>
  <si>
    <t xml:space="preserve">  Lilia</t>
  </si>
  <si>
    <t xml:space="preserve">  Danny</t>
  </si>
  <si>
    <t xml:space="preserve">  Satomi</t>
  </si>
  <si>
    <t xml:space="preserve">  Peter T II</t>
  </si>
  <si>
    <t xml:space="preserve">  Manuel</t>
  </si>
  <si>
    <t xml:space="preserve">  Kindsey P</t>
  </si>
  <si>
    <t xml:space="preserve">  Thomas G</t>
  </si>
  <si>
    <t xml:space="preserve">  Kyle S</t>
  </si>
  <si>
    <t xml:space="preserve">  Alexander J</t>
  </si>
  <si>
    <t xml:space="preserve">  Dustin L</t>
  </si>
  <si>
    <t xml:space="preserve">  Chloe</t>
  </si>
  <si>
    <t xml:space="preserve">  Cailtlin</t>
  </si>
  <si>
    <t xml:space="preserve">  Chuy</t>
  </si>
  <si>
    <t xml:space="preserve">  Laurie B</t>
  </si>
  <si>
    <t xml:space="preserve">  Rachel B</t>
  </si>
  <si>
    <t xml:space="preserve">  Liza</t>
  </si>
  <si>
    <t xml:space="preserve">  Lindsay E</t>
  </si>
  <si>
    <t xml:space="preserve">  Kathleen M</t>
  </si>
  <si>
    <t xml:space="preserve">  Aya</t>
  </si>
  <si>
    <t xml:space="preserve">  Carolyn R</t>
  </si>
  <si>
    <t xml:space="preserve">  Bethany</t>
  </si>
  <si>
    <t xml:space="preserve">  Holly A</t>
  </si>
  <si>
    <t xml:space="preserve">  Ping</t>
  </si>
  <si>
    <t xml:space="preserve">  Emmett</t>
  </si>
  <si>
    <t xml:space="preserve">  Christopher L</t>
  </si>
  <si>
    <t xml:space="preserve">  Christopher W</t>
  </si>
  <si>
    <t xml:space="preserve">  Norman H</t>
  </si>
  <si>
    <t xml:space="preserve">  Tatyana K</t>
  </si>
  <si>
    <t xml:space="preserve">  Chrissy</t>
  </si>
  <si>
    <t xml:space="preserve">  Halle</t>
  </si>
  <si>
    <t xml:space="preserve">  Tara D</t>
  </si>
  <si>
    <t xml:space="preserve">  Rasim M</t>
  </si>
  <si>
    <t xml:space="preserve">  Dina</t>
  </si>
  <si>
    <t xml:space="preserve">  Caitrin</t>
  </si>
  <si>
    <t xml:space="preserve">  Adriana S</t>
  </si>
  <si>
    <t xml:space="preserve">  Kristen M</t>
  </si>
  <si>
    <t xml:space="preserve">  Alix</t>
  </si>
  <si>
    <t xml:space="preserve">  Kakushin</t>
  </si>
  <si>
    <t xml:space="preserve">  Amanda C</t>
  </si>
  <si>
    <t xml:space="preserve">  Valur</t>
  </si>
  <si>
    <t xml:space="preserve">  Erica J</t>
  </si>
  <si>
    <t xml:space="preserve">  Lissa</t>
  </si>
  <si>
    <t xml:space="preserve">  Alyson</t>
  </si>
  <si>
    <t xml:space="preserve">  Chance B</t>
  </si>
  <si>
    <t xml:space="preserve">  Therese</t>
  </si>
  <si>
    <t xml:space="preserve">  Beau</t>
  </si>
  <si>
    <t xml:space="preserve">  Kelsey M</t>
  </si>
  <si>
    <t xml:space="preserve">  Gretchen</t>
  </si>
  <si>
    <t xml:space="preserve">  Nicholas E</t>
  </si>
  <si>
    <t xml:space="preserve">  Deborah</t>
  </si>
  <si>
    <t xml:space="preserve">  Chuck W</t>
  </si>
  <si>
    <t xml:space="preserve">  Amany</t>
  </si>
  <si>
    <t xml:space="preserve">  Kipling</t>
  </si>
  <si>
    <t xml:space="preserve">  Duncan</t>
  </si>
  <si>
    <t xml:space="preserve">  Louis C</t>
  </si>
  <si>
    <t xml:space="preserve">  Ildiko M</t>
  </si>
  <si>
    <t xml:space="preserve">  Melinda E</t>
  </si>
  <si>
    <t xml:space="preserve">  Emily G</t>
  </si>
  <si>
    <t xml:space="preserve">  Danilo</t>
  </si>
  <si>
    <t xml:space="preserve">  Mikko</t>
  </si>
  <si>
    <t xml:space="preserve">  Paula C</t>
  </si>
  <si>
    <t xml:space="preserve">  Kirsten N</t>
  </si>
  <si>
    <t xml:space="preserve">  Christy</t>
  </si>
  <si>
    <t xml:space="preserve">  Jingjing</t>
  </si>
  <si>
    <t xml:space="preserve">  Morgan</t>
  </si>
  <si>
    <t xml:space="preserve">  Frankline</t>
  </si>
  <si>
    <t xml:space="preserve">  Laura T</t>
  </si>
  <si>
    <t xml:space="preserve">  Natalia</t>
  </si>
  <si>
    <t xml:space="preserve">  Brooke</t>
  </si>
  <si>
    <t xml:space="preserve">  Jeremy M</t>
  </si>
  <si>
    <t xml:space="preserve">  Megan L</t>
  </si>
  <si>
    <t xml:space="preserve">  Marny</t>
  </si>
  <si>
    <t xml:space="preserve">  Benjamin L</t>
  </si>
  <si>
    <t xml:space="preserve">  Rob G</t>
  </si>
  <si>
    <t xml:space="preserve">  Stefanie A</t>
  </si>
  <si>
    <t xml:space="preserve">  Caroline F</t>
  </si>
  <si>
    <t xml:space="preserve">  Julia J</t>
  </si>
  <si>
    <t xml:space="preserve">  Bernat</t>
  </si>
  <si>
    <t xml:space="preserve">  Hicham</t>
  </si>
  <si>
    <t xml:space="preserve">  Elisabetta</t>
  </si>
  <si>
    <t xml:space="preserve">  Trevor N</t>
  </si>
  <si>
    <t xml:space="preserve">  Nancy</t>
  </si>
  <si>
    <t xml:space="preserve">  Allison R</t>
  </si>
  <si>
    <t xml:space="preserve">  Janae N</t>
  </si>
  <si>
    <t xml:space="preserve">  Nicole F</t>
  </si>
  <si>
    <t xml:space="preserve">  Krista L</t>
  </si>
  <si>
    <t xml:space="preserve">  Denise</t>
  </si>
  <si>
    <t xml:space="preserve">  Ariel</t>
  </si>
  <si>
    <t xml:space="preserve">  Rosalie</t>
  </si>
  <si>
    <t xml:space="preserve">  Vitaliy</t>
  </si>
  <si>
    <t xml:space="preserve">  Benjamin W</t>
  </si>
  <si>
    <t xml:space="preserve">  Massimiliano</t>
  </si>
  <si>
    <t xml:space="preserve">  Kiyokatsu</t>
  </si>
  <si>
    <t xml:space="preserve">  Julia M</t>
  </si>
  <si>
    <t xml:space="preserve">  Rhea</t>
  </si>
  <si>
    <t xml:space="preserve">  Shamus M</t>
  </si>
  <si>
    <t xml:space="preserve">  Mary Beth</t>
  </si>
  <si>
    <t xml:space="preserve">  Erin</t>
  </si>
  <si>
    <t xml:space="preserve">  Hallie</t>
  </si>
  <si>
    <t xml:space="preserve">  Paige P</t>
  </si>
  <si>
    <t xml:space="preserve">  Ji</t>
  </si>
  <si>
    <t xml:space="preserve">  Carissa A</t>
  </si>
  <si>
    <t xml:space="preserve">  Mona</t>
  </si>
  <si>
    <t xml:space="preserve">  Kristin R</t>
  </si>
  <si>
    <t xml:space="preserve">  Hilary K</t>
  </si>
  <si>
    <t xml:space="preserve">  Dominique</t>
  </si>
  <si>
    <t xml:space="preserve">  Carlos I</t>
  </si>
  <si>
    <t xml:space="preserve">  Sarah S</t>
  </si>
  <si>
    <t xml:space="preserve">  Shauna R</t>
  </si>
  <si>
    <t xml:space="preserve">  Lindsay J</t>
  </si>
  <si>
    <t xml:space="preserve">  Danya A</t>
  </si>
  <si>
    <t xml:space="preserve">  Lorraine</t>
  </si>
  <si>
    <t xml:space="preserve">  Jesus Sr</t>
  </si>
  <si>
    <t xml:space="preserve">  Catherine C</t>
  </si>
  <si>
    <t xml:space="preserve">  Evan</t>
  </si>
  <si>
    <t xml:space="preserve">  Nathan J</t>
  </si>
  <si>
    <t xml:space="preserve">  Marshall</t>
  </si>
  <si>
    <t xml:space="preserve">  Lavar</t>
  </si>
  <si>
    <t xml:space="preserve">  Charlie T</t>
  </si>
  <si>
    <t xml:space="preserve">  Arthur</t>
  </si>
  <si>
    <t xml:space="preserve">  Tammy</t>
  </si>
  <si>
    <t xml:space="preserve">  Lena</t>
  </si>
  <si>
    <t xml:space="preserve">  Valentina</t>
  </si>
  <si>
    <t xml:space="preserve">  Russell N</t>
  </si>
  <si>
    <t xml:space="preserve">  Scott R</t>
  </si>
  <si>
    <t xml:space="preserve">  Jose Francisco Sr</t>
  </si>
  <si>
    <t xml:space="preserve">  Paul J</t>
  </si>
  <si>
    <t xml:space="preserve">  Edward J</t>
  </si>
  <si>
    <t xml:space="preserve">  Patrick A</t>
  </si>
  <si>
    <t xml:space="preserve">  Geraint H</t>
  </si>
  <si>
    <t xml:space="preserve">  Dj</t>
  </si>
  <si>
    <t xml:space="preserve">  Zachary A</t>
  </si>
  <si>
    <t xml:space="preserve">  Brian W</t>
  </si>
  <si>
    <t xml:space="preserve">  Ellen L</t>
  </si>
  <si>
    <t xml:space="preserve">  Abigail R</t>
  </si>
  <si>
    <t xml:space="preserve">  Grace H</t>
  </si>
  <si>
    <t xml:space="preserve">  Caitie J</t>
  </si>
  <si>
    <t xml:space="preserve">  Ian T</t>
  </si>
  <si>
    <t xml:space="preserve">  Tadese</t>
  </si>
  <si>
    <t xml:space="preserve">  Dathan</t>
  </si>
  <si>
    <t xml:space="preserve">  Aaron R</t>
  </si>
  <si>
    <t xml:space="preserve">  Caitlin H</t>
  </si>
  <si>
    <t xml:space="preserve">  Harald E</t>
  </si>
  <si>
    <t xml:space="preserve">  Siobhan A</t>
  </si>
  <si>
    <t xml:space="preserve">  Andrea J</t>
  </si>
  <si>
    <t xml:space="preserve">  Rachel A</t>
  </si>
  <si>
    <t xml:space="preserve">  Kiersten</t>
  </si>
  <si>
    <t xml:space="preserve">  Lelisa</t>
  </si>
  <si>
    <t xml:space="preserve">  Chris C</t>
  </si>
  <si>
    <t xml:space="preserve">  Erik C</t>
  </si>
  <si>
    <t xml:space="preserve">  Shawn C</t>
  </si>
  <si>
    <t xml:space="preserve">  Vajin L</t>
  </si>
  <si>
    <t xml:space="preserve">  John K</t>
  </si>
  <si>
    <t xml:space="preserve">  Kirby W</t>
  </si>
  <si>
    <t xml:space="preserve">  J A</t>
  </si>
  <si>
    <t xml:space="preserve">  Dustin G</t>
  </si>
  <si>
    <t xml:space="preserve">  Anthony G</t>
  </si>
  <si>
    <t xml:space="preserve">  Eric N</t>
  </si>
  <si>
    <t xml:space="preserve">  Connor</t>
  </si>
  <si>
    <t xml:space="preserve">  Patrick H</t>
  </si>
  <si>
    <t xml:space="preserve">  Deborah L</t>
  </si>
  <si>
    <t xml:space="preserve">  Elleree</t>
  </si>
  <si>
    <t xml:space="preserve">  Brandon J</t>
  </si>
  <si>
    <t xml:space="preserve">  Nina Wavik Sr</t>
  </si>
  <si>
    <t xml:space="preserve">  Dani</t>
  </si>
  <si>
    <t xml:space="preserve">  Kathryn M</t>
  </si>
  <si>
    <t xml:space="preserve">  Trent A</t>
  </si>
  <si>
    <t xml:space="preserve">  Jennifer E</t>
  </si>
  <si>
    <t xml:space="preserve">  Pat</t>
  </si>
  <si>
    <t xml:space="preserve">  Rebecca M</t>
  </si>
  <si>
    <t xml:space="preserve">  Ruth</t>
  </si>
  <si>
    <t xml:space="preserve">  Gregory S</t>
  </si>
  <si>
    <t xml:space="preserve">  Alexandra S</t>
  </si>
  <si>
    <t xml:space="preserve">  Hillary</t>
  </si>
  <si>
    <t xml:space="preserve">  Amy K</t>
  </si>
  <si>
    <t xml:space="preserve">  Maaikel</t>
  </si>
  <si>
    <t xml:space="preserve">  Christopher S</t>
  </si>
  <si>
    <t xml:space="preserve">  Lyndsy</t>
  </si>
  <si>
    <t xml:space="preserve">  Anna</t>
  </si>
  <si>
    <t xml:space="preserve">  Eric S</t>
  </si>
  <si>
    <t xml:space="preserve">  Sonja</t>
  </si>
  <si>
    <t xml:space="preserve">  Martha L</t>
  </si>
  <si>
    <t xml:space="preserve">  Cliff</t>
  </si>
  <si>
    <t xml:space="preserve">  Blue</t>
  </si>
  <si>
    <t xml:space="preserve">  Jeffrey M</t>
  </si>
  <si>
    <t xml:space="preserve">  Mohd Syahidan</t>
  </si>
  <si>
    <t xml:space="preserve">  Christi A</t>
  </si>
  <si>
    <t xml:space="preserve">  Sandra K</t>
  </si>
  <si>
    <t xml:space="preserve">  Jerome</t>
  </si>
  <si>
    <t xml:space="preserve">  Julia R</t>
  </si>
  <si>
    <t xml:space="preserve">  Sean Henry</t>
  </si>
  <si>
    <t xml:space="preserve">  Abby L</t>
  </si>
  <si>
    <t xml:space="preserve">  Ali</t>
  </si>
  <si>
    <t xml:space="preserve">  Pierre</t>
  </si>
  <si>
    <t xml:space="preserve">  Alvaro Sr</t>
  </si>
  <si>
    <t xml:space="preserve">  Mark P</t>
  </si>
  <si>
    <t xml:space="preserve">  Mario Jr</t>
  </si>
  <si>
    <t xml:space="preserve">  Lusapho</t>
  </si>
  <si>
    <t xml:space="preserve">  Alan F</t>
  </si>
  <si>
    <t xml:space="preserve">  Jacob J</t>
  </si>
  <si>
    <t xml:space="preserve">  Jose Tomas</t>
  </si>
  <si>
    <t xml:space="preserve">  Mary Evan</t>
  </si>
  <si>
    <t xml:space="preserve">  Justin K</t>
  </si>
  <si>
    <t xml:space="preserve">  Roman</t>
  </si>
  <si>
    <t xml:space="preserve">  Evelyn L</t>
  </si>
  <si>
    <t xml:space="preserve">  Flannery</t>
  </si>
  <si>
    <t xml:space="preserve">  John T</t>
  </si>
  <si>
    <t xml:space="preserve">  Candice M</t>
  </si>
  <si>
    <t xml:space="preserve">  Theodore A</t>
  </si>
  <si>
    <t xml:space="preserve">  Lindy</t>
  </si>
  <si>
    <t xml:space="preserve">  Holly</t>
  </si>
  <si>
    <t xml:space="preserve">  Meghan K</t>
  </si>
  <si>
    <t xml:space="preserve">  Fred</t>
  </si>
  <si>
    <t xml:space="preserve">  Sebastian</t>
  </si>
  <si>
    <t xml:space="preserve">  Susan E</t>
  </si>
  <si>
    <t xml:space="preserve">  Katy</t>
  </si>
  <si>
    <t xml:space="preserve">  Juan D</t>
  </si>
  <si>
    <t xml:space="preserve">  Evan P</t>
  </si>
  <si>
    <t xml:space="preserve">  Aaron K</t>
  </si>
  <si>
    <t xml:space="preserve">Title </t>
  </si>
  <si>
    <t xml:space="preserve">First Name </t>
  </si>
  <si>
    <t xml:space="preserve">Last Name </t>
  </si>
  <si>
    <t>Number Of Major Surgeries</t>
  </si>
  <si>
    <t>Mode-smoker</t>
  </si>
  <si>
    <t>Weight Status</t>
  </si>
  <si>
    <t>Diabetes status</t>
  </si>
  <si>
    <t>Date Of Birth</t>
  </si>
  <si>
    <t>9 Jul 1992</t>
  </si>
  <si>
    <t>30 Nov 1992</t>
  </si>
  <si>
    <t>30 Jun 1993</t>
  </si>
  <si>
    <t>13 Sep 1992</t>
  </si>
  <si>
    <t>27 Jul 1998</t>
  </si>
  <si>
    <t>20 Nov 2001</t>
  </si>
  <si>
    <t>1 Jun 1993</t>
  </si>
  <si>
    <t>4 Jul 1995</t>
  </si>
  <si>
    <t>29 Nov 2002</t>
  </si>
  <si>
    <t>9 Nov 1997</t>
  </si>
  <si>
    <t>12 Sep 2001</t>
  </si>
  <si>
    <t>26 Dec 1999</t>
  </si>
  <si>
    <t>14 Dec 1999</t>
  </si>
  <si>
    <t>19 Sep 2002</t>
  </si>
  <si>
    <t>9 Aug 1993</t>
  </si>
  <si>
    <t>22 Oct 1996</t>
  </si>
  <si>
    <t>28 Jun 1993</t>
  </si>
  <si>
    <t>18 Sep 1996</t>
  </si>
  <si>
    <t>7 Dec 1995</t>
  </si>
  <si>
    <t>7 Oct 2004</t>
  </si>
  <si>
    <t>18 Nov 2000</t>
  </si>
  <si>
    <t>27 Nov 1993</t>
  </si>
  <si>
    <t>30 Oct 1994</t>
  </si>
  <si>
    <t>28 Oct 1995</t>
  </si>
  <si>
    <t>19 Aug 2001</t>
  </si>
  <si>
    <t>22 Nov 1994</t>
  </si>
  <si>
    <t>9 Oct 2000</t>
  </si>
  <si>
    <t>5 Aug 1999</t>
  </si>
  <si>
    <t>5 Oct 1995</t>
  </si>
  <si>
    <t>17 Nov 1994</t>
  </si>
  <si>
    <t>20 Jul 2002</t>
  </si>
  <si>
    <t>1 Jul 2002</t>
  </si>
  <si>
    <t>1 Jun 1995</t>
  </si>
  <si>
    <t>28 Sep 1993</t>
  </si>
  <si>
    <t>24 Aug 2004</t>
  </si>
  <si>
    <t>13 Aug 1997</t>
  </si>
  <si>
    <t>26 Dec 1998</t>
  </si>
  <si>
    <t>13 Aug 2002</t>
  </si>
  <si>
    <t>12 Nov 2004</t>
  </si>
  <si>
    <t>14 Jun 2004</t>
  </si>
  <si>
    <t>19 Jul 2002</t>
  </si>
  <si>
    <t>6 Oct 2004</t>
  </si>
  <si>
    <t>11 Jun 2004</t>
  </si>
  <si>
    <t>28 Nov 2004</t>
  </si>
  <si>
    <t>11 Aug 2002</t>
  </si>
  <si>
    <t>6 Nov 2004</t>
  </si>
  <si>
    <t>15 Oct 2004</t>
  </si>
  <si>
    <t>27 Nov 2004</t>
  </si>
  <si>
    <t>25 Oct 2001</t>
  </si>
  <si>
    <t>12 Sep 2004</t>
  </si>
  <si>
    <t>1 Oct 2002</t>
  </si>
  <si>
    <t>10 Jun 2004</t>
  </si>
  <si>
    <t>12 Jun 2003</t>
  </si>
  <si>
    <t>18 Jul 2004</t>
  </si>
  <si>
    <t>26 Jul 1994</t>
  </si>
  <si>
    <t>11 Nov 2004</t>
  </si>
  <si>
    <t>11 Jun 2002</t>
  </si>
  <si>
    <t>12 Nov 2001</t>
  </si>
  <si>
    <t>11 Aug 1996</t>
  </si>
  <si>
    <t>28 Jun 1997</t>
  </si>
  <si>
    <t>26 Aug 2002</t>
  </si>
  <si>
    <t>28 Jun 1999</t>
  </si>
  <si>
    <t>6 Oct 1992</t>
  </si>
  <si>
    <t>2 Jun 2004</t>
  </si>
  <si>
    <t>4 Nov 1996</t>
  </si>
  <si>
    <t>9 Jul 2004</t>
  </si>
  <si>
    <t>16 Oct 2004</t>
  </si>
  <si>
    <t>13 Jul 1998</t>
  </si>
  <si>
    <t>12 Dec 2002</t>
  </si>
  <si>
    <t>11 Oct 1998</t>
  </si>
  <si>
    <t>2 Aug 2003</t>
  </si>
  <si>
    <t>15 Sep 2003</t>
  </si>
  <si>
    <t>8 Sep 2003</t>
  </si>
  <si>
    <t>4 Nov 1997</t>
  </si>
  <si>
    <t>10 Dec 2003</t>
  </si>
  <si>
    <t>13 Oct 2003</t>
  </si>
  <si>
    <t>30 Oct 2003</t>
  </si>
  <si>
    <t>15 Aug 2003</t>
  </si>
  <si>
    <t>21 Nov 2003</t>
  </si>
  <si>
    <t>4 Dec 2002</t>
  </si>
  <si>
    <t>26 Oct 1997</t>
  </si>
  <si>
    <t>30 Sep 2004</t>
  </si>
  <si>
    <t>28 Jul 2004</t>
  </si>
  <si>
    <t>26 Jun 2000</t>
  </si>
  <si>
    <t>4 Jun 1998</t>
  </si>
  <si>
    <t>29 Nov 2001</t>
  </si>
  <si>
    <t>10 Dec 2002</t>
  </si>
  <si>
    <t>2 Dec 1999</t>
  </si>
  <si>
    <t>13 Oct 2002</t>
  </si>
  <si>
    <t>14 Oct 1999</t>
  </si>
  <si>
    <t>12 Jul 1998</t>
  </si>
  <si>
    <t>30 Jul 1995</t>
  </si>
  <si>
    <t>7 Nov 1997</t>
  </si>
  <si>
    <t>3 Dec 1998</t>
  </si>
  <si>
    <t>15 Aug 2002</t>
  </si>
  <si>
    <t>6 Jul 1999</t>
  </si>
  <si>
    <t>14 Nov 2002</t>
  </si>
  <si>
    <t>22 Dec 2002</t>
  </si>
  <si>
    <t>5 Sep 1998</t>
  </si>
  <si>
    <t>27 Oct 1997</t>
  </si>
  <si>
    <t>23 Jun 1996</t>
  </si>
  <si>
    <t>23 Aug 2001</t>
  </si>
  <si>
    <t>5 Dec 1997</t>
  </si>
  <si>
    <t>1 Sep 2000</t>
  </si>
  <si>
    <t>19 Jun 1997</t>
  </si>
  <si>
    <t>20 Jun 2003</t>
  </si>
  <si>
    <t>7 Dec 1998</t>
  </si>
  <si>
    <t>9 Jun 1997</t>
  </si>
  <si>
    <t>7 Oct 1995</t>
  </si>
  <si>
    <t>19 Jun 1998</t>
  </si>
  <si>
    <t>25 Aug 2001</t>
  </si>
  <si>
    <t>7 Jul 2001</t>
  </si>
  <si>
    <t>2 Jun 2001</t>
  </si>
  <si>
    <t>5 Dec 2001</t>
  </si>
  <si>
    <t>22 Sep 1992</t>
  </si>
  <si>
    <t>19 Nov 2004</t>
  </si>
  <si>
    <t>22 Jul 2004</t>
  </si>
  <si>
    <t>5 Aug 1995</t>
  </si>
  <si>
    <t>14 Sep 2003</t>
  </si>
  <si>
    <t>21 Aug 2004</t>
  </si>
  <si>
    <t>25 Jul 2004</t>
  </si>
  <si>
    <t>9 Sep 2003</t>
  </si>
  <si>
    <t>4 Dec 2003</t>
  </si>
  <si>
    <t>17 Jul 2003</t>
  </si>
  <si>
    <t>4 Oct 2004</t>
  </si>
  <si>
    <t>5 Dec 2004</t>
  </si>
  <si>
    <t>3 Oct 2003</t>
  </si>
  <si>
    <t>16 Sep 2003</t>
  </si>
  <si>
    <t>13 Dec 2004</t>
  </si>
  <si>
    <t>8 Aug 2004</t>
  </si>
  <si>
    <t>13 Jun 2004</t>
  </si>
  <si>
    <t>30 Dec 2003</t>
  </si>
  <si>
    <t>21 Aug 2003</t>
  </si>
  <si>
    <t>23 Oct 2000</t>
  </si>
  <si>
    <t>10 Jun 2000</t>
  </si>
  <si>
    <t>21 Oct 2000</t>
  </si>
  <si>
    <t>17 Nov 2004</t>
  </si>
  <si>
    <t>10 Dec 2004</t>
  </si>
  <si>
    <t>7 Nov 2004</t>
  </si>
  <si>
    <t>14 Dec 2004</t>
  </si>
  <si>
    <t>6 Dec 2004</t>
  </si>
  <si>
    <t>17 Oct 2004</t>
  </si>
  <si>
    <t>12 Dec 2004</t>
  </si>
  <si>
    <t>19 Sep 2004</t>
  </si>
  <si>
    <t>21 Sep 2004</t>
  </si>
  <si>
    <t>11 Sep 2004</t>
  </si>
  <si>
    <t>21 Oct 2004</t>
  </si>
  <si>
    <t>9 Sep 2004</t>
  </si>
  <si>
    <t>1 Sep 2003</t>
  </si>
  <si>
    <t>9 Nov 2003</t>
  </si>
  <si>
    <t>14 Nov 2003</t>
  </si>
  <si>
    <t>25 Jul 2003</t>
  </si>
  <si>
    <t>28 Jul 2003</t>
  </si>
  <si>
    <t>26 Sep 2003</t>
  </si>
  <si>
    <t>7 Oct 1998</t>
  </si>
  <si>
    <t>19 Nov 2003</t>
  </si>
  <si>
    <t>13 Dec 2002</t>
  </si>
  <si>
    <t>25 Sep 1999</t>
  </si>
  <si>
    <t>19 Aug 2004</t>
  </si>
  <si>
    <t>17 Nov 1999</t>
  </si>
  <si>
    <t>1 Oct 1999</t>
  </si>
  <si>
    <t>11 Aug 2003</t>
  </si>
  <si>
    <t>4 Aug 2003</t>
  </si>
  <si>
    <t>12 Dec 1999</t>
  </si>
  <si>
    <t>20 Jul 2003</t>
  </si>
  <si>
    <t>6 Dec 1994</t>
  </si>
  <si>
    <t>27 Dec 2004</t>
  </si>
  <si>
    <t>2 Jul 1996</t>
  </si>
  <si>
    <t>22 Sep 2002</t>
  </si>
  <si>
    <t>29 Oct 2002</t>
  </si>
  <si>
    <t>29 Aug 2002</t>
  </si>
  <si>
    <t>21 Aug 2002</t>
  </si>
  <si>
    <t>10 Aug 2001</t>
  </si>
  <si>
    <t>6 Oct 1994</t>
  </si>
  <si>
    <t>3 Aug 2001</t>
  </si>
  <si>
    <t>9 Dec 2001</t>
  </si>
  <si>
    <t>7 Sep 2002</t>
  </si>
  <si>
    <t>29 Jul 2002</t>
  </si>
  <si>
    <t>28 Sep 1998</t>
  </si>
  <si>
    <t>5 Oct 1998</t>
  </si>
  <si>
    <t>29 Sep 1998</t>
  </si>
  <si>
    <t>16 Jul 2002</t>
  </si>
  <si>
    <t>29 Dec 1998</t>
  </si>
  <si>
    <t>29 Sep 2002</t>
  </si>
  <si>
    <t>14 Sep 1998</t>
  </si>
  <si>
    <t>14 Aug 2001</t>
  </si>
  <si>
    <t>1 Jul 2001</t>
  </si>
  <si>
    <t>6 Sep 2001</t>
  </si>
  <si>
    <t>4 Aug 2001</t>
  </si>
  <si>
    <t>2 Sep 2000</t>
  </si>
  <si>
    <t>26 Jul 2000</t>
  </si>
  <si>
    <t>12 Jun 2004</t>
  </si>
  <si>
    <t>22 Jun 2001</t>
  </si>
  <si>
    <t>28 Nov 2001</t>
  </si>
  <si>
    <t>21 Jul 1989</t>
  </si>
  <si>
    <t>30 Sep 2003</t>
  </si>
  <si>
    <t>4 Nov 2004</t>
  </si>
  <si>
    <t>30 Aug 2003</t>
  </si>
  <si>
    <t>22 Dec 2003</t>
  </si>
  <si>
    <t>3 Sep 1997</t>
  </si>
  <si>
    <t>19 Aug 2003</t>
  </si>
  <si>
    <t>27 Dec 2000</t>
  </si>
  <si>
    <t>22 Oct 2000</t>
  </si>
  <si>
    <t>29 Nov 2000</t>
  </si>
  <si>
    <t>10 Dec 2000</t>
  </si>
  <si>
    <t>23 Aug 2000</t>
  </si>
  <si>
    <t>27 Sep 1994</t>
  </si>
  <si>
    <t>16 Dec 1991</t>
  </si>
  <si>
    <t>7 Dec 2004</t>
  </si>
  <si>
    <t>3 Sep 2004</t>
  </si>
  <si>
    <t>27 Jul 2004</t>
  </si>
  <si>
    <t>6 Aug 2004</t>
  </si>
  <si>
    <t>28 Oct 2004</t>
  </si>
  <si>
    <t>13 Nov 2004</t>
  </si>
  <si>
    <t>25 Sep 2004</t>
  </si>
  <si>
    <t>30 Jun 2000</t>
  </si>
  <si>
    <t>11 Dec 2000</t>
  </si>
  <si>
    <t>15 Jul 2002</t>
  </si>
  <si>
    <t>12 Nov 2002</t>
  </si>
  <si>
    <t>16 Jun 1991</t>
  </si>
  <si>
    <t>5 Oct 1989</t>
  </si>
  <si>
    <t>28 Nov 1996</t>
  </si>
  <si>
    <t>6 Sep 2004</t>
  </si>
  <si>
    <t>17 Dec 1996</t>
  </si>
  <si>
    <t>18 Nov 2003</t>
  </si>
  <si>
    <t>21 Oct 1998</t>
  </si>
  <si>
    <t>5 Nov 2002</t>
  </si>
  <si>
    <t>12 Dec 1988</t>
  </si>
  <si>
    <t>17 Dec 1999</t>
  </si>
  <si>
    <t>10 Aug 1999</t>
  </si>
  <si>
    <t>3 Jun 2001</t>
  </si>
  <si>
    <t>12 Nov 1999</t>
  </si>
  <si>
    <t>21 Nov 1999</t>
  </si>
  <si>
    <t>19 Nov 1998</t>
  </si>
  <si>
    <t>11 Jul 2002</t>
  </si>
  <si>
    <t>17 Aug 1998</t>
  </si>
  <si>
    <t>2 Jul 1998</t>
  </si>
  <si>
    <t>20 Jun 1998</t>
  </si>
  <si>
    <t>6 Nov 1995</t>
  </si>
  <si>
    <t>14 Oct 1995</t>
  </si>
  <si>
    <t>9 Jul 1995</t>
  </si>
  <si>
    <t>15 Oct 1995</t>
  </si>
  <si>
    <t>5 Aug 1991</t>
  </si>
  <si>
    <t>2 Nov 1997</t>
  </si>
  <si>
    <t>25 Aug 2000</t>
  </si>
  <si>
    <t>28 Jul 1997</t>
  </si>
  <si>
    <t>1 Oct 1990</t>
  </si>
  <si>
    <t>17 Nov 1991</t>
  </si>
  <si>
    <t>11 Oct 2002</t>
  </si>
  <si>
    <t>15 Oct 2001</t>
  </si>
  <si>
    <t>28 Jul 2001</t>
  </si>
  <si>
    <t>26 Aug 2001</t>
  </si>
  <si>
    <t>26 Aug 1997</t>
  </si>
  <si>
    <t>24 Jun 2000</t>
  </si>
  <si>
    <t>9 Dec 2000</t>
  </si>
  <si>
    <t>5 Aug 1996</t>
  </si>
  <si>
    <t>17 Sep 1994</t>
  </si>
  <si>
    <t>2 Oct 1994</t>
  </si>
  <si>
    <t>11 Jun 1999</t>
  </si>
  <si>
    <t>13 Jun 1996</t>
  </si>
  <si>
    <t>1 Dec 2003</t>
  </si>
  <si>
    <t>6 Aug 2003</t>
  </si>
  <si>
    <t>30 Oct 1997</t>
  </si>
  <si>
    <t>20 Aug 1988</t>
  </si>
  <si>
    <t>6 Oct 1997</t>
  </si>
  <si>
    <t>3 Dec 2003</t>
  </si>
  <si>
    <t>17 Dec 2000</t>
  </si>
  <si>
    <t>3 Oct 2000</t>
  </si>
  <si>
    <t>11 Oct 2000</t>
  </si>
  <si>
    <t>10 Aug 1997</t>
  </si>
  <si>
    <t>14 Nov 2004</t>
  </si>
  <si>
    <t>9 Jun 1999</t>
  </si>
  <si>
    <t>29 Aug 1999</t>
  </si>
  <si>
    <t>24 Dec 1999</t>
  </si>
  <si>
    <t>4 Aug 2004</t>
  </si>
  <si>
    <t>23 Sep 2003</t>
  </si>
  <si>
    <t>1 Oct 2000</t>
  </si>
  <si>
    <t>15 Nov 1998</t>
  </si>
  <si>
    <t>17 Jun 1998</t>
  </si>
  <si>
    <t>4 Sep 1998</t>
  </si>
  <si>
    <t>1 Nov 1993</t>
  </si>
  <si>
    <t>12 Aug 1993</t>
  </si>
  <si>
    <t>21 Jun 1996</t>
  </si>
  <si>
    <t>14 Jul 2000</t>
  </si>
  <si>
    <t>1 Nov 1999</t>
  </si>
  <si>
    <t>24 Oct 1996</t>
  </si>
  <si>
    <t>5 Jun 2003</t>
  </si>
  <si>
    <t>30 Jun 1996</t>
  </si>
  <si>
    <t>30 Sep 2002</t>
  </si>
  <si>
    <t>24 Sep 1995</t>
  </si>
  <si>
    <t>18 Jun 1987</t>
  </si>
  <si>
    <t>20 Nov 1991</t>
  </si>
  <si>
    <t>15 Dec 2002</t>
  </si>
  <si>
    <t>28 Sep 1988</t>
  </si>
  <si>
    <t>19 Dec 1997</t>
  </si>
  <si>
    <t>15 Sep 1998</t>
  </si>
  <si>
    <t>9 Aug 1998</t>
  </si>
  <si>
    <t>22 Dec 1997</t>
  </si>
  <si>
    <t>21 Jun 2002</t>
  </si>
  <si>
    <t>26 Sep 1994</t>
  </si>
  <si>
    <t>1 Oct 1989</t>
  </si>
  <si>
    <t>10 Sep 1995</t>
  </si>
  <si>
    <t>13 Oct 2001</t>
  </si>
  <si>
    <t>1 Aug 1987</t>
  </si>
  <si>
    <t>25 Jun 1999</t>
  </si>
  <si>
    <t>10 Jul 1994</t>
  </si>
  <si>
    <t>25 Sep 1993</t>
  </si>
  <si>
    <t>29 Aug 2001</t>
  </si>
  <si>
    <t>25 Oct 1994</t>
  </si>
  <si>
    <t>6 Jul 1994</t>
  </si>
  <si>
    <t>14 Aug 1996</t>
  </si>
  <si>
    <t>3 Jul 1996</t>
  </si>
  <si>
    <t>23 Sep 2000</t>
  </si>
  <si>
    <t>2 Sep 2001</t>
  </si>
  <si>
    <t>11 Oct 1996</t>
  </si>
  <si>
    <t>5 Jul 1997</t>
  </si>
  <si>
    <t>6 Jul 1997</t>
  </si>
  <si>
    <t>2 Aug 1997</t>
  </si>
  <si>
    <t>2 Sep 1997</t>
  </si>
  <si>
    <t>13 Nov 1991</t>
  </si>
  <si>
    <t>2 Dec 1994</t>
  </si>
  <si>
    <t>1 Jul 1994</t>
  </si>
  <si>
    <t>6 Oct 2001</t>
  </si>
  <si>
    <t>3 Jul 2003</t>
  </si>
  <si>
    <t>17 Nov 1996</t>
  </si>
  <si>
    <t>5 Dec 2003</t>
  </si>
  <si>
    <t>20 Jun 1997</t>
  </si>
  <si>
    <t>1 Sep 1991</t>
  </si>
  <si>
    <t>28 Oct 1993</t>
  </si>
  <si>
    <t>23 Jun 1995</t>
  </si>
  <si>
    <t>7 Oct 1993</t>
  </si>
  <si>
    <t>14 Dec 1996</t>
  </si>
  <si>
    <t>13 Nov 1996</t>
  </si>
  <si>
    <t>10 Aug 1996</t>
  </si>
  <si>
    <t>27 Oct 1996</t>
  </si>
  <si>
    <t>16 Jul 2004</t>
  </si>
  <si>
    <t>19 Dec 1996</t>
  </si>
  <si>
    <t>26 Dec 2001</t>
  </si>
  <si>
    <t>27 Aug 1986</t>
  </si>
  <si>
    <t>20 Jun 2000</t>
  </si>
  <si>
    <t>14 Sep 1987</t>
  </si>
  <si>
    <t>29 Jul 2003</t>
  </si>
  <si>
    <t>12 Oct 1993</t>
  </si>
  <si>
    <t>26 Jun 2004</t>
  </si>
  <si>
    <t>19 Sep 1996</t>
  </si>
  <si>
    <t>22 Sep 1999</t>
  </si>
  <si>
    <t>16 Sep 1998</t>
  </si>
  <si>
    <t>24 Aug 2003</t>
  </si>
  <si>
    <t>15 Oct 1988</t>
  </si>
  <si>
    <t>22 Dec 1992</t>
  </si>
  <si>
    <t>24 Sep 1994</t>
  </si>
  <si>
    <t>9 Oct 1995</t>
  </si>
  <si>
    <t>16 Jun 1995</t>
  </si>
  <si>
    <t>10 Oct 1981</t>
  </si>
  <si>
    <t>18 Aug 1988</t>
  </si>
  <si>
    <t>23 Aug 1995</t>
  </si>
  <si>
    <t>11 Nov 2001</t>
  </si>
  <si>
    <t>27 Dec 1986</t>
  </si>
  <si>
    <t>6 Jun 1999</t>
  </si>
  <si>
    <t>12 Aug 1999</t>
  </si>
  <si>
    <t>4 Nov 1988</t>
  </si>
  <si>
    <t>11 Oct 1990</t>
  </si>
  <si>
    <t>14 Jun 1985</t>
  </si>
  <si>
    <t>17 Nov 1992</t>
  </si>
  <si>
    <t>8 Nov 1990</t>
  </si>
  <si>
    <t>14 Sep 1992</t>
  </si>
  <si>
    <t>6 Jul 1984</t>
  </si>
  <si>
    <t>10 Jul 2003</t>
  </si>
  <si>
    <t>14 Dec 1981</t>
  </si>
  <si>
    <t>21 Oct 1995</t>
  </si>
  <si>
    <t>2 Dec 1989</t>
  </si>
  <si>
    <t>5 Nov 2004</t>
  </si>
  <si>
    <t>1 Dec 1986</t>
  </si>
  <si>
    <t>22 Aug 1994</t>
  </si>
  <si>
    <t>22 Jun 1993</t>
  </si>
  <si>
    <t>9 Sep 1986</t>
  </si>
  <si>
    <t>28 Oct 1991</t>
  </si>
  <si>
    <t>25 Aug 1991</t>
  </si>
  <si>
    <t>24 Oct 1991</t>
  </si>
  <si>
    <t>21 Nov 1994</t>
  </si>
  <si>
    <t>24 Oct 1987</t>
  </si>
  <si>
    <t>13 Dec 1981</t>
  </si>
  <si>
    <t>28 Aug 1988</t>
  </si>
  <si>
    <t>24 Jun 1999</t>
  </si>
  <si>
    <t>29 Sep 1981</t>
  </si>
  <si>
    <t>12 Aug 1994</t>
  </si>
  <si>
    <t>19 Aug 1991</t>
  </si>
  <si>
    <t>6 Jun 2001</t>
  </si>
  <si>
    <t>18 Oct 2001</t>
  </si>
  <si>
    <t>24 Jun 1990</t>
  </si>
  <si>
    <t>25 Jul 1991</t>
  </si>
  <si>
    <t>23 Oct 1996</t>
  </si>
  <si>
    <t>13 Jul 2004</t>
  </si>
  <si>
    <t>14 Sep 1993</t>
  </si>
  <si>
    <t>27 Aug 1981</t>
  </si>
  <si>
    <t>24 Nov 1997</t>
  </si>
  <si>
    <t>5 Jul 1985</t>
  </si>
  <si>
    <t>10 Jul 2000</t>
  </si>
  <si>
    <t>15 Jun 2002</t>
  </si>
  <si>
    <t>24 Oct 1988</t>
  </si>
  <si>
    <t>29 Sep 1993</t>
  </si>
  <si>
    <t>11 Nov 1993</t>
  </si>
  <si>
    <t>10 Jul 1999</t>
  </si>
  <si>
    <t>11 Jul 1995</t>
  </si>
  <si>
    <t>29 Jul 1990</t>
  </si>
  <si>
    <t>17 Aug 1996</t>
  </si>
  <si>
    <t>8 Sep 1996</t>
  </si>
  <si>
    <t>22 Nov 1990</t>
  </si>
  <si>
    <t>1 Nov 1990</t>
  </si>
  <si>
    <t>10 Jul 1989</t>
  </si>
  <si>
    <t>13 Sep 2000</t>
  </si>
  <si>
    <t>11 Oct 1992</t>
  </si>
  <si>
    <t>7 Jul 1984</t>
  </si>
  <si>
    <t>10 Nov 1983</t>
  </si>
  <si>
    <t>26 Dec 1993</t>
  </si>
  <si>
    <t>30 Nov 1988</t>
  </si>
  <si>
    <t>13 Aug 1993</t>
  </si>
  <si>
    <t>14 Sep 1995</t>
  </si>
  <si>
    <t>16 Sep 1983</t>
  </si>
  <si>
    <t>18 Oct 2002</t>
  </si>
  <si>
    <t>1 Dec 1990</t>
  </si>
  <si>
    <t>14 Dec 1990</t>
  </si>
  <si>
    <t>21 Aug 1994</t>
  </si>
  <si>
    <t>6 Aug 1991</t>
  </si>
  <si>
    <t>18 Jun 1992</t>
  </si>
  <si>
    <t>28 Jun 1992</t>
  </si>
  <si>
    <t>4 Aug 1992</t>
  </si>
  <si>
    <t>26 Nov 1998</t>
  </si>
  <si>
    <t>16 Sep 1984</t>
  </si>
  <si>
    <t>25 Jun 1989</t>
  </si>
  <si>
    <t>3 Oct 1995</t>
  </si>
  <si>
    <t>6 Sep 1997</t>
  </si>
  <si>
    <t>14 Dec 1998</t>
  </si>
  <si>
    <t>27 Jun 1992</t>
  </si>
  <si>
    <t>3 Nov 1991</t>
  </si>
  <si>
    <t>1 Dec 1991</t>
  </si>
  <si>
    <t>16 Jun 1982</t>
  </si>
  <si>
    <t>20 Nov 1983</t>
  </si>
  <si>
    <t>8 Jun 2003</t>
  </si>
  <si>
    <t>25 Nov 2000</t>
  </si>
  <si>
    <t>19 Dec 1988</t>
  </si>
  <si>
    <t>2 Nov 1994</t>
  </si>
  <si>
    <t>26 Oct 1994</t>
  </si>
  <si>
    <t>1 Jun 1991</t>
  </si>
  <si>
    <t>1 Nov 1994</t>
  </si>
  <si>
    <t>13 Sep 1991</t>
  </si>
  <si>
    <t>28 Aug 1990</t>
  </si>
  <si>
    <t>29 Nov 1997</t>
  </si>
  <si>
    <t>29 Jun 1982</t>
  </si>
  <si>
    <t>18 Jul 1988</t>
  </si>
  <si>
    <t>11 Aug 1986</t>
  </si>
  <si>
    <t>13 Jul 1986</t>
  </si>
  <si>
    <t>16 Sep 1988</t>
  </si>
  <si>
    <t>15 Aug 1992</t>
  </si>
  <si>
    <t>29 Dec 1994</t>
  </si>
  <si>
    <t>4 Sep 1993</t>
  </si>
  <si>
    <t>23 Dec 1993</t>
  </si>
  <si>
    <t>8 Oct 1994</t>
  </si>
  <si>
    <t>24 Oct 1994</t>
  </si>
  <si>
    <t>3 Sep 1991</t>
  </si>
  <si>
    <t>28 Jun 1994</t>
  </si>
  <si>
    <t>8 Aug 1990</t>
  </si>
  <si>
    <t>15 Jul 1990</t>
  </si>
  <si>
    <t>4 Jul 1991</t>
  </si>
  <si>
    <t>20 Nov 1999</t>
  </si>
  <si>
    <t>12 Jul 1992</t>
  </si>
  <si>
    <t>26 Jun 1988</t>
  </si>
  <si>
    <t>13 Oct 1997</t>
  </si>
  <si>
    <t>27 Sep 1982</t>
  </si>
  <si>
    <t>16 Jun 1980</t>
  </si>
  <si>
    <t>2 Oct 2003</t>
  </si>
  <si>
    <t>5 Dec 1987</t>
  </si>
  <si>
    <t>21 Dec 1988</t>
  </si>
  <si>
    <t>13 Aug 1992</t>
  </si>
  <si>
    <t>29 Jun 1993</t>
  </si>
  <si>
    <t>13 Jun 1988</t>
  </si>
  <si>
    <t>17 Nov 1990</t>
  </si>
  <si>
    <t>22 Dec 2004</t>
  </si>
  <si>
    <t>20 Sep 1990</t>
  </si>
  <si>
    <t>25 Dec 1996</t>
  </si>
  <si>
    <t>18 Sep 1989</t>
  </si>
  <si>
    <t>2 Jul 2000</t>
  </si>
  <si>
    <t>29 Jun 1998</t>
  </si>
  <si>
    <t>22 Jun 1985</t>
  </si>
  <si>
    <t>25 Oct 1996</t>
  </si>
  <si>
    <t>5 Aug 1990</t>
  </si>
  <si>
    <t>26 Sep 1990</t>
  </si>
  <si>
    <t>13 Jul 1990</t>
  </si>
  <si>
    <t>18 Oct 1979</t>
  </si>
  <si>
    <t>4 Oct 2003</t>
  </si>
  <si>
    <t>4 Sep 1990</t>
  </si>
  <si>
    <t>22 Jun 2003</t>
  </si>
  <si>
    <t>4 Dec 1977</t>
  </si>
  <si>
    <t>12 Aug 1981</t>
  </si>
  <si>
    <t>9 Oct 1992</t>
  </si>
  <si>
    <t>28 Sep 1992</t>
  </si>
  <si>
    <t>2 Jul 1980</t>
  </si>
  <si>
    <t>5 Sep 1986</t>
  </si>
  <si>
    <t>12 Oct 1991</t>
  </si>
  <si>
    <t>24 Nov 2004</t>
  </si>
  <si>
    <t>5 Jun 1987</t>
  </si>
  <si>
    <t>2 Sep 1987</t>
  </si>
  <si>
    <t>22 Nov 1987</t>
  </si>
  <si>
    <t>16 Aug 1992</t>
  </si>
  <si>
    <t>27 Sep 1987</t>
  </si>
  <si>
    <t>1 Aug 1989</t>
  </si>
  <si>
    <t>9 Dec 1989</t>
  </si>
  <si>
    <t>22 Jun 1987</t>
  </si>
  <si>
    <t>16 Dec 1989</t>
  </si>
  <si>
    <t>3 Oct 1978</t>
  </si>
  <si>
    <t>3 Jul 1981</t>
  </si>
  <si>
    <t>1 Dec 1995</t>
  </si>
  <si>
    <t>27 Jun 2002</t>
  </si>
  <si>
    <t>10 Sep 1992</t>
  </si>
  <si>
    <t>15 Oct 1984</t>
  </si>
  <si>
    <t>29 Sep 1995</t>
  </si>
  <si>
    <t>13 Dec 1979</t>
  </si>
  <si>
    <t>11 Sep 1974</t>
  </si>
  <si>
    <t>7 Jun 2001</t>
  </si>
  <si>
    <t>27 Dec 1995</t>
  </si>
  <si>
    <t>1 Sep 1989</t>
  </si>
  <si>
    <t>29 Sep 1997</t>
  </si>
  <si>
    <t>23 Dec 1986</t>
  </si>
  <si>
    <t>27 Oct 1986</t>
  </si>
  <si>
    <t>28 Nov 1990</t>
  </si>
  <si>
    <t>23 Sep 1988</t>
  </si>
  <si>
    <t>10 Jul 1993</t>
  </si>
  <si>
    <t>18 Oct 1981</t>
  </si>
  <si>
    <t>10 Aug 1993</t>
  </si>
  <si>
    <t>23 Aug 1991</t>
  </si>
  <si>
    <t>27 Nov 1991</t>
  </si>
  <si>
    <t>26 Jun 1974</t>
  </si>
  <si>
    <t>30 Aug 1991</t>
  </si>
  <si>
    <t>7 Nov 1973</t>
  </si>
  <si>
    <t>24 Jun 1988</t>
  </si>
  <si>
    <t>5 Oct 2001</t>
  </si>
  <si>
    <t>4 Sep 1988</t>
  </si>
  <si>
    <t>9 Jun 1977</t>
  </si>
  <si>
    <t>8 Jul 1988</t>
  </si>
  <si>
    <t>9 Nov 1988</t>
  </si>
  <si>
    <t>28 Dec 1985</t>
  </si>
  <si>
    <t>10 Sep 1991</t>
  </si>
  <si>
    <t>29 Jun 1986</t>
  </si>
  <si>
    <t>4 Dec 1997</t>
  </si>
  <si>
    <t>16 Oct 2001</t>
  </si>
  <si>
    <t>29 Jul 1997</t>
  </si>
  <si>
    <t>7 Sep 1980</t>
  </si>
  <si>
    <t>11 Jun 1993</t>
  </si>
  <si>
    <t>22 Nov 1978</t>
  </si>
  <si>
    <t>14 Jul 1997</t>
  </si>
  <si>
    <t>19 Jun 1999</t>
  </si>
  <si>
    <t>18 Nov 1987</t>
  </si>
  <si>
    <t>1 Nov 1988</t>
  </si>
  <si>
    <t>13 Sep 1987</t>
  </si>
  <si>
    <t>15 Sep 1988</t>
  </si>
  <si>
    <t>10 Dec 1993</t>
  </si>
  <si>
    <t>22 Aug 1984</t>
  </si>
  <si>
    <t>22 Aug 1990</t>
  </si>
  <si>
    <t>9 Oct 1990</t>
  </si>
  <si>
    <t>29 Aug 1991</t>
  </si>
  <si>
    <t>16 Oct 1984</t>
  </si>
  <si>
    <t>12 Sep 1979</t>
  </si>
  <si>
    <t>6 Jun 2004</t>
  </si>
  <si>
    <t>24 Oct 1983</t>
  </si>
  <si>
    <t>17 Jun 1993</t>
  </si>
  <si>
    <t>1 Dec 1999</t>
  </si>
  <si>
    <t>6 Jun 1995</t>
  </si>
  <si>
    <t>29 Jun 1987</t>
  </si>
  <si>
    <t>26 Dec 1987</t>
  </si>
  <si>
    <t>5 Jul 1987</t>
  </si>
  <si>
    <t>9 Sep 1987</t>
  </si>
  <si>
    <t>6 Jul 1990</t>
  </si>
  <si>
    <t>25 Nov 1989</t>
  </si>
  <si>
    <t>19 Jul 1989</t>
  </si>
  <si>
    <t>25 Oct 1986</t>
  </si>
  <si>
    <t>20 Sep 1986</t>
  </si>
  <si>
    <t>20 Oct 1986</t>
  </si>
  <si>
    <t>1 Sep 1987</t>
  </si>
  <si>
    <t>12 Nov 1974</t>
  </si>
  <si>
    <t>22 Aug 2004</t>
  </si>
  <si>
    <t>9 Sep 2000</t>
  </si>
  <si>
    <t>13 Nov 1994</t>
  </si>
  <si>
    <t>2 Sep 1974</t>
  </si>
  <si>
    <t>28 Aug 1991</t>
  </si>
  <si>
    <t>15 Dec 1972</t>
  </si>
  <si>
    <t>7 Nov 1989</t>
  </si>
  <si>
    <t>7 Dec 1994</t>
  </si>
  <si>
    <t>1 Jun 1986</t>
  </si>
  <si>
    <t>18 Nov 1989</t>
  </si>
  <si>
    <t>22 Jul 1986</t>
  </si>
  <si>
    <t>1 Jun 1984</t>
  </si>
  <si>
    <t>8 Aug 1988</t>
  </si>
  <si>
    <t>6 Nov 1989</t>
  </si>
  <si>
    <t>3 Sep 1984</t>
  </si>
  <si>
    <t>1 Aug 1984</t>
  </si>
  <si>
    <t>23 Dec 1985</t>
  </si>
  <si>
    <t>27 Sep 1975</t>
  </si>
  <si>
    <t>6 Jul 1991</t>
  </si>
  <si>
    <t>17 Sep 1992</t>
  </si>
  <si>
    <t>8 Jun 1978</t>
  </si>
  <si>
    <t>25 Aug 1982</t>
  </si>
  <si>
    <t>25 Dec 1986</t>
  </si>
  <si>
    <t>24 Oct 1973</t>
  </si>
  <si>
    <t>2 Dec 1986</t>
  </si>
  <si>
    <t>12 Jul 1986</t>
  </si>
  <si>
    <t>30 Sep 1986</t>
  </si>
  <si>
    <t>26 Aug 1984</t>
  </si>
  <si>
    <t>17 Aug 1984</t>
  </si>
  <si>
    <t>29 Jul 1988</t>
  </si>
  <si>
    <t>7 Nov 1981</t>
  </si>
  <si>
    <t>7 Dec 1980</t>
  </si>
  <si>
    <t>18 Sep 1974</t>
  </si>
  <si>
    <t>5 Sep 1985</t>
  </si>
  <si>
    <t>21 Nov 1986</t>
  </si>
  <si>
    <t>3 Oct 1983</t>
  </si>
  <si>
    <t>18 Nov 1988</t>
  </si>
  <si>
    <t>11 Sep 1978</t>
  </si>
  <si>
    <t>15 Nov 1994</t>
  </si>
  <si>
    <t>9 Dec 1987</t>
  </si>
  <si>
    <t>8 Jun 1983</t>
  </si>
  <si>
    <t>27 Sep 1978</t>
  </si>
  <si>
    <t>3 Sep 1983</t>
  </si>
  <si>
    <t>12 Aug 1984</t>
  </si>
  <si>
    <t>28 Oct 1972</t>
  </si>
  <si>
    <t>3 Nov 1992</t>
  </si>
  <si>
    <t>6 Jul 1974</t>
  </si>
  <si>
    <t>15 Jun 1981</t>
  </si>
  <si>
    <t>3 Nov 1993</t>
  </si>
  <si>
    <t>30 Aug 1981</t>
  </si>
  <si>
    <t>18 Dec 1971</t>
  </si>
  <si>
    <t>19 Oct 1987</t>
  </si>
  <si>
    <t>21 Aug 1972</t>
  </si>
  <si>
    <t>10 Jun 1993</t>
  </si>
  <si>
    <t>30 Aug 1983</t>
  </si>
  <si>
    <t>1 Nov 2004</t>
  </si>
  <si>
    <t>18 Sep 1980</t>
  </si>
  <si>
    <t>2 Nov 1972</t>
  </si>
  <si>
    <t>22 Jul 2002</t>
  </si>
  <si>
    <t>27 Sep 1971</t>
  </si>
  <si>
    <t>27 Jul 1987</t>
  </si>
  <si>
    <t>20 Aug 1995</t>
  </si>
  <si>
    <t>30 Sep 1987</t>
  </si>
  <si>
    <t>18 Jun 1985</t>
  </si>
  <si>
    <t>22 Nov 1984</t>
  </si>
  <si>
    <t>19 Oct 1993</t>
  </si>
  <si>
    <t>8 Jul 1982</t>
  </si>
  <si>
    <t>21 Dec 1982</t>
  </si>
  <si>
    <t>29 Jul 1987</t>
  </si>
  <si>
    <t>30 Jul 1994</t>
  </si>
  <si>
    <t>14 Jul 1987</t>
  </si>
  <si>
    <t>13 Aug 2003</t>
  </si>
  <si>
    <t>15 Jul 2004</t>
  </si>
  <si>
    <t>5 Aug 1980</t>
  </si>
  <si>
    <t>21 Jul 1980</t>
  </si>
  <si>
    <t>22 Jul 1989</t>
  </si>
  <si>
    <t>19 Sep 1984</t>
  </si>
  <si>
    <t>11 Nov 1984</t>
  </si>
  <si>
    <t>25 Jun 1970</t>
  </si>
  <si>
    <t>10 Oct 1980</t>
  </si>
  <si>
    <t>11 Oct 1974</t>
  </si>
  <si>
    <t>10 Jun 1988</t>
  </si>
  <si>
    <t>17 Aug 1974</t>
  </si>
  <si>
    <t>8 Aug 1980</t>
  </si>
  <si>
    <t>16 Aug 1989</t>
  </si>
  <si>
    <t>28 Jul 1996</t>
  </si>
  <si>
    <t>8 Nov 1994</t>
  </si>
  <si>
    <t>21 Sep 1984</t>
  </si>
  <si>
    <t>8 Aug 1979</t>
  </si>
  <si>
    <t>14 Oct 1984</t>
  </si>
  <si>
    <t>25 Jul 1984</t>
  </si>
  <si>
    <t>9 Jun 1970</t>
  </si>
  <si>
    <t>9 Sep 1995</t>
  </si>
  <si>
    <t>21 Jul 1985</t>
  </si>
  <si>
    <t>11 Aug 1983</t>
  </si>
  <si>
    <t>16 Nov 1983</t>
  </si>
  <si>
    <t>18 Aug 1990</t>
  </si>
  <si>
    <t>9 Nov 1969</t>
  </si>
  <si>
    <t>5 Sep 1978</t>
  </si>
  <si>
    <t>12 Dec 1976</t>
  </si>
  <si>
    <t>14 Oct 1970</t>
  </si>
  <si>
    <t>6 Nov 1973</t>
  </si>
  <si>
    <t>15 Oct 1985</t>
  </si>
  <si>
    <t>6 Oct 1984</t>
  </si>
  <si>
    <t>9 Aug 1985</t>
  </si>
  <si>
    <t>5 Oct 1970</t>
  </si>
  <si>
    <t>22 Nov 1981</t>
  </si>
  <si>
    <t>1 Oct 1981</t>
  </si>
  <si>
    <t>23 Oct 1988</t>
  </si>
  <si>
    <t>22 Jul 1985</t>
  </si>
  <si>
    <t>20 Dec 1985</t>
  </si>
  <si>
    <t>22 Sep 1985</t>
  </si>
  <si>
    <t>10 Sep 1999</t>
  </si>
  <si>
    <t>12 Aug 1992</t>
  </si>
  <si>
    <t>29 Jun 1972</t>
  </si>
  <si>
    <t>19 Sep 1978</t>
  </si>
  <si>
    <t>10 Oct 1979</t>
  </si>
  <si>
    <t>11 Nov 1972</t>
  </si>
  <si>
    <t>8 Sep 1972</t>
  </si>
  <si>
    <t>11 Oct 1970</t>
  </si>
  <si>
    <t>17 Oct 1995</t>
  </si>
  <si>
    <t>25 Sep 1984</t>
  </si>
  <si>
    <t>30 Jun 1981</t>
  </si>
  <si>
    <t>16 Oct 1993</t>
  </si>
  <si>
    <t>24 Nov 1981</t>
  </si>
  <si>
    <t>26 Aug 1981</t>
  </si>
  <si>
    <t>4 Jul 1996</t>
  </si>
  <si>
    <t>17 Sep 1974</t>
  </si>
  <si>
    <t>4 Sep 1969</t>
  </si>
  <si>
    <t>19 Nov 1985</t>
  </si>
  <si>
    <t>15 Dec 1985</t>
  </si>
  <si>
    <t>13 Aug 1990</t>
  </si>
  <si>
    <t>25 Sep 1986</t>
  </si>
  <si>
    <t>21 Oct 1983</t>
  </si>
  <si>
    <t>19 Aug 1983</t>
  </si>
  <si>
    <t>30 Oct 1980</t>
  </si>
  <si>
    <t>24 Jun 1989</t>
  </si>
  <si>
    <t>7 Jul 1996</t>
  </si>
  <si>
    <t>9 Nov 1970</t>
  </si>
  <si>
    <t>13 Aug 1984</t>
  </si>
  <si>
    <t>18 Nov 1976</t>
  </si>
  <si>
    <t>6 Aug 1982</t>
  </si>
  <si>
    <t>16 Aug 1997</t>
  </si>
  <si>
    <t>28 Oct 1982</t>
  </si>
  <si>
    <t>10 Dec 1985</t>
  </si>
  <si>
    <t>20 Aug 1970</t>
  </si>
  <si>
    <t>22 Aug 1971</t>
  </si>
  <si>
    <t>4 Sep 1987</t>
  </si>
  <si>
    <t>30 Dec 1976</t>
  </si>
  <si>
    <t>5 Aug 1975</t>
  </si>
  <si>
    <t>1 Nov 1984</t>
  </si>
  <si>
    <t>27 Jul 1981</t>
  </si>
  <si>
    <t>8 Jun 1980</t>
  </si>
  <si>
    <t>1 Dec 1970</t>
  </si>
  <si>
    <t>9 Oct 1982</t>
  </si>
  <si>
    <t>28 Aug 1982</t>
  </si>
  <si>
    <t>7 Jul 1994</t>
  </si>
  <si>
    <t>23 Oct 1976</t>
  </si>
  <si>
    <t>12 Aug 1982</t>
  </si>
  <si>
    <t>2 Oct 1982</t>
  </si>
  <si>
    <t>3 Dec 1969</t>
  </si>
  <si>
    <t>18 Dec 1986</t>
  </si>
  <si>
    <t>6 Aug 1989</t>
  </si>
  <si>
    <t>11 Dec 1968</t>
  </si>
  <si>
    <t>20 Sep 1984</t>
  </si>
  <si>
    <t>20 Jul 1981</t>
  </si>
  <si>
    <t>5 Oct 1984</t>
  </si>
  <si>
    <t>22 Nov 1982</t>
  </si>
  <si>
    <t>29 Dec 1982</t>
  </si>
  <si>
    <t>7 Nov 1982</t>
  </si>
  <si>
    <t>29 Aug 1973</t>
  </si>
  <si>
    <t>4 Sep 2003</t>
  </si>
  <si>
    <t>6 Jun 1990</t>
  </si>
  <si>
    <t>8 Dec 1984</t>
  </si>
  <si>
    <t>8 Nov 1970</t>
  </si>
  <si>
    <t>1 Jul 1984</t>
  </si>
  <si>
    <t>19 Nov 1989</t>
  </si>
  <si>
    <t>17 Sep 1981</t>
  </si>
  <si>
    <t>20 Oct 1989</t>
  </si>
  <si>
    <t>9 Jul 1985</t>
  </si>
  <si>
    <t>13 Jul 1968</t>
  </si>
  <si>
    <t>12 Dec 1971</t>
  </si>
  <si>
    <t>12 Jun 1983</t>
  </si>
  <si>
    <t>13 Jun 1994</t>
  </si>
  <si>
    <t>21 Oct 1978</t>
  </si>
  <si>
    <t>18 Jul 1968</t>
  </si>
  <si>
    <t>7 Aug 1986</t>
  </si>
  <si>
    <t>5 Jun 1986</t>
  </si>
  <si>
    <t>17 Jun 1970</t>
  </si>
  <si>
    <t>9 Dec 1966</t>
  </si>
  <si>
    <t>10 Oct 1988</t>
  </si>
  <si>
    <t>21 Sep 1981</t>
  </si>
  <si>
    <t>3 Sep 1981</t>
  </si>
  <si>
    <t>8 Oct 1981</t>
  </si>
  <si>
    <t>23 Nov 1980</t>
  </si>
  <si>
    <t>24 Dec 1985</t>
  </si>
  <si>
    <t>29 Jun 1991</t>
  </si>
  <si>
    <t>17 Aug 1975</t>
  </si>
  <si>
    <t>8 Jul 1994</t>
  </si>
  <si>
    <t>15 Jul 1979</t>
  </si>
  <si>
    <t>30 Nov 2000</t>
  </si>
  <si>
    <t>15 Jun 1977</t>
  </si>
  <si>
    <t>4 Nov 1979</t>
  </si>
  <si>
    <t>19 Jun 1981</t>
  </si>
  <si>
    <t>5 Aug 1978</t>
  </si>
  <si>
    <t>23 Oct 1969</t>
  </si>
  <si>
    <t>23 Jun 1981</t>
  </si>
  <si>
    <t>24 Dec 2004</t>
  </si>
  <si>
    <t>10 Sep 1985</t>
  </si>
  <si>
    <t>21 Dec 1989</t>
  </si>
  <si>
    <t>5 Sep 1984</t>
  </si>
  <si>
    <t>29 Nov 1978</t>
  </si>
  <si>
    <t>30 Aug 1980</t>
  </si>
  <si>
    <t>5 Oct 1980</t>
  </si>
  <si>
    <t>15 Dec 1978</t>
  </si>
  <si>
    <t>18 Aug 1980</t>
  </si>
  <si>
    <t>3 Jun 1975</t>
  </si>
  <si>
    <t>18 Oct 1982</t>
  </si>
  <si>
    <t>1 Sep 1982</t>
  </si>
  <si>
    <t>6 Jul 1969</t>
  </si>
  <si>
    <t>2 Jun 1978</t>
  </si>
  <si>
    <t>29 Oct 1995</t>
  </si>
  <si>
    <t>26 Jul 1980</t>
  </si>
  <si>
    <t>22 Oct 1980</t>
  </si>
  <si>
    <t>28 Jun 1980</t>
  </si>
  <si>
    <t>24 Jun 1978</t>
  </si>
  <si>
    <t>6 Oct 1982</t>
  </si>
  <si>
    <t>11 Aug 1987</t>
  </si>
  <si>
    <t>29 Jun 1968</t>
  </si>
  <si>
    <t>1 Aug 1993</t>
  </si>
  <si>
    <t>8 Aug 1999</t>
  </si>
  <si>
    <t>21 Nov 1984</t>
  </si>
  <si>
    <t>24 Jun 1976</t>
  </si>
  <si>
    <t>30 Jul 1978</t>
  </si>
  <si>
    <t>29 Jun 1984</t>
  </si>
  <si>
    <t>6 Sep 1978</t>
  </si>
  <si>
    <t>17 Jul 1981</t>
  </si>
  <si>
    <t>22 Jun 1980</t>
  </si>
  <si>
    <t>7 Oct 1980</t>
  </si>
  <si>
    <t>30 Sep 1980</t>
  </si>
  <si>
    <t>16 Aug 1982</t>
  </si>
  <si>
    <t>19 Jul 1975</t>
  </si>
  <si>
    <t>26 Aug 1968</t>
  </si>
  <si>
    <t>14 Sep 1982</t>
  </si>
  <si>
    <t>21 Nov 1983</t>
  </si>
  <si>
    <t>28 Jun 1991</t>
  </si>
  <si>
    <t>15 Sep 1977</t>
  </si>
  <si>
    <t>2 Sep 1986</t>
  </si>
  <si>
    <t>24 Jul 1982</t>
  </si>
  <si>
    <t>14 Aug 1981</t>
  </si>
  <si>
    <t>13 Jun 1981</t>
  </si>
  <si>
    <t>25 Oct 1973</t>
  </si>
  <si>
    <t>4 Aug 1981</t>
  </si>
  <si>
    <t>18 Dec 1976</t>
  </si>
  <si>
    <t>2 Nov 1985</t>
  </si>
  <si>
    <t>26 Dec 1966</t>
  </si>
  <si>
    <t>6 Jun 1965</t>
  </si>
  <si>
    <t>25 Jun 1965</t>
  </si>
  <si>
    <t>11 Aug 1972</t>
  </si>
  <si>
    <t>11 Jul 1965</t>
  </si>
  <si>
    <t>15 Nov 2004</t>
  </si>
  <si>
    <t>19 Jun 1979</t>
  </si>
  <si>
    <t>19 Sep 1979</t>
  </si>
  <si>
    <t>15 Jun 1986</t>
  </si>
  <si>
    <t>18 Dec 1977</t>
  </si>
  <si>
    <t>26 Jun 1979</t>
  </si>
  <si>
    <t>1 Dec 1977</t>
  </si>
  <si>
    <t>5 Oct 1993</t>
  </si>
  <si>
    <t>21 Jun 1983</t>
  </si>
  <si>
    <t>16 Jul 1981</t>
  </si>
  <si>
    <t>9 Dec 1965</t>
  </si>
  <si>
    <t>22 Jul 1993</t>
  </si>
  <si>
    <t>5 Dec 1965</t>
  </si>
  <si>
    <t>19 Sep 1983</t>
  </si>
  <si>
    <t>12 Nov 1978</t>
  </si>
  <si>
    <t>2 Dec 1978</t>
  </si>
  <si>
    <t>25 Aug 1977</t>
  </si>
  <si>
    <t>1 Sep 1979</t>
  </si>
  <si>
    <t>7 Jul 1980</t>
  </si>
  <si>
    <t>25 Sep 1977</t>
  </si>
  <si>
    <t>30 Sep 1977</t>
  </si>
  <si>
    <t>1 Jun 2001</t>
  </si>
  <si>
    <t>4 Aug 1967</t>
  </si>
  <si>
    <t>14 Jun 1996</t>
  </si>
  <si>
    <t>15 Dec 1988</t>
  </si>
  <si>
    <t>28 Oct 1997</t>
  </si>
  <si>
    <t>10 Jul 1983</t>
  </si>
  <si>
    <t>18 Oct 1978</t>
  </si>
  <si>
    <t>10 Oct 1976</t>
  </si>
  <si>
    <t>14 Dec 1978</t>
  </si>
  <si>
    <t>14 Aug 1994</t>
  </si>
  <si>
    <t>17 Jul 1967</t>
  </si>
  <si>
    <t>30 Sep 1997</t>
  </si>
  <si>
    <t>3 Jul 1968</t>
  </si>
  <si>
    <t>17 Sep 1996</t>
  </si>
  <si>
    <t>28 Nov 1978</t>
  </si>
  <si>
    <t>6 Nov 1978</t>
  </si>
  <si>
    <t>24 Aug 1978</t>
  </si>
  <si>
    <t>13 Dec 2001</t>
  </si>
  <si>
    <t>20 Jun 1980</t>
  </si>
  <si>
    <t>24 Jul 1980</t>
  </si>
  <si>
    <t>15 Jun 1999</t>
  </si>
  <si>
    <t>16 Oct 1980</t>
  </si>
  <si>
    <t>30 Sep 1998</t>
  </si>
  <si>
    <t>27 Dec 1965</t>
  </si>
  <si>
    <t>9 Oct 1976</t>
  </si>
  <si>
    <t>24 Nov 1996</t>
  </si>
  <si>
    <t>13 Sep 1995</t>
  </si>
  <si>
    <t>11 Oct 1971</t>
  </si>
  <si>
    <t>19 Dec 1981</t>
  </si>
  <si>
    <t>18 Dec 1982</t>
  </si>
  <si>
    <t>12 Jul 1987</t>
  </si>
  <si>
    <t>29 Dec 1978</t>
  </si>
  <si>
    <t>2 Jun 1979</t>
  </si>
  <si>
    <t>10 Sep 1980</t>
  </si>
  <si>
    <t>4 Dec 1978</t>
  </si>
  <si>
    <t>29 Aug 1977</t>
  </si>
  <si>
    <t>18 Jul 1965</t>
  </si>
  <si>
    <t>4 Sep 1978</t>
  </si>
  <si>
    <t>21 Dec 1997</t>
  </si>
  <si>
    <t>6 Dec 1974</t>
  </si>
  <si>
    <t>25 Dec 1999</t>
  </si>
  <si>
    <t>2 Dec 1997</t>
  </si>
  <si>
    <t>9 Nov 1974</t>
  </si>
  <si>
    <t>21 Dec 1991</t>
  </si>
  <si>
    <t>12 Oct 1989</t>
  </si>
  <si>
    <t>10 Oct 1962</t>
  </si>
  <si>
    <t>20 Jul 1977</t>
  </si>
  <si>
    <t>29 Oct 1987</t>
  </si>
  <si>
    <t>9 Jul 1966</t>
  </si>
  <si>
    <t>28 Dec 1981</t>
  </si>
  <si>
    <t>19 Jun 1970</t>
  </si>
  <si>
    <t>10 Aug 1975</t>
  </si>
  <si>
    <t>23 Nov 1972</t>
  </si>
  <si>
    <t>28 Aug 1983</t>
  </si>
  <si>
    <t>20 Aug 1983</t>
  </si>
  <si>
    <t>22 Aug 1962</t>
  </si>
  <si>
    <t>18 Sep 1995</t>
  </si>
  <si>
    <t>8 Nov 1980</t>
  </si>
  <si>
    <t>3 Nov 1989</t>
  </si>
  <si>
    <t>17 Jul 1978</t>
  </si>
  <si>
    <t>20 Dec 1976</t>
  </si>
  <si>
    <t>6 Nov 1977</t>
  </si>
  <si>
    <t>12 Dec 2003</t>
  </si>
  <si>
    <t>28 Nov 1985</t>
  </si>
  <si>
    <t>27 Dec 1982</t>
  </si>
  <si>
    <t>12 Dec 1970</t>
  </si>
  <si>
    <t>28 Jun 1975</t>
  </si>
  <si>
    <t>11 Aug 1965</t>
  </si>
  <si>
    <t>15 Dec 1975</t>
  </si>
  <si>
    <t>21 Oct 1965</t>
  </si>
  <si>
    <t>7 Nov 1993</t>
  </si>
  <si>
    <t>28 Aug 2001</t>
  </si>
  <si>
    <t>12 Oct 1994</t>
  </si>
  <si>
    <t>21 Dec 1975</t>
  </si>
  <si>
    <t>10 Jun 1967</t>
  </si>
  <si>
    <t>11 Oct 1973</t>
  </si>
  <si>
    <t>1 Sep 1978</t>
  </si>
  <si>
    <t>16 Dec 1973</t>
  </si>
  <si>
    <t>30 Aug 1973</t>
  </si>
  <si>
    <t>3 Sep 1973</t>
  </si>
  <si>
    <t>21 Jun 1990</t>
  </si>
  <si>
    <t>28 Jun 1982</t>
  </si>
  <si>
    <t>5 Nov 1963</t>
  </si>
  <si>
    <t>21 Oct 1997</t>
  </si>
  <si>
    <t>23 Nov 1962</t>
  </si>
  <si>
    <t>24 Oct 1978</t>
  </si>
  <si>
    <t>30 Jun 1978</t>
  </si>
  <si>
    <t>3 Sep 1976</t>
  </si>
  <si>
    <t>30 Jun 1976</t>
  </si>
  <si>
    <t>2 Sep 1976</t>
  </si>
  <si>
    <t>5 Sep 1964</t>
  </si>
  <si>
    <t>5 Aug 1974</t>
  </si>
  <si>
    <t>28 Nov 2000</t>
  </si>
  <si>
    <t>26 Sep 1974</t>
  </si>
  <si>
    <t>22 Dec 1974</t>
  </si>
  <si>
    <t>6 Jun 1974</t>
  </si>
  <si>
    <t>26 Jun 1978</t>
  </si>
  <si>
    <t>7 Aug 1979</t>
  </si>
  <si>
    <t>12 Jul 1976</t>
  </si>
  <si>
    <t>20 Jul 1976</t>
  </si>
  <si>
    <t>7 Jul 1976</t>
  </si>
  <si>
    <t>12 Jun 1976</t>
  </si>
  <si>
    <t>21 Sep 1963</t>
  </si>
  <si>
    <t>4 Sep 1971</t>
  </si>
  <si>
    <t>18 Sep 1971</t>
  </si>
  <si>
    <t>11 Jun 1979</t>
  </si>
  <si>
    <t>4 Sep 1977</t>
  </si>
  <si>
    <t>28 Sep 1975</t>
  </si>
  <si>
    <t>24 Sep 1963</t>
  </si>
  <si>
    <t>9 Sep 1972</t>
  </si>
  <si>
    <t>4 Sep 1972</t>
  </si>
  <si>
    <t>12 Jun 1966</t>
  </si>
  <si>
    <t>19 Jun 1984</t>
  </si>
  <si>
    <t>26 Dec 1972</t>
  </si>
  <si>
    <t>9 Sep 1992</t>
  </si>
  <si>
    <t>10 Nov 1993</t>
  </si>
  <si>
    <t>26 Dec 1977</t>
  </si>
  <si>
    <t>21 Jun 1977</t>
  </si>
  <si>
    <t>29 Dec 1977</t>
  </si>
  <si>
    <t>13 Aug 1979</t>
  </si>
  <si>
    <t>26 Jul 1977</t>
  </si>
  <si>
    <t>24 Jul 1981</t>
  </si>
  <si>
    <t>27 Dec 1981</t>
  </si>
  <si>
    <t>6 Nov 1975</t>
  </si>
  <si>
    <t>12 Dec 1981</t>
  </si>
  <si>
    <t>6 Aug 1975</t>
  </si>
  <si>
    <t>21 Aug 1975</t>
  </si>
  <si>
    <t>21 Sep 1988</t>
  </si>
  <si>
    <t>26 Sep 1975</t>
  </si>
  <si>
    <t>6 Dec 1982</t>
  </si>
  <si>
    <t>11 Nov 1987</t>
  </si>
  <si>
    <t>30 Dec 1983</t>
  </si>
  <si>
    <t>25 Jul 1983</t>
  </si>
  <si>
    <t>11 Jul 1973</t>
  </si>
  <si>
    <t>24 Sep 1977</t>
  </si>
  <si>
    <t>12 Nov 1977</t>
  </si>
  <si>
    <t>15 Oct 1977</t>
  </si>
  <si>
    <t>17 Jul 1979</t>
  </si>
  <si>
    <t>2 Sep 1977</t>
  </si>
  <si>
    <t>3 Aug 1975</t>
  </si>
  <si>
    <t>10 Aug 1969</t>
  </si>
  <si>
    <t>16 Aug 1974</t>
  </si>
  <si>
    <t>28 Oct 1980</t>
  </si>
  <si>
    <t>25 Jun 1973</t>
  </si>
  <si>
    <t>17 Jun 1976</t>
  </si>
  <si>
    <t>23 Aug 1999</t>
  </si>
  <si>
    <t>9 Sep 1969</t>
  </si>
  <si>
    <t>6 Sep 1974</t>
  </si>
  <si>
    <t>23 Aug 1971</t>
  </si>
  <si>
    <t>18 Jun 1971</t>
  </si>
  <si>
    <t>29 Aug 1965</t>
  </si>
  <si>
    <t>7 Nov 2001</t>
  </si>
  <si>
    <t>14 Jun 1976</t>
  </si>
  <si>
    <t>19 Oct 1976</t>
  </si>
  <si>
    <t>22 Aug 1988</t>
  </si>
  <si>
    <t>14 Jul 1976</t>
  </si>
  <si>
    <t>14 Nov 1972</t>
  </si>
  <si>
    <t>22 Nov 1972</t>
  </si>
  <si>
    <t>18 Jun 1974</t>
  </si>
  <si>
    <t>9 Sep 1973</t>
  </si>
  <si>
    <t>16 Dec 1978</t>
  </si>
  <si>
    <t>28 Nov 1997</t>
  </si>
  <si>
    <t>6 Sep 1967</t>
  </si>
  <si>
    <t>7 Jul 1975</t>
  </si>
  <si>
    <t>6 Jun 1972</t>
  </si>
  <si>
    <t>25 Dec 1976</t>
  </si>
  <si>
    <t>27 Sep 1992</t>
  </si>
  <si>
    <t>15 Jul 1983</t>
  </si>
  <si>
    <t>8 Sep 1974</t>
  </si>
  <si>
    <t>21 Jul 1974</t>
  </si>
  <si>
    <t>16 Dec 1979</t>
  </si>
  <si>
    <t>1 Dec 1993</t>
  </si>
  <si>
    <t>7 Dec 1972</t>
  </si>
  <si>
    <t>2 Dec 1972</t>
  </si>
  <si>
    <t>4 Nov 1977</t>
  </si>
  <si>
    <t>9 Nov 1965</t>
  </si>
  <si>
    <t>2 Dec 1977</t>
  </si>
  <si>
    <t>12 Aug 1970</t>
  </si>
  <si>
    <t>18 Oct 1970</t>
  </si>
  <si>
    <t>8 Dec 1982</t>
  </si>
  <si>
    <t>23 Aug 1990</t>
  </si>
  <si>
    <t>24 Oct 1970</t>
  </si>
  <si>
    <t>29 Dec 1971</t>
  </si>
  <si>
    <t>25 Dec 1973</t>
  </si>
  <si>
    <t>10 Sep 1976</t>
  </si>
  <si>
    <t>5 Dec 1981</t>
  </si>
  <si>
    <t>6 Dec 1975</t>
  </si>
  <si>
    <t>21 Aug 1974</t>
  </si>
  <si>
    <t>6 Aug 1971</t>
  </si>
  <si>
    <t>27 Oct 1973</t>
  </si>
  <si>
    <t>2 Jul 1971</t>
  </si>
  <si>
    <t>26 Nov 1969</t>
  </si>
  <si>
    <t>16 Oct 1973</t>
  </si>
  <si>
    <t>18 Sep 1973</t>
  </si>
  <si>
    <t>3 Nov 1976</t>
  </si>
  <si>
    <t>8 Jun 1963</t>
  </si>
  <si>
    <t>12 Oct 1977</t>
  </si>
  <si>
    <t>9 Jul 1988</t>
  </si>
  <si>
    <t>12 Oct 1996</t>
  </si>
  <si>
    <t>1 Jul 1988</t>
  </si>
  <si>
    <t>8 Oct 1971</t>
  </si>
  <si>
    <t>24 Nov 1969</t>
  </si>
  <si>
    <t>26 Nov 1971</t>
  </si>
  <si>
    <t>2 Dec 1975</t>
  </si>
  <si>
    <t>20 Oct 1971</t>
  </si>
  <si>
    <t>17 Oct 1976</t>
  </si>
  <si>
    <t>30 Oct 1976</t>
  </si>
  <si>
    <t>27 Nov 1974</t>
  </si>
  <si>
    <t>8 Jun 1974</t>
  </si>
  <si>
    <t>14 Nov 1987</t>
  </si>
  <si>
    <t>4 Jun 1969</t>
  </si>
  <si>
    <t>28 Nov 1976</t>
  </si>
  <si>
    <t>24 Aug 1969</t>
  </si>
  <si>
    <t>22 Aug 1992</t>
  </si>
  <si>
    <t>29 Nov 1971</t>
  </si>
  <si>
    <t>21 Dec 1973</t>
  </si>
  <si>
    <t>28 Jul 1975</t>
  </si>
  <si>
    <t>22 Sep 1972</t>
  </si>
  <si>
    <t>14 Aug 1974</t>
  </si>
  <si>
    <t>1 Dec 1973</t>
  </si>
  <si>
    <t>4 Dec 1966</t>
  </si>
  <si>
    <t>28 Nov 1973</t>
  </si>
  <si>
    <t>15 Dec 1964</t>
  </si>
  <si>
    <t>27 Dec 1972</t>
  </si>
  <si>
    <t>29 Aug 1982</t>
  </si>
  <si>
    <t>29 Oct 1975</t>
  </si>
  <si>
    <t>16 Dec 1970</t>
  </si>
  <si>
    <t>23 Jun 1998</t>
  </si>
  <si>
    <t>19 Dec 1979</t>
  </si>
  <si>
    <t>23 Oct 1972</t>
  </si>
  <si>
    <t>22 Jun 1968</t>
  </si>
  <si>
    <t>30 Sep 1970</t>
  </si>
  <si>
    <t>19 Jul 1971</t>
  </si>
  <si>
    <t>8 Jul 1974</t>
  </si>
  <si>
    <t>8 Aug 1981</t>
  </si>
  <si>
    <t>16 Sep 1966</t>
  </si>
  <si>
    <t>7 Nov 1964</t>
  </si>
  <si>
    <t>19 Sep 1977</t>
  </si>
  <si>
    <t>10 Jul 1972</t>
  </si>
  <si>
    <t>27 Jun 1975</t>
  </si>
  <si>
    <t>12 Sep 1970</t>
  </si>
  <si>
    <t>18 Aug 1970</t>
  </si>
  <si>
    <t>4 Jul 1970</t>
  </si>
  <si>
    <t>14 Jul 2001</t>
  </si>
  <si>
    <t>5 Sep 1965</t>
  </si>
  <si>
    <t>7 Jul 1973</t>
  </si>
  <si>
    <t>8 Aug 1996</t>
  </si>
  <si>
    <t>7 Jun 1977</t>
  </si>
  <si>
    <t>17 Sep 1973</t>
  </si>
  <si>
    <t>28 Jun 1972</t>
  </si>
  <si>
    <t>26 Sep 1972</t>
  </si>
  <si>
    <t>4 Nov 1968</t>
  </si>
  <si>
    <t>23 Oct 1971</t>
  </si>
  <si>
    <t>17 Jul 1971</t>
  </si>
  <si>
    <t>20 Oct 1969</t>
  </si>
  <si>
    <t>9 Nov 1971</t>
  </si>
  <si>
    <t>13 Aug 1969</t>
  </si>
  <si>
    <t>6 Jul 1998</t>
  </si>
  <si>
    <t>22 Dec 1971</t>
  </si>
  <si>
    <t>3 Jul 1971</t>
  </si>
  <si>
    <t>3 Oct 1971</t>
  </si>
  <si>
    <t>8 Nov 1971</t>
  </si>
  <si>
    <t>5 Nov 1966</t>
  </si>
  <si>
    <t>8 Jul 1996</t>
  </si>
  <si>
    <t>17 Aug 1962</t>
  </si>
  <si>
    <t>14 Sep 1972</t>
  </si>
  <si>
    <t>19 Aug 1985</t>
  </si>
  <si>
    <t>3 Dec 1983</t>
  </si>
  <si>
    <t>11 Sep 1964</t>
  </si>
  <si>
    <t>26 Dec 1971</t>
  </si>
  <si>
    <t>6 Oct 1971</t>
  </si>
  <si>
    <t>11 Aug 1970</t>
  </si>
  <si>
    <t>3 Jul 1988</t>
  </si>
  <si>
    <t>28 Dec 1979</t>
  </si>
  <si>
    <t>30 Aug 1974</t>
  </si>
  <si>
    <t>22 Aug 1969</t>
  </si>
  <si>
    <t>27 Oct 1969</t>
  </si>
  <si>
    <t>3 Jul 1969</t>
  </si>
  <si>
    <t>19 Dec 1976</t>
  </si>
  <si>
    <t>19 Oct 1972</t>
  </si>
  <si>
    <t>8 Aug 1972</t>
  </si>
  <si>
    <t>2 Jul 1975</t>
  </si>
  <si>
    <t>16 Nov 1972</t>
  </si>
  <si>
    <t>5 Sep 1997</t>
  </si>
  <si>
    <t>30 Dec 1974</t>
  </si>
  <si>
    <t>12 Jun 1981</t>
  </si>
  <si>
    <t>13 Oct 1973</t>
  </si>
  <si>
    <t>16 Oct 1985</t>
  </si>
  <si>
    <t>24 Dec 1970</t>
  </si>
  <si>
    <t>26 Sep 1967</t>
  </si>
  <si>
    <t>28 Jun 1967</t>
  </si>
  <si>
    <t>23 Sep 1968</t>
  </si>
  <si>
    <t>15 Aug 1975</t>
  </si>
  <si>
    <t>5 Sep 1973</t>
  </si>
  <si>
    <t>27 Nov 1973</t>
  </si>
  <si>
    <t>21 Jun 1970</t>
  </si>
  <si>
    <t>14 Sep 1988</t>
  </si>
  <si>
    <t>12 Jul 1962</t>
  </si>
  <si>
    <t>21 Aug 1991</t>
  </si>
  <si>
    <t>21 Jul 1982</t>
  </si>
  <si>
    <t>19 Jul 1968</t>
  </si>
  <si>
    <t>8 Aug 1973</t>
  </si>
  <si>
    <t>29 Sep 1974</t>
  </si>
  <si>
    <t>17 Jun 1969</t>
  </si>
  <si>
    <t>6 Sep 1971</t>
  </si>
  <si>
    <t>29 Sep 1973</t>
  </si>
  <si>
    <t>19 Sep 1973</t>
  </si>
  <si>
    <t>7 Jul 1969</t>
  </si>
  <si>
    <t>5 Jun 1975</t>
  </si>
  <si>
    <t>24 Oct 1980</t>
  </si>
  <si>
    <t>25 Nov 1979</t>
  </si>
  <si>
    <t>27 Dec 1968</t>
  </si>
  <si>
    <t>23 Aug 1968</t>
  </si>
  <si>
    <t>29 Aug 1968</t>
  </si>
  <si>
    <t>8 Nov 1968</t>
  </si>
  <si>
    <t>14 Oct 1964</t>
  </si>
  <si>
    <t>3 Aug 1976</t>
  </si>
  <si>
    <t>27 Jul 1964</t>
  </si>
  <si>
    <t>22 Sep 1969</t>
  </si>
  <si>
    <t>28 Jun 1987</t>
  </si>
  <si>
    <t>21 Aug 1978</t>
  </si>
  <si>
    <t>25 Oct 1977</t>
  </si>
  <si>
    <t>26 Sep 1971</t>
  </si>
  <si>
    <t>29 Jun 1971</t>
  </si>
  <si>
    <t>17 Jul 1969</t>
  </si>
  <si>
    <t>11 Dec 1966</t>
  </si>
  <si>
    <t>25 Dec 1969</t>
  </si>
  <si>
    <t>3 Nov 1966</t>
  </si>
  <si>
    <t>29 Nov 1967</t>
  </si>
  <si>
    <t>14 Dec 1972</t>
  </si>
  <si>
    <t>20 Jul 1966</t>
  </si>
  <si>
    <t>23 Jun 1967</t>
  </si>
  <si>
    <t>2 Jul 1966</t>
  </si>
  <si>
    <t>27 Jun 1965</t>
  </si>
  <si>
    <t>23 Jul 1992</t>
  </si>
  <si>
    <t>8 Aug 1964</t>
  </si>
  <si>
    <t>22 Nov 1976</t>
  </si>
  <si>
    <t>7 Sep 1962</t>
  </si>
  <si>
    <t>2 Aug 1977</t>
  </si>
  <si>
    <t>30 Sep 1976</t>
  </si>
  <si>
    <t>24 Oct 1972</t>
  </si>
  <si>
    <t>30 Jul 1967</t>
  </si>
  <si>
    <t>5 Oct 1967</t>
  </si>
  <si>
    <t>25 Jun 1992</t>
  </si>
  <si>
    <t>9 Dec 1974</t>
  </si>
  <si>
    <t>29 Aug 1986</t>
  </si>
  <si>
    <t>11 Nov 1967</t>
  </si>
  <si>
    <t>23 Oct 1967</t>
  </si>
  <si>
    <t>28 Oct 1970</t>
  </si>
  <si>
    <t>18 Dec 1970</t>
  </si>
  <si>
    <t>2 Oct 1967</t>
  </si>
  <si>
    <t>28 Jul 1968</t>
  </si>
  <si>
    <t>20 Dec 1971</t>
  </si>
  <si>
    <t>6 Sep 1994</t>
  </si>
  <si>
    <t>13 Nov 1968</t>
  </si>
  <si>
    <t>12 Nov 1968</t>
  </si>
  <si>
    <t>10 Nov 1969</t>
  </si>
  <si>
    <t>4 Dec 1965</t>
  </si>
  <si>
    <t>14 Aug 1969</t>
  </si>
  <si>
    <t>19 Jun 1965</t>
  </si>
  <si>
    <t>21 Oct 1973</t>
  </si>
  <si>
    <t>18 Dec 1965</t>
  </si>
  <si>
    <t>17 Sep 2000</t>
  </si>
  <si>
    <t>24 Oct 1968</t>
  </si>
  <si>
    <t>15 Dec 1974</t>
  </si>
  <si>
    <t>26 Jun 1991</t>
  </si>
  <si>
    <t>21 Jul 1996</t>
  </si>
  <si>
    <t>10 Dec 1974</t>
  </si>
  <si>
    <t>25 Oct 1989</t>
  </si>
  <si>
    <t>17 Dec 2001</t>
  </si>
  <si>
    <t>18 Sep 2000</t>
  </si>
  <si>
    <t>7 Nov 1966</t>
  </si>
  <si>
    <t>20 Nov 1966</t>
  </si>
  <si>
    <t>4 Sep 1967</t>
  </si>
  <si>
    <t>7 Oct 1972</t>
  </si>
  <si>
    <t>9 Sep 1966</t>
  </si>
  <si>
    <t>5 Jul 1966</t>
  </si>
  <si>
    <t>20 Aug 1980</t>
  </si>
  <si>
    <t>30 Nov 1969</t>
  </si>
  <si>
    <t>25 Jun 1969</t>
  </si>
  <si>
    <t>6 Aug 1966</t>
  </si>
  <si>
    <t>3 Sep 1972</t>
  </si>
  <si>
    <t>14 Jun 1970</t>
  </si>
  <si>
    <t>28 Jun 1976</t>
  </si>
  <si>
    <t>30 Dec 1969</t>
  </si>
  <si>
    <t>17 Dec 1989</t>
  </si>
  <si>
    <t>20 Aug 1969</t>
  </si>
  <si>
    <t>2 Oct 1981</t>
  </si>
  <si>
    <t>11 Oct 1969</t>
  </si>
  <si>
    <t>14 Jun 1967</t>
  </si>
  <si>
    <t>22 Jun 1970</t>
  </si>
  <si>
    <t>14 Nov 1988</t>
  </si>
  <si>
    <t>25 Sep 1972</t>
  </si>
  <si>
    <t>6 Oct 1968</t>
  </si>
  <si>
    <t>22 Nov 1963</t>
  </si>
  <si>
    <t>10 Dec 1995</t>
  </si>
  <si>
    <t>11 Jul 1963</t>
  </si>
  <si>
    <t>20 Sep 2002</t>
  </si>
  <si>
    <t>19 Aug 1989</t>
  </si>
  <si>
    <t>2 Nov 1968</t>
  </si>
  <si>
    <t>12 Jul 1964</t>
  </si>
  <si>
    <t>29 Nov 1965</t>
  </si>
  <si>
    <t>26 Sep 1965</t>
  </si>
  <si>
    <t>4 Jul 1964</t>
  </si>
  <si>
    <t>3 Jul 1964</t>
  </si>
  <si>
    <t>13 Dec 1964</t>
  </si>
  <si>
    <t>7 Jun 1979</t>
  </si>
  <si>
    <t>6 Dec 1972</t>
  </si>
  <si>
    <t>13 Jun 1964</t>
  </si>
  <si>
    <t>19 Dec 1967</t>
  </si>
  <si>
    <t>2 Oct 1970</t>
  </si>
  <si>
    <t>7 Oct 1970</t>
  </si>
  <si>
    <t>23 Oct 1983</t>
  </si>
  <si>
    <t>9 Jun 1985</t>
  </si>
  <si>
    <t>17 Jul 1980</t>
  </si>
  <si>
    <t>12 Sep 1971</t>
  </si>
  <si>
    <t>14 Jun 1966</t>
  </si>
  <si>
    <t>23 Jun 1965</t>
  </si>
  <si>
    <t>7 Sep 1966</t>
  </si>
  <si>
    <t>10 Sep 2004</t>
  </si>
  <si>
    <t>13 Oct 1970</t>
  </si>
  <si>
    <t>7 Jun 1983</t>
  </si>
  <si>
    <t>11 Aug 1969</t>
  </si>
  <si>
    <t>6 Oct 1989</t>
  </si>
  <si>
    <t>24 Jun 1968</t>
  </si>
  <si>
    <t>19 Dec 1971</t>
  </si>
  <si>
    <t>12 Jun 1988</t>
  </si>
  <si>
    <t>23 Jul 1970</t>
  </si>
  <si>
    <t>3 Oct 1965</t>
  </si>
  <si>
    <t>14 Nov 1968</t>
  </si>
  <si>
    <t>1 Dec 1971</t>
  </si>
  <si>
    <t>23 Jul 1973</t>
  </si>
  <si>
    <t>27 Oct 1965</t>
  </si>
  <si>
    <t>25 Dec 1965</t>
  </si>
  <si>
    <t>6 Nov 1965</t>
  </si>
  <si>
    <t>20 Jun 1964</t>
  </si>
  <si>
    <t>17 Jul 1986</t>
  </si>
  <si>
    <t>4 Oct 1966</t>
  </si>
  <si>
    <t>20 Jul 1994</t>
  </si>
  <si>
    <t>6 Jul 1966</t>
  </si>
  <si>
    <t>23 Aug 1966</t>
  </si>
  <si>
    <t>9 Nov 1966</t>
  </si>
  <si>
    <t>21 Oct 1982</t>
  </si>
  <si>
    <t>12 Oct 1969</t>
  </si>
  <si>
    <t>26 Nov 1984</t>
  </si>
  <si>
    <t>9 Nov 1964</t>
  </si>
  <si>
    <t>5 Sep 1988</t>
  </si>
  <si>
    <t>12 Nov 1969</t>
  </si>
  <si>
    <t>9 Jun 1963</t>
  </si>
  <si>
    <t>2 Dec 1964</t>
  </si>
  <si>
    <t>6 Nov 1979</t>
  </si>
  <si>
    <t>25 Jul 1966</t>
  </si>
  <si>
    <t>20 Nov 1982</t>
  </si>
  <si>
    <t>27 Jun 1964</t>
  </si>
  <si>
    <t>25 Sep 1965</t>
  </si>
  <si>
    <t>11 Jul 1964</t>
  </si>
  <si>
    <t>10 Nov 1965</t>
  </si>
  <si>
    <t>29 Sep 1964</t>
  </si>
  <si>
    <t>7 Jul 1974</t>
  </si>
  <si>
    <t>24 Aug 1967</t>
  </si>
  <si>
    <t>14 Jul 1967</t>
  </si>
  <si>
    <t>29 Oct 1967</t>
  </si>
  <si>
    <t>19 Nov 1964</t>
  </si>
  <si>
    <t>20 Dec 1964</t>
  </si>
  <si>
    <t>2 Aug 1964</t>
  </si>
  <si>
    <t>19 Oct 1991</t>
  </si>
  <si>
    <t>25 Dec 1964</t>
  </si>
  <si>
    <t>1 Nov 1965</t>
  </si>
  <si>
    <t>22 Dec 1967</t>
  </si>
  <si>
    <t>4 Jul 1983</t>
  </si>
  <si>
    <t>12 Dec 1993</t>
  </si>
  <si>
    <t>17 Oct 1982</t>
  </si>
  <si>
    <t>9 Jun 1965</t>
  </si>
  <si>
    <t>29 Oct 1965</t>
  </si>
  <si>
    <t>16 Oct 1979</t>
  </si>
  <si>
    <t>24 Nov 1966</t>
  </si>
  <si>
    <t>7 Sep 1986</t>
  </si>
  <si>
    <t>2 Sep 1984</t>
  </si>
  <si>
    <t>21 Jun 1968</t>
  </si>
  <si>
    <t>9 Dec 1968</t>
  </si>
  <si>
    <t>25 Oct 1968</t>
  </si>
  <si>
    <t>20 Jul 1963</t>
  </si>
  <si>
    <t>4 Jun 1963</t>
  </si>
  <si>
    <t>6 Nov 1991</t>
  </si>
  <si>
    <t>16 Sep 1974</t>
  </si>
  <si>
    <t>4 Nov 1962</t>
  </si>
  <si>
    <t>15 Sep 1962</t>
  </si>
  <si>
    <t>5 Oct 1987</t>
  </si>
  <si>
    <t>14 Aug 1977</t>
  </si>
  <si>
    <t>20 Jul 1964</t>
  </si>
  <si>
    <t>2 Jul 1964</t>
  </si>
  <si>
    <t>24 Jun 1964</t>
  </si>
  <si>
    <t>19 Jul 1963</t>
  </si>
  <si>
    <t>15 Oct 1964</t>
  </si>
  <si>
    <t>29 Jul 1966</t>
  </si>
  <si>
    <t>17 Jul 1963</t>
  </si>
  <si>
    <t>23 Jun 1974</t>
  </si>
  <si>
    <t>23 Nov 1989</t>
  </si>
  <si>
    <t>13 Aug 1986</t>
  </si>
  <si>
    <t>6 Dec 1966</t>
  </si>
  <si>
    <t>30 Dec 1967</t>
  </si>
  <si>
    <t>28 Aug 1967</t>
  </si>
  <si>
    <t>16 Nov 1966</t>
  </si>
  <si>
    <t>29 Oct 1990</t>
  </si>
  <si>
    <t>28 Oct 1963</t>
  </si>
  <si>
    <t>29 Aug 1963</t>
  </si>
  <si>
    <t>2 Aug 1963</t>
  </si>
  <si>
    <t>22 Sep 1963</t>
  </si>
  <si>
    <t>29 Dec 1966</t>
  </si>
  <si>
    <t>26 Sep 1962</t>
  </si>
  <si>
    <t>29 Dec 1989</t>
  </si>
  <si>
    <t>14 Jul 1979</t>
  </si>
  <si>
    <t>4 Aug 1964</t>
  </si>
  <si>
    <t>9 Aug 1995</t>
  </si>
  <si>
    <t>26 Nov 1968</t>
  </si>
  <si>
    <t>1 Sep 1967</t>
  </si>
  <si>
    <t>3 Dec 1968</t>
  </si>
  <si>
    <t>12 Jul 1966</t>
  </si>
  <si>
    <t>16 Oct 1962</t>
  </si>
  <si>
    <t>28 Nov 1961</t>
  </si>
  <si>
    <t>18 Jun 1970</t>
  </si>
  <si>
    <t>11 Aug 1988</t>
  </si>
  <si>
    <t>18 Nov 1998</t>
  </si>
  <si>
    <t>19 Aug 1963</t>
  </si>
  <si>
    <t>28 Dec 1970</t>
  </si>
  <si>
    <t>4 Oct 1965</t>
  </si>
  <si>
    <t>22 Nov 1962</t>
  </si>
  <si>
    <t>22 Jul 1962</t>
  </si>
  <si>
    <t>5 Sep 1972</t>
  </si>
  <si>
    <t>17 Dec 1966</t>
  </si>
  <si>
    <t>11 Jul 1962</t>
  </si>
  <si>
    <t>14 Sep 1965</t>
  </si>
  <si>
    <t>27 Aug 1962</t>
  </si>
  <si>
    <t>24 Sep 1974</t>
  </si>
  <si>
    <t>7 Jul 1992</t>
  </si>
  <si>
    <t>28 Nov 1964</t>
  </si>
  <si>
    <t>8 Jul 1970</t>
  </si>
  <si>
    <t>17 Jul 1988</t>
  </si>
  <si>
    <t>2 Sep 1962</t>
  </si>
  <si>
    <t>1 Oct 1962</t>
  </si>
  <si>
    <t>25 Sep 1975</t>
  </si>
  <si>
    <t>5 Dec 1963</t>
  </si>
  <si>
    <t>29 Oct 1983</t>
  </si>
  <si>
    <t>24 Jul 1978</t>
  </si>
  <si>
    <t>25 Sep 1967</t>
  </si>
  <si>
    <t>9 Nov 2004</t>
  </si>
  <si>
    <t>27 Sep 1993</t>
  </si>
  <si>
    <t>22 Sep 1973</t>
  </si>
  <si>
    <t>27 Sep 1963</t>
  </si>
  <si>
    <t>6 Aug 1984</t>
  </si>
  <si>
    <t>16 Aug 1963</t>
  </si>
  <si>
    <t>1 Sep 1963</t>
  </si>
  <si>
    <t>14 Aug 1963</t>
  </si>
  <si>
    <t>22 Dec 1966</t>
  </si>
  <si>
    <t>20 Aug 1961</t>
  </si>
  <si>
    <t>4 Nov 1960</t>
  </si>
  <si>
    <t>22 Jun 1960</t>
  </si>
  <si>
    <t>23 Sep 1960</t>
  </si>
  <si>
    <t>28 Nov 1960</t>
  </si>
  <si>
    <t>27 Nov 1979</t>
  </si>
  <si>
    <t>30 Oct 1981</t>
  </si>
  <si>
    <t>24 Jun 1962</t>
  </si>
  <si>
    <t>13 Dec 1969</t>
  </si>
  <si>
    <t>27 Sep 1972</t>
  </si>
  <si>
    <t>20 Jul 1962</t>
  </si>
  <si>
    <t>23 Sep 1964</t>
  </si>
  <si>
    <t>4 Nov 1965</t>
  </si>
  <si>
    <t>9 Nov 1961</t>
  </si>
  <si>
    <t>23 Sep 1969</t>
  </si>
  <si>
    <t>6 Aug 1967</t>
  </si>
  <si>
    <t>26 Oct 1985</t>
  </si>
  <si>
    <t>6 Nov 1961</t>
  </si>
  <si>
    <t>30 Oct 1971</t>
  </si>
  <si>
    <t>2 Aug 1962</t>
  </si>
  <si>
    <t>14 Sep 1963</t>
  </si>
  <si>
    <t>16 Aug 1999</t>
  </si>
  <si>
    <t>7 Sep 1961</t>
  </si>
  <si>
    <t>6 Dec 1961</t>
  </si>
  <si>
    <t>5 Aug 1962</t>
  </si>
  <si>
    <t>15 Oct 1982</t>
  </si>
  <si>
    <t>7 Dec 1962</t>
  </si>
  <si>
    <t>13 Nov 1965</t>
  </si>
  <si>
    <t>24 Nov 1962</t>
  </si>
  <si>
    <t>11 Oct 1962</t>
  </si>
  <si>
    <t>23 Aug 1976</t>
  </si>
  <si>
    <t>11 Nov 1960</t>
  </si>
  <si>
    <t>2 Oct 1990</t>
  </si>
  <si>
    <t>24 Sep 1964</t>
  </si>
  <si>
    <t>30 Sep 1979</t>
  </si>
  <si>
    <t>6 Jun 1984</t>
  </si>
  <si>
    <t>9 Dec 1959</t>
  </si>
  <si>
    <t>25 Nov 1959</t>
  </si>
  <si>
    <t>20 Dec 1959</t>
  </si>
  <si>
    <t>19 Dec 1992</t>
  </si>
  <si>
    <t>22 Jul 1961</t>
  </si>
  <si>
    <t>17 Jun 1994</t>
  </si>
  <si>
    <t>3 Nov 1961</t>
  </si>
  <si>
    <t>14 Nov 1966</t>
  </si>
  <si>
    <t>29 Jun 1975</t>
  </si>
  <si>
    <t>13 Aug 1960</t>
  </si>
  <si>
    <t>11 Jul 1960</t>
  </si>
  <si>
    <t>16 Dec 1960</t>
  </si>
  <si>
    <t>28 Jul 1960</t>
  </si>
  <si>
    <t>24 Jul 1960</t>
  </si>
  <si>
    <t>7 Aug 1975</t>
  </si>
  <si>
    <t>30 Aug 1990</t>
  </si>
  <si>
    <t>14 Oct 1963</t>
  </si>
  <si>
    <t>15 Jul 1968</t>
  </si>
  <si>
    <t>14 Aug 1992</t>
  </si>
  <si>
    <t>10 Sep 1964</t>
  </si>
  <si>
    <t>18 Nov 1961</t>
  </si>
  <si>
    <t>26 Jul 1969</t>
  </si>
  <si>
    <t>24 Dec 1961</t>
  </si>
  <si>
    <t>20 Jul 1984</t>
  </si>
  <si>
    <t>4 Aug 1963</t>
  </si>
  <si>
    <t>14 Sep 1985</t>
  </si>
  <si>
    <t>24 Nov 1986</t>
  </si>
  <si>
    <t>2 Aug 1981</t>
  </si>
  <si>
    <t>29 Aug 1985</t>
  </si>
  <si>
    <t>6 Aug 1959</t>
  </si>
  <si>
    <t>10 Nov 1966</t>
  </si>
  <si>
    <t>8 Dec 1986</t>
  </si>
  <si>
    <t>25 Nov 1958</t>
  </si>
  <si>
    <t>10 Dec 1958</t>
  </si>
  <si>
    <t>7 Jun 2003</t>
  </si>
  <si>
    <t>21 Jul 1960</t>
  </si>
  <si>
    <t>19 Dec 1978</t>
  </si>
  <si>
    <t>5 Oct 1959</t>
  </si>
  <si>
    <t>25 Sep 1985</t>
  </si>
  <si>
    <t>29 Dec 1959</t>
  </si>
  <si>
    <t>7 Jul 1959</t>
  </si>
  <si>
    <t>27 Jul 1962</t>
  </si>
  <si>
    <t>18 Jun 1960</t>
  </si>
  <si>
    <t>29 Aug 1959</t>
  </si>
  <si>
    <t>6 Sep 1959</t>
  </si>
  <si>
    <t>23 Dec 1963</t>
  </si>
  <si>
    <t>6 Jul 1963</t>
  </si>
  <si>
    <t>8 Jul 1963</t>
  </si>
  <si>
    <t>8 Nov 1960</t>
  </si>
  <si>
    <t>12 Sep 1991</t>
  </si>
  <si>
    <t>26 Sep 1976</t>
  </si>
  <si>
    <t>14 Jun 1961</t>
  </si>
  <si>
    <t>6 Jul 2004</t>
  </si>
  <si>
    <t>25 Dec 1968</t>
  </si>
  <si>
    <t>17 Nov 1983</t>
  </si>
  <si>
    <t>21 Sep 1958</t>
  </si>
  <si>
    <t>25 Sep 1961</t>
  </si>
  <si>
    <t>10 Oct 1959</t>
  </si>
  <si>
    <t>8 Nov 1959</t>
  </si>
  <si>
    <t>26 Dec 1974</t>
  </si>
  <si>
    <t>13 Jul 1972</t>
  </si>
  <si>
    <t>15 Dec 1968</t>
  </si>
  <si>
    <t>15 Oct 1958</t>
  </si>
  <si>
    <t>10 Jul 1958</t>
  </si>
  <si>
    <t>26 Sep 1969</t>
  </si>
  <si>
    <t>24 Dec 1959</t>
  </si>
  <si>
    <t>10 Oct 1967</t>
  </si>
  <si>
    <t>16 Nov 1988</t>
  </si>
  <si>
    <t>16 Jul 1963</t>
  </si>
  <si>
    <t>22 Jun 1965</t>
  </si>
  <si>
    <t>14 Sep 1958</t>
  </si>
  <si>
    <t>29 Jul 1958</t>
  </si>
  <si>
    <t>20 Sep 1958</t>
  </si>
  <si>
    <t>15 Aug 1967</t>
  </si>
  <si>
    <t>4 Nov 1967</t>
  </si>
  <si>
    <t>29 Jun 1959</t>
  </si>
  <si>
    <t>3 Aug 1959</t>
  </si>
  <si>
    <t>10 Nov 1996</t>
  </si>
  <si>
    <t>27 Nov 1976</t>
  </si>
  <si>
    <t>20 Nov 1959</t>
  </si>
  <si>
    <t>20 Oct 1979</t>
  </si>
  <si>
    <t>14 Jul 1989</t>
  </si>
  <si>
    <t>12 Sep 1998</t>
  </si>
  <si>
    <t>3 Dec 1962</t>
  </si>
  <si>
    <t>18 Jul 1967</t>
  </si>
  <si>
    <t>8 Nov 1965</t>
  </si>
  <si>
    <t>13 Nov 1981</t>
  </si>
  <si>
    <t>23 Jul 1958</t>
  </si>
  <si>
    <t>4 Sep 1982</t>
  </si>
  <si>
    <t>24 Sep 2002</t>
  </si>
  <si>
    <t>29 Jul 1962</t>
  </si>
  <si>
    <t>27 Jul 1965</t>
  </si>
  <si>
    <t>10 Dec 1975</t>
  </si>
  <si>
    <t>5 Jun 1981</t>
  </si>
  <si>
    <t>11 Nov 1970</t>
  </si>
  <si>
    <t>17 Oct 1958</t>
  </si>
  <si>
    <t>4 Jul 1981</t>
  </si>
  <si>
    <t>29 Nov 1962</t>
  </si>
  <si>
    <t>2 Aug 1995</t>
  </si>
  <si>
    <t>8 Aug 1960</t>
  </si>
  <si>
    <t>11 Sep 1970</t>
  </si>
  <si>
    <t>15 Aug 1971</t>
  </si>
  <si>
    <t>12 Jun 1968</t>
  </si>
  <si>
    <t>26 Oct 1975</t>
  </si>
  <si>
    <t>7 Nov 1972</t>
  </si>
  <si>
    <t>25 Nov 1971</t>
  </si>
  <si>
    <t>25 Oct 1962</t>
  </si>
  <si>
    <t>4 Jun 1959</t>
  </si>
  <si>
    <t>3 Dec 1959</t>
  </si>
  <si>
    <t>17 Jun 1962</t>
  </si>
  <si>
    <t>23 Nov 1978</t>
  </si>
  <si>
    <t>25 Jul 1960</t>
  </si>
  <si>
    <t>16 Sep 1969</t>
  </si>
  <si>
    <t>13 Dec 1963</t>
  </si>
  <si>
    <t>17 Dec 1988</t>
  </si>
  <si>
    <t>6 Sep 1962</t>
  </si>
  <si>
    <t>4 Sep 1964</t>
  </si>
  <si>
    <t>25 Oct 1990</t>
  </si>
  <si>
    <t>17 Jul 2004</t>
  </si>
  <si>
    <t>28 Jun 1974</t>
  </si>
  <si>
    <t>2 Oct 1959</t>
  </si>
  <si>
    <t>30 Jul 1974</t>
  </si>
  <si>
    <t>28 Oct 1965</t>
  </si>
  <si>
    <t>6 Jun 1960</t>
  </si>
  <si>
    <t>22 Dec 1988</t>
  </si>
  <si>
    <t>26 Jun 1973</t>
  </si>
  <si>
    <t>20 Sep 1976</t>
  </si>
  <si>
    <t>29 Aug 1974</t>
  </si>
  <si>
    <t>9 Oct 1997</t>
  </si>
  <si>
    <t>26 Jun 1984</t>
  </si>
  <si>
    <t>11 Nov 1982</t>
  </si>
  <si>
    <t>25 Dec 1962</t>
  </si>
  <si>
    <t>12 Oct 1980</t>
  </si>
  <si>
    <t>19 Sep 1980</t>
  </si>
  <si>
    <t>5 Dec 1988</t>
  </si>
  <si>
    <t>16 Sep 1978</t>
  </si>
  <si>
    <t>22 Oct 1958</t>
  </si>
  <si>
    <t>21 Jun 1958</t>
  </si>
  <si>
    <t>27 Aug 1985</t>
  </si>
  <si>
    <t>8 Aug 1993</t>
  </si>
  <si>
    <t>6 Oct 1987</t>
  </si>
  <si>
    <t>6 Jul 1982</t>
  </si>
  <si>
    <t>6 Aug 1988</t>
  </si>
  <si>
    <t>21 Aug 1988</t>
  </si>
  <si>
    <t>8 Sep 2002</t>
  </si>
  <si>
    <t>30 Jul 1972</t>
  </si>
  <si>
    <t>8 Aug 1969</t>
  </si>
  <si>
    <t>28 Sep 1995</t>
  </si>
  <si>
    <t>20 Dec 2003</t>
  </si>
  <si>
    <t>10 Oct 1958</t>
  </si>
  <si>
    <t>23 Dec 1995</t>
  </si>
  <si>
    <t>25 Jun 2001</t>
  </si>
  <si>
    <t>25 Jun 1963</t>
  </si>
  <si>
    <t>10 Jul 1970</t>
  </si>
  <si>
    <t>24 Jul 1975</t>
  </si>
  <si>
    <t>5 Nov 1993</t>
  </si>
  <si>
    <t>28 Aug 1974</t>
  </si>
  <si>
    <t>23 Sep 1989</t>
  </si>
  <si>
    <t>19 Oct 1995</t>
  </si>
  <si>
    <t>8 Aug 1974</t>
  </si>
  <si>
    <t>10 Sep 2003</t>
  </si>
  <si>
    <t>21 Oct 1968</t>
  </si>
  <si>
    <t>16 Jul 1980</t>
  </si>
  <si>
    <t>10 Jun 1996</t>
  </si>
  <si>
    <t>26 Dec 2003</t>
  </si>
  <si>
    <t>28 Jun 2002</t>
  </si>
  <si>
    <t>3 Jun 1998</t>
  </si>
  <si>
    <t>16 Sep 1965</t>
  </si>
  <si>
    <t>7 Jun 1964</t>
  </si>
  <si>
    <t>18 Aug 2004</t>
  </si>
  <si>
    <t>22 Oct 1982</t>
  </si>
  <si>
    <t>25 Aug 1975</t>
  </si>
  <si>
    <t>12 Jul 1963</t>
  </si>
  <si>
    <t>1 Nov 2003</t>
  </si>
  <si>
    <t>18 Oct 1992</t>
  </si>
  <si>
    <t>2 Nov 2003</t>
  </si>
  <si>
    <t>8 Jun 1971</t>
  </si>
  <si>
    <t>29 Dec 1990</t>
  </si>
  <si>
    <t>16 Jun 1965</t>
  </si>
  <si>
    <t>12 Jul 1968</t>
  </si>
  <si>
    <t>16 Nov 1963</t>
  </si>
  <si>
    <t>25 Aug 2002</t>
  </si>
  <si>
    <t>26 Jul 1970</t>
  </si>
  <si>
    <t>14 Jul 2003</t>
  </si>
  <si>
    <t>21 Jun 1966</t>
  </si>
  <si>
    <t>8 Dec 1963</t>
  </si>
  <si>
    <t>12 Nov 1979</t>
  </si>
  <si>
    <t>4 Dec 1989</t>
  </si>
  <si>
    <t>17 Oct 1977</t>
  </si>
  <si>
    <t>28 Sep 2001</t>
  </si>
  <si>
    <t>17 Oct 1965</t>
  </si>
  <si>
    <t>24 Oct 1999</t>
  </si>
  <si>
    <t>12 Jul 1993</t>
  </si>
  <si>
    <t>4 Jul 1963</t>
  </si>
  <si>
    <t>15 Jun 1997</t>
  </si>
  <si>
    <t>3 Aug 1995</t>
  </si>
  <si>
    <t>25 Dec 1992</t>
  </si>
  <si>
    <t>15 Dec 1999</t>
  </si>
  <si>
    <t>26 Sep 1964</t>
  </si>
  <si>
    <t>12 Aug 1986</t>
  </si>
  <si>
    <t>23 Sep 1998</t>
  </si>
  <si>
    <t>17 Oct 1970</t>
  </si>
  <si>
    <t>30 Aug 1967</t>
  </si>
  <si>
    <t>27 Dec 1992</t>
  </si>
  <si>
    <t>19 Nov 1979</t>
  </si>
  <si>
    <t>28 Nov 1995</t>
  </si>
  <si>
    <t>15 Oct 1979</t>
  </si>
  <si>
    <t>18 Dec 1962</t>
  </si>
  <si>
    <t>24 Jul 2003</t>
  </si>
  <si>
    <t>6 Dec 1963</t>
  </si>
  <si>
    <t>27 Sep 1995</t>
  </si>
  <si>
    <t>3 Aug 1969</t>
  </si>
  <si>
    <t>20 Oct 1963</t>
  </si>
  <si>
    <t>6 Aug 1998</t>
  </si>
  <si>
    <t>19 Dec 1983</t>
  </si>
  <si>
    <t>5 Jun 1989</t>
  </si>
  <si>
    <t>2 Jul 1979</t>
  </si>
  <si>
    <t>16 Sep 1991</t>
  </si>
  <si>
    <t>29 Jul 1967</t>
  </si>
  <si>
    <t>15 Nov 1966</t>
  </si>
  <si>
    <t>24 Aug 1991</t>
  </si>
  <si>
    <t>30 Jun 1987</t>
  </si>
  <si>
    <t>6 Sep 1993</t>
  </si>
  <si>
    <t>15 Dec 1982</t>
  </si>
  <si>
    <t>30 Nov 1987</t>
  </si>
  <si>
    <t>19 Aug 1992</t>
  </si>
  <si>
    <t>17 Sep 1985</t>
  </si>
  <si>
    <t>14 Jul 1963</t>
  </si>
  <si>
    <t>24 Sep 1978</t>
  </si>
  <si>
    <t>27 Aug 1994</t>
  </si>
  <si>
    <t>14 Jun 1972</t>
  </si>
  <si>
    <t>30 Oct 1979</t>
  </si>
  <si>
    <t>18 Oct 1997</t>
  </si>
  <si>
    <t>9 Oct 1980</t>
  </si>
  <si>
    <t>10 Aug 1966</t>
  </si>
  <si>
    <t>25 Jul 1988</t>
  </si>
  <si>
    <t>6 Oct 1983</t>
  </si>
  <si>
    <t>9 Jul 2002</t>
  </si>
  <si>
    <t>8 Jun 1994</t>
  </si>
  <si>
    <t>17 Oct 1987</t>
  </si>
  <si>
    <t>22 Aug 1966</t>
  </si>
  <si>
    <t>7 Sep 1993</t>
  </si>
  <si>
    <t>2 Jul 1962</t>
  </si>
  <si>
    <t>12 Jul 1985</t>
  </si>
  <si>
    <t>18 Oct 1962</t>
  </si>
  <si>
    <t>13 Oct 1969</t>
  </si>
  <si>
    <t>17 Dec 1967</t>
  </si>
  <si>
    <t>1 Aug 1965</t>
  </si>
  <si>
    <t>4 Aug 1986</t>
  </si>
  <si>
    <t>8 Sep 1967</t>
  </si>
  <si>
    <t>8 Dec 1975</t>
  </si>
  <si>
    <t>27 Nov 1987</t>
  </si>
  <si>
    <t>2 Jul 1983</t>
  </si>
  <si>
    <t>23 Nov 1977</t>
  </si>
  <si>
    <t>26 Aug 1969</t>
  </si>
  <si>
    <t>14 Oct 1974</t>
  </si>
  <si>
    <t>3 Sep 1974</t>
  </si>
  <si>
    <t>10 Dec 1980</t>
  </si>
  <si>
    <t>4 Sep 1980</t>
  </si>
  <si>
    <t>21 Nov 1990</t>
  </si>
  <si>
    <t>12 Jun 1999</t>
  </si>
  <si>
    <t>25 Dec 1983</t>
  </si>
  <si>
    <t>16 Nov 1962</t>
  </si>
  <si>
    <t>18 Jul 1976</t>
  </si>
  <si>
    <t>20 Sep 1979</t>
  </si>
  <si>
    <t>28 Sep 1979</t>
  </si>
  <si>
    <t>27 Aug 1963</t>
  </si>
  <si>
    <t>17 Aug 1979</t>
  </si>
  <si>
    <t>28 Sep 2003</t>
  </si>
  <si>
    <t>19 Dec 1975</t>
  </si>
  <si>
    <t>14 Oct 1989</t>
  </si>
  <si>
    <t>12 Sep 1980</t>
  </si>
  <si>
    <t>24 Aug 1965</t>
  </si>
  <si>
    <t>16 Jun 1971</t>
  </si>
  <si>
    <t>26 Aug 1999</t>
  </si>
  <si>
    <t>18 Aug 1966</t>
  </si>
  <si>
    <t>21 Dec 1983</t>
  </si>
  <si>
    <t>14 Nov 1979</t>
  </si>
  <si>
    <t>9 Sep 1975</t>
  </si>
  <si>
    <t>14 Dec 2003</t>
  </si>
  <si>
    <t>7 Aug 1997</t>
  </si>
  <si>
    <t>14 Nov 1969</t>
  </si>
  <si>
    <t>3 Oct 1994</t>
  </si>
  <si>
    <t>22 Oct 1973</t>
  </si>
  <si>
    <t>13 Nov 1975</t>
  </si>
  <si>
    <t>26 Aug 1983</t>
  </si>
  <si>
    <t>2 Jun 1974</t>
  </si>
  <si>
    <t>27 Jun 1973</t>
  </si>
  <si>
    <t>8 Aug 1970</t>
  </si>
  <si>
    <t>10 Jul 1971</t>
  </si>
  <si>
    <t>13 Jun 1973</t>
  </si>
  <si>
    <t>10 Sep 1974</t>
  </si>
  <si>
    <t>16 Dec 1964</t>
  </si>
  <si>
    <t>3 Aug 2004</t>
  </si>
  <si>
    <t>7 Oct 1999</t>
  </si>
  <si>
    <t>30 Nov 1970</t>
  </si>
  <si>
    <t>6 Jul 1968</t>
  </si>
  <si>
    <t>21 Oct 1961</t>
  </si>
  <si>
    <t>13 Jun 1975</t>
  </si>
  <si>
    <t>12 Oct 1976</t>
  </si>
  <si>
    <t>12 Jun 1970</t>
  </si>
  <si>
    <t>28 Aug 1996</t>
  </si>
  <si>
    <t>9 Sep 1994</t>
  </si>
  <si>
    <t>10 Jun 1995</t>
  </si>
  <si>
    <t>26 Nov 1970</t>
  </si>
  <si>
    <t>23 Jul 1969</t>
  </si>
  <si>
    <t>14 Jun 1987</t>
  </si>
  <si>
    <t>14 Nov 1975</t>
  </si>
  <si>
    <t>4 Dec 1995</t>
  </si>
  <si>
    <t>14 Jun 1998</t>
  </si>
  <si>
    <t>24 Nov 1998</t>
  </si>
  <si>
    <t>14 Dec 1975</t>
  </si>
  <si>
    <t>22 Aug 1968</t>
  </si>
  <si>
    <t>2 Aug 2001</t>
  </si>
  <si>
    <t>17 Jul 1972</t>
  </si>
  <si>
    <t>21 Aug 1963</t>
  </si>
  <si>
    <t>3 Dec 1970</t>
  </si>
  <si>
    <t>5 Jun 2001</t>
  </si>
  <si>
    <t>26 Dec 2000</t>
  </si>
  <si>
    <t>4 Jun 1975</t>
  </si>
  <si>
    <t>21 Sep 1974</t>
  </si>
  <si>
    <t>27 Aug 1970</t>
  </si>
  <si>
    <t>5 Sep 2004</t>
  </si>
  <si>
    <t>22 Jul 1988</t>
  </si>
  <si>
    <t>22 Aug 1991</t>
  </si>
  <si>
    <t>25 Dec 1958</t>
  </si>
  <si>
    <t>17 Jun 2002</t>
  </si>
  <si>
    <t>9 Nov 2000</t>
  </si>
  <si>
    <t>9 Jul 1960</t>
  </si>
  <si>
    <t>30 Jun 1958</t>
  </si>
  <si>
    <t>2 Jul 1994</t>
  </si>
  <si>
    <t>13 Dec 1990</t>
  </si>
  <si>
    <t>21 Dec 1965</t>
  </si>
  <si>
    <t>6 Jun 1968</t>
  </si>
  <si>
    <t>16 Oct 1969</t>
  </si>
  <si>
    <t>5 Dec 1985</t>
  </si>
  <si>
    <t>3 Oct 1981</t>
  </si>
  <si>
    <t>19 Oct 1965</t>
  </si>
  <si>
    <t>22 Jul 1984</t>
  </si>
  <si>
    <t>6 Nov 1985</t>
  </si>
  <si>
    <t>11 Jun 1992</t>
  </si>
  <si>
    <t>9 Sep 1997</t>
  </si>
  <si>
    <t>7 Oct 1997</t>
  </si>
  <si>
    <t>3 Jul 1992</t>
  </si>
  <si>
    <t>6 Dec 2002</t>
  </si>
  <si>
    <t>6 Jul 1960</t>
  </si>
  <si>
    <t>4 Dec 1985</t>
  </si>
  <si>
    <t>21 Nov 1989</t>
  </si>
  <si>
    <t>4 Jun 1991</t>
  </si>
  <si>
    <t>28 Jul 1961</t>
  </si>
  <si>
    <t>21 Dec 1999</t>
  </si>
  <si>
    <t>29 Nov 1985</t>
  </si>
  <si>
    <t>22 Nov 1960</t>
  </si>
  <si>
    <t>6 Sep 1999</t>
  </si>
  <si>
    <t>25 Nov 1963</t>
  </si>
  <si>
    <t>24 Dec 1990</t>
  </si>
  <si>
    <t>11 Dec 1982</t>
  </si>
  <si>
    <t>27 Sep 1985</t>
  </si>
  <si>
    <t>5 Dec 1990</t>
  </si>
  <si>
    <t>3 Aug 1961</t>
  </si>
  <si>
    <t>25 Jul 1962</t>
  </si>
  <si>
    <t>5 Dec 1959</t>
  </si>
  <si>
    <t>14 Jul 1980</t>
  </si>
  <si>
    <t>8 Nov 1976</t>
  </si>
  <si>
    <t>9 Jul 1969</t>
  </si>
  <si>
    <t>21 Jul 1978</t>
  </si>
  <si>
    <t>5 Jun 1958</t>
  </si>
  <si>
    <t>7 Nov 1985</t>
  </si>
  <si>
    <t>16 Jul 1987</t>
  </si>
  <si>
    <t>20 Oct 1959</t>
  </si>
  <si>
    <t>3 Nov 1975</t>
  </si>
  <si>
    <t>27 Jul 1993</t>
  </si>
  <si>
    <t>23 Aug 1973</t>
  </si>
  <si>
    <t>13 Aug 1981</t>
  </si>
  <si>
    <t>29 Oct 1982</t>
  </si>
  <si>
    <t>30 Dec 1989</t>
  </si>
  <si>
    <t>19 Aug 1975</t>
  </si>
  <si>
    <t>30 Dec 1988</t>
  </si>
  <si>
    <t>5 Oct 1991</t>
  </si>
  <si>
    <t>16 Jun 1967</t>
  </si>
  <si>
    <t>2 Sep 1979</t>
  </si>
  <si>
    <t>25 Dec 1971</t>
  </si>
  <si>
    <t>11 Aug 1958</t>
  </si>
  <si>
    <t>13 Sep 1963</t>
  </si>
  <si>
    <t>24 Jul 1972</t>
  </si>
  <si>
    <t>1 Jun 2004</t>
  </si>
  <si>
    <t>30 Jul 1969</t>
  </si>
  <si>
    <t>28 Oct 1998</t>
  </si>
  <si>
    <t>10 Aug 1986</t>
  </si>
  <si>
    <t>21 Sep 1999</t>
  </si>
  <si>
    <t>9 Sep 1961</t>
  </si>
  <si>
    <t>22 Jul 2000</t>
  </si>
  <si>
    <t>9 Jul 1968</t>
  </si>
  <si>
    <t>8 Oct 1974</t>
  </si>
  <si>
    <t>13 Dec 1960</t>
  </si>
  <si>
    <t>14 Oct 1977</t>
  </si>
  <si>
    <t>10 Sep 1984</t>
  </si>
  <si>
    <t>21 Sep 1972</t>
  </si>
  <si>
    <t>13 Sep 1993</t>
  </si>
  <si>
    <t>10 Nov 1978</t>
  </si>
  <si>
    <t>11 Sep 1969</t>
  </si>
  <si>
    <t>8 Sep 1994</t>
  </si>
  <si>
    <t>17 Dec 1975</t>
  </si>
  <si>
    <t>9 Aug 1976</t>
  </si>
  <si>
    <t>27 Sep 1981</t>
  </si>
  <si>
    <t>19 Sep 1976</t>
  </si>
  <si>
    <t>8 Oct 2003</t>
  </si>
  <si>
    <t>1 Nov 1968</t>
  </si>
  <si>
    <t>30 Sep 1990</t>
  </si>
  <si>
    <t>9 Jul 1990</t>
  </si>
  <si>
    <t>12 Dec 1980</t>
  </si>
  <si>
    <t>17 Nov 1981</t>
  </si>
  <si>
    <t>24 Aug 1971</t>
  </si>
  <si>
    <t>8 Jul 1995</t>
  </si>
  <si>
    <t>10 Jul 1967</t>
  </si>
  <si>
    <t>28 Jul 1994</t>
  </si>
  <si>
    <t>1 Jul 1962</t>
  </si>
  <si>
    <t>30 Oct 1969</t>
  </si>
  <si>
    <t>15 Jul 1985</t>
  </si>
  <si>
    <t>12 Oct 1990</t>
  </si>
  <si>
    <t>28 Nov 2003</t>
  </si>
  <si>
    <t>7 Dec 1985</t>
  </si>
  <si>
    <t>28 Nov 1993</t>
  </si>
  <si>
    <t>12 Sep 2003</t>
  </si>
  <si>
    <t>11 Dec 1962</t>
  </si>
  <si>
    <t>26 Oct 2000</t>
  </si>
  <si>
    <t>9 Aug 1997</t>
  </si>
  <si>
    <t>25 Sep 1994</t>
  </si>
  <si>
    <t>26 Jul 1972</t>
  </si>
  <si>
    <t>26 Dec 2002</t>
  </si>
  <si>
    <t>6 Nov 1999</t>
  </si>
  <si>
    <t>25 Aug 1971</t>
  </si>
  <si>
    <t>21 Jul 1975</t>
  </si>
  <si>
    <t>5 Jul 1962</t>
  </si>
  <si>
    <t>11 Jun 1998</t>
  </si>
  <si>
    <t>30 Oct 1995</t>
  </si>
  <si>
    <t>11 Oct 1986</t>
  </si>
  <si>
    <t>2 Oct 1983</t>
  </si>
  <si>
    <t>1 Oct 1984</t>
  </si>
  <si>
    <t>5 Oct 2003</t>
  </si>
  <si>
    <t>24 Sep 1990</t>
  </si>
  <si>
    <t>24 Jun 1998</t>
  </si>
  <si>
    <t>25 Nov 1976</t>
  </si>
  <si>
    <t>9 Oct 2004</t>
  </si>
  <si>
    <t>17 Sep 2003</t>
  </si>
  <si>
    <t>29 Jul 1983</t>
  </si>
  <si>
    <t>7 Oct 1967</t>
  </si>
  <si>
    <t>22 Aug 1998</t>
  </si>
  <si>
    <t>22 Aug 1997</t>
  </si>
  <si>
    <t>5 Jul 1982</t>
  </si>
  <si>
    <t>29 Aug 1975</t>
  </si>
  <si>
    <t>29 Jun 1977</t>
  </si>
  <si>
    <t>22 Dec 1998</t>
  </si>
  <si>
    <t>9 Jul 1997</t>
  </si>
  <si>
    <t>19 Sep 1988</t>
  </si>
  <si>
    <t>22 Sep 1971</t>
  </si>
  <si>
    <t>20 Nov 1988</t>
  </si>
  <si>
    <t>29 Aug 1964</t>
  </si>
  <si>
    <t>10 Aug 1971</t>
  </si>
  <si>
    <t>13 Oct 2000</t>
  </si>
  <si>
    <t>19 Nov 2000</t>
  </si>
  <si>
    <t>15 Jul 1974</t>
  </si>
  <si>
    <t>4 Oct 1976</t>
  </si>
  <si>
    <t>4 Sep 1999</t>
  </si>
  <si>
    <t>22 Jul 1963</t>
  </si>
  <si>
    <t>20 Aug 1996</t>
  </si>
  <si>
    <t>12 Jun 1997</t>
  </si>
  <si>
    <t>30 Aug 2004</t>
  </si>
  <si>
    <t>28 Dec 1993</t>
  </si>
  <si>
    <t>5 Sep 2003</t>
  </si>
  <si>
    <t>25 Dec 2004</t>
  </si>
  <si>
    <t>16 Jun 1992</t>
  </si>
  <si>
    <t>18 Oct 1967</t>
  </si>
  <si>
    <t>9 Dec 2003</t>
  </si>
  <si>
    <t>19 Nov 1962</t>
  </si>
  <si>
    <t>9 Aug 1973</t>
  </si>
  <si>
    <t>29 Jul 1961</t>
  </si>
  <si>
    <t>14 Jul 1970</t>
  </si>
  <si>
    <t>28 Dec 1965</t>
  </si>
  <si>
    <t>4 Jul 1992</t>
  </si>
  <si>
    <t>5 Dec 1972</t>
  </si>
  <si>
    <t>21 Jun 2003</t>
  </si>
  <si>
    <t>24 Jul 1963</t>
  </si>
  <si>
    <t>10 Jun 1991</t>
  </si>
  <si>
    <t>22 Oct 1968</t>
  </si>
  <si>
    <t>13 Aug 1977</t>
  </si>
  <si>
    <t>25 Aug 1992</t>
  </si>
  <si>
    <t>1 Nov 1991</t>
  </si>
  <si>
    <t>10 Jun 1989</t>
  </si>
  <si>
    <t>5 Sep 2000</t>
  </si>
  <si>
    <t>17 Oct 1990</t>
  </si>
  <si>
    <t>17 Nov 1985</t>
  </si>
  <si>
    <t>9 Nov 1975</t>
  </si>
  <si>
    <t>3 Aug 1979</t>
  </si>
  <si>
    <t>27 Sep 2002</t>
  </si>
  <si>
    <t>12 Oct 2000</t>
  </si>
  <si>
    <t>16 Nov 1990</t>
  </si>
  <si>
    <t>20 Jun 1982</t>
  </si>
  <si>
    <t>18 Sep 1976</t>
  </si>
  <si>
    <t>15 Aug 1986</t>
  </si>
  <si>
    <t>26 Jul 1983</t>
  </si>
  <si>
    <t>9 Sep 1979</t>
  </si>
  <si>
    <t>29 Jul 1998</t>
  </si>
  <si>
    <t>19 Nov 1972</t>
  </si>
  <si>
    <t>8 Sep 1989</t>
  </si>
  <si>
    <t>16 Jun 1964</t>
  </si>
  <si>
    <t>16 Aug 1980</t>
  </si>
  <si>
    <t>30 Oct 1989</t>
  </si>
  <si>
    <t>12 Jun 1980</t>
  </si>
  <si>
    <t>17 Sep 2002</t>
  </si>
  <si>
    <t>22 Aug 1970</t>
  </si>
  <si>
    <t>23 Dec 1971</t>
  </si>
  <si>
    <t>21 Jun 1986</t>
  </si>
  <si>
    <t>20 Jul 1986</t>
  </si>
  <si>
    <t>22 Nov 1991</t>
  </si>
  <si>
    <t>2 Nov 1991</t>
  </si>
  <si>
    <t>15 Jun 1976</t>
  </si>
  <si>
    <t>8 Nov 1991</t>
  </si>
  <si>
    <t>3 Dec 1979</t>
  </si>
  <si>
    <t>6 Jun 1964</t>
  </si>
  <si>
    <t>16 Jun 1987</t>
  </si>
  <si>
    <t>15 Dec 1976</t>
  </si>
  <si>
    <t>24 Sep 1980</t>
  </si>
  <si>
    <t>12 Oct 1978</t>
  </si>
  <si>
    <t>20 Sep 1985</t>
  </si>
  <si>
    <t>4 Aug 1982</t>
  </si>
  <si>
    <t>7 Jul 1962</t>
  </si>
  <si>
    <t>24 Jun 1966</t>
  </si>
  <si>
    <t>12 Jul 1978</t>
  </si>
  <si>
    <t>5 Jul 1981</t>
  </si>
  <si>
    <t>7 Aug 1995</t>
  </si>
  <si>
    <t>17 Dec 1977</t>
  </si>
  <si>
    <t>29 Sep 1968</t>
  </si>
  <si>
    <t>16 Jul 2003</t>
  </si>
  <si>
    <t>12 Aug 1977</t>
  </si>
  <si>
    <t>17 Dec 1973</t>
  </si>
  <si>
    <t>24 Jul 1987</t>
  </si>
  <si>
    <t>17 Jul 1985</t>
  </si>
  <si>
    <t>1 Jun 1983</t>
  </si>
  <si>
    <t>22 Aug 1985</t>
  </si>
  <si>
    <t>8 Aug 1987</t>
  </si>
  <si>
    <t>25 Dec 1982</t>
  </si>
  <si>
    <t>20 Dec 1978</t>
  </si>
  <si>
    <t>12 Aug 1966</t>
  </si>
  <si>
    <t>14 Oct 1983</t>
  </si>
  <si>
    <t>21 Oct 1985</t>
  </si>
  <si>
    <t>18 Aug 1979</t>
  </si>
  <si>
    <t>28 Jul 1981</t>
  </si>
  <si>
    <t>4 Oct 1981</t>
  </si>
  <si>
    <t>27 Jun 1977</t>
  </si>
  <si>
    <t>4 Sep 1962</t>
  </si>
  <si>
    <t>3 Nov 1985</t>
  </si>
  <si>
    <t>10 Jul 1975</t>
  </si>
  <si>
    <t>25 Sep 1970</t>
  </si>
  <si>
    <t>26 Dec 1976</t>
  </si>
  <si>
    <t>10 Jun 1972</t>
  </si>
  <si>
    <t>2 Jul 1999</t>
  </si>
  <si>
    <t>16 Sep 1979</t>
  </si>
  <si>
    <t>8 Sep 1983</t>
  </si>
  <si>
    <t>5 Jun 1974</t>
  </si>
  <si>
    <t>11 Oct 1979</t>
  </si>
  <si>
    <t>12 Aug 1972</t>
  </si>
  <si>
    <t>6 Sep 1972</t>
  </si>
  <si>
    <t>27 Aug 1977</t>
  </si>
  <si>
    <t>7 Oct 1964</t>
  </si>
  <si>
    <t>16 Oct 1971</t>
  </si>
  <si>
    <t>24 Nov 1974</t>
  </si>
  <si>
    <t>29 Oct 1976</t>
  </si>
  <si>
    <t>29 Sep 1975</t>
  </si>
  <si>
    <t>22 Sep 1962</t>
  </si>
  <si>
    <t>21 Sep 1966</t>
  </si>
  <si>
    <t>8 Jun 1972</t>
  </si>
  <si>
    <t>10 Nov 1984</t>
  </si>
  <si>
    <t>19 Dec 1968</t>
  </si>
  <si>
    <t>9 Dec 1997</t>
  </si>
  <si>
    <t>3 Jul 1979</t>
  </si>
  <si>
    <t>3 Aug 1968</t>
  </si>
  <si>
    <t>27 Jun 1967</t>
  </si>
  <si>
    <t>27 Dec 1979</t>
  </si>
  <si>
    <t>3 Nov 1971</t>
  </si>
  <si>
    <t>21 Oct 1977</t>
  </si>
  <si>
    <t>10 Sep 1972</t>
  </si>
  <si>
    <t>23 Oct 1975</t>
  </si>
  <si>
    <t>4 Nov 1978</t>
  </si>
  <si>
    <t>22 Aug 1965</t>
  </si>
  <si>
    <t>29 Dec 1986</t>
  </si>
  <si>
    <t>25 Oct 1966</t>
  </si>
  <si>
    <t>10 Nov 1980</t>
  </si>
  <si>
    <t>5 Oct 1966</t>
  </si>
  <si>
    <t>16 Jul 1988</t>
  </si>
  <si>
    <t>1 Jun 1975</t>
  </si>
  <si>
    <t>24 Nov 1968</t>
  </si>
  <si>
    <t>29 Oct 1971</t>
  </si>
  <si>
    <t>14 Sep 1967</t>
  </si>
  <si>
    <t>2 Aug 2000</t>
  </si>
  <si>
    <t>11 Oct 1993</t>
  </si>
  <si>
    <t>13 Aug 1971</t>
  </si>
  <si>
    <t>17 Dec 1962</t>
  </si>
  <si>
    <t>9 Aug 1974</t>
  </si>
  <si>
    <t>21 Dec 1960</t>
  </si>
  <si>
    <t>12 Aug 1979</t>
  </si>
  <si>
    <t>30 Sep 1985</t>
  </si>
  <si>
    <t>4 Dec 1962</t>
  </si>
  <si>
    <t>2 Dec 1976</t>
  </si>
  <si>
    <t>17 Aug 1978</t>
  </si>
  <si>
    <t>6 Dec 1971</t>
  </si>
  <si>
    <t>8 Aug 1961</t>
  </si>
  <si>
    <t>23 Jun 1969</t>
  </si>
  <si>
    <t>17 Nov 1960</t>
  </si>
  <si>
    <t>15 Sep 1958</t>
  </si>
  <si>
    <t>14 Jul 1959</t>
  </si>
  <si>
    <t>3 Sep 1958</t>
  </si>
  <si>
    <t>4 Oct 1959</t>
  </si>
  <si>
    <t>13 Jun 1961</t>
  </si>
  <si>
    <t>5 Aug 1963</t>
  </si>
  <si>
    <t>16 Nov 1958</t>
  </si>
  <si>
    <t>21 Dec 1961</t>
  </si>
  <si>
    <t>1 Dec 1968</t>
  </si>
  <si>
    <t>22 Jul 1959</t>
  </si>
  <si>
    <t>4 Sep 1963</t>
  </si>
  <si>
    <t>27 Jun 1958</t>
  </si>
  <si>
    <t>27 Oct 1994</t>
  </si>
  <si>
    <t>4 Aug 1962</t>
  </si>
  <si>
    <t>19 Jun 1989</t>
  </si>
  <si>
    <t>6 Jun 1991</t>
  </si>
  <si>
    <t>8 Jun 1977</t>
  </si>
  <si>
    <t>12 Oct 1968</t>
  </si>
  <si>
    <t>dd-mm-yyyy</t>
  </si>
  <si>
    <t>Age</t>
  </si>
  <si>
    <t>First Name</t>
  </si>
  <si>
    <t>Diabetes Status</t>
  </si>
  <si>
    <t>Date of Birth</t>
  </si>
  <si>
    <t>Charges</t>
  </si>
  <si>
    <t>Hospital Tier</t>
  </si>
  <si>
    <t>City Tier</t>
  </si>
  <si>
    <t>Grand Total</t>
  </si>
  <si>
    <t>Count of smoker</t>
  </si>
  <si>
    <t>Sum of Number Of Major Surgeries</t>
  </si>
  <si>
    <t>Average of HBA1C</t>
  </si>
  <si>
    <t>Cancer History</t>
  </si>
  <si>
    <t>Transplants</t>
  </si>
  <si>
    <t>Row Labels</t>
  </si>
  <si>
    <t>Normal Weight</t>
  </si>
  <si>
    <t>Obesity</t>
  </si>
  <si>
    <t>Over Weight</t>
  </si>
  <si>
    <t>Underweight</t>
  </si>
  <si>
    <t>Diabetes</t>
  </si>
  <si>
    <t>Normal</t>
  </si>
  <si>
    <t>Prediabetes</t>
  </si>
  <si>
    <t>Sum of Charges</t>
  </si>
  <si>
    <t>Unknown</t>
  </si>
  <si>
    <t>Average of Charges</t>
  </si>
  <si>
    <t>Column Labels</t>
  </si>
  <si>
    <t>Sum of BMI</t>
  </si>
  <si>
    <t>Sum of HBA1C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</si>
</sst>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C09]#,##0.00"/>
  </numFmts>
  <fonts count="6"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sz val="10"/>
      <color theme="1"/>
      <name val="Arial"/>
      <family val="2"/>
    </font>
  </fonts>
  <fills count="8">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rgb="FFFF6600"/>
        <bgColor indexed="64"/>
      </patternFill>
    </fill>
    <fill>
      <patternFill patternType="solid">
        <fgColor theme="5"/>
        <bgColor indexed="64"/>
      </patternFill>
    </fill>
    <fill>
      <patternFill patternType="solid">
        <fgColor theme="0" tint="-4.9989318521683403E-2"/>
        <bgColor indexed="64"/>
      </patternFill>
    </fill>
  </fills>
  <borders count="5">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0"/>
  </cellStyleXfs>
  <cellXfs count="28">
    <xf numFmtId="0" fontId="0" fillId="0" borderId="0" xfId="0"/>
    <xf numFmtId="0" fontId="1" fillId="0" borderId="0" xfId="1"/>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164" fontId="4" fillId="4" borderId="2" xfId="0" applyNumberFormat="1" applyFont="1" applyFill="1" applyBorder="1" applyAlignment="1">
      <alignment horizontal="center" vertical="center"/>
    </xf>
    <xf numFmtId="0" fontId="0" fillId="5" borderId="0" xfId="0" applyFill="1"/>
    <xf numFmtId="0" fontId="0" fillId="0" borderId="0" xfId="0" applyAlignment="1">
      <alignment horizontal="center"/>
    </xf>
    <xf numFmtId="0" fontId="3" fillId="2" borderId="3" xfId="0" applyFont="1" applyFill="1" applyBorder="1" applyAlignment="1">
      <alignment horizontal="center" vertical="center"/>
    </xf>
    <xf numFmtId="0" fontId="0" fillId="6" borderId="0" xfId="0" applyFill="1"/>
    <xf numFmtId="49" fontId="4" fillId="4" borderId="2" xfId="0" applyNumberFormat="1" applyFont="1" applyFill="1" applyBorder="1" applyAlignment="1">
      <alignment horizontal="center" vertical="center"/>
    </xf>
    <xf numFmtId="49" fontId="1" fillId="0" borderId="0" xfId="1" applyNumberFormat="1"/>
    <xf numFmtId="49" fontId="0" fillId="0" borderId="0" xfId="0" applyNumberFormat="1"/>
    <xf numFmtId="0" fontId="3" fillId="2" borderId="3" xfId="0" applyFont="1" applyFill="1" applyBorder="1" applyAlignment="1">
      <alignment horizontal="left" vertical="center" indent="1"/>
    </xf>
    <xf numFmtId="0" fontId="0" fillId="0" borderId="0" xfId="0" applyAlignment="1">
      <alignment horizontal="left" indent="1"/>
    </xf>
    <xf numFmtId="14" fontId="0" fillId="0" borderId="0" xfId="0" applyNumberFormat="1"/>
    <xf numFmtId="14" fontId="2" fillId="3" borderId="0" xfId="0" applyNumberFormat="1" applyFont="1" applyFill="1" applyAlignment="1">
      <alignment horizontal="center" vertical="center"/>
    </xf>
    <xf numFmtId="165" fontId="2" fillId="3" borderId="2" xfId="0" applyNumberFormat="1" applyFont="1" applyFill="1" applyBorder="1" applyAlignment="1">
      <alignment horizontal="center" vertical="center"/>
    </xf>
    <xf numFmtId="165" fontId="0" fillId="0" borderId="0" xfId="0" applyNumberFormat="1"/>
    <xf numFmtId="0" fontId="5" fillId="0" borderId="4" xfId="0" applyFont="1" applyBorder="1" applyAlignment="1">
      <alignment horizontal="right" wrapText="1"/>
    </xf>
    <xf numFmtId="2" fontId="4" fillId="4" borderId="2" xfId="0" applyNumberFormat="1" applyFont="1" applyFill="1" applyBorder="1" applyAlignment="1">
      <alignment horizontal="center" vertical="center"/>
    </xf>
    <xf numFmtId="2" fontId="1" fillId="0" borderId="0" xfId="1" applyNumberFormat="1"/>
    <xf numFmtId="2" fontId="0" fillId="0" borderId="0" xfId="0" applyNumberFormat="1"/>
    <xf numFmtId="2" fontId="4" fillId="4" borderId="3" xfId="0" applyNumberFormat="1" applyFont="1" applyFill="1" applyBorder="1" applyAlignment="1">
      <alignment horizontal="center" vertical="center"/>
    </xf>
    <xf numFmtId="2" fontId="4" fillId="4" borderId="2" xfId="0" applyNumberFormat="1" applyFont="1" applyFill="1" applyBorder="1" applyAlignment="1">
      <alignment horizontal="left" vertical="center"/>
    </xf>
    <xf numFmtId="0" fontId="0" fillId="0" borderId="0" xfId="0" applyAlignment="1">
      <alignment horizontal="left"/>
    </xf>
    <xf numFmtId="0" fontId="0" fillId="0" borderId="0" xfId="0" pivotButton="1"/>
    <xf numFmtId="0" fontId="0" fillId="7" borderId="0" xfId="0" applyFill="1" applyAlignment="1">
      <alignment horizontal="center"/>
    </xf>
  </cellXfs>
  <cellStyles count="2">
    <cellStyle name="Normal" xfId="0" builtinId="0"/>
    <cellStyle name="Normal 2" xfId="1" xr:uid="{00000000-0005-0000-0000-000001000000}"/>
  </cellStyles>
  <dxfs count="0"/>
  <tableStyles count="0" defaultTableStyle="TableStyleMedium2" defaultPivotStyle="PivotStyleLight16"/>
  <colors>
    <mruColors>
      <color rgb="FFFAE28A"/>
      <color rgb="FFFF6600"/>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table!Cancer History</c:name>
    <c:fmtId val="0"/>
  </c:pivotSource>
  <c:chart>
    <c:title>
      <c:tx>
        <c:rich>
          <a:bodyPr rot="0" spcFirstLastPara="1" vertOverflow="ellipsis" vert="horz" wrap="square" anchor="ctr" anchorCtr="1"/>
          <a:lstStyle/>
          <a:p>
            <a:pPr algn="ctr">
              <a:defRPr sz="1800" b="1" i="0" u="none" strike="noStrike" kern="1200" baseline="0">
                <a:ln>
                  <a:noFill/>
                </a:ln>
                <a:solidFill>
                  <a:schemeClr val="dk1">
                    <a:lumMod val="75000"/>
                    <a:lumOff val="25000"/>
                  </a:schemeClr>
                </a:solidFill>
                <a:latin typeface="+mn-lt"/>
                <a:ea typeface="+mn-ea"/>
                <a:cs typeface="+mn-cs"/>
              </a:defRPr>
            </a:pPr>
            <a:r>
              <a:rPr lang="en-IN"/>
              <a:t>Smoker vs Non-smoker</a:t>
            </a:r>
          </a:p>
        </c:rich>
      </c:tx>
      <c:layout>
        <c:manualLayout>
          <c:xMode val="edge"/>
          <c:yMode val="edge"/>
          <c:x val="0.18964268786790001"/>
          <c:y val="5.9164581171539603E-2"/>
        </c:manualLayout>
      </c:layout>
      <c:overlay val="0"/>
      <c:spPr>
        <a:noFill/>
        <a:ln>
          <a:noFill/>
        </a:ln>
        <a:effectLst/>
      </c:spPr>
      <c:txPr>
        <a:bodyPr rot="0" spcFirstLastPara="1" vertOverflow="ellipsis" vert="horz" wrap="square" anchor="ctr" anchorCtr="1"/>
        <a:lstStyle/>
        <a:p>
          <a:pPr algn="ctr">
            <a:defRPr sz="1800" b="1" i="0" u="none" strike="noStrike" kern="1200" baseline="0">
              <a:ln>
                <a:noFill/>
              </a:ln>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6702509842519689"/>
          <c:y val="0.27689027243687564"/>
          <c:w val="0.45553340988626423"/>
          <c:h val="0.67800321471443981"/>
        </c:manualLayout>
      </c:layout>
      <c:doughnutChart>
        <c:varyColors val="1"/>
        <c:ser>
          <c:idx val="0"/>
          <c:order val="0"/>
          <c:tx>
            <c:strRef>
              <c:f>'Pivot table'!$B$3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6F7-4681-8962-851C77FE406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6F7-4681-8962-851C77FE406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table'!$A$4:$A$6</c:f>
              <c:strCache>
                <c:ptCount val="2"/>
                <c:pt idx="0">
                  <c:v>No</c:v>
                </c:pt>
                <c:pt idx="1">
                  <c:v>Yes</c:v>
                </c:pt>
              </c:strCache>
            </c:strRef>
          </c:cat>
          <c:val>
            <c:numRef>
              <c:f>'Pivot table'!$B$4:$B$6</c:f>
              <c:numCache>
                <c:formatCode>General</c:formatCode>
                <c:ptCount val="2"/>
                <c:pt idx="0">
                  <c:v>1944</c:v>
                </c:pt>
                <c:pt idx="1">
                  <c:v>391</c:v>
                </c:pt>
              </c:numCache>
            </c:numRef>
          </c:val>
          <c:extLst>
            <c:ext xmlns:c16="http://schemas.microsoft.com/office/drawing/2014/chart" uri="{C3380CC4-5D6E-409C-BE32-E72D297353CC}">
              <c16:uniqueId val="{00000000-D796-4EEC-867B-8BA4826E1D2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ln>
                <a:noFill/>
              </a:ln>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a:outerShdw blurRad="63500" dist="50800" dir="5400000" sx="97000" sy="97000" algn="ctr" rotWithShape="0">
        <a:srgbClr val="000000">
          <a:alpha val="91000"/>
        </a:srgbClr>
      </a:outerShdw>
      <a:softEdge rad="50800"/>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table!PivotTable2</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1"/>
          <c:order val="0"/>
          <c:tx>
            <c:strRef>
              <c:f>'Pivot table'!$B$8</c:f>
              <c:strCache>
                <c:ptCount val="1"/>
                <c:pt idx="0">
                  <c:v>Average of HBA1C</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 table'!$A$9:$A$10</c:f>
              <c:strCache>
                <c:ptCount val="2"/>
                <c:pt idx="0">
                  <c:v>No</c:v>
                </c:pt>
                <c:pt idx="1">
                  <c:v>yes</c:v>
                </c:pt>
              </c:strCache>
            </c:strRef>
          </c:cat>
          <c:val>
            <c:numRef>
              <c:f>'Pivot table'!$B$9:$B$10</c:f>
              <c:numCache>
                <c:formatCode>General</c:formatCode>
                <c:ptCount val="2"/>
                <c:pt idx="0">
                  <c:v>6.6704427202190848</c:v>
                </c:pt>
                <c:pt idx="1">
                  <c:v>5.1876388888888894</c:v>
                </c:pt>
              </c:numCache>
            </c:numRef>
          </c:val>
          <c:smooth val="0"/>
          <c:extLst>
            <c:ext xmlns:c16="http://schemas.microsoft.com/office/drawing/2014/chart" uri="{C3380CC4-5D6E-409C-BE32-E72D297353CC}">
              <c16:uniqueId val="{00000001-7C14-4D16-9F0F-E3A0BA4A2E0D}"/>
            </c:ext>
          </c:extLst>
        </c:ser>
        <c:ser>
          <c:idx val="0"/>
          <c:order val="1"/>
          <c:tx>
            <c:strRef>
              <c:f>'Pivot table'!$C$8</c:f>
              <c:strCache>
                <c:ptCount val="1"/>
                <c:pt idx="0">
                  <c:v>Sum of Number Of Major Surgeries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table'!$A$9:$A$10</c:f>
              <c:strCache>
                <c:ptCount val="2"/>
                <c:pt idx="0">
                  <c:v>No</c:v>
                </c:pt>
                <c:pt idx="1">
                  <c:v>yes</c:v>
                </c:pt>
              </c:strCache>
            </c:strRef>
          </c:cat>
          <c:val>
            <c:numRef>
              <c:f>'Pivot table'!$C$9:$C$10</c:f>
              <c:numCache>
                <c:formatCode>General</c:formatCode>
                <c:ptCount val="2"/>
                <c:pt idx="0">
                  <c:v>1417</c:v>
                </c:pt>
                <c:pt idx="1">
                  <c:v>162</c:v>
                </c:pt>
              </c:numCache>
            </c:numRef>
          </c:val>
          <c:smooth val="0"/>
          <c:extLst>
            <c:ext xmlns:c16="http://schemas.microsoft.com/office/drawing/2014/chart" uri="{C3380CC4-5D6E-409C-BE32-E72D297353CC}">
              <c16:uniqueId val="{00000000-77F9-48AD-B077-539DC8FAF3C7}"/>
            </c:ext>
          </c:extLst>
        </c:ser>
        <c:dLbls>
          <c:showLegendKey val="0"/>
          <c:showVal val="0"/>
          <c:showCatName val="0"/>
          <c:showSerName val="0"/>
          <c:showPercent val="0"/>
          <c:showBubbleSize val="0"/>
        </c:dLbls>
        <c:smooth val="0"/>
        <c:axId val="1246805664"/>
        <c:axId val="1246784544"/>
      </c:lineChart>
      <c:valAx>
        <c:axId val="1246784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805664"/>
        <c:crosses val="autoZero"/>
        <c:crossBetween val="between"/>
      </c:valAx>
      <c:catAx>
        <c:axId val="12468056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784544"/>
        <c:crosses val="autoZero"/>
        <c:auto val="1"/>
        <c:lblAlgn val="ctr"/>
        <c:lblOffset val="100"/>
        <c:noMultiLvlLbl val="0"/>
      </c:catAx>
      <c:spPr>
        <a:noFill/>
        <a:ln w="25400">
          <a:noFill/>
        </a:ln>
        <a:effectLst/>
      </c:spPr>
    </c:plotArea>
    <c:legend>
      <c:legendPos val="r"/>
      <c:layout>
        <c:manualLayout>
          <c:xMode val="edge"/>
          <c:yMode val="edge"/>
          <c:x val="0.6999166857254876"/>
          <c:y val="5.589054219933544E-3"/>
          <c:w val="0.30008327493094777"/>
          <c:h val="0.994400577440451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table'!$A$12:$A$27</c:f>
              <c:multiLvlStrCache>
                <c:ptCount val="12"/>
                <c:lvl>
                  <c:pt idx="0">
                    <c:v>Normal Weight</c:v>
                  </c:pt>
                  <c:pt idx="1">
                    <c:v>Obesity</c:v>
                  </c:pt>
                  <c:pt idx="2">
                    <c:v>Over Weight</c:v>
                  </c:pt>
                  <c:pt idx="3">
                    <c:v>Underweight</c:v>
                  </c:pt>
                  <c:pt idx="4">
                    <c:v>Normal Weight</c:v>
                  </c:pt>
                  <c:pt idx="5">
                    <c:v>Obesity</c:v>
                  </c:pt>
                  <c:pt idx="6">
                    <c:v>Over Weight</c:v>
                  </c:pt>
                  <c:pt idx="7">
                    <c:v>Underweight</c:v>
                  </c:pt>
                  <c:pt idx="8">
                    <c:v>Normal Weight</c:v>
                  </c:pt>
                  <c:pt idx="9">
                    <c:v>Obesity</c:v>
                  </c:pt>
                  <c:pt idx="10">
                    <c:v>Over Weight</c:v>
                  </c:pt>
                  <c:pt idx="11">
                    <c:v>Underweight</c:v>
                  </c:pt>
                </c:lvl>
                <c:lvl>
                  <c:pt idx="0">
                    <c:v>Diabetes</c:v>
                  </c:pt>
                  <c:pt idx="4">
                    <c:v>Normal</c:v>
                  </c:pt>
                  <c:pt idx="8">
                    <c:v>Prediabetes</c:v>
                  </c:pt>
                </c:lvl>
              </c:multiLvlStrCache>
            </c:multiLvlStrRef>
          </c:cat>
          <c:val>
            <c:numRef>
              <c:f>'Pivot table'!$B$12:$B$27</c:f>
              <c:numCache>
                <c:formatCode>General</c:formatCode>
                <c:ptCount val="12"/>
                <c:pt idx="0">
                  <c:v>1726354.4800000009</c:v>
                </c:pt>
                <c:pt idx="1">
                  <c:v>8368678.5399999944</c:v>
                </c:pt>
                <c:pt idx="2">
                  <c:v>2156107.5999999996</c:v>
                </c:pt>
                <c:pt idx="3">
                  <c:v>490046.85000000003</c:v>
                </c:pt>
                <c:pt idx="4">
                  <c:v>1674180.5099999998</c:v>
                </c:pt>
                <c:pt idx="5">
                  <c:v>8546532.0700000003</c:v>
                </c:pt>
                <c:pt idx="6">
                  <c:v>2451926.6199999992</c:v>
                </c:pt>
                <c:pt idx="7">
                  <c:v>566702.46000000008</c:v>
                </c:pt>
                <c:pt idx="8">
                  <c:v>841586.96999999962</c:v>
                </c:pt>
                <c:pt idx="9">
                  <c:v>3608462.3099999987</c:v>
                </c:pt>
                <c:pt idx="10">
                  <c:v>1004249.6299999999</c:v>
                </c:pt>
                <c:pt idx="11">
                  <c:v>157530.57</c:v>
                </c:pt>
              </c:numCache>
            </c:numRef>
          </c:val>
          <c:extLst>
            <c:ext xmlns:c16="http://schemas.microsoft.com/office/drawing/2014/chart" uri="{C3380CC4-5D6E-409C-BE32-E72D297353CC}">
              <c16:uniqueId val="{00000000-6D16-40D6-9107-F8BC94070B26}"/>
            </c:ext>
          </c:extLst>
        </c:ser>
        <c:dLbls>
          <c:dLblPos val="inEnd"/>
          <c:showLegendKey val="0"/>
          <c:showVal val="1"/>
          <c:showCatName val="0"/>
          <c:showSerName val="0"/>
          <c:showPercent val="0"/>
          <c:showBubbleSize val="0"/>
        </c:dLbls>
        <c:gapWidth val="65"/>
        <c:axId val="661152943"/>
        <c:axId val="661123663"/>
      </c:barChart>
      <c:catAx>
        <c:axId val="6611529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1123663"/>
        <c:crosses val="autoZero"/>
        <c:auto val="1"/>
        <c:lblAlgn val="ctr"/>
        <c:lblOffset val="100"/>
        <c:noMultiLvlLbl val="0"/>
      </c:catAx>
      <c:valAx>
        <c:axId val="6611236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6115294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table!PivotTable2</c:name>
    <c:fmtId val="2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table'!$B$8</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ECD-4FE3-87E8-338D02F9A88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ECD-4FE3-87E8-338D02F9A88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table'!$A$9:$A$10</c:f>
              <c:strCache>
                <c:ptCount val="2"/>
                <c:pt idx="0">
                  <c:v>No</c:v>
                </c:pt>
                <c:pt idx="1">
                  <c:v>yes</c:v>
                </c:pt>
              </c:strCache>
            </c:strRef>
          </c:cat>
          <c:val>
            <c:numRef>
              <c:f>'Pivot table'!$B$9:$B$10</c:f>
              <c:numCache>
                <c:formatCode>General</c:formatCode>
                <c:ptCount val="2"/>
                <c:pt idx="0">
                  <c:v>6.6704427202190848</c:v>
                </c:pt>
                <c:pt idx="1">
                  <c:v>5.1876388888888894</c:v>
                </c:pt>
              </c:numCache>
            </c:numRef>
          </c:val>
          <c:extLst>
            <c:ext xmlns:c16="http://schemas.microsoft.com/office/drawing/2014/chart" uri="{C3380CC4-5D6E-409C-BE32-E72D297353CC}">
              <c16:uniqueId val="{00000000-AFB5-4D4F-BE19-0269ABE3307F}"/>
            </c:ext>
          </c:extLst>
        </c:ser>
        <c:ser>
          <c:idx val="1"/>
          <c:order val="1"/>
          <c:tx>
            <c:strRef>
              <c:f>'Pivot table'!$C$8</c:f>
              <c:strCache>
                <c:ptCount val="1"/>
                <c:pt idx="0">
                  <c:v>Sum of Number Of Major Surgeries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ECD-4FE3-87E8-338D02F9A88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ECD-4FE3-87E8-338D02F9A88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table'!$A$9:$A$10</c:f>
              <c:strCache>
                <c:ptCount val="2"/>
                <c:pt idx="0">
                  <c:v>No</c:v>
                </c:pt>
                <c:pt idx="1">
                  <c:v>yes</c:v>
                </c:pt>
              </c:strCache>
            </c:strRef>
          </c:cat>
          <c:val>
            <c:numRef>
              <c:f>'Pivot table'!$C$9:$C$10</c:f>
              <c:numCache>
                <c:formatCode>General</c:formatCode>
                <c:ptCount val="2"/>
                <c:pt idx="0">
                  <c:v>1417</c:v>
                </c:pt>
                <c:pt idx="1">
                  <c:v>162</c:v>
                </c:pt>
              </c:numCache>
            </c:numRef>
          </c:val>
          <c:extLst>
            <c:ext xmlns:c16="http://schemas.microsoft.com/office/drawing/2014/chart" uri="{C3380CC4-5D6E-409C-BE32-E72D297353CC}">
              <c16:uniqueId val="{00000001-AFB5-4D4F-BE19-0269ABE3307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Hospital</a:t>
            </a:r>
            <a:r>
              <a:rPr lang="en-US" baseline="0"/>
              <a:t> charges based on weight and diabetes status</a:t>
            </a:r>
            <a:endParaRPr lang="en-US"/>
          </a:p>
        </c:rich>
      </c:tx>
      <c:layout>
        <c:manualLayout>
          <c:xMode val="edge"/>
          <c:yMode val="edge"/>
          <c:x val="0.11449065418131599"/>
          <c:y val="2.639760931476895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table'!$A$30:$A$46</c:f>
              <c:multiLvlStrCache>
                <c:ptCount val="12"/>
                <c:lvl>
                  <c:pt idx="0">
                    <c:v>Diabetes</c:v>
                  </c:pt>
                  <c:pt idx="1">
                    <c:v>Normal</c:v>
                  </c:pt>
                  <c:pt idx="2">
                    <c:v>Prediabetes</c:v>
                  </c:pt>
                  <c:pt idx="3">
                    <c:v>Diabetes</c:v>
                  </c:pt>
                  <c:pt idx="4">
                    <c:v>Normal</c:v>
                  </c:pt>
                  <c:pt idx="5">
                    <c:v>Prediabetes</c:v>
                  </c:pt>
                  <c:pt idx="6">
                    <c:v>Diabetes</c:v>
                  </c:pt>
                  <c:pt idx="7">
                    <c:v>Normal</c:v>
                  </c:pt>
                  <c:pt idx="8">
                    <c:v>Prediabetes</c:v>
                  </c:pt>
                  <c:pt idx="9">
                    <c:v>Diabetes</c:v>
                  </c:pt>
                  <c:pt idx="10">
                    <c:v>Normal</c:v>
                  </c:pt>
                  <c:pt idx="11">
                    <c:v>Prediabetes</c:v>
                  </c:pt>
                </c:lvl>
                <c:lvl>
                  <c:pt idx="0">
                    <c:v>Normal Weight</c:v>
                  </c:pt>
                  <c:pt idx="3">
                    <c:v>Obesity</c:v>
                  </c:pt>
                  <c:pt idx="6">
                    <c:v>Over Weight</c:v>
                  </c:pt>
                  <c:pt idx="9">
                    <c:v>Underweight</c:v>
                  </c:pt>
                </c:lvl>
              </c:multiLvlStrCache>
            </c:multiLvlStrRef>
          </c:cat>
          <c:val>
            <c:numRef>
              <c:f>'Pivot table'!$B$30:$B$46</c:f>
              <c:numCache>
                <c:formatCode>General</c:formatCode>
                <c:ptCount val="12"/>
                <c:pt idx="0">
                  <c:v>1726354.4800000009</c:v>
                </c:pt>
                <c:pt idx="1">
                  <c:v>1674180.5099999998</c:v>
                </c:pt>
                <c:pt idx="2">
                  <c:v>841586.96999999962</c:v>
                </c:pt>
                <c:pt idx="3">
                  <c:v>8368678.5399999944</c:v>
                </c:pt>
                <c:pt idx="4">
                  <c:v>8546532.0700000003</c:v>
                </c:pt>
                <c:pt idx="5">
                  <c:v>3608462.3099999987</c:v>
                </c:pt>
                <c:pt idx="6">
                  <c:v>2156107.5999999996</c:v>
                </c:pt>
                <c:pt idx="7">
                  <c:v>2451926.6199999992</c:v>
                </c:pt>
                <c:pt idx="8">
                  <c:v>1004249.6299999999</c:v>
                </c:pt>
                <c:pt idx="9">
                  <c:v>490046.85000000003</c:v>
                </c:pt>
                <c:pt idx="10">
                  <c:v>566702.46000000008</c:v>
                </c:pt>
                <c:pt idx="11">
                  <c:v>157530.57</c:v>
                </c:pt>
              </c:numCache>
            </c:numRef>
          </c:val>
          <c:extLst>
            <c:ext xmlns:c16="http://schemas.microsoft.com/office/drawing/2014/chart" uri="{C3380CC4-5D6E-409C-BE32-E72D297353CC}">
              <c16:uniqueId val="{00000000-2BF9-4666-9326-6AE134B58A91}"/>
            </c:ext>
          </c:extLst>
        </c:ser>
        <c:dLbls>
          <c:dLblPos val="outEnd"/>
          <c:showLegendKey val="0"/>
          <c:showVal val="1"/>
          <c:showCatName val="0"/>
          <c:showSerName val="0"/>
          <c:showPercent val="0"/>
          <c:showBubbleSize val="0"/>
        </c:dLbls>
        <c:gapWidth val="100"/>
        <c:overlap val="-24"/>
        <c:axId val="1417886880"/>
        <c:axId val="1417909920"/>
      </c:barChart>
      <c:catAx>
        <c:axId val="141788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909920"/>
        <c:crossesAt val="0"/>
        <c:auto val="1"/>
        <c:lblAlgn val="ctr"/>
        <c:lblOffset val="100"/>
        <c:noMultiLvlLbl val="0"/>
      </c:catAx>
      <c:valAx>
        <c:axId val="141790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886880"/>
        <c:crosses val="autoZero"/>
        <c:crossBetween val="between"/>
        <c:minorUnit val="5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215900" dist="38100" dir="5400000" sx="98000" sy="98000" algn="t" rotWithShape="0">
        <a:prstClr val="black">
          <a:alpha val="96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Charge</a:t>
            </a:r>
            <a:r>
              <a:rPr lang="en-IN" baseline="0"/>
              <a:t> - Tier vs State</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tier - 1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Lit>
              <c:ptCount val="17"/>
              <c:pt idx="0">
                <c:v>?</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Lit>
          </c:cat>
          <c:val>
            <c:numLit>
              <c:formatCode>General</c:formatCode>
              <c:ptCount val="17"/>
              <c:pt idx="0">
                <c:v>20996.530000000002</c:v>
              </c:pt>
              <c:pt idx="1">
                <c:v>33081.373793103427</c:v>
              </c:pt>
              <c:pt idx="2">
                <c:v>26111.457936507926</c:v>
              </c:pt>
              <c:pt idx="3">
                <c:v>31328.102238805965</c:v>
              </c:pt>
              <c:pt idx="4">
                <c:v>13891.86</c:v>
              </c:pt>
              <c:pt idx="5">
                <c:v>21523.52</c:v>
              </c:pt>
              <c:pt idx="6">
                <c:v>39868.616250000006</c:v>
              </c:pt>
              <c:pt idx="7">
                <c:v>34070.595714285715</c:v>
              </c:pt>
              <c:pt idx="8">
                <c:v>33475.82</c:v>
              </c:pt>
              <c:pt idx="9">
                <c:v>27621.609999999997</c:v>
              </c:pt>
              <c:pt idx="10">
                <c:v>0</c:v>
              </c:pt>
              <c:pt idx="11">
                <c:v>0</c:v>
              </c:pt>
              <c:pt idx="12">
                <c:v>0</c:v>
              </c:pt>
              <c:pt idx="13">
                <c:v>18261.7575</c:v>
              </c:pt>
              <c:pt idx="14">
                <c:v>32732.187142857143</c:v>
              </c:pt>
              <c:pt idx="15">
                <c:v>0</c:v>
              </c:pt>
              <c:pt idx="16">
                <c:v>18709.798000000003</c:v>
              </c:pt>
            </c:numLit>
          </c:val>
          <c:extLst>
            <c:ext xmlns:c16="http://schemas.microsoft.com/office/drawing/2014/chart" uri="{C3380CC4-5D6E-409C-BE32-E72D297353CC}">
              <c16:uniqueId val="{00000000-4ED1-4AA2-BBA8-22331979D7D6}"/>
            </c:ext>
          </c:extLst>
        </c:ser>
        <c:ser>
          <c:idx val="1"/>
          <c:order val="1"/>
          <c:tx>
            <c:v>tier - 2</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Lit>
              <c:ptCount val="17"/>
              <c:pt idx="0">
                <c:v>?</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Lit>
          </c:cat>
          <c:val>
            <c:numLit>
              <c:formatCode>General</c:formatCode>
              <c:ptCount val="17"/>
              <c:pt idx="0">
                <c:v>0</c:v>
              </c:pt>
              <c:pt idx="1">
                <c:v>18997.280691823889</c:v>
              </c:pt>
              <c:pt idx="2">
                <c:v>10334.27932153393</c:v>
              </c:pt>
              <c:pt idx="3">
                <c:v>8439.2844000000059</c:v>
              </c:pt>
              <c:pt idx="4">
                <c:v>2395.17</c:v>
              </c:pt>
              <c:pt idx="5">
                <c:v>15675.543333333329</c:v>
              </c:pt>
              <c:pt idx="6">
                <c:v>16075.963333333331</c:v>
              </c:pt>
              <c:pt idx="7">
                <c:v>11365.621874999999</c:v>
              </c:pt>
              <c:pt idx="8">
                <c:v>10139.553333333331</c:v>
              </c:pt>
              <c:pt idx="9">
                <c:v>8116.72</c:v>
              </c:pt>
              <c:pt idx="10">
                <c:v>6760.543333333334</c:v>
              </c:pt>
              <c:pt idx="11">
                <c:v>7668.1787234042558</c:v>
              </c:pt>
              <c:pt idx="12">
                <c:v>10102.026666666667</c:v>
              </c:pt>
              <c:pt idx="13">
                <c:v>13457.094583333337</c:v>
              </c:pt>
              <c:pt idx="14">
                <c:v>10174.345999999996</c:v>
              </c:pt>
              <c:pt idx="15">
                <c:v>6886.0368421052626</c:v>
              </c:pt>
              <c:pt idx="16">
                <c:v>11919.607857142853</c:v>
              </c:pt>
            </c:numLit>
          </c:val>
          <c:extLst>
            <c:ext xmlns:c16="http://schemas.microsoft.com/office/drawing/2014/chart" uri="{C3380CC4-5D6E-409C-BE32-E72D297353CC}">
              <c16:uniqueId val="{00000001-4ED1-4AA2-BBA8-22331979D7D6}"/>
            </c:ext>
          </c:extLst>
        </c:ser>
        <c:ser>
          <c:idx val="2"/>
          <c:order val="2"/>
          <c:tx>
            <c:v>tier - 3</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Lit>
              <c:ptCount val="17"/>
              <c:pt idx="0">
                <c:v>?</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Lit>
          </c:cat>
          <c:val>
            <c:numLit>
              <c:formatCode>General</c:formatCode>
              <c:ptCount val="17"/>
              <c:pt idx="0">
                <c:v>0</c:v>
              </c:pt>
              <c:pt idx="1">
                <c:v>9250.3617857142908</c:v>
              </c:pt>
              <c:pt idx="2">
                <c:v>10179.941965317917</c:v>
              </c:pt>
              <c:pt idx="3">
                <c:v>6890.7568235294129</c:v>
              </c:pt>
              <c:pt idx="4">
                <c:v>16950.485000000001</c:v>
              </c:pt>
              <c:pt idx="5">
                <c:v>7570.7550000000001</c:v>
              </c:pt>
              <c:pt idx="6">
                <c:v>8133.0084090909113</c:v>
              </c:pt>
              <c:pt idx="7">
                <c:v>8667.3661538461529</c:v>
              </c:pt>
              <c:pt idx="8">
                <c:v>12570.970000000001</c:v>
              </c:pt>
              <c:pt idx="9">
                <c:v>12706.975999999999</c:v>
              </c:pt>
              <c:pt idx="10">
                <c:v>11716.453333333333</c:v>
              </c:pt>
              <c:pt idx="11">
                <c:v>11518.785652173914</c:v>
              </c:pt>
              <c:pt idx="12">
                <c:v>11637.812000000002</c:v>
              </c:pt>
              <c:pt idx="13">
                <c:v>12785.637000000001</c:v>
              </c:pt>
              <c:pt idx="14">
                <c:v>13360.978888888887</c:v>
              </c:pt>
              <c:pt idx="15">
                <c:v>10510.31380952381</c:v>
              </c:pt>
              <c:pt idx="16">
                <c:v>12296.779729729731</c:v>
              </c:pt>
            </c:numLit>
          </c:val>
          <c:extLst>
            <c:ext xmlns:c16="http://schemas.microsoft.com/office/drawing/2014/chart" uri="{C3380CC4-5D6E-409C-BE32-E72D297353CC}">
              <c16:uniqueId val="{00000002-4ED1-4AA2-BBA8-22331979D7D6}"/>
            </c:ext>
          </c:extLst>
        </c:ser>
        <c:dLbls>
          <c:showLegendKey val="0"/>
          <c:showVal val="0"/>
          <c:showCatName val="0"/>
          <c:showSerName val="0"/>
          <c:showPercent val="0"/>
          <c:showBubbleSize val="0"/>
        </c:dLbls>
        <c:gapWidth val="100"/>
        <c:overlap val="-24"/>
        <c:axId val="154619167"/>
        <c:axId val="154620127"/>
      </c:barChart>
      <c:catAx>
        <c:axId val="15461916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4620127"/>
        <c:crosses val="autoZero"/>
        <c:auto val="1"/>
        <c:lblAlgn val="ctr"/>
        <c:lblOffset val="100"/>
        <c:noMultiLvlLbl val="0"/>
      </c:catAx>
      <c:valAx>
        <c:axId val="154620127"/>
        <c:scaling>
          <c:orientation val="minMax"/>
          <c:max val="40000"/>
        </c:scaling>
        <c:delete val="0"/>
        <c:axPos val="l"/>
        <c:majorGridlines>
          <c:spPr>
            <a:ln w="0" cap="flat" cmpd="sng" algn="ctr">
              <a:solidFill>
                <a:srgbClr val="92D050"/>
              </a:solidFill>
              <a:prstDash val="sysDot"/>
              <a:round/>
            </a:ln>
            <a:effectLst/>
          </c:spPr>
        </c:majorGridlines>
        <c:minorGridlines>
          <c:spPr>
            <a:ln>
              <a:solidFill>
                <a:schemeClr val="tx2">
                  <a:lumMod val="5000"/>
                  <a:lumOff val="9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46191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152400" dist="38100" dir="5400000" algn="t" rotWithShape="0">
        <a:prstClr val="black">
          <a:alpha val="55000"/>
        </a:prstClr>
      </a:outerShdw>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BMI</a:t>
            </a:r>
            <a:r>
              <a:rPr lang="en-IN" b="1" baseline="0"/>
              <a:t> an HBA1C based on AGE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table'!$B$69</c:f>
              <c:strCache>
                <c:ptCount val="1"/>
                <c:pt idx="0">
                  <c:v>Sum of HBA1C</c:v>
                </c:pt>
              </c:strCache>
            </c:strRef>
          </c:tx>
          <c:spPr>
            <a:ln w="28575" cap="rnd">
              <a:solidFill>
                <a:schemeClr val="accent1"/>
              </a:solidFill>
              <a:round/>
            </a:ln>
            <a:effectLst/>
          </c:spPr>
          <c:marker>
            <c:symbol val="none"/>
          </c:marker>
          <c:cat>
            <c:strRef>
              <c:f>'Pivot table'!$A$70:$A$118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table'!$B$70:$B$118</c:f>
              <c:numCache>
                <c:formatCode>General</c:formatCode>
                <c:ptCount val="48"/>
                <c:pt idx="0">
                  <c:v>328.21999999999991</c:v>
                </c:pt>
                <c:pt idx="1">
                  <c:v>499.12999999999988</c:v>
                </c:pt>
                <c:pt idx="2">
                  <c:v>471.52</c:v>
                </c:pt>
                <c:pt idx="3">
                  <c:v>339.40999999999997</c:v>
                </c:pt>
                <c:pt idx="4">
                  <c:v>268.17</c:v>
                </c:pt>
                <c:pt idx="5">
                  <c:v>261.65000000000009</c:v>
                </c:pt>
                <c:pt idx="6">
                  <c:v>206.54</c:v>
                </c:pt>
                <c:pt idx="7">
                  <c:v>310.06000000000006</c:v>
                </c:pt>
                <c:pt idx="8">
                  <c:v>226.75</c:v>
                </c:pt>
                <c:pt idx="9">
                  <c:v>265.23000000000008</c:v>
                </c:pt>
                <c:pt idx="10">
                  <c:v>272.86</c:v>
                </c:pt>
                <c:pt idx="11">
                  <c:v>286.04000000000002</c:v>
                </c:pt>
                <c:pt idx="12">
                  <c:v>261.45999999999998</c:v>
                </c:pt>
                <c:pt idx="13">
                  <c:v>284.03999999999996</c:v>
                </c:pt>
                <c:pt idx="14">
                  <c:v>261.13000000000005</c:v>
                </c:pt>
                <c:pt idx="15">
                  <c:v>218.28</c:v>
                </c:pt>
                <c:pt idx="16">
                  <c:v>303.67000000000013</c:v>
                </c:pt>
                <c:pt idx="17">
                  <c:v>216.11</c:v>
                </c:pt>
                <c:pt idx="18">
                  <c:v>371.77000000000015</c:v>
                </c:pt>
                <c:pt idx="19">
                  <c:v>296.75000000000011</c:v>
                </c:pt>
                <c:pt idx="20">
                  <c:v>214.13000000000002</c:v>
                </c:pt>
                <c:pt idx="21">
                  <c:v>260.52999999999992</c:v>
                </c:pt>
                <c:pt idx="22">
                  <c:v>266.14999999999998</c:v>
                </c:pt>
                <c:pt idx="23">
                  <c:v>394.96000000000004</c:v>
                </c:pt>
                <c:pt idx="24">
                  <c:v>340.28</c:v>
                </c:pt>
                <c:pt idx="25">
                  <c:v>285.97999999999996</c:v>
                </c:pt>
                <c:pt idx="26">
                  <c:v>424.03000000000014</c:v>
                </c:pt>
                <c:pt idx="27">
                  <c:v>297.6699999999999</c:v>
                </c:pt>
                <c:pt idx="28">
                  <c:v>268.72000000000003</c:v>
                </c:pt>
                <c:pt idx="29">
                  <c:v>403.53999999999996</c:v>
                </c:pt>
                <c:pt idx="30">
                  <c:v>586.48000000000013</c:v>
                </c:pt>
                <c:pt idx="31">
                  <c:v>491.36</c:v>
                </c:pt>
                <c:pt idx="32">
                  <c:v>324.70000000000005</c:v>
                </c:pt>
                <c:pt idx="33">
                  <c:v>484.18999999999988</c:v>
                </c:pt>
                <c:pt idx="34">
                  <c:v>464.35000000000008</c:v>
                </c:pt>
                <c:pt idx="35">
                  <c:v>349.67</c:v>
                </c:pt>
                <c:pt idx="36">
                  <c:v>353.90999999999997</c:v>
                </c:pt>
                <c:pt idx="37">
                  <c:v>434.09000000000015</c:v>
                </c:pt>
                <c:pt idx="38">
                  <c:v>308.20000000000005</c:v>
                </c:pt>
                <c:pt idx="39">
                  <c:v>460.65000000000015</c:v>
                </c:pt>
                <c:pt idx="40">
                  <c:v>246.41000000000003</c:v>
                </c:pt>
                <c:pt idx="41">
                  <c:v>351.05000000000007</c:v>
                </c:pt>
                <c:pt idx="42">
                  <c:v>487.78000000000009</c:v>
                </c:pt>
                <c:pt idx="43">
                  <c:v>311.55</c:v>
                </c:pt>
                <c:pt idx="44">
                  <c:v>172.61000000000004</c:v>
                </c:pt>
                <c:pt idx="45">
                  <c:v>191.39000000000001</c:v>
                </c:pt>
                <c:pt idx="46">
                  <c:v>165.00000000000003</c:v>
                </c:pt>
                <c:pt idx="47">
                  <c:v>73.790000000000006</c:v>
                </c:pt>
              </c:numCache>
            </c:numRef>
          </c:val>
          <c:smooth val="0"/>
          <c:extLst>
            <c:ext xmlns:c16="http://schemas.microsoft.com/office/drawing/2014/chart" uri="{C3380CC4-5D6E-409C-BE32-E72D297353CC}">
              <c16:uniqueId val="{00000000-F1D5-492E-80F1-800F8E86E8E9}"/>
            </c:ext>
          </c:extLst>
        </c:ser>
        <c:ser>
          <c:idx val="1"/>
          <c:order val="1"/>
          <c:tx>
            <c:strRef>
              <c:f>'Pivot table'!$C$69</c:f>
              <c:strCache>
                <c:ptCount val="1"/>
                <c:pt idx="0">
                  <c:v>Sum of BMI</c:v>
                </c:pt>
              </c:strCache>
            </c:strRef>
          </c:tx>
          <c:spPr>
            <a:ln w="28575" cap="rnd">
              <a:solidFill>
                <a:schemeClr val="accent2"/>
              </a:solidFill>
              <a:round/>
            </a:ln>
            <a:effectLst/>
          </c:spPr>
          <c:marker>
            <c:symbol val="none"/>
          </c:marker>
          <c:cat>
            <c:strRef>
              <c:f>'Pivot table'!$A$70:$A$118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table'!$C$70:$C$118</c:f>
              <c:numCache>
                <c:formatCode>General</c:formatCode>
                <c:ptCount val="48"/>
                <c:pt idx="0">
                  <c:v>1956.6250000000005</c:v>
                </c:pt>
                <c:pt idx="1">
                  <c:v>2966.0200000000013</c:v>
                </c:pt>
                <c:pt idx="2">
                  <c:v>1700.6100000000004</c:v>
                </c:pt>
                <c:pt idx="3">
                  <c:v>1438.6499999999994</c:v>
                </c:pt>
                <c:pt idx="4">
                  <c:v>1636.7649999999994</c:v>
                </c:pt>
                <c:pt idx="5">
                  <c:v>1609.3000000000002</c:v>
                </c:pt>
                <c:pt idx="6">
                  <c:v>1132.3999999999996</c:v>
                </c:pt>
                <c:pt idx="7">
                  <c:v>1804.7950000000003</c:v>
                </c:pt>
                <c:pt idx="8">
                  <c:v>1286.3300000000002</c:v>
                </c:pt>
                <c:pt idx="9">
                  <c:v>1720.6049999999998</c:v>
                </c:pt>
                <c:pt idx="10">
                  <c:v>1473.8799999999997</c:v>
                </c:pt>
                <c:pt idx="11">
                  <c:v>1843.0599999999997</c:v>
                </c:pt>
                <c:pt idx="12">
                  <c:v>1554.7349999999997</c:v>
                </c:pt>
                <c:pt idx="13">
                  <c:v>1766.075</c:v>
                </c:pt>
                <c:pt idx="14">
                  <c:v>1584.1449999999998</c:v>
                </c:pt>
                <c:pt idx="15">
                  <c:v>1405.9749999999999</c:v>
                </c:pt>
                <c:pt idx="16">
                  <c:v>1815.9050000000002</c:v>
                </c:pt>
                <c:pt idx="17">
                  <c:v>1273.3449999999998</c:v>
                </c:pt>
                <c:pt idx="18">
                  <c:v>1396.08</c:v>
                </c:pt>
                <c:pt idx="19">
                  <c:v>1510.4050000000002</c:v>
                </c:pt>
                <c:pt idx="20">
                  <c:v>1171.25</c:v>
                </c:pt>
                <c:pt idx="21">
                  <c:v>1445.35</c:v>
                </c:pt>
                <c:pt idx="22">
                  <c:v>1582.2050000000004</c:v>
                </c:pt>
                <c:pt idx="23">
                  <c:v>1413.4649999999999</c:v>
                </c:pt>
                <c:pt idx="24">
                  <c:v>1559.925</c:v>
                </c:pt>
                <c:pt idx="25">
                  <c:v>1750.4149999999993</c:v>
                </c:pt>
                <c:pt idx="26">
                  <c:v>1527.21</c:v>
                </c:pt>
                <c:pt idx="27">
                  <c:v>1426.6699999999994</c:v>
                </c:pt>
                <c:pt idx="28">
                  <c:v>1525.4949999999997</c:v>
                </c:pt>
                <c:pt idx="29">
                  <c:v>1640.155</c:v>
                </c:pt>
                <c:pt idx="30">
                  <c:v>1990.175</c:v>
                </c:pt>
                <c:pt idx="31">
                  <c:v>1582.1049999999993</c:v>
                </c:pt>
                <c:pt idx="32">
                  <c:v>1665.7149999999997</c:v>
                </c:pt>
                <c:pt idx="33">
                  <c:v>1844.9349999999999</c:v>
                </c:pt>
                <c:pt idx="34">
                  <c:v>1554.8700000000001</c:v>
                </c:pt>
                <c:pt idx="35">
                  <c:v>1750.5650000000003</c:v>
                </c:pt>
                <c:pt idx="36">
                  <c:v>1421.9599999999998</c:v>
                </c:pt>
                <c:pt idx="37">
                  <c:v>1442.1699999999998</c:v>
                </c:pt>
                <c:pt idx="38">
                  <c:v>1532.5749999999998</c:v>
                </c:pt>
                <c:pt idx="39">
                  <c:v>1782.9799999999996</c:v>
                </c:pt>
                <c:pt idx="40">
                  <c:v>1196.0749999999998</c:v>
                </c:pt>
                <c:pt idx="41">
                  <c:v>1468.8749999999998</c:v>
                </c:pt>
                <c:pt idx="42">
                  <c:v>1703.1450000000007</c:v>
                </c:pt>
                <c:pt idx="43">
                  <c:v>1076.1199999999999</c:v>
                </c:pt>
                <c:pt idx="44">
                  <c:v>564.48</c:v>
                </c:pt>
                <c:pt idx="45">
                  <c:v>884.71499999999992</c:v>
                </c:pt>
                <c:pt idx="46">
                  <c:v>679.4899999999999</c:v>
                </c:pt>
                <c:pt idx="47">
                  <c:v>262.33999999999997</c:v>
                </c:pt>
              </c:numCache>
            </c:numRef>
          </c:val>
          <c:smooth val="0"/>
          <c:extLst>
            <c:ext xmlns:c16="http://schemas.microsoft.com/office/drawing/2014/chart" uri="{C3380CC4-5D6E-409C-BE32-E72D297353CC}">
              <c16:uniqueId val="{00000001-F1D5-492E-80F1-800F8E86E8E9}"/>
            </c:ext>
          </c:extLst>
        </c:ser>
        <c:dLbls>
          <c:showLegendKey val="0"/>
          <c:showVal val="0"/>
          <c:showCatName val="0"/>
          <c:showSerName val="0"/>
          <c:showPercent val="0"/>
          <c:showBubbleSize val="0"/>
        </c:dLbls>
        <c:smooth val="0"/>
        <c:axId val="1036431871"/>
        <c:axId val="1036437151"/>
      </c:lineChart>
      <c:catAx>
        <c:axId val="103643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437151"/>
        <c:crosses val="autoZero"/>
        <c:auto val="1"/>
        <c:lblAlgn val="ctr"/>
        <c:lblOffset val="100"/>
        <c:noMultiLvlLbl val="0"/>
      </c:catAx>
      <c:valAx>
        <c:axId val="1036437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4318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139700" dist="38100" dir="5400000" algn="t" rotWithShape="0">
        <a:prstClr val="black">
          <a:alpha val="41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AGE vs BMI</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'Health Care'!$C$1</c:f>
              <c:strCache>
                <c:ptCount val="1"/>
                <c:pt idx="0">
                  <c:v>BMI</c:v>
                </c:pt>
              </c:strCache>
            </c:strRef>
          </c:tx>
          <c:spPr>
            <a:ln w="25400" cap="rnd">
              <a:no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yVal>
            <c:numRef>
              <c:f>'Health Care'!$C$2:$C$2336</c:f>
              <c:numCache>
                <c:formatCode>General</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yVal>
          <c:smooth val="0"/>
          <c:extLst>
            <c:ext xmlns:c16="http://schemas.microsoft.com/office/drawing/2014/chart" uri="{C3380CC4-5D6E-409C-BE32-E72D297353CC}">
              <c16:uniqueId val="{00000000-AC0F-44F5-9A81-579AD9849CDB}"/>
            </c:ext>
          </c:extLst>
        </c:ser>
        <c:dLbls>
          <c:showLegendKey val="0"/>
          <c:showVal val="0"/>
          <c:showCatName val="0"/>
          <c:showSerName val="0"/>
          <c:showPercent val="0"/>
          <c:showBubbleSize val="0"/>
        </c:dLbls>
        <c:axId val="1263746927"/>
        <c:axId val="1263728207"/>
      </c:scatterChart>
      <c:valAx>
        <c:axId val="1263746927"/>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BMI</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63728207"/>
        <c:crosses val="autoZero"/>
        <c:crossBetween val="midCat"/>
      </c:valAx>
      <c:valAx>
        <c:axId val="126372820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63746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table!Cancer History</c:name>
    <c:fmtId val="6"/>
  </c:pivotSource>
  <c:chart>
    <c:title>
      <c:tx>
        <c:rich>
          <a:bodyPr rot="0" spcFirstLastPara="1" vertOverflow="ellipsis" vert="horz" wrap="square" anchor="ctr" anchorCtr="1"/>
          <a:lstStyle/>
          <a:p>
            <a:pPr algn="ctr">
              <a:defRPr sz="1800" b="1" i="0" u="none" strike="noStrike" kern="1200" baseline="0">
                <a:ln>
                  <a:noFill/>
                </a:ln>
                <a:solidFill>
                  <a:schemeClr val="dk1">
                    <a:lumMod val="75000"/>
                    <a:lumOff val="25000"/>
                  </a:schemeClr>
                </a:solidFill>
                <a:latin typeface="+mn-lt"/>
                <a:ea typeface="+mn-ea"/>
                <a:cs typeface="+mn-cs"/>
              </a:defRPr>
            </a:pPr>
            <a:r>
              <a:rPr lang="en-IN" sz="1400"/>
              <a:t>Smoker vs Non-smoker</a:t>
            </a:r>
          </a:p>
        </c:rich>
      </c:tx>
      <c:layout>
        <c:manualLayout>
          <c:xMode val="edge"/>
          <c:yMode val="edge"/>
          <c:x val="0.18964268786790001"/>
          <c:y val="5.9164581171539603E-2"/>
        </c:manualLayout>
      </c:layout>
      <c:overlay val="0"/>
      <c:spPr>
        <a:noFill/>
        <a:ln>
          <a:noFill/>
        </a:ln>
        <a:effectLst/>
      </c:spPr>
      <c:txPr>
        <a:bodyPr rot="0" spcFirstLastPara="1" vertOverflow="ellipsis" vert="horz" wrap="square" anchor="ctr" anchorCtr="1"/>
        <a:lstStyle/>
        <a:p>
          <a:pPr algn="ctr">
            <a:defRPr sz="1800" b="1" i="0" u="none" strike="noStrike" kern="1200" baseline="0">
              <a:ln>
                <a:noFill/>
              </a:ln>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chemeClr val="tx1"/>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6702509842519689"/>
          <c:y val="0.27689027243687564"/>
          <c:w val="0.45553340988626423"/>
          <c:h val="0.67800321471443981"/>
        </c:manualLayout>
      </c:layout>
      <c:doughnutChart>
        <c:varyColors val="1"/>
        <c:ser>
          <c:idx val="0"/>
          <c:order val="0"/>
          <c:tx>
            <c:strRef>
              <c:f>'Pivot table'!$B$3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2D9-4029-958D-D1B4DB83701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2D9-4029-958D-D1B4DB83701F}"/>
              </c:ext>
            </c:extLst>
          </c:dPt>
          <c:dLbls>
            <c:spPr>
              <a:solidFill>
                <a:schemeClr val="tx1"/>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table'!$A$4:$A$6</c:f>
              <c:strCache>
                <c:ptCount val="2"/>
                <c:pt idx="0">
                  <c:v>No</c:v>
                </c:pt>
                <c:pt idx="1">
                  <c:v>Yes</c:v>
                </c:pt>
              </c:strCache>
            </c:strRef>
          </c:cat>
          <c:val>
            <c:numRef>
              <c:f>'Pivot table'!$B$4:$B$6</c:f>
              <c:numCache>
                <c:formatCode>General</c:formatCode>
                <c:ptCount val="2"/>
                <c:pt idx="0">
                  <c:v>1944</c:v>
                </c:pt>
                <c:pt idx="1">
                  <c:v>391</c:v>
                </c:pt>
              </c:numCache>
            </c:numRef>
          </c:val>
          <c:extLst>
            <c:ext xmlns:c16="http://schemas.microsoft.com/office/drawing/2014/chart" uri="{C3380CC4-5D6E-409C-BE32-E72D297353CC}">
              <c16:uniqueId val="{00000004-A2D9-4029-958D-D1B4DB83701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38668989780532753"/>
          <c:y val="0.18676036990703265"/>
          <c:w val="0.21810956609147261"/>
          <c:h val="0.1051409228052100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ln>
                <a:noFill/>
              </a:ln>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a:outerShdw blurRad="63500" dist="50800" dir="5400000" sx="97000" sy="97000" algn="ctr" rotWithShape="0">
        <a:srgbClr val="000000">
          <a:alpha val="91000"/>
        </a:srgbClr>
      </a:outerShdw>
      <a:softEdge rad="50800"/>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table!PivotTable2</c:name>
    <c:fmtId val="2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table'!$B$8</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09D-4349-870A-78E31E17352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09D-4349-870A-78E31E17352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table'!$A$9:$A$10</c:f>
              <c:strCache>
                <c:ptCount val="2"/>
                <c:pt idx="0">
                  <c:v>No</c:v>
                </c:pt>
                <c:pt idx="1">
                  <c:v>yes</c:v>
                </c:pt>
              </c:strCache>
            </c:strRef>
          </c:cat>
          <c:val>
            <c:numRef>
              <c:f>'Pivot table'!$B$9:$B$10</c:f>
              <c:numCache>
                <c:formatCode>General</c:formatCode>
                <c:ptCount val="2"/>
                <c:pt idx="0">
                  <c:v>6.6704427202190848</c:v>
                </c:pt>
                <c:pt idx="1">
                  <c:v>5.1876388888888894</c:v>
                </c:pt>
              </c:numCache>
            </c:numRef>
          </c:val>
          <c:extLst>
            <c:ext xmlns:c16="http://schemas.microsoft.com/office/drawing/2014/chart" uri="{C3380CC4-5D6E-409C-BE32-E72D297353CC}">
              <c16:uniqueId val="{00000004-009D-4349-870A-78E31E17352B}"/>
            </c:ext>
          </c:extLst>
        </c:ser>
        <c:ser>
          <c:idx val="1"/>
          <c:order val="1"/>
          <c:tx>
            <c:strRef>
              <c:f>'Pivot table'!$C$8</c:f>
              <c:strCache>
                <c:ptCount val="1"/>
                <c:pt idx="0">
                  <c:v>Sum of Number Of Major Surgeries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009D-4349-870A-78E31E17352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009D-4349-870A-78E31E17352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table'!$A$9:$A$10</c:f>
              <c:strCache>
                <c:ptCount val="2"/>
                <c:pt idx="0">
                  <c:v>No</c:v>
                </c:pt>
                <c:pt idx="1">
                  <c:v>yes</c:v>
                </c:pt>
              </c:strCache>
            </c:strRef>
          </c:cat>
          <c:val>
            <c:numRef>
              <c:f>'Pivot table'!$C$9:$C$10</c:f>
              <c:numCache>
                <c:formatCode>General</c:formatCode>
                <c:ptCount val="2"/>
                <c:pt idx="0">
                  <c:v>1417</c:v>
                </c:pt>
                <c:pt idx="1">
                  <c:v>162</c:v>
                </c:pt>
              </c:numCache>
            </c:numRef>
          </c:val>
          <c:extLst>
            <c:ext xmlns:c16="http://schemas.microsoft.com/office/drawing/2014/chart" uri="{C3380CC4-5D6E-409C-BE32-E72D297353CC}">
              <c16:uniqueId val="{00000009-009D-4349-870A-78E31E17352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190500" dist="38100" dir="2700000" sx="99000" sy="99000" algn="tl" rotWithShape="0">
        <a:prstClr val="black">
          <a:alpha val="91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table!PivotTable3</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aseline="0"/>
              <a:t>Charges based on weight and diabetes status</a:t>
            </a:r>
            <a:endParaRPr lang="en-US"/>
          </a:p>
        </c:rich>
      </c:tx>
      <c:layout>
        <c:manualLayout>
          <c:xMode val="edge"/>
          <c:yMode val="edge"/>
          <c:x val="0.12154110096669948"/>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table'!$A$30:$A$46</c:f>
              <c:multiLvlStrCache>
                <c:ptCount val="12"/>
                <c:lvl>
                  <c:pt idx="0">
                    <c:v>Diabetes</c:v>
                  </c:pt>
                  <c:pt idx="1">
                    <c:v>Normal</c:v>
                  </c:pt>
                  <c:pt idx="2">
                    <c:v>Prediabetes</c:v>
                  </c:pt>
                  <c:pt idx="3">
                    <c:v>Diabetes</c:v>
                  </c:pt>
                  <c:pt idx="4">
                    <c:v>Normal</c:v>
                  </c:pt>
                  <c:pt idx="5">
                    <c:v>Prediabetes</c:v>
                  </c:pt>
                  <c:pt idx="6">
                    <c:v>Diabetes</c:v>
                  </c:pt>
                  <c:pt idx="7">
                    <c:v>Normal</c:v>
                  </c:pt>
                  <c:pt idx="8">
                    <c:v>Prediabetes</c:v>
                  </c:pt>
                  <c:pt idx="9">
                    <c:v>Diabetes</c:v>
                  </c:pt>
                  <c:pt idx="10">
                    <c:v>Normal</c:v>
                  </c:pt>
                  <c:pt idx="11">
                    <c:v>Prediabetes</c:v>
                  </c:pt>
                </c:lvl>
                <c:lvl>
                  <c:pt idx="0">
                    <c:v>Normal Weight</c:v>
                  </c:pt>
                  <c:pt idx="3">
                    <c:v>Obesity</c:v>
                  </c:pt>
                  <c:pt idx="6">
                    <c:v>Over Weight</c:v>
                  </c:pt>
                  <c:pt idx="9">
                    <c:v>Underweight</c:v>
                  </c:pt>
                </c:lvl>
              </c:multiLvlStrCache>
            </c:multiLvlStrRef>
          </c:cat>
          <c:val>
            <c:numRef>
              <c:f>'Pivot table'!$B$30:$B$46</c:f>
              <c:numCache>
                <c:formatCode>General</c:formatCode>
                <c:ptCount val="12"/>
                <c:pt idx="0">
                  <c:v>1726354.4800000009</c:v>
                </c:pt>
                <c:pt idx="1">
                  <c:v>1674180.5099999998</c:v>
                </c:pt>
                <c:pt idx="2">
                  <c:v>841586.96999999962</c:v>
                </c:pt>
                <c:pt idx="3">
                  <c:v>8368678.5399999944</c:v>
                </c:pt>
                <c:pt idx="4">
                  <c:v>8546532.0700000003</c:v>
                </c:pt>
                <c:pt idx="5">
                  <c:v>3608462.3099999987</c:v>
                </c:pt>
                <c:pt idx="6">
                  <c:v>2156107.5999999996</c:v>
                </c:pt>
                <c:pt idx="7">
                  <c:v>2451926.6199999992</c:v>
                </c:pt>
                <c:pt idx="8">
                  <c:v>1004249.6299999999</c:v>
                </c:pt>
                <c:pt idx="9">
                  <c:v>490046.85000000003</c:v>
                </c:pt>
                <c:pt idx="10">
                  <c:v>566702.46000000008</c:v>
                </c:pt>
                <c:pt idx="11">
                  <c:v>157530.57</c:v>
                </c:pt>
              </c:numCache>
            </c:numRef>
          </c:val>
          <c:extLst>
            <c:ext xmlns:c16="http://schemas.microsoft.com/office/drawing/2014/chart" uri="{C3380CC4-5D6E-409C-BE32-E72D297353CC}">
              <c16:uniqueId val="{00000000-2DA9-41D6-89B6-A85BF89402FB}"/>
            </c:ext>
          </c:extLst>
        </c:ser>
        <c:dLbls>
          <c:dLblPos val="outEnd"/>
          <c:showLegendKey val="0"/>
          <c:showVal val="1"/>
          <c:showCatName val="0"/>
          <c:showSerName val="0"/>
          <c:showPercent val="0"/>
          <c:showBubbleSize val="0"/>
        </c:dLbls>
        <c:gapWidth val="100"/>
        <c:axId val="1417886880"/>
        <c:axId val="1417909920"/>
      </c:barChart>
      <c:catAx>
        <c:axId val="14178868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909920"/>
        <c:crossesAt val="0"/>
        <c:auto val="1"/>
        <c:lblAlgn val="ctr"/>
        <c:lblOffset val="100"/>
        <c:noMultiLvlLbl val="0"/>
      </c:catAx>
      <c:valAx>
        <c:axId val="1417909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886880"/>
        <c:crosses val="autoZero"/>
        <c:crossBetween val="between"/>
        <c:minorUnit val="5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215900" dist="38100" dir="5400000" sx="98000" sy="98000" algn="t" rotWithShape="0">
        <a:prstClr val="black">
          <a:alpha val="96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Charges</a:t>
            </a:r>
            <a:r>
              <a:rPr lang="en-IN" baseline="0"/>
              <a:t> - Tier vs State</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tier - 1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Lit>
              <c:ptCount val="17"/>
              <c:pt idx="0">
                <c:v>?</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Lit>
          </c:cat>
          <c:val>
            <c:numLit>
              <c:formatCode>General</c:formatCode>
              <c:ptCount val="17"/>
              <c:pt idx="0">
                <c:v>20996.530000000002</c:v>
              </c:pt>
              <c:pt idx="1">
                <c:v>33081.373793103427</c:v>
              </c:pt>
              <c:pt idx="2">
                <c:v>26111.457936507926</c:v>
              </c:pt>
              <c:pt idx="3">
                <c:v>31328.102238805965</c:v>
              </c:pt>
              <c:pt idx="4">
                <c:v>13891.86</c:v>
              </c:pt>
              <c:pt idx="5">
                <c:v>21523.52</c:v>
              </c:pt>
              <c:pt idx="6">
                <c:v>39868.616250000006</c:v>
              </c:pt>
              <c:pt idx="7">
                <c:v>34070.595714285715</c:v>
              </c:pt>
              <c:pt idx="8">
                <c:v>33475.82</c:v>
              </c:pt>
              <c:pt idx="9">
                <c:v>27621.609999999997</c:v>
              </c:pt>
              <c:pt idx="10">
                <c:v>0</c:v>
              </c:pt>
              <c:pt idx="11">
                <c:v>0</c:v>
              </c:pt>
              <c:pt idx="12">
                <c:v>0</c:v>
              </c:pt>
              <c:pt idx="13">
                <c:v>18261.7575</c:v>
              </c:pt>
              <c:pt idx="14">
                <c:v>32732.187142857143</c:v>
              </c:pt>
              <c:pt idx="15">
                <c:v>0</c:v>
              </c:pt>
              <c:pt idx="16">
                <c:v>18709.798000000003</c:v>
              </c:pt>
            </c:numLit>
          </c:val>
          <c:extLst>
            <c:ext xmlns:c16="http://schemas.microsoft.com/office/drawing/2014/chart" uri="{C3380CC4-5D6E-409C-BE32-E72D297353CC}">
              <c16:uniqueId val="{00000000-F731-43D4-9F53-642BCFCCB2FE}"/>
            </c:ext>
          </c:extLst>
        </c:ser>
        <c:ser>
          <c:idx val="1"/>
          <c:order val="1"/>
          <c:tx>
            <c:v>tier - 2</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Lit>
              <c:ptCount val="17"/>
              <c:pt idx="0">
                <c:v>?</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Lit>
          </c:cat>
          <c:val>
            <c:numLit>
              <c:formatCode>General</c:formatCode>
              <c:ptCount val="17"/>
              <c:pt idx="0">
                <c:v>0</c:v>
              </c:pt>
              <c:pt idx="1">
                <c:v>18997.280691823889</c:v>
              </c:pt>
              <c:pt idx="2">
                <c:v>10334.27932153393</c:v>
              </c:pt>
              <c:pt idx="3">
                <c:v>8439.2844000000059</c:v>
              </c:pt>
              <c:pt idx="4">
                <c:v>2395.17</c:v>
              </c:pt>
              <c:pt idx="5">
                <c:v>15675.543333333329</c:v>
              </c:pt>
              <c:pt idx="6">
                <c:v>16075.963333333331</c:v>
              </c:pt>
              <c:pt idx="7">
                <c:v>11365.621874999999</c:v>
              </c:pt>
              <c:pt idx="8">
                <c:v>10139.553333333331</c:v>
              </c:pt>
              <c:pt idx="9">
                <c:v>8116.72</c:v>
              </c:pt>
              <c:pt idx="10">
                <c:v>6760.543333333334</c:v>
              </c:pt>
              <c:pt idx="11">
                <c:v>7668.1787234042558</c:v>
              </c:pt>
              <c:pt idx="12">
                <c:v>10102.026666666667</c:v>
              </c:pt>
              <c:pt idx="13">
                <c:v>13457.094583333337</c:v>
              </c:pt>
              <c:pt idx="14">
                <c:v>10174.345999999996</c:v>
              </c:pt>
              <c:pt idx="15">
                <c:v>6886.0368421052626</c:v>
              </c:pt>
              <c:pt idx="16">
                <c:v>11919.607857142853</c:v>
              </c:pt>
            </c:numLit>
          </c:val>
          <c:extLst>
            <c:ext xmlns:c16="http://schemas.microsoft.com/office/drawing/2014/chart" uri="{C3380CC4-5D6E-409C-BE32-E72D297353CC}">
              <c16:uniqueId val="{00000001-F731-43D4-9F53-642BCFCCB2FE}"/>
            </c:ext>
          </c:extLst>
        </c:ser>
        <c:ser>
          <c:idx val="2"/>
          <c:order val="2"/>
          <c:tx>
            <c:v>tier - 3</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Lit>
              <c:ptCount val="17"/>
              <c:pt idx="0">
                <c:v>?</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Lit>
          </c:cat>
          <c:val>
            <c:numLit>
              <c:formatCode>General</c:formatCode>
              <c:ptCount val="17"/>
              <c:pt idx="0">
                <c:v>0</c:v>
              </c:pt>
              <c:pt idx="1">
                <c:v>9250.3617857142908</c:v>
              </c:pt>
              <c:pt idx="2">
                <c:v>10179.941965317917</c:v>
              </c:pt>
              <c:pt idx="3">
                <c:v>6890.7568235294129</c:v>
              </c:pt>
              <c:pt idx="4">
                <c:v>16950.485000000001</c:v>
              </c:pt>
              <c:pt idx="5">
                <c:v>7570.7550000000001</c:v>
              </c:pt>
              <c:pt idx="6">
                <c:v>8133.0084090909113</c:v>
              </c:pt>
              <c:pt idx="7">
                <c:v>8667.3661538461529</c:v>
              </c:pt>
              <c:pt idx="8">
                <c:v>12570.970000000001</c:v>
              </c:pt>
              <c:pt idx="9">
                <c:v>12706.975999999999</c:v>
              </c:pt>
              <c:pt idx="10">
                <c:v>11716.453333333333</c:v>
              </c:pt>
              <c:pt idx="11">
                <c:v>11518.785652173914</c:v>
              </c:pt>
              <c:pt idx="12">
                <c:v>11637.812000000002</c:v>
              </c:pt>
              <c:pt idx="13">
                <c:v>12785.637000000001</c:v>
              </c:pt>
              <c:pt idx="14">
                <c:v>13360.978888888887</c:v>
              </c:pt>
              <c:pt idx="15">
                <c:v>10510.31380952381</c:v>
              </c:pt>
              <c:pt idx="16">
                <c:v>12296.779729729731</c:v>
              </c:pt>
            </c:numLit>
          </c:val>
          <c:extLst>
            <c:ext xmlns:c16="http://schemas.microsoft.com/office/drawing/2014/chart" uri="{C3380CC4-5D6E-409C-BE32-E72D297353CC}">
              <c16:uniqueId val="{00000002-F731-43D4-9F53-642BCFCCB2FE}"/>
            </c:ext>
          </c:extLst>
        </c:ser>
        <c:dLbls>
          <c:showLegendKey val="0"/>
          <c:showVal val="0"/>
          <c:showCatName val="0"/>
          <c:showSerName val="0"/>
          <c:showPercent val="0"/>
          <c:showBubbleSize val="0"/>
        </c:dLbls>
        <c:gapWidth val="100"/>
        <c:overlap val="-24"/>
        <c:axId val="154619167"/>
        <c:axId val="154620127"/>
      </c:barChart>
      <c:catAx>
        <c:axId val="15461916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4620127"/>
        <c:crosses val="autoZero"/>
        <c:auto val="1"/>
        <c:lblAlgn val="ctr"/>
        <c:lblOffset val="100"/>
        <c:noMultiLvlLbl val="0"/>
      </c:catAx>
      <c:valAx>
        <c:axId val="154620127"/>
        <c:scaling>
          <c:orientation val="minMax"/>
          <c:max val="40000"/>
        </c:scaling>
        <c:delete val="0"/>
        <c:axPos val="l"/>
        <c:majorGridlines>
          <c:spPr>
            <a:ln w="0" cap="flat" cmpd="sng" algn="ctr">
              <a:solidFill>
                <a:srgbClr val="92D050"/>
              </a:solidFill>
              <a:prstDash val="sysDot"/>
              <a:round/>
            </a:ln>
            <a:effectLst/>
          </c:spPr>
        </c:majorGridlines>
        <c:minorGridlines>
          <c:spPr>
            <a:ln>
              <a:solidFill>
                <a:schemeClr val="tx2">
                  <a:lumMod val="5000"/>
                  <a:lumOff val="9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46191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152400" dist="38100" dir="5400000" algn="t" rotWithShape="0">
        <a:prstClr val="black">
          <a:alpha val="55000"/>
        </a:prstClr>
      </a:outerShdw>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Health care.xlsx]Pivot table!PivotTable4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BMI</a:t>
            </a:r>
            <a:r>
              <a:rPr lang="en-IN" b="1" baseline="0"/>
              <a:t> an HBA1C based on AGE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table'!$B$69</c:f>
              <c:strCache>
                <c:ptCount val="1"/>
                <c:pt idx="0">
                  <c:v>Sum of HBA1C</c:v>
                </c:pt>
              </c:strCache>
            </c:strRef>
          </c:tx>
          <c:spPr>
            <a:ln w="28575" cap="rnd">
              <a:solidFill>
                <a:schemeClr val="accent1"/>
              </a:solidFill>
              <a:round/>
            </a:ln>
            <a:effectLst/>
          </c:spPr>
          <c:marker>
            <c:symbol val="none"/>
          </c:marker>
          <c:cat>
            <c:strRef>
              <c:f>'Pivot table'!$A$70:$A$118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table'!$B$70:$B$118</c:f>
              <c:numCache>
                <c:formatCode>General</c:formatCode>
                <c:ptCount val="48"/>
                <c:pt idx="0">
                  <c:v>328.21999999999991</c:v>
                </c:pt>
                <c:pt idx="1">
                  <c:v>499.12999999999988</c:v>
                </c:pt>
                <c:pt idx="2">
                  <c:v>471.52</c:v>
                </c:pt>
                <c:pt idx="3">
                  <c:v>339.40999999999997</c:v>
                </c:pt>
                <c:pt idx="4">
                  <c:v>268.17</c:v>
                </c:pt>
                <c:pt idx="5">
                  <c:v>261.65000000000009</c:v>
                </c:pt>
                <c:pt idx="6">
                  <c:v>206.54</c:v>
                </c:pt>
                <c:pt idx="7">
                  <c:v>310.06000000000006</c:v>
                </c:pt>
                <c:pt idx="8">
                  <c:v>226.75</c:v>
                </c:pt>
                <c:pt idx="9">
                  <c:v>265.23000000000008</c:v>
                </c:pt>
                <c:pt idx="10">
                  <c:v>272.86</c:v>
                </c:pt>
                <c:pt idx="11">
                  <c:v>286.04000000000002</c:v>
                </c:pt>
                <c:pt idx="12">
                  <c:v>261.45999999999998</c:v>
                </c:pt>
                <c:pt idx="13">
                  <c:v>284.03999999999996</c:v>
                </c:pt>
                <c:pt idx="14">
                  <c:v>261.13000000000005</c:v>
                </c:pt>
                <c:pt idx="15">
                  <c:v>218.28</c:v>
                </c:pt>
                <c:pt idx="16">
                  <c:v>303.67000000000013</c:v>
                </c:pt>
                <c:pt idx="17">
                  <c:v>216.11</c:v>
                </c:pt>
                <c:pt idx="18">
                  <c:v>371.77000000000015</c:v>
                </c:pt>
                <c:pt idx="19">
                  <c:v>296.75000000000011</c:v>
                </c:pt>
                <c:pt idx="20">
                  <c:v>214.13000000000002</c:v>
                </c:pt>
                <c:pt idx="21">
                  <c:v>260.52999999999992</c:v>
                </c:pt>
                <c:pt idx="22">
                  <c:v>266.14999999999998</c:v>
                </c:pt>
                <c:pt idx="23">
                  <c:v>394.96000000000004</c:v>
                </c:pt>
                <c:pt idx="24">
                  <c:v>340.28</c:v>
                </c:pt>
                <c:pt idx="25">
                  <c:v>285.97999999999996</c:v>
                </c:pt>
                <c:pt idx="26">
                  <c:v>424.03000000000014</c:v>
                </c:pt>
                <c:pt idx="27">
                  <c:v>297.6699999999999</c:v>
                </c:pt>
                <c:pt idx="28">
                  <c:v>268.72000000000003</c:v>
                </c:pt>
                <c:pt idx="29">
                  <c:v>403.53999999999996</c:v>
                </c:pt>
                <c:pt idx="30">
                  <c:v>586.48000000000013</c:v>
                </c:pt>
                <c:pt idx="31">
                  <c:v>491.36</c:v>
                </c:pt>
                <c:pt idx="32">
                  <c:v>324.70000000000005</c:v>
                </c:pt>
                <c:pt idx="33">
                  <c:v>484.18999999999988</c:v>
                </c:pt>
                <c:pt idx="34">
                  <c:v>464.35000000000008</c:v>
                </c:pt>
                <c:pt idx="35">
                  <c:v>349.67</c:v>
                </c:pt>
                <c:pt idx="36">
                  <c:v>353.90999999999997</c:v>
                </c:pt>
                <c:pt idx="37">
                  <c:v>434.09000000000015</c:v>
                </c:pt>
                <c:pt idx="38">
                  <c:v>308.20000000000005</c:v>
                </c:pt>
                <c:pt idx="39">
                  <c:v>460.65000000000015</c:v>
                </c:pt>
                <c:pt idx="40">
                  <c:v>246.41000000000003</c:v>
                </c:pt>
                <c:pt idx="41">
                  <c:v>351.05000000000007</c:v>
                </c:pt>
                <c:pt idx="42">
                  <c:v>487.78000000000009</c:v>
                </c:pt>
                <c:pt idx="43">
                  <c:v>311.55</c:v>
                </c:pt>
                <c:pt idx="44">
                  <c:v>172.61000000000004</c:v>
                </c:pt>
                <c:pt idx="45">
                  <c:v>191.39000000000001</c:v>
                </c:pt>
                <c:pt idx="46">
                  <c:v>165.00000000000003</c:v>
                </c:pt>
                <c:pt idx="47">
                  <c:v>73.790000000000006</c:v>
                </c:pt>
              </c:numCache>
            </c:numRef>
          </c:val>
          <c:smooth val="0"/>
          <c:extLst>
            <c:ext xmlns:c16="http://schemas.microsoft.com/office/drawing/2014/chart" uri="{C3380CC4-5D6E-409C-BE32-E72D297353CC}">
              <c16:uniqueId val="{00000000-C9BC-4876-8C5F-C7ACF59907FE}"/>
            </c:ext>
          </c:extLst>
        </c:ser>
        <c:ser>
          <c:idx val="1"/>
          <c:order val="1"/>
          <c:tx>
            <c:strRef>
              <c:f>'Pivot table'!$C$69</c:f>
              <c:strCache>
                <c:ptCount val="1"/>
                <c:pt idx="0">
                  <c:v>Sum of BMI</c:v>
                </c:pt>
              </c:strCache>
            </c:strRef>
          </c:tx>
          <c:spPr>
            <a:ln w="28575" cap="rnd">
              <a:solidFill>
                <a:schemeClr val="accent2"/>
              </a:solidFill>
              <a:round/>
            </a:ln>
            <a:effectLst/>
          </c:spPr>
          <c:marker>
            <c:symbol val="none"/>
          </c:marker>
          <c:cat>
            <c:strRef>
              <c:f>'Pivot table'!$A$70:$A$118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table'!$C$70:$C$118</c:f>
              <c:numCache>
                <c:formatCode>General</c:formatCode>
                <c:ptCount val="48"/>
                <c:pt idx="0">
                  <c:v>1956.6250000000005</c:v>
                </c:pt>
                <c:pt idx="1">
                  <c:v>2966.0200000000013</c:v>
                </c:pt>
                <c:pt idx="2">
                  <c:v>1700.6100000000004</c:v>
                </c:pt>
                <c:pt idx="3">
                  <c:v>1438.6499999999994</c:v>
                </c:pt>
                <c:pt idx="4">
                  <c:v>1636.7649999999994</c:v>
                </c:pt>
                <c:pt idx="5">
                  <c:v>1609.3000000000002</c:v>
                </c:pt>
                <c:pt idx="6">
                  <c:v>1132.3999999999996</c:v>
                </c:pt>
                <c:pt idx="7">
                  <c:v>1804.7950000000003</c:v>
                </c:pt>
                <c:pt idx="8">
                  <c:v>1286.3300000000002</c:v>
                </c:pt>
                <c:pt idx="9">
                  <c:v>1720.6049999999998</c:v>
                </c:pt>
                <c:pt idx="10">
                  <c:v>1473.8799999999997</c:v>
                </c:pt>
                <c:pt idx="11">
                  <c:v>1843.0599999999997</c:v>
                </c:pt>
                <c:pt idx="12">
                  <c:v>1554.7349999999997</c:v>
                </c:pt>
                <c:pt idx="13">
                  <c:v>1766.075</c:v>
                </c:pt>
                <c:pt idx="14">
                  <c:v>1584.1449999999998</c:v>
                </c:pt>
                <c:pt idx="15">
                  <c:v>1405.9749999999999</c:v>
                </c:pt>
                <c:pt idx="16">
                  <c:v>1815.9050000000002</c:v>
                </c:pt>
                <c:pt idx="17">
                  <c:v>1273.3449999999998</c:v>
                </c:pt>
                <c:pt idx="18">
                  <c:v>1396.08</c:v>
                </c:pt>
                <c:pt idx="19">
                  <c:v>1510.4050000000002</c:v>
                </c:pt>
                <c:pt idx="20">
                  <c:v>1171.25</c:v>
                </c:pt>
                <c:pt idx="21">
                  <c:v>1445.35</c:v>
                </c:pt>
                <c:pt idx="22">
                  <c:v>1582.2050000000004</c:v>
                </c:pt>
                <c:pt idx="23">
                  <c:v>1413.4649999999999</c:v>
                </c:pt>
                <c:pt idx="24">
                  <c:v>1559.925</c:v>
                </c:pt>
                <c:pt idx="25">
                  <c:v>1750.4149999999993</c:v>
                </c:pt>
                <c:pt idx="26">
                  <c:v>1527.21</c:v>
                </c:pt>
                <c:pt idx="27">
                  <c:v>1426.6699999999994</c:v>
                </c:pt>
                <c:pt idx="28">
                  <c:v>1525.4949999999997</c:v>
                </c:pt>
                <c:pt idx="29">
                  <c:v>1640.155</c:v>
                </c:pt>
                <c:pt idx="30">
                  <c:v>1990.175</c:v>
                </c:pt>
                <c:pt idx="31">
                  <c:v>1582.1049999999993</c:v>
                </c:pt>
                <c:pt idx="32">
                  <c:v>1665.7149999999997</c:v>
                </c:pt>
                <c:pt idx="33">
                  <c:v>1844.9349999999999</c:v>
                </c:pt>
                <c:pt idx="34">
                  <c:v>1554.8700000000001</c:v>
                </c:pt>
                <c:pt idx="35">
                  <c:v>1750.5650000000003</c:v>
                </c:pt>
                <c:pt idx="36">
                  <c:v>1421.9599999999998</c:v>
                </c:pt>
                <c:pt idx="37">
                  <c:v>1442.1699999999998</c:v>
                </c:pt>
                <c:pt idx="38">
                  <c:v>1532.5749999999998</c:v>
                </c:pt>
                <c:pt idx="39">
                  <c:v>1782.9799999999996</c:v>
                </c:pt>
                <c:pt idx="40">
                  <c:v>1196.0749999999998</c:v>
                </c:pt>
                <c:pt idx="41">
                  <c:v>1468.8749999999998</c:v>
                </c:pt>
                <c:pt idx="42">
                  <c:v>1703.1450000000007</c:v>
                </c:pt>
                <c:pt idx="43">
                  <c:v>1076.1199999999999</c:v>
                </c:pt>
                <c:pt idx="44">
                  <c:v>564.48</c:v>
                </c:pt>
                <c:pt idx="45">
                  <c:v>884.71499999999992</c:v>
                </c:pt>
                <c:pt idx="46">
                  <c:v>679.4899999999999</c:v>
                </c:pt>
                <c:pt idx="47">
                  <c:v>262.33999999999997</c:v>
                </c:pt>
              </c:numCache>
            </c:numRef>
          </c:val>
          <c:smooth val="0"/>
          <c:extLst>
            <c:ext xmlns:c16="http://schemas.microsoft.com/office/drawing/2014/chart" uri="{C3380CC4-5D6E-409C-BE32-E72D297353CC}">
              <c16:uniqueId val="{00000001-C9BC-4876-8C5F-C7ACF59907FE}"/>
            </c:ext>
          </c:extLst>
        </c:ser>
        <c:dLbls>
          <c:showLegendKey val="0"/>
          <c:showVal val="0"/>
          <c:showCatName val="0"/>
          <c:showSerName val="0"/>
          <c:showPercent val="0"/>
          <c:showBubbleSize val="0"/>
        </c:dLbls>
        <c:smooth val="0"/>
        <c:axId val="1036431871"/>
        <c:axId val="1036437151"/>
      </c:lineChart>
      <c:catAx>
        <c:axId val="103643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437151"/>
        <c:crosses val="autoZero"/>
        <c:auto val="1"/>
        <c:lblAlgn val="ctr"/>
        <c:lblOffset val="100"/>
        <c:noMultiLvlLbl val="0"/>
      </c:catAx>
      <c:valAx>
        <c:axId val="1036437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4318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139700" dist="38100" dir="5400000" algn="t" rotWithShape="0">
        <a:prstClr val="black">
          <a:alpha val="41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AGE vs BMI</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'Health Care'!$C$1</c:f>
              <c:strCache>
                <c:ptCount val="1"/>
                <c:pt idx="0">
                  <c:v>BMI</c:v>
                </c:pt>
              </c:strCache>
            </c:strRef>
          </c:tx>
          <c:spPr>
            <a:ln w="25400" cap="rnd">
              <a:no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trendline>
            <c:spPr>
              <a:ln w="9525" cap="rnd">
                <a:solidFill>
                  <a:schemeClr val="tx1"/>
                </a:solidFill>
                <a:prstDash val="dash"/>
              </a:ln>
              <a:effectLst/>
            </c:spPr>
            <c:trendlineType val="linear"/>
            <c:dispRSqr val="0"/>
            <c:dispEq val="0"/>
          </c:trendline>
          <c:yVal>
            <c:numRef>
              <c:f>'Health Care'!$C$2:$C$2336</c:f>
              <c:numCache>
                <c:formatCode>General</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yVal>
          <c:smooth val="0"/>
          <c:extLst>
            <c:ext xmlns:c16="http://schemas.microsoft.com/office/drawing/2014/chart" uri="{C3380CC4-5D6E-409C-BE32-E72D297353CC}">
              <c16:uniqueId val="{00000000-2312-4AEA-A331-7FA20E45ACF3}"/>
            </c:ext>
          </c:extLst>
        </c:ser>
        <c:dLbls>
          <c:showLegendKey val="0"/>
          <c:showVal val="0"/>
          <c:showCatName val="0"/>
          <c:showSerName val="0"/>
          <c:showPercent val="0"/>
          <c:showBubbleSize val="0"/>
        </c:dLbls>
        <c:axId val="1263746927"/>
        <c:axId val="1263728207"/>
      </c:scatterChart>
      <c:valAx>
        <c:axId val="1263746927"/>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BMI</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63728207"/>
        <c:crosses val="autoZero"/>
        <c:crossBetween val="midCat"/>
      </c:valAx>
      <c:valAx>
        <c:axId val="126372820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63746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60400" dist="38100" dir="5400000" sx="106000" sy="106000" algn="t"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AGE</a:t>
            </a:r>
            <a:r>
              <a:rPr lang="en-US" b="1" baseline="0"/>
              <a:t> vs HBA1C</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 Care'!$Q$1</c:f>
              <c:strCache>
                <c:ptCount val="1"/>
                <c:pt idx="0">
                  <c:v>Age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0"/>
            <c:dispEq val="0"/>
          </c:trendline>
          <c:xVal>
            <c:numRef>
              <c:f>'Health Care'!$D$2:$D$2336</c:f>
              <c:numCache>
                <c:formatCode>General</c:formatCode>
                <c:ptCount val="2335"/>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xVal>
          <c:yVal>
            <c:numRef>
              <c:f>'Health Care'!$Q$2:$Q$2336</c:f>
              <c:numCache>
                <c:formatCode>General</c:formatCode>
                <c:ptCount val="2335"/>
                <c:pt idx="0">
                  <c:v>54</c:v>
                </c:pt>
                <c:pt idx="1">
                  <c:v>46</c:v>
                </c:pt>
                <c:pt idx="2">
                  <c:v>52</c:v>
                </c:pt>
                <c:pt idx="3">
                  <c:v>32</c:v>
                </c:pt>
                <c:pt idx="4">
                  <c:v>34</c:v>
                </c:pt>
                <c:pt idx="5">
                  <c:v>61</c:v>
                </c:pt>
                <c:pt idx="6">
                  <c:v>28</c:v>
                </c:pt>
                <c:pt idx="7">
                  <c:v>65</c:v>
                </c:pt>
                <c:pt idx="8">
                  <c:v>59</c:v>
                </c:pt>
                <c:pt idx="9">
                  <c:v>44</c:v>
                </c:pt>
                <c:pt idx="10">
                  <c:v>64</c:v>
                </c:pt>
                <c:pt idx="11">
                  <c:v>57</c:v>
                </c:pt>
                <c:pt idx="12">
                  <c:v>60</c:v>
                </c:pt>
                <c:pt idx="13">
                  <c:v>54</c:v>
                </c:pt>
                <c:pt idx="14">
                  <c:v>61</c:v>
                </c:pt>
                <c:pt idx="15">
                  <c:v>60</c:v>
                </c:pt>
                <c:pt idx="16">
                  <c:v>64</c:v>
                </c:pt>
                <c:pt idx="17">
                  <c:v>60</c:v>
                </c:pt>
                <c:pt idx="18">
                  <c:v>58</c:v>
                </c:pt>
                <c:pt idx="19">
                  <c:v>51</c:v>
                </c:pt>
                <c:pt idx="20">
                  <c:v>62</c:v>
                </c:pt>
                <c:pt idx="21">
                  <c:v>63</c:v>
                </c:pt>
                <c:pt idx="22">
                  <c:v>64</c:v>
                </c:pt>
                <c:pt idx="23">
                  <c:v>52</c:v>
                </c:pt>
                <c:pt idx="24">
                  <c:v>64</c:v>
                </c:pt>
                <c:pt idx="25">
                  <c:v>64</c:v>
                </c:pt>
                <c:pt idx="26">
                  <c:v>62</c:v>
                </c:pt>
                <c:pt idx="27">
                  <c:v>54</c:v>
                </c:pt>
                <c:pt idx="28">
                  <c:v>61</c:v>
                </c:pt>
                <c:pt idx="29">
                  <c:v>51</c:v>
                </c:pt>
                <c:pt idx="30">
                  <c:v>44</c:v>
                </c:pt>
                <c:pt idx="31">
                  <c:v>46</c:v>
                </c:pt>
                <c:pt idx="32">
                  <c:v>60</c:v>
                </c:pt>
                <c:pt idx="33">
                  <c:v>37</c:v>
                </c:pt>
                <c:pt idx="34">
                  <c:v>43</c:v>
                </c:pt>
                <c:pt idx="35">
                  <c:v>62</c:v>
                </c:pt>
                <c:pt idx="36">
                  <c:v>48</c:v>
                </c:pt>
                <c:pt idx="37">
                  <c:v>60</c:v>
                </c:pt>
                <c:pt idx="38">
                  <c:v>51</c:v>
                </c:pt>
                <c:pt idx="39">
                  <c:v>29</c:v>
                </c:pt>
                <c:pt idx="40">
                  <c:v>23</c:v>
                </c:pt>
                <c:pt idx="41">
                  <c:v>55</c:v>
                </c:pt>
                <c:pt idx="42">
                  <c:v>51</c:v>
                </c:pt>
                <c:pt idx="43">
                  <c:v>54</c:v>
                </c:pt>
                <c:pt idx="44">
                  <c:v>48</c:v>
                </c:pt>
                <c:pt idx="45">
                  <c:v>35</c:v>
                </c:pt>
                <c:pt idx="46">
                  <c:v>56</c:v>
                </c:pt>
                <c:pt idx="47">
                  <c:v>42</c:v>
                </c:pt>
                <c:pt idx="48">
                  <c:v>57</c:v>
                </c:pt>
                <c:pt idx="49">
                  <c:v>56</c:v>
                </c:pt>
                <c:pt idx="50">
                  <c:v>36</c:v>
                </c:pt>
                <c:pt idx="51">
                  <c:v>57</c:v>
                </c:pt>
                <c:pt idx="52">
                  <c:v>53</c:v>
                </c:pt>
                <c:pt idx="53">
                  <c:v>57</c:v>
                </c:pt>
                <c:pt idx="54">
                  <c:v>44</c:v>
                </c:pt>
                <c:pt idx="55">
                  <c:v>47</c:v>
                </c:pt>
                <c:pt idx="56">
                  <c:v>50</c:v>
                </c:pt>
                <c:pt idx="57">
                  <c:v>57</c:v>
                </c:pt>
                <c:pt idx="58">
                  <c:v>45</c:v>
                </c:pt>
                <c:pt idx="59">
                  <c:v>51</c:v>
                </c:pt>
                <c:pt idx="60">
                  <c:v>43</c:v>
                </c:pt>
                <c:pt idx="61">
                  <c:v>56</c:v>
                </c:pt>
                <c:pt idx="62">
                  <c:v>55</c:v>
                </c:pt>
                <c:pt idx="63">
                  <c:v>56</c:v>
                </c:pt>
                <c:pt idx="64">
                  <c:v>47</c:v>
                </c:pt>
                <c:pt idx="65">
                  <c:v>49</c:v>
                </c:pt>
                <c:pt idx="66">
                  <c:v>44</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31</c:v>
                </c:pt>
                <c:pt idx="91">
                  <c:v>24</c:v>
                </c:pt>
                <c:pt idx="92">
                  <c:v>51</c:v>
                </c:pt>
                <c:pt idx="93">
                  <c:v>46</c:v>
                </c:pt>
                <c:pt idx="94">
                  <c:v>52</c:v>
                </c:pt>
                <c:pt idx="95">
                  <c:v>48</c:v>
                </c:pt>
                <c:pt idx="96">
                  <c:v>37</c:v>
                </c:pt>
                <c:pt idx="97">
                  <c:v>56</c:v>
                </c:pt>
                <c:pt idx="98">
                  <c:v>60</c:v>
                </c:pt>
                <c:pt idx="99">
                  <c:v>46</c:v>
                </c:pt>
                <c:pt idx="100">
                  <c:v>41</c:v>
                </c:pt>
                <c:pt idx="101">
                  <c:v>42</c:v>
                </c:pt>
                <c:pt idx="102">
                  <c:v>43</c:v>
                </c:pt>
                <c:pt idx="103">
                  <c:v>37</c:v>
                </c:pt>
                <c:pt idx="104">
                  <c:v>39</c:v>
                </c:pt>
                <c:pt idx="105">
                  <c:v>56</c:v>
                </c:pt>
                <c:pt idx="106">
                  <c:v>44</c:v>
                </c:pt>
                <c:pt idx="107">
                  <c:v>40</c:v>
                </c:pt>
                <c:pt idx="108">
                  <c:v>35</c:v>
                </c:pt>
                <c:pt idx="109">
                  <c:v>47</c:v>
                </c:pt>
                <c:pt idx="110">
                  <c:v>37</c:v>
                </c:pt>
                <c:pt idx="111">
                  <c:v>40</c:v>
                </c:pt>
                <c:pt idx="112">
                  <c:v>38</c:v>
                </c:pt>
                <c:pt idx="113">
                  <c:v>36</c:v>
                </c:pt>
                <c:pt idx="114">
                  <c:v>49</c:v>
                </c:pt>
                <c:pt idx="115">
                  <c:v>45</c:v>
                </c:pt>
                <c:pt idx="116">
                  <c:v>20</c:v>
                </c:pt>
                <c:pt idx="117">
                  <c:v>54</c:v>
                </c:pt>
                <c:pt idx="118">
                  <c:v>45</c:v>
                </c:pt>
                <c:pt idx="119">
                  <c:v>27</c:v>
                </c:pt>
                <c:pt idx="120">
                  <c:v>42</c:v>
                </c:pt>
                <c:pt idx="121">
                  <c:v>45</c:v>
                </c:pt>
                <c:pt idx="122">
                  <c:v>57</c:v>
                </c:pt>
                <c:pt idx="123">
                  <c:v>45</c:v>
                </c:pt>
                <c:pt idx="124">
                  <c:v>40</c:v>
                </c:pt>
                <c:pt idx="125">
                  <c:v>30</c:v>
                </c:pt>
                <c:pt idx="126">
                  <c:v>61</c:v>
                </c:pt>
                <c:pt idx="127">
                  <c:v>41</c:v>
                </c:pt>
                <c:pt idx="128">
                  <c:v>37</c:v>
                </c:pt>
                <c:pt idx="129">
                  <c:v>44</c:v>
                </c:pt>
                <c:pt idx="130">
                  <c:v>42</c:v>
                </c:pt>
                <c:pt idx="131">
                  <c:v>46</c:v>
                </c:pt>
                <c:pt idx="132">
                  <c:v>36</c:v>
                </c:pt>
                <c:pt idx="133">
                  <c:v>56</c:v>
                </c:pt>
                <c:pt idx="134">
                  <c:v>59</c:v>
                </c:pt>
                <c:pt idx="135">
                  <c:v>43</c:v>
                </c:pt>
                <c:pt idx="136">
                  <c:v>18</c:v>
                </c:pt>
                <c:pt idx="137">
                  <c:v>31</c:v>
                </c:pt>
                <c:pt idx="138">
                  <c:v>47</c:v>
                </c:pt>
                <c:pt idx="139">
                  <c:v>31</c:v>
                </c:pt>
                <c:pt idx="140">
                  <c:v>37</c:v>
                </c:pt>
                <c:pt idx="141">
                  <c:v>33</c:v>
                </c:pt>
                <c:pt idx="142">
                  <c:v>23</c:v>
                </c:pt>
                <c:pt idx="143">
                  <c:v>37</c:v>
                </c:pt>
                <c:pt idx="144">
                  <c:v>51</c:v>
                </c:pt>
                <c:pt idx="145">
                  <c:v>52</c:v>
                </c:pt>
                <c:pt idx="146">
                  <c:v>20</c:v>
                </c:pt>
                <c:pt idx="147">
                  <c:v>43</c:v>
                </c:pt>
                <c:pt idx="148">
                  <c:v>33</c:v>
                </c:pt>
                <c:pt idx="149">
                  <c:v>42</c:v>
                </c:pt>
                <c:pt idx="150">
                  <c:v>59</c:v>
                </c:pt>
                <c:pt idx="151">
                  <c:v>33</c:v>
                </c:pt>
                <c:pt idx="152">
                  <c:v>50</c:v>
                </c:pt>
                <c:pt idx="153">
                  <c:v>25</c:v>
                </c:pt>
                <c:pt idx="154">
                  <c:v>43</c:v>
                </c:pt>
                <c:pt idx="155">
                  <c:v>40</c:v>
                </c:pt>
                <c:pt idx="156">
                  <c:v>36</c:v>
                </c:pt>
                <c:pt idx="157">
                  <c:v>46</c:v>
                </c:pt>
                <c:pt idx="158">
                  <c:v>34</c:v>
                </c:pt>
                <c:pt idx="159">
                  <c:v>52</c:v>
                </c:pt>
                <c:pt idx="160">
                  <c:v>41</c:v>
                </c:pt>
                <c:pt idx="161">
                  <c:v>32</c:v>
                </c:pt>
                <c:pt idx="162">
                  <c:v>22</c:v>
                </c:pt>
                <c:pt idx="163">
                  <c:v>20</c:v>
                </c:pt>
                <c:pt idx="164">
                  <c:v>44</c:v>
                </c:pt>
                <c:pt idx="165">
                  <c:v>53</c:v>
                </c:pt>
                <c:pt idx="166">
                  <c:v>47</c:v>
                </c:pt>
                <c:pt idx="167">
                  <c:v>37</c:v>
                </c:pt>
                <c:pt idx="168">
                  <c:v>32</c:v>
                </c:pt>
                <c:pt idx="169">
                  <c:v>22</c:v>
                </c:pt>
                <c:pt idx="170">
                  <c:v>27</c:v>
                </c:pt>
                <c:pt idx="171">
                  <c:v>34</c:v>
                </c:pt>
                <c:pt idx="172">
                  <c:v>34</c:v>
                </c:pt>
                <c:pt idx="173">
                  <c:v>31</c:v>
                </c:pt>
                <c:pt idx="174">
                  <c:v>30</c:v>
                </c:pt>
                <c:pt idx="175">
                  <c:v>30</c:v>
                </c:pt>
                <c:pt idx="176">
                  <c:v>45</c:v>
                </c:pt>
                <c:pt idx="177">
                  <c:v>54</c:v>
                </c:pt>
                <c:pt idx="178">
                  <c:v>32</c:v>
                </c:pt>
                <c:pt idx="179">
                  <c:v>60</c:v>
                </c:pt>
                <c:pt idx="180">
                  <c:v>20</c:v>
                </c:pt>
                <c:pt idx="181">
                  <c:v>50</c:v>
                </c:pt>
                <c:pt idx="182">
                  <c:v>31</c:v>
                </c:pt>
                <c:pt idx="183">
                  <c:v>57</c:v>
                </c:pt>
                <c:pt idx="184">
                  <c:v>53</c:v>
                </c:pt>
                <c:pt idx="185">
                  <c:v>62</c:v>
                </c:pt>
                <c:pt idx="186">
                  <c:v>30</c:v>
                </c:pt>
                <c:pt idx="187">
                  <c:v>49</c:v>
                </c:pt>
                <c:pt idx="188">
                  <c:v>60</c:v>
                </c:pt>
                <c:pt idx="189">
                  <c:v>19</c:v>
                </c:pt>
                <c:pt idx="190">
                  <c:v>48</c:v>
                </c:pt>
                <c:pt idx="191">
                  <c:v>55</c:v>
                </c:pt>
                <c:pt idx="192">
                  <c:v>31</c:v>
                </c:pt>
                <c:pt idx="193">
                  <c:v>18</c:v>
                </c:pt>
                <c:pt idx="194">
                  <c:v>19</c:v>
                </c:pt>
                <c:pt idx="195">
                  <c:v>29</c:v>
                </c:pt>
                <c:pt idx="196">
                  <c:v>23</c:v>
                </c:pt>
                <c:pt idx="197">
                  <c:v>48</c:v>
                </c:pt>
                <c:pt idx="198">
                  <c:v>18</c:v>
                </c:pt>
                <c:pt idx="199">
                  <c:v>26</c:v>
                </c:pt>
                <c:pt idx="200">
                  <c:v>43</c:v>
                </c:pt>
                <c:pt idx="201">
                  <c:v>26</c:v>
                </c:pt>
                <c:pt idx="202">
                  <c:v>60</c:v>
                </c:pt>
                <c:pt idx="203">
                  <c:v>23</c:v>
                </c:pt>
                <c:pt idx="204">
                  <c:v>41</c:v>
                </c:pt>
                <c:pt idx="205">
                  <c:v>31</c:v>
                </c:pt>
                <c:pt idx="206">
                  <c:v>46</c:v>
                </c:pt>
                <c:pt idx="207">
                  <c:v>49</c:v>
                </c:pt>
                <c:pt idx="208">
                  <c:v>44</c:v>
                </c:pt>
                <c:pt idx="209">
                  <c:v>22</c:v>
                </c:pt>
                <c:pt idx="210">
                  <c:v>22</c:v>
                </c:pt>
                <c:pt idx="211">
                  <c:v>51</c:v>
                </c:pt>
                <c:pt idx="212">
                  <c:v>58</c:v>
                </c:pt>
                <c:pt idx="213">
                  <c:v>49</c:v>
                </c:pt>
                <c:pt idx="214">
                  <c:v>30</c:v>
                </c:pt>
                <c:pt idx="215">
                  <c:v>49</c:v>
                </c:pt>
                <c:pt idx="216">
                  <c:v>34</c:v>
                </c:pt>
                <c:pt idx="217">
                  <c:v>51</c:v>
                </c:pt>
                <c:pt idx="218">
                  <c:v>34</c:v>
                </c:pt>
                <c:pt idx="219">
                  <c:v>26</c:v>
                </c:pt>
                <c:pt idx="220">
                  <c:v>55</c:v>
                </c:pt>
                <c:pt idx="221">
                  <c:v>24</c:v>
                </c:pt>
                <c:pt idx="222">
                  <c:v>46</c:v>
                </c:pt>
                <c:pt idx="223">
                  <c:v>47</c:v>
                </c:pt>
                <c:pt idx="224">
                  <c:v>41</c:v>
                </c:pt>
                <c:pt idx="225">
                  <c:v>25</c:v>
                </c:pt>
                <c:pt idx="226">
                  <c:v>24</c:v>
                </c:pt>
                <c:pt idx="227">
                  <c:v>55</c:v>
                </c:pt>
                <c:pt idx="228">
                  <c:v>40</c:v>
                </c:pt>
                <c:pt idx="229">
                  <c:v>27</c:v>
                </c:pt>
                <c:pt idx="230">
                  <c:v>19</c:v>
                </c:pt>
                <c:pt idx="231">
                  <c:v>27</c:v>
                </c:pt>
                <c:pt idx="232">
                  <c:v>20</c:v>
                </c:pt>
                <c:pt idx="233">
                  <c:v>29</c:v>
                </c:pt>
                <c:pt idx="234">
                  <c:v>18</c:v>
                </c:pt>
                <c:pt idx="235">
                  <c:v>46</c:v>
                </c:pt>
                <c:pt idx="236">
                  <c:v>25</c:v>
                </c:pt>
                <c:pt idx="237">
                  <c:v>32</c:v>
                </c:pt>
                <c:pt idx="238">
                  <c:v>19</c:v>
                </c:pt>
                <c:pt idx="239">
                  <c:v>38</c:v>
                </c:pt>
                <c:pt idx="240">
                  <c:v>39</c:v>
                </c:pt>
                <c:pt idx="241">
                  <c:v>36</c:v>
                </c:pt>
                <c:pt idx="242">
                  <c:v>27</c:v>
                </c:pt>
                <c:pt idx="243">
                  <c:v>25</c:v>
                </c:pt>
                <c:pt idx="244">
                  <c:v>61</c:v>
                </c:pt>
                <c:pt idx="245">
                  <c:v>48</c:v>
                </c:pt>
                <c:pt idx="246">
                  <c:v>51</c:v>
                </c:pt>
                <c:pt idx="247">
                  <c:v>23</c:v>
                </c:pt>
                <c:pt idx="248">
                  <c:v>20</c:v>
                </c:pt>
                <c:pt idx="249">
                  <c:v>51</c:v>
                </c:pt>
                <c:pt idx="250">
                  <c:v>28</c:v>
                </c:pt>
                <c:pt idx="251">
                  <c:v>22</c:v>
                </c:pt>
                <c:pt idx="252">
                  <c:v>25</c:v>
                </c:pt>
                <c:pt idx="253">
                  <c:v>22</c:v>
                </c:pt>
                <c:pt idx="254">
                  <c:v>60</c:v>
                </c:pt>
                <c:pt idx="255">
                  <c:v>19</c:v>
                </c:pt>
                <c:pt idx="256">
                  <c:v>18</c:v>
                </c:pt>
                <c:pt idx="257">
                  <c:v>29</c:v>
                </c:pt>
                <c:pt idx="258">
                  <c:v>19</c:v>
                </c:pt>
                <c:pt idx="259">
                  <c:v>39</c:v>
                </c:pt>
                <c:pt idx="260">
                  <c:v>20</c:v>
                </c:pt>
                <c:pt idx="261">
                  <c:v>53</c:v>
                </c:pt>
                <c:pt idx="262">
                  <c:v>37</c:v>
                </c:pt>
                <c:pt idx="263">
                  <c:v>50</c:v>
                </c:pt>
                <c:pt idx="264">
                  <c:v>19</c:v>
                </c:pt>
                <c:pt idx="265">
                  <c:v>32</c:v>
                </c:pt>
                <c:pt idx="266">
                  <c:v>38</c:v>
                </c:pt>
                <c:pt idx="267">
                  <c:v>53</c:v>
                </c:pt>
                <c:pt idx="268">
                  <c:v>61</c:v>
                </c:pt>
                <c:pt idx="269">
                  <c:v>29</c:v>
                </c:pt>
                <c:pt idx="270">
                  <c:v>56</c:v>
                </c:pt>
                <c:pt idx="271">
                  <c:v>28</c:v>
                </c:pt>
                <c:pt idx="272">
                  <c:v>51</c:v>
                </c:pt>
                <c:pt idx="273">
                  <c:v>41</c:v>
                </c:pt>
                <c:pt idx="274">
                  <c:v>27</c:v>
                </c:pt>
                <c:pt idx="275">
                  <c:v>42</c:v>
                </c:pt>
                <c:pt idx="276">
                  <c:v>50</c:v>
                </c:pt>
                <c:pt idx="277">
                  <c:v>48</c:v>
                </c:pt>
                <c:pt idx="278">
                  <c:v>33</c:v>
                </c:pt>
                <c:pt idx="279">
                  <c:v>32</c:v>
                </c:pt>
                <c:pt idx="280">
                  <c:v>54</c:v>
                </c:pt>
                <c:pt idx="281">
                  <c:v>33</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55</c:v>
                </c:pt>
                <c:pt idx="302">
                  <c:v>23</c:v>
                </c:pt>
                <c:pt idx="303">
                  <c:v>18</c:v>
                </c:pt>
                <c:pt idx="304">
                  <c:v>61</c:v>
                </c:pt>
                <c:pt idx="305">
                  <c:v>34</c:v>
                </c:pt>
                <c:pt idx="306">
                  <c:v>39</c:v>
                </c:pt>
                <c:pt idx="307">
                  <c:v>23</c:v>
                </c:pt>
                <c:pt idx="308">
                  <c:v>52</c:v>
                </c:pt>
                <c:pt idx="309">
                  <c:v>36</c:v>
                </c:pt>
                <c:pt idx="310">
                  <c:v>39</c:v>
                </c:pt>
                <c:pt idx="311">
                  <c:v>24</c:v>
                </c:pt>
                <c:pt idx="312">
                  <c:v>46</c:v>
                </c:pt>
                <c:pt idx="313">
                  <c:v>54</c:v>
                </c:pt>
                <c:pt idx="314">
                  <c:v>19</c:v>
                </c:pt>
                <c:pt idx="315">
                  <c:v>51</c:v>
                </c:pt>
                <c:pt idx="316">
                  <c:v>60</c:v>
                </c:pt>
                <c:pt idx="317">
                  <c:v>59</c:v>
                </c:pt>
                <c:pt idx="318">
                  <c:v>64</c:v>
                </c:pt>
                <c:pt idx="319">
                  <c:v>51</c:v>
                </c:pt>
                <c:pt idx="320">
                  <c:v>43</c:v>
                </c:pt>
                <c:pt idx="321">
                  <c:v>56</c:v>
                </c:pt>
                <c:pt idx="322">
                  <c:v>42</c:v>
                </c:pt>
                <c:pt idx="323">
                  <c:v>31</c:v>
                </c:pt>
                <c:pt idx="324">
                  <c:v>47</c:v>
                </c:pt>
                <c:pt idx="325">
                  <c:v>34</c:v>
                </c:pt>
                <c:pt idx="326">
                  <c:v>47</c:v>
                </c:pt>
                <c:pt idx="327">
                  <c:v>33</c:v>
                </c:pt>
                <c:pt idx="328">
                  <c:v>40</c:v>
                </c:pt>
                <c:pt idx="329">
                  <c:v>41</c:v>
                </c:pt>
                <c:pt idx="330">
                  <c:v>25</c:v>
                </c:pt>
                <c:pt idx="331">
                  <c:v>49</c:v>
                </c:pt>
                <c:pt idx="332">
                  <c:v>30</c:v>
                </c:pt>
                <c:pt idx="333">
                  <c:v>47</c:v>
                </c:pt>
                <c:pt idx="334">
                  <c:v>63</c:v>
                </c:pt>
                <c:pt idx="335">
                  <c:v>36</c:v>
                </c:pt>
                <c:pt idx="336">
                  <c:v>37</c:v>
                </c:pt>
                <c:pt idx="337">
                  <c:v>65</c:v>
                </c:pt>
                <c:pt idx="338">
                  <c:v>45</c:v>
                </c:pt>
                <c:pt idx="339">
                  <c:v>54</c:v>
                </c:pt>
                <c:pt idx="340">
                  <c:v>46</c:v>
                </c:pt>
                <c:pt idx="341">
                  <c:v>61</c:v>
                </c:pt>
                <c:pt idx="342">
                  <c:v>44</c:v>
                </c:pt>
                <c:pt idx="343">
                  <c:v>43</c:v>
                </c:pt>
                <c:pt idx="344">
                  <c:v>31</c:v>
                </c:pt>
                <c:pt idx="345">
                  <c:v>19</c:v>
                </c:pt>
                <c:pt idx="346">
                  <c:v>63</c:v>
                </c:pt>
                <c:pt idx="347">
                  <c:v>61</c:v>
                </c:pt>
                <c:pt idx="348">
                  <c:v>62</c:v>
                </c:pt>
                <c:pt idx="349">
                  <c:v>32</c:v>
                </c:pt>
                <c:pt idx="350">
                  <c:v>37</c:v>
                </c:pt>
                <c:pt idx="351">
                  <c:v>40</c:v>
                </c:pt>
                <c:pt idx="352">
                  <c:v>48</c:v>
                </c:pt>
                <c:pt idx="353">
                  <c:v>45</c:v>
                </c:pt>
                <c:pt idx="354">
                  <c:v>32</c:v>
                </c:pt>
                <c:pt idx="355">
                  <c:v>59</c:v>
                </c:pt>
                <c:pt idx="356">
                  <c:v>23</c:v>
                </c:pt>
                <c:pt idx="357">
                  <c:v>62</c:v>
                </c:pt>
                <c:pt idx="358">
                  <c:v>37</c:v>
                </c:pt>
                <c:pt idx="359">
                  <c:v>23</c:v>
                </c:pt>
                <c:pt idx="360">
                  <c:v>62</c:v>
                </c:pt>
                <c:pt idx="361">
                  <c:v>32</c:v>
                </c:pt>
                <c:pt idx="362">
                  <c:v>33</c:v>
                </c:pt>
                <c:pt idx="363">
                  <c:v>37</c:v>
                </c:pt>
                <c:pt idx="364">
                  <c:v>63</c:v>
                </c:pt>
                <c:pt idx="365">
                  <c:v>20</c:v>
                </c:pt>
                <c:pt idx="366">
                  <c:v>31</c:v>
                </c:pt>
                <c:pt idx="367">
                  <c:v>25</c:v>
                </c:pt>
                <c:pt idx="368">
                  <c:v>25</c:v>
                </c:pt>
                <c:pt idx="369">
                  <c:v>31</c:v>
                </c:pt>
                <c:pt idx="370">
                  <c:v>37</c:v>
                </c:pt>
                <c:pt idx="371">
                  <c:v>39</c:v>
                </c:pt>
                <c:pt idx="372">
                  <c:v>57</c:v>
                </c:pt>
                <c:pt idx="373">
                  <c:v>41</c:v>
                </c:pt>
                <c:pt idx="374">
                  <c:v>37</c:v>
                </c:pt>
                <c:pt idx="375">
                  <c:v>34</c:v>
                </c:pt>
                <c:pt idx="376">
                  <c:v>53</c:v>
                </c:pt>
                <c:pt idx="377">
                  <c:v>55</c:v>
                </c:pt>
                <c:pt idx="378">
                  <c:v>23</c:v>
                </c:pt>
                <c:pt idx="379">
                  <c:v>57</c:v>
                </c:pt>
                <c:pt idx="380">
                  <c:v>52</c:v>
                </c:pt>
                <c:pt idx="381">
                  <c:v>32</c:v>
                </c:pt>
                <c:pt idx="382">
                  <c:v>29</c:v>
                </c:pt>
                <c:pt idx="383">
                  <c:v>65</c:v>
                </c:pt>
                <c:pt idx="384">
                  <c:v>63</c:v>
                </c:pt>
                <c:pt idx="385">
                  <c:v>22</c:v>
                </c:pt>
                <c:pt idx="386">
                  <c:v>21</c:v>
                </c:pt>
                <c:pt idx="387">
                  <c:v>64</c:v>
                </c:pt>
                <c:pt idx="388">
                  <c:v>31</c:v>
                </c:pt>
                <c:pt idx="389">
                  <c:v>35</c:v>
                </c:pt>
                <c:pt idx="390">
                  <c:v>18</c:v>
                </c:pt>
                <c:pt idx="391">
                  <c:v>52</c:v>
                </c:pt>
                <c:pt idx="392">
                  <c:v>48</c:v>
                </c:pt>
                <c:pt idx="393">
                  <c:v>18</c:v>
                </c:pt>
                <c:pt idx="394">
                  <c:v>48</c:v>
                </c:pt>
                <c:pt idx="395">
                  <c:v>50</c:v>
                </c:pt>
                <c:pt idx="396">
                  <c:v>20</c:v>
                </c:pt>
                <c:pt idx="397">
                  <c:v>57</c:v>
                </c:pt>
                <c:pt idx="398">
                  <c:v>22</c:v>
                </c:pt>
                <c:pt idx="399">
                  <c:v>22</c:v>
                </c:pt>
                <c:pt idx="400">
                  <c:v>52</c:v>
                </c:pt>
                <c:pt idx="401">
                  <c:v>59</c:v>
                </c:pt>
                <c:pt idx="402">
                  <c:v>51</c:v>
                </c:pt>
                <c:pt idx="403">
                  <c:v>22</c:v>
                </c:pt>
                <c:pt idx="404">
                  <c:v>54</c:v>
                </c:pt>
                <c:pt idx="405">
                  <c:v>54</c:v>
                </c:pt>
                <c:pt idx="406">
                  <c:v>50</c:v>
                </c:pt>
                <c:pt idx="407">
                  <c:v>47</c:v>
                </c:pt>
                <c:pt idx="408">
                  <c:v>24</c:v>
                </c:pt>
                <c:pt idx="409">
                  <c:v>25</c:v>
                </c:pt>
                <c:pt idx="410">
                  <c:v>27</c:v>
                </c:pt>
                <c:pt idx="411">
                  <c:v>47</c:v>
                </c:pt>
                <c:pt idx="412">
                  <c:v>36</c:v>
                </c:pt>
                <c:pt idx="413">
                  <c:v>54</c:v>
                </c:pt>
                <c:pt idx="414">
                  <c:v>52</c:v>
                </c:pt>
                <c:pt idx="415">
                  <c:v>28</c:v>
                </c:pt>
                <c:pt idx="416">
                  <c:v>28</c:v>
                </c:pt>
                <c:pt idx="417">
                  <c:v>30</c:v>
                </c:pt>
                <c:pt idx="418">
                  <c:v>26</c:v>
                </c:pt>
                <c:pt idx="419">
                  <c:v>53</c:v>
                </c:pt>
                <c:pt idx="420">
                  <c:v>46</c:v>
                </c:pt>
                <c:pt idx="421">
                  <c:v>48</c:v>
                </c:pt>
                <c:pt idx="422">
                  <c:v>50</c:v>
                </c:pt>
                <c:pt idx="423">
                  <c:v>61</c:v>
                </c:pt>
                <c:pt idx="424">
                  <c:v>55</c:v>
                </c:pt>
                <c:pt idx="425">
                  <c:v>52</c:v>
                </c:pt>
                <c:pt idx="426">
                  <c:v>23</c:v>
                </c:pt>
                <c:pt idx="427">
                  <c:v>19</c:v>
                </c:pt>
                <c:pt idx="428">
                  <c:v>58</c:v>
                </c:pt>
                <c:pt idx="429">
                  <c:v>48</c:v>
                </c:pt>
                <c:pt idx="430">
                  <c:v>50</c:v>
                </c:pt>
                <c:pt idx="431">
                  <c:v>19</c:v>
                </c:pt>
                <c:pt idx="432">
                  <c:v>52</c:v>
                </c:pt>
                <c:pt idx="433">
                  <c:v>52</c:v>
                </c:pt>
                <c:pt idx="434">
                  <c:v>50</c:v>
                </c:pt>
                <c:pt idx="435">
                  <c:v>49</c:v>
                </c:pt>
                <c:pt idx="436">
                  <c:v>39</c:v>
                </c:pt>
                <c:pt idx="437">
                  <c:v>47</c:v>
                </c:pt>
                <c:pt idx="438">
                  <c:v>49</c:v>
                </c:pt>
                <c:pt idx="439">
                  <c:v>28</c:v>
                </c:pt>
                <c:pt idx="440">
                  <c:v>53</c:v>
                </c:pt>
                <c:pt idx="441">
                  <c:v>25</c:v>
                </c:pt>
                <c:pt idx="442">
                  <c:v>19</c:v>
                </c:pt>
                <c:pt idx="443">
                  <c:v>47</c:v>
                </c:pt>
                <c:pt idx="444">
                  <c:v>52</c:v>
                </c:pt>
                <c:pt idx="445">
                  <c:v>20</c:v>
                </c:pt>
                <c:pt idx="446">
                  <c:v>43</c:v>
                </c:pt>
                <c:pt idx="447">
                  <c:v>39</c:v>
                </c:pt>
                <c:pt idx="448">
                  <c:v>56</c:v>
                </c:pt>
                <c:pt idx="449">
                  <c:v>23</c:v>
                </c:pt>
                <c:pt idx="450">
                  <c:v>40</c:v>
                </c:pt>
                <c:pt idx="451">
                  <c:v>52</c:v>
                </c:pt>
                <c:pt idx="452">
                  <c:v>57</c:v>
                </c:pt>
                <c:pt idx="453">
                  <c:v>42</c:v>
                </c:pt>
                <c:pt idx="454">
                  <c:v>21</c:v>
                </c:pt>
                <c:pt idx="455">
                  <c:v>33</c:v>
                </c:pt>
                <c:pt idx="456">
                  <c:v>47</c:v>
                </c:pt>
                <c:pt idx="457">
                  <c:v>19</c:v>
                </c:pt>
                <c:pt idx="458">
                  <c:v>43</c:v>
                </c:pt>
                <c:pt idx="459">
                  <c:v>59</c:v>
                </c:pt>
                <c:pt idx="460">
                  <c:v>43</c:v>
                </c:pt>
                <c:pt idx="461">
                  <c:v>43</c:v>
                </c:pt>
                <c:pt idx="462">
                  <c:v>47</c:v>
                </c:pt>
                <c:pt idx="463">
                  <c:v>60</c:v>
                </c:pt>
                <c:pt idx="464">
                  <c:v>39</c:v>
                </c:pt>
                <c:pt idx="465">
                  <c:v>24</c:v>
                </c:pt>
                <c:pt idx="466">
                  <c:v>32</c:v>
                </c:pt>
                <c:pt idx="467">
                  <c:v>42</c:v>
                </c:pt>
                <c:pt idx="468">
                  <c:v>19</c:v>
                </c:pt>
                <c:pt idx="469">
                  <c:v>42</c:v>
                </c:pt>
                <c:pt idx="470">
                  <c:v>48</c:v>
                </c:pt>
                <c:pt idx="471">
                  <c:v>48</c:v>
                </c:pt>
                <c:pt idx="472">
                  <c:v>53</c:v>
                </c:pt>
                <c:pt idx="473">
                  <c:v>45</c:v>
                </c:pt>
                <c:pt idx="474">
                  <c:v>40</c:v>
                </c:pt>
                <c:pt idx="475">
                  <c:v>58</c:v>
                </c:pt>
                <c:pt idx="476">
                  <c:v>47</c:v>
                </c:pt>
                <c:pt idx="477">
                  <c:v>55</c:v>
                </c:pt>
                <c:pt idx="478">
                  <c:v>37</c:v>
                </c:pt>
                <c:pt idx="479">
                  <c:v>30</c:v>
                </c:pt>
                <c:pt idx="480">
                  <c:v>58</c:v>
                </c:pt>
                <c:pt idx="481">
                  <c:v>55</c:v>
                </c:pt>
                <c:pt idx="482">
                  <c:v>57</c:v>
                </c:pt>
                <c:pt idx="483">
                  <c:v>53</c:v>
                </c:pt>
                <c:pt idx="484">
                  <c:v>60</c:v>
                </c:pt>
                <c:pt idx="485">
                  <c:v>38</c:v>
                </c:pt>
                <c:pt idx="486">
                  <c:v>61</c:v>
                </c:pt>
                <c:pt idx="487">
                  <c:v>37</c:v>
                </c:pt>
                <c:pt idx="488">
                  <c:v>29</c:v>
                </c:pt>
                <c:pt idx="489">
                  <c:v>56</c:v>
                </c:pt>
                <c:pt idx="490">
                  <c:v>35</c:v>
                </c:pt>
                <c:pt idx="491">
                  <c:v>29</c:v>
                </c:pt>
                <c:pt idx="492">
                  <c:v>21</c:v>
                </c:pt>
                <c:pt idx="493">
                  <c:v>39</c:v>
                </c:pt>
                <c:pt idx="494">
                  <c:v>35</c:v>
                </c:pt>
                <c:pt idx="495">
                  <c:v>56</c:v>
                </c:pt>
                <c:pt idx="496">
                  <c:v>42</c:v>
                </c:pt>
                <c:pt idx="497">
                  <c:v>25</c:v>
                </c:pt>
                <c:pt idx="498">
                  <c:v>43</c:v>
                </c:pt>
                <c:pt idx="499">
                  <c:v>51</c:v>
                </c:pt>
                <c:pt idx="500">
                  <c:v>32</c:v>
                </c:pt>
                <c:pt idx="501">
                  <c:v>28</c:v>
                </c:pt>
                <c:pt idx="502">
                  <c:v>44</c:v>
                </c:pt>
                <c:pt idx="503">
                  <c:v>60</c:v>
                </c:pt>
                <c:pt idx="504">
                  <c:v>37</c:v>
                </c:pt>
                <c:pt idx="505">
                  <c:v>30</c:v>
                </c:pt>
                <c:pt idx="506">
                  <c:v>42</c:v>
                </c:pt>
                <c:pt idx="507">
                  <c:v>35</c:v>
                </c:pt>
                <c:pt idx="508">
                  <c:v>40</c:v>
                </c:pt>
                <c:pt idx="509">
                  <c:v>29</c:v>
                </c:pt>
                <c:pt idx="510">
                  <c:v>36</c:v>
                </c:pt>
                <c:pt idx="511">
                  <c:v>31</c:v>
                </c:pt>
                <c:pt idx="512">
                  <c:v>56</c:v>
                </c:pt>
                <c:pt idx="513">
                  <c:v>56</c:v>
                </c:pt>
                <c:pt idx="514">
                  <c:v>37</c:v>
                </c:pt>
                <c:pt idx="515">
                  <c:v>31</c:v>
                </c:pt>
                <c:pt idx="516">
                  <c:v>44</c:v>
                </c:pt>
                <c:pt idx="517">
                  <c:v>29</c:v>
                </c:pt>
                <c:pt idx="518">
                  <c:v>34</c:v>
                </c:pt>
                <c:pt idx="519">
                  <c:v>39</c:v>
                </c:pt>
                <c:pt idx="520">
                  <c:v>34</c:v>
                </c:pt>
                <c:pt idx="521">
                  <c:v>30</c:v>
                </c:pt>
                <c:pt idx="522">
                  <c:v>25</c:v>
                </c:pt>
                <c:pt idx="523">
                  <c:v>59</c:v>
                </c:pt>
                <c:pt idx="524">
                  <c:v>54</c:v>
                </c:pt>
                <c:pt idx="525">
                  <c:v>27</c:v>
                </c:pt>
                <c:pt idx="526">
                  <c:v>59</c:v>
                </c:pt>
                <c:pt idx="527">
                  <c:v>20</c:v>
                </c:pt>
                <c:pt idx="528">
                  <c:v>60</c:v>
                </c:pt>
                <c:pt idx="529">
                  <c:v>43</c:v>
                </c:pt>
                <c:pt idx="530">
                  <c:v>27</c:v>
                </c:pt>
                <c:pt idx="531">
                  <c:v>43</c:v>
                </c:pt>
                <c:pt idx="532">
                  <c:v>30</c:v>
                </c:pt>
                <c:pt idx="533">
                  <c:v>55</c:v>
                </c:pt>
                <c:pt idx="534">
                  <c:v>52</c:v>
                </c:pt>
                <c:pt idx="535">
                  <c:v>24</c:v>
                </c:pt>
                <c:pt idx="536">
                  <c:v>36</c:v>
                </c:pt>
                <c:pt idx="537">
                  <c:v>58</c:v>
                </c:pt>
                <c:pt idx="538">
                  <c:v>23</c:v>
                </c:pt>
                <c:pt idx="539">
                  <c:v>28</c:v>
                </c:pt>
                <c:pt idx="540">
                  <c:v>30</c:v>
                </c:pt>
                <c:pt idx="541">
                  <c:v>28</c:v>
                </c:pt>
                <c:pt idx="542">
                  <c:v>18</c:v>
                </c:pt>
                <c:pt idx="543">
                  <c:v>26</c:v>
                </c:pt>
                <c:pt idx="544">
                  <c:v>60</c:v>
                </c:pt>
                <c:pt idx="545">
                  <c:v>30</c:v>
                </c:pt>
                <c:pt idx="546">
                  <c:v>23</c:v>
                </c:pt>
                <c:pt idx="547">
                  <c:v>57</c:v>
                </c:pt>
                <c:pt idx="548">
                  <c:v>48</c:v>
                </c:pt>
                <c:pt idx="549">
                  <c:v>21</c:v>
                </c:pt>
                <c:pt idx="550">
                  <c:v>45</c:v>
                </c:pt>
                <c:pt idx="551">
                  <c:v>33</c:v>
                </c:pt>
                <c:pt idx="552">
                  <c:v>43</c:v>
                </c:pt>
                <c:pt idx="553">
                  <c:v>25</c:v>
                </c:pt>
                <c:pt idx="554">
                  <c:v>46</c:v>
                </c:pt>
                <c:pt idx="555">
                  <c:v>59</c:v>
                </c:pt>
                <c:pt idx="556">
                  <c:v>43</c:v>
                </c:pt>
                <c:pt idx="557">
                  <c:v>57</c:v>
                </c:pt>
                <c:pt idx="558">
                  <c:v>20</c:v>
                </c:pt>
                <c:pt idx="559">
                  <c:v>29</c:v>
                </c:pt>
                <c:pt idx="560">
                  <c:v>32</c:v>
                </c:pt>
                <c:pt idx="561">
                  <c:v>53</c:v>
                </c:pt>
                <c:pt idx="562">
                  <c:v>20</c:v>
                </c:pt>
                <c:pt idx="563">
                  <c:v>59</c:v>
                </c:pt>
                <c:pt idx="564">
                  <c:v>55</c:v>
                </c:pt>
                <c:pt idx="565">
                  <c:v>58</c:v>
                </c:pt>
                <c:pt idx="566">
                  <c:v>32</c:v>
                </c:pt>
                <c:pt idx="567">
                  <c:v>52</c:v>
                </c:pt>
                <c:pt idx="568">
                  <c:v>19</c:v>
                </c:pt>
                <c:pt idx="569">
                  <c:v>30</c:v>
                </c:pt>
                <c:pt idx="570">
                  <c:v>19</c:v>
                </c:pt>
                <c:pt idx="571">
                  <c:v>60</c:v>
                </c:pt>
                <c:pt idx="572">
                  <c:v>47</c:v>
                </c:pt>
                <c:pt idx="573">
                  <c:v>40</c:v>
                </c:pt>
                <c:pt idx="574">
                  <c:v>18</c:v>
                </c:pt>
                <c:pt idx="575">
                  <c:v>59</c:v>
                </c:pt>
                <c:pt idx="576">
                  <c:v>57</c:v>
                </c:pt>
                <c:pt idx="577">
                  <c:v>25</c:v>
                </c:pt>
                <c:pt idx="578">
                  <c:v>21</c:v>
                </c:pt>
                <c:pt idx="579">
                  <c:v>19</c:v>
                </c:pt>
                <c:pt idx="580">
                  <c:v>27</c:v>
                </c:pt>
                <c:pt idx="581">
                  <c:v>51</c:v>
                </c:pt>
                <c:pt idx="582">
                  <c:v>43</c:v>
                </c:pt>
                <c:pt idx="583">
                  <c:v>45</c:v>
                </c:pt>
                <c:pt idx="584">
                  <c:v>54</c:v>
                </c:pt>
                <c:pt idx="585">
                  <c:v>19</c:v>
                </c:pt>
                <c:pt idx="586">
                  <c:v>48</c:v>
                </c:pt>
                <c:pt idx="587">
                  <c:v>27</c:v>
                </c:pt>
                <c:pt idx="588">
                  <c:v>61</c:v>
                </c:pt>
                <c:pt idx="589">
                  <c:v>33</c:v>
                </c:pt>
                <c:pt idx="590">
                  <c:v>48</c:v>
                </c:pt>
                <c:pt idx="591">
                  <c:v>29</c:v>
                </c:pt>
                <c:pt idx="592">
                  <c:v>45</c:v>
                </c:pt>
                <c:pt idx="593">
                  <c:v>48</c:v>
                </c:pt>
                <c:pt idx="594">
                  <c:v>53</c:v>
                </c:pt>
                <c:pt idx="595">
                  <c:v>60</c:v>
                </c:pt>
                <c:pt idx="596">
                  <c:v>22</c:v>
                </c:pt>
                <c:pt idx="597">
                  <c:v>27</c:v>
                </c:pt>
                <c:pt idx="598">
                  <c:v>64</c:v>
                </c:pt>
                <c:pt idx="599">
                  <c:v>19</c:v>
                </c:pt>
                <c:pt idx="600">
                  <c:v>27</c:v>
                </c:pt>
                <c:pt idx="601">
                  <c:v>57</c:v>
                </c:pt>
                <c:pt idx="602">
                  <c:v>53</c:v>
                </c:pt>
                <c:pt idx="603">
                  <c:v>19</c:v>
                </c:pt>
                <c:pt idx="604">
                  <c:v>51</c:v>
                </c:pt>
                <c:pt idx="605">
                  <c:v>20</c:v>
                </c:pt>
                <c:pt idx="606">
                  <c:v>34</c:v>
                </c:pt>
                <c:pt idx="607">
                  <c:v>35</c:v>
                </c:pt>
                <c:pt idx="608">
                  <c:v>48</c:v>
                </c:pt>
                <c:pt idx="609">
                  <c:v>41</c:v>
                </c:pt>
                <c:pt idx="610">
                  <c:v>29</c:v>
                </c:pt>
                <c:pt idx="611">
                  <c:v>35</c:v>
                </c:pt>
                <c:pt idx="612">
                  <c:v>29</c:v>
                </c:pt>
                <c:pt idx="613">
                  <c:v>37</c:v>
                </c:pt>
                <c:pt idx="614">
                  <c:v>65</c:v>
                </c:pt>
                <c:pt idx="615">
                  <c:v>64</c:v>
                </c:pt>
                <c:pt idx="616">
                  <c:v>44</c:v>
                </c:pt>
                <c:pt idx="617">
                  <c:v>34</c:v>
                </c:pt>
                <c:pt idx="618">
                  <c:v>42</c:v>
                </c:pt>
                <c:pt idx="619">
                  <c:v>41</c:v>
                </c:pt>
                <c:pt idx="620">
                  <c:v>42</c:v>
                </c:pt>
                <c:pt idx="621">
                  <c:v>60</c:v>
                </c:pt>
                <c:pt idx="622">
                  <c:v>40</c:v>
                </c:pt>
                <c:pt idx="623">
                  <c:v>39</c:v>
                </c:pt>
                <c:pt idx="624">
                  <c:v>25</c:v>
                </c:pt>
                <c:pt idx="625">
                  <c:v>48</c:v>
                </c:pt>
                <c:pt idx="626">
                  <c:v>46</c:v>
                </c:pt>
                <c:pt idx="627">
                  <c:v>50</c:v>
                </c:pt>
                <c:pt idx="628">
                  <c:v>34</c:v>
                </c:pt>
                <c:pt idx="629">
                  <c:v>63</c:v>
                </c:pt>
                <c:pt idx="630">
                  <c:v>57</c:v>
                </c:pt>
                <c:pt idx="631">
                  <c:v>49</c:v>
                </c:pt>
                <c:pt idx="632">
                  <c:v>63</c:v>
                </c:pt>
                <c:pt idx="633">
                  <c:v>49</c:v>
                </c:pt>
                <c:pt idx="634">
                  <c:v>19</c:v>
                </c:pt>
                <c:pt idx="635">
                  <c:v>47</c:v>
                </c:pt>
                <c:pt idx="636">
                  <c:v>32</c:v>
                </c:pt>
                <c:pt idx="637">
                  <c:v>58</c:v>
                </c:pt>
                <c:pt idx="638">
                  <c:v>60</c:v>
                </c:pt>
                <c:pt idx="639">
                  <c:v>55</c:v>
                </c:pt>
                <c:pt idx="640">
                  <c:v>34</c:v>
                </c:pt>
                <c:pt idx="641">
                  <c:v>22</c:v>
                </c:pt>
                <c:pt idx="642">
                  <c:v>59</c:v>
                </c:pt>
                <c:pt idx="643">
                  <c:v>53</c:v>
                </c:pt>
                <c:pt idx="644">
                  <c:v>63</c:v>
                </c:pt>
                <c:pt idx="645">
                  <c:v>44</c:v>
                </c:pt>
                <c:pt idx="646">
                  <c:v>61</c:v>
                </c:pt>
                <c:pt idx="647">
                  <c:v>63</c:v>
                </c:pt>
                <c:pt idx="648">
                  <c:v>64</c:v>
                </c:pt>
                <c:pt idx="649">
                  <c:v>60</c:v>
                </c:pt>
                <c:pt idx="650">
                  <c:v>51</c:v>
                </c:pt>
                <c:pt idx="651">
                  <c:v>44</c:v>
                </c:pt>
                <c:pt idx="652">
                  <c:v>50</c:v>
                </c:pt>
                <c:pt idx="653">
                  <c:v>47</c:v>
                </c:pt>
                <c:pt idx="654">
                  <c:v>55</c:v>
                </c:pt>
                <c:pt idx="655">
                  <c:v>51</c:v>
                </c:pt>
                <c:pt idx="656">
                  <c:v>52</c:v>
                </c:pt>
                <c:pt idx="657">
                  <c:v>43</c:v>
                </c:pt>
                <c:pt idx="658">
                  <c:v>62</c:v>
                </c:pt>
                <c:pt idx="659">
                  <c:v>28</c:v>
                </c:pt>
                <c:pt idx="660">
                  <c:v>65</c:v>
                </c:pt>
                <c:pt idx="661">
                  <c:v>60</c:v>
                </c:pt>
                <c:pt idx="662">
                  <c:v>54</c:v>
                </c:pt>
                <c:pt idx="663">
                  <c:v>42</c:v>
                </c:pt>
                <c:pt idx="664">
                  <c:v>64</c:v>
                </c:pt>
                <c:pt idx="665">
                  <c:v>52</c:v>
                </c:pt>
                <c:pt idx="666">
                  <c:v>42</c:v>
                </c:pt>
                <c:pt idx="667">
                  <c:v>43</c:v>
                </c:pt>
                <c:pt idx="668">
                  <c:v>47</c:v>
                </c:pt>
                <c:pt idx="669">
                  <c:v>58</c:v>
                </c:pt>
                <c:pt idx="670">
                  <c:v>61</c:v>
                </c:pt>
                <c:pt idx="671">
                  <c:v>20</c:v>
                </c:pt>
                <c:pt idx="672">
                  <c:v>40</c:v>
                </c:pt>
                <c:pt idx="673">
                  <c:v>65</c:v>
                </c:pt>
                <c:pt idx="674">
                  <c:v>53</c:v>
                </c:pt>
                <c:pt idx="675">
                  <c:v>41</c:v>
                </c:pt>
                <c:pt idx="676">
                  <c:v>55</c:v>
                </c:pt>
                <c:pt idx="677">
                  <c:v>31</c:v>
                </c:pt>
                <c:pt idx="678">
                  <c:v>57</c:v>
                </c:pt>
                <c:pt idx="679">
                  <c:v>56</c:v>
                </c:pt>
                <c:pt idx="680">
                  <c:v>59</c:v>
                </c:pt>
                <c:pt idx="681">
                  <c:v>60</c:v>
                </c:pt>
                <c:pt idx="682">
                  <c:v>24</c:v>
                </c:pt>
                <c:pt idx="683">
                  <c:v>34</c:v>
                </c:pt>
                <c:pt idx="684">
                  <c:v>34</c:v>
                </c:pt>
                <c:pt idx="685">
                  <c:v>43</c:v>
                </c:pt>
                <c:pt idx="686">
                  <c:v>63</c:v>
                </c:pt>
                <c:pt idx="687">
                  <c:v>46</c:v>
                </c:pt>
                <c:pt idx="688">
                  <c:v>26</c:v>
                </c:pt>
                <c:pt idx="689">
                  <c:v>64</c:v>
                </c:pt>
                <c:pt idx="690">
                  <c:v>64</c:v>
                </c:pt>
                <c:pt idx="691">
                  <c:v>55</c:v>
                </c:pt>
                <c:pt idx="692">
                  <c:v>55</c:v>
                </c:pt>
                <c:pt idx="693">
                  <c:v>23</c:v>
                </c:pt>
                <c:pt idx="694">
                  <c:v>64</c:v>
                </c:pt>
                <c:pt idx="695">
                  <c:v>65</c:v>
                </c:pt>
                <c:pt idx="696">
                  <c:v>64</c:v>
                </c:pt>
                <c:pt idx="697">
                  <c:v>58</c:v>
                </c:pt>
                <c:pt idx="698">
                  <c:v>60</c:v>
                </c:pt>
                <c:pt idx="699">
                  <c:v>34</c:v>
                </c:pt>
                <c:pt idx="700">
                  <c:v>55</c:v>
                </c:pt>
                <c:pt idx="701">
                  <c:v>63</c:v>
                </c:pt>
                <c:pt idx="702">
                  <c:v>53</c:v>
                </c:pt>
                <c:pt idx="703">
                  <c:v>65</c:v>
                </c:pt>
                <c:pt idx="704">
                  <c:v>64</c:v>
                </c:pt>
                <c:pt idx="705">
                  <c:v>54</c:v>
                </c:pt>
                <c:pt idx="706">
                  <c:v>18</c:v>
                </c:pt>
                <c:pt idx="707">
                  <c:v>51</c:v>
                </c:pt>
                <c:pt idx="708">
                  <c:v>48</c:v>
                </c:pt>
                <c:pt idx="709">
                  <c:v>63</c:v>
                </c:pt>
                <c:pt idx="710">
                  <c:v>63</c:v>
                </c:pt>
                <c:pt idx="711">
                  <c:v>61</c:v>
                </c:pt>
                <c:pt idx="712">
                  <c:v>64</c:v>
                </c:pt>
                <c:pt idx="713">
                  <c:v>39</c:v>
                </c:pt>
                <c:pt idx="714">
                  <c:v>54</c:v>
                </c:pt>
                <c:pt idx="715">
                  <c:v>39</c:v>
                </c:pt>
                <c:pt idx="716">
                  <c:v>19</c:v>
                </c:pt>
                <c:pt idx="717">
                  <c:v>62</c:v>
                </c:pt>
                <c:pt idx="718">
                  <c:v>46</c:v>
                </c:pt>
                <c:pt idx="719">
                  <c:v>31</c:v>
                </c:pt>
                <c:pt idx="720">
                  <c:v>62</c:v>
                </c:pt>
                <c:pt idx="721">
                  <c:v>60</c:v>
                </c:pt>
                <c:pt idx="722">
                  <c:v>60</c:v>
                </c:pt>
                <c:pt idx="723">
                  <c:v>59</c:v>
                </c:pt>
                <c:pt idx="724">
                  <c:v>63</c:v>
                </c:pt>
                <c:pt idx="725">
                  <c:v>33</c:v>
                </c:pt>
                <c:pt idx="726">
                  <c:v>63</c:v>
                </c:pt>
                <c:pt idx="727">
                  <c:v>63</c:v>
                </c:pt>
                <c:pt idx="728">
                  <c:v>61</c:v>
                </c:pt>
                <c:pt idx="729">
                  <c:v>64</c:v>
                </c:pt>
                <c:pt idx="730">
                  <c:v>63</c:v>
                </c:pt>
                <c:pt idx="731">
                  <c:v>37</c:v>
                </c:pt>
                <c:pt idx="732">
                  <c:v>63</c:v>
                </c:pt>
                <c:pt idx="733">
                  <c:v>44</c:v>
                </c:pt>
                <c:pt idx="734">
                  <c:v>63</c:v>
                </c:pt>
                <c:pt idx="735">
                  <c:v>20</c:v>
                </c:pt>
                <c:pt idx="736">
                  <c:v>64</c:v>
                </c:pt>
                <c:pt idx="737">
                  <c:v>64</c:v>
                </c:pt>
                <c:pt idx="738">
                  <c:v>36</c:v>
                </c:pt>
                <c:pt idx="739">
                  <c:v>56</c:v>
                </c:pt>
                <c:pt idx="740">
                  <c:v>64</c:v>
                </c:pt>
                <c:pt idx="741">
                  <c:v>19</c:v>
                </c:pt>
                <c:pt idx="742">
                  <c:v>53</c:v>
                </c:pt>
                <c:pt idx="743">
                  <c:v>37</c:v>
                </c:pt>
                <c:pt idx="744">
                  <c:v>42</c:v>
                </c:pt>
                <c:pt idx="745">
                  <c:v>36</c:v>
                </c:pt>
                <c:pt idx="746">
                  <c:v>37</c:v>
                </c:pt>
                <c:pt idx="747">
                  <c:v>60</c:v>
                </c:pt>
                <c:pt idx="748">
                  <c:v>39</c:v>
                </c:pt>
                <c:pt idx="749">
                  <c:v>61</c:v>
                </c:pt>
                <c:pt idx="750">
                  <c:v>54</c:v>
                </c:pt>
                <c:pt idx="751">
                  <c:v>61</c:v>
                </c:pt>
                <c:pt idx="752">
                  <c:v>58</c:v>
                </c:pt>
                <c:pt idx="753">
                  <c:v>30</c:v>
                </c:pt>
                <c:pt idx="754">
                  <c:v>55</c:v>
                </c:pt>
                <c:pt idx="755">
                  <c:v>63</c:v>
                </c:pt>
                <c:pt idx="756">
                  <c:v>59</c:v>
                </c:pt>
                <c:pt idx="757">
                  <c:v>32</c:v>
                </c:pt>
                <c:pt idx="758">
                  <c:v>47</c:v>
                </c:pt>
                <c:pt idx="759">
                  <c:v>63</c:v>
                </c:pt>
                <c:pt idx="760">
                  <c:v>63</c:v>
                </c:pt>
                <c:pt idx="761">
                  <c:v>37</c:v>
                </c:pt>
                <c:pt idx="762">
                  <c:v>62</c:v>
                </c:pt>
                <c:pt idx="763">
                  <c:v>63</c:v>
                </c:pt>
                <c:pt idx="764">
                  <c:v>62</c:v>
                </c:pt>
                <c:pt idx="765">
                  <c:v>48</c:v>
                </c:pt>
                <c:pt idx="766">
                  <c:v>56</c:v>
                </c:pt>
                <c:pt idx="767">
                  <c:v>61</c:v>
                </c:pt>
                <c:pt idx="768">
                  <c:v>29</c:v>
                </c:pt>
                <c:pt idx="769">
                  <c:v>62</c:v>
                </c:pt>
                <c:pt idx="770">
                  <c:v>30</c:v>
                </c:pt>
                <c:pt idx="771">
                  <c:v>63</c:v>
                </c:pt>
                <c:pt idx="772">
                  <c:v>63</c:v>
                </c:pt>
                <c:pt idx="773">
                  <c:v>63</c:v>
                </c:pt>
                <c:pt idx="774">
                  <c:v>39</c:v>
                </c:pt>
                <c:pt idx="775">
                  <c:v>43</c:v>
                </c:pt>
                <c:pt idx="776">
                  <c:v>58</c:v>
                </c:pt>
                <c:pt idx="777">
                  <c:v>32</c:v>
                </c:pt>
                <c:pt idx="778">
                  <c:v>62</c:v>
                </c:pt>
                <c:pt idx="779">
                  <c:v>46</c:v>
                </c:pt>
                <c:pt idx="780">
                  <c:v>29</c:v>
                </c:pt>
                <c:pt idx="781">
                  <c:v>60</c:v>
                </c:pt>
                <c:pt idx="782">
                  <c:v>60</c:v>
                </c:pt>
                <c:pt idx="783">
                  <c:v>57</c:v>
                </c:pt>
                <c:pt idx="784">
                  <c:v>60</c:v>
                </c:pt>
                <c:pt idx="785">
                  <c:v>40</c:v>
                </c:pt>
                <c:pt idx="786">
                  <c:v>61</c:v>
                </c:pt>
                <c:pt idx="787">
                  <c:v>61</c:v>
                </c:pt>
                <c:pt idx="788">
                  <c:v>61</c:v>
                </c:pt>
                <c:pt idx="789">
                  <c:v>61</c:v>
                </c:pt>
                <c:pt idx="790">
                  <c:v>23</c:v>
                </c:pt>
                <c:pt idx="791">
                  <c:v>59</c:v>
                </c:pt>
                <c:pt idx="792">
                  <c:v>30</c:v>
                </c:pt>
                <c:pt idx="793">
                  <c:v>61</c:v>
                </c:pt>
                <c:pt idx="794">
                  <c:v>51</c:v>
                </c:pt>
                <c:pt idx="795">
                  <c:v>45</c:v>
                </c:pt>
                <c:pt idx="796">
                  <c:v>61</c:v>
                </c:pt>
                <c:pt idx="797">
                  <c:v>37</c:v>
                </c:pt>
                <c:pt idx="798">
                  <c:v>56</c:v>
                </c:pt>
                <c:pt idx="799">
                  <c:v>53</c:v>
                </c:pt>
                <c:pt idx="800">
                  <c:v>61</c:v>
                </c:pt>
                <c:pt idx="801">
                  <c:v>57</c:v>
                </c:pt>
                <c:pt idx="802">
                  <c:v>58</c:v>
                </c:pt>
                <c:pt idx="803">
                  <c:v>61</c:v>
                </c:pt>
                <c:pt idx="804">
                  <c:v>50</c:v>
                </c:pt>
                <c:pt idx="805">
                  <c:v>53</c:v>
                </c:pt>
                <c:pt idx="806">
                  <c:v>61</c:v>
                </c:pt>
                <c:pt idx="807">
                  <c:v>41</c:v>
                </c:pt>
                <c:pt idx="808">
                  <c:v>43</c:v>
                </c:pt>
                <c:pt idx="809">
                  <c:v>62</c:v>
                </c:pt>
                <c:pt idx="810">
                  <c:v>62</c:v>
                </c:pt>
                <c:pt idx="811">
                  <c:v>63</c:v>
                </c:pt>
                <c:pt idx="812">
                  <c:v>62</c:v>
                </c:pt>
                <c:pt idx="813">
                  <c:v>61</c:v>
                </c:pt>
                <c:pt idx="814">
                  <c:v>56</c:v>
                </c:pt>
                <c:pt idx="815">
                  <c:v>59</c:v>
                </c:pt>
                <c:pt idx="816">
                  <c:v>59</c:v>
                </c:pt>
                <c:pt idx="817">
                  <c:v>59</c:v>
                </c:pt>
                <c:pt idx="818">
                  <c:v>19</c:v>
                </c:pt>
                <c:pt idx="819">
                  <c:v>39</c:v>
                </c:pt>
                <c:pt idx="820">
                  <c:v>59</c:v>
                </c:pt>
                <c:pt idx="821">
                  <c:v>49</c:v>
                </c:pt>
                <c:pt idx="822">
                  <c:v>29</c:v>
                </c:pt>
                <c:pt idx="823">
                  <c:v>18</c:v>
                </c:pt>
                <c:pt idx="824">
                  <c:v>55</c:v>
                </c:pt>
                <c:pt idx="825">
                  <c:v>60</c:v>
                </c:pt>
                <c:pt idx="826">
                  <c:v>45</c:v>
                </c:pt>
                <c:pt idx="827">
                  <c:v>39</c:v>
                </c:pt>
                <c:pt idx="828">
                  <c:v>59</c:v>
                </c:pt>
                <c:pt idx="829">
                  <c:v>50</c:v>
                </c:pt>
                <c:pt idx="830">
                  <c:v>47</c:v>
                </c:pt>
                <c:pt idx="831">
                  <c:v>60</c:v>
                </c:pt>
                <c:pt idx="832">
                  <c:v>60</c:v>
                </c:pt>
                <c:pt idx="833">
                  <c:v>35</c:v>
                </c:pt>
                <c:pt idx="834">
                  <c:v>53</c:v>
                </c:pt>
                <c:pt idx="835">
                  <c:v>58</c:v>
                </c:pt>
                <c:pt idx="836">
                  <c:v>31</c:v>
                </c:pt>
                <c:pt idx="837">
                  <c:v>48</c:v>
                </c:pt>
                <c:pt idx="838">
                  <c:v>60</c:v>
                </c:pt>
                <c:pt idx="839">
                  <c:v>57</c:v>
                </c:pt>
                <c:pt idx="840">
                  <c:v>61</c:v>
                </c:pt>
                <c:pt idx="841">
                  <c:v>56</c:v>
                </c:pt>
                <c:pt idx="842">
                  <c:v>50</c:v>
                </c:pt>
                <c:pt idx="843">
                  <c:v>61</c:v>
                </c:pt>
                <c:pt idx="844">
                  <c:v>60</c:v>
                </c:pt>
                <c:pt idx="845">
                  <c:v>57</c:v>
                </c:pt>
                <c:pt idx="846">
                  <c:v>52</c:v>
                </c:pt>
                <c:pt idx="847">
                  <c:v>59</c:v>
                </c:pt>
                <c:pt idx="848">
                  <c:v>24</c:v>
                </c:pt>
                <c:pt idx="849">
                  <c:v>34</c:v>
                </c:pt>
                <c:pt idx="850">
                  <c:v>53</c:v>
                </c:pt>
                <c:pt idx="851">
                  <c:v>53</c:v>
                </c:pt>
                <c:pt idx="852">
                  <c:v>61</c:v>
                </c:pt>
                <c:pt idx="853">
                  <c:v>61</c:v>
                </c:pt>
                <c:pt idx="854">
                  <c:v>60</c:v>
                </c:pt>
                <c:pt idx="855">
                  <c:v>57</c:v>
                </c:pt>
                <c:pt idx="856">
                  <c:v>54</c:v>
                </c:pt>
                <c:pt idx="857">
                  <c:v>55</c:v>
                </c:pt>
                <c:pt idx="858">
                  <c:v>54</c:v>
                </c:pt>
                <c:pt idx="859">
                  <c:v>54</c:v>
                </c:pt>
                <c:pt idx="860">
                  <c:v>27</c:v>
                </c:pt>
                <c:pt idx="861">
                  <c:v>59</c:v>
                </c:pt>
                <c:pt idx="862">
                  <c:v>44</c:v>
                </c:pt>
                <c:pt idx="863">
                  <c:v>50</c:v>
                </c:pt>
                <c:pt idx="864">
                  <c:v>33</c:v>
                </c:pt>
                <c:pt idx="865">
                  <c:v>60</c:v>
                </c:pt>
                <c:pt idx="866">
                  <c:v>56</c:v>
                </c:pt>
                <c:pt idx="867">
                  <c:v>59</c:v>
                </c:pt>
                <c:pt idx="868">
                  <c:v>60</c:v>
                </c:pt>
                <c:pt idx="869">
                  <c:v>59</c:v>
                </c:pt>
                <c:pt idx="870">
                  <c:v>59</c:v>
                </c:pt>
                <c:pt idx="871">
                  <c:v>32</c:v>
                </c:pt>
                <c:pt idx="872">
                  <c:v>56</c:v>
                </c:pt>
                <c:pt idx="873">
                  <c:v>55</c:v>
                </c:pt>
                <c:pt idx="874">
                  <c:v>55</c:v>
                </c:pt>
                <c:pt idx="875">
                  <c:v>56</c:v>
                </c:pt>
                <c:pt idx="876">
                  <c:v>36</c:v>
                </c:pt>
                <c:pt idx="877">
                  <c:v>33</c:v>
                </c:pt>
                <c:pt idx="878">
                  <c:v>49</c:v>
                </c:pt>
                <c:pt idx="879">
                  <c:v>60</c:v>
                </c:pt>
                <c:pt idx="880">
                  <c:v>57</c:v>
                </c:pt>
                <c:pt idx="881">
                  <c:v>58</c:v>
                </c:pt>
                <c:pt idx="882">
                  <c:v>60</c:v>
                </c:pt>
                <c:pt idx="883">
                  <c:v>59</c:v>
                </c:pt>
                <c:pt idx="884">
                  <c:v>59</c:v>
                </c:pt>
                <c:pt idx="885">
                  <c:v>59</c:v>
                </c:pt>
                <c:pt idx="886">
                  <c:v>45</c:v>
                </c:pt>
                <c:pt idx="887">
                  <c:v>31</c:v>
                </c:pt>
                <c:pt idx="888">
                  <c:v>35</c:v>
                </c:pt>
                <c:pt idx="889">
                  <c:v>60</c:v>
                </c:pt>
                <c:pt idx="890">
                  <c:v>60</c:v>
                </c:pt>
                <c:pt idx="891">
                  <c:v>48</c:v>
                </c:pt>
                <c:pt idx="892">
                  <c:v>31</c:v>
                </c:pt>
                <c:pt idx="893">
                  <c:v>60</c:v>
                </c:pt>
                <c:pt idx="894">
                  <c:v>60</c:v>
                </c:pt>
                <c:pt idx="895">
                  <c:v>54</c:v>
                </c:pt>
                <c:pt idx="896">
                  <c:v>54</c:v>
                </c:pt>
                <c:pt idx="897">
                  <c:v>55</c:v>
                </c:pt>
                <c:pt idx="898">
                  <c:v>38</c:v>
                </c:pt>
                <c:pt idx="899">
                  <c:v>36</c:v>
                </c:pt>
                <c:pt idx="900">
                  <c:v>56</c:v>
                </c:pt>
                <c:pt idx="901">
                  <c:v>43</c:v>
                </c:pt>
                <c:pt idx="902">
                  <c:v>57</c:v>
                </c:pt>
                <c:pt idx="903">
                  <c:v>58</c:v>
                </c:pt>
                <c:pt idx="904">
                  <c:v>40</c:v>
                </c:pt>
                <c:pt idx="905">
                  <c:v>29</c:v>
                </c:pt>
                <c:pt idx="906">
                  <c:v>40</c:v>
                </c:pt>
                <c:pt idx="907">
                  <c:v>55</c:v>
                </c:pt>
                <c:pt idx="908">
                  <c:v>58</c:v>
                </c:pt>
                <c:pt idx="909">
                  <c:v>57</c:v>
                </c:pt>
                <c:pt idx="910">
                  <c:v>58</c:v>
                </c:pt>
                <c:pt idx="911">
                  <c:v>31</c:v>
                </c:pt>
                <c:pt idx="912">
                  <c:v>59</c:v>
                </c:pt>
                <c:pt idx="913">
                  <c:v>58</c:v>
                </c:pt>
                <c:pt idx="914">
                  <c:v>58</c:v>
                </c:pt>
                <c:pt idx="915">
                  <c:v>19</c:v>
                </c:pt>
                <c:pt idx="916">
                  <c:v>55</c:v>
                </c:pt>
                <c:pt idx="917">
                  <c:v>56</c:v>
                </c:pt>
                <c:pt idx="918">
                  <c:v>55</c:v>
                </c:pt>
                <c:pt idx="919">
                  <c:v>49</c:v>
                </c:pt>
                <c:pt idx="920">
                  <c:v>58</c:v>
                </c:pt>
                <c:pt idx="921">
                  <c:v>59</c:v>
                </c:pt>
                <c:pt idx="922">
                  <c:v>57</c:v>
                </c:pt>
                <c:pt idx="923">
                  <c:v>59</c:v>
                </c:pt>
                <c:pt idx="924">
                  <c:v>57</c:v>
                </c:pt>
                <c:pt idx="925">
                  <c:v>58</c:v>
                </c:pt>
                <c:pt idx="926">
                  <c:v>59</c:v>
                </c:pt>
                <c:pt idx="927">
                  <c:v>57</c:v>
                </c:pt>
                <c:pt idx="928">
                  <c:v>40</c:v>
                </c:pt>
                <c:pt idx="929">
                  <c:v>57</c:v>
                </c:pt>
                <c:pt idx="930">
                  <c:v>43</c:v>
                </c:pt>
                <c:pt idx="931">
                  <c:v>58</c:v>
                </c:pt>
                <c:pt idx="932">
                  <c:v>60</c:v>
                </c:pt>
                <c:pt idx="933">
                  <c:v>53</c:v>
                </c:pt>
                <c:pt idx="934">
                  <c:v>34</c:v>
                </c:pt>
                <c:pt idx="935">
                  <c:v>58</c:v>
                </c:pt>
                <c:pt idx="936">
                  <c:v>38</c:v>
                </c:pt>
                <c:pt idx="937">
                  <c:v>53</c:v>
                </c:pt>
                <c:pt idx="938">
                  <c:v>40</c:v>
                </c:pt>
                <c:pt idx="939">
                  <c:v>52</c:v>
                </c:pt>
                <c:pt idx="940">
                  <c:v>56</c:v>
                </c:pt>
                <c:pt idx="941">
                  <c:v>56</c:v>
                </c:pt>
                <c:pt idx="942">
                  <c:v>57</c:v>
                </c:pt>
                <c:pt idx="943">
                  <c:v>29</c:v>
                </c:pt>
                <c:pt idx="944">
                  <c:v>56</c:v>
                </c:pt>
                <c:pt idx="945">
                  <c:v>37</c:v>
                </c:pt>
                <c:pt idx="946">
                  <c:v>59</c:v>
                </c:pt>
                <c:pt idx="947">
                  <c:v>57</c:v>
                </c:pt>
                <c:pt idx="948">
                  <c:v>57</c:v>
                </c:pt>
                <c:pt idx="949">
                  <c:v>57</c:v>
                </c:pt>
                <c:pt idx="950">
                  <c:v>50</c:v>
                </c:pt>
                <c:pt idx="951">
                  <c:v>51</c:v>
                </c:pt>
                <c:pt idx="952">
                  <c:v>54</c:v>
                </c:pt>
                <c:pt idx="953">
                  <c:v>57</c:v>
                </c:pt>
                <c:pt idx="954">
                  <c:v>53</c:v>
                </c:pt>
                <c:pt idx="955">
                  <c:v>35</c:v>
                </c:pt>
                <c:pt idx="956">
                  <c:v>51</c:v>
                </c:pt>
                <c:pt idx="957">
                  <c:v>55</c:v>
                </c:pt>
                <c:pt idx="958">
                  <c:v>33</c:v>
                </c:pt>
                <c:pt idx="959">
                  <c:v>53</c:v>
                </c:pt>
                <c:pt idx="960">
                  <c:v>40</c:v>
                </c:pt>
                <c:pt idx="961">
                  <c:v>52</c:v>
                </c:pt>
                <c:pt idx="962">
                  <c:v>18</c:v>
                </c:pt>
                <c:pt idx="963">
                  <c:v>56</c:v>
                </c:pt>
                <c:pt idx="964">
                  <c:v>58</c:v>
                </c:pt>
                <c:pt idx="965">
                  <c:v>57</c:v>
                </c:pt>
                <c:pt idx="966">
                  <c:v>51</c:v>
                </c:pt>
                <c:pt idx="967">
                  <c:v>43</c:v>
                </c:pt>
                <c:pt idx="968">
                  <c:v>38</c:v>
                </c:pt>
                <c:pt idx="969">
                  <c:v>39</c:v>
                </c:pt>
                <c:pt idx="970">
                  <c:v>52</c:v>
                </c:pt>
                <c:pt idx="971">
                  <c:v>52</c:v>
                </c:pt>
                <c:pt idx="972">
                  <c:v>55</c:v>
                </c:pt>
                <c:pt idx="973">
                  <c:v>26</c:v>
                </c:pt>
                <c:pt idx="974">
                  <c:v>59</c:v>
                </c:pt>
                <c:pt idx="975">
                  <c:v>50</c:v>
                </c:pt>
                <c:pt idx="976">
                  <c:v>44</c:v>
                </c:pt>
                <c:pt idx="977">
                  <c:v>58</c:v>
                </c:pt>
                <c:pt idx="978">
                  <c:v>59</c:v>
                </c:pt>
                <c:pt idx="979">
                  <c:v>59</c:v>
                </c:pt>
                <c:pt idx="980">
                  <c:v>57</c:v>
                </c:pt>
                <c:pt idx="981">
                  <c:v>57</c:v>
                </c:pt>
                <c:pt idx="982">
                  <c:v>59</c:v>
                </c:pt>
                <c:pt idx="983">
                  <c:v>54</c:v>
                </c:pt>
                <c:pt idx="984">
                  <c:v>33</c:v>
                </c:pt>
                <c:pt idx="985">
                  <c:v>20</c:v>
                </c:pt>
                <c:pt idx="986">
                  <c:v>60</c:v>
                </c:pt>
                <c:pt idx="987">
                  <c:v>27</c:v>
                </c:pt>
                <c:pt idx="988">
                  <c:v>59</c:v>
                </c:pt>
                <c:pt idx="989">
                  <c:v>54</c:v>
                </c:pt>
                <c:pt idx="990">
                  <c:v>50</c:v>
                </c:pt>
                <c:pt idx="991">
                  <c:v>34</c:v>
                </c:pt>
                <c:pt idx="992">
                  <c:v>53</c:v>
                </c:pt>
                <c:pt idx="993">
                  <c:v>56</c:v>
                </c:pt>
                <c:pt idx="994">
                  <c:v>18</c:v>
                </c:pt>
                <c:pt idx="995">
                  <c:v>51</c:v>
                </c:pt>
                <c:pt idx="996">
                  <c:v>53</c:v>
                </c:pt>
                <c:pt idx="997">
                  <c:v>41</c:v>
                </c:pt>
                <c:pt idx="998">
                  <c:v>53</c:v>
                </c:pt>
                <c:pt idx="999">
                  <c:v>33</c:v>
                </c:pt>
                <c:pt idx="1000">
                  <c:v>53</c:v>
                </c:pt>
                <c:pt idx="1001">
                  <c:v>47</c:v>
                </c:pt>
                <c:pt idx="1002">
                  <c:v>53</c:v>
                </c:pt>
                <c:pt idx="1003">
                  <c:v>50</c:v>
                </c:pt>
                <c:pt idx="1004">
                  <c:v>57</c:v>
                </c:pt>
                <c:pt idx="1005">
                  <c:v>54</c:v>
                </c:pt>
                <c:pt idx="1006">
                  <c:v>53</c:v>
                </c:pt>
                <c:pt idx="1007">
                  <c:v>42</c:v>
                </c:pt>
                <c:pt idx="1008">
                  <c:v>57</c:v>
                </c:pt>
                <c:pt idx="1009">
                  <c:v>56</c:v>
                </c:pt>
                <c:pt idx="1010">
                  <c:v>50</c:v>
                </c:pt>
                <c:pt idx="1011">
                  <c:v>55</c:v>
                </c:pt>
                <c:pt idx="1012">
                  <c:v>56</c:v>
                </c:pt>
                <c:pt idx="1013">
                  <c:v>56</c:v>
                </c:pt>
                <c:pt idx="1014">
                  <c:v>51</c:v>
                </c:pt>
                <c:pt idx="1015">
                  <c:v>22</c:v>
                </c:pt>
                <c:pt idx="1016">
                  <c:v>21</c:v>
                </c:pt>
                <c:pt idx="1017">
                  <c:v>48</c:v>
                </c:pt>
                <c:pt idx="1018">
                  <c:v>33</c:v>
                </c:pt>
                <c:pt idx="1019">
                  <c:v>48</c:v>
                </c:pt>
                <c:pt idx="1020">
                  <c:v>27</c:v>
                </c:pt>
                <c:pt idx="1021">
                  <c:v>32</c:v>
                </c:pt>
                <c:pt idx="1022">
                  <c:v>48</c:v>
                </c:pt>
                <c:pt idx="1023">
                  <c:v>54</c:v>
                </c:pt>
                <c:pt idx="1024">
                  <c:v>22</c:v>
                </c:pt>
                <c:pt idx="1025">
                  <c:v>57</c:v>
                </c:pt>
                <c:pt idx="1026">
                  <c:v>49</c:v>
                </c:pt>
                <c:pt idx="1027">
                  <c:v>57</c:v>
                </c:pt>
                <c:pt idx="1028">
                  <c:v>58</c:v>
                </c:pt>
                <c:pt idx="1029">
                  <c:v>53</c:v>
                </c:pt>
                <c:pt idx="1030">
                  <c:v>57</c:v>
                </c:pt>
                <c:pt idx="1031">
                  <c:v>53</c:v>
                </c:pt>
                <c:pt idx="1032">
                  <c:v>54</c:v>
                </c:pt>
                <c:pt idx="1033">
                  <c:v>54</c:v>
                </c:pt>
                <c:pt idx="1034">
                  <c:v>28</c:v>
                </c:pt>
                <c:pt idx="1035">
                  <c:v>51</c:v>
                </c:pt>
                <c:pt idx="1036">
                  <c:v>55</c:v>
                </c:pt>
                <c:pt idx="1037">
                  <c:v>55</c:v>
                </c:pt>
                <c:pt idx="1038">
                  <c:v>52</c:v>
                </c:pt>
                <c:pt idx="1039">
                  <c:v>52</c:v>
                </c:pt>
                <c:pt idx="1040">
                  <c:v>55</c:v>
                </c:pt>
                <c:pt idx="1041">
                  <c:v>23</c:v>
                </c:pt>
                <c:pt idx="1042">
                  <c:v>55</c:v>
                </c:pt>
                <c:pt idx="1043">
                  <c:v>33</c:v>
                </c:pt>
                <c:pt idx="1044">
                  <c:v>36</c:v>
                </c:pt>
                <c:pt idx="1045">
                  <c:v>48</c:v>
                </c:pt>
                <c:pt idx="1046">
                  <c:v>31</c:v>
                </c:pt>
                <c:pt idx="1047">
                  <c:v>55</c:v>
                </c:pt>
                <c:pt idx="1048">
                  <c:v>56</c:v>
                </c:pt>
                <c:pt idx="1049">
                  <c:v>50</c:v>
                </c:pt>
                <c:pt idx="1050">
                  <c:v>46</c:v>
                </c:pt>
                <c:pt idx="1051">
                  <c:v>46</c:v>
                </c:pt>
                <c:pt idx="1052">
                  <c:v>60</c:v>
                </c:pt>
                <c:pt idx="1053">
                  <c:v>46</c:v>
                </c:pt>
                <c:pt idx="1054">
                  <c:v>58</c:v>
                </c:pt>
                <c:pt idx="1055">
                  <c:v>33</c:v>
                </c:pt>
                <c:pt idx="1056">
                  <c:v>31</c:v>
                </c:pt>
                <c:pt idx="1057">
                  <c:v>58</c:v>
                </c:pt>
                <c:pt idx="1058">
                  <c:v>57</c:v>
                </c:pt>
                <c:pt idx="1059">
                  <c:v>56</c:v>
                </c:pt>
                <c:pt idx="1060">
                  <c:v>57</c:v>
                </c:pt>
                <c:pt idx="1061">
                  <c:v>50</c:v>
                </c:pt>
                <c:pt idx="1062">
                  <c:v>55</c:v>
                </c:pt>
                <c:pt idx="1063">
                  <c:v>56</c:v>
                </c:pt>
                <c:pt idx="1064">
                  <c:v>53</c:v>
                </c:pt>
                <c:pt idx="1065">
                  <c:v>56</c:v>
                </c:pt>
                <c:pt idx="1066">
                  <c:v>54</c:v>
                </c:pt>
                <c:pt idx="1067">
                  <c:v>52</c:v>
                </c:pt>
                <c:pt idx="1068">
                  <c:v>51</c:v>
                </c:pt>
                <c:pt idx="1069">
                  <c:v>45</c:v>
                </c:pt>
                <c:pt idx="1070">
                  <c:v>50</c:v>
                </c:pt>
                <c:pt idx="1071">
                  <c:v>44</c:v>
                </c:pt>
                <c:pt idx="1072">
                  <c:v>36</c:v>
                </c:pt>
                <c:pt idx="1073">
                  <c:v>53</c:v>
                </c:pt>
                <c:pt idx="1074">
                  <c:v>59</c:v>
                </c:pt>
                <c:pt idx="1075">
                  <c:v>47</c:v>
                </c:pt>
                <c:pt idx="1076">
                  <c:v>58</c:v>
                </c:pt>
                <c:pt idx="1077">
                  <c:v>54</c:v>
                </c:pt>
                <c:pt idx="1078">
                  <c:v>54</c:v>
                </c:pt>
                <c:pt idx="1079">
                  <c:v>54</c:v>
                </c:pt>
                <c:pt idx="1080">
                  <c:v>54</c:v>
                </c:pt>
                <c:pt idx="1081">
                  <c:v>43</c:v>
                </c:pt>
                <c:pt idx="1082">
                  <c:v>49</c:v>
                </c:pt>
                <c:pt idx="1083">
                  <c:v>42</c:v>
                </c:pt>
                <c:pt idx="1084">
                  <c:v>48</c:v>
                </c:pt>
                <c:pt idx="1085">
                  <c:v>54</c:v>
                </c:pt>
                <c:pt idx="1086">
                  <c:v>49</c:v>
                </c:pt>
                <c:pt idx="1087">
                  <c:v>49</c:v>
                </c:pt>
                <c:pt idx="1088">
                  <c:v>51</c:v>
                </c:pt>
                <c:pt idx="1089">
                  <c:v>54</c:v>
                </c:pt>
                <c:pt idx="1090">
                  <c:v>48</c:v>
                </c:pt>
                <c:pt idx="1091">
                  <c:v>49</c:v>
                </c:pt>
                <c:pt idx="1092">
                  <c:v>55</c:v>
                </c:pt>
                <c:pt idx="1093">
                  <c:v>41</c:v>
                </c:pt>
                <c:pt idx="1094">
                  <c:v>52</c:v>
                </c:pt>
                <c:pt idx="1095">
                  <c:v>31</c:v>
                </c:pt>
                <c:pt idx="1096">
                  <c:v>31</c:v>
                </c:pt>
                <c:pt idx="1097">
                  <c:v>61</c:v>
                </c:pt>
                <c:pt idx="1098">
                  <c:v>59</c:v>
                </c:pt>
                <c:pt idx="1099">
                  <c:v>34</c:v>
                </c:pt>
                <c:pt idx="1100">
                  <c:v>53</c:v>
                </c:pt>
                <c:pt idx="1101">
                  <c:v>49</c:v>
                </c:pt>
                <c:pt idx="1102">
                  <c:v>49</c:v>
                </c:pt>
                <c:pt idx="1103">
                  <c:v>47</c:v>
                </c:pt>
                <c:pt idx="1104">
                  <c:v>54</c:v>
                </c:pt>
                <c:pt idx="1105">
                  <c:v>56</c:v>
                </c:pt>
                <c:pt idx="1106">
                  <c:v>55</c:v>
                </c:pt>
                <c:pt idx="1107">
                  <c:v>52</c:v>
                </c:pt>
                <c:pt idx="1108">
                  <c:v>37</c:v>
                </c:pt>
                <c:pt idx="1109">
                  <c:v>51</c:v>
                </c:pt>
                <c:pt idx="1110">
                  <c:v>49</c:v>
                </c:pt>
                <c:pt idx="1111">
                  <c:v>42</c:v>
                </c:pt>
                <c:pt idx="1112">
                  <c:v>48</c:v>
                </c:pt>
                <c:pt idx="1113">
                  <c:v>25</c:v>
                </c:pt>
                <c:pt idx="1114">
                  <c:v>50</c:v>
                </c:pt>
                <c:pt idx="1115">
                  <c:v>48</c:v>
                </c:pt>
                <c:pt idx="1116">
                  <c:v>50</c:v>
                </c:pt>
                <c:pt idx="1117">
                  <c:v>50</c:v>
                </c:pt>
                <c:pt idx="1118">
                  <c:v>46</c:v>
                </c:pt>
                <c:pt idx="1119">
                  <c:v>54</c:v>
                </c:pt>
                <c:pt idx="1120">
                  <c:v>53</c:v>
                </c:pt>
                <c:pt idx="1121">
                  <c:v>53</c:v>
                </c:pt>
                <c:pt idx="1122">
                  <c:v>48</c:v>
                </c:pt>
                <c:pt idx="1123">
                  <c:v>43</c:v>
                </c:pt>
                <c:pt idx="1124">
                  <c:v>35</c:v>
                </c:pt>
                <c:pt idx="1125">
                  <c:v>52</c:v>
                </c:pt>
                <c:pt idx="1126">
                  <c:v>51</c:v>
                </c:pt>
                <c:pt idx="1127">
                  <c:v>51</c:v>
                </c:pt>
                <c:pt idx="1128">
                  <c:v>58</c:v>
                </c:pt>
                <c:pt idx="1129">
                  <c:v>39</c:v>
                </c:pt>
                <c:pt idx="1130">
                  <c:v>37</c:v>
                </c:pt>
                <c:pt idx="1131">
                  <c:v>50</c:v>
                </c:pt>
                <c:pt idx="1132">
                  <c:v>60</c:v>
                </c:pt>
                <c:pt idx="1133">
                  <c:v>27</c:v>
                </c:pt>
                <c:pt idx="1134">
                  <c:v>56</c:v>
                </c:pt>
                <c:pt idx="1135">
                  <c:v>51</c:v>
                </c:pt>
                <c:pt idx="1136">
                  <c:v>51</c:v>
                </c:pt>
                <c:pt idx="1137">
                  <c:v>52</c:v>
                </c:pt>
                <c:pt idx="1138">
                  <c:v>51</c:v>
                </c:pt>
                <c:pt idx="1139">
                  <c:v>25</c:v>
                </c:pt>
                <c:pt idx="1140">
                  <c:v>53</c:v>
                </c:pt>
                <c:pt idx="1141">
                  <c:v>51</c:v>
                </c:pt>
                <c:pt idx="1142">
                  <c:v>53</c:v>
                </c:pt>
                <c:pt idx="1143">
                  <c:v>52</c:v>
                </c:pt>
                <c:pt idx="1144">
                  <c:v>51</c:v>
                </c:pt>
                <c:pt idx="1145">
                  <c:v>54</c:v>
                </c:pt>
                <c:pt idx="1146">
                  <c:v>30</c:v>
                </c:pt>
                <c:pt idx="1147">
                  <c:v>50</c:v>
                </c:pt>
                <c:pt idx="1148">
                  <c:v>51</c:v>
                </c:pt>
                <c:pt idx="1149">
                  <c:v>49</c:v>
                </c:pt>
                <c:pt idx="1150">
                  <c:v>46</c:v>
                </c:pt>
                <c:pt idx="1151">
                  <c:v>26</c:v>
                </c:pt>
                <c:pt idx="1152">
                  <c:v>50</c:v>
                </c:pt>
                <c:pt idx="1153">
                  <c:v>57</c:v>
                </c:pt>
                <c:pt idx="1154">
                  <c:v>22</c:v>
                </c:pt>
                <c:pt idx="1155">
                  <c:v>53</c:v>
                </c:pt>
                <c:pt idx="1156">
                  <c:v>52</c:v>
                </c:pt>
                <c:pt idx="1157">
                  <c:v>52</c:v>
                </c:pt>
                <c:pt idx="1158">
                  <c:v>48</c:v>
                </c:pt>
                <c:pt idx="1159">
                  <c:v>51</c:v>
                </c:pt>
                <c:pt idx="1160">
                  <c:v>45</c:v>
                </c:pt>
                <c:pt idx="1161">
                  <c:v>58</c:v>
                </c:pt>
                <c:pt idx="1162">
                  <c:v>56</c:v>
                </c:pt>
                <c:pt idx="1163">
                  <c:v>41</c:v>
                </c:pt>
                <c:pt idx="1164">
                  <c:v>49</c:v>
                </c:pt>
                <c:pt idx="1165">
                  <c:v>52</c:v>
                </c:pt>
                <c:pt idx="1166">
                  <c:v>52</c:v>
                </c:pt>
                <c:pt idx="1167">
                  <c:v>55</c:v>
                </c:pt>
                <c:pt idx="1168">
                  <c:v>50</c:v>
                </c:pt>
                <c:pt idx="1169">
                  <c:v>43</c:v>
                </c:pt>
                <c:pt idx="1170">
                  <c:v>25</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48</c:v>
                </c:pt>
                <c:pt idx="1184">
                  <c:v>49</c:v>
                </c:pt>
                <c:pt idx="1185">
                  <c:v>51</c:v>
                </c:pt>
                <c:pt idx="1186">
                  <c:v>30</c:v>
                </c:pt>
                <c:pt idx="1187">
                  <c:v>53</c:v>
                </c:pt>
                <c:pt idx="1188">
                  <c:v>46</c:v>
                </c:pt>
                <c:pt idx="1189">
                  <c:v>54</c:v>
                </c:pt>
                <c:pt idx="1190">
                  <c:v>44</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35</c:v>
                </c:pt>
                <c:pt idx="1204">
                  <c:v>26</c:v>
                </c:pt>
                <c:pt idx="1205">
                  <c:v>35</c:v>
                </c:pt>
                <c:pt idx="1206">
                  <c:v>45</c:v>
                </c:pt>
                <c:pt idx="1207">
                  <c:v>60</c:v>
                </c:pt>
                <c:pt idx="1208">
                  <c:v>49</c:v>
                </c:pt>
                <c:pt idx="1209">
                  <c:v>46</c:v>
                </c:pt>
                <c:pt idx="1210">
                  <c:v>49</c:v>
                </c:pt>
                <c:pt idx="1211">
                  <c:v>49</c:v>
                </c:pt>
                <c:pt idx="1212">
                  <c:v>53</c:v>
                </c:pt>
                <c:pt idx="1213">
                  <c:v>52</c:v>
                </c:pt>
                <c:pt idx="1214">
                  <c:v>49</c:v>
                </c:pt>
                <c:pt idx="1215">
                  <c:v>52</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49</c:v>
                </c:pt>
                <c:pt idx="1238">
                  <c:v>48</c:v>
                </c:pt>
                <c:pt idx="1239">
                  <c:v>40</c:v>
                </c:pt>
                <c:pt idx="1240">
                  <c:v>48</c:v>
                </c:pt>
                <c:pt idx="1241">
                  <c:v>30</c:v>
                </c:pt>
                <c:pt idx="1242">
                  <c:v>46</c:v>
                </c:pt>
                <c:pt idx="1243">
                  <c:v>51</c:v>
                </c:pt>
                <c:pt idx="1244">
                  <c:v>48</c:v>
                </c:pt>
                <c:pt idx="1245">
                  <c:v>55</c:v>
                </c:pt>
                <c:pt idx="1246">
                  <c:v>25</c:v>
                </c:pt>
                <c:pt idx="1247">
                  <c:v>44</c:v>
                </c:pt>
                <c:pt idx="1248">
                  <c:v>49</c:v>
                </c:pt>
                <c:pt idx="1249">
                  <c:v>49</c:v>
                </c:pt>
                <c:pt idx="1250">
                  <c:v>50</c:v>
                </c:pt>
                <c:pt idx="1251">
                  <c:v>50</c:v>
                </c:pt>
                <c:pt idx="1252">
                  <c:v>47</c:v>
                </c:pt>
                <c:pt idx="1253">
                  <c:v>34</c:v>
                </c:pt>
                <c:pt idx="1254">
                  <c:v>46</c:v>
                </c:pt>
                <c:pt idx="1255">
                  <c:v>47</c:v>
                </c:pt>
                <c:pt idx="1256">
                  <c:v>21</c:v>
                </c:pt>
                <c:pt idx="1257">
                  <c:v>57</c:v>
                </c:pt>
                <c:pt idx="1258">
                  <c:v>52</c:v>
                </c:pt>
                <c:pt idx="1259">
                  <c:v>51</c:v>
                </c:pt>
                <c:pt idx="1260">
                  <c:v>48</c:v>
                </c:pt>
                <c:pt idx="1261">
                  <c:v>53</c:v>
                </c:pt>
                <c:pt idx="1262">
                  <c:v>23</c:v>
                </c:pt>
                <c:pt idx="1263">
                  <c:v>47</c:v>
                </c:pt>
                <c:pt idx="1264">
                  <c:v>50</c:v>
                </c:pt>
                <c:pt idx="1265">
                  <c:v>42</c:v>
                </c:pt>
                <c:pt idx="1266">
                  <c:v>49</c:v>
                </c:pt>
                <c:pt idx="1267">
                  <c:v>48</c:v>
                </c:pt>
                <c:pt idx="1268">
                  <c:v>53</c:v>
                </c:pt>
                <c:pt idx="1269">
                  <c:v>57</c:v>
                </c:pt>
                <c:pt idx="1270">
                  <c:v>48</c:v>
                </c:pt>
                <c:pt idx="1271">
                  <c:v>45</c:v>
                </c:pt>
                <c:pt idx="1272">
                  <c:v>44</c:v>
                </c:pt>
                <c:pt idx="1273">
                  <c:v>45</c:v>
                </c:pt>
                <c:pt idx="1274">
                  <c:v>45</c:v>
                </c:pt>
                <c:pt idx="1275">
                  <c:v>45</c:v>
                </c:pt>
                <c:pt idx="1276">
                  <c:v>50</c:v>
                </c:pt>
                <c:pt idx="1277">
                  <c:v>40</c:v>
                </c:pt>
                <c:pt idx="1278">
                  <c:v>39</c:v>
                </c:pt>
                <c:pt idx="1279">
                  <c:v>35</c:v>
                </c:pt>
                <c:pt idx="1280">
                  <c:v>40</c:v>
                </c:pt>
                <c:pt idx="1281">
                  <c:v>47</c:v>
                </c:pt>
                <c:pt idx="1282">
                  <c:v>34</c:v>
                </c:pt>
                <c:pt idx="1283">
                  <c:v>47</c:v>
                </c:pt>
                <c:pt idx="1284">
                  <c:v>48</c:v>
                </c:pt>
                <c:pt idx="1285">
                  <c:v>41</c:v>
                </c:pt>
                <c:pt idx="1286">
                  <c:v>47</c:v>
                </c:pt>
                <c:pt idx="1287">
                  <c:v>41</c:v>
                </c:pt>
                <c:pt idx="1288">
                  <c:v>42</c:v>
                </c:pt>
                <c:pt idx="1289">
                  <c:v>46</c:v>
                </c:pt>
                <c:pt idx="1290">
                  <c:v>43</c:v>
                </c:pt>
                <c:pt idx="1291">
                  <c:v>45</c:v>
                </c:pt>
                <c:pt idx="1292">
                  <c:v>46</c:v>
                </c:pt>
                <c:pt idx="1293">
                  <c:v>45</c:v>
                </c:pt>
                <c:pt idx="1294">
                  <c:v>29</c:v>
                </c:pt>
                <c:pt idx="1295">
                  <c:v>30</c:v>
                </c:pt>
                <c:pt idx="1296">
                  <c:v>50</c:v>
                </c:pt>
                <c:pt idx="1297">
                  <c:v>39</c:v>
                </c:pt>
                <c:pt idx="1298">
                  <c:v>57</c:v>
                </c:pt>
                <c:pt idx="1299">
                  <c:v>50</c:v>
                </c:pt>
                <c:pt idx="1300">
                  <c:v>50</c:v>
                </c:pt>
                <c:pt idx="1301">
                  <c:v>59</c:v>
                </c:pt>
                <c:pt idx="1302">
                  <c:v>47</c:v>
                </c:pt>
                <c:pt idx="1303">
                  <c:v>45</c:v>
                </c:pt>
                <c:pt idx="1304">
                  <c:v>44</c:v>
                </c:pt>
                <c:pt idx="1305">
                  <c:v>51</c:v>
                </c:pt>
                <c:pt idx="1306">
                  <c:v>51</c:v>
                </c:pt>
                <c:pt idx="1307">
                  <c:v>59</c:v>
                </c:pt>
                <c:pt idx="1308">
                  <c:v>47</c:v>
                </c:pt>
                <c:pt idx="1309">
                  <c:v>47</c:v>
                </c:pt>
                <c:pt idx="1310">
                  <c:v>47</c:v>
                </c:pt>
                <c:pt idx="1311">
                  <c:v>47</c:v>
                </c:pt>
                <c:pt idx="1312">
                  <c:v>30</c:v>
                </c:pt>
                <c:pt idx="1313">
                  <c:v>43</c:v>
                </c:pt>
                <c:pt idx="1314">
                  <c:v>45</c:v>
                </c:pt>
                <c:pt idx="1315">
                  <c:v>49</c:v>
                </c:pt>
                <c:pt idx="1316">
                  <c:v>48</c:v>
                </c:pt>
                <c:pt idx="1317">
                  <c:v>48</c:v>
                </c:pt>
                <c:pt idx="1318">
                  <c:v>22</c:v>
                </c:pt>
                <c:pt idx="1319">
                  <c:v>49</c:v>
                </c:pt>
                <c:pt idx="1320">
                  <c:v>58</c:v>
                </c:pt>
                <c:pt idx="1321">
                  <c:v>40</c:v>
                </c:pt>
                <c:pt idx="1322">
                  <c:v>46</c:v>
                </c:pt>
                <c:pt idx="1323">
                  <c:v>47</c:v>
                </c:pt>
                <c:pt idx="1324">
                  <c:v>46</c:v>
                </c:pt>
                <c:pt idx="1325">
                  <c:v>45</c:v>
                </c:pt>
                <c:pt idx="1326">
                  <c:v>44</c:v>
                </c:pt>
                <c:pt idx="1327">
                  <c:v>60</c:v>
                </c:pt>
                <c:pt idx="1328">
                  <c:v>25</c:v>
                </c:pt>
                <c:pt idx="1329">
                  <c:v>40</c:v>
                </c:pt>
                <c:pt idx="1330">
                  <c:v>59</c:v>
                </c:pt>
                <c:pt idx="1331">
                  <c:v>41</c:v>
                </c:pt>
                <c:pt idx="1332">
                  <c:v>33</c:v>
                </c:pt>
                <c:pt idx="1333">
                  <c:v>49</c:v>
                </c:pt>
                <c:pt idx="1334">
                  <c:v>49</c:v>
                </c:pt>
                <c:pt idx="1335">
                  <c:v>49</c:v>
                </c:pt>
                <c:pt idx="1336">
                  <c:v>44</c:v>
                </c:pt>
                <c:pt idx="1337">
                  <c:v>49</c:v>
                </c:pt>
                <c:pt idx="1338">
                  <c:v>56</c:v>
                </c:pt>
                <c:pt idx="1339">
                  <c:v>47</c:v>
                </c:pt>
                <c:pt idx="1340">
                  <c:v>28</c:v>
                </c:pt>
                <c:pt idx="1341">
                  <c:v>21</c:v>
                </c:pt>
                <c:pt idx="1342">
                  <c:v>29</c:v>
                </c:pt>
                <c:pt idx="1343">
                  <c:v>57</c:v>
                </c:pt>
                <c:pt idx="1344">
                  <c:v>47</c:v>
                </c:pt>
                <c:pt idx="1345">
                  <c:v>57</c:v>
                </c:pt>
                <c:pt idx="1346">
                  <c:v>48</c:v>
                </c:pt>
                <c:pt idx="1347">
                  <c:v>52</c:v>
                </c:pt>
                <c:pt idx="1348">
                  <c:v>40</c:v>
                </c:pt>
                <c:pt idx="1349">
                  <c:v>37</c:v>
                </c:pt>
                <c:pt idx="1350">
                  <c:v>19</c:v>
                </c:pt>
                <c:pt idx="1351">
                  <c:v>45</c:v>
                </c:pt>
                <c:pt idx="1352">
                  <c:v>46</c:v>
                </c:pt>
                <c:pt idx="1353">
                  <c:v>45</c:v>
                </c:pt>
                <c:pt idx="1354">
                  <c:v>33</c:v>
                </c:pt>
                <c:pt idx="1355">
                  <c:v>42</c:v>
                </c:pt>
                <c:pt idx="1356">
                  <c:v>27</c:v>
                </c:pt>
                <c:pt idx="1357">
                  <c:v>60</c:v>
                </c:pt>
                <c:pt idx="1358">
                  <c:v>39</c:v>
                </c:pt>
                <c:pt idx="1359">
                  <c:v>39</c:v>
                </c:pt>
                <c:pt idx="1360">
                  <c:v>50</c:v>
                </c:pt>
                <c:pt idx="1361">
                  <c:v>47</c:v>
                </c:pt>
                <c:pt idx="1362">
                  <c:v>53</c:v>
                </c:pt>
                <c:pt idx="1363">
                  <c:v>41</c:v>
                </c:pt>
                <c:pt idx="1364">
                  <c:v>57</c:v>
                </c:pt>
                <c:pt idx="1365">
                  <c:v>35</c:v>
                </c:pt>
                <c:pt idx="1366">
                  <c:v>46</c:v>
                </c:pt>
                <c:pt idx="1367">
                  <c:v>60</c:v>
                </c:pt>
                <c:pt idx="1368">
                  <c:v>28</c:v>
                </c:pt>
                <c:pt idx="1369">
                  <c:v>21</c:v>
                </c:pt>
                <c:pt idx="1370">
                  <c:v>33</c:v>
                </c:pt>
                <c:pt idx="1371">
                  <c:v>31</c:v>
                </c:pt>
                <c:pt idx="1372">
                  <c:v>48</c:v>
                </c:pt>
                <c:pt idx="1373">
                  <c:v>25</c:v>
                </c:pt>
                <c:pt idx="1374">
                  <c:v>23</c:v>
                </c:pt>
                <c:pt idx="1375">
                  <c:v>48</c:v>
                </c:pt>
                <c:pt idx="1376">
                  <c:v>25</c:v>
                </c:pt>
                <c:pt idx="1377">
                  <c:v>42</c:v>
                </c:pt>
                <c:pt idx="1378">
                  <c:v>46</c:v>
                </c:pt>
                <c:pt idx="1379">
                  <c:v>44</c:v>
                </c:pt>
                <c:pt idx="1380">
                  <c:v>58</c:v>
                </c:pt>
                <c:pt idx="1381">
                  <c:v>45</c:v>
                </c:pt>
                <c:pt idx="1382">
                  <c:v>44</c:v>
                </c:pt>
                <c:pt idx="1383">
                  <c:v>42</c:v>
                </c:pt>
                <c:pt idx="1384">
                  <c:v>44</c:v>
                </c:pt>
                <c:pt idx="1385">
                  <c:v>44</c:v>
                </c:pt>
                <c:pt idx="1386">
                  <c:v>36</c:v>
                </c:pt>
                <c:pt idx="1387">
                  <c:v>40</c:v>
                </c:pt>
                <c:pt idx="1388">
                  <c:v>41</c:v>
                </c:pt>
                <c:pt idx="1389">
                  <c:v>51</c:v>
                </c:pt>
                <c:pt idx="1390">
                  <c:v>27</c:v>
                </c:pt>
                <c:pt idx="1391">
                  <c:v>26</c:v>
                </c:pt>
                <c:pt idx="1392">
                  <c:v>46</c:v>
                </c:pt>
                <c:pt idx="1393">
                  <c:v>57</c:v>
                </c:pt>
                <c:pt idx="1394">
                  <c:v>24</c:v>
                </c:pt>
                <c:pt idx="1395">
                  <c:v>29</c:v>
                </c:pt>
                <c:pt idx="1396">
                  <c:v>42</c:v>
                </c:pt>
                <c:pt idx="1397">
                  <c:v>24</c:v>
                </c:pt>
                <c:pt idx="1398">
                  <c:v>43</c:v>
                </c:pt>
                <c:pt idx="1399">
                  <c:v>43</c:v>
                </c:pt>
                <c:pt idx="1400">
                  <c:v>21</c:v>
                </c:pt>
                <c:pt idx="1401">
                  <c:v>44</c:v>
                </c:pt>
                <c:pt idx="1402">
                  <c:v>44</c:v>
                </c:pt>
                <c:pt idx="1403">
                  <c:v>44</c:v>
                </c:pt>
                <c:pt idx="1404">
                  <c:v>44</c:v>
                </c:pt>
                <c:pt idx="1405">
                  <c:v>26</c:v>
                </c:pt>
                <c:pt idx="1406">
                  <c:v>55</c:v>
                </c:pt>
                <c:pt idx="1407">
                  <c:v>25</c:v>
                </c:pt>
                <c:pt idx="1408">
                  <c:v>56</c:v>
                </c:pt>
                <c:pt idx="1409">
                  <c:v>28</c:v>
                </c:pt>
                <c:pt idx="1410">
                  <c:v>34</c:v>
                </c:pt>
                <c:pt idx="1411">
                  <c:v>38</c:v>
                </c:pt>
                <c:pt idx="1412">
                  <c:v>44</c:v>
                </c:pt>
                <c:pt idx="1413">
                  <c:v>46</c:v>
                </c:pt>
                <c:pt idx="1414">
                  <c:v>44</c:v>
                </c:pt>
                <c:pt idx="1415">
                  <c:v>40</c:v>
                </c:pt>
                <c:pt idx="1416">
                  <c:v>25</c:v>
                </c:pt>
                <c:pt idx="1417">
                  <c:v>34</c:v>
                </c:pt>
                <c:pt idx="1418">
                  <c:v>27</c:v>
                </c:pt>
                <c:pt idx="1419">
                  <c:v>56</c:v>
                </c:pt>
                <c:pt idx="1420">
                  <c:v>22</c:v>
                </c:pt>
                <c:pt idx="1421">
                  <c:v>45</c:v>
                </c:pt>
                <c:pt idx="1422">
                  <c:v>45</c:v>
                </c:pt>
                <c:pt idx="1423">
                  <c:v>43</c:v>
                </c:pt>
                <c:pt idx="1424">
                  <c:v>43</c:v>
                </c:pt>
                <c:pt idx="1425">
                  <c:v>45</c:v>
                </c:pt>
                <c:pt idx="1426">
                  <c:v>44</c:v>
                </c:pt>
                <c:pt idx="1427">
                  <c:v>44</c:v>
                </c:pt>
                <c:pt idx="1428">
                  <c:v>39</c:v>
                </c:pt>
                <c:pt idx="1429">
                  <c:v>57</c:v>
                </c:pt>
                <c:pt idx="1430">
                  <c:v>30</c:v>
                </c:pt>
                <c:pt idx="1431">
                  <c:v>41</c:v>
                </c:pt>
                <c:pt idx="1432">
                  <c:v>57</c:v>
                </c:pt>
                <c:pt idx="1433">
                  <c:v>42</c:v>
                </c:pt>
                <c:pt idx="1434">
                  <c:v>40</c:v>
                </c:pt>
                <c:pt idx="1435">
                  <c:v>29</c:v>
                </c:pt>
                <c:pt idx="1436">
                  <c:v>45</c:v>
                </c:pt>
                <c:pt idx="1437">
                  <c:v>44</c:v>
                </c:pt>
                <c:pt idx="1438">
                  <c:v>45</c:v>
                </c:pt>
                <c:pt idx="1439">
                  <c:v>37</c:v>
                </c:pt>
                <c:pt idx="1440">
                  <c:v>43</c:v>
                </c:pt>
                <c:pt idx="1441">
                  <c:v>39</c:v>
                </c:pt>
                <c:pt idx="1442">
                  <c:v>44</c:v>
                </c:pt>
                <c:pt idx="1443">
                  <c:v>18</c:v>
                </c:pt>
                <c:pt idx="1444">
                  <c:v>58</c:v>
                </c:pt>
                <c:pt idx="1445">
                  <c:v>50</c:v>
                </c:pt>
                <c:pt idx="1446">
                  <c:v>58</c:v>
                </c:pt>
                <c:pt idx="1447">
                  <c:v>58</c:v>
                </c:pt>
                <c:pt idx="1448">
                  <c:v>56</c:v>
                </c:pt>
                <c:pt idx="1449">
                  <c:v>37</c:v>
                </c:pt>
                <c:pt idx="1450">
                  <c:v>46</c:v>
                </c:pt>
                <c:pt idx="1451">
                  <c:v>42</c:v>
                </c:pt>
                <c:pt idx="1452">
                  <c:v>49</c:v>
                </c:pt>
                <c:pt idx="1453">
                  <c:v>42</c:v>
                </c:pt>
                <c:pt idx="1454">
                  <c:v>41</c:v>
                </c:pt>
                <c:pt idx="1455">
                  <c:v>41</c:v>
                </c:pt>
                <c:pt idx="1456">
                  <c:v>36</c:v>
                </c:pt>
                <c:pt idx="1457">
                  <c:v>37</c:v>
                </c:pt>
                <c:pt idx="1458">
                  <c:v>45</c:v>
                </c:pt>
                <c:pt idx="1459">
                  <c:v>32</c:v>
                </c:pt>
                <c:pt idx="1460">
                  <c:v>39</c:v>
                </c:pt>
                <c:pt idx="1461">
                  <c:v>39</c:v>
                </c:pt>
                <c:pt idx="1462">
                  <c:v>40</c:v>
                </c:pt>
                <c:pt idx="1463">
                  <c:v>54</c:v>
                </c:pt>
                <c:pt idx="1464">
                  <c:v>48</c:v>
                </c:pt>
                <c:pt idx="1465">
                  <c:v>40</c:v>
                </c:pt>
                <c:pt idx="1466">
                  <c:v>42</c:v>
                </c:pt>
                <c:pt idx="1467">
                  <c:v>42</c:v>
                </c:pt>
                <c:pt idx="1468">
                  <c:v>43</c:v>
                </c:pt>
                <c:pt idx="1469">
                  <c:v>42</c:v>
                </c:pt>
                <c:pt idx="1470">
                  <c:v>44</c:v>
                </c:pt>
                <c:pt idx="1471">
                  <c:v>39</c:v>
                </c:pt>
                <c:pt idx="1472">
                  <c:v>45</c:v>
                </c:pt>
                <c:pt idx="1473">
                  <c:v>47</c:v>
                </c:pt>
                <c:pt idx="1474">
                  <c:v>38</c:v>
                </c:pt>
                <c:pt idx="1475">
                  <c:v>23</c:v>
                </c:pt>
                <c:pt idx="1476">
                  <c:v>39</c:v>
                </c:pt>
                <c:pt idx="1477">
                  <c:v>30</c:v>
                </c:pt>
                <c:pt idx="1478">
                  <c:v>55</c:v>
                </c:pt>
                <c:pt idx="1479">
                  <c:v>35</c:v>
                </c:pt>
                <c:pt idx="1480">
                  <c:v>31</c:v>
                </c:pt>
                <c:pt idx="1481">
                  <c:v>40</c:v>
                </c:pt>
                <c:pt idx="1482">
                  <c:v>45</c:v>
                </c:pt>
                <c:pt idx="1483">
                  <c:v>43</c:v>
                </c:pt>
                <c:pt idx="1484">
                  <c:v>43</c:v>
                </c:pt>
                <c:pt idx="1485">
                  <c:v>42</c:v>
                </c:pt>
                <c:pt idx="1486">
                  <c:v>43</c:v>
                </c:pt>
                <c:pt idx="1487">
                  <c:v>27</c:v>
                </c:pt>
                <c:pt idx="1488">
                  <c:v>45</c:v>
                </c:pt>
                <c:pt idx="1489">
                  <c:v>54</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42</c:v>
                </c:pt>
                <c:pt idx="1504">
                  <c:v>53</c:v>
                </c:pt>
                <c:pt idx="1505">
                  <c:v>45</c:v>
                </c:pt>
                <c:pt idx="1506">
                  <c:v>42</c:v>
                </c:pt>
                <c:pt idx="1507">
                  <c:v>43</c:v>
                </c:pt>
                <c:pt idx="1508">
                  <c:v>46</c:v>
                </c:pt>
                <c:pt idx="1509">
                  <c:v>22</c:v>
                </c:pt>
                <c:pt idx="1510">
                  <c:v>44</c:v>
                </c:pt>
                <c:pt idx="1511">
                  <c:v>29</c:v>
                </c:pt>
                <c:pt idx="1512">
                  <c:v>47</c:v>
                </c:pt>
                <c:pt idx="1513">
                  <c:v>32</c:v>
                </c:pt>
                <c:pt idx="1514">
                  <c:v>37</c:v>
                </c:pt>
                <c:pt idx="1515">
                  <c:v>42</c:v>
                </c:pt>
                <c:pt idx="1516">
                  <c:v>41</c:v>
                </c:pt>
                <c:pt idx="1517">
                  <c:v>41</c:v>
                </c:pt>
                <c:pt idx="1518">
                  <c:v>41</c:v>
                </c:pt>
                <c:pt idx="1519">
                  <c:v>34</c:v>
                </c:pt>
                <c:pt idx="1520">
                  <c:v>56</c:v>
                </c:pt>
                <c:pt idx="1521">
                  <c:v>53</c:v>
                </c:pt>
                <c:pt idx="1522">
                  <c:v>37</c:v>
                </c:pt>
                <c:pt idx="1523">
                  <c:v>36</c:v>
                </c:pt>
                <c:pt idx="1524">
                  <c:v>55</c:v>
                </c:pt>
                <c:pt idx="1525">
                  <c:v>44</c:v>
                </c:pt>
                <c:pt idx="1526">
                  <c:v>29</c:v>
                </c:pt>
                <c:pt idx="1527">
                  <c:v>40</c:v>
                </c:pt>
                <c:pt idx="1528">
                  <c:v>51</c:v>
                </c:pt>
                <c:pt idx="1529">
                  <c:v>55</c:v>
                </c:pt>
                <c:pt idx="1530">
                  <c:v>38</c:v>
                </c:pt>
                <c:pt idx="1531">
                  <c:v>33</c:v>
                </c:pt>
                <c:pt idx="1532">
                  <c:v>41</c:v>
                </c:pt>
                <c:pt idx="1533">
                  <c:v>40</c:v>
                </c:pt>
                <c:pt idx="1534">
                  <c:v>33</c:v>
                </c:pt>
                <c:pt idx="1535">
                  <c:v>39</c:v>
                </c:pt>
                <c:pt idx="1536">
                  <c:v>52</c:v>
                </c:pt>
                <c:pt idx="1537">
                  <c:v>38</c:v>
                </c:pt>
                <c:pt idx="1538">
                  <c:v>33</c:v>
                </c:pt>
                <c:pt idx="1539">
                  <c:v>19</c:v>
                </c:pt>
                <c:pt idx="1540">
                  <c:v>49</c:v>
                </c:pt>
                <c:pt idx="1541">
                  <c:v>40</c:v>
                </c:pt>
                <c:pt idx="1542">
                  <c:v>40</c:v>
                </c:pt>
                <c:pt idx="1543">
                  <c:v>40</c:v>
                </c:pt>
                <c:pt idx="1544">
                  <c:v>40</c:v>
                </c:pt>
                <c:pt idx="1545">
                  <c:v>38</c:v>
                </c:pt>
                <c:pt idx="1546">
                  <c:v>42</c:v>
                </c:pt>
                <c:pt idx="1547">
                  <c:v>38</c:v>
                </c:pt>
                <c:pt idx="1548">
                  <c:v>54</c:v>
                </c:pt>
                <c:pt idx="1549">
                  <c:v>34</c:v>
                </c:pt>
                <c:pt idx="1550">
                  <c:v>36</c:v>
                </c:pt>
                <c:pt idx="1551">
                  <c:v>53</c:v>
                </c:pt>
                <c:pt idx="1552">
                  <c:v>40</c:v>
                </c:pt>
                <c:pt idx="1553">
                  <c:v>40</c:v>
                </c:pt>
                <c:pt idx="1554">
                  <c:v>46</c:v>
                </c:pt>
                <c:pt idx="1555">
                  <c:v>29</c:v>
                </c:pt>
                <c:pt idx="1556">
                  <c:v>40</c:v>
                </c:pt>
                <c:pt idx="1557">
                  <c:v>40</c:v>
                </c:pt>
                <c:pt idx="1558">
                  <c:v>52</c:v>
                </c:pt>
                <c:pt idx="1559">
                  <c:v>43</c:v>
                </c:pt>
                <c:pt idx="1560">
                  <c:v>42</c:v>
                </c:pt>
                <c:pt idx="1561">
                  <c:v>38</c:v>
                </c:pt>
                <c:pt idx="1562">
                  <c:v>38</c:v>
                </c:pt>
                <c:pt idx="1563">
                  <c:v>38</c:v>
                </c:pt>
                <c:pt idx="1564">
                  <c:v>48</c:v>
                </c:pt>
                <c:pt idx="1565">
                  <c:v>46</c:v>
                </c:pt>
                <c:pt idx="1566">
                  <c:v>35</c:v>
                </c:pt>
                <c:pt idx="1567">
                  <c:v>51</c:v>
                </c:pt>
                <c:pt idx="1568">
                  <c:v>52</c:v>
                </c:pt>
                <c:pt idx="1569">
                  <c:v>37</c:v>
                </c:pt>
                <c:pt idx="1570">
                  <c:v>35</c:v>
                </c:pt>
                <c:pt idx="1571">
                  <c:v>40</c:v>
                </c:pt>
                <c:pt idx="1572">
                  <c:v>25</c:v>
                </c:pt>
                <c:pt idx="1573">
                  <c:v>41</c:v>
                </c:pt>
                <c:pt idx="1574">
                  <c:v>46</c:v>
                </c:pt>
                <c:pt idx="1575">
                  <c:v>38</c:v>
                </c:pt>
                <c:pt idx="1576">
                  <c:v>52</c:v>
                </c:pt>
                <c:pt idx="1577">
                  <c:v>27</c:v>
                </c:pt>
                <c:pt idx="1578">
                  <c:v>34</c:v>
                </c:pt>
                <c:pt idx="1579">
                  <c:v>42</c:v>
                </c:pt>
                <c:pt idx="1580">
                  <c:v>39</c:v>
                </c:pt>
                <c:pt idx="1581">
                  <c:v>39</c:v>
                </c:pt>
                <c:pt idx="1582">
                  <c:v>36</c:v>
                </c:pt>
                <c:pt idx="1583">
                  <c:v>32</c:v>
                </c:pt>
                <c:pt idx="1584">
                  <c:v>37</c:v>
                </c:pt>
                <c:pt idx="1585">
                  <c:v>37</c:v>
                </c:pt>
                <c:pt idx="1586">
                  <c:v>19</c:v>
                </c:pt>
                <c:pt idx="1587">
                  <c:v>53</c:v>
                </c:pt>
                <c:pt idx="1588">
                  <c:v>48</c:v>
                </c:pt>
                <c:pt idx="1589">
                  <c:v>27</c:v>
                </c:pt>
                <c:pt idx="1590">
                  <c:v>41</c:v>
                </c:pt>
                <c:pt idx="1591">
                  <c:v>41</c:v>
                </c:pt>
                <c:pt idx="1592">
                  <c:v>29</c:v>
                </c:pt>
                <c:pt idx="1593">
                  <c:v>42</c:v>
                </c:pt>
                <c:pt idx="1594">
                  <c:v>38</c:v>
                </c:pt>
                <c:pt idx="1595">
                  <c:v>27</c:v>
                </c:pt>
                <c:pt idx="1596">
                  <c:v>52</c:v>
                </c:pt>
                <c:pt idx="1597">
                  <c:v>50</c:v>
                </c:pt>
                <c:pt idx="1598">
                  <c:v>50</c:v>
                </c:pt>
                <c:pt idx="1599">
                  <c:v>43</c:v>
                </c:pt>
                <c:pt idx="1600">
                  <c:v>39</c:v>
                </c:pt>
                <c:pt idx="1601">
                  <c:v>44</c:v>
                </c:pt>
                <c:pt idx="1602">
                  <c:v>51</c:v>
                </c:pt>
                <c:pt idx="1603">
                  <c:v>30</c:v>
                </c:pt>
                <c:pt idx="1604">
                  <c:v>23</c:v>
                </c:pt>
                <c:pt idx="1605">
                  <c:v>37</c:v>
                </c:pt>
                <c:pt idx="1606">
                  <c:v>38</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32</c:v>
                </c:pt>
                <c:pt idx="1624">
                  <c:v>38</c:v>
                </c:pt>
                <c:pt idx="1625">
                  <c:v>27</c:v>
                </c:pt>
                <c:pt idx="1626">
                  <c:v>53</c:v>
                </c:pt>
                <c:pt idx="1627">
                  <c:v>39</c:v>
                </c:pt>
                <c:pt idx="1628">
                  <c:v>38</c:v>
                </c:pt>
                <c:pt idx="1629">
                  <c:v>43</c:v>
                </c:pt>
                <c:pt idx="1630">
                  <c:v>38</c:v>
                </c:pt>
                <c:pt idx="1631">
                  <c:v>28</c:v>
                </c:pt>
                <c:pt idx="1632">
                  <c:v>27</c:v>
                </c:pt>
                <c:pt idx="1633">
                  <c:v>33</c:v>
                </c:pt>
                <c:pt idx="1634">
                  <c:v>42</c:v>
                </c:pt>
                <c:pt idx="1635">
                  <c:v>48</c:v>
                </c:pt>
                <c:pt idx="1636">
                  <c:v>35</c:v>
                </c:pt>
                <c:pt idx="1637">
                  <c:v>48</c:v>
                </c:pt>
                <c:pt idx="1638">
                  <c:v>42</c:v>
                </c:pt>
                <c:pt idx="1639">
                  <c:v>53</c:v>
                </c:pt>
                <c:pt idx="1640">
                  <c:v>38</c:v>
                </c:pt>
                <c:pt idx="1641">
                  <c:v>38</c:v>
                </c:pt>
                <c:pt idx="1642">
                  <c:v>34</c:v>
                </c:pt>
                <c:pt idx="1643">
                  <c:v>43</c:v>
                </c:pt>
                <c:pt idx="1644">
                  <c:v>43</c:v>
                </c:pt>
                <c:pt idx="1645">
                  <c:v>19</c:v>
                </c:pt>
                <c:pt idx="1646">
                  <c:v>19</c:v>
                </c:pt>
                <c:pt idx="1647">
                  <c:v>36</c:v>
                </c:pt>
                <c:pt idx="1648">
                  <c:v>29</c:v>
                </c:pt>
                <c:pt idx="1649">
                  <c:v>29</c:v>
                </c:pt>
                <c:pt idx="1650">
                  <c:v>36</c:v>
                </c:pt>
                <c:pt idx="1651">
                  <c:v>40</c:v>
                </c:pt>
                <c:pt idx="1652">
                  <c:v>41</c:v>
                </c:pt>
                <c:pt idx="1653">
                  <c:v>29</c:v>
                </c:pt>
                <c:pt idx="1654">
                  <c:v>38</c:v>
                </c:pt>
                <c:pt idx="1655">
                  <c:v>38</c:v>
                </c:pt>
                <c:pt idx="1656">
                  <c:v>35</c:v>
                </c:pt>
                <c:pt idx="1657">
                  <c:v>27</c:v>
                </c:pt>
                <c:pt idx="1658">
                  <c:v>36</c:v>
                </c:pt>
                <c:pt idx="1659">
                  <c:v>51</c:v>
                </c:pt>
                <c:pt idx="1660">
                  <c:v>21</c:v>
                </c:pt>
                <c:pt idx="1661">
                  <c:v>50</c:v>
                </c:pt>
                <c:pt idx="1662">
                  <c:v>42</c:v>
                </c:pt>
                <c:pt idx="1663">
                  <c:v>18</c:v>
                </c:pt>
                <c:pt idx="1664">
                  <c:v>39</c:v>
                </c:pt>
                <c:pt idx="1665">
                  <c:v>30</c:v>
                </c:pt>
                <c:pt idx="1666">
                  <c:v>50</c:v>
                </c:pt>
                <c:pt idx="1667">
                  <c:v>35</c:v>
                </c:pt>
                <c:pt idx="1668">
                  <c:v>51</c:v>
                </c:pt>
                <c:pt idx="1669">
                  <c:v>41</c:v>
                </c:pt>
                <c:pt idx="1670">
                  <c:v>29</c:v>
                </c:pt>
                <c:pt idx="1671">
                  <c:v>42</c:v>
                </c:pt>
                <c:pt idx="1672">
                  <c:v>49</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35</c:v>
                </c:pt>
                <c:pt idx="1691">
                  <c:v>38</c:v>
                </c:pt>
                <c:pt idx="1692">
                  <c:v>38</c:v>
                </c:pt>
                <c:pt idx="1693">
                  <c:v>36</c:v>
                </c:pt>
                <c:pt idx="1694">
                  <c:v>37</c:v>
                </c:pt>
                <c:pt idx="1695">
                  <c:v>36</c:v>
                </c:pt>
                <c:pt idx="1696">
                  <c:v>49</c:v>
                </c:pt>
                <c:pt idx="1697">
                  <c:v>36</c:v>
                </c:pt>
                <c:pt idx="1698">
                  <c:v>40</c:v>
                </c:pt>
                <c:pt idx="1699">
                  <c:v>45</c:v>
                </c:pt>
                <c:pt idx="1700">
                  <c:v>30</c:v>
                </c:pt>
                <c:pt idx="1701">
                  <c:v>32</c:v>
                </c:pt>
                <c:pt idx="1702">
                  <c:v>40</c:v>
                </c:pt>
                <c:pt idx="1703">
                  <c:v>47</c:v>
                </c:pt>
                <c:pt idx="1704">
                  <c:v>37</c:v>
                </c:pt>
                <c:pt idx="1705">
                  <c:v>39</c:v>
                </c:pt>
                <c:pt idx="1706">
                  <c:v>38</c:v>
                </c:pt>
                <c:pt idx="1707">
                  <c:v>33</c:v>
                </c:pt>
                <c:pt idx="1708">
                  <c:v>34</c:v>
                </c:pt>
                <c:pt idx="1709">
                  <c:v>39</c:v>
                </c:pt>
                <c:pt idx="1710">
                  <c:v>37</c:v>
                </c:pt>
                <c:pt idx="1711">
                  <c:v>33</c:v>
                </c:pt>
                <c:pt idx="1712">
                  <c:v>37</c:v>
                </c:pt>
                <c:pt idx="1713">
                  <c:v>28</c:v>
                </c:pt>
                <c:pt idx="1714">
                  <c:v>33</c:v>
                </c:pt>
                <c:pt idx="1715">
                  <c:v>50</c:v>
                </c:pt>
                <c:pt idx="1716">
                  <c:v>31</c:v>
                </c:pt>
                <c:pt idx="1717">
                  <c:v>31</c:v>
                </c:pt>
                <c:pt idx="1718">
                  <c:v>48</c:v>
                </c:pt>
                <c:pt idx="1719">
                  <c:v>28</c:v>
                </c:pt>
                <c:pt idx="1720">
                  <c:v>22</c:v>
                </c:pt>
                <c:pt idx="1721">
                  <c:v>18</c:v>
                </c:pt>
                <c:pt idx="1722">
                  <c:v>48</c:v>
                </c:pt>
                <c:pt idx="1723">
                  <c:v>35</c:v>
                </c:pt>
                <c:pt idx="1724">
                  <c:v>36</c:v>
                </c:pt>
                <c:pt idx="1725">
                  <c:v>36</c:v>
                </c:pt>
                <c:pt idx="1726">
                  <c:v>36</c:v>
                </c:pt>
                <c:pt idx="1727">
                  <c:v>34</c:v>
                </c:pt>
                <c:pt idx="1728">
                  <c:v>33</c:v>
                </c:pt>
                <c:pt idx="1729">
                  <c:v>33</c:v>
                </c:pt>
                <c:pt idx="1730">
                  <c:v>35</c:v>
                </c:pt>
                <c:pt idx="1731">
                  <c:v>36</c:v>
                </c:pt>
                <c:pt idx="1732">
                  <c:v>35</c:v>
                </c:pt>
                <c:pt idx="1733">
                  <c:v>36</c:v>
                </c:pt>
                <c:pt idx="1734">
                  <c:v>28</c:v>
                </c:pt>
                <c:pt idx="1735">
                  <c:v>23</c:v>
                </c:pt>
                <c:pt idx="1736">
                  <c:v>30</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24</c:v>
                </c:pt>
                <c:pt idx="1751">
                  <c:v>26</c:v>
                </c:pt>
                <c:pt idx="1752">
                  <c:v>44</c:v>
                </c:pt>
                <c:pt idx="1753">
                  <c:v>30</c:v>
                </c:pt>
                <c:pt idx="1754">
                  <c:v>42</c:v>
                </c:pt>
                <c:pt idx="1755">
                  <c:v>26</c:v>
                </c:pt>
                <c:pt idx="1756">
                  <c:v>21</c:v>
                </c:pt>
                <c:pt idx="1757">
                  <c:v>25</c:v>
                </c:pt>
                <c:pt idx="1758">
                  <c:v>37</c:v>
                </c:pt>
                <c:pt idx="1759">
                  <c:v>31</c:v>
                </c:pt>
                <c:pt idx="1760">
                  <c:v>37</c:v>
                </c:pt>
                <c:pt idx="1761">
                  <c:v>34</c:v>
                </c:pt>
                <c:pt idx="1762">
                  <c:v>35</c:v>
                </c:pt>
                <c:pt idx="1763">
                  <c:v>46</c:v>
                </c:pt>
                <c:pt idx="1764">
                  <c:v>34</c:v>
                </c:pt>
                <c:pt idx="1765">
                  <c:v>21</c:v>
                </c:pt>
                <c:pt idx="1766">
                  <c:v>35</c:v>
                </c:pt>
                <c:pt idx="1767">
                  <c:v>49</c:v>
                </c:pt>
                <c:pt idx="1768">
                  <c:v>31</c:v>
                </c:pt>
                <c:pt idx="1769">
                  <c:v>49</c:v>
                </c:pt>
                <c:pt idx="1770">
                  <c:v>31</c:v>
                </c:pt>
                <c:pt idx="1771">
                  <c:v>31</c:v>
                </c:pt>
                <c:pt idx="1772">
                  <c:v>29</c:v>
                </c:pt>
                <c:pt idx="1773">
                  <c:v>20</c:v>
                </c:pt>
                <c:pt idx="1774">
                  <c:v>41</c:v>
                </c:pt>
                <c:pt idx="1775">
                  <c:v>30</c:v>
                </c:pt>
                <c:pt idx="1776">
                  <c:v>34</c:v>
                </c:pt>
                <c:pt idx="1777">
                  <c:v>32</c:v>
                </c:pt>
                <c:pt idx="1778">
                  <c:v>34</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21</c:v>
                </c:pt>
                <c:pt idx="1792">
                  <c:v>27</c:v>
                </c:pt>
                <c:pt idx="1793">
                  <c:v>42</c:v>
                </c:pt>
                <c:pt idx="1794">
                  <c:v>44</c:v>
                </c:pt>
                <c:pt idx="1795">
                  <c:v>33</c:v>
                </c:pt>
                <c:pt idx="1796">
                  <c:v>36</c:v>
                </c:pt>
                <c:pt idx="1797">
                  <c:v>33</c:v>
                </c:pt>
                <c:pt idx="1798">
                  <c:v>34</c:v>
                </c:pt>
                <c:pt idx="1799">
                  <c:v>35</c:v>
                </c:pt>
                <c:pt idx="1800">
                  <c:v>30</c:v>
                </c:pt>
                <c:pt idx="1801">
                  <c:v>35</c:v>
                </c:pt>
                <c:pt idx="1802">
                  <c:v>35</c:v>
                </c:pt>
                <c:pt idx="1803">
                  <c:v>36</c:v>
                </c:pt>
                <c:pt idx="1804">
                  <c:v>18</c:v>
                </c:pt>
                <c:pt idx="1805">
                  <c:v>31</c:v>
                </c:pt>
                <c:pt idx="1806">
                  <c:v>36</c:v>
                </c:pt>
                <c:pt idx="1807">
                  <c:v>43</c:v>
                </c:pt>
                <c:pt idx="1808">
                  <c:v>28</c:v>
                </c:pt>
                <c:pt idx="1809">
                  <c:v>30</c:v>
                </c:pt>
                <c:pt idx="1810">
                  <c:v>30</c:v>
                </c:pt>
                <c:pt idx="1811">
                  <c:v>41</c:v>
                </c:pt>
                <c:pt idx="1812">
                  <c:v>45</c:v>
                </c:pt>
                <c:pt idx="1813">
                  <c:v>20</c:v>
                </c:pt>
                <c:pt idx="1814">
                  <c:v>32</c:v>
                </c:pt>
                <c:pt idx="1815">
                  <c:v>19</c:v>
                </c:pt>
                <c:pt idx="1816">
                  <c:v>43</c:v>
                </c:pt>
                <c:pt idx="1817">
                  <c:v>33</c:v>
                </c:pt>
                <c:pt idx="1818">
                  <c:v>32</c:v>
                </c:pt>
                <c:pt idx="1819">
                  <c:v>33</c:v>
                </c:pt>
                <c:pt idx="1820">
                  <c:v>26</c:v>
                </c:pt>
                <c:pt idx="1821">
                  <c:v>38</c:v>
                </c:pt>
                <c:pt idx="1822">
                  <c:v>25</c:v>
                </c:pt>
                <c:pt idx="1823">
                  <c:v>23</c:v>
                </c:pt>
                <c:pt idx="1824">
                  <c:v>33</c:v>
                </c:pt>
                <c:pt idx="1825">
                  <c:v>26</c:v>
                </c:pt>
                <c:pt idx="1826">
                  <c:v>32</c:v>
                </c:pt>
                <c:pt idx="1827">
                  <c:v>18</c:v>
                </c:pt>
                <c:pt idx="1828">
                  <c:v>32</c:v>
                </c:pt>
                <c:pt idx="1829">
                  <c:v>35</c:v>
                </c:pt>
                <c:pt idx="1830">
                  <c:v>30</c:v>
                </c:pt>
                <c:pt idx="1831">
                  <c:v>30</c:v>
                </c:pt>
                <c:pt idx="1832">
                  <c:v>34</c:v>
                </c:pt>
                <c:pt idx="1833">
                  <c:v>35</c:v>
                </c:pt>
                <c:pt idx="1834">
                  <c:v>19</c:v>
                </c:pt>
                <c:pt idx="1835">
                  <c:v>43</c:v>
                </c:pt>
                <c:pt idx="1836">
                  <c:v>40</c:v>
                </c:pt>
                <c:pt idx="1837">
                  <c:v>25</c:v>
                </c:pt>
                <c:pt idx="1838">
                  <c:v>35</c:v>
                </c:pt>
                <c:pt idx="1839">
                  <c:v>31</c:v>
                </c:pt>
                <c:pt idx="1840">
                  <c:v>19</c:v>
                </c:pt>
                <c:pt idx="1841">
                  <c:v>23</c:v>
                </c:pt>
                <c:pt idx="1842">
                  <c:v>32</c:v>
                </c:pt>
                <c:pt idx="1843">
                  <c:v>33</c:v>
                </c:pt>
                <c:pt idx="1844">
                  <c:v>32</c:v>
                </c:pt>
                <c:pt idx="1845">
                  <c:v>29</c:v>
                </c:pt>
                <c:pt idx="1846">
                  <c:v>31</c:v>
                </c:pt>
                <c:pt idx="1847">
                  <c:v>28</c:v>
                </c:pt>
                <c:pt idx="1848">
                  <c:v>28</c:v>
                </c:pt>
                <c:pt idx="1849">
                  <c:v>29</c:v>
                </c:pt>
                <c:pt idx="1850">
                  <c:v>29</c:v>
                </c:pt>
                <c:pt idx="1851">
                  <c:v>28</c:v>
                </c:pt>
                <c:pt idx="1852">
                  <c:v>30</c:v>
                </c:pt>
                <c:pt idx="1853">
                  <c:v>34</c:v>
                </c:pt>
                <c:pt idx="1854">
                  <c:v>37</c:v>
                </c:pt>
                <c:pt idx="1855">
                  <c:v>36</c:v>
                </c:pt>
                <c:pt idx="1856">
                  <c:v>35</c:v>
                </c:pt>
                <c:pt idx="1857">
                  <c:v>41</c:v>
                </c:pt>
                <c:pt idx="1858">
                  <c:v>25</c:v>
                </c:pt>
                <c:pt idx="1859">
                  <c:v>32</c:v>
                </c:pt>
                <c:pt idx="1860">
                  <c:v>31</c:v>
                </c:pt>
                <c:pt idx="1861">
                  <c:v>28</c:v>
                </c:pt>
                <c:pt idx="1862">
                  <c:v>32</c:v>
                </c:pt>
                <c:pt idx="1863">
                  <c:v>28</c:v>
                </c:pt>
                <c:pt idx="1864">
                  <c:v>28</c:v>
                </c:pt>
                <c:pt idx="1865">
                  <c:v>34</c:v>
                </c:pt>
                <c:pt idx="1866">
                  <c:v>22</c:v>
                </c:pt>
                <c:pt idx="1867">
                  <c:v>20</c:v>
                </c:pt>
                <c:pt idx="1868">
                  <c:v>31</c:v>
                </c:pt>
                <c:pt idx="1869">
                  <c:v>39</c:v>
                </c:pt>
                <c:pt idx="1870">
                  <c:v>27</c:v>
                </c:pt>
                <c:pt idx="1871">
                  <c:v>41</c:v>
                </c:pt>
                <c:pt idx="1872">
                  <c:v>31</c:v>
                </c:pt>
                <c:pt idx="1873">
                  <c:v>31</c:v>
                </c:pt>
                <c:pt idx="1874">
                  <c:v>31</c:v>
                </c:pt>
                <c:pt idx="1875">
                  <c:v>24</c:v>
                </c:pt>
                <c:pt idx="1876">
                  <c:v>25</c:v>
                </c:pt>
                <c:pt idx="1877">
                  <c:v>27</c:v>
                </c:pt>
                <c:pt idx="1878">
                  <c:v>34</c:v>
                </c:pt>
                <c:pt idx="1879">
                  <c:v>38</c:v>
                </c:pt>
                <c:pt idx="1880">
                  <c:v>24</c:v>
                </c:pt>
                <c:pt idx="1881">
                  <c:v>31</c:v>
                </c:pt>
                <c:pt idx="1882">
                  <c:v>31</c:v>
                </c:pt>
                <c:pt idx="1883">
                  <c:v>31</c:v>
                </c:pt>
                <c:pt idx="1884">
                  <c:v>32</c:v>
                </c:pt>
                <c:pt idx="1885">
                  <c:v>28</c:v>
                </c:pt>
                <c:pt idx="1886">
                  <c:v>32</c:v>
                </c:pt>
                <c:pt idx="1887">
                  <c:v>32</c:v>
                </c:pt>
                <c:pt idx="1888">
                  <c:v>20</c:v>
                </c:pt>
                <c:pt idx="1889">
                  <c:v>39</c:v>
                </c:pt>
                <c:pt idx="1890">
                  <c:v>27</c:v>
                </c:pt>
                <c:pt idx="1891">
                  <c:v>29</c:v>
                </c:pt>
                <c:pt idx="1892">
                  <c:v>34</c:v>
                </c:pt>
                <c:pt idx="1893">
                  <c:v>29</c:v>
                </c:pt>
                <c:pt idx="1894">
                  <c:v>39</c:v>
                </c:pt>
                <c:pt idx="1895">
                  <c:v>39</c:v>
                </c:pt>
                <c:pt idx="1896">
                  <c:v>30</c:v>
                </c:pt>
                <c:pt idx="1897">
                  <c:v>22</c:v>
                </c:pt>
                <c:pt idx="1898">
                  <c:v>34</c:v>
                </c:pt>
                <c:pt idx="1899">
                  <c:v>32</c:v>
                </c:pt>
                <c:pt idx="1900">
                  <c:v>32</c:v>
                </c:pt>
                <c:pt idx="1901">
                  <c:v>26</c:v>
                </c:pt>
                <c:pt idx="1902">
                  <c:v>26</c:v>
                </c:pt>
                <c:pt idx="1903">
                  <c:v>33</c:v>
                </c:pt>
                <c:pt idx="1904">
                  <c:v>28</c:v>
                </c:pt>
                <c:pt idx="1905">
                  <c:v>24</c:v>
                </c:pt>
                <c:pt idx="1906">
                  <c:v>29</c:v>
                </c:pt>
                <c:pt idx="1907">
                  <c:v>29</c:v>
                </c:pt>
                <c:pt idx="1908">
                  <c:v>34</c:v>
                </c:pt>
                <c:pt idx="1909">
                  <c:v>21</c:v>
                </c:pt>
                <c:pt idx="1910">
                  <c:v>23</c:v>
                </c:pt>
                <c:pt idx="1911">
                  <c:v>38</c:v>
                </c:pt>
                <c:pt idx="1912">
                  <c:v>25</c:v>
                </c:pt>
                <c:pt idx="1913">
                  <c:v>41</c:v>
                </c:pt>
                <c:pt idx="1914">
                  <c:v>29</c:v>
                </c:pt>
                <c:pt idx="1915">
                  <c:v>19</c:v>
                </c:pt>
                <c:pt idx="1916">
                  <c:v>26</c:v>
                </c:pt>
                <c:pt idx="1917">
                  <c:v>32</c:v>
                </c:pt>
                <c:pt idx="1918">
                  <c:v>33</c:v>
                </c:pt>
                <c:pt idx="1919">
                  <c:v>21</c:v>
                </c:pt>
                <c:pt idx="1920">
                  <c:v>22</c:v>
                </c:pt>
                <c:pt idx="1921">
                  <c:v>31</c:v>
                </c:pt>
                <c:pt idx="1922">
                  <c:v>28</c:v>
                </c:pt>
                <c:pt idx="1923">
                  <c:v>41</c:v>
                </c:pt>
                <c:pt idx="1924">
                  <c:v>24</c:v>
                </c:pt>
                <c:pt idx="1925">
                  <c:v>34</c:v>
                </c:pt>
                <c:pt idx="1926">
                  <c:v>41</c:v>
                </c:pt>
                <c:pt idx="1927">
                  <c:v>35</c:v>
                </c:pt>
                <c:pt idx="1928">
                  <c:v>28</c:v>
                </c:pt>
                <c:pt idx="1929">
                  <c:v>31</c:v>
                </c:pt>
                <c:pt idx="1930">
                  <c:v>31</c:v>
                </c:pt>
                <c:pt idx="1931">
                  <c:v>31</c:v>
                </c:pt>
                <c:pt idx="1932">
                  <c:v>36</c:v>
                </c:pt>
                <c:pt idx="1933">
                  <c:v>30</c:v>
                </c:pt>
                <c:pt idx="1934">
                  <c:v>28</c:v>
                </c:pt>
                <c:pt idx="1935">
                  <c:v>36</c:v>
                </c:pt>
                <c:pt idx="1936">
                  <c:v>18</c:v>
                </c:pt>
                <c:pt idx="1937">
                  <c:v>33</c:v>
                </c:pt>
                <c:pt idx="1938">
                  <c:v>34</c:v>
                </c:pt>
                <c:pt idx="1939">
                  <c:v>27</c:v>
                </c:pt>
                <c:pt idx="1940">
                  <c:v>41</c:v>
                </c:pt>
                <c:pt idx="1941">
                  <c:v>20</c:v>
                </c:pt>
                <c:pt idx="1942">
                  <c:v>39</c:v>
                </c:pt>
                <c:pt idx="1943">
                  <c:v>30</c:v>
                </c:pt>
                <c:pt idx="1944">
                  <c:v>32</c:v>
                </c:pt>
                <c:pt idx="1945">
                  <c:v>30</c:v>
                </c:pt>
                <c:pt idx="1946">
                  <c:v>38</c:v>
                </c:pt>
                <c:pt idx="1947">
                  <c:v>32</c:v>
                </c:pt>
                <c:pt idx="1948">
                  <c:v>34</c:v>
                </c:pt>
                <c:pt idx="1949">
                  <c:v>23</c:v>
                </c:pt>
                <c:pt idx="1950">
                  <c:v>25</c:v>
                </c:pt>
                <c:pt idx="1951">
                  <c:v>24</c:v>
                </c:pt>
                <c:pt idx="1952">
                  <c:v>36</c:v>
                </c:pt>
                <c:pt idx="1953">
                  <c:v>21</c:v>
                </c:pt>
                <c:pt idx="1954">
                  <c:v>27</c:v>
                </c:pt>
                <c:pt idx="1955">
                  <c:v>34</c:v>
                </c:pt>
                <c:pt idx="1956">
                  <c:v>41</c:v>
                </c:pt>
                <c:pt idx="1957">
                  <c:v>28</c:v>
                </c:pt>
                <c:pt idx="1958">
                  <c:v>27</c:v>
                </c:pt>
                <c:pt idx="1959">
                  <c:v>28</c:v>
                </c:pt>
                <c:pt idx="1960">
                  <c:v>30</c:v>
                </c:pt>
                <c:pt idx="1961">
                  <c:v>34</c:v>
                </c:pt>
                <c:pt idx="1962">
                  <c:v>19</c:v>
                </c:pt>
                <c:pt idx="1963">
                  <c:v>24</c:v>
                </c:pt>
                <c:pt idx="1964">
                  <c:v>23</c:v>
                </c:pt>
                <c:pt idx="1965">
                  <c:v>26</c:v>
                </c:pt>
                <c:pt idx="1966">
                  <c:v>26</c:v>
                </c:pt>
                <c:pt idx="1967">
                  <c:v>19</c:v>
                </c:pt>
                <c:pt idx="1968">
                  <c:v>29</c:v>
                </c:pt>
                <c:pt idx="1969">
                  <c:v>20</c:v>
                </c:pt>
                <c:pt idx="1970">
                  <c:v>35</c:v>
                </c:pt>
                <c:pt idx="1971">
                  <c:v>23</c:v>
                </c:pt>
                <c:pt idx="1972">
                  <c:v>36</c:v>
                </c:pt>
                <c:pt idx="1973">
                  <c:v>21</c:v>
                </c:pt>
                <c:pt idx="1974">
                  <c:v>26</c:v>
                </c:pt>
                <c:pt idx="1975">
                  <c:v>19</c:v>
                </c:pt>
                <c:pt idx="1976">
                  <c:v>26</c:v>
                </c:pt>
                <c:pt idx="1977">
                  <c:v>26</c:v>
                </c:pt>
                <c:pt idx="1978">
                  <c:v>26</c:v>
                </c:pt>
                <c:pt idx="1979">
                  <c:v>26</c:v>
                </c:pt>
                <c:pt idx="1980">
                  <c:v>29</c:v>
                </c:pt>
                <c:pt idx="1981">
                  <c:v>28</c:v>
                </c:pt>
                <c:pt idx="1982">
                  <c:v>29</c:v>
                </c:pt>
                <c:pt idx="1983">
                  <c:v>31</c:v>
                </c:pt>
                <c:pt idx="1984">
                  <c:v>26</c:v>
                </c:pt>
                <c:pt idx="1985">
                  <c:v>19</c:v>
                </c:pt>
                <c:pt idx="1986">
                  <c:v>19</c:v>
                </c:pt>
                <c:pt idx="1987">
                  <c:v>26</c:v>
                </c:pt>
                <c:pt idx="1988">
                  <c:v>20</c:v>
                </c:pt>
                <c:pt idx="1989">
                  <c:v>21</c:v>
                </c:pt>
                <c:pt idx="1990">
                  <c:v>29</c:v>
                </c:pt>
                <c:pt idx="1991">
                  <c:v>28</c:v>
                </c:pt>
                <c:pt idx="1992">
                  <c:v>31</c:v>
                </c:pt>
                <c:pt idx="1993">
                  <c:v>25</c:v>
                </c:pt>
                <c:pt idx="1994">
                  <c:v>26</c:v>
                </c:pt>
                <c:pt idx="1995">
                  <c:v>26</c:v>
                </c:pt>
                <c:pt idx="1996">
                  <c:v>25</c:v>
                </c:pt>
                <c:pt idx="1997">
                  <c:v>26</c:v>
                </c:pt>
                <c:pt idx="1998">
                  <c:v>26</c:v>
                </c:pt>
                <c:pt idx="1999">
                  <c:v>21</c:v>
                </c:pt>
                <c:pt idx="2000">
                  <c:v>22</c:v>
                </c:pt>
                <c:pt idx="2001">
                  <c:v>27</c:v>
                </c:pt>
                <c:pt idx="2002">
                  <c:v>26</c:v>
                </c:pt>
                <c:pt idx="2003">
                  <c:v>29</c:v>
                </c:pt>
                <c:pt idx="2004">
                  <c:v>28</c:v>
                </c:pt>
                <c:pt idx="2005">
                  <c:v>21</c:v>
                </c:pt>
                <c:pt idx="2006">
                  <c:v>29</c:v>
                </c:pt>
                <c:pt idx="2007">
                  <c:v>29</c:v>
                </c:pt>
                <c:pt idx="2008">
                  <c:v>24</c:v>
                </c:pt>
                <c:pt idx="2009">
                  <c:v>36</c:v>
                </c:pt>
                <c:pt idx="2010">
                  <c:v>21</c:v>
                </c:pt>
                <c:pt idx="2011">
                  <c:v>27</c:v>
                </c:pt>
                <c:pt idx="2012">
                  <c:v>33</c:v>
                </c:pt>
                <c:pt idx="2013">
                  <c:v>28</c:v>
                </c:pt>
                <c:pt idx="2014">
                  <c:v>21</c:v>
                </c:pt>
                <c:pt idx="2015">
                  <c:v>25</c:v>
                </c:pt>
                <c:pt idx="2016">
                  <c:v>24</c:v>
                </c:pt>
                <c:pt idx="2017">
                  <c:v>24</c:v>
                </c:pt>
                <c:pt idx="2018">
                  <c:v>25</c:v>
                </c:pt>
                <c:pt idx="2019">
                  <c:v>34</c:v>
                </c:pt>
                <c:pt idx="2020">
                  <c:v>20</c:v>
                </c:pt>
                <c:pt idx="2021">
                  <c:v>31</c:v>
                </c:pt>
                <c:pt idx="2022">
                  <c:v>36</c:v>
                </c:pt>
                <c:pt idx="2023">
                  <c:v>27</c:v>
                </c:pt>
                <c:pt idx="2024">
                  <c:v>20</c:v>
                </c:pt>
                <c:pt idx="2025">
                  <c:v>27</c:v>
                </c:pt>
                <c:pt idx="2026">
                  <c:v>20</c:v>
                </c:pt>
                <c:pt idx="2027">
                  <c:v>27</c:v>
                </c:pt>
                <c:pt idx="2028">
                  <c:v>26</c:v>
                </c:pt>
                <c:pt idx="2029">
                  <c:v>23</c:v>
                </c:pt>
                <c:pt idx="2030">
                  <c:v>23</c:v>
                </c:pt>
                <c:pt idx="2031">
                  <c:v>27</c:v>
                </c:pt>
                <c:pt idx="2032">
                  <c:v>29</c:v>
                </c:pt>
                <c:pt idx="2033">
                  <c:v>29</c:v>
                </c:pt>
                <c:pt idx="2034">
                  <c:v>24</c:v>
                </c:pt>
                <c:pt idx="2035">
                  <c:v>25</c:v>
                </c:pt>
                <c:pt idx="2036">
                  <c:v>24</c:v>
                </c:pt>
                <c:pt idx="2037">
                  <c:v>22</c:v>
                </c:pt>
                <c:pt idx="2038">
                  <c:v>19</c:v>
                </c:pt>
                <c:pt idx="2039">
                  <c:v>19</c:v>
                </c:pt>
                <c:pt idx="2040">
                  <c:v>23</c:v>
                </c:pt>
                <c:pt idx="2041">
                  <c:v>23</c:v>
                </c:pt>
                <c:pt idx="2042">
                  <c:v>18</c:v>
                </c:pt>
                <c:pt idx="2043">
                  <c:v>25</c:v>
                </c:pt>
                <c:pt idx="2044">
                  <c:v>22</c:v>
                </c:pt>
                <c:pt idx="2045">
                  <c:v>22</c:v>
                </c:pt>
                <c:pt idx="2046">
                  <c:v>22</c:v>
                </c:pt>
                <c:pt idx="2047">
                  <c:v>19</c:v>
                </c:pt>
                <c:pt idx="2048">
                  <c:v>25</c:v>
                </c:pt>
                <c:pt idx="2049">
                  <c:v>34</c:v>
                </c:pt>
                <c:pt idx="2050">
                  <c:v>25</c:v>
                </c:pt>
                <c:pt idx="2051">
                  <c:v>20</c:v>
                </c:pt>
                <c:pt idx="2052">
                  <c:v>19</c:v>
                </c:pt>
                <c:pt idx="2053">
                  <c:v>19</c:v>
                </c:pt>
                <c:pt idx="2054">
                  <c:v>20</c:v>
                </c:pt>
                <c:pt idx="2055">
                  <c:v>27</c:v>
                </c:pt>
                <c:pt idx="2056">
                  <c:v>24</c:v>
                </c:pt>
                <c:pt idx="2057">
                  <c:v>28</c:v>
                </c:pt>
                <c:pt idx="2058">
                  <c:v>28</c:v>
                </c:pt>
                <c:pt idx="2059">
                  <c:v>27</c:v>
                </c:pt>
                <c:pt idx="2060">
                  <c:v>22</c:v>
                </c:pt>
                <c:pt idx="2061">
                  <c:v>23</c:v>
                </c:pt>
                <c:pt idx="2062">
                  <c:v>25</c:v>
                </c:pt>
                <c:pt idx="2063">
                  <c:v>21</c:v>
                </c:pt>
                <c:pt idx="2064">
                  <c:v>22</c:v>
                </c:pt>
                <c:pt idx="2065">
                  <c:v>21</c:v>
                </c:pt>
                <c:pt idx="2066">
                  <c:v>21</c:v>
                </c:pt>
                <c:pt idx="2067">
                  <c:v>20</c:v>
                </c:pt>
                <c:pt idx="2068">
                  <c:v>31</c:v>
                </c:pt>
                <c:pt idx="2069">
                  <c:v>32</c:v>
                </c:pt>
                <c:pt idx="2070">
                  <c:v>26</c:v>
                </c:pt>
                <c:pt idx="2071">
                  <c:v>22</c:v>
                </c:pt>
                <c:pt idx="2072">
                  <c:v>25</c:v>
                </c:pt>
                <c:pt idx="2073">
                  <c:v>32</c:v>
                </c:pt>
                <c:pt idx="2074">
                  <c:v>18</c:v>
                </c:pt>
                <c:pt idx="2075">
                  <c:v>27</c:v>
                </c:pt>
                <c:pt idx="2076">
                  <c:v>28</c:v>
                </c:pt>
                <c:pt idx="2077">
                  <c:v>27</c:v>
                </c:pt>
                <c:pt idx="2078">
                  <c:v>27</c:v>
                </c:pt>
                <c:pt idx="2079">
                  <c:v>25</c:v>
                </c:pt>
                <c:pt idx="2080">
                  <c:v>25</c:v>
                </c:pt>
                <c:pt idx="2081">
                  <c:v>24</c:v>
                </c:pt>
                <c:pt idx="2082">
                  <c:v>21</c:v>
                </c:pt>
                <c:pt idx="2083">
                  <c:v>24</c:v>
                </c:pt>
                <c:pt idx="2084">
                  <c:v>21</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32</c:v>
                </c:pt>
                <c:pt idx="2099">
                  <c:v>20</c:v>
                </c:pt>
                <c:pt idx="2100">
                  <c:v>21</c:v>
                </c:pt>
                <c:pt idx="2101">
                  <c:v>22</c:v>
                </c:pt>
                <c:pt idx="2102">
                  <c:v>23</c:v>
                </c:pt>
                <c:pt idx="2103">
                  <c:v>19</c:v>
                </c:pt>
                <c:pt idx="2104">
                  <c:v>18</c:v>
                </c:pt>
                <c:pt idx="2105">
                  <c:v>18</c:v>
                </c:pt>
                <c:pt idx="2106">
                  <c:v>19</c:v>
                </c:pt>
                <c:pt idx="2107">
                  <c:v>28</c:v>
                </c:pt>
                <c:pt idx="2108">
                  <c:v>19</c:v>
                </c:pt>
                <c:pt idx="2109">
                  <c:v>19</c:v>
                </c:pt>
                <c:pt idx="2110">
                  <c:v>18</c:v>
                </c:pt>
                <c:pt idx="2111">
                  <c:v>18</c:v>
                </c:pt>
                <c:pt idx="2112">
                  <c:v>19</c:v>
                </c:pt>
                <c:pt idx="2113">
                  <c:v>19</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34</c:v>
                </c:pt>
                <c:pt idx="2134">
                  <c:v>21</c:v>
                </c:pt>
                <c:pt idx="2135">
                  <c:v>22</c:v>
                </c:pt>
                <c:pt idx="2136">
                  <c:v>21</c:v>
                </c:pt>
                <c:pt idx="2137">
                  <c:v>19</c:v>
                </c:pt>
                <c:pt idx="2138">
                  <c:v>23</c:v>
                </c:pt>
                <c:pt idx="2139">
                  <c:v>22</c:v>
                </c:pt>
                <c:pt idx="2140">
                  <c:v>22</c:v>
                </c:pt>
                <c:pt idx="2141">
                  <c:v>21</c:v>
                </c:pt>
                <c:pt idx="2142">
                  <c:v>22</c:v>
                </c:pt>
                <c:pt idx="2143">
                  <c:v>21</c:v>
                </c:pt>
                <c:pt idx="2144">
                  <c:v>24</c:v>
                </c:pt>
                <c:pt idx="2145">
                  <c:v>20</c:v>
                </c:pt>
                <c:pt idx="2146">
                  <c:v>24</c:v>
                </c:pt>
                <c:pt idx="2147">
                  <c:v>21</c:v>
                </c:pt>
                <c:pt idx="2148">
                  <c:v>24</c:v>
                </c:pt>
                <c:pt idx="2149">
                  <c:v>24</c:v>
                </c:pt>
                <c:pt idx="2150">
                  <c:v>24</c:v>
                </c:pt>
                <c:pt idx="2151">
                  <c:v>21</c:v>
                </c:pt>
                <c:pt idx="2152">
                  <c:v>20</c:v>
                </c:pt>
                <c:pt idx="2153">
                  <c:v>21</c:v>
                </c:pt>
                <c:pt idx="2154">
                  <c:v>22</c:v>
                </c:pt>
                <c:pt idx="2155">
                  <c:v>28</c:v>
                </c:pt>
                <c:pt idx="2156">
                  <c:v>21</c:v>
                </c:pt>
                <c:pt idx="2157">
                  <c:v>20</c:v>
                </c:pt>
                <c:pt idx="2158">
                  <c:v>20</c:v>
                </c:pt>
                <c:pt idx="2159">
                  <c:v>20</c:v>
                </c:pt>
                <c:pt idx="2160">
                  <c:v>20</c:v>
                </c:pt>
                <c:pt idx="2161">
                  <c:v>27</c:v>
                </c:pt>
                <c:pt idx="2162">
                  <c:v>18</c:v>
                </c:pt>
                <c:pt idx="2163">
                  <c:v>28</c:v>
                </c:pt>
                <c:pt idx="2164">
                  <c:v>20</c:v>
                </c:pt>
                <c:pt idx="2165">
                  <c:v>23</c:v>
                </c:pt>
                <c:pt idx="2166">
                  <c:v>20</c:v>
                </c:pt>
                <c:pt idx="2167">
                  <c:v>19</c:v>
                </c:pt>
                <c:pt idx="2168">
                  <c:v>23</c:v>
                </c:pt>
                <c:pt idx="2169">
                  <c:v>23</c:v>
                </c:pt>
                <c:pt idx="2170">
                  <c:v>18</c:v>
                </c:pt>
                <c:pt idx="2171">
                  <c:v>23</c:v>
                </c:pt>
                <c:pt idx="2172">
                  <c:v>20</c:v>
                </c:pt>
                <c:pt idx="2173">
                  <c:v>19</c:v>
                </c:pt>
                <c:pt idx="2174">
                  <c:v>24</c:v>
                </c:pt>
                <c:pt idx="2175">
                  <c:v>19</c:v>
                </c:pt>
                <c:pt idx="2176">
                  <c:v>20</c:v>
                </c:pt>
                <c:pt idx="2177">
                  <c:v>20</c:v>
                </c:pt>
                <c:pt idx="2178">
                  <c:v>19</c:v>
                </c:pt>
                <c:pt idx="2179">
                  <c:v>19</c:v>
                </c:pt>
                <c:pt idx="2180">
                  <c:v>19</c:v>
                </c:pt>
                <c:pt idx="2181">
                  <c:v>19</c:v>
                </c:pt>
                <c:pt idx="2182">
                  <c:v>18</c:v>
                </c:pt>
                <c:pt idx="2183">
                  <c:v>18</c:v>
                </c:pt>
                <c:pt idx="2184">
                  <c:v>18</c:v>
                </c:pt>
                <c:pt idx="2185">
                  <c:v>19</c:v>
                </c:pt>
                <c:pt idx="2186">
                  <c:v>18</c:v>
                </c:pt>
                <c:pt idx="2187">
                  <c:v>18</c:v>
                </c:pt>
                <c:pt idx="2188">
                  <c:v>18</c:v>
                </c:pt>
                <c:pt idx="2189">
                  <c:v>18</c:v>
                </c:pt>
                <c:pt idx="2190">
                  <c:v>18</c:v>
                </c:pt>
                <c:pt idx="2191">
                  <c:v>18</c:v>
                </c:pt>
                <c:pt idx="2192">
                  <c:v>18</c:v>
                </c:pt>
                <c:pt idx="2193">
                  <c:v>18</c:v>
                </c:pt>
                <c:pt idx="2194">
                  <c:v>18</c:v>
                </c:pt>
                <c:pt idx="2195">
                  <c:v>22</c:v>
                </c:pt>
                <c:pt idx="2196">
                  <c:v>23</c:v>
                </c:pt>
                <c:pt idx="2197">
                  <c:v>22</c:v>
                </c:pt>
                <c:pt idx="2198">
                  <c:v>19</c:v>
                </c:pt>
                <c:pt idx="2199">
                  <c:v>19</c:v>
                </c:pt>
                <c:pt idx="2200">
                  <c:v>19</c:v>
                </c:pt>
                <c:pt idx="2201">
                  <c:v>19</c:v>
                </c:pt>
                <c:pt idx="2202">
                  <c:v>19</c:v>
                </c:pt>
                <c:pt idx="2203">
                  <c:v>18</c:v>
                </c:pt>
                <c:pt idx="2204">
                  <c:v>18</c:v>
                </c:pt>
                <c:pt idx="2205">
                  <c:v>19</c:v>
                </c:pt>
                <c:pt idx="2206">
                  <c:v>19</c:v>
                </c:pt>
                <c:pt idx="2207">
                  <c:v>19</c:v>
                </c:pt>
                <c:pt idx="2208">
                  <c:v>18</c:v>
                </c:pt>
                <c:pt idx="2209">
                  <c:v>18</c:v>
                </c:pt>
                <c:pt idx="2210">
                  <c:v>20</c:v>
                </c:pt>
                <c:pt idx="2211">
                  <c:v>19</c:v>
                </c:pt>
                <c:pt idx="2212">
                  <c:v>19</c:v>
                </c:pt>
                <c:pt idx="2213">
                  <c:v>19</c:v>
                </c:pt>
                <c:pt idx="2214">
                  <c:v>18</c:v>
                </c:pt>
                <c:pt idx="2215">
                  <c:v>19</c:v>
                </c:pt>
                <c:pt idx="2216">
                  <c:v>28</c:v>
                </c:pt>
                <c:pt idx="2217">
                  <c:v>19</c:v>
                </c:pt>
                <c:pt idx="2218">
                  <c:v>18</c:v>
                </c:pt>
                <c:pt idx="2219">
                  <c:v>30</c:v>
                </c:pt>
                <c:pt idx="2220">
                  <c:v>21</c:v>
                </c:pt>
                <c:pt idx="2221">
                  <c:v>22</c:v>
                </c:pt>
                <c:pt idx="2222">
                  <c:v>22</c:v>
                </c:pt>
                <c:pt idx="2223">
                  <c:v>21</c:v>
                </c:pt>
                <c:pt idx="2224">
                  <c:v>25</c:v>
                </c:pt>
                <c:pt idx="2225">
                  <c:v>27</c:v>
                </c:pt>
                <c:pt idx="2226">
                  <c:v>26</c:v>
                </c:pt>
                <c:pt idx="2227">
                  <c:v>24</c:v>
                </c:pt>
                <c:pt idx="2228">
                  <c:v>20</c:v>
                </c:pt>
                <c:pt idx="2229">
                  <c:v>26</c:v>
                </c:pt>
                <c:pt idx="2230">
                  <c:v>22</c:v>
                </c:pt>
                <c:pt idx="2231">
                  <c:v>25</c:v>
                </c:pt>
                <c:pt idx="2232">
                  <c:v>21</c:v>
                </c:pt>
                <c:pt idx="2233">
                  <c:v>27</c:v>
                </c:pt>
                <c:pt idx="2234">
                  <c:v>25</c:v>
                </c:pt>
                <c:pt idx="2235">
                  <c:v>24</c:v>
                </c:pt>
                <c:pt idx="2236">
                  <c:v>20</c:v>
                </c:pt>
                <c:pt idx="2237">
                  <c:v>20</c:v>
                </c:pt>
                <c:pt idx="2238">
                  <c:v>24</c:v>
                </c:pt>
                <c:pt idx="2239">
                  <c:v>20</c:v>
                </c:pt>
                <c:pt idx="2240">
                  <c:v>24</c:v>
                </c:pt>
                <c:pt idx="2241">
                  <c:v>25</c:v>
                </c:pt>
                <c:pt idx="2242">
                  <c:v>28</c:v>
                </c:pt>
                <c:pt idx="2243">
                  <c:v>25</c:v>
                </c:pt>
                <c:pt idx="2244">
                  <c:v>23</c:v>
                </c:pt>
                <c:pt idx="2245">
                  <c:v>20</c:v>
                </c:pt>
                <c:pt idx="2246">
                  <c:v>23</c:v>
                </c:pt>
                <c:pt idx="2247">
                  <c:v>20</c:v>
                </c:pt>
                <c:pt idx="2248">
                  <c:v>21</c:v>
                </c:pt>
                <c:pt idx="2249">
                  <c:v>25</c:v>
                </c:pt>
                <c:pt idx="2250">
                  <c:v>23</c:v>
                </c:pt>
                <c:pt idx="2251">
                  <c:v>19</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20</c:v>
                </c:pt>
                <c:pt idx="2265">
                  <c:v>21</c:v>
                </c:pt>
                <c:pt idx="2266">
                  <c:v>24</c:v>
                </c:pt>
                <c:pt idx="2267">
                  <c:v>20</c:v>
                </c:pt>
                <c:pt idx="2268">
                  <c:v>25</c:v>
                </c:pt>
                <c:pt idx="2269">
                  <c:v>18</c:v>
                </c:pt>
                <c:pt idx="2270">
                  <c:v>19</c:v>
                </c:pt>
                <c:pt idx="2271">
                  <c:v>26</c:v>
                </c:pt>
                <c:pt idx="2272">
                  <c:v>19</c:v>
                </c:pt>
                <c:pt idx="2273">
                  <c:v>30</c:v>
                </c:pt>
                <c:pt idx="2274">
                  <c:v>24</c:v>
                </c:pt>
                <c:pt idx="2275">
                  <c:v>20</c:v>
                </c:pt>
                <c:pt idx="2276">
                  <c:v>26</c:v>
                </c:pt>
                <c:pt idx="2277">
                  <c:v>26</c:v>
                </c:pt>
                <c:pt idx="2278">
                  <c:v>21</c:v>
                </c:pt>
                <c:pt idx="2279">
                  <c:v>21</c:v>
                </c:pt>
                <c:pt idx="2280">
                  <c:v>18</c:v>
                </c:pt>
                <c:pt idx="2281">
                  <c:v>29</c:v>
                </c:pt>
                <c:pt idx="2282">
                  <c:v>19</c:v>
                </c:pt>
                <c:pt idx="2283">
                  <c:v>20</c:v>
                </c:pt>
                <c:pt idx="2284">
                  <c:v>19</c:v>
                </c:pt>
                <c:pt idx="2285">
                  <c:v>20</c:v>
                </c:pt>
                <c:pt idx="2286">
                  <c:v>18</c:v>
                </c:pt>
                <c:pt idx="2287">
                  <c:v>21</c:v>
                </c:pt>
                <c:pt idx="2288">
                  <c:v>18</c:v>
                </c:pt>
                <c:pt idx="2289">
                  <c:v>18</c:v>
                </c:pt>
                <c:pt idx="2290">
                  <c:v>20</c:v>
                </c:pt>
                <c:pt idx="2291">
                  <c:v>18</c:v>
                </c:pt>
                <c:pt idx="2292">
                  <c:v>19</c:v>
                </c:pt>
                <c:pt idx="2293">
                  <c:v>18</c:v>
                </c:pt>
                <c:pt idx="2294">
                  <c:v>21</c:v>
                </c:pt>
                <c:pt idx="2295">
                  <c:v>19</c:v>
                </c:pt>
                <c:pt idx="2296">
                  <c:v>18</c:v>
                </c:pt>
                <c:pt idx="2297">
                  <c:v>20</c:v>
                </c:pt>
                <c:pt idx="2298">
                  <c:v>24</c:v>
                </c:pt>
                <c:pt idx="2299">
                  <c:v>25</c:v>
                </c:pt>
                <c:pt idx="2300">
                  <c:v>18</c:v>
                </c:pt>
                <c:pt idx="2301">
                  <c:v>29</c:v>
                </c:pt>
                <c:pt idx="2302">
                  <c:v>28</c:v>
                </c:pt>
                <c:pt idx="2303">
                  <c:v>21</c:v>
                </c:pt>
                <c:pt idx="2304">
                  <c:v>21</c:v>
                </c:pt>
                <c:pt idx="2305">
                  <c:v>28</c:v>
                </c:pt>
                <c:pt idx="2306">
                  <c:v>27</c:v>
                </c:pt>
                <c:pt idx="2307">
                  <c:v>24</c:v>
                </c:pt>
                <c:pt idx="2308">
                  <c:v>22</c:v>
                </c:pt>
                <c:pt idx="2309">
                  <c:v>28</c:v>
                </c:pt>
                <c:pt idx="2310">
                  <c:v>21</c:v>
                </c:pt>
                <c:pt idx="2311">
                  <c:v>27</c:v>
                </c:pt>
                <c:pt idx="2312">
                  <c:v>28</c:v>
                </c:pt>
                <c:pt idx="2313">
                  <c:v>29</c:v>
                </c:pt>
                <c:pt idx="2314">
                  <c:v>22</c:v>
                </c:pt>
                <c:pt idx="2315">
                  <c:v>18</c:v>
                </c:pt>
                <c:pt idx="2316">
                  <c:v>27</c:v>
                </c:pt>
                <c:pt idx="2317">
                  <c:v>26</c:v>
                </c:pt>
                <c:pt idx="2318">
                  <c:v>30</c:v>
                </c:pt>
                <c:pt idx="2319">
                  <c:v>26</c:v>
                </c:pt>
                <c:pt idx="2320">
                  <c:v>29</c:v>
                </c:pt>
                <c:pt idx="2321">
                  <c:v>20</c:v>
                </c:pt>
                <c:pt idx="2322">
                  <c:v>23</c:v>
                </c:pt>
                <c:pt idx="2323">
                  <c:v>23</c:v>
                </c:pt>
                <c:pt idx="2324">
                  <c:v>21</c:v>
                </c:pt>
                <c:pt idx="2325">
                  <c:v>25</c:v>
                </c:pt>
                <c:pt idx="2326">
                  <c:v>20</c:v>
                </c:pt>
                <c:pt idx="2327">
                  <c:v>28</c:v>
                </c:pt>
                <c:pt idx="2328">
                  <c:v>30</c:v>
                </c:pt>
                <c:pt idx="2329">
                  <c:v>21</c:v>
                </c:pt>
                <c:pt idx="2330">
                  <c:v>25</c:v>
                </c:pt>
                <c:pt idx="2331">
                  <c:v>30</c:v>
                </c:pt>
                <c:pt idx="2332">
                  <c:v>30</c:v>
                </c:pt>
                <c:pt idx="2333">
                  <c:v>30</c:v>
                </c:pt>
                <c:pt idx="2334">
                  <c:v>31</c:v>
                </c:pt>
              </c:numCache>
            </c:numRef>
          </c:yVal>
          <c:smooth val="0"/>
          <c:extLst>
            <c:ext xmlns:c16="http://schemas.microsoft.com/office/drawing/2014/chart" uri="{C3380CC4-5D6E-409C-BE32-E72D297353CC}">
              <c16:uniqueId val="{00000000-04CC-4C90-9A1E-416497BFE897}"/>
            </c:ext>
          </c:extLst>
        </c:ser>
        <c:dLbls>
          <c:showLegendKey val="0"/>
          <c:showVal val="0"/>
          <c:showCatName val="0"/>
          <c:showSerName val="0"/>
          <c:showPercent val="0"/>
          <c:showBubbleSize val="0"/>
        </c:dLbls>
        <c:axId val="1263753647"/>
        <c:axId val="1263745487"/>
      </c:scatterChart>
      <c:valAx>
        <c:axId val="1263753647"/>
        <c:scaling>
          <c:orientation val="minMax"/>
          <c:max val="12"/>
          <c:min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HBA1C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745487"/>
        <c:crosses val="autoZero"/>
        <c:crossBetween val="midCat"/>
      </c:valAx>
      <c:valAx>
        <c:axId val="1263745487"/>
        <c:scaling>
          <c:orientation val="minMax"/>
          <c:min val="1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7536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139700" dist="38100" dir="5400000" algn="t" rotWithShape="0">
        <a:prstClr val="black">
          <a:alpha val="39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7</xdr:col>
      <xdr:colOff>381000</xdr:colOff>
      <xdr:row>0</xdr:row>
      <xdr:rowOff>0</xdr:rowOff>
    </xdr:from>
    <xdr:to>
      <xdr:col>14</xdr:col>
      <xdr:colOff>6350</xdr:colOff>
      <xdr:row>9</xdr:row>
      <xdr:rowOff>76200</xdr:rowOff>
    </xdr:to>
    <xdr:graphicFrame macro="">
      <xdr:nvGraphicFramePr>
        <xdr:cNvPr id="2" name="Chart 1">
          <a:extLst>
            <a:ext uri="{FF2B5EF4-FFF2-40B4-BE49-F238E27FC236}">
              <a16:creationId xmlns:a16="http://schemas.microsoft.com/office/drawing/2014/main" id="{46B7381A-A153-20B9-6884-792986F87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xdr:row>
      <xdr:rowOff>76199</xdr:rowOff>
    </xdr:from>
    <xdr:to>
      <xdr:col>6</xdr:col>
      <xdr:colOff>381000</xdr:colOff>
      <xdr:row>1</xdr:row>
      <xdr:rowOff>121918</xdr:rowOff>
    </xdr:to>
    <xdr:graphicFrame macro="">
      <xdr:nvGraphicFramePr>
        <xdr:cNvPr id="3" name="Chart 2">
          <a:extLst>
            <a:ext uri="{FF2B5EF4-FFF2-40B4-BE49-F238E27FC236}">
              <a16:creationId xmlns:a16="http://schemas.microsoft.com/office/drawing/2014/main" id="{72EEC961-FF27-FB14-AD27-A2B14E17E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292100</xdr:colOff>
      <xdr:row>16</xdr:row>
      <xdr:rowOff>133350</xdr:rowOff>
    </xdr:from>
    <xdr:to>
      <xdr:col>17</xdr:col>
      <xdr:colOff>292100</xdr:colOff>
      <xdr:row>29</xdr:row>
      <xdr:rowOff>38100</xdr:rowOff>
    </xdr:to>
    <xdr:graphicFrame macro="">
      <xdr:nvGraphicFramePr>
        <xdr:cNvPr id="5" name="Chart 4">
          <a:extLst>
            <a:ext uri="{FF2B5EF4-FFF2-40B4-BE49-F238E27FC236}">
              <a16:creationId xmlns:a16="http://schemas.microsoft.com/office/drawing/2014/main" id="{CB341AF1-438D-0699-DA2C-62CDC8FEC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361950</xdr:colOff>
      <xdr:row>9</xdr:row>
      <xdr:rowOff>158750</xdr:rowOff>
    </xdr:from>
    <xdr:to>
      <xdr:col>11</xdr:col>
      <xdr:colOff>190500</xdr:colOff>
      <xdr:row>19</xdr:row>
      <xdr:rowOff>76200</xdr:rowOff>
    </xdr:to>
    <xdr:graphicFrame macro="">
      <xdr:nvGraphicFramePr>
        <xdr:cNvPr id="4" name="Chart 3">
          <a:extLst>
            <a:ext uri="{FF2B5EF4-FFF2-40B4-BE49-F238E27FC236}">
              <a16:creationId xmlns:a16="http://schemas.microsoft.com/office/drawing/2014/main" id="{4091BEF8-4EA8-D830-1874-4AED30B77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56028</xdr:colOff>
      <xdr:row>23</xdr:row>
      <xdr:rowOff>174812</xdr:rowOff>
    </xdr:from>
    <xdr:to>
      <xdr:col>8</xdr:col>
      <xdr:colOff>620058</xdr:colOff>
      <xdr:row>41</xdr:row>
      <xdr:rowOff>74706</xdr:rowOff>
    </xdr:to>
    <xdr:graphicFrame macro="">
      <xdr:nvGraphicFramePr>
        <xdr:cNvPr id="6" name="Chart 5">
          <a:extLst>
            <a:ext uri="{FF2B5EF4-FFF2-40B4-BE49-F238E27FC236}">
              <a16:creationId xmlns:a16="http://schemas.microsoft.com/office/drawing/2014/main" id="{2C46220B-D6B2-5D6C-02FA-ABAD6A6BA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919560</xdr:colOff>
      <xdr:row>49</xdr:row>
      <xdr:rowOff>84485</xdr:rowOff>
    </xdr:from>
    <xdr:to>
      <xdr:col>14</xdr:col>
      <xdr:colOff>27844</xdr:colOff>
      <xdr:row>64</xdr:row>
      <xdr:rowOff>59085</xdr:rowOff>
    </xdr:to>
    <xdr:graphicFrame macro="">
      <xdr:nvGraphicFramePr>
        <xdr:cNvPr id="7" name="Chart 6">
          <a:extLst>
            <a:ext uri="{FF2B5EF4-FFF2-40B4-BE49-F238E27FC236}">
              <a16:creationId xmlns:a16="http://schemas.microsoft.com/office/drawing/2014/main" id="{75458775-A2C2-0A81-B70E-D03B5C782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245995</xdr:colOff>
      <xdr:row>67</xdr:row>
      <xdr:rowOff>67556</xdr:rowOff>
    </xdr:from>
    <xdr:to>
      <xdr:col>9</xdr:col>
      <xdr:colOff>761999</xdr:colOff>
      <xdr:row>84</xdr:row>
      <xdr:rowOff>90714</xdr:rowOff>
    </xdr:to>
    <xdr:graphicFrame macro="">
      <xdr:nvGraphicFramePr>
        <xdr:cNvPr id="9" name="Chart 8">
          <a:extLst>
            <a:ext uri="{FF2B5EF4-FFF2-40B4-BE49-F238E27FC236}">
              <a16:creationId xmlns:a16="http://schemas.microsoft.com/office/drawing/2014/main" id="{5F0DF301-309E-9900-611B-04B6C2243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681182</xdr:colOff>
      <xdr:row>122</xdr:row>
      <xdr:rowOff>103909</xdr:rowOff>
    </xdr:from>
    <xdr:to>
      <xdr:col>9</xdr:col>
      <xdr:colOff>438727</xdr:colOff>
      <xdr:row>147</xdr:row>
      <xdr:rowOff>115455</xdr:rowOff>
    </xdr:to>
    <xdr:graphicFrame macro="">
      <xdr:nvGraphicFramePr>
        <xdr:cNvPr id="12" name="Chart 11">
          <a:extLst>
            <a:ext uri="{FF2B5EF4-FFF2-40B4-BE49-F238E27FC236}">
              <a16:creationId xmlns:a16="http://schemas.microsoft.com/office/drawing/2014/main" id="{C3BE341B-A22B-4FED-9F6B-464894A5D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44450</xdr:colOff>
      <xdr:row>2</xdr:row>
      <xdr:rowOff>38100</xdr:rowOff>
    </xdr:from>
    <xdr:to>
      <xdr:col>5</xdr:col>
      <xdr:colOff>406400</xdr:colOff>
      <xdr:row>16</xdr:row>
      <xdr:rowOff>163286</xdr:rowOff>
    </xdr:to>
    <xdr:graphicFrame macro="">
      <xdr:nvGraphicFramePr>
        <xdr:cNvPr id="2" name="Chart 1">
          <a:extLst>
            <a:ext uri="{FF2B5EF4-FFF2-40B4-BE49-F238E27FC236}">
              <a16:creationId xmlns:a16="http://schemas.microsoft.com/office/drawing/2014/main" id="{ACF0D858-16CC-49EB-A61B-D9FFBA5A1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318408</xdr:colOff>
      <xdr:row>0</xdr:row>
      <xdr:rowOff>17236</xdr:rowOff>
    </xdr:from>
    <xdr:ext cx="1972078" cy="298450"/>
    <xdr:sp macro="" textlink="">
      <xdr:nvSpPr>
        <xdr:cNvPr id="4" name="TextBox 3">
          <a:extLst>
            <a:ext uri="{FF2B5EF4-FFF2-40B4-BE49-F238E27FC236}">
              <a16:creationId xmlns:a16="http://schemas.microsoft.com/office/drawing/2014/main" id="{49962A7B-DA82-F48F-634E-55787EFDDD2B}"/>
            </a:ext>
          </a:extLst>
        </xdr:cNvPr>
        <xdr:cNvSpPr txBox="1"/>
      </xdr:nvSpPr>
      <xdr:spPr>
        <a:xfrm>
          <a:off x="6396265" y="17236"/>
          <a:ext cx="1972078" cy="29845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600">
              <a:latin typeface="Bodoni MT" panose="02070603080606020203" pitchFamily="18" charset="0"/>
            </a:rPr>
            <a:t>Health care</a:t>
          </a:r>
          <a:r>
            <a:rPr lang="en-IN" sz="1600" baseline="0">
              <a:latin typeface="Bodoni MT" panose="02070603080606020203" pitchFamily="18" charset="0"/>
            </a:rPr>
            <a:t> Analysis</a:t>
          </a:r>
          <a:endParaRPr lang="en-IN" sz="1600">
            <a:latin typeface="Bodoni MT" panose="02070603080606020203" pitchFamily="18" charset="0"/>
          </a:endParaRPr>
        </a:p>
      </xdr:txBody>
    </xdr:sp>
    <xdr:clientData/>
  </xdr:oneCellAnchor>
  <xdr:twoCellAnchor>
    <xdr:from>
      <xdr:col>5</xdr:col>
      <xdr:colOff>527051</xdr:colOff>
      <xdr:row>2</xdr:row>
      <xdr:rowOff>90004</xdr:rowOff>
    </xdr:from>
    <xdr:to>
      <xdr:col>10</xdr:col>
      <xdr:colOff>513445</xdr:colOff>
      <xdr:row>16</xdr:row>
      <xdr:rowOff>117929</xdr:rowOff>
    </xdr:to>
    <xdr:graphicFrame macro="">
      <xdr:nvGraphicFramePr>
        <xdr:cNvPr id="3" name="Chart 2">
          <a:extLst>
            <a:ext uri="{FF2B5EF4-FFF2-40B4-BE49-F238E27FC236}">
              <a16:creationId xmlns:a16="http://schemas.microsoft.com/office/drawing/2014/main" id="{2631595E-32E3-4D49-A537-81405FE24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163286</xdr:colOff>
      <xdr:row>18</xdr:row>
      <xdr:rowOff>47171</xdr:rowOff>
    </xdr:from>
    <xdr:to>
      <xdr:col>20</xdr:col>
      <xdr:colOff>358323</xdr:colOff>
      <xdr:row>36</xdr:row>
      <xdr:rowOff>2721</xdr:rowOff>
    </xdr:to>
    <xdr:graphicFrame macro="">
      <xdr:nvGraphicFramePr>
        <xdr:cNvPr id="6" name="Chart 5">
          <a:extLst>
            <a:ext uri="{FF2B5EF4-FFF2-40B4-BE49-F238E27FC236}">
              <a16:creationId xmlns:a16="http://schemas.microsoft.com/office/drawing/2014/main" id="{2A9B2565-C634-4326-95B3-AA1467F7E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147866</xdr:colOff>
      <xdr:row>17</xdr:row>
      <xdr:rowOff>119743</xdr:rowOff>
    </xdr:from>
    <xdr:to>
      <xdr:col>10</xdr:col>
      <xdr:colOff>462643</xdr:colOff>
      <xdr:row>36</xdr:row>
      <xdr:rowOff>18142</xdr:rowOff>
    </xdr:to>
    <xdr:graphicFrame macro="">
      <xdr:nvGraphicFramePr>
        <xdr:cNvPr id="5" name="Chart 4">
          <a:extLst>
            <a:ext uri="{FF2B5EF4-FFF2-40B4-BE49-F238E27FC236}">
              <a16:creationId xmlns:a16="http://schemas.microsoft.com/office/drawing/2014/main" id="{1A68526E-DD65-475E-B058-D50A9CC24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136072</xdr:colOff>
      <xdr:row>2</xdr:row>
      <xdr:rowOff>27214</xdr:rowOff>
    </xdr:from>
    <xdr:to>
      <xdr:col>20</xdr:col>
      <xdr:colOff>417287</xdr:colOff>
      <xdr:row>16</xdr:row>
      <xdr:rowOff>126999</xdr:rowOff>
    </xdr:to>
    <xdr:graphicFrame macro="">
      <xdr:nvGraphicFramePr>
        <xdr:cNvPr id="7" name="Chart 6">
          <a:extLst>
            <a:ext uri="{FF2B5EF4-FFF2-40B4-BE49-F238E27FC236}">
              <a16:creationId xmlns:a16="http://schemas.microsoft.com/office/drawing/2014/main" id="{D91B9FD7-6D5E-445A-ADA4-5F87CAF58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575129</xdr:colOff>
      <xdr:row>2</xdr:row>
      <xdr:rowOff>75294</xdr:rowOff>
    </xdr:from>
    <xdr:to>
      <xdr:col>23</xdr:col>
      <xdr:colOff>580572</xdr:colOff>
      <xdr:row>16</xdr:row>
      <xdr:rowOff>127000</xdr:rowOff>
    </xdr:to>
    <mc:AlternateContent xmlns:mc="http://schemas.openxmlformats.org/markup-compatibility/2006" xmlns:a14="http://schemas.microsoft.com/office/drawing/2010/main">
      <mc:Choice Requires="a14">
        <xdr:graphicFrame macro="">
          <xdr:nvGraphicFramePr>
            <xdr:cNvPr id="8" name="Weight Status">
              <a:extLst>
                <a:ext uri="{FF2B5EF4-FFF2-40B4-BE49-F238E27FC236}">
                  <a16:creationId xmlns:a16="http://schemas.microsoft.com/office/drawing/2014/main" id="{8B43A9EA-AD8B-432B-4417-50C55E630C66}"/>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12730843" y="438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561522</xdr:colOff>
      <xdr:row>18</xdr:row>
      <xdr:rowOff>90715</xdr:rowOff>
    </xdr:from>
    <xdr:to>
      <xdr:col>23</xdr:col>
      <xdr:colOff>566965</xdr:colOff>
      <xdr:row>30</xdr:row>
      <xdr:rowOff>109310</xdr:rowOff>
    </xdr:to>
    <mc:AlternateContent xmlns:mc="http://schemas.openxmlformats.org/markup-compatibility/2006" xmlns:a14="http://schemas.microsoft.com/office/drawing/2010/main">
      <mc:Choice Requires="a14">
        <xdr:graphicFrame macro="">
          <xdr:nvGraphicFramePr>
            <xdr:cNvPr id="9" name="Diabetes Status">
              <a:extLst>
                <a:ext uri="{FF2B5EF4-FFF2-40B4-BE49-F238E27FC236}">
                  <a16:creationId xmlns:a16="http://schemas.microsoft.com/office/drawing/2014/main" id="{D110A41E-8E98-471B-8049-6137CB3AB1EF}"/>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12717236" y="3356429"/>
              <a:ext cx="1828800" cy="21957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108858</xdr:colOff>
      <xdr:row>36</xdr:row>
      <xdr:rowOff>136069</xdr:rowOff>
    </xdr:from>
    <xdr:to>
      <xdr:col>11</xdr:col>
      <xdr:colOff>81643</xdr:colOff>
      <xdr:row>57</xdr:row>
      <xdr:rowOff>163285</xdr:rowOff>
    </xdr:to>
    <xdr:graphicFrame macro="">
      <xdr:nvGraphicFramePr>
        <xdr:cNvPr id="10" name="Chart 9">
          <a:extLst>
            <a:ext uri="{FF2B5EF4-FFF2-40B4-BE49-F238E27FC236}">
              <a16:creationId xmlns:a16="http://schemas.microsoft.com/office/drawing/2014/main" id="{A44053F0-1F08-4883-9DF1-91F176E04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163286</xdr:colOff>
      <xdr:row>36</xdr:row>
      <xdr:rowOff>154212</xdr:rowOff>
    </xdr:from>
    <xdr:to>
      <xdr:col>20</xdr:col>
      <xdr:colOff>308429</xdr:colOff>
      <xdr:row>57</xdr:row>
      <xdr:rowOff>181427</xdr:rowOff>
    </xdr:to>
    <xdr:graphicFrame macro="">
      <xdr:nvGraphicFramePr>
        <xdr:cNvPr id="11" name="Chart 10">
          <a:extLst>
            <a:ext uri="{FF2B5EF4-FFF2-40B4-BE49-F238E27FC236}">
              <a16:creationId xmlns:a16="http://schemas.microsoft.com/office/drawing/2014/main" id="{929EC7E4-B122-4D41-A6BA-1A073824E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34.816973032408" createdVersion="8" refreshedVersion="8" minRefreshableVersion="3" recordCount="2335" xr:uid="{4357C20B-CB1B-46C2-94B8-80F336B24450}">
  <cacheSource type="worksheet">
    <worksheetSource ref="A1:Q2336" sheet="Health Care"/>
  </cacheSource>
  <cacheFields count="17">
    <cacheField name="Customer ID" numFmtId="2">
      <sharedItems/>
    </cacheField>
    <cacheField name="First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 Of Major Surgeries" numFmtId="0">
      <sharedItems containsSemiMixedTypes="0" containsString="0" containsNumber="1" containsInteger="1" minValue="0" maxValue="3"/>
    </cacheField>
    <cacheField name="smoker" numFmtId="0">
      <sharedItems/>
    </cacheField>
    <cacheField name="Weight Status" numFmtId="0">
      <sharedItems count="4">
        <s v="Obesity"/>
        <s v="Over Weight"/>
        <s v="Normal Weight"/>
        <s v="Underweight"/>
      </sharedItems>
    </cacheField>
    <cacheField name="Diabetes Status" numFmtId="0">
      <sharedItems count="3">
        <s v="Diabetes"/>
        <s v="Prediabetes"/>
        <s v="Normal"/>
      </sharedItems>
    </cacheField>
    <cacheField name="Date of Birth" numFmtId="0">
      <sharedItems/>
    </cacheField>
    <cacheField name="Charges" numFmtId="0">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
        <s v="R1018"/>
        <s v="R1026"/>
        <s v="R1022"/>
        <s v="R1021"/>
        <s v="R1025"/>
        <s v="R1020"/>
      </sharedItems>
    </cacheField>
    <cacheField name="Age" numFmtId="0">
      <sharedItems containsSemiMixedTypes="0" containsString="0" containsNumber="1" containsInteger="1" minValue="18" maxValue="65" count="48">
        <n v="54"/>
        <n v="46"/>
        <n v="52"/>
        <n v="32"/>
        <n v="34"/>
        <n v="61"/>
        <n v="28"/>
        <n v="65"/>
        <n v="59"/>
        <n v="44"/>
        <n v="64"/>
        <n v="57"/>
        <n v="60"/>
        <n v="58"/>
        <n v="51"/>
        <n v="62"/>
        <n v="63"/>
        <n v="37"/>
        <n v="43"/>
        <n v="48"/>
        <n v="29"/>
        <n v="23"/>
        <n v="55"/>
        <n v="35"/>
        <n v="56"/>
        <n v="42"/>
        <n v="36"/>
        <n v="53"/>
        <n v="47"/>
        <n v="50"/>
        <n v="45"/>
        <n v="49"/>
        <n v="25"/>
        <n v="38"/>
        <n v="39"/>
        <n v="31"/>
        <n v="24"/>
        <n v="41"/>
        <n v="40"/>
        <n v="20"/>
        <n v="27"/>
        <n v="30"/>
        <n v="18"/>
        <n v="33"/>
        <n v="22"/>
        <n v="19"/>
        <n v="26"/>
        <n v="21"/>
      </sharedItems>
    </cacheField>
  </cacheFields>
  <extLst>
    <ext xmlns:x14="http://schemas.microsoft.com/office/spreadsheetml/2009/9/main" uri="{725AE2AE-9491-48be-B2B4-4EB974FC3084}">
      <x14:pivotCacheDefinition pivotCacheId="20981400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  Kelly"/>
    <x v="0"/>
    <x v="0"/>
    <s v="No"/>
    <x v="0"/>
    <x v="0"/>
    <n v="0"/>
    <s v="yes"/>
    <x v="0"/>
    <x v="0"/>
    <s v="12-10-1968"/>
    <x v="0"/>
    <x v="0"/>
    <s v="tier - 3"/>
    <x v="0"/>
    <x v="0"/>
  </r>
  <r>
    <s v="Id2"/>
    <s v="  Matthew D"/>
    <x v="1"/>
    <x v="1"/>
    <s v="No"/>
    <x v="0"/>
    <x v="0"/>
    <n v="0"/>
    <s v="yes"/>
    <x v="0"/>
    <x v="1"/>
    <s v="08-06-1977"/>
    <x v="1"/>
    <x v="1"/>
    <s v="tier - 3"/>
    <x v="0"/>
    <x v="1"/>
  </r>
  <r>
    <s v="Id3"/>
    <s v="  Phil"/>
    <x v="2"/>
    <x v="2"/>
    <s v="yes"/>
    <x v="0"/>
    <x v="0"/>
    <n v="2"/>
    <s v="yes"/>
    <x v="0"/>
    <x v="0"/>
    <s v="11-09-1970"/>
    <x v="2"/>
    <x v="0"/>
    <s v="tier - 1"/>
    <x v="1"/>
    <x v="2"/>
  </r>
  <r>
    <s v="Id4"/>
    <s v="  Kelsey"/>
    <x v="3"/>
    <x v="3"/>
    <s v="No"/>
    <x v="0"/>
    <x v="0"/>
    <n v="0"/>
    <s v="yes"/>
    <x v="0"/>
    <x v="1"/>
    <s v="06-06-1991"/>
    <x v="3"/>
    <x v="0"/>
    <s v="tier - 3"/>
    <x v="2"/>
    <x v="3"/>
  </r>
  <r>
    <s v="Id5"/>
    <s v="  Kristyn"/>
    <x v="4"/>
    <x v="4"/>
    <s v="No"/>
    <x v="0"/>
    <x v="0"/>
    <n v="0"/>
    <s v="yes"/>
    <x v="0"/>
    <x v="2"/>
    <s v="19-06-1989"/>
    <x v="4"/>
    <x v="0"/>
    <s v="tier - 2"/>
    <x v="1"/>
    <x v="4"/>
  </r>
  <r>
    <s v="Id6"/>
    <s v="  Russell B"/>
    <x v="5"/>
    <x v="5"/>
    <s v="No"/>
    <x v="0"/>
    <x v="0"/>
    <n v="0"/>
    <s v="yes"/>
    <x v="0"/>
    <x v="0"/>
    <s v="04-08-1962"/>
    <x v="5"/>
    <x v="0"/>
    <s v="tier - 3"/>
    <x v="3"/>
    <x v="5"/>
  </r>
  <r>
    <s v="Id7"/>
    <s v="  Scott"/>
    <x v="6"/>
    <x v="6"/>
    <s v="No"/>
    <x v="0"/>
    <x v="0"/>
    <n v="0"/>
    <s v="yes"/>
    <x v="0"/>
    <x v="1"/>
    <s v="27-10-1994"/>
    <x v="6"/>
    <x v="0"/>
    <s v="tier - 3"/>
    <x v="3"/>
    <x v="6"/>
  </r>
  <r>
    <s v="Id8"/>
    <s v="  Stephen"/>
    <x v="7"/>
    <x v="7"/>
    <s v="No"/>
    <x v="0"/>
    <x v="0"/>
    <n v="3"/>
    <s v="yes"/>
    <x v="0"/>
    <x v="0"/>
    <s v="27-06-1958"/>
    <x v="7"/>
    <x v="1"/>
    <s v="tier - 2"/>
    <x v="0"/>
    <x v="7"/>
  </r>
  <r>
    <s v="Id9"/>
    <s v="  Patrick R"/>
    <x v="8"/>
    <x v="8"/>
    <s v="yes"/>
    <x v="0"/>
    <x v="1"/>
    <n v="1"/>
    <s v="yes"/>
    <x v="0"/>
    <x v="0"/>
    <s v="04-09-1963"/>
    <x v="8"/>
    <x v="0"/>
    <s v="tier - 2"/>
    <x v="0"/>
    <x v="8"/>
  </r>
  <r>
    <s v="Id10"/>
    <s v="  Brooke N"/>
    <x v="9"/>
    <x v="9"/>
    <s v="No"/>
    <x v="0"/>
    <x v="0"/>
    <n v="0"/>
    <s v="yes"/>
    <x v="0"/>
    <x v="0"/>
    <s v="29-12-1978"/>
    <x v="9"/>
    <x v="0"/>
    <s v="tier - 2"/>
    <x v="0"/>
    <x v="9"/>
  </r>
  <r>
    <s v="Id11"/>
    <s v="  Paola Andrea"/>
    <x v="10"/>
    <x v="10"/>
    <s v="yes"/>
    <x v="0"/>
    <x v="0"/>
    <n v="2"/>
    <s v="yes"/>
    <x v="0"/>
    <x v="1"/>
    <s v="22-07-1959"/>
    <x v="10"/>
    <x v="1"/>
    <s v="tier - 1"/>
    <x v="3"/>
    <x v="10"/>
  </r>
  <r>
    <s v="Id12"/>
    <s v="  David"/>
    <x v="11"/>
    <x v="11"/>
    <s v="No"/>
    <x v="0"/>
    <x v="0"/>
    <n v="0"/>
    <s v="yes"/>
    <x v="0"/>
    <x v="0"/>
    <s v="27-10-1965"/>
    <x v="11"/>
    <x v="0"/>
    <s v="tier - 2"/>
    <x v="0"/>
    <x v="11"/>
  </r>
  <r>
    <s v="Id13"/>
    <s v="  Wade"/>
    <x v="12"/>
    <x v="12"/>
    <s v="No"/>
    <x v="0"/>
    <x v="0"/>
    <n v="0"/>
    <s v="yes"/>
    <x v="0"/>
    <x v="0"/>
    <s v="11-10-1962"/>
    <x v="12"/>
    <x v="0"/>
    <s v="tier - 2"/>
    <x v="0"/>
    <x v="12"/>
  </r>
  <r>
    <s v="Id14"/>
    <s v="  Franklin"/>
    <x v="13"/>
    <x v="13"/>
    <s v="No"/>
    <x v="0"/>
    <x v="0"/>
    <n v="0"/>
    <s v="yes"/>
    <x v="0"/>
    <x v="0"/>
    <s v="01-12-1968"/>
    <x v="13"/>
    <x v="0"/>
    <s v="tier - 3"/>
    <x v="4"/>
    <x v="0"/>
  </r>
  <r>
    <s v="Id15"/>
    <s v="  Leilani M"/>
    <x v="14"/>
    <x v="14"/>
    <s v="yes"/>
    <x v="0"/>
    <x v="0"/>
    <n v="2"/>
    <s v="yes"/>
    <x v="0"/>
    <x v="0"/>
    <s v="21-12-1961"/>
    <x v="14"/>
    <x v="0"/>
    <s v="tier - 3"/>
    <x v="2"/>
    <x v="5"/>
  </r>
  <r>
    <s v="Id16"/>
    <s v="  Philippe"/>
    <x v="15"/>
    <x v="15"/>
    <s v="No"/>
    <x v="0"/>
    <x v="0"/>
    <n v="0"/>
    <s v="yes"/>
    <x v="0"/>
    <x v="0"/>
    <s v="27-08-1962"/>
    <x v="15"/>
    <x v="0"/>
    <s v="tier - 3"/>
    <x v="3"/>
    <x v="12"/>
  </r>
  <r>
    <s v="Id17"/>
    <s v="  Jennifer A"/>
    <x v="16"/>
    <x v="16"/>
    <s v="No"/>
    <x v="0"/>
    <x v="0"/>
    <n v="3"/>
    <s v="yes"/>
    <x v="0"/>
    <x v="0"/>
    <s v="16-11-1958"/>
    <x v="16"/>
    <x v="1"/>
    <s v="tier - 3"/>
    <x v="3"/>
    <x v="10"/>
  </r>
  <r>
    <s v="Id18"/>
    <s v="  Christina M"/>
    <x v="17"/>
    <x v="17"/>
    <s v="yes"/>
    <x v="0"/>
    <x v="1"/>
    <n v="1"/>
    <s v="yes"/>
    <x v="0"/>
    <x v="0"/>
    <s v="05-08-1963"/>
    <x v="17"/>
    <x v="0"/>
    <s v="tier - 3"/>
    <x v="2"/>
    <x v="12"/>
  </r>
  <r>
    <s v="Id19"/>
    <s v="  Said Sr"/>
    <x v="18"/>
    <x v="18"/>
    <s v="yes"/>
    <x v="0"/>
    <x v="0"/>
    <n v="1"/>
    <s v="yes"/>
    <x v="0"/>
    <x v="2"/>
    <s v="07-11-1964"/>
    <x v="18"/>
    <x v="0"/>
    <s v="tier - 3"/>
    <x v="1"/>
    <x v="13"/>
  </r>
  <r>
    <s v="Id20"/>
    <s v="  John"/>
    <x v="19"/>
    <x v="19"/>
    <s v="No"/>
    <x v="0"/>
    <x v="0"/>
    <n v="0"/>
    <s v="yes"/>
    <x v="0"/>
    <x v="0"/>
    <s v="27-09-1971"/>
    <x v="19"/>
    <x v="0"/>
    <s v="tier - 2"/>
    <x v="0"/>
    <x v="14"/>
  </r>
  <r>
    <s v="Id21"/>
    <s v="  Myles"/>
    <x v="20"/>
    <x v="20"/>
    <s v="yes"/>
    <x v="0"/>
    <x v="0"/>
    <n v="2"/>
    <s v="yes"/>
    <x v="0"/>
    <x v="0"/>
    <s v="13-06-1961"/>
    <x v="20"/>
    <x v="0"/>
    <s v="tier - 3"/>
    <x v="3"/>
    <x v="15"/>
  </r>
  <r>
    <s v="Id22"/>
    <s v="  Madelyn C"/>
    <x v="21"/>
    <x v="21"/>
    <s v="yes"/>
    <x v="0"/>
    <x v="0"/>
    <n v="2"/>
    <s v="yes"/>
    <x v="0"/>
    <x v="1"/>
    <s v="04-10-1959"/>
    <x v="21"/>
    <x v="1"/>
    <s v="tier - 1"/>
    <x v="3"/>
    <x v="16"/>
  </r>
  <r>
    <s v="Id23"/>
    <s v="  Nicole"/>
    <x v="22"/>
    <x v="22"/>
    <s v="No"/>
    <x v="0"/>
    <x v="0"/>
    <n v="3"/>
    <s v="yes"/>
    <x v="0"/>
    <x v="0"/>
    <s v="03-09-1958"/>
    <x v="22"/>
    <x v="1"/>
    <s v="tier - 1"/>
    <x v="3"/>
    <x v="10"/>
  </r>
  <r>
    <s v="Id24"/>
    <s v="  Eric A"/>
    <x v="23"/>
    <x v="23"/>
    <s v="yes"/>
    <x v="0"/>
    <x v="0"/>
    <n v="2"/>
    <s v="yes"/>
    <x v="0"/>
    <x v="0"/>
    <s v="28-12-1970"/>
    <x v="23"/>
    <x v="0"/>
    <s v="tier - 2"/>
    <x v="0"/>
    <x v="2"/>
  </r>
  <r>
    <s v="Id25"/>
    <s v="  Emiliano I"/>
    <x v="24"/>
    <x v="24"/>
    <s v="yes"/>
    <x v="0"/>
    <x v="0"/>
    <n v="2"/>
    <s v="yes"/>
    <x v="0"/>
    <x v="2"/>
    <s v="14-07-1959"/>
    <x v="24"/>
    <x v="1"/>
    <s v="tier - 1"/>
    <x v="0"/>
    <x v="10"/>
  </r>
  <r>
    <s v="Id26"/>
    <s v="  Adam"/>
    <x v="25"/>
    <x v="25"/>
    <s v="No"/>
    <x v="0"/>
    <x v="0"/>
    <n v="3"/>
    <s v="yes"/>
    <x v="0"/>
    <x v="0"/>
    <s v="15-09-1958"/>
    <x v="25"/>
    <x v="1"/>
    <s v="tier - 3"/>
    <x v="0"/>
    <x v="10"/>
  </r>
  <r>
    <s v="Id27"/>
    <s v="  Zach"/>
    <x v="26"/>
    <x v="26"/>
    <s v="No"/>
    <x v="0"/>
    <x v="0"/>
    <n v="0"/>
    <s v="yes"/>
    <x v="0"/>
    <x v="0"/>
    <s v="17-11-1960"/>
    <x v="26"/>
    <x v="0"/>
    <s v="tier - 1"/>
    <x v="1"/>
    <x v="15"/>
  </r>
  <r>
    <s v="Id28"/>
    <s v="  Stephanie W"/>
    <x v="27"/>
    <x v="27"/>
    <s v="yes"/>
    <x v="0"/>
    <x v="1"/>
    <n v="1"/>
    <s v="yes"/>
    <x v="0"/>
    <x v="2"/>
    <s v="23-06-1969"/>
    <x v="27"/>
    <x v="0"/>
    <s v="tier - 3"/>
    <x v="1"/>
    <x v="0"/>
  </r>
  <r>
    <s v="Id29"/>
    <s v="  Stephen"/>
    <x v="28"/>
    <x v="28"/>
    <s v="yes"/>
    <x v="0"/>
    <x v="0"/>
    <n v="2"/>
    <s v="yes"/>
    <x v="0"/>
    <x v="0"/>
    <s v="08-08-1961"/>
    <x v="28"/>
    <x v="0"/>
    <s v="tier - 1"/>
    <x v="0"/>
    <x v="5"/>
  </r>
  <r>
    <s v="Id30"/>
    <s v="  Natalie"/>
    <x v="29"/>
    <x v="29"/>
    <s v="No"/>
    <x v="0"/>
    <x v="0"/>
    <n v="0"/>
    <s v="yes"/>
    <x v="0"/>
    <x v="0"/>
    <s v="06-12-1971"/>
    <x v="29"/>
    <x v="0"/>
    <s v="tier - 3"/>
    <x v="2"/>
    <x v="14"/>
  </r>
  <r>
    <s v="Id31"/>
    <s v="  Nicole J"/>
    <x v="30"/>
    <x v="30"/>
    <s v="No"/>
    <x v="0"/>
    <x v="0"/>
    <n v="0"/>
    <s v="yes"/>
    <x v="0"/>
    <x v="0"/>
    <s v="17-08-1978"/>
    <x v="30"/>
    <x v="0"/>
    <s v="tier - 1"/>
    <x v="0"/>
    <x v="9"/>
  </r>
  <r>
    <s v="Id32"/>
    <s v="  Jefferson D"/>
    <x v="31"/>
    <x v="31"/>
    <s v="yes"/>
    <x v="0"/>
    <x v="0"/>
    <n v="0"/>
    <s v="yes"/>
    <x v="0"/>
    <x v="2"/>
    <s v="02-12-1976"/>
    <x v="31"/>
    <x v="0"/>
    <s v="tier - 3"/>
    <x v="0"/>
    <x v="1"/>
  </r>
  <r>
    <s v="Id33"/>
    <s v="  Brendan D"/>
    <x v="32"/>
    <x v="32"/>
    <s v="No"/>
    <x v="0"/>
    <x v="0"/>
    <n v="0"/>
    <s v="yes"/>
    <x v="0"/>
    <x v="0"/>
    <s v="04-12-1962"/>
    <x v="32"/>
    <x v="0"/>
    <s v="tier - 1"/>
    <x v="1"/>
    <x v="12"/>
  </r>
  <r>
    <s v="Id34"/>
    <s v="  Courtney"/>
    <x v="33"/>
    <x v="33"/>
    <s v="yes"/>
    <x v="0"/>
    <x v="0"/>
    <n v="0"/>
    <s v="yes"/>
    <x v="0"/>
    <x v="1"/>
    <s v="30-09-1985"/>
    <x v="33"/>
    <x v="1"/>
    <s v="tier - 3"/>
    <x v="3"/>
    <x v="17"/>
  </r>
  <r>
    <s v="Id35"/>
    <s v="  Sydney L"/>
    <x v="34"/>
    <x v="34"/>
    <s v="No"/>
    <x v="0"/>
    <x v="1"/>
    <n v="1"/>
    <s v="yes"/>
    <x v="0"/>
    <x v="1"/>
    <s v="12-08-1979"/>
    <x v="34"/>
    <x v="1"/>
    <s v="tier - 1"/>
    <x v="0"/>
    <x v="18"/>
  </r>
  <r>
    <s v="Id36"/>
    <s v="  Julien"/>
    <x v="35"/>
    <x v="35"/>
    <s v="No"/>
    <x v="0"/>
    <x v="0"/>
    <n v="0"/>
    <s v="yes"/>
    <x v="0"/>
    <x v="0"/>
    <s v="21-12-1960"/>
    <x v="35"/>
    <x v="1"/>
    <s v="tier - 2"/>
    <x v="4"/>
    <x v="15"/>
  </r>
  <r>
    <s v="Id37"/>
    <s v="  Ryan M"/>
    <x v="13"/>
    <x v="36"/>
    <s v="No"/>
    <x v="0"/>
    <x v="0"/>
    <n v="0"/>
    <s v="yes"/>
    <x v="0"/>
    <x v="0"/>
    <s v="09-08-1974"/>
    <x v="36"/>
    <x v="1"/>
    <s v="tier - 2"/>
    <x v="1"/>
    <x v="19"/>
  </r>
  <r>
    <s v="Id38"/>
    <s v="  Anna H"/>
    <x v="36"/>
    <x v="37"/>
    <s v="No"/>
    <x v="0"/>
    <x v="0"/>
    <n v="0"/>
    <s v="yes"/>
    <x v="0"/>
    <x v="0"/>
    <s v="17-12-1962"/>
    <x v="37"/>
    <x v="1"/>
    <s v="tier - 2"/>
    <x v="0"/>
    <x v="12"/>
  </r>
  <r>
    <s v="Id39"/>
    <s v="  Samantha"/>
    <x v="37"/>
    <x v="38"/>
    <s v="No"/>
    <x v="0"/>
    <x v="0"/>
    <n v="0"/>
    <s v="yes"/>
    <x v="0"/>
    <x v="0"/>
    <s v="13-08-1971"/>
    <x v="38"/>
    <x v="1"/>
    <s v="tier - 3"/>
    <x v="2"/>
    <x v="14"/>
  </r>
  <r>
    <s v="Id40"/>
    <s v="  Robert"/>
    <x v="38"/>
    <x v="39"/>
    <s v="No"/>
    <x v="0"/>
    <x v="1"/>
    <n v="1"/>
    <s v="yes"/>
    <x v="0"/>
    <x v="2"/>
    <s v="11-10-1993"/>
    <x v="39"/>
    <x v="1"/>
    <s v="tier - 2"/>
    <x v="3"/>
    <x v="20"/>
  </r>
  <r>
    <s v="Id41"/>
    <s v="  James R"/>
    <x v="39"/>
    <x v="40"/>
    <s v="No"/>
    <x v="1"/>
    <x v="0"/>
    <n v="1"/>
    <s v="yes"/>
    <x v="0"/>
    <x v="2"/>
    <s v="02-08-2000"/>
    <x v="40"/>
    <x v="1"/>
    <s v="tier - 3"/>
    <x v="0"/>
    <x v="21"/>
  </r>
  <r>
    <s v="Id42"/>
    <s v="  Roseann"/>
    <x v="40"/>
    <x v="41"/>
    <s v="yes"/>
    <x v="0"/>
    <x v="0"/>
    <n v="0"/>
    <s v="yes"/>
    <x v="0"/>
    <x v="0"/>
    <s v="14-09-1967"/>
    <x v="41"/>
    <x v="1"/>
    <s v="tier - 3"/>
    <x v="0"/>
    <x v="22"/>
  </r>
  <r>
    <s v="Id43"/>
    <s v="  Nicole"/>
    <x v="9"/>
    <x v="42"/>
    <s v="No"/>
    <x v="0"/>
    <x v="0"/>
    <n v="0"/>
    <s v="yes"/>
    <x v="0"/>
    <x v="0"/>
    <s v="29-10-1971"/>
    <x v="42"/>
    <x v="1"/>
    <s v="tier - 2"/>
    <x v="0"/>
    <x v="14"/>
  </r>
  <r>
    <s v="Id44"/>
    <s v="  Spencer"/>
    <x v="41"/>
    <x v="43"/>
    <s v="No"/>
    <x v="0"/>
    <x v="0"/>
    <n v="0"/>
    <s v="yes"/>
    <x v="0"/>
    <x v="0"/>
    <s v="24-11-1968"/>
    <x v="43"/>
    <x v="1"/>
    <s v="tier - 1"/>
    <x v="0"/>
    <x v="0"/>
  </r>
  <r>
    <s v="Id45"/>
    <s v="  Eric W"/>
    <x v="42"/>
    <x v="44"/>
    <s v="yes"/>
    <x v="0"/>
    <x v="0"/>
    <n v="1"/>
    <s v="yes"/>
    <x v="0"/>
    <x v="0"/>
    <s v="01-06-1975"/>
    <x v="44"/>
    <x v="1"/>
    <s v="tier - 2"/>
    <x v="0"/>
    <x v="19"/>
  </r>
  <r>
    <s v="Id46"/>
    <s v="  Brianna L"/>
    <x v="43"/>
    <x v="45"/>
    <s v="yes"/>
    <x v="0"/>
    <x v="0"/>
    <n v="1"/>
    <s v="yes"/>
    <x v="0"/>
    <x v="2"/>
    <s v="16-07-1988"/>
    <x v="45"/>
    <x v="1"/>
    <s v="tier - 1"/>
    <x v="1"/>
    <x v="23"/>
  </r>
  <r>
    <s v="Id47"/>
    <s v="  Thomas J"/>
    <x v="44"/>
    <x v="46"/>
    <s v="yes"/>
    <x v="0"/>
    <x v="0"/>
    <n v="2"/>
    <s v="yes"/>
    <x v="0"/>
    <x v="2"/>
    <s v="05-10-1966"/>
    <x v="46"/>
    <x v="1"/>
    <s v="tier - 2"/>
    <x v="1"/>
    <x v="24"/>
  </r>
  <r>
    <s v="Id48"/>
    <s v="  Melissa L"/>
    <x v="45"/>
    <x v="47"/>
    <s v="No"/>
    <x v="0"/>
    <x v="0"/>
    <n v="0"/>
    <s v="yes"/>
    <x v="0"/>
    <x v="2"/>
    <s v="10-11-1980"/>
    <x v="47"/>
    <x v="1"/>
    <s v="tier - 1"/>
    <x v="0"/>
    <x v="25"/>
  </r>
  <r>
    <s v="Id49"/>
    <s v="  Flavio"/>
    <x v="46"/>
    <x v="48"/>
    <s v="yes"/>
    <x v="0"/>
    <x v="0"/>
    <n v="2"/>
    <s v="yes"/>
    <x v="0"/>
    <x v="2"/>
    <s v="02-07-1966"/>
    <x v="48"/>
    <x v="1"/>
    <s v="tier - 3"/>
    <x v="1"/>
    <x v="11"/>
  </r>
  <r>
    <s v="Id50"/>
    <s v="  Ryan"/>
    <x v="47"/>
    <x v="49"/>
    <s v="yes"/>
    <x v="0"/>
    <x v="0"/>
    <n v="2"/>
    <s v="yes"/>
    <x v="0"/>
    <x v="2"/>
    <s v="25-10-1966"/>
    <x v="49"/>
    <x v="1"/>
    <s v="tier - 2"/>
    <x v="0"/>
    <x v="24"/>
  </r>
  <r>
    <s v="Id51"/>
    <s v="  Anthony J"/>
    <x v="48"/>
    <x v="50"/>
    <s v="yes"/>
    <x v="0"/>
    <x v="0"/>
    <n v="1"/>
    <s v="yes"/>
    <x v="0"/>
    <x v="0"/>
    <s v="29-12-1986"/>
    <x v="50"/>
    <x v="1"/>
    <s v="tier - 1"/>
    <x v="5"/>
    <x v="26"/>
  </r>
  <r>
    <s v="Id52"/>
    <s v="  Alex"/>
    <x v="49"/>
    <x v="51"/>
    <s v="No"/>
    <x v="0"/>
    <x v="0"/>
    <n v="0"/>
    <s v="yes"/>
    <x v="0"/>
    <x v="0"/>
    <s v="22-08-1965"/>
    <x v="51"/>
    <x v="1"/>
    <s v="tier - 2"/>
    <x v="1"/>
    <x v="11"/>
  </r>
  <r>
    <s v="Id53"/>
    <s v="  David"/>
    <x v="50"/>
    <x v="52"/>
    <s v="yes"/>
    <x v="0"/>
    <x v="1"/>
    <n v="1"/>
    <s v="yes"/>
    <x v="0"/>
    <x v="2"/>
    <s v="03-12-1969"/>
    <x v="52"/>
    <x v="1"/>
    <s v="tier - 2"/>
    <x v="4"/>
    <x v="27"/>
  </r>
  <r>
    <s v="Id54"/>
    <s v="  Andrew B"/>
    <x v="51"/>
    <x v="53"/>
    <s v="No"/>
    <x v="0"/>
    <x v="0"/>
    <n v="0"/>
    <s v="yes"/>
    <x v="0"/>
    <x v="0"/>
    <s v="29-11-1965"/>
    <x v="53"/>
    <x v="1"/>
    <s v="tier - 2"/>
    <x v="3"/>
    <x v="11"/>
  </r>
  <r>
    <s v="Id55"/>
    <s v="  Dara E"/>
    <x v="52"/>
    <x v="54"/>
    <s v="No"/>
    <x v="0"/>
    <x v="0"/>
    <n v="0"/>
    <s v="yes"/>
    <x v="0"/>
    <x v="0"/>
    <s v="04-11-1978"/>
    <x v="54"/>
    <x v="0"/>
    <s v="tier - 2"/>
    <x v="1"/>
    <x v="9"/>
  </r>
  <r>
    <s v="Id56"/>
    <s v="  Inna"/>
    <x v="53"/>
    <x v="55"/>
    <s v="yes"/>
    <x v="0"/>
    <x v="0"/>
    <n v="1"/>
    <s v="yes"/>
    <x v="0"/>
    <x v="0"/>
    <s v="23-10-1975"/>
    <x v="55"/>
    <x v="0"/>
    <s v="tier - 3"/>
    <x v="0"/>
    <x v="28"/>
  </r>
  <r>
    <s v="Id57"/>
    <s v="  Ari"/>
    <x v="54"/>
    <x v="56"/>
    <s v="No"/>
    <x v="0"/>
    <x v="0"/>
    <n v="2"/>
    <s v="yes"/>
    <x v="0"/>
    <x v="1"/>
    <s v="10-09-1972"/>
    <x v="56"/>
    <x v="0"/>
    <s v="tier - 1"/>
    <x v="3"/>
    <x v="29"/>
  </r>
  <r>
    <s v="Id58"/>
    <s v="  Lindsey"/>
    <x v="55"/>
    <x v="57"/>
    <s v="No"/>
    <x v="0"/>
    <x v="0"/>
    <n v="0"/>
    <s v="yes"/>
    <x v="0"/>
    <x v="0"/>
    <s v="29-10-1965"/>
    <x v="57"/>
    <x v="0"/>
    <s v="tier - 2"/>
    <x v="3"/>
    <x v="11"/>
  </r>
  <r>
    <s v="Id59"/>
    <s v="  Kenny"/>
    <x v="56"/>
    <x v="58"/>
    <s v="No"/>
    <x v="0"/>
    <x v="0"/>
    <n v="0"/>
    <s v="yes"/>
    <x v="0"/>
    <x v="1"/>
    <s v="21-10-1977"/>
    <x v="58"/>
    <x v="0"/>
    <s v="tier - 2"/>
    <x v="1"/>
    <x v="30"/>
  </r>
  <r>
    <s v="Id60"/>
    <s v="  Louise"/>
    <x v="57"/>
    <x v="59"/>
    <s v="No"/>
    <x v="0"/>
    <x v="0"/>
    <n v="0"/>
    <s v="yes"/>
    <x v="0"/>
    <x v="0"/>
    <s v="03-11-1971"/>
    <x v="59"/>
    <x v="0"/>
    <s v="tier - 3"/>
    <x v="3"/>
    <x v="14"/>
  </r>
  <r>
    <s v="Id61"/>
    <s v="  Cameron"/>
    <x v="9"/>
    <x v="60"/>
    <s v="No"/>
    <x v="0"/>
    <x v="1"/>
    <n v="1"/>
    <s v="yes"/>
    <x v="0"/>
    <x v="1"/>
    <s v="27-12-1979"/>
    <x v="60"/>
    <x v="0"/>
    <s v="tier - 3"/>
    <x v="0"/>
    <x v="18"/>
  </r>
  <r>
    <s v="Id62"/>
    <s v="  Katie T"/>
    <x v="58"/>
    <x v="61"/>
    <s v="yes"/>
    <x v="0"/>
    <x v="0"/>
    <n v="0"/>
    <s v="yes"/>
    <x v="0"/>
    <x v="0"/>
    <s v="27-06-1967"/>
    <x v="61"/>
    <x v="0"/>
    <s v="tier - 3"/>
    <x v="3"/>
    <x v="24"/>
  </r>
  <r>
    <s v="Id63"/>
    <s v="  Casey"/>
    <x v="59"/>
    <x v="62"/>
    <s v="No"/>
    <x v="0"/>
    <x v="0"/>
    <n v="0"/>
    <s v="yes"/>
    <x v="0"/>
    <x v="0"/>
    <s v="03-08-1968"/>
    <x v="62"/>
    <x v="0"/>
    <s v="tier - 2"/>
    <x v="3"/>
    <x v="22"/>
  </r>
  <r>
    <s v="Id64"/>
    <s v="  David"/>
    <x v="60"/>
    <x v="13"/>
    <s v="yes"/>
    <x v="0"/>
    <x v="0"/>
    <n v="0"/>
    <s v="yes"/>
    <x v="0"/>
    <x v="0"/>
    <s v="28-06-1967"/>
    <x v="63"/>
    <x v="0"/>
    <s v="tier - 2"/>
    <x v="4"/>
    <x v="24"/>
  </r>
  <r>
    <s v="Id65"/>
    <s v="  Bryson C"/>
    <x v="61"/>
    <x v="63"/>
    <s v="yes"/>
    <x v="0"/>
    <x v="0"/>
    <n v="1"/>
    <s v="yes"/>
    <x v="0"/>
    <x v="0"/>
    <s v="15-08-1975"/>
    <x v="64"/>
    <x v="0"/>
    <s v="tier - 3"/>
    <x v="0"/>
    <x v="28"/>
  </r>
  <r>
    <s v="Id66"/>
    <s v="  Megan"/>
    <x v="62"/>
    <x v="64"/>
    <s v="No"/>
    <x v="0"/>
    <x v="0"/>
    <n v="2"/>
    <s v="yes"/>
    <x v="0"/>
    <x v="0"/>
    <s v="18-09-1973"/>
    <x v="65"/>
    <x v="0"/>
    <s v="tier - 1"/>
    <x v="3"/>
    <x v="31"/>
  </r>
  <r>
    <s v="Id67"/>
    <s v="  Daniel"/>
    <x v="63"/>
    <x v="65"/>
    <s v="No"/>
    <x v="0"/>
    <x v="1"/>
    <n v="1"/>
    <s v="yes"/>
    <x v="0"/>
    <x v="1"/>
    <s v="03-07-1979"/>
    <x v="66"/>
    <x v="0"/>
    <s v="tier - 1"/>
    <x v="0"/>
    <x v="9"/>
  </r>
  <r>
    <s v="Id68"/>
    <s v="  Steven M"/>
    <x v="64"/>
    <x v="66"/>
    <s v="yes"/>
    <x v="0"/>
    <x v="1"/>
    <n v="1"/>
    <s v="yes"/>
    <x v="0"/>
    <x v="2"/>
    <s v="09-12-1997"/>
    <x v="67"/>
    <x v="0"/>
    <s v="tier - 3"/>
    <x v="0"/>
    <x v="32"/>
  </r>
  <r>
    <s v="Id69"/>
    <s v="  Jenna L"/>
    <x v="4"/>
    <x v="67"/>
    <s v="yes"/>
    <x v="0"/>
    <x v="0"/>
    <n v="0"/>
    <s v="yes"/>
    <x v="0"/>
    <x v="2"/>
    <s v="28-11-1976"/>
    <x v="68"/>
    <x v="0"/>
    <s v="tier - 1"/>
    <x v="2"/>
    <x v="1"/>
  </r>
  <r>
    <s v="Id70"/>
    <s v="  Freeman"/>
    <x v="65"/>
    <x v="68"/>
    <s v="No"/>
    <x v="0"/>
    <x v="0"/>
    <n v="0"/>
    <s v="yes"/>
    <x v="0"/>
    <x v="0"/>
    <s v="19-12-1968"/>
    <x v="69"/>
    <x v="0"/>
    <s v="tier - 3"/>
    <x v="0"/>
    <x v="0"/>
  </r>
  <r>
    <s v="Id71"/>
    <s v="  Jeff"/>
    <x v="66"/>
    <x v="69"/>
    <s v="No"/>
    <x v="0"/>
    <x v="0"/>
    <n v="1"/>
    <s v="yes"/>
    <x v="0"/>
    <x v="2"/>
    <s v="10-11-1984"/>
    <x v="70"/>
    <x v="0"/>
    <s v="tier - 1"/>
    <x v="0"/>
    <x v="33"/>
  </r>
  <r>
    <s v="Id72"/>
    <s v="  Elenilton V"/>
    <x v="67"/>
    <x v="70"/>
    <s v="No"/>
    <x v="0"/>
    <x v="0"/>
    <n v="2"/>
    <s v="yes"/>
    <x v="0"/>
    <x v="2"/>
    <s v="08-06-1972"/>
    <x v="71"/>
    <x v="0"/>
    <s v="tier - 1"/>
    <x v="4"/>
    <x v="14"/>
  </r>
  <r>
    <s v="Id73"/>
    <s v="  Maurya"/>
    <x v="68"/>
    <x v="21"/>
    <s v="yes"/>
    <x v="0"/>
    <x v="0"/>
    <n v="2"/>
    <s v="yes"/>
    <x v="0"/>
    <x v="1"/>
    <s v="21-09-1966"/>
    <x v="72"/>
    <x v="0"/>
    <s v="tier - 3"/>
    <x v="3"/>
    <x v="24"/>
  </r>
  <r>
    <s v="Id74"/>
    <s v="  Samantha C"/>
    <x v="69"/>
    <x v="71"/>
    <s v="No"/>
    <x v="0"/>
    <x v="0"/>
    <n v="0"/>
    <s v="yes"/>
    <x v="0"/>
    <x v="0"/>
    <s v="22-09-1962"/>
    <x v="73"/>
    <x v="0"/>
    <s v="tier - 3"/>
    <x v="3"/>
    <x v="12"/>
  </r>
  <r>
    <s v="Id75"/>
    <s v="  Bethany A"/>
    <x v="70"/>
    <x v="72"/>
    <s v="yes"/>
    <x v="0"/>
    <x v="0"/>
    <n v="1"/>
    <s v="yes"/>
    <x v="0"/>
    <x v="0"/>
    <s v="29-09-1975"/>
    <x v="74"/>
    <x v="0"/>
    <s v="tier - 1"/>
    <x v="3"/>
    <x v="28"/>
  </r>
  <r>
    <s v="Id76"/>
    <s v="  Yves"/>
    <x v="71"/>
    <x v="73"/>
    <s v="yes"/>
    <x v="0"/>
    <x v="0"/>
    <n v="1"/>
    <s v="yes"/>
    <x v="0"/>
    <x v="0"/>
    <s v="14-11-1975"/>
    <x v="75"/>
    <x v="0"/>
    <s v="tier - 2"/>
    <x v="0"/>
    <x v="28"/>
  </r>
  <r>
    <s v="Id77"/>
    <s v="  Danielle"/>
    <x v="72"/>
    <x v="74"/>
    <s v="yes"/>
    <x v="0"/>
    <x v="0"/>
    <n v="0"/>
    <s v="yes"/>
    <x v="0"/>
    <x v="1"/>
    <s v="29-10-1976"/>
    <x v="76"/>
    <x v="0"/>
    <s v="tier - 3"/>
    <x v="3"/>
    <x v="1"/>
  </r>
  <r>
    <s v="Id78"/>
    <s v="  Julia"/>
    <x v="73"/>
    <x v="75"/>
    <s v="No"/>
    <x v="0"/>
    <x v="0"/>
    <n v="0"/>
    <s v="yes"/>
    <x v="0"/>
    <x v="0"/>
    <s v="24-11-1974"/>
    <x v="77"/>
    <x v="0"/>
    <s v="tier - 1"/>
    <x v="3"/>
    <x v="19"/>
  </r>
  <r>
    <s v="Id79"/>
    <s v="  Joshua"/>
    <x v="74"/>
    <x v="76"/>
    <s v="yes"/>
    <x v="0"/>
    <x v="0"/>
    <n v="0"/>
    <s v="yes"/>
    <x v="0"/>
    <x v="0"/>
    <s v="22-12-1967"/>
    <x v="78"/>
    <x v="0"/>
    <s v="tier - 2"/>
    <x v="3"/>
    <x v="22"/>
  </r>
  <r>
    <s v="Id80"/>
    <s v="  Jennifer"/>
    <x v="75"/>
    <x v="77"/>
    <s v="No"/>
    <x v="0"/>
    <x v="0"/>
    <n v="0"/>
    <s v="yes"/>
    <x v="0"/>
    <x v="0"/>
    <s v="16-10-1971"/>
    <x v="79"/>
    <x v="0"/>
    <s v="tier - 2"/>
    <x v="3"/>
    <x v="14"/>
  </r>
  <r>
    <s v="Id81"/>
    <s v="  Gwen M"/>
    <x v="76"/>
    <x v="78"/>
    <s v="yes"/>
    <x v="0"/>
    <x v="0"/>
    <n v="1"/>
    <s v="yes"/>
    <x v="0"/>
    <x v="2"/>
    <s v="07-10-1964"/>
    <x v="80"/>
    <x v="0"/>
    <s v="tier - 2"/>
    <x v="3"/>
    <x v="13"/>
  </r>
  <r>
    <s v="Id82"/>
    <s v="  Patrick"/>
    <x v="77"/>
    <x v="45"/>
    <s v="No"/>
    <x v="0"/>
    <x v="0"/>
    <n v="0"/>
    <s v="yes"/>
    <x v="0"/>
    <x v="2"/>
    <s v="27-08-1977"/>
    <x v="81"/>
    <x v="0"/>
    <s v="tier - 2"/>
    <x v="3"/>
    <x v="30"/>
  </r>
  <r>
    <s v="Id83"/>
    <s v="  Kate"/>
    <x v="78"/>
    <x v="79"/>
    <s v="yes"/>
    <x v="0"/>
    <x v="0"/>
    <n v="1"/>
    <s v="yes"/>
    <x v="0"/>
    <x v="2"/>
    <s v="06-06-1964"/>
    <x v="82"/>
    <x v="0"/>
    <s v="tier - 3"/>
    <x v="3"/>
    <x v="8"/>
  </r>
  <r>
    <s v="Id84"/>
    <s v="  Kevin"/>
    <x v="79"/>
    <x v="80"/>
    <s v="yes"/>
    <x v="0"/>
    <x v="1"/>
    <n v="1"/>
    <s v="yes"/>
    <x v="0"/>
    <x v="2"/>
    <s v="08-08-1969"/>
    <x v="83"/>
    <x v="0"/>
    <s v="tier - 2"/>
    <x v="3"/>
    <x v="27"/>
  </r>
  <r>
    <s v="Id85"/>
    <s v="  Stephen II"/>
    <x v="80"/>
    <x v="81"/>
    <s v="No"/>
    <x v="0"/>
    <x v="0"/>
    <n v="2"/>
    <s v="yes"/>
    <x v="0"/>
    <x v="2"/>
    <s v="06-09-1972"/>
    <x v="84"/>
    <x v="0"/>
    <s v="tier - 3"/>
    <x v="4"/>
    <x v="29"/>
  </r>
  <r>
    <s v="Id86"/>
    <s v="  Philip"/>
    <x v="81"/>
    <x v="82"/>
    <s v="No"/>
    <x v="0"/>
    <x v="0"/>
    <n v="2"/>
    <s v="yes"/>
    <x v="0"/>
    <x v="2"/>
    <s v="12-08-1972"/>
    <x v="85"/>
    <x v="0"/>
    <s v="tier - 2"/>
    <x v="3"/>
    <x v="29"/>
  </r>
  <r>
    <s v="Id87"/>
    <s v="  Brett A"/>
    <x v="37"/>
    <x v="83"/>
    <s v="No"/>
    <x v="0"/>
    <x v="1"/>
    <n v="1"/>
    <s v="yes"/>
    <x v="0"/>
    <x v="2"/>
    <s v="11-10-1979"/>
    <x v="86"/>
    <x v="0"/>
    <s v="tier - 3"/>
    <x v="6"/>
    <x v="18"/>
  </r>
  <r>
    <s v="Id88"/>
    <s v="  Rebecca"/>
    <x v="82"/>
    <x v="84"/>
    <s v="No"/>
    <x v="0"/>
    <x v="0"/>
    <n v="0"/>
    <s v="yes"/>
    <x v="0"/>
    <x v="0"/>
    <s v="05-06-1974"/>
    <x v="87"/>
    <x v="0"/>
    <s v="tier - 2"/>
    <x v="0"/>
    <x v="31"/>
  </r>
  <r>
    <s v="Id89"/>
    <s v="  Kelley"/>
    <x v="83"/>
    <x v="85"/>
    <s v="yes"/>
    <x v="0"/>
    <x v="1"/>
    <n v="1"/>
    <s v="yes"/>
    <x v="0"/>
    <x v="1"/>
    <s v="08-09-1983"/>
    <x v="88"/>
    <x v="0"/>
    <s v="tier - 2"/>
    <x v="3"/>
    <x v="34"/>
  </r>
  <r>
    <s v="Id90"/>
    <s v="  Abigail K"/>
    <x v="84"/>
    <x v="86"/>
    <s v="No"/>
    <x v="0"/>
    <x v="1"/>
    <n v="1"/>
    <s v="yes"/>
    <x v="0"/>
    <x v="2"/>
    <s v="16-09-1979"/>
    <x v="89"/>
    <x v="0"/>
    <s v="tier - 2"/>
    <x v="0"/>
    <x v="18"/>
  </r>
  <r>
    <s v="Id91"/>
    <s v="  Hope"/>
    <x v="85"/>
    <x v="87"/>
    <s v="No"/>
    <x v="0"/>
    <x v="0"/>
    <n v="1"/>
    <s v="yes"/>
    <x v="0"/>
    <x v="1"/>
    <s v="04-08-1992"/>
    <x v="90"/>
    <x v="0"/>
    <s v="tier - 2"/>
    <x v="0"/>
    <x v="35"/>
  </r>
  <r>
    <s v="Id92"/>
    <s v="  Elyse M"/>
    <x v="86"/>
    <x v="88"/>
    <s v="No"/>
    <x v="0"/>
    <x v="0"/>
    <n v="0"/>
    <s v="yes"/>
    <x v="0"/>
    <x v="2"/>
    <s v="02-07-1999"/>
    <x v="91"/>
    <x v="0"/>
    <s v="tier - 1"/>
    <x v="2"/>
    <x v="36"/>
  </r>
  <r>
    <s v="Id93"/>
    <s v="  Nicholas"/>
    <x v="87"/>
    <x v="89"/>
    <s v="No"/>
    <x v="0"/>
    <x v="0"/>
    <n v="2"/>
    <s v="yes"/>
    <x v="0"/>
    <x v="2"/>
    <s v="10-06-1972"/>
    <x v="92"/>
    <x v="0"/>
    <s v="tier - 3"/>
    <x v="3"/>
    <x v="14"/>
  </r>
  <r>
    <s v="Id94"/>
    <s v="  David"/>
    <x v="88"/>
    <x v="90"/>
    <s v="yes"/>
    <x v="0"/>
    <x v="0"/>
    <n v="0"/>
    <s v="yes"/>
    <x v="0"/>
    <x v="2"/>
    <s v="26-12-1976"/>
    <x v="93"/>
    <x v="0"/>
    <s v="tier - 3"/>
    <x v="1"/>
    <x v="1"/>
  </r>
  <r>
    <s v="Id95"/>
    <s v="  Natalie"/>
    <x v="89"/>
    <x v="8"/>
    <s v="yes"/>
    <x v="0"/>
    <x v="0"/>
    <n v="2"/>
    <s v="yes"/>
    <x v="0"/>
    <x v="0"/>
    <s v="25-09-1970"/>
    <x v="94"/>
    <x v="0"/>
    <s v="tier - 1"/>
    <x v="3"/>
    <x v="2"/>
  </r>
  <r>
    <s v="Id96"/>
    <s v="  Thomas"/>
    <x v="90"/>
    <x v="91"/>
    <s v="yes"/>
    <x v="0"/>
    <x v="0"/>
    <n v="1"/>
    <s v="yes"/>
    <x v="0"/>
    <x v="0"/>
    <s v="10-07-1975"/>
    <x v="95"/>
    <x v="0"/>
    <s v="tier - 3"/>
    <x v="1"/>
    <x v="19"/>
  </r>
  <r>
    <s v="Id97"/>
    <s v="  Pamela J"/>
    <x v="66"/>
    <x v="92"/>
    <s v="yes"/>
    <x v="0"/>
    <x v="0"/>
    <n v="0"/>
    <s v="yes"/>
    <x v="0"/>
    <x v="2"/>
    <s v="03-11-1985"/>
    <x v="96"/>
    <x v="0"/>
    <s v="tier - 2"/>
    <x v="0"/>
    <x v="17"/>
  </r>
  <r>
    <s v="Id98"/>
    <s v="  Jessica"/>
    <x v="91"/>
    <x v="93"/>
    <s v="yes"/>
    <x v="0"/>
    <x v="0"/>
    <n v="2"/>
    <s v="yes"/>
    <x v="0"/>
    <x v="2"/>
    <s v="12-08-1966"/>
    <x v="97"/>
    <x v="0"/>
    <s v="tier - 3"/>
    <x v="3"/>
    <x v="24"/>
  </r>
  <r>
    <s v="Id99"/>
    <s v="  Ron N"/>
    <x v="92"/>
    <x v="94"/>
    <s v="No"/>
    <x v="0"/>
    <x v="0"/>
    <n v="0"/>
    <s v="yes"/>
    <x v="0"/>
    <x v="0"/>
    <s v="04-09-1962"/>
    <x v="98"/>
    <x v="0"/>
    <s v="tier - 3"/>
    <x v="3"/>
    <x v="12"/>
  </r>
  <r>
    <s v="Id100"/>
    <s v="  Daniel"/>
    <x v="93"/>
    <x v="95"/>
    <s v="No"/>
    <x v="0"/>
    <x v="0"/>
    <n v="0"/>
    <s v="yes"/>
    <x v="0"/>
    <x v="2"/>
    <s v="27-06-1977"/>
    <x v="99"/>
    <x v="0"/>
    <s v="tier - 3"/>
    <x v="1"/>
    <x v="1"/>
  </r>
  <r>
    <s v="Id101"/>
    <s v="  Brian"/>
    <x v="94"/>
    <x v="96"/>
    <s v="yes"/>
    <x v="0"/>
    <x v="0"/>
    <n v="0"/>
    <s v="yes"/>
    <x v="0"/>
    <x v="0"/>
    <s v="04-10-1981"/>
    <x v="100"/>
    <x v="0"/>
    <s v="tier - 3"/>
    <x v="0"/>
    <x v="37"/>
  </r>
  <r>
    <s v="Id102"/>
    <s v="  Sari"/>
    <x v="95"/>
    <x v="97"/>
    <s v="yes"/>
    <x v="0"/>
    <x v="0"/>
    <n v="0"/>
    <s v="yes"/>
    <x v="0"/>
    <x v="0"/>
    <s v="28-07-1981"/>
    <x v="101"/>
    <x v="0"/>
    <s v="tier - 2"/>
    <x v="3"/>
    <x v="25"/>
  </r>
  <r>
    <s v="Id103"/>
    <s v="  Robert M"/>
    <x v="96"/>
    <x v="98"/>
    <s v="No"/>
    <x v="0"/>
    <x v="1"/>
    <n v="1"/>
    <s v="yes"/>
    <x v="0"/>
    <x v="2"/>
    <s v="18-08-1979"/>
    <x v="102"/>
    <x v="0"/>
    <s v="tier - 3"/>
    <x v="1"/>
    <x v="18"/>
  </r>
  <r>
    <s v="Id104"/>
    <s v="  Ricardo"/>
    <x v="97"/>
    <x v="46"/>
    <s v="yes"/>
    <x v="0"/>
    <x v="0"/>
    <n v="0"/>
    <s v="yes"/>
    <x v="0"/>
    <x v="2"/>
    <s v="21-10-1985"/>
    <x v="103"/>
    <x v="0"/>
    <s v="tier - 2"/>
    <x v="3"/>
    <x v="17"/>
  </r>
  <r>
    <s v="Id105"/>
    <s v="  Gedion"/>
    <x v="98"/>
    <x v="99"/>
    <s v="yes"/>
    <x v="0"/>
    <x v="1"/>
    <n v="1"/>
    <s v="yes"/>
    <x v="0"/>
    <x v="1"/>
    <s v="14-10-1983"/>
    <x v="104"/>
    <x v="0"/>
    <s v="tier - 2"/>
    <x v="3"/>
    <x v="34"/>
  </r>
  <r>
    <s v="Id106"/>
    <s v="  Mark"/>
    <x v="99"/>
    <x v="100"/>
    <s v="yes"/>
    <x v="0"/>
    <x v="0"/>
    <n v="2"/>
    <s v="yes"/>
    <x v="0"/>
    <x v="1"/>
    <s v="12-08-1966"/>
    <x v="105"/>
    <x v="0"/>
    <s v="tier - 3"/>
    <x v="3"/>
    <x v="24"/>
  </r>
  <r>
    <s v="Id107"/>
    <s v="  Gamini P"/>
    <x v="100"/>
    <x v="101"/>
    <s v="No"/>
    <x v="0"/>
    <x v="0"/>
    <n v="0"/>
    <s v="yes"/>
    <x v="0"/>
    <x v="0"/>
    <s v="20-12-1978"/>
    <x v="106"/>
    <x v="0"/>
    <s v="tier - 3"/>
    <x v="3"/>
    <x v="9"/>
  </r>
  <r>
    <s v="Id108"/>
    <s v="  Emily J"/>
    <x v="101"/>
    <x v="102"/>
    <s v="No"/>
    <x v="0"/>
    <x v="0"/>
    <n v="0"/>
    <s v="yes"/>
    <x v="0"/>
    <x v="2"/>
    <s v="25-12-1982"/>
    <x v="107"/>
    <x v="0"/>
    <s v="tier - 1"/>
    <x v="1"/>
    <x v="38"/>
  </r>
  <r>
    <s v="Id109"/>
    <s v="  Amanda"/>
    <x v="50"/>
    <x v="103"/>
    <s v="No"/>
    <x v="0"/>
    <x v="0"/>
    <n v="1"/>
    <s v="yes"/>
    <x v="0"/>
    <x v="2"/>
    <s v="08-08-1987"/>
    <x v="108"/>
    <x v="1"/>
    <s v="tier - 3"/>
    <x v="1"/>
    <x v="23"/>
  </r>
  <r>
    <s v="Id110"/>
    <s v="  Nicholas"/>
    <x v="102"/>
    <x v="104"/>
    <s v="yes"/>
    <x v="0"/>
    <x v="0"/>
    <n v="1"/>
    <s v="yes"/>
    <x v="0"/>
    <x v="0"/>
    <s v="02-12-1975"/>
    <x v="109"/>
    <x v="1"/>
    <s v="tier - 2"/>
    <x v="3"/>
    <x v="28"/>
  </r>
  <r>
    <s v="Id111"/>
    <s v="  Knox"/>
    <x v="103"/>
    <x v="105"/>
    <s v="yes"/>
    <x v="0"/>
    <x v="0"/>
    <n v="0"/>
    <s v="yes"/>
    <x v="0"/>
    <x v="1"/>
    <s v="22-08-1985"/>
    <x v="110"/>
    <x v="0"/>
    <s v="tier - 2"/>
    <x v="0"/>
    <x v="17"/>
  </r>
  <r>
    <s v="Id112"/>
    <s v="  Yianna"/>
    <x v="104"/>
    <x v="106"/>
    <s v="yes"/>
    <x v="0"/>
    <x v="1"/>
    <n v="1"/>
    <s v="yes"/>
    <x v="0"/>
    <x v="1"/>
    <s v="01-06-1983"/>
    <x v="111"/>
    <x v="1"/>
    <s v="tier - 2"/>
    <x v="3"/>
    <x v="38"/>
  </r>
  <r>
    <s v="Id113"/>
    <s v="  Roberta"/>
    <x v="105"/>
    <x v="18"/>
    <s v="yes"/>
    <x v="0"/>
    <x v="0"/>
    <n v="0"/>
    <s v="yes"/>
    <x v="0"/>
    <x v="2"/>
    <s v="17-07-1985"/>
    <x v="112"/>
    <x v="1"/>
    <s v="tier - 1"/>
    <x v="3"/>
    <x v="33"/>
  </r>
  <r>
    <s v="Id114"/>
    <s v="  Benjamin P"/>
    <x v="106"/>
    <x v="107"/>
    <s v="No"/>
    <x v="0"/>
    <x v="0"/>
    <n v="1"/>
    <s v="yes"/>
    <x v="0"/>
    <x v="2"/>
    <s v="24-07-1987"/>
    <x v="113"/>
    <x v="0"/>
    <s v="tier - 1"/>
    <x v="7"/>
    <x v="26"/>
  </r>
  <r>
    <s v="Id115"/>
    <s v="  Craig"/>
    <x v="107"/>
    <x v="108"/>
    <s v="No"/>
    <x v="0"/>
    <x v="0"/>
    <n v="2"/>
    <s v="yes"/>
    <x v="0"/>
    <x v="0"/>
    <s v="17-12-1973"/>
    <x v="114"/>
    <x v="0"/>
    <s v="tier - 2"/>
    <x v="3"/>
    <x v="31"/>
  </r>
  <r>
    <s v="Id116"/>
    <s v="  Ann"/>
    <x v="88"/>
    <x v="109"/>
    <s v="No"/>
    <x v="0"/>
    <x v="0"/>
    <n v="0"/>
    <s v="yes"/>
    <x v="0"/>
    <x v="1"/>
    <s v="12-08-1977"/>
    <x v="115"/>
    <x v="1"/>
    <s v="tier - 1"/>
    <x v="1"/>
    <x v="30"/>
  </r>
  <r>
    <s v="Id117"/>
    <s v="  Jamie P"/>
    <x v="108"/>
    <x v="60"/>
    <s v="No"/>
    <x v="0"/>
    <x v="1"/>
    <n v="1"/>
    <s v="yes"/>
    <x v="0"/>
    <x v="1"/>
    <s v="16-07-2003"/>
    <x v="116"/>
    <x v="0"/>
    <s v="tier - 1"/>
    <x v="0"/>
    <x v="39"/>
  </r>
  <r>
    <s v="Id118"/>
    <s v="  John"/>
    <x v="109"/>
    <x v="110"/>
    <s v="No"/>
    <x v="0"/>
    <x v="0"/>
    <n v="0"/>
    <s v="yes"/>
    <x v="0"/>
    <x v="0"/>
    <s v="29-09-1968"/>
    <x v="117"/>
    <x v="1"/>
    <s v="tier - 2"/>
    <x v="3"/>
    <x v="0"/>
  </r>
  <r>
    <s v="Id119"/>
    <s v="  Charlie"/>
    <x v="110"/>
    <x v="111"/>
    <s v="No"/>
    <x v="0"/>
    <x v="0"/>
    <n v="0"/>
    <s v="yes"/>
    <x v="0"/>
    <x v="2"/>
    <s v="17-12-1977"/>
    <x v="118"/>
    <x v="1"/>
    <s v="tier - 1"/>
    <x v="1"/>
    <x v="30"/>
  </r>
  <r>
    <s v="Id120"/>
    <s v="  Meb"/>
    <x v="11"/>
    <x v="112"/>
    <s v="yes"/>
    <x v="0"/>
    <x v="0"/>
    <n v="1"/>
    <s v="yes"/>
    <x v="0"/>
    <x v="2"/>
    <s v="07-08-1995"/>
    <x v="119"/>
    <x v="0"/>
    <s v="tier - 3"/>
    <x v="0"/>
    <x v="40"/>
  </r>
  <r>
    <s v="Id121"/>
    <s v="  Aaqib L"/>
    <x v="111"/>
    <x v="113"/>
    <s v="yes"/>
    <x v="0"/>
    <x v="0"/>
    <n v="0"/>
    <s v="yes"/>
    <x v="0"/>
    <x v="0"/>
    <s v="05-07-1981"/>
    <x v="120"/>
    <x v="0"/>
    <s v="tier - 2"/>
    <x v="6"/>
    <x v="25"/>
  </r>
  <r>
    <s v="Id122"/>
    <s v="  Craig A"/>
    <x v="32"/>
    <x v="114"/>
    <s v="No"/>
    <x v="0"/>
    <x v="0"/>
    <n v="0"/>
    <s v="yes"/>
    <x v="0"/>
    <x v="0"/>
    <s v="12-07-1978"/>
    <x v="121"/>
    <x v="0"/>
    <s v="tier - 2"/>
    <x v="5"/>
    <x v="30"/>
  </r>
  <r>
    <s v="Id123"/>
    <s v="  Meredith"/>
    <x v="112"/>
    <x v="115"/>
    <s v="yes"/>
    <x v="0"/>
    <x v="0"/>
    <n v="2"/>
    <s v="yes"/>
    <x v="0"/>
    <x v="2"/>
    <s v="24-06-1966"/>
    <x v="122"/>
    <x v="1"/>
    <s v="tier - 2"/>
    <x v="3"/>
    <x v="11"/>
  </r>
  <r>
    <s v="Id124"/>
    <s v="  Doug"/>
    <x v="113"/>
    <x v="116"/>
    <s v="No"/>
    <x v="0"/>
    <x v="0"/>
    <n v="0"/>
    <s v="yes"/>
    <x v="0"/>
    <x v="0"/>
    <s v="05-08-1978"/>
    <x v="123"/>
    <x v="1"/>
    <s v="tier - 3"/>
    <x v="3"/>
    <x v="30"/>
  </r>
  <r>
    <s v="Id125"/>
    <s v="  Elizabeth J"/>
    <x v="114"/>
    <x v="117"/>
    <s v="No"/>
    <x v="0"/>
    <x v="0"/>
    <n v="0"/>
    <s v="yes"/>
    <x v="0"/>
    <x v="2"/>
    <s v="16-08-1982"/>
    <x v="124"/>
    <x v="1"/>
    <s v="tier - 3"/>
    <x v="3"/>
    <x v="38"/>
  </r>
  <r>
    <s v="Id126"/>
    <s v="  Matthew P"/>
    <x v="115"/>
    <x v="109"/>
    <s v="No"/>
    <x v="0"/>
    <x v="0"/>
    <n v="1"/>
    <s v="yes"/>
    <x v="0"/>
    <x v="1"/>
    <s v="30-11-1992"/>
    <x v="125"/>
    <x v="0"/>
    <s v="tier - 3"/>
    <x v="3"/>
    <x v="41"/>
  </r>
  <r>
    <s v="Id127"/>
    <s v="  Guillermo Sr"/>
    <x v="116"/>
    <x v="118"/>
    <s v="No"/>
    <x v="0"/>
    <x v="0"/>
    <n v="0"/>
    <s v="yes"/>
    <x v="0"/>
    <x v="0"/>
    <s v="07-07-1962"/>
    <x v="126"/>
    <x v="1"/>
    <s v="tier - 1"/>
    <x v="3"/>
    <x v="5"/>
  </r>
  <r>
    <s v="Id128"/>
    <s v="  Ryan C"/>
    <x v="101"/>
    <x v="18"/>
    <s v="No"/>
    <x v="0"/>
    <x v="0"/>
    <n v="0"/>
    <s v="yes"/>
    <x v="0"/>
    <x v="2"/>
    <s v="04-08-1982"/>
    <x v="127"/>
    <x v="0"/>
    <s v="tier - 1"/>
    <x v="4"/>
    <x v="37"/>
  </r>
  <r>
    <s v="Id129"/>
    <s v="  Dane"/>
    <x v="54"/>
    <x v="119"/>
    <s v="yes"/>
    <x v="0"/>
    <x v="0"/>
    <n v="0"/>
    <s v="yes"/>
    <x v="0"/>
    <x v="1"/>
    <s v="20-09-1985"/>
    <x v="128"/>
    <x v="0"/>
    <s v="tier - 3"/>
    <x v="6"/>
    <x v="17"/>
  </r>
  <r>
    <s v="Id130"/>
    <s v="  Jonas"/>
    <x v="117"/>
    <x v="8"/>
    <s v="No"/>
    <x v="0"/>
    <x v="0"/>
    <n v="0"/>
    <s v="yes"/>
    <x v="0"/>
    <x v="0"/>
    <s v="12-10-1978"/>
    <x v="129"/>
    <x v="0"/>
    <s v="tier - 1"/>
    <x v="3"/>
    <x v="9"/>
  </r>
  <r>
    <s v="Id131"/>
    <s v="  George E"/>
    <x v="118"/>
    <x v="1"/>
    <s v="No"/>
    <x v="0"/>
    <x v="0"/>
    <n v="0"/>
    <s v="yes"/>
    <x v="0"/>
    <x v="1"/>
    <s v="24-09-1980"/>
    <x v="130"/>
    <x v="1"/>
    <s v="tier - 3"/>
    <x v="3"/>
    <x v="25"/>
  </r>
  <r>
    <s v="Id132"/>
    <s v="  Sara S"/>
    <x v="119"/>
    <x v="24"/>
    <s v="yes"/>
    <x v="0"/>
    <x v="0"/>
    <n v="0"/>
    <s v="yes"/>
    <x v="0"/>
    <x v="2"/>
    <s v="15-12-1976"/>
    <x v="131"/>
    <x v="1"/>
    <s v="tier - 3"/>
    <x v="3"/>
    <x v="1"/>
  </r>
  <r>
    <s v="Id133"/>
    <s v="  Nick"/>
    <x v="120"/>
    <x v="120"/>
    <s v="No"/>
    <x v="0"/>
    <x v="0"/>
    <n v="1"/>
    <s v="yes"/>
    <x v="0"/>
    <x v="2"/>
    <s v="16-06-1987"/>
    <x v="132"/>
    <x v="1"/>
    <s v="tier - 2"/>
    <x v="3"/>
    <x v="26"/>
  </r>
  <r>
    <s v="Id134"/>
    <s v="  Timothy"/>
    <x v="121"/>
    <x v="121"/>
    <s v="yes"/>
    <x v="0"/>
    <x v="0"/>
    <n v="0"/>
    <s v="yes"/>
    <x v="0"/>
    <x v="0"/>
    <s v="30-07-1967"/>
    <x v="133"/>
    <x v="0"/>
    <s v="tier - 2"/>
    <x v="3"/>
    <x v="24"/>
  </r>
  <r>
    <s v="Id135"/>
    <s v="  Becky L"/>
    <x v="66"/>
    <x v="78"/>
    <s v="yes"/>
    <x v="0"/>
    <x v="0"/>
    <n v="1"/>
    <s v="yes"/>
    <x v="0"/>
    <x v="2"/>
    <s v="06-06-1964"/>
    <x v="134"/>
    <x v="1"/>
    <s v="tier - 2"/>
    <x v="3"/>
    <x v="8"/>
  </r>
  <r>
    <s v="Id136"/>
    <s v="  Steph K"/>
    <x v="122"/>
    <x v="69"/>
    <s v="No"/>
    <x v="0"/>
    <x v="1"/>
    <n v="1"/>
    <s v="yes"/>
    <x v="0"/>
    <x v="2"/>
    <s v="03-12-1979"/>
    <x v="135"/>
    <x v="1"/>
    <s v="tier - 1"/>
    <x v="3"/>
    <x v="18"/>
  </r>
  <r>
    <s v="Id137"/>
    <s v="  Kristine B"/>
    <x v="123"/>
    <x v="122"/>
    <s v="No"/>
    <x v="1"/>
    <x v="0"/>
    <n v="1"/>
    <s v="yes"/>
    <x v="0"/>
    <x v="2"/>
    <s v="05-12-2004"/>
    <x v="136"/>
    <x v="1"/>
    <s v="tier - 2"/>
    <x v="0"/>
    <x v="42"/>
  </r>
  <r>
    <s v="Id138"/>
    <s v="  Taylor B"/>
    <x v="124"/>
    <x v="123"/>
    <s v="No"/>
    <x v="0"/>
    <x v="0"/>
    <n v="0"/>
    <s v="yes"/>
    <x v="0"/>
    <x v="1"/>
    <s v="08-11-1991"/>
    <x v="137"/>
    <x v="0"/>
    <s v="tier - 2"/>
    <x v="1"/>
    <x v="35"/>
  </r>
  <r>
    <s v="Id139"/>
    <s v="  William"/>
    <x v="125"/>
    <x v="124"/>
    <s v="yes"/>
    <x v="0"/>
    <x v="0"/>
    <n v="0"/>
    <s v="yes"/>
    <x v="0"/>
    <x v="2"/>
    <s v="15-06-1976"/>
    <x v="138"/>
    <x v="1"/>
    <s v="tier - 2"/>
    <x v="1"/>
    <x v="28"/>
  </r>
  <r>
    <s v="Id140"/>
    <s v="  Sage"/>
    <x v="20"/>
    <x v="125"/>
    <s v="No"/>
    <x v="0"/>
    <x v="0"/>
    <n v="0"/>
    <s v="yes"/>
    <x v="0"/>
    <x v="2"/>
    <s v="02-11-1991"/>
    <x v="139"/>
    <x v="1"/>
    <s v="tier - 2"/>
    <x v="3"/>
    <x v="35"/>
  </r>
  <r>
    <s v="Id141"/>
    <s v="  Cole"/>
    <x v="40"/>
    <x v="126"/>
    <s v="yes"/>
    <x v="0"/>
    <x v="0"/>
    <n v="1"/>
    <s v="yes"/>
    <x v="0"/>
    <x v="0"/>
    <s v="20-07-1986"/>
    <x v="140"/>
    <x v="0"/>
    <s v="tier - 3"/>
    <x v="0"/>
    <x v="17"/>
  </r>
  <r>
    <s v="Id142"/>
    <s v="  Jesse"/>
    <x v="126"/>
    <x v="127"/>
    <s v="No"/>
    <x v="0"/>
    <x v="0"/>
    <n v="0"/>
    <s v="yes"/>
    <x v="0"/>
    <x v="2"/>
    <s v="13-07-1990"/>
    <x v="141"/>
    <x v="1"/>
    <s v="tier - 2"/>
    <x v="3"/>
    <x v="43"/>
  </r>
  <r>
    <s v="Id143"/>
    <s v="  Tammi J"/>
    <x v="106"/>
    <x v="128"/>
    <s v="No"/>
    <x v="0"/>
    <x v="0"/>
    <n v="0"/>
    <s v="yes"/>
    <x v="0"/>
    <x v="1"/>
    <s v="12-11-1999"/>
    <x v="142"/>
    <x v="1"/>
    <s v="tier - 2"/>
    <x v="2"/>
    <x v="21"/>
  </r>
  <r>
    <s v="Id144"/>
    <s v="  Matthew S"/>
    <x v="127"/>
    <x v="129"/>
    <s v="yes"/>
    <x v="0"/>
    <x v="0"/>
    <n v="1"/>
    <s v="yes"/>
    <x v="0"/>
    <x v="0"/>
    <s v="21-06-1986"/>
    <x v="143"/>
    <x v="0"/>
    <s v="tier - 2"/>
    <x v="3"/>
    <x v="17"/>
  </r>
  <r>
    <s v="Id145"/>
    <s v="  Eric"/>
    <x v="128"/>
    <x v="130"/>
    <s v="No"/>
    <x v="0"/>
    <x v="0"/>
    <n v="0"/>
    <s v="yes"/>
    <x v="0"/>
    <x v="0"/>
    <s v="23-12-1971"/>
    <x v="144"/>
    <x v="1"/>
    <s v="tier - 1"/>
    <x v="3"/>
    <x v="14"/>
  </r>
  <r>
    <s v="Id146"/>
    <s v="  Valeria R"/>
    <x v="129"/>
    <x v="131"/>
    <s v="yes"/>
    <x v="0"/>
    <x v="0"/>
    <n v="2"/>
    <s v="yes"/>
    <x v="0"/>
    <x v="0"/>
    <s v="22-08-1970"/>
    <x v="145"/>
    <x v="1"/>
    <s v="tier - 3"/>
    <x v="3"/>
    <x v="2"/>
  </r>
  <r>
    <s v="Id147"/>
    <s v="  Michael P"/>
    <x v="130"/>
    <x v="132"/>
    <s v="No"/>
    <x v="0"/>
    <x v="0"/>
    <n v="0"/>
    <s v="yes"/>
    <x v="0"/>
    <x v="0"/>
    <s v="17-09-2002"/>
    <x v="146"/>
    <x v="0"/>
    <s v="tier - 3"/>
    <x v="3"/>
    <x v="39"/>
  </r>
  <r>
    <s v="Id148"/>
    <s v="  Rami"/>
    <x v="131"/>
    <x v="133"/>
    <s v="No"/>
    <x v="0"/>
    <x v="0"/>
    <n v="0"/>
    <s v="yes"/>
    <x v="0"/>
    <x v="2"/>
    <s v="12-06-1980"/>
    <x v="147"/>
    <x v="0"/>
    <s v="tier - 3"/>
    <x v="3"/>
    <x v="18"/>
  </r>
  <r>
    <s v="Id149"/>
    <s v="  Denis"/>
    <x v="94"/>
    <x v="40"/>
    <s v="No"/>
    <x v="0"/>
    <x v="0"/>
    <n v="0"/>
    <s v="yes"/>
    <x v="0"/>
    <x v="2"/>
    <s v="30-10-1989"/>
    <x v="148"/>
    <x v="0"/>
    <s v="tier - 2"/>
    <x v="0"/>
    <x v="43"/>
  </r>
  <r>
    <s v="Id150"/>
    <s v="  Brian E"/>
    <x v="132"/>
    <x v="134"/>
    <s v="No"/>
    <x v="0"/>
    <x v="0"/>
    <n v="0"/>
    <s v="yes"/>
    <x v="1"/>
    <x v="2"/>
    <s v="16-08-1980"/>
    <x v="149"/>
    <x v="0"/>
    <s v="tier - 2"/>
    <x v="0"/>
    <x v="25"/>
  </r>
  <r>
    <s v="Id151"/>
    <s v="  Bonnie"/>
    <x v="133"/>
    <x v="135"/>
    <s v="yes"/>
    <x v="0"/>
    <x v="0"/>
    <n v="1"/>
    <s v="yes"/>
    <x v="0"/>
    <x v="2"/>
    <s v="16-06-1964"/>
    <x v="150"/>
    <x v="1"/>
    <s v="tier - 3"/>
    <x v="3"/>
    <x v="8"/>
  </r>
  <r>
    <s v="Id152"/>
    <s v="  Michael P"/>
    <x v="134"/>
    <x v="120"/>
    <s v="No"/>
    <x v="0"/>
    <x v="0"/>
    <n v="0"/>
    <s v="yes"/>
    <x v="0"/>
    <x v="2"/>
    <s v="08-09-1989"/>
    <x v="151"/>
    <x v="1"/>
    <s v="tier - 3"/>
    <x v="3"/>
    <x v="43"/>
  </r>
  <r>
    <s v="Id153"/>
    <s v="  Paul"/>
    <x v="135"/>
    <x v="60"/>
    <s v="No"/>
    <x v="0"/>
    <x v="0"/>
    <n v="2"/>
    <s v="yes"/>
    <x v="0"/>
    <x v="1"/>
    <s v="19-11-1972"/>
    <x v="152"/>
    <x v="1"/>
    <s v="tier - 2"/>
    <x v="3"/>
    <x v="29"/>
  </r>
  <r>
    <s v="Id154"/>
    <s v="  Michael"/>
    <x v="136"/>
    <x v="136"/>
    <s v="No"/>
    <x v="0"/>
    <x v="0"/>
    <n v="1"/>
    <s v="yes"/>
    <x v="0"/>
    <x v="1"/>
    <s v="29-07-1998"/>
    <x v="153"/>
    <x v="0"/>
    <s v="tier - 3"/>
    <x v="0"/>
    <x v="32"/>
  </r>
  <r>
    <s v="Id155"/>
    <s v="  Samuel"/>
    <x v="137"/>
    <x v="67"/>
    <s v="No"/>
    <x v="0"/>
    <x v="1"/>
    <n v="1"/>
    <s v="yes"/>
    <x v="1"/>
    <x v="2"/>
    <s v="09-09-1979"/>
    <x v="154"/>
    <x v="0"/>
    <s v="tier - 2"/>
    <x v="3"/>
    <x v="18"/>
  </r>
  <r>
    <s v="Id156"/>
    <s v="  Matthew"/>
    <x v="138"/>
    <x v="70"/>
    <s v="yes"/>
    <x v="0"/>
    <x v="1"/>
    <n v="1"/>
    <s v="yes"/>
    <x v="0"/>
    <x v="2"/>
    <s v="26-07-1983"/>
    <x v="155"/>
    <x v="1"/>
    <s v="tier - 2"/>
    <x v="3"/>
    <x v="38"/>
  </r>
  <r>
    <s v="Id157"/>
    <s v="  Daniel"/>
    <x v="139"/>
    <x v="137"/>
    <s v="yes"/>
    <x v="0"/>
    <x v="0"/>
    <n v="1"/>
    <s v="yes"/>
    <x v="0"/>
    <x v="0"/>
    <s v="15-08-1986"/>
    <x v="156"/>
    <x v="0"/>
    <s v="tier - 1"/>
    <x v="0"/>
    <x v="26"/>
  </r>
  <r>
    <s v="Id158"/>
    <s v="  Syndy"/>
    <x v="140"/>
    <x v="138"/>
    <s v="yes"/>
    <x v="0"/>
    <x v="0"/>
    <n v="0"/>
    <s v="yes"/>
    <x v="0"/>
    <x v="2"/>
    <s v="18-09-1976"/>
    <x v="157"/>
    <x v="1"/>
    <s v="tier - 2"/>
    <x v="3"/>
    <x v="1"/>
  </r>
  <r>
    <s v="Id159"/>
    <s v="  Aleksandra"/>
    <x v="141"/>
    <x v="89"/>
    <s v="yes"/>
    <x v="0"/>
    <x v="0"/>
    <n v="1"/>
    <s v="yes"/>
    <x v="0"/>
    <x v="2"/>
    <s v="10-10-1988"/>
    <x v="158"/>
    <x v="1"/>
    <s v="tier - 3"/>
    <x v="8"/>
    <x v="4"/>
  </r>
  <r>
    <s v="Id160"/>
    <s v="  Steeve T Sr"/>
    <x v="142"/>
    <x v="116"/>
    <s v="yes"/>
    <x v="0"/>
    <x v="0"/>
    <n v="2"/>
    <s v="yes"/>
    <x v="0"/>
    <x v="0"/>
    <s v="28-10-1970"/>
    <x v="159"/>
    <x v="1"/>
    <s v="tier - 3"/>
    <x v="3"/>
    <x v="2"/>
  </r>
  <r>
    <s v="Id161"/>
    <s v="  Richard"/>
    <x v="143"/>
    <x v="139"/>
    <s v="No"/>
    <x v="0"/>
    <x v="0"/>
    <n v="0"/>
    <s v="yes"/>
    <x v="0"/>
    <x v="2"/>
    <s v="20-06-1982"/>
    <x v="160"/>
    <x v="1"/>
    <s v="tier - 2"/>
    <x v="1"/>
    <x v="37"/>
  </r>
  <r>
    <s v="Id162"/>
    <s v="  Aaron T"/>
    <x v="44"/>
    <x v="140"/>
    <s v="No"/>
    <x v="0"/>
    <x v="0"/>
    <n v="0"/>
    <s v="yes"/>
    <x v="0"/>
    <x v="2"/>
    <s v="16-11-1990"/>
    <x v="161"/>
    <x v="0"/>
    <s v="tier - 2"/>
    <x v="9"/>
    <x v="3"/>
  </r>
  <r>
    <s v="Id163"/>
    <s v="  Akira"/>
    <x v="103"/>
    <x v="141"/>
    <s v="No"/>
    <x v="1"/>
    <x v="0"/>
    <n v="1"/>
    <s v="yes"/>
    <x v="0"/>
    <x v="2"/>
    <s v="12-10-2000"/>
    <x v="162"/>
    <x v="0"/>
    <s v="tier - 1"/>
    <x v="0"/>
    <x v="44"/>
  </r>
  <r>
    <s v="Id164"/>
    <s v="  Ben"/>
    <x v="144"/>
    <x v="142"/>
    <s v="No"/>
    <x v="0"/>
    <x v="0"/>
    <n v="0"/>
    <s v="yes"/>
    <x v="0"/>
    <x v="0"/>
    <s v="27-09-2002"/>
    <x v="163"/>
    <x v="0"/>
    <s v="tier - 2"/>
    <x v="1"/>
    <x v="39"/>
  </r>
  <r>
    <s v="Id165"/>
    <s v="  Jana"/>
    <x v="145"/>
    <x v="143"/>
    <s v="No"/>
    <x v="0"/>
    <x v="1"/>
    <n v="1"/>
    <s v="yes"/>
    <x v="0"/>
    <x v="2"/>
    <s v="03-08-1979"/>
    <x v="164"/>
    <x v="1"/>
    <s v="tier - 1"/>
    <x v="3"/>
    <x v="9"/>
  </r>
  <r>
    <s v="Id166"/>
    <s v="  Jay T"/>
    <x v="146"/>
    <x v="144"/>
    <s v="yes"/>
    <x v="0"/>
    <x v="1"/>
    <n v="1"/>
    <s v="yes"/>
    <x v="0"/>
    <x v="2"/>
    <s v="30-10-1969"/>
    <x v="165"/>
    <x v="0"/>
    <s v="tier - 3"/>
    <x v="3"/>
    <x v="27"/>
  </r>
  <r>
    <s v="Id167"/>
    <s v="  Marie-Helene"/>
    <x v="147"/>
    <x v="96"/>
    <s v="yes"/>
    <x v="0"/>
    <x v="0"/>
    <n v="1"/>
    <s v="yes"/>
    <x v="0"/>
    <x v="0"/>
    <s v="09-11-1975"/>
    <x v="166"/>
    <x v="1"/>
    <s v="tier - 3"/>
    <x v="3"/>
    <x v="28"/>
  </r>
  <r>
    <s v="Id168"/>
    <s v="  Bret R"/>
    <x v="111"/>
    <x v="145"/>
    <s v="yes"/>
    <x v="0"/>
    <x v="0"/>
    <n v="0"/>
    <s v="yes"/>
    <x v="0"/>
    <x v="2"/>
    <s v="17-11-1985"/>
    <x v="167"/>
    <x v="1"/>
    <s v="tier - 1"/>
    <x v="2"/>
    <x v="17"/>
  </r>
  <r>
    <s v="Id169"/>
    <s v="  Gardner L"/>
    <x v="148"/>
    <x v="146"/>
    <s v="No"/>
    <x v="0"/>
    <x v="0"/>
    <n v="0"/>
    <s v="yes"/>
    <x v="0"/>
    <x v="2"/>
    <s v="17-10-1990"/>
    <x v="168"/>
    <x v="1"/>
    <s v="tier - 2"/>
    <x v="3"/>
    <x v="3"/>
  </r>
  <r>
    <s v="Id170"/>
    <s v="  Bobby"/>
    <x v="149"/>
    <x v="147"/>
    <s v="yes"/>
    <x v="1"/>
    <x v="0"/>
    <n v="2"/>
    <s v="yes"/>
    <x v="0"/>
    <x v="1"/>
    <s v="05-09-2000"/>
    <x v="169"/>
    <x v="0"/>
    <s v="tier - 3"/>
    <x v="10"/>
    <x v="44"/>
  </r>
  <r>
    <s v="Id171"/>
    <s v="  Natalie"/>
    <x v="61"/>
    <x v="148"/>
    <s v="yes"/>
    <x v="0"/>
    <x v="0"/>
    <n v="1"/>
    <s v="yes"/>
    <x v="0"/>
    <x v="1"/>
    <s v="30-10-1995"/>
    <x v="170"/>
    <x v="1"/>
    <s v="tier - 2"/>
    <x v="0"/>
    <x v="40"/>
  </r>
  <r>
    <s v="Id172"/>
    <s v="  Lina"/>
    <x v="150"/>
    <x v="66"/>
    <s v="No"/>
    <x v="0"/>
    <x v="0"/>
    <n v="0"/>
    <s v="yes"/>
    <x v="0"/>
    <x v="2"/>
    <s v="10-06-1989"/>
    <x v="171"/>
    <x v="1"/>
    <s v="tier - 3"/>
    <x v="3"/>
    <x v="4"/>
  </r>
  <r>
    <s v="Id173"/>
    <s v="  Zebulon"/>
    <x v="151"/>
    <x v="149"/>
    <s v="yes"/>
    <x v="0"/>
    <x v="0"/>
    <n v="1"/>
    <s v="yes"/>
    <x v="0"/>
    <x v="1"/>
    <s v="17-12-1988"/>
    <x v="172"/>
    <x v="1"/>
    <s v="tier - 1"/>
    <x v="3"/>
    <x v="4"/>
  </r>
  <r>
    <s v="Id174"/>
    <s v="  Amanda"/>
    <x v="152"/>
    <x v="150"/>
    <s v="No"/>
    <x v="0"/>
    <x v="0"/>
    <n v="0"/>
    <s v="yes"/>
    <x v="0"/>
    <x v="2"/>
    <s v="01-11-1991"/>
    <x v="173"/>
    <x v="1"/>
    <s v="tier - 2"/>
    <x v="3"/>
    <x v="35"/>
  </r>
  <r>
    <s v="Id175"/>
    <s v="  Greg"/>
    <x v="153"/>
    <x v="151"/>
    <s v="No"/>
    <x v="0"/>
    <x v="0"/>
    <n v="1"/>
    <s v="yes"/>
    <x v="0"/>
    <x v="2"/>
    <s v="13-09-1992"/>
    <x v="174"/>
    <x v="1"/>
    <s v="tier - 3"/>
    <x v="3"/>
    <x v="41"/>
  </r>
  <r>
    <s v="Id176"/>
    <s v="  John"/>
    <x v="4"/>
    <x v="152"/>
    <s v="No"/>
    <x v="0"/>
    <x v="0"/>
    <n v="1"/>
    <s v="yes"/>
    <x v="0"/>
    <x v="2"/>
    <s v="25-08-1992"/>
    <x v="175"/>
    <x v="0"/>
    <s v="tier - 1"/>
    <x v="0"/>
    <x v="41"/>
  </r>
  <r>
    <s v="Id177"/>
    <s v="  Kelsey A"/>
    <x v="154"/>
    <x v="149"/>
    <s v="No"/>
    <x v="0"/>
    <x v="0"/>
    <n v="0"/>
    <s v="yes"/>
    <x v="0"/>
    <x v="1"/>
    <s v="13-08-1977"/>
    <x v="176"/>
    <x v="1"/>
    <s v="tier - 1"/>
    <x v="3"/>
    <x v="30"/>
  </r>
  <r>
    <s v="Id178"/>
    <s v="  Bronwen L"/>
    <x v="155"/>
    <x v="153"/>
    <s v="No"/>
    <x v="0"/>
    <x v="0"/>
    <n v="0"/>
    <s v="yes"/>
    <x v="0"/>
    <x v="0"/>
    <s v="22-10-1968"/>
    <x v="177"/>
    <x v="1"/>
    <s v="tier - 1"/>
    <x v="3"/>
    <x v="0"/>
  </r>
  <r>
    <s v="Id179"/>
    <s v="  Manuela"/>
    <x v="156"/>
    <x v="34"/>
    <s v="No"/>
    <x v="0"/>
    <x v="0"/>
    <n v="0"/>
    <s v="yes"/>
    <x v="0"/>
    <x v="1"/>
    <s v="10-06-1991"/>
    <x v="178"/>
    <x v="1"/>
    <s v="tier - 2"/>
    <x v="3"/>
    <x v="3"/>
  </r>
  <r>
    <s v="Id180"/>
    <s v="  Jennifer L"/>
    <x v="105"/>
    <x v="154"/>
    <s v="yes"/>
    <x v="0"/>
    <x v="1"/>
    <n v="1"/>
    <s v="No"/>
    <x v="0"/>
    <x v="0"/>
    <s v="24-07-1963"/>
    <x v="179"/>
    <x v="1"/>
    <s v="tier - 2"/>
    <x v="3"/>
    <x v="12"/>
  </r>
  <r>
    <s v="Id181"/>
    <s v="  Abby W"/>
    <x v="157"/>
    <x v="144"/>
    <s v="No"/>
    <x v="0"/>
    <x v="1"/>
    <n v="1"/>
    <s v="yes"/>
    <x v="0"/>
    <x v="2"/>
    <s v="21-06-2003"/>
    <x v="180"/>
    <x v="1"/>
    <s v="tier - 1"/>
    <x v="1"/>
    <x v="39"/>
  </r>
  <r>
    <s v="Id182"/>
    <s v="  Tyler"/>
    <x v="158"/>
    <x v="155"/>
    <s v="No"/>
    <x v="0"/>
    <x v="0"/>
    <n v="2"/>
    <s v="yes"/>
    <x v="0"/>
    <x v="1"/>
    <s v="05-12-1972"/>
    <x v="181"/>
    <x v="0"/>
    <s v="tier - 3"/>
    <x v="3"/>
    <x v="29"/>
  </r>
  <r>
    <s v="Id183"/>
    <s v="  Jeffrey"/>
    <x v="98"/>
    <x v="34"/>
    <s v="No"/>
    <x v="0"/>
    <x v="0"/>
    <n v="1"/>
    <s v="yes"/>
    <x v="0"/>
    <x v="1"/>
    <s v="04-07-1992"/>
    <x v="182"/>
    <x v="1"/>
    <s v="tier - 3"/>
    <x v="3"/>
    <x v="35"/>
  </r>
  <r>
    <s v="Id184"/>
    <s v="  Matthew F"/>
    <x v="159"/>
    <x v="156"/>
    <s v="No"/>
    <x v="0"/>
    <x v="0"/>
    <n v="0"/>
    <s v="yes"/>
    <x v="0"/>
    <x v="0"/>
    <s v="28-12-1965"/>
    <x v="183"/>
    <x v="1"/>
    <s v="tier - 1"/>
    <x v="3"/>
    <x v="11"/>
  </r>
  <r>
    <s v="Id185"/>
    <s v="  Ryan J"/>
    <x v="160"/>
    <x v="157"/>
    <s v="yes"/>
    <x v="0"/>
    <x v="0"/>
    <n v="2"/>
    <s v="yes"/>
    <x v="0"/>
    <x v="0"/>
    <s v="14-07-1970"/>
    <x v="184"/>
    <x v="0"/>
    <s v="tier - 1"/>
    <x v="3"/>
    <x v="27"/>
  </r>
  <r>
    <s v="Id186"/>
    <s v="  Amy"/>
    <x v="161"/>
    <x v="158"/>
    <s v="yes"/>
    <x v="0"/>
    <x v="0"/>
    <n v="2"/>
    <s v="No"/>
    <x v="0"/>
    <x v="0"/>
    <s v="29-07-1961"/>
    <x v="185"/>
    <x v="1"/>
    <s v="tier - 2"/>
    <x v="0"/>
    <x v="15"/>
  </r>
  <r>
    <s v="Id187"/>
    <s v="  Andrew P"/>
    <x v="162"/>
    <x v="159"/>
    <s v="No"/>
    <x v="0"/>
    <x v="0"/>
    <n v="1"/>
    <s v="yes"/>
    <x v="0"/>
    <x v="2"/>
    <s v="09-10-1992"/>
    <x v="186"/>
    <x v="0"/>
    <s v="tier - 2"/>
    <x v="3"/>
    <x v="41"/>
  </r>
  <r>
    <s v="Id188"/>
    <s v="  George M"/>
    <x v="163"/>
    <x v="73"/>
    <s v="No"/>
    <x v="0"/>
    <x v="0"/>
    <n v="2"/>
    <s v="yes"/>
    <x v="0"/>
    <x v="0"/>
    <s v="09-08-1973"/>
    <x v="187"/>
    <x v="1"/>
    <s v="tier - 3"/>
    <x v="3"/>
    <x v="31"/>
  </r>
  <r>
    <s v="Id189"/>
    <s v="  Sarah"/>
    <x v="164"/>
    <x v="160"/>
    <s v="No"/>
    <x v="0"/>
    <x v="0"/>
    <n v="0"/>
    <s v="yes"/>
    <x v="1"/>
    <x v="0"/>
    <s v="19-11-1962"/>
    <x v="188"/>
    <x v="1"/>
    <s v="tier - 2"/>
    <x v="3"/>
    <x v="12"/>
  </r>
  <r>
    <s v="Id190"/>
    <s v="  Lara"/>
    <x v="165"/>
    <x v="161"/>
    <s v="No"/>
    <x v="0"/>
    <x v="1"/>
    <n v="1"/>
    <s v="yes"/>
    <x v="0"/>
    <x v="2"/>
    <s v="09-12-2003"/>
    <x v="189"/>
    <x v="1"/>
    <s v="tier - 3"/>
    <x v="3"/>
    <x v="45"/>
  </r>
  <r>
    <s v="Id191"/>
    <s v="  Sebastien"/>
    <x v="166"/>
    <x v="162"/>
    <s v="yes"/>
    <x v="0"/>
    <x v="0"/>
    <n v="1"/>
    <s v="yes"/>
    <x v="0"/>
    <x v="0"/>
    <s v="05-06-1975"/>
    <x v="190"/>
    <x v="0"/>
    <s v="tier - 2"/>
    <x v="3"/>
    <x v="19"/>
  </r>
  <r>
    <s v="Id192"/>
    <s v="  Padraig"/>
    <x v="167"/>
    <x v="163"/>
    <s v="yes"/>
    <x v="0"/>
    <x v="0"/>
    <n v="0"/>
    <s v="yes"/>
    <x v="0"/>
    <x v="0"/>
    <s v="18-10-1967"/>
    <x v="191"/>
    <x v="0"/>
    <s v="tier - 3"/>
    <x v="3"/>
    <x v="22"/>
  </r>
  <r>
    <s v="Id193"/>
    <s v="  Heather"/>
    <x v="59"/>
    <x v="164"/>
    <s v="No"/>
    <x v="0"/>
    <x v="0"/>
    <n v="1"/>
    <s v="yes"/>
    <x v="0"/>
    <x v="2"/>
    <s v="16-06-1992"/>
    <x v="192"/>
    <x v="1"/>
    <s v="tier - 2"/>
    <x v="3"/>
    <x v="35"/>
  </r>
  <r>
    <s v="Id194"/>
    <s v="  Jorge"/>
    <x v="168"/>
    <x v="165"/>
    <s v="No"/>
    <x v="1"/>
    <x v="0"/>
    <n v="1"/>
    <s v="yes"/>
    <x v="0"/>
    <x v="2"/>
    <s v="25-12-2004"/>
    <x v="193"/>
    <x v="0"/>
    <s v="tier - 2"/>
    <x v="0"/>
    <x v="42"/>
  </r>
  <r>
    <s v="Id195"/>
    <s v="  Jack R"/>
    <x v="18"/>
    <x v="85"/>
    <s v="No"/>
    <x v="0"/>
    <x v="1"/>
    <n v="1"/>
    <s v="yes"/>
    <x v="0"/>
    <x v="1"/>
    <s v="05-09-2003"/>
    <x v="194"/>
    <x v="0"/>
    <s v="tier - 1"/>
    <x v="1"/>
    <x v="45"/>
  </r>
  <r>
    <s v="Id196"/>
    <s v="  Felix"/>
    <x v="169"/>
    <x v="166"/>
    <s v="No"/>
    <x v="0"/>
    <x v="1"/>
    <n v="1"/>
    <s v="yes"/>
    <x v="0"/>
    <x v="2"/>
    <s v="28-12-1993"/>
    <x v="195"/>
    <x v="0"/>
    <s v="tier - 3"/>
    <x v="3"/>
    <x v="20"/>
  </r>
  <r>
    <s v="Id197"/>
    <s v="  Christopher C"/>
    <x v="170"/>
    <x v="167"/>
    <s v="No"/>
    <x v="0"/>
    <x v="0"/>
    <n v="0"/>
    <s v="yes"/>
    <x v="0"/>
    <x v="2"/>
    <s v="01-10-1999"/>
    <x v="196"/>
    <x v="0"/>
    <s v="tier - 3"/>
    <x v="4"/>
    <x v="21"/>
  </r>
  <r>
    <s v="Id198"/>
    <s v="  Jesse"/>
    <x v="171"/>
    <x v="168"/>
    <s v="No"/>
    <x v="0"/>
    <x v="0"/>
    <n v="0"/>
    <s v="yes"/>
    <x v="0"/>
    <x v="0"/>
    <s v="06-12-1974"/>
    <x v="197"/>
    <x v="1"/>
    <s v="tier - 3"/>
    <x v="1"/>
    <x v="19"/>
  </r>
  <r>
    <s v="Id199"/>
    <s v="  Jill"/>
    <x v="172"/>
    <x v="169"/>
    <s v="No"/>
    <x v="1"/>
    <x v="0"/>
    <n v="1"/>
    <s v="yes"/>
    <x v="0"/>
    <x v="1"/>
    <s v="30-08-2004"/>
    <x v="198"/>
    <x v="1"/>
    <s v="tier - 2"/>
    <x v="0"/>
    <x v="42"/>
  </r>
  <r>
    <s v="Id200"/>
    <s v="  William"/>
    <x v="161"/>
    <x v="170"/>
    <s v="yes"/>
    <x v="0"/>
    <x v="1"/>
    <n v="1"/>
    <s v="yes"/>
    <x v="0"/>
    <x v="2"/>
    <s v="12-06-1997"/>
    <x v="199"/>
    <x v="0"/>
    <s v="tier - 3"/>
    <x v="0"/>
    <x v="46"/>
  </r>
  <r>
    <s v="Id201"/>
    <s v="  Alejandro"/>
    <x v="173"/>
    <x v="171"/>
    <s v="No"/>
    <x v="0"/>
    <x v="1"/>
    <n v="1"/>
    <s v="yes"/>
    <x v="0"/>
    <x v="2"/>
    <s v="04-11-1979"/>
    <x v="200"/>
    <x v="1"/>
    <s v="tier - 2"/>
    <x v="3"/>
    <x v="18"/>
  </r>
  <r>
    <s v="Id202"/>
    <s v="  Ian E"/>
    <x v="174"/>
    <x v="106"/>
    <s v="yes"/>
    <x v="0"/>
    <x v="0"/>
    <n v="0"/>
    <s v="yes"/>
    <x v="0"/>
    <x v="1"/>
    <s v="20-08-1996"/>
    <x v="201"/>
    <x v="0"/>
    <s v="tier - 1"/>
    <x v="3"/>
    <x v="46"/>
  </r>
  <r>
    <s v="Id203"/>
    <s v="  Hector Sr"/>
    <x v="175"/>
    <x v="172"/>
    <s v="yes"/>
    <x v="0"/>
    <x v="1"/>
    <n v="1"/>
    <s v="yes"/>
    <x v="1"/>
    <x v="0"/>
    <s v="22-07-1963"/>
    <x v="202"/>
    <x v="1"/>
    <s v="tier - 1"/>
    <x v="3"/>
    <x v="12"/>
  </r>
  <r>
    <s v="Id204"/>
    <s v="  Rebecca"/>
    <x v="176"/>
    <x v="173"/>
    <s v="No"/>
    <x v="0"/>
    <x v="0"/>
    <n v="0"/>
    <s v="yes"/>
    <x v="0"/>
    <x v="2"/>
    <s v="04-09-1999"/>
    <x v="203"/>
    <x v="1"/>
    <s v="tier - 3"/>
    <x v="0"/>
    <x v="21"/>
  </r>
  <r>
    <s v="Id205"/>
    <s v="  Matt"/>
    <x v="177"/>
    <x v="129"/>
    <s v="yes"/>
    <x v="0"/>
    <x v="0"/>
    <n v="0"/>
    <s v="yes"/>
    <x v="0"/>
    <x v="0"/>
    <s v="22-11-1981"/>
    <x v="204"/>
    <x v="0"/>
    <s v="tier - 3"/>
    <x v="3"/>
    <x v="37"/>
  </r>
  <r>
    <s v="Id206"/>
    <s v="  Elizabeth H"/>
    <x v="178"/>
    <x v="150"/>
    <s v="No"/>
    <x v="0"/>
    <x v="0"/>
    <n v="1"/>
    <s v="yes"/>
    <x v="0"/>
    <x v="2"/>
    <s v="18-06-1992"/>
    <x v="205"/>
    <x v="1"/>
    <s v="tier - 1"/>
    <x v="3"/>
    <x v="35"/>
  </r>
  <r>
    <s v="Id207"/>
    <s v="  Grace"/>
    <x v="179"/>
    <x v="174"/>
    <s v="yes"/>
    <x v="0"/>
    <x v="0"/>
    <n v="0"/>
    <s v="yes"/>
    <x v="0"/>
    <x v="2"/>
    <s v="04-10-1976"/>
    <x v="206"/>
    <x v="1"/>
    <s v="tier - 2"/>
    <x v="3"/>
    <x v="1"/>
  </r>
  <r>
    <s v="Id208"/>
    <s v="  Jaime"/>
    <x v="180"/>
    <x v="118"/>
    <s v="No"/>
    <x v="0"/>
    <x v="0"/>
    <n v="0"/>
    <s v="yes"/>
    <x v="0"/>
    <x v="0"/>
    <s v="15-07-1974"/>
    <x v="207"/>
    <x v="1"/>
    <s v="tier - 3"/>
    <x v="1"/>
    <x v="31"/>
  </r>
  <r>
    <s v="Id209"/>
    <s v="  Calesse"/>
    <x v="172"/>
    <x v="175"/>
    <s v="No"/>
    <x v="0"/>
    <x v="0"/>
    <n v="0"/>
    <s v="yes"/>
    <x v="0"/>
    <x v="0"/>
    <s v="19-12-1978"/>
    <x v="208"/>
    <x v="1"/>
    <s v="tier - 1"/>
    <x v="3"/>
    <x v="9"/>
  </r>
  <r>
    <s v="Id210"/>
    <s v="  Kate L"/>
    <x v="181"/>
    <x v="176"/>
    <s v="No"/>
    <x v="1"/>
    <x v="0"/>
    <n v="1"/>
    <s v="yes"/>
    <x v="0"/>
    <x v="2"/>
    <s v="17-12-2000"/>
    <x v="209"/>
    <x v="1"/>
    <s v="tier - 3"/>
    <x v="0"/>
    <x v="44"/>
  </r>
  <r>
    <s v="Id211"/>
    <s v="  Sergey"/>
    <x v="182"/>
    <x v="93"/>
    <s v="yes"/>
    <x v="1"/>
    <x v="0"/>
    <n v="2"/>
    <s v="yes"/>
    <x v="0"/>
    <x v="2"/>
    <s v="19-11-2000"/>
    <x v="210"/>
    <x v="1"/>
    <s v="tier - 3"/>
    <x v="3"/>
    <x v="44"/>
  </r>
  <r>
    <s v="Id212"/>
    <s v="  Timothy V"/>
    <x v="124"/>
    <x v="177"/>
    <s v="No"/>
    <x v="0"/>
    <x v="0"/>
    <n v="0"/>
    <s v="yes"/>
    <x v="0"/>
    <x v="0"/>
    <s v="10-08-1971"/>
    <x v="211"/>
    <x v="0"/>
    <s v="tier - 3"/>
    <x v="3"/>
    <x v="14"/>
  </r>
  <r>
    <s v="Id213"/>
    <s v="  Andrew S"/>
    <x v="183"/>
    <x v="178"/>
    <s v="yes"/>
    <x v="0"/>
    <x v="0"/>
    <n v="1"/>
    <s v="yes"/>
    <x v="1"/>
    <x v="1"/>
    <s v="29-08-1964"/>
    <x v="212"/>
    <x v="1"/>
    <s v="tier - 1"/>
    <x v="3"/>
    <x v="13"/>
  </r>
  <r>
    <s v="Id214"/>
    <s v="  Matthew D"/>
    <x v="184"/>
    <x v="179"/>
    <s v="No"/>
    <x v="0"/>
    <x v="0"/>
    <n v="2"/>
    <s v="yes"/>
    <x v="0"/>
    <x v="0"/>
    <s v="27-10-1973"/>
    <x v="213"/>
    <x v="0"/>
    <s v="tier - 1"/>
    <x v="3"/>
    <x v="31"/>
  </r>
  <r>
    <s v="Id215"/>
    <s v="  Jessica"/>
    <x v="185"/>
    <x v="180"/>
    <s v="No"/>
    <x v="0"/>
    <x v="0"/>
    <n v="1"/>
    <s v="yes"/>
    <x v="0"/>
    <x v="2"/>
    <s v="13-09-1992"/>
    <x v="214"/>
    <x v="1"/>
    <s v="tier - 3"/>
    <x v="3"/>
    <x v="41"/>
  </r>
  <r>
    <s v="Id216"/>
    <s v="  Lawrence"/>
    <x v="186"/>
    <x v="181"/>
    <s v="No"/>
    <x v="0"/>
    <x v="0"/>
    <n v="2"/>
    <s v="yes"/>
    <x v="0"/>
    <x v="0"/>
    <s v="16-12-1973"/>
    <x v="215"/>
    <x v="1"/>
    <s v="tier - 2"/>
    <x v="3"/>
    <x v="31"/>
  </r>
  <r>
    <s v="Id217"/>
    <s v="  Alex"/>
    <x v="65"/>
    <x v="182"/>
    <s v="yes"/>
    <x v="0"/>
    <x v="0"/>
    <n v="1"/>
    <s v="yes"/>
    <x v="0"/>
    <x v="2"/>
    <s v="20-11-1988"/>
    <x v="216"/>
    <x v="0"/>
    <s v="tier - 2"/>
    <x v="3"/>
    <x v="4"/>
  </r>
  <r>
    <s v="Id218"/>
    <s v="  Kevin"/>
    <x v="187"/>
    <x v="183"/>
    <s v="No"/>
    <x v="0"/>
    <x v="0"/>
    <n v="0"/>
    <s v="yes"/>
    <x v="0"/>
    <x v="0"/>
    <s v="22-09-1971"/>
    <x v="217"/>
    <x v="1"/>
    <s v="tier - 3"/>
    <x v="3"/>
    <x v="14"/>
  </r>
  <r>
    <s v="Id219"/>
    <s v="  Gavin M"/>
    <x v="188"/>
    <x v="3"/>
    <s v="yes"/>
    <x v="0"/>
    <x v="0"/>
    <n v="1"/>
    <s v="yes"/>
    <x v="0"/>
    <x v="1"/>
    <s v="19-09-1988"/>
    <x v="218"/>
    <x v="1"/>
    <s v="tier - 1"/>
    <x v="3"/>
    <x v="4"/>
  </r>
  <r>
    <s v="Id220"/>
    <s v="  Rick E"/>
    <x v="189"/>
    <x v="184"/>
    <s v="yes"/>
    <x v="0"/>
    <x v="1"/>
    <n v="1"/>
    <s v="yes"/>
    <x v="0"/>
    <x v="1"/>
    <s v="09-07-1997"/>
    <x v="219"/>
    <x v="0"/>
    <s v="tier - 2"/>
    <x v="3"/>
    <x v="46"/>
  </r>
  <r>
    <s v="Id221"/>
    <s v="  Andrea H"/>
    <x v="190"/>
    <x v="185"/>
    <s v="yes"/>
    <x v="0"/>
    <x v="0"/>
    <n v="0"/>
    <s v="No"/>
    <x v="1"/>
    <x v="0"/>
    <s v="30-12-1967"/>
    <x v="220"/>
    <x v="1"/>
    <s v="tier - 2"/>
    <x v="3"/>
    <x v="22"/>
  </r>
  <r>
    <s v="Id222"/>
    <s v="  Anthony S"/>
    <x v="191"/>
    <x v="89"/>
    <s v="No"/>
    <x v="0"/>
    <x v="0"/>
    <n v="1"/>
    <s v="yes"/>
    <x v="1"/>
    <x v="2"/>
    <s v="22-12-1998"/>
    <x v="221"/>
    <x v="0"/>
    <s v="tier - 1"/>
    <x v="4"/>
    <x v="36"/>
  </r>
  <r>
    <s v="Id223"/>
    <s v="  Erik"/>
    <x v="192"/>
    <x v="186"/>
    <s v="No"/>
    <x v="0"/>
    <x v="0"/>
    <n v="0"/>
    <s v="yes"/>
    <x v="2"/>
    <x v="1"/>
    <s v="29-06-1977"/>
    <x v="222"/>
    <x v="0"/>
    <s v="tier - 1"/>
    <x v="6"/>
    <x v="1"/>
  </r>
  <r>
    <s v="Id224"/>
    <s v="  Kiley D"/>
    <x v="193"/>
    <x v="187"/>
    <s v="yes"/>
    <x v="0"/>
    <x v="0"/>
    <n v="1"/>
    <s v="yes"/>
    <x v="0"/>
    <x v="0"/>
    <s v="29-08-1975"/>
    <x v="223"/>
    <x v="1"/>
    <s v="tier - 1"/>
    <x v="3"/>
    <x v="28"/>
  </r>
  <r>
    <s v="Id225"/>
    <s v="  Jennifer"/>
    <x v="194"/>
    <x v="188"/>
    <s v="No"/>
    <x v="0"/>
    <x v="0"/>
    <n v="0"/>
    <s v="yes"/>
    <x v="0"/>
    <x v="2"/>
    <s v="05-07-1982"/>
    <x v="224"/>
    <x v="1"/>
    <s v="tier - 3"/>
    <x v="3"/>
    <x v="37"/>
  </r>
  <r>
    <s v="Id226"/>
    <s v="  Chris"/>
    <x v="195"/>
    <x v="189"/>
    <s v="yes"/>
    <x v="0"/>
    <x v="1"/>
    <n v="1"/>
    <s v="yes"/>
    <x v="0"/>
    <x v="2"/>
    <s v="22-08-1997"/>
    <x v="225"/>
    <x v="1"/>
    <s v="tier - 2"/>
    <x v="3"/>
    <x v="32"/>
  </r>
  <r>
    <s v="Id227"/>
    <s v="  Marian M"/>
    <x v="196"/>
    <x v="150"/>
    <s v="No"/>
    <x v="0"/>
    <x v="0"/>
    <n v="1"/>
    <s v="yes"/>
    <x v="0"/>
    <x v="2"/>
    <s v="22-08-1998"/>
    <x v="226"/>
    <x v="1"/>
    <s v="tier - 1"/>
    <x v="3"/>
    <x v="36"/>
  </r>
  <r>
    <s v="Id228"/>
    <s v="  Jeremy"/>
    <x v="197"/>
    <x v="190"/>
    <s v="yes"/>
    <x v="0"/>
    <x v="0"/>
    <n v="0"/>
    <s v="yes"/>
    <x v="1"/>
    <x v="0"/>
    <s v="07-10-1967"/>
    <x v="227"/>
    <x v="1"/>
    <s v="tier - 2"/>
    <x v="3"/>
    <x v="22"/>
  </r>
  <r>
    <s v="Id229"/>
    <s v="  Allison H"/>
    <x v="198"/>
    <x v="191"/>
    <s v="yes"/>
    <x v="0"/>
    <x v="1"/>
    <n v="1"/>
    <s v="yes"/>
    <x v="0"/>
    <x v="2"/>
    <s v="29-07-1983"/>
    <x v="228"/>
    <x v="1"/>
    <s v="tier - 3"/>
    <x v="3"/>
    <x v="38"/>
  </r>
  <r>
    <s v="Id230"/>
    <s v="  Elizabeth"/>
    <x v="199"/>
    <x v="192"/>
    <s v="yes"/>
    <x v="0"/>
    <x v="0"/>
    <n v="1"/>
    <s v="yes"/>
    <x v="0"/>
    <x v="2"/>
    <s v="17-10-1995"/>
    <x v="229"/>
    <x v="1"/>
    <s v="tier - 3"/>
    <x v="3"/>
    <x v="40"/>
  </r>
  <r>
    <s v="Id231"/>
    <s v="  Andrew"/>
    <x v="200"/>
    <x v="21"/>
    <s v="No"/>
    <x v="0"/>
    <x v="1"/>
    <n v="1"/>
    <s v="yes"/>
    <x v="0"/>
    <x v="1"/>
    <s v="17-09-2003"/>
    <x v="230"/>
    <x v="0"/>
    <s v="tier - 3"/>
    <x v="3"/>
    <x v="45"/>
  </r>
  <r>
    <s v="Id232"/>
    <s v="  Anders J"/>
    <x v="201"/>
    <x v="193"/>
    <s v="yes"/>
    <x v="0"/>
    <x v="0"/>
    <n v="1"/>
    <s v="yes"/>
    <x v="0"/>
    <x v="2"/>
    <s v="27-12-1995"/>
    <x v="231"/>
    <x v="0"/>
    <s v="tier - 2"/>
    <x v="0"/>
    <x v="40"/>
  </r>
  <r>
    <s v="Id233"/>
    <s v="  Sean"/>
    <x v="105"/>
    <x v="194"/>
    <s v="No"/>
    <x v="0"/>
    <x v="1"/>
    <n v="1"/>
    <s v="yes"/>
    <x v="0"/>
    <x v="1"/>
    <s v="03-07-2003"/>
    <x v="232"/>
    <x v="0"/>
    <s v="tier - 2"/>
    <x v="3"/>
    <x v="39"/>
  </r>
  <r>
    <s v="Id234"/>
    <s v="  Brian M"/>
    <x v="202"/>
    <x v="171"/>
    <s v="No"/>
    <x v="0"/>
    <x v="0"/>
    <n v="0"/>
    <s v="yes"/>
    <x v="0"/>
    <x v="2"/>
    <s v="07-07-1994"/>
    <x v="233"/>
    <x v="0"/>
    <s v="tier - 3"/>
    <x v="0"/>
    <x v="20"/>
  </r>
  <r>
    <s v="Id235"/>
    <s v="  Jeremy"/>
    <x v="203"/>
    <x v="195"/>
    <s v="No"/>
    <x v="1"/>
    <x v="0"/>
    <n v="1"/>
    <s v="yes"/>
    <x v="0"/>
    <x v="1"/>
    <s v="09-10-2004"/>
    <x v="234"/>
    <x v="0"/>
    <s v="tier - 3"/>
    <x v="4"/>
    <x v="42"/>
  </r>
  <r>
    <s v="Id236"/>
    <s v="  Susannah"/>
    <x v="141"/>
    <x v="196"/>
    <s v="yes"/>
    <x v="0"/>
    <x v="0"/>
    <n v="0"/>
    <s v="yes"/>
    <x v="0"/>
    <x v="2"/>
    <s v="25-11-1976"/>
    <x v="235"/>
    <x v="1"/>
    <s v="tier - 3"/>
    <x v="3"/>
    <x v="1"/>
  </r>
  <r>
    <s v="Id237"/>
    <s v="  Randy"/>
    <x v="204"/>
    <x v="197"/>
    <s v="No"/>
    <x v="0"/>
    <x v="0"/>
    <n v="1"/>
    <s v="yes"/>
    <x v="0"/>
    <x v="2"/>
    <s v="24-06-1998"/>
    <x v="236"/>
    <x v="0"/>
    <s v="tier - 3"/>
    <x v="3"/>
    <x v="32"/>
  </r>
  <r>
    <s v="Id238"/>
    <s v="  Leslie"/>
    <x v="205"/>
    <x v="27"/>
    <s v="No"/>
    <x v="0"/>
    <x v="0"/>
    <n v="0"/>
    <s v="yes"/>
    <x v="0"/>
    <x v="2"/>
    <s v="24-09-1990"/>
    <x v="237"/>
    <x v="0"/>
    <s v="tier - 2"/>
    <x v="3"/>
    <x v="3"/>
  </r>
  <r>
    <s v="Id239"/>
    <s v="  Brittany L"/>
    <x v="82"/>
    <x v="198"/>
    <s v="No"/>
    <x v="0"/>
    <x v="1"/>
    <n v="1"/>
    <s v="yes"/>
    <x v="0"/>
    <x v="2"/>
    <s v="05-10-2003"/>
    <x v="238"/>
    <x v="1"/>
    <s v="tier - 1"/>
    <x v="0"/>
    <x v="45"/>
  </r>
  <r>
    <s v="Id240"/>
    <s v="  Cassie J"/>
    <x v="206"/>
    <x v="199"/>
    <s v="No"/>
    <x v="0"/>
    <x v="0"/>
    <n v="1"/>
    <s v="yes"/>
    <x v="0"/>
    <x v="2"/>
    <s v="01-10-1984"/>
    <x v="239"/>
    <x v="1"/>
    <s v="tier - 3"/>
    <x v="3"/>
    <x v="33"/>
  </r>
  <r>
    <s v="Id241"/>
    <s v="  Peter W"/>
    <x v="207"/>
    <x v="200"/>
    <s v="yes"/>
    <x v="0"/>
    <x v="1"/>
    <n v="1"/>
    <s v="yes"/>
    <x v="0"/>
    <x v="1"/>
    <s v="02-10-1983"/>
    <x v="240"/>
    <x v="1"/>
    <s v="tier - 2"/>
    <x v="1"/>
    <x v="34"/>
  </r>
  <r>
    <s v="Id242"/>
    <s v="  Douglas"/>
    <x v="208"/>
    <x v="201"/>
    <s v="yes"/>
    <x v="0"/>
    <x v="0"/>
    <n v="1"/>
    <s v="yes"/>
    <x v="0"/>
    <x v="0"/>
    <s v="11-10-1986"/>
    <x v="241"/>
    <x v="0"/>
    <s v="tier - 2"/>
    <x v="3"/>
    <x v="26"/>
  </r>
  <r>
    <s v="Id243"/>
    <s v="  Dan"/>
    <x v="209"/>
    <x v="202"/>
    <s v="yes"/>
    <x v="0"/>
    <x v="0"/>
    <n v="1"/>
    <s v="yes"/>
    <x v="0"/>
    <x v="2"/>
    <s v="30-10-1995"/>
    <x v="242"/>
    <x v="0"/>
    <s v="tier - 1"/>
    <x v="3"/>
    <x v="40"/>
  </r>
  <r>
    <s v="Id244"/>
    <s v="  Dan M"/>
    <x v="210"/>
    <x v="203"/>
    <s v="No"/>
    <x v="0"/>
    <x v="0"/>
    <n v="1"/>
    <s v="yes"/>
    <x v="0"/>
    <x v="2"/>
    <s v="11-06-1998"/>
    <x v="243"/>
    <x v="0"/>
    <s v="tier - 3"/>
    <x v="9"/>
    <x v="32"/>
  </r>
  <r>
    <s v="Id245"/>
    <s v="  Eric L"/>
    <x v="211"/>
    <x v="204"/>
    <s v="No"/>
    <x v="0"/>
    <x v="0"/>
    <n v="0"/>
    <s v="yes"/>
    <x v="2"/>
    <x v="0"/>
    <s v="05-07-1962"/>
    <x v="244"/>
    <x v="0"/>
    <s v="tier - 1"/>
    <x v="3"/>
    <x v="5"/>
  </r>
  <r>
    <s v="Id246"/>
    <s v="  Les J"/>
    <x v="212"/>
    <x v="205"/>
    <s v="yes"/>
    <x v="0"/>
    <x v="0"/>
    <n v="1"/>
    <s v="yes"/>
    <x v="0"/>
    <x v="0"/>
    <s v="21-07-1975"/>
    <x v="245"/>
    <x v="1"/>
    <s v="tier - 1"/>
    <x v="1"/>
    <x v="19"/>
  </r>
  <r>
    <s v="Id247"/>
    <s v="  Stephanie"/>
    <x v="213"/>
    <x v="14"/>
    <s v="No"/>
    <x v="0"/>
    <x v="0"/>
    <n v="0"/>
    <s v="yes"/>
    <x v="0"/>
    <x v="0"/>
    <s v="25-08-1971"/>
    <x v="246"/>
    <x v="1"/>
    <s v="tier - 2"/>
    <x v="3"/>
    <x v="14"/>
  </r>
  <r>
    <s v="Id248"/>
    <s v="  Melissa Y"/>
    <x v="199"/>
    <x v="206"/>
    <s v="No"/>
    <x v="0"/>
    <x v="0"/>
    <n v="0"/>
    <s v="yes"/>
    <x v="0"/>
    <x v="2"/>
    <s v="06-11-1999"/>
    <x v="247"/>
    <x v="1"/>
    <s v="tier - 3"/>
    <x v="3"/>
    <x v="21"/>
  </r>
  <r>
    <s v="Id249"/>
    <s v="  Ashley"/>
    <x v="214"/>
    <x v="41"/>
    <s v="No"/>
    <x v="0"/>
    <x v="0"/>
    <n v="0"/>
    <s v="yes"/>
    <x v="0"/>
    <x v="0"/>
    <s v="26-12-2002"/>
    <x v="248"/>
    <x v="1"/>
    <s v="tier - 3"/>
    <x v="3"/>
    <x v="39"/>
  </r>
  <r>
    <s v="Id250"/>
    <s v="  Stephanie M"/>
    <x v="215"/>
    <x v="40"/>
    <s v="No"/>
    <x v="0"/>
    <x v="0"/>
    <n v="2"/>
    <s v="yes"/>
    <x v="0"/>
    <x v="2"/>
    <s v="26-07-1972"/>
    <x v="249"/>
    <x v="1"/>
    <s v="tier - 2"/>
    <x v="3"/>
    <x v="14"/>
  </r>
  <r>
    <s v="Id251"/>
    <s v="  Kylie"/>
    <x v="216"/>
    <x v="138"/>
    <s v="No"/>
    <x v="0"/>
    <x v="0"/>
    <n v="0"/>
    <s v="yes"/>
    <x v="0"/>
    <x v="2"/>
    <s v="25-09-1994"/>
    <x v="250"/>
    <x v="1"/>
    <s v="tier - 2"/>
    <x v="3"/>
    <x v="6"/>
  </r>
  <r>
    <s v="Id252"/>
    <s v="  Kelly"/>
    <x v="217"/>
    <x v="119"/>
    <s v="No"/>
    <x v="1"/>
    <x v="0"/>
    <n v="2"/>
    <s v="yes"/>
    <x v="0"/>
    <x v="1"/>
    <s v="27-12-2000"/>
    <x v="251"/>
    <x v="1"/>
    <s v="tier - 2"/>
    <x v="1"/>
    <x v="44"/>
  </r>
  <r>
    <s v="Id253"/>
    <s v="  Carrie"/>
    <x v="117"/>
    <x v="47"/>
    <s v="yes"/>
    <x v="0"/>
    <x v="1"/>
    <n v="1"/>
    <s v="yes"/>
    <x v="0"/>
    <x v="2"/>
    <s v="09-08-1997"/>
    <x v="252"/>
    <x v="1"/>
    <s v="tier - 3"/>
    <x v="3"/>
    <x v="32"/>
  </r>
  <r>
    <s v="Id254"/>
    <s v="  Alex"/>
    <x v="218"/>
    <x v="176"/>
    <s v="yes"/>
    <x v="1"/>
    <x v="0"/>
    <n v="2"/>
    <s v="yes"/>
    <x v="0"/>
    <x v="2"/>
    <s v="26-10-2000"/>
    <x v="253"/>
    <x v="1"/>
    <s v="tier - 3"/>
    <x v="3"/>
    <x v="44"/>
  </r>
  <r>
    <s v="Id255"/>
    <s v="  Zach S"/>
    <x v="219"/>
    <x v="207"/>
    <s v="No"/>
    <x v="0"/>
    <x v="0"/>
    <n v="0"/>
    <s v="yes"/>
    <x v="2"/>
    <x v="0"/>
    <s v="11-12-1962"/>
    <x v="254"/>
    <x v="0"/>
    <s v="tier - 3"/>
    <x v="3"/>
    <x v="12"/>
  </r>
  <r>
    <s v="Id256"/>
    <s v="  Alan"/>
    <x v="141"/>
    <x v="78"/>
    <s v="No"/>
    <x v="0"/>
    <x v="1"/>
    <n v="1"/>
    <s v="yes"/>
    <x v="0"/>
    <x v="2"/>
    <s v="12-09-2003"/>
    <x v="255"/>
    <x v="0"/>
    <s v="tier - 3"/>
    <x v="1"/>
    <x v="45"/>
  </r>
  <r>
    <s v="Id257"/>
    <s v="  Nate"/>
    <x v="170"/>
    <x v="208"/>
    <s v="No"/>
    <x v="1"/>
    <x v="0"/>
    <n v="1"/>
    <s v="yes"/>
    <x v="0"/>
    <x v="1"/>
    <s v="01-11-2004"/>
    <x v="256"/>
    <x v="0"/>
    <s v="tier - 1"/>
    <x v="6"/>
    <x v="42"/>
  </r>
  <r>
    <s v="Id258"/>
    <s v="  Jesse G"/>
    <x v="220"/>
    <x v="60"/>
    <s v="No"/>
    <x v="0"/>
    <x v="1"/>
    <n v="1"/>
    <s v="yes"/>
    <x v="0"/>
    <x v="1"/>
    <s v="28-11-1993"/>
    <x v="257"/>
    <x v="1"/>
    <s v="tier - 2"/>
    <x v="3"/>
    <x v="20"/>
  </r>
  <r>
    <s v="Id259"/>
    <s v="  Jason"/>
    <x v="221"/>
    <x v="27"/>
    <s v="No"/>
    <x v="0"/>
    <x v="1"/>
    <n v="1"/>
    <s v="yes"/>
    <x v="0"/>
    <x v="2"/>
    <s v="09-09-2003"/>
    <x v="258"/>
    <x v="0"/>
    <s v="tier - 2"/>
    <x v="3"/>
    <x v="45"/>
  </r>
  <r>
    <s v="Id260"/>
    <s v="  Megan A"/>
    <x v="222"/>
    <x v="209"/>
    <s v="No"/>
    <x v="0"/>
    <x v="0"/>
    <n v="1"/>
    <s v="yes"/>
    <x v="0"/>
    <x v="2"/>
    <s v="22-07-1984"/>
    <x v="259"/>
    <x v="1"/>
    <s v="tier - 3"/>
    <x v="3"/>
    <x v="34"/>
  </r>
  <r>
    <s v="Id261"/>
    <s v="  Luke M"/>
    <x v="60"/>
    <x v="210"/>
    <s v="No"/>
    <x v="0"/>
    <x v="0"/>
    <n v="0"/>
    <s v="yes"/>
    <x v="0"/>
    <x v="0"/>
    <s v="25-08-2002"/>
    <x v="260"/>
    <x v="0"/>
    <s v="tier - 1"/>
    <x v="11"/>
    <x v="39"/>
  </r>
  <r>
    <s v="Id262"/>
    <s v="  Jacy D"/>
    <x v="223"/>
    <x v="211"/>
    <s v="yes"/>
    <x v="0"/>
    <x v="0"/>
    <n v="2"/>
    <s v="No"/>
    <x v="0"/>
    <x v="0"/>
    <s v="18-06-1970"/>
    <x v="261"/>
    <x v="1"/>
    <s v="tier - 2"/>
    <x v="1"/>
    <x v="27"/>
  </r>
  <r>
    <s v="Id263"/>
    <s v="  Simon G"/>
    <x v="224"/>
    <x v="212"/>
    <s v="yes"/>
    <x v="0"/>
    <x v="0"/>
    <n v="0"/>
    <s v="yes"/>
    <x v="0"/>
    <x v="2"/>
    <s v="07-12-1985"/>
    <x v="262"/>
    <x v="1"/>
    <s v="tier - 2"/>
    <x v="3"/>
    <x v="17"/>
  </r>
  <r>
    <s v="Id264"/>
    <s v="  Ainsley E"/>
    <x v="225"/>
    <x v="1"/>
    <s v="No"/>
    <x v="0"/>
    <x v="0"/>
    <n v="2"/>
    <s v="yes"/>
    <x v="1"/>
    <x v="1"/>
    <s v="05-09-1972"/>
    <x v="263"/>
    <x v="1"/>
    <s v="tier - 3"/>
    <x v="3"/>
    <x v="29"/>
  </r>
  <r>
    <s v="Id265"/>
    <s v="  Erica A"/>
    <x v="226"/>
    <x v="213"/>
    <s v="No"/>
    <x v="0"/>
    <x v="1"/>
    <n v="1"/>
    <s v="yes"/>
    <x v="0"/>
    <x v="1"/>
    <s v="28-11-2003"/>
    <x v="264"/>
    <x v="1"/>
    <s v="tier - 3"/>
    <x v="1"/>
    <x v="45"/>
  </r>
  <r>
    <s v="Id266"/>
    <s v="  Erik"/>
    <x v="227"/>
    <x v="214"/>
    <s v="No"/>
    <x v="0"/>
    <x v="0"/>
    <n v="0"/>
    <s v="yes"/>
    <x v="0"/>
    <x v="1"/>
    <s v="12-10-1990"/>
    <x v="265"/>
    <x v="1"/>
    <s v="tier - 1"/>
    <x v="3"/>
    <x v="3"/>
  </r>
  <r>
    <s v="Id267"/>
    <s v="  Erin C"/>
    <x v="228"/>
    <x v="215"/>
    <s v="yes"/>
    <x v="0"/>
    <x v="0"/>
    <n v="0"/>
    <s v="yes"/>
    <x v="0"/>
    <x v="2"/>
    <s v="15-07-1985"/>
    <x v="266"/>
    <x v="1"/>
    <s v="tier - 1"/>
    <x v="3"/>
    <x v="33"/>
  </r>
  <r>
    <s v="Id268"/>
    <s v="  Adrienne"/>
    <x v="229"/>
    <x v="216"/>
    <s v="yes"/>
    <x v="0"/>
    <x v="1"/>
    <n v="1"/>
    <s v="yes"/>
    <x v="1"/>
    <x v="1"/>
    <s v="30-10-1969"/>
    <x v="267"/>
    <x v="1"/>
    <s v="tier - 2"/>
    <x v="3"/>
    <x v="27"/>
  </r>
  <r>
    <s v="Id269"/>
    <s v="  Adam"/>
    <x v="230"/>
    <x v="217"/>
    <s v="No"/>
    <x v="0"/>
    <x v="0"/>
    <n v="0"/>
    <s v="yes"/>
    <x v="2"/>
    <x v="0"/>
    <s v="01-07-1962"/>
    <x v="268"/>
    <x v="0"/>
    <s v="tier - 2"/>
    <x v="3"/>
    <x v="5"/>
  </r>
  <r>
    <s v="Id270"/>
    <s v="  Yutaka"/>
    <x v="231"/>
    <x v="78"/>
    <s v="No"/>
    <x v="0"/>
    <x v="0"/>
    <n v="0"/>
    <s v="yes"/>
    <x v="0"/>
    <x v="2"/>
    <s v="28-07-1994"/>
    <x v="269"/>
    <x v="0"/>
    <s v="tier - 2"/>
    <x v="3"/>
    <x v="20"/>
  </r>
  <r>
    <s v="Id271"/>
    <s v="  Tyler M"/>
    <x v="232"/>
    <x v="218"/>
    <s v="yes"/>
    <x v="0"/>
    <x v="0"/>
    <n v="0"/>
    <s v="yes"/>
    <x v="2"/>
    <x v="0"/>
    <s v="10-07-1967"/>
    <x v="270"/>
    <x v="1"/>
    <s v="tier - 3"/>
    <x v="3"/>
    <x v="24"/>
  </r>
  <r>
    <s v="Id272"/>
    <s v="  Stephen"/>
    <x v="233"/>
    <x v="219"/>
    <s v="yes"/>
    <x v="0"/>
    <x v="0"/>
    <n v="1"/>
    <s v="yes"/>
    <x v="0"/>
    <x v="2"/>
    <s v="08-07-1995"/>
    <x v="271"/>
    <x v="0"/>
    <s v="tier - 1"/>
    <x v="3"/>
    <x v="6"/>
  </r>
  <r>
    <s v="Id273"/>
    <s v="  Andrew B"/>
    <x v="234"/>
    <x v="220"/>
    <s v="No"/>
    <x v="0"/>
    <x v="0"/>
    <n v="0"/>
    <s v="yes"/>
    <x v="1"/>
    <x v="0"/>
    <s v="24-08-1971"/>
    <x v="272"/>
    <x v="1"/>
    <s v="tier - 1"/>
    <x v="3"/>
    <x v="14"/>
  </r>
  <r>
    <s v="Id274"/>
    <s v="  James"/>
    <x v="235"/>
    <x v="221"/>
    <s v="yes"/>
    <x v="0"/>
    <x v="0"/>
    <n v="0"/>
    <s v="yes"/>
    <x v="0"/>
    <x v="0"/>
    <s v="17-11-1981"/>
    <x v="273"/>
    <x v="1"/>
    <s v="tier - 3"/>
    <x v="3"/>
    <x v="37"/>
  </r>
  <r>
    <s v="Id275"/>
    <s v="  Shawn P"/>
    <x v="236"/>
    <x v="166"/>
    <s v="yes"/>
    <x v="0"/>
    <x v="0"/>
    <n v="1"/>
    <s v="yes"/>
    <x v="0"/>
    <x v="2"/>
    <s v="04-12-1995"/>
    <x v="274"/>
    <x v="0"/>
    <s v="tier - 2"/>
    <x v="3"/>
    <x v="40"/>
  </r>
  <r>
    <s v="Id276"/>
    <s v="  Matt"/>
    <x v="237"/>
    <x v="196"/>
    <s v="No"/>
    <x v="0"/>
    <x v="0"/>
    <n v="0"/>
    <s v="yes"/>
    <x v="1"/>
    <x v="2"/>
    <s v="12-12-1980"/>
    <x v="275"/>
    <x v="0"/>
    <s v="tier - 3"/>
    <x v="1"/>
    <x v="25"/>
  </r>
  <r>
    <s v="Id277"/>
    <s v="  Nathaniel"/>
    <x v="238"/>
    <x v="152"/>
    <s v="No"/>
    <x v="0"/>
    <x v="0"/>
    <n v="2"/>
    <s v="yes"/>
    <x v="1"/>
    <x v="2"/>
    <s v="07-11-1972"/>
    <x v="276"/>
    <x v="1"/>
    <s v="tier - 2"/>
    <x v="1"/>
    <x v="29"/>
  </r>
  <r>
    <s v="Id278"/>
    <s v="  Kevin D"/>
    <x v="239"/>
    <x v="222"/>
    <s v="No"/>
    <x v="0"/>
    <x v="0"/>
    <n v="0"/>
    <s v="yes"/>
    <x v="1"/>
    <x v="0"/>
    <s v="06-12-1974"/>
    <x v="277"/>
    <x v="0"/>
    <s v="tier - 1"/>
    <x v="3"/>
    <x v="19"/>
  </r>
  <r>
    <s v="Id279"/>
    <s v="  Joan"/>
    <x v="240"/>
    <x v="133"/>
    <s v="No"/>
    <x v="0"/>
    <x v="0"/>
    <n v="0"/>
    <s v="yes"/>
    <x v="3"/>
    <x v="2"/>
    <s v="09-07-1990"/>
    <x v="278"/>
    <x v="1"/>
    <s v="tier - 1"/>
    <x v="1"/>
    <x v="43"/>
  </r>
  <r>
    <s v="Id280"/>
    <s v="  Christopher A"/>
    <x v="241"/>
    <x v="99"/>
    <s v="No"/>
    <x v="0"/>
    <x v="0"/>
    <n v="0"/>
    <s v="yes"/>
    <x v="0"/>
    <x v="1"/>
    <s v="30-09-1990"/>
    <x v="279"/>
    <x v="0"/>
    <s v="tier - 2"/>
    <x v="3"/>
    <x v="3"/>
  </r>
  <r>
    <s v="Id281"/>
    <s v="  Kacy L"/>
    <x v="242"/>
    <x v="223"/>
    <s v="No"/>
    <x v="0"/>
    <x v="0"/>
    <n v="0"/>
    <s v="yes"/>
    <x v="2"/>
    <x v="0"/>
    <s v="01-11-1968"/>
    <x v="280"/>
    <x v="1"/>
    <s v="tier - 3"/>
    <x v="3"/>
    <x v="0"/>
  </r>
  <r>
    <s v="Id282"/>
    <s v="  Benjamin H"/>
    <x v="243"/>
    <x v="80"/>
    <s v="No"/>
    <x v="0"/>
    <x v="0"/>
    <n v="0"/>
    <s v="yes"/>
    <x v="0"/>
    <x v="2"/>
    <s v="13-07-1990"/>
    <x v="281"/>
    <x v="0"/>
    <s v="tier - 1"/>
    <x v="3"/>
    <x v="43"/>
  </r>
  <r>
    <s v="Id283"/>
    <s v="  Xaviour J"/>
    <x v="215"/>
    <x v="224"/>
    <s v="No"/>
    <x v="0"/>
    <x v="1"/>
    <n v="1"/>
    <s v="yes"/>
    <x v="0"/>
    <x v="2"/>
    <s v="08-10-2003"/>
    <x v="282"/>
    <x v="0"/>
    <s v="tier - 2"/>
    <x v="0"/>
    <x v="45"/>
  </r>
  <r>
    <s v="Id284"/>
    <s v="  Michael T"/>
    <x v="244"/>
    <x v="106"/>
    <s v="yes"/>
    <x v="0"/>
    <x v="0"/>
    <n v="0"/>
    <s v="yes"/>
    <x v="1"/>
    <x v="1"/>
    <s v="19-09-1976"/>
    <x v="283"/>
    <x v="1"/>
    <s v="tier - 1"/>
    <x v="3"/>
    <x v="1"/>
  </r>
  <r>
    <s v="Id285"/>
    <s v="  Bradley"/>
    <x v="245"/>
    <x v="225"/>
    <s v="yes"/>
    <x v="0"/>
    <x v="0"/>
    <n v="0"/>
    <s v="yes"/>
    <x v="0"/>
    <x v="0"/>
    <s v="27-09-1981"/>
    <x v="284"/>
    <x v="1"/>
    <s v="tier - 2"/>
    <x v="3"/>
    <x v="37"/>
  </r>
  <r>
    <s v="Id286"/>
    <s v="  Andrea"/>
    <x v="246"/>
    <x v="226"/>
    <s v="yes"/>
    <x v="0"/>
    <x v="0"/>
    <n v="0"/>
    <s v="yes"/>
    <x v="1"/>
    <x v="2"/>
    <s v="09-08-1976"/>
    <x v="285"/>
    <x v="1"/>
    <s v="tier - 3"/>
    <x v="3"/>
    <x v="1"/>
  </r>
  <r>
    <s v="Id287"/>
    <s v="  Nancy M"/>
    <x v="247"/>
    <x v="100"/>
    <s v="No"/>
    <x v="0"/>
    <x v="0"/>
    <n v="2"/>
    <s v="yes"/>
    <x v="1"/>
    <x v="1"/>
    <s v="19-10-1972"/>
    <x v="286"/>
    <x v="1"/>
    <s v="tier - 2"/>
    <x v="3"/>
    <x v="29"/>
  </r>
  <r>
    <s v="Id288"/>
    <s v="  Matt"/>
    <x v="248"/>
    <x v="227"/>
    <s v="yes"/>
    <x v="0"/>
    <x v="0"/>
    <n v="1"/>
    <s v="yes"/>
    <x v="0"/>
    <x v="0"/>
    <s v="02-12-1986"/>
    <x v="287"/>
    <x v="1"/>
    <s v="tier - 2"/>
    <x v="3"/>
    <x v="26"/>
  </r>
  <r>
    <s v="Id289"/>
    <s v="  Lee"/>
    <x v="249"/>
    <x v="14"/>
    <s v="yes"/>
    <x v="0"/>
    <x v="0"/>
    <n v="1"/>
    <s v="yes"/>
    <x v="2"/>
    <x v="0"/>
    <s v="17-12-1975"/>
    <x v="288"/>
    <x v="1"/>
    <s v="tier - 3"/>
    <x v="1"/>
    <x v="28"/>
  </r>
  <r>
    <s v="Id290"/>
    <s v="  Chris"/>
    <x v="250"/>
    <x v="228"/>
    <s v="No"/>
    <x v="0"/>
    <x v="0"/>
    <n v="0"/>
    <s v="yes"/>
    <x v="0"/>
    <x v="2"/>
    <s v="08-09-1994"/>
    <x v="289"/>
    <x v="1"/>
    <s v="tier - 1"/>
    <x v="3"/>
    <x v="6"/>
  </r>
  <r>
    <s v="Id291"/>
    <s v="  Erik T"/>
    <x v="251"/>
    <x v="229"/>
    <s v="yes"/>
    <x v="0"/>
    <x v="1"/>
    <n v="1"/>
    <s v="yes"/>
    <x v="2"/>
    <x v="1"/>
    <s v="11-09-1969"/>
    <x v="290"/>
    <x v="0"/>
    <s v="tier - 2"/>
    <x v="3"/>
    <x v="27"/>
  </r>
  <r>
    <s v="Id292"/>
    <s v="  Rod W"/>
    <x v="252"/>
    <x v="230"/>
    <s v="No"/>
    <x v="0"/>
    <x v="0"/>
    <n v="0"/>
    <s v="No"/>
    <x v="1"/>
    <x v="0"/>
    <s v="10-11-1978"/>
    <x v="291"/>
    <x v="0"/>
    <s v="tier - 3"/>
    <x v="6"/>
    <x v="9"/>
  </r>
  <r>
    <s v="Id293"/>
    <s v="  Joey"/>
    <x v="253"/>
    <x v="124"/>
    <s v="No"/>
    <x v="0"/>
    <x v="1"/>
    <n v="1"/>
    <s v="yes"/>
    <x v="0"/>
    <x v="2"/>
    <s v="13-09-1993"/>
    <x v="292"/>
    <x v="0"/>
    <s v="tier - 3"/>
    <x v="3"/>
    <x v="20"/>
  </r>
  <r>
    <s v="Id294"/>
    <s v="  Hillary L"/>
    <x v="254"/>
    <x v="231"/>
    <s v="No"/>
    <x v="0"/>
    <x v="0"/>
    <n v="2"/>
    <s v="yes"/>
    <x v="2"/>
    <x v="1"/>
    <s v="21-09-1972"/>
    <x v="293"/>
    <x v="1"/>
    <s v="tier - 1"/>
    <x v="3"/>
    <x v="29"/>
  </r>
  <r>
    <s v="Id295"/>
    <s v="  Eric J"/>
    <x v="255"/>
    <x v="232"/>
    <s v="yes"/>
    <x v="0"/>
    <x v="0"/>
    <n v="1"/>
    <s v="yes"/>
    <x v="1"/>
    <x v="0"/>
    <s v="25-09-1975"/>
    <x v="294"/>
    <x v="1"/>
    <s v="tier - 3"/>
    <x v="3"/>
    <x v="28"/>
  </r>
  <r>
    <s v="Id296"/>
    <s v="  Nicolas"/>
    <x v="256"/>
    <x v="112"/>
    <s v="No"/>
    <x v="0"/>
    <x v="0"/>
    <n v="1"/>
    <s v="yes"/>
    <x v="1"/>
    <x v="2"/>
    <s v="10-09-1984"/>
    <x v="295"/>
    <x v="1"/>
    <s v="tier - 1"/>
    <x v="3"/>
    <x v="33"/>
  </r>
  <r>
    <s v="Id297"/>
    <s v="  Marcel"/>
    <x v="257"/>
    <x v="233"/>
    <s v="No"/>
    <x v="0"/>
    <x v="0"/>
    <n v="0"/>
    <s v="yes"/>
    <x v="2"/>
    <x v="2"/>
    <s v="14-10-1977"/>
    <x v="296"/>
    <x v="1"/>
    <s v="tier - 2"/>
    <x v="1"/>
    <x v="30"/>
  </r>
  <r>
    <s v="Id298"/>
    <s v="  Ashley N"/>
    <x v="27"/>
    <x v="54"/>
    <s v="No"/>
    <x v="0"/>
    <x v="0"/>
    <n v="0"/>
    <s v="No"/>
    <x v="0"/>
    <x v="0"/>
    <s v="13-12-1960"/>
    <x v="297"/>
    <x v="1"/>
    <s v="tier - 1"/>
    <x v="2"/>
    <x v="15"/>
  </r>
  <r>
    <s v="Id299"/>
    <s v="  Evan D"/>
    <x v="258"/>
    <x v="234"/>
    <s v="yes"/>
    <x v="0"/>
    <x v="0"/>
    <n v="1"/>
    <s v="yes"/>
    <x v="2"/>
    <x v="0"/>
    <s v="29-10-1975"/>
    <x v="298"/>
    <x v="1"/>
    <s v="tier - 1"/>
    <x v="3"/>
    <x v="28"/>
  </r>
  <r>
    <s v="Id300"/>
    <s v="  Krisana"/>
    <x v="259"/>
    <x v="235"/>
    <s v="No"/>
    <x v="0"/>
    <x v="0"/>
    <n v="0"/>
    <s v="yes"/>
    <x v="2"/>
    <x v="0"/>
    <s v="08-10-1974"/>
    <x v="299"/>
    <x v="1"/>
    <s v="tier - 3"/>
    <x v="3"/>
    <x v="19"/>
  </r>
  <r>
    <s v="Id301"/>
    <s v="  Kyle"/>
    <x v="260"/>
    <x v="27"/>
    <s v="yes"/>
    <x v="0"/>
    <x v="0"/>
    <n v="1"/>
    <s v="yes"/>
    <x v="0"/>
    <x v="2"/>
    <s v="27-09-1995"/>
    <x v="300"/>
    <x v="1"/>
    <s v="tier - 2"/>
    <x v="3"/>
    <x v="40"/>
  </r>
  <r>
    <s v="Id302"/>
    <s v="  Kate"/>
    <x v="261"/>
    <x v="12"/>
    <s v="No"/>
    <x v="0"/>
    <x v="0"/>
    <n v="0"/>
    <s v="yes"/>
    <x v="2"/>
    <x v="0"/>
    <s v="09-07-1968"/>
    <x v="301"/>
    <x v="1"/>
    <s v="tier - 1"/>
    <x v="3"/>
    <x v="22"/>
  </r>
  <r>
    <s v="Id303"/>
    <s v="  Martin A"/>
    <x v="262"/>
    <x v="236"/>
    <s v="yes"/>
    <x v="1"/>
    <x v="0"/>
    <n v="2"/>
    <s v="yes"/>
    <x v="0"/>
    <x v="1"/>
    <s v="22-07-2000"/>
    <x v="302"/>
    <x v="0"/>
    <s v="tier - 1"/>
    <x v="3"/>
    <x v="21"/>
  </r>
  <r>
    <s v="Id304"/>
    <s v="  Stacey"/>
    <x v="263"/>
    <x v="237"/>
    <s v="No"/>
    <x v="1"/>
    <x v="0"/>
    <n v="1"/>
    <s v="yes"/>
    <x v="0"/>
    <x v="2"/>
    <s v="09-11-2004"/>
    <x v="303"/>
    <x v="1"/>
    <s v="tier - 1"/>
    <x v="3"/>
    <x v="42"/>
  </r>
  <r>
    <s v="Id305"/>
    <s v="  Christine"/>
    <x v="264"/>
    <x v="238"/>
    <s v="yes"/>
    <x v="0"/>
    <x v="0"/>
    <n v="2"/>
    <s v="yes"/>
    <x v="0"/>
    <x v="0"/>
    <s v="09-09-1961"/>
    <x v="304"/>
    <x v="1"/>
    <s v="tier - 2"/>
    <x v="0"/>
    <x v="5"/>
  </r>
  <r>
    <s v="Id306"/>
    <s v="  Sarah C"/>
    <x v="265"/>
    <x v="239"/>
    <s v="yes"/>
    <x v="0"/>
    <x v="0"/>
    <n v="1"/>
    <s v="yes"/>
    <x v="1"/>
    <x v="2"/>
    <s v="05-09-1988"/>
    <x v="305"/>
    <x v="1"/>
    <s v="tier - 1"/>
    <x v="3"/>
    <x v="4"/>
  </r>
  <r>
    <s v="Id307"/>
    <s v="  Megan"/>
    <x v="266"/>
    <x v="194"/>
    <s v="yes"/>
    <x v="0"/>
    <x v="1"/>
    <n v="1"/>
    <s v="yes"/>
    <x v="2"/>
    <x v="1"/>
    <s v="21-12-1983"/>
    <x v="306"/>
    <x v="1"/>
    <s v="tier - 3"/>
    <x v="3"/>
    <x v="34"/>
  </r>
  <r>
    <s v="Id308"/>
    <s v="  Jason W"/>
    <x v="267"/>
    <x v="240"/>
    <s v="No"/>
    <x v="0"/>
    <x v="0"/>
    <n v="0"/>
    <s v="yes"/>
    <x v="0"/>
    <x v="1"/>
    <s v="21-09-1999"/>
    <x v="307"/>
    <x v="0"/>
    <s v="tier - 2"/>
    <x v="3"/>
    <x v="21"/>
  </r>
  <r>
    <s v="Id309"/>
    <s v="  Michele"/>
    <x v="268"/>
    <x v="241"/>
    <s v="yes"/>
    <x v="0"/>
    <x v="0"/>
    <n v="2"/>
    <s v="yes"/>
    <x v="2"/>
    <x v="0"/>
    <s v="11-11-1970"/>
    <x v="308"/>
    <x v="1"/>
    <s v="tier - 3"/>
    <x v="3"/>
    <x v="2"/>
  </r>
  <r>
    <s v="Id310"/>
    <s v="  Nikki"/>
    <x v="269"/>
    <x v="242"/>
    <s v="yes"/>
    <x v="0"/>
    <x v="0"/>
    <n v="1"/>
    <s v="yes"/>
    <x v="1"/>
    <x v="0"/>
    <s v="10-08-1986"/>
    <x v="309"/>
    <x v="1"/>
    <s v="tier - 1"/>
    <x v="3"/>
    <x v="26"/>
  </r>
  <r>
    <s v="Id311"/>
    <s v="  Philip J"/>
    <x v="270"/>
    <x v="236"/>
    <s v="yes"/>
    <x v="0"/>
    <x v="1"/>
    <n v="1"/>
    <s v="yes"/>
    <x v="2"/>
    <x v="1"/>
    <s v="03-09-1983"/>
    <x v="310"/>
    <x v="1"/>
    <s v="tier - 1"/>
    <x v="1"/>
    <x v="34"/>
  </r>
  <r>
    <s v="Id312"/>
    <s v="  Bryan L"/>
    <x v="271"/>
    <x v="141"/>
    <s v="No"/>
    <x v="0"/>
    <x v="0"/>
    <n v="1"/>
    <s v="yes"/>
    <x v="0"/>
    <x v="2"/>
    <s v="28-10-1998"/>
    <x v="311"/>
    <x v="1"/>
    <s v="tier - 3"/>
    <x v="3"/>
    <x v="36"/>
  </r>
  <r>
    <s v="Id313"/>
    <s v="  Timothy F"/>
    <x v="272"/>
    <x v="243"/>
    <s v="yes"/>
    <x v="0"/>
    <x v="0"/>
    <n v="0"/>
    <s v="yes"/>
    <x v="3"/>
    <x v="2"/>
    <s v="03-09-1976"/>
    <x v="312"/>
    <x v="1"/>
    <s v="tier - 3"/>
    <x v="1"/>
    <x v="1"/>
  </r>
  <r>
    <s v="Id314"/>
    <s v="  Angielyn M"/>
    <x v="273"/>
    <x v="244"/>
    <s v="yes"/>
    <x v="0"/>
    <x v="1"/>
    <n v="1"/>
    <s v="yes"/>
    <x v="3"/>
    <x v="2"/>
    <s v="30-07-1969"/>
    <x v="313"/>
    <x v="1"/>
    <s v="tier - 2"/>
    <x v="3"/>
    <x v="0"/>
  </r>
  <r>
    <s v="Id315"/>
    <s v="  Jeanie M"/>
    <x v="274"/>
    <x v="245"/>
    <s v="No"/>
    <x v="1"/>
    <x v="0"/>
    <n v="1"/>
    <s v="yes"/>
    <x v="0"/>
    <x v="1"/>
    <s v="01-06-2004"/>
    <x v="314"/>
    <x v="1"/>
    <s v="tier - 2"/>
    <x v="3"/>
    <x v="45"/>
  </r>
  <r>
    <s v="Id316"/>
    <s v="  Greg"/>
    <x v="275"/>
    <x v="27"/>
    <s v="No"/>
    <x v="0"/>
    <x v="0"/>
    <n v="2"/>
    <s v="No"/>
    <x v="1"/>
    <x v="2"/>
    <s v="24-07-1972"/>
    <x v="315"/>
    <x v="0"/>
    <s v="tier - 1"/>
    <x v="1"/>
    <x v="14"/>
  </r>
  <r>
    <s v="Id317"/>
    <s v="  John"/>
    <x v="276"/>
    <x v="246"/>
    <s v="No"/>
    <x v="0"/>
    <x v="0"/>
    <n v="0"/>
    <s v="No"/>
    <x v="1"/>
    <x v="0"/>
    <s v="15-09-1962"/>
    <x v="316"/>
    <x v="0"/>
    <s v="tier - 1"/>
    <x v="7"/>
    <x v="12"/>
  </r>
  <r>
    <s v="Id318"/>
    <s v="  Aliaksandr"/>
    <x v="277"/>
    <x v="247"/>
    <s v="yes"/>
    <x v="0"/>
    <x v="1"/>
    <n v="1"/>
    <s v="yes"/>
    <x v="1"/>
    <x v="0"/>
    <s v="13-09-1963"/>
    <x v="317"/>
    <x v="0"/>
    <s v="tier - 1"/>
    <x v="7"/>
    <x v="8"/>
  </r>
  <r>
    <s v="Id319"/>
    <s v="  Jason M"/>
    <x v="278"/>
    <x v="248"/>
    <s v="No"/>
    <x v="0"/>
    <x v="0"/>
    <n v="3"/>
    <s v="No"/>
    <x v="2"/>
    <x v="0"/>
    <s v="11-08-1958"/>
    <x v="318"/>
    <x v="0"/>
    <s v="tier - 3"/>
    <x v="1"/>
    <x v="10"/>
  </r>
  <r>
    <s v="Id320"/>
    <s v="  Sheera K"/>
    <x v="279"/>
    <x v="68"/>
    <s v="No"/>
    <x v="0"/>
    <x v="0"/>
    <n v="0"/>
    <s v="yes"/>
    <x v="3"/>
    <x v="0"/>
    <s v="25-12-1971"/>
    <x v="319"/>
    <x v="1"/>
    <s v="tier - 3"/>
    <x v="3"/>
    <x v="14"/>
  </r>
  <r>
    <s v="Id321"/>
    <s v="  Janice"/>
    <x v="280"/>
    <x v="249"/>
    <s v="No"/>
    <x v="0"/>
    <x v="1"/>
    <n v="1"/>
    <s v="yes"/>
    <x v="2"/>
    <x v="2"/>
    <s v="02-09-1979"/>
    <x v="320"/>
    <x v="1"/>
    <s v="tier - 3"/>
    <x v="3"/>
    <x v="18"/>
  </r>
  <r>
    <s v="Id322"/>
    <s v="  Timothy G"/>
    <x v="281"/>
    <x v="250"/>
    <s v="yes"/>
    <x v="0"/>
    <x v="0"/>
    <n v="0"/>
    <s v="No"/>
    <x v="0"/>
    <x v="0"/>
    <s v="16-06-1967"/>
    <x v="321"/>
    <x v="0"/>
    <s v="tier - 1"/>
    <x v="1"/>
    <x v="24"/>
  </r>
  <r>
    <s v="Id323"/>
    <s v="  Alan R"/>
    <x v="282"/>
    <x v="201"/>
    <s v="yes"/>
    <x v="0"/>
    <x v="0"/>
    <n v="0"/>
    <s v="yes"/>
    <x v="2"/>
    <x v="0"/>
    <s v="04-08-1981"/>
    <x v="322"/>
    <x v="1"/>
    <s v="tier - 3"/>
    <x v="1"/>
    <x v="25"/>
  </r>
  <r>
    <s v="Id324"/>
    <s v="  Michael"/>
    <x v="283"/>
    <x v="251"/>
    <s v="No"/>
    <x v="0"/>
    <x v="0"/>
    <n v="0"/>
    <s v="yes"/>
    <x v="1"/>
    <x v="2"/>
    <s v="05-10-1991"/>
    <x v="323"/>
    <x v="0"/>
    <s v="tier - 1"/>
    <x v="3"/>
    <x v="35"/>
  </r>
  <r>
    <s v="Id325"/>
    <s v="  Marie-France"/>
    <x v="272"/>
    <x v="252"/>
    <s v="yes"/>
    <x v="0"/>
    <x v="0"/>
    <n v="0"/>
    <s v="yes"/>
    <x v="3"/>
    <x v="2"/>
    <s v="12-06-1976"/>
    <x v="324"/>
    <x v="0"/>
    <s v="tier - 1"/>
    <x v="3"/>
    <x v="28"/>
  </r>
  <r>
    <s v="Id326"/>
    <s v="  Erik F"/>
    <x v="284"/>
    <x v="253"/>
    <s v="yes"/>
    <x v="0"/>
    <x v="0"/>
    <n v="1"/>
    <s v="yes"/>
    <x v="1"/>
    <x v="2"/>
    <s v="30-12-1988"/>
    <x v="325"/>
    <x v="0"/>
    <s v="tier - 1"/>
    <x v="3"/>
    <x v="4"/>
  </r>
  <r>
    <s v="Id327"/>
    <s v="  Andrew"/>
    <x v="285"/>
    <x v="254"/>
    <s v="yes"/>
    <x v="0"/>
    <x v="0"/>
    <n v="1"/>
    <s v="yes"/>
    <x v="2"/>
    <x v="0"/>
    <s v="19-08-1975"/>
    <x v="326"/>
    <x v="0"/>
    <s v="tier - 3"/>
    <x v="3"/>
    <x v="28"/>
  </r>
  <r>
    <s v="Id328"/>
    <s v="  Anthony"/>
    <x v="286"/>
    <x v="34"/>
    <s v="No"/>
    <x v="0"/>
    <x v="0"/>
    <n v="0"/>
    <s v="yes"/>
    <x v="1"/>
    <x v="1"/>
    <s v="30-12-1989"/>
    <x v="327"/>
    <x v="0"/>
    <s v="tier - 3"/>
    <x v="3"/>
    <x v="43"/>
  </r>
  <r>
    <s v="Id329"/>
    <s v="  Chris"/>
    <x v="287"/>
    <x v="67"/>
    <s v="No"/>
    <x v="0"/>
    <x v="0"/>
    <n v="0"/>
    <s v="yes"/>
    <x v="2"/>
    <x v="2"/>
    <s v="29-10-1982"/>
    <x v="328"/>
    <x v="0"/>
    <s v="tier - 1"/>
    <x v="1"/>
    <x v="38"/>
  </r>
  <r>
    <s v="Id330"/>
    <s v="  Yu"/>
    <x v="288"/>
    <x v="255"/>
    <s v="yes"/>
    <x v="0"/>
    <x v="0"/>
    <n v="0"/>
    <s v="yes"/>
    <x v="2"/>
    <x v="0"/>
    <s v="13-08-1981"/>
    <x v="329"/>
    <x v="0"/>
    <s v="tier - 2"/>
    <x v="3"/>
    <x v="37"/>
  </r>
  <r>
    <s v="Id331"/>
    <s v="  Caleb N"/>
    <x v="289"/>
    <x v="256"/>
    <s v="No"/>
    <x v="0"/>
    <x v="0"/>
    <n v="1"/>
    <s v="yes"/>
    <x v="0"/>
    <x v="1"/>
    <s v="20-06-1998"/>
    <x v="330"/>
    <x v="0"/>
    <s v="tier - 2"/>
    <x v="3"/>
    <x v="32"/>
  </r>
  <r>
    <s v="Id332"/>
    <s v="  Jason M"/>
    <x v="290"/>
    <x v="257"/>
    <s v="No"/>
    <x v="0"/>
    <x v="0"/>
    <n v="2"/>
    <s v="yes"/>
    <x v="2"/>
    <x v="0"/>
    <s v="23-08-1973"/>
    <x v="331"/>
    <x v="0"/>
    <s v="tier - 3"/>
    <x v="3"/>
    <x v="31"/>
  </r>
  <r>
    <s v="Id333"/>
    <s v="  Angela R"/>
    <x v="291"/>
    <x v="87"/>
    <s v="No"/>
    <x v="0"/>
    <x v="1"/>
    <n v="1"/>
    <s v="yes"/>
    <x v="0"/>
    <x v="1"/>
    <s v="27-07-1993"/>
    <x v="332"/>
    <x v="0"/>
    <s v="tier - 1"/>
    <x v="3"/>
    <x v="41"/>
  </r>
  <r>
    <s v="Id334"/>
    <s v="  Keith J"/>
    <x v="272"/>
    <x v="258"/>
    <s v="yes"/>
    <x v="0"/>
    <x v="0"/>
    <n v="1"/>
    <s v="yes"/>
    <x v="3"/>
    <x v="0"/>
    <s v="03-11-1975"/>
    <x v="333"/>
    <x v="0"/>
    <s v="tier - 1"/>
    <x v="3"/>
    <x v="28"/>
  </r>
  <r>
    <s v="Id335"/>
    <s v="  Emma"/>
    <x v="292"/>
    <x v="82"/>
    <s v="yes"/>
    <x v="0"/>
    <x v="0"/>
    <n v="2"/>
    <s v="yes"/>
    <x v="1"/>
    <x v="2"/>
    <s v="20-10-1959"/>
    <x v="334"/>
    <x v="0"/>
    <s v="tier - 2"/>
    <x v="2"/>
    <x v="16"/>
  </r>
  <r>
    <s v="Id336"/>
    <s v="  Nathan A"/>
    <x v="293"/>
    <x v="259"/>
    <s v="No"/>
    <x v="0"/>
    <x v="0"/>
    <n v="1"/>
    <s v="yes"/>
    <x v="2"/>
    <x v="1"/>
    <s v="16-07-1987"/>
    <x v="335"/>
    <x v="0"/>
    <s v="tier - 1"/>
    <x v="3"/>
    <x v="26"/>
  </r>
  <r>
    <s v="Id337"/>
    <s v="  Kathryn"/>
    <x v="294"/>
    <x v="141"/>
    <s v="yes"/>
    <x v="0"/>
    <x v="0"/>
    <n v="0"/>
    <s v="yes"/>
    <x v="2"/>
    <x v="2"/>
    <s v="07-11-1985"/>
    <x v="336"/>
    <x v="0"/>
    <s v="tier - 1"/>
    <x v="3"/>
    <x v="17"/>
  </r>
  <r>
    <s v="Id338"/>
    <s v="  Elizabeth H"/>
    <x v="295"/>
    <x v="260"/>
    <s v="No"/>
    <x v="0"/>
    <x v="0"/>
    <n v="3"/>
    <s v="yes"/>
    <x v="1"/>
    <x v="0"/>
    <s v="05-06-1958"/>
    <x v="337"/>
    <x v="0"/>
    <s v="tier - 2"/>
    <x v="1"/>
    <x v="7"/>
  </r>
  <r>
    <s v="Id339"/>
    <s v="  Ben"/>
    <x v="296"/>
    <x v="217"/>
    <s v="No"/>
    <x v="0"/>
    <x v="0"/>
    <n v="0"/>
    <s v="yes"/>
    <x v="3"/>
    <x v="0"/>
    <s v="21-07-1978"/>
    <x v="338"/>
    <x v="0"/>
    <s v="tier - 3"/>
    <x v="1"/>
    <x v="30"/>
  </r>
  <r>
    <s v="Id340"/>
    <s v="  Cheryl A"/>
    <x v="67"/>
    <x v="143"/>
    <s v="yes"/>
    <x v="0"/>
    <x v="1"/>
    <n v="1"/>
    <s v="No"/>
    <x v="0"/>
    <x v="2"/>
    <s v="09-07-1969"/>
    <x v="339"/>
    <x v="0"/>
    <s v="tier - 3"/>
    <x v="2"/>
    <x v="0"/>
  </r>
  <r>
    <s v="Id341"/>
    <s v="  Kimberly A"/>
    <x v="297"/>
    <x v="261"/>
    <s v="yes"/>
    <x v="0"/>
    <x v="0"/>
    <n v="0"/>
    <s v="yes"/>
    <x v="3"/>
    <x v="2"/>
    <s v="08-11-1976"/>
    <x v="340"/>
    <x v="0"/>
    <s v="tier - 2"/>
    <x v="3"/>
    <x v="1"/>
  </r>
  <r>
    <s v="Id342"/>
    <s v="  Cynthia"/>
    <x v="298"/>
    <x v="262"/>
    <s v="yes"/>
    <x v="0"/>
    <x v="0"/>
    <n v="2"/>
    <s v="yes"/>
    <x v="1"/>
    <x v="0"/>
    <s v="24-12-1961"/>
    <x v="341"/>
    <x v="0"/>
    <s v="tier - 3"/>
    <x v="1"/>
    <x v="5"/>
  </r>
  <r>
    <s v="Id343"/>
    <s v="  Jessica"/>
    <x v="299"/>
    <x v="263"/>
    <s v="No"/>
    <x v="0"/>
    <x v="0"/>
    <n v="0"/>
    <s v="yes"/>
    <x v="3"/>
    <x v="0"/>
    <s v="29-11-1978"/>
    <x v="342"/>
    <x v="0"/>
    <s v="tier - 1"/>
    <x v="3"/>
    <x v="9"/>
  </r>
  <r>
    <s v="Id344"/>
    <s v="  Bruce"/>
    <x v="300"/>
    <x v="159"/>
    <s v="No"/>
    <x v="0"/>
    <x v="0"/>
    <n v="0"/>
    <s v="yes"/>
    <x v="2"/>
    <x v="2"/>
    <s v="14-07-1980"/>
    <x v="343"/>
    <x v="0"/>
    <s v="tier - 3"/>
    <x v="3"/>
    <x v="18"/>
  </r>
  <r>
    <s v="Id345"/>
    <s v="  Allison"/>
    <x v="301"/>
    <x v="139"/>
    <s v="No"/>
    <x v="0"/>
    <x v="0"/>
    <n v="1"/>
    <s v="yes"/>
    <x v="0"/>
    <x v="2"/>
    <s v="07-07-1992"/>
    <x v="344"/>
    <x v="0"/>
    <s v="tier - 3"/>
    <x v="3"/>
    <x v="35"/>
  </r>
  <r>
    <s v="Id346"/>
    <s v="  Alex"/>
    <x v="302"/>
    <x v="264"/>
    <s v="No"/>
    <x v="0"/>
    <x v="1"/>
    <n v="1"/>
    <s v="yes"/>
    <x v="0"/>
    <x v="2"/>
    <s v="01-09-2003"/>
    <x v="345"/>
    <x v="0"/>
    <s v="tier - 3"/>
    <x v="3"/>
    <x v="45"/>
  </r>
  <r>
    <s v="Id347"/>
    <s v="  Gabriela"/>
    <x v="303"/>
    <x v="127"/>
    <s v="yes"/>
    <x v="0"/>
    <x v="0"/>
    <n v="2"/>
    <s v="yes"/>
    <x v="1"/>
    <x v="2"/>
    <s v="05-12-1959"/>
    <x v="346"/>
    <x v="0"/>
    <s v="tier - 1"/>
    <x v="1"/>
    <x v="16"/>
  </r>
  <r>
    <s v="Id348"/>
    <s v="  Sharon"/>
    <x v="304"/>
    <x v="265"/>
    <s v="No"/>
    <x v="0"/>
    <x v="0"/>
    <n v="0"/>
    <s v="No"/>
    <x v="1"/>
    <x v="0"/>
    <s v="25-07-1962"/>
    <x v="347"/>
    <x v="0"/>
    <s v="tier - 1"/>
    <x v="1"/>
    <x v="5"/>
  </r>
  <r>
    <s v="Id349"/>
    <s v="  Jason A"/>
    <x v="237"/>
    <x v="266"/>
    <s v="yes"/>
    <x v="0"/>
    <x v="0"/>
    <n v="2"/>
    <s v="yes"/>
    <x v="1"/>
    <x v="0"/>
    <s v="03-08-1961"/>
    <x v="348"/>
    <x v="0"/>
    <s v="tier - 2"/>
    <x v="1"/>
    <x v="15"/>
  </r>
  <r>
    <s v="Id350"/>
    <s v="  Chelsey C"/>
    <x v="305"/>
    <x v="267"/>
    <s v="No"/>
    <x v="0"/>
    <x v="0"/>
    <n v="0"/>
    <s v="yes"/>
    <x v="2"/>
    <x v="2"/>
    <s v="05-12-1990"/>
    <x v="349"/>
    <x v="0"/>
    <s v="tier - 3"/>
    <x v="3"/>
    <x v="3"/>
  </r>
  <r>
    <s v="Id351"/>
    <s v="  Devon A"/>
    <x v="306"/>
    <x v="105"/>
    <s v="yes"/>
    <x v="0"/>
    <x v="0"/>
    <n v="0"/>
    <s v="yes"/>
    <x v="2"/>
    <x v="1"/>
    <s v="27-09-1985"/>
    <x v="350"/>
    <x v="0"/>
    <s v="tier - 3"/>
    <x v="3"/>
    <x v="17"/>
  </r>
  <r>
    <s v="Id352"/>
    <s v="  Joni L"/>
    <x v="307"/>
    <x v="6"/>
    <s v="No"/>
    <x v="0"/>
    <x v="0"/>
    <n v="0"/>
    <s v="No"/>
    <x v="0"/>
    <x v="1"/>
    <s v="11-12-1982"/>
    <x v="351"/>
    <x v="0"/>
    <s v="tier - 2"/>
    <x v="1"/>
    <x v="38"/>
  </r>
  <r>
    <s v="Id353"/>
    <s v="  Colin"/>
    <x v="106"/>
    <x v="246"/>
    <s v="No"/>
    <x v="0"/>
    <x v="0"/>
    <n v="0"/>
    <s v="No"/>
    <x v="0"/>
    <x v="0"/>
    <s v="16-09-1974"/>
    <x v="352"/>
    <x v="0"/>
    <s v="tier - 1"/>
    <x v="1"/>
    <x v="19"/>
  </r>
  <r>
    <s v="Id354"/>
    <s v="  Rachael"/>
    <x v="308"/>
    <x v="164"/>
    <s v="No"/>
    <x v="0"/>
    <x v="0"/>
    <n v="0"/>
    <s v="No"/>
    <x v="1"/>
    <x v="2"/>
    <s v="02-12-1977"/>
    <x v="353"/>
    <x v="0"/>
    <s v="tier - 2"/>
    <x v="1"/>
    <x v="30"/>
  </r>
  <r>
    <s v="Id355"/>
    <s v="  Maricela"/>
    <x v="309"/>
    <x v="268"/>
    <s v="No"/>
    <x v="0"/>
    <x v="0"/>
    <n v="0"/>
    <s v="yes"/>
    <x v="2"/>
    <x v="1"/>
    <s v="24-12-1990"/>
    <x v="354"/>
    <x v="0"/>
    <s v="tier - 2"/>
    <x v="3"/>
    <x v="3"/>
  </r>
  <r>
    <s v="Id356"/>
    <s v="  Marie"/>
    <x v="310"/>
    <x v="269"/>
    <s v="yes"/>
    <x v="0"/>
    <x v="1"/>
    <n v="1"/>
    <s v="No"/>
    <x v="0"/>
    <x v="0"/>
    <s v="25-11-1963"/>
    <x v="355"/>
    <x v="0"/>
    <s v="tier - 1"/>
    <x v="0"/>
    <x v="8"/>
  </r>
  <r>
    <s v="Id357"/>
    <s v="  Frank"/>
    <x v="311"/>
    <x v="115"/>
    <s v="No"/>
    <x v="0"/>
    <x v="0"/>
    <n v="0"/>
    <s v="yes"/>
    <x v="0"/>
    <x v="2"/>
    <s v="06-09-1999"/>
    <x v="356"/>
    <x v="0"/>
    <s v="tier - 3"/>
    <x v="3"/>
    <x v="21"/>
  </r>
  <r>
    <s v="Id358"/>
    <s v="  Jeffry"/>
    <x v="312"/>
    <x v="205"/>
    <s v="No"/>
    <x v="0"/>
    <x v="0"/>
    <n v="0"/>
    <s v="yes"/>
    <x v="1"/>
    <x v="0"/>
    <s v="22-11-1960"/>
    <x v="357"/>
    <x v="0"/>
    <s v="tier - 2"/>
    <x v="9"/>
    <x v="15"/>
  </r>
  <r>
    <s v="Id359"/>
    <s v="  Mike"/>
    <x v="313"/>
    <x v="103"/>
    <s v="yes"/>
    <x v="0"/>
    <x v="0"/>
    <n v="0"/>
    <s v="yes"/>
    <x v="3"/>
    <x v="2"/>
    <s v="29-11-1985"/>
    <x v="358"/>
    <x v="0"/>
    <s v="tier - 2"/>
    <x v="3"/>
    <x v="17"/>
  </r>
  <r>
    <s v="Id360"/>
    <s v="  Rick"/>
    <x v="314"/>
    <x v="270"/>
    <s v="No"/>
    <x v="0"/>
    <x v="0"/>
    <n v="0"/>
    <s v="yes"/>
    <x v="0"/>
    <x v="2"/>
    <s v="21-12-1999"/>
    <x v="359"/>
    <x v="0"/>
    <s v="tier - 1"/>
    <x v="3"/>
    <x v="21"/>
  </r>
  <r>
    <s v="Id361"/>
    <s v="  Pierre-Michel"/>
    <x v="315"/>
    <x v="271"/>
    <s v="yes"/>
    <x v="0"/>
    <x v="0"/>
    <n v="2"/>
    <s v="No"/>
    <x v="0"/>
    <x v="0"/>
    <s v="28-07-1961"/>
    <x v="360"/>
    <x v="0"/>
    <s v="tier - 3"/>
    <x v="3"/>
    <x v="15"/>
  </r>
  <r>
    <s v="Id362"/>
    <s v="  Daniel"/>
    <x v="316"/>
    <x v="272"/>
    <s v="No"/>
    <x v="0"/>
    <x v="0"/>
    <n v="0"/>
    <s v="yes"/>
    <x v="2"/>
    <x v="1"/>
    <s v="04-06-1991"/>
    <x v="361"/>
    <x v="0"/>
    <s v="tier - 3"/>
    <x v="3"/>
    <x v="3"/>
  </r>
  <r>
    <s v="Id363"/>
    <s v="  Brian L"/>
    <x v="317"/>
    <x v="273"/>
    <s v="No"/>
    <x v="0"/>
    <x v="0"/>
    <n v="0"/>
    <s v="yes"/>
    <x v="2"/>
    <x v="2"/>
    <s v="21-11-1989"/>
    <x v="362"/>
    <x v="0"/>
    <s v="tier - 2"/>
    <x v="3"/>
    <x v="43"/>
  </r>
  <r>
    <s v="Id364"/>
    <s v="  Morgan M"/>
    <x v="318"/>
    <x v="274"/>
    <s v="yes"/>
    <x v="0"/>
    <x v="0"/>
    <n v="0"/>
    <s v="yes"/>
    <x v="3"/>
    <x v="2"/>
    <s v="04-12-1985"/>
    <x v="363"/>
    <x v="0"/>
    <s v="tier - 1"/>
    <x v="3"/>
    <x v="17"/>
  </r>
  <r>
    <s v="Id365"/>
    <s v="  Caroline"/>
    <x v="319"/>
    <x v="181"/>
    <s v="No"/>
    <x v="0"/>
    <x v="0"/>
    <n v="0"/>
    <s v="yes"/>
    <x v="1"/>
    <x v="0"/>
    <s v="06-07-1960"/>
    <x v="364"/>
    <x v="0"/>
    <s v="tier - 1"/>
    <x v="0"/>
    <x v="16"/>
  </r>
  <r>
    <s v="Id366"/>
    <s v="  Drew T"/>
    <x v="320"/>
    <x v="275"/>
    <s v="No"/>
    <x v="0"/>
    <x v="0"/>
    <n v="0"/>
    <s v="No"/>
    <x v="0"/>
    <x v="0"/>
    <s v="06-12-2002"/>
    <x v="365"/>
    <x v="0"/>
    <s v="tier - 3"/>
    <x v="0"/>
    <x v="39"/>
  </r>
  <r>
    <s v="Id367"/>
    <s v="  Austin W"/>
    <x v="321"/>
    <x v="276"/>
    <s v="No"/>
    <x v="0"/>
    <x v="0"/>
    <n v="1"/>
    <s v="yes"/>
    <x v="1"/>
    <x v="2"/>
    <s v="03-07-1992"/>
    <x v="366"/>
    <x v="0"/>
    <s v="tier - 2"/>
    <x v="3"/>
    <x v="35"/>
  </r>
  <r>
    <s v="Id368"/>
    <s v="  Berenice"/>
    <x v="322"/>
    <x v="80"/>
    <s v="yes"/>
    <x v="0"/>
    <x v="1"/>
    <n v="1"/>
    <s v="yes"/>
    <x v="0"/>
    <x v="2"/>
    <s v="07-10-1997"/>
    <x v="367"/>
    <x v="0"/>
    <s v="tier - 1"/>
    <x v="3"/>
    <x v="32"/>
  </r>
  <r>
    <s v="Id369"/>
    <s v="  Kenneth A"/>
    <x v="323"/>
    <x v="277"/>
    <s v="yes"/>
    <x v="0"/>
    <x v="1"/>
    <n v="1"/>
    <s v="yes"/>
    <x v="0"/>
    <x v="0"/>
    <s v="09-09-1997"/>
    <x v="368"/>
    <x v="1"/>
    <s v="tier - 3"/>
    <x v="3"/>
    <x v="32"/>
  </r>
  <r>
    <s v="Id370"/>
    <s v="  Miguel"/>
    <x v="190"/>
    <x v="102"/>
    <s v="No"/>
    <x v="0"/>
    <x v="0"/>
    <n v="1"/>
    <s v="yes"/>
    <x v="1"/>
    <x v="2"/>
    <s v="11-06-1992"/>
    <x v="369"/>
    <x v="1"/>
    <s v="tier - 3"/>
    <x v="3"/>
    <x v="35"/>
  </r>
  <r>
    <s v="Id371"/>
    <s v="  Hadley T"/>
    <x v="324"/>
    <x v="212"/>
    <s v="yes"/>
    <x v="0"/>
    <x v="0"/>
    <n v="0"/>
    <s v="yes"/>
    <x v="3"/>
    <x v="2"/>
    <s v="06-11-1985"/>
    <x v="370"/>
    <x v="1"/>
    <s v="tier - 1"/>
    <x v="3"/>
    <x v="17"/>
  </r>
  <r>
    <s v="Id372"/>
    <s v="  Taylor"/>
    <x v="325"/>
    <x v="49"/>
    <s v="No"/>
    <x v="0"/>
    <x v="0"/>
    <n v="1"/>
    <s v="yes"/>
    <x v="3"/>
    <x v="2"/>
    <s v="22-07-1984"/>
    <x v="371"/>
    <x v="1"/>
    <s v="tier - 2"/>
    <x v="3"/>
    <x v="34"/>
  </r>
  <r>
    <s v="Id373"/>
    <s v="  Tenielle M"/>
    <x v="326"/>
    <x v="278"/>
    <s v="No"/>
    <x v="0"/>
    <x v="0"/>
    <n v="0"/>
    <s v="yes"/>
    <x v="1"/>
    <x v="0"/>
    <s v="19-10-1965"/>
    <x v="372"/>
    <x v="1"/>
    <s v="tier - 3"/>
    <x v="0"/>
    <x v="11"/>
  </r>
  <r>
    <s v="Id374"/>
    <s v="  Andrea"/>
    <x v="327"/>
    <x v="279"/>
    <s v="yes"/>
    <x v="0"/>
    <x v="0"/>
    <n v="0"/>
    <s v="yes"/>
    <x v="3"/>
    <x v="0"/>
    <s v="03-10-1981"/>
    <x v="373"/>
    <x v="1"/>
    <s v="tier - 1"/>
    <x v="3"/>
    <x v="37"/>
  </r>
  <r>
    <s v="Id375"/>
    <s v="  Nora P"/>
    <x v="328"/>
    <x v="270"/>
    <s v="yes"/>
    <x v="0"/>
    <x v="0"/>
    <n v="0"/>
    <s v="yes"/>
    <x v="3"/>
    <x v="2"/>
    <s v="05-12-1985"/>
    <x v="374"/>
    <x v="1"/>
    <s v="tier - 1"/>
    <x v="3"/>
    <x v="17"/>
  </r>
  <r>
    <s v="Id376"/>
    <s v="  Zachary"/>
    <x v="329"/>
    <x v="82"/>
    <s v="yes"/>
    <x v="0"/>
    <x v="0"/>
    <n v="1"/>
    <s v="No"/>
    <x v="2"/>
    <x v="2"/>
    <s v="15-09-1988"/>
    <x v="375"/>
    <x v="1"/>
    <s v="tier - 3"/>
    <x v="5"/>
    <x v="4"/>
  </r>
  <r>
    <s v="Id377"/>
    <s v="  Michael"/>
    <x v="32"/>
    <x v="280"/>
    <s v="yes"/>
    <x v="0"/>
    <x v="1"/>
    <n v="1"/>
    <s v="No"/>
    <x v="0"/>
    <x v="2"/>
    <s v="16-10-1969"/>
    <x v="376"/>
    <x v="1"/>
    <s v="tier - 2"/>
    <x v="0"/>
    <x v="27"/>
  </r>
  <r>
    <s v="Id378"/>
    <s v="  Alyssa K"/>
    <x v="330"/>
    <x v="57"/>
    <s v="No"/>
    <x v="0"/>
    <x v="0"/>
    <n v="0"/>
    <s v="No"/>
    <x v="0"/>
    <x v="0"/>
    <s v="06-06-1968"/>
    <x v="377"/>
    <x v="1"/>
    <s v="tier - 2"/>
    <x v="0"/>
    <x v="22"/>
  </r>
  <r>
    <s v="Id379"/>
    <s v="  Heather"/>
    <x v="323"/>
    <x v="219"/>
    <s v="No"/>
    <x v="0"/>
    <x v="0"/>
    <n v="0"/>
    <s v="yes"/>
    <x v="0"/>
    <x v="2"/>
    <s v="02-12-1999"/>
    <x v="378"/>
    <x v="1"/>
    <s v="tier - 1"/>
    <x v="3"/>
    <x v="21"/>
  </r>
  <r>
    <s v="Id380"/>
    <s v="  Dante"/>
    <x v="331"/>
    <x v="281"/>
    <s v="No"/>
    <x v="0"/>
    <x v="0"/>
    <n v="0"/>
    <s v="yes"/>
    <x v="1"/>
    <x v="0"/>
    <s v="21-12-1965"/>
    <x v="379"/>
    <x v="1"/>
    <s v="tier - 1"/>
    <x v="6"/>
    <x v="11"/>
  </r>
  <r>
    <s v="Id381"/>
    <s v="  Sara E"/>
    <x v="332"/>
    <x v="282"/>
    <s v="yes"/>
    <x v="0"/>
    <x v="0"/>
    <n v="2"/>
    <s v="No"/>
    <x v="2"/>
    <x v="0"/>
    <s v="02-10-1970"/>
    <x v="380"/>
    <x v="1"/>
    <s v="tier - 2"/>
    <x v="0"/>
    <x v="2"/>
  </r>
  <r>
    <s v="Id382"/>
    <s v="  Scott"/>
    <x v="333"/>
    <x v="191"/>
    <s v="No"/>
    <x v="0"/>
    <x v="0"/>
    <n v="0"/>
    <s v="yes"/>
    <x v="2"/>
    <x v="2"/>
    <s v="13-12-1990"/>
    <x v="381"/>
    <x v="1"/>
    <s v="tier - 3"/>
    <x v="3"/>
    <x v="3"/>
  </r>
  <r>
    <s v="Id383"/>
    <s v="  Sean"/>
    <x v="334"/>
    <x v="283"/>
    <s v="No"/>
    <x v="0"/>
    <x v="0"/>
    <n v="0"/>
    <s v="yes"/>
    <x v="1"/>
    <x v="2"/>
    <s v="02-07-1994"/>
    <x v="382"/>
    <x v="1"/>
    <s v="tier - 2"/>
    <x v="3"/>
    <x v="20"/>
  </r>
  <r>
    <s v="Id384"/>
    <s v="  Danielle"/>
    <x v="335"/>
    <x v="284"/>
    <s v="No"/>
    <x v="0"/>
    <x v="0"/>
    <n v="3"/>
    <s v="yes"/>
    <x v="2"/>
    <x v="0"/>
    <s v="30-06-1958"/>
    <x v="383"/>
    <x v="1"/>
    <s v="tier - 2"/>
    <x v="0"/>
    <x v="7"/>
  </r>
  <r>
    <s v="Id385"/>
    <s v="  Andrew D"/>
    <x v="336"/>
    <x v="285"/>
    <s v="No"/>
    <x v="0"/>
    <x v="0"/>
    <n v="0"/>
    <s v="No"/>
    <x v="0"/>
    <x v="0"/>
    <s v="09-07-1960"/>
    <x v="384"/>
    <x v="1"/>
    <s v="tier - 2"/>
    <x v="0"/>
    <x v="16"/>
  </r>
  <r>
    <s v="Id386"/>
    <s v="  Joel D"/>
    <x v="337"/>
    <x v="194"/>
    <s v="No"/>
    <x v="1"/>
    <x v="0"/>
    <n v="2"/>
    <s v="yes"/>
    <x v="0"/>
    <x v="1"/>
    <s v="09-11-2000"/>
    <x v="385"/>
    <x v="1"/>
    <s v="tier - 3"/>
    <x v="3"/>
    <x v="44"/>
  </r>
  <r>
    <s v="Id387"/>
    <s v="  Michelle"/>
    <x v="338"/>
    <x v="286"/>
    <s v="No"/>
    <x v="0"/>
    <x v="0"/>
    <n v="0"/>
    <s v="yes"/>
    <x v="0"/>
    <x v="0"/>
    <s v="17-06-2002"/>
    <x v="386"/>
    <x v="1"/>
    <s v="tier - 2"/>
    <x v="3"/>
    <x v="47"/>
  </r>
  <r>
    <s v="Id388"/>
    <s v="  Michael J"/>
    <x v="339"/>
    <x v="287"/>
    <s v="No"/>
    <x v="0"/>
    <x v="0"/>
    <n v="3"/>
    <s v="yes"/>
    <x v="2"/>
    <x v="0"/>
    <s v="25-12-1958"/>
    <x v="387"/>
    <x v="1"/>
    <s v="tier - 1"/>
    <x v="0"/>
    <x v="10"/>
  </r>
  <r>
    <s v="Id389"/>
    <s v="  Nikki"/>
    <x v="340"/>
    <x v="288"/>
    <s v="No"/>
    <x v="0"/>
    <x v="0"/>
    <n v="0"/>
    <s v="yes"/>
    <x v="2"/>
    <x v="1"/>
    <s v="22-08-1991"/>
    <x v="388"/>
    <x v="1"/>
    <s v="tier - 2"/>
    <x v="3"/>
    <x v="35"/>
  </r>
  <r>
    <s v="Id390"/>
    <s v="  Summer B"/>
    <x v="341"/>
    <x v="109"/>
    <s v="yes"/>
    <x v="0"/>
    <x v="0"/>
    <n v="1"/>
    <s v="yes"/>
    <x v="3"/>
    <x v="1"/>
    <s v="22-07-1988"/>
    <x v="389"/>
    <x v="1"/>
    <s v="tier - 1"/>
    <x v="3"/>
    <x v="23"/>
  </r>
  <r>
    <s v="Id391"/>
    <s v="  Edward"/>
    <x v="342"/>
    <x v="93"/>
    <s v="No"/>
    <x v="1"/>
    <x v="0"/>
    <n v="1"/>
    <s v="yes"/>
    <x v="0"/>
    <x v="2"/>
    <s v="05-09-2004"/>
    <x v="390"/>
    <x v="1"/>
    <s v="tier - 2"/>
    <x v="3"/>
    <x v="42"/>
  </r>
  <r>
    <s v="Id392"/>
    <s v="  Ryan"/>
    <x v="17"/>
    <x v="54"/>
    <s v="yes"/>
    <x v="0"/>
    <x v="0"/>
    <n v="2"/>
    <s v="No"/>
    <x v="0"/>
    <x v="0"/>
    <s v="27-08-1970"/>
    <x v="391"/>
    <x v="1"/>
    <s v="tier - 3"/>
    <x v="1"/>
    <x v="2"/>
  </r>
  <r>
    <s v="Id393"/>
    <s v="  Kacee"/>
    <x v="343"/>
    <x v="30"/>
    <s v="No"/>
    <x v="0"/>
    <x v="0"/>
    <n v="0"/>
    <s v="No"/>
    <x v="0"/>
    <x v="0"/>
    <s v="21-09-1974"/>
    <x v="392"/>
    <x v="1"/>
    <s v="tier - 2"/>
    <x v="2"/>
    <x v="19"/>
  </r>
  <r>
    <s v="Id394"/>
    <s v="  Dave"/>
    <x v="344"/>
    <x v="145"/>
    <s v="No"/>
    <x v="1"/>
    <x v="0"/>
    <n v="1"/>
    <s v="yes"/>
    <x v="0"/>
    <x v="2"/>
    <s v="05-12-2004"/>
    <x v="393"/>
    <x v="1"/>
    <s v="tier - 3"/>
    <x v="3"/>
    <x v="42"/>
  </r>
  <r>
    <s v="Id395"/>
    <s v="  Maryanna"/>
    <x v="345"/>
    <x v="289"/>
    <s v="yes"/>
    <x v="0"/>
    <x v="0"/>
    <n v="1"/>
    <s v="No"/>
    <x v="2"/>
    <x v="0"/>
    <s v="04-06-1975"/>
    <x v="394"/>
    <x v="1"/>
    <s v="tier - 1"/>
    <x v="3"/>
    <x v="19"/>
  </r>
  <r>
    <s v="Id396"/>
    <s v="  Jessica H"/>
    <x v="346"/>
    <x v="290"/>
    <s v="No"/>
    <x v="0"/>
    <x v="0"/>
    <n v="2"/>
    <s v="No"/>
    <x v="1"/>
    <x v="0"/>
    <s v="07-07-1973"/>
    <x v="395"/>
    <x v="1"/>
    <s v="tier - 3"/>
    <x v="3"/>
    <x v="29"/>
  </r>
  <r>
    <s v="Id397"/>
    <s v="  Deanna"/>
    <x v="347"/>
    <x v="291"/>
    <s v="No"/>
    <x v="0"/>
    <x v="0"/>
    <n v="0"/>
    <s v="yes"/>
    <x v="2"/>
    <x v="0"/>
    <s v="11-10-2002"/>
    <x v="396"/>
    <x v="1"/>
    <s v="tier - 1"/>
    <x v="0"/>
    <x v="39"/>
  </r>
  <r>
    <s v="Id398"/>
    <s v="  Peter"/>
    <x v="312"/>
    <x v="82"/>
    <s v="yes"/>
    <x v="0"/>
    <x v="0"/>
    <n v="2"/>
    <s v="yes"/>
    <x v="1"/>
    <x v="2"/>
    <s v="09-07-1966"/>
    <x v="397"/>
    <x v="1"/>
    <s v="tier - 3"/>
    <x v="1"/>
    <x v="11"/>
  </r>
  <r>
    <s v="Id399"/>
    <s v="  Rebecca"/>
    <x v="348"/>
    <x v="3"/>
    <s v="yes"/>
    <x v="1"/>
    <x v="0"/>
    <n v="1"/>
    <s v="yes"/>
    <x v="1"/>
    <x v="1"/>
    <s v="26-12-2000"/>
    <x v="398"/>
    <x v="1"/>
    <s v="tier - 3"/>
    <x v="3"/>
    <x v="44"/>
  </r>
  <r>
    <s v="Id400"/>
    <s v="  Elizabeth M"/>
    <x v="349"/>
    <x v="82"/>
    <s v="yes"/>
    <x v="0"/>
    <x v="0"/>
    <n v="0"/>
    <s v="No"/>
    <x v="0"/>
    <x v="2"/>
    <s v="05-06-2001"/>
    <x v="399"/>
    <x v="1"/>
    <s v="tier - 2"/>
    <x v="1"/>
    <x v="44"/>
  </r>
  <r>
    <s v="Id401"/>
    <s v="  Gregory"/>
    <x v="350"/>
    <x v="292"/>
    <s v="yes"/>
    <x v="0"/>
    <x v="0"/>
    <n v="2"/>
    <s v="No"/>
    <x v="1"/>
    <x v="0"/>
    <s v="03-12-1970"/>
    <x v="400"/>
    <x v="1"/>
    <s v="tier - 2"/>
    <x v="0"/>
    <x v="2"/>
  </r>
  <r>
    <s v="Id402"/>
    <s v="  Sarah E"/>
    <x v="351"/>
    <x v="293"/>
    <s v="yes"/>
    <x v="0"/>
    <x v="1"/>
    <n v="1"/>
    <s v="yes"/>
    <x v="2"/>
    <x v="0"/>
    <s v="21-08-1963"/>
    <x v="401"/>
    <x v="1"/>
    <s v="tier - 3"/>
    <x v="1"/>
    <x v="8"/>
  </r>
  <r>
    <s v="Id403"/>
    <s v="  Anne Elise"/>
    <x v="352"/>
    <x v="169"/>
    <s v="No"/>
    <x v="0"/>
    <x v="0"/>
    <n v="2"/>
    <s v="No"/>
    <x v="1"/>
    <x v="1"/>
    <s v="17-07-1972"/>
    <x v="402"/>
    <x v="1"/>
    <s v="tier - 3"/>
    <x v="2"/>
    <x v="14"/>
  </r>
  <r>
    <s v="Id404"/>
    <s v="  Christopher R"/>
    <x v="353"/>
    <x v="219"/>
    <s v="yes"/>
    <x v="0"/>
    <x v="0"/>
    <n v="0"/>
    <s v="yes"/>
    <x v="1"/>
    <x v="2"/>
    <s v="02-08-2001"/>
    <x v="403"/>
    <x v="1"/>
    <s v="tier - 1"/>
    <x v="3"/>
    <x v="44"/>
  </r>
  <r>
    <s v="Id405"/>
    <s v="  Elliot"/>
    <x v="247"/>
    <x v="35"/>
    <s v="No"/>
    <x v="0"/>
    <x v="0"/>
    <n v="0"/>
    <s v="No"/>
    <x v="1"/>
    <x v="0"/>
    <s v="11-12-1968"/>
    <x v="404"/>
    <x v="1"/>
    <s v="tier - 3"/>
    <x v="6"/>
    <x v="0"/>
  </r>
  <r>
    <s v="Id406"/>
    <s v="  Christopher D"/>
    <x v="354"/>
    <x v="294"/>
    <s v="No"/>
    <x v="0"/>
    <x v="0"/>
    <n v="0"/>
    <s v="yes"/>
    <x v="1"/>
    <x v="0"/>
    <s v="22-08-1968"/>
    <x v="405"/>
    <x v="1"/>
    <s v="tier - 2"/>
    <x v="3"/>
    <x v="0"/>
  </r>
  <r>
    <s v="Id407"/>
    <s v="  Corey"/>
    <x v="355"/>
    <x v="70"/>
    <s v="No"/>
    <x v="0"/>
    <x v="0"/>
    <n v="2"/>
    <s v="No"/>
    <x v="0"/>
    <x v="2"/>
    <s v="26-09-1972"/>
    <x v="406"/>
    <x v="1"/>
    <s v="tier - 2"/>
    <x v="6"/>
    <x v="29"/>
  </r>
  <r>
    <s v="Id408"/>
    <s v="  Patrick D"/>
    <x v="356"/>
    <x v="295"/>
    <s v="yes"/>
    <x v="0"/>
    <x v="0"/>
    <n v="1"/>
    <s v="yes"/>
    <x v="1"/>
    <x v="0"/>
    <s v="14-12-1975"/>
    <x v="407"/>
    <x v="1"/>
    <s v="tier - 1"/>
    <x v="3"/>
    <x v="28"/>
  </r>
  <r>
    <s v="Id409"/>
    <s v="  Anthony D"/>
    <x v="357"/>
    <x v="70"/>
    <s v="No"/>
    <x v="0"/>
    <x v="0"/>
    <n v="1"/>
    <s v="yes"/>
    <x v="2"/>
    <x v="2"/>
    <s v="24-11-1998"/>
    <x v="408"/>
    <x v="1"/>
    <s v="tier - 3"/>
    <x v="3"/>
    <x v="36"/>
  </r>
  <r>
    <s v="Id410"/>
    <s v="  Melissa"/>
    <x v="358"/>
    <x v="100"/>
    <s v="No"/>
    <x v="0"/>
    <x v="0"/>
    <n v="1"/>
    <s v="No"/>
    <x v="2"/>
    <x v="1"/>
    <s v="14-06-1998"/>
    <x v="409"/>
    <x v="1"/>
    <s v="tier - 2"/>
    <x v="0"/>
    <x v="32"/>
  </r>
  <r>
    <s v="Id411"/>
    <s v="  Raven"/>
    <x v="359"/>
    <x v="212"/>
    <s v="yes"/>
    <x v="0"/>
    <x v="0"/>
    <n v="1"/>
    <s v="yes"/>
    <x v="2"/>
    <x v="2"/>
    <s v="04-12-1995"/>
    <x v="410"/>
    <x v="1"/>
    <s v="tier - 2"/>
    <x v="3"/>
    <x v="40"/>
  </r>
  <r>
    <s v="Id412"/>
    <s v="  Christopher"/>
    <x v="360"/>
    <x v="296"/>
    <s v="yes"/>
    <x v="0"/>
    <x v="0"/>
    <n v="1"/>
    <s v="yes"/>
    <x v="1"/>
    <x v="0"/>
    <s v="14-11-1975"/>
    <x v="411"/>
    <x v="1"/>
    <s v="tier - 3"/>
    <x v="1"/>
    <x v="28"/>
  </r>
  <r>
    <s v="Id413"/>
    <s v="  Kendra A"/>
    <x v="3"/>
    <x v="70"/>
    <s v="No"/>
    <x v="0"/>
    <x v="0"/>
    <n v="1"/>
    <s v="No"/>
    <x v="0"/>
    <x v="2"/>
    <s v="14-06-1987"/>
    <x v="412"/>
    <x v="1"/>
    <s v="tier - 1"/>
    <x v="2"/>
    <x v="26"/>
  </r>
  <r>
    <s v="Id414"/>
    <s v="  Jordan"/>
    <x v="361"/>
    <x v="297"/>
    <s v="yes"/>
    <x v="0"/>
    <x v="1"/>
    <n v="1"/>
    <s v="yes"/>
    <x v="2"/>
    <x v="1"/>
    <s v="23-07-1969"/>
    <x v="413"/>
    <x v="1"/>
    <s v="tier - 1"/>
    <x v="2"/>
    <x v="0"/>
  </r>
  <r>
    <s v="Id415"/>
    <s v="  Nils"/>
    <x v="362"/>
    <x v="298"/>
    <s v="yes"/>
    <x v="0"/>
    <x v="0"/>
    <n v="2"/>
    <s v="yes"/>
    <x v="2"/>
    <x v="0"/>
    <s v="26-11-1970"/>
    <x v="414"/>
    <x v="1"/>
    <s v="tier - 2"/>
    <x v="4"/>
    <x v="2"/>
  </r>
  <r>
    <s v="Id416"/>
    <s v="  Scott"/>
    <x v="363"/>
    <x v="299"/>
    <s v="yes"/>
    <x v="0"/>
    <x v="0"/>
    <n v="1"/>
    <s v="yes"/>
    <x v="2"/>
    <x v="2"/>
    <s v="10-06-1995"/>
    <x v="415"/>
    <x v="1"/>
    <s v="tier - 3"/>
    <x v="3"/>
    <x v="6"/>
  </r>
  <r>
    <s v="Id417"/>
    <s v="  Angela"/>
    <x v="364"/>
    <x v="300"/>
    <s v="No"/>
    <x v="0"/>
    <x v="0"/>
    <n v="0"/>
    <s v="yes"/>
    <x v="2"/>
    <x v="1"/>
    <s v="09-09-1994"/>
    <x v="416"/>
    <x v="1"/>
    <s v="tier - 2"/>
    <x v="3"/>
    <x v="6"/>
  </r>
  <r>
    <s v="Id418"/>
    <s v="  Allison"/>
    <x v="365"/>
    <x v="301"/>
    <s v="No"/>
    <x v="0"/>
    <x v="0"/>
    <n v="1"/>
    <s v="yes"/>
    <x v="3"/>
    <x v="1"/>
    <s v="11-10-1992"/>
    <x v="417"/>
    <x v="1"/>
    <s v="tier - 3"/>
    <x v="3"/>
    <x v="41"/>
  </r>
  <r>
    <s v="Id419"/>
    <s v="  Caitlin O"/>
    <x v="366"/>
    <x v="141"/>
    <s v="yes"/>
    <x v="0"/>
    <x v="0"/>
    <n v="0"/>
    <s v="No"/>
    <x v="1"/>
    <x v="2"/>
    <s v="28-08-1996"/>
    <x v="418"/>
    <x v="1"/>
    <s v="tier - 1"/>
    <x v="2"/>
    <x v="46"/>
  </r>
  <r>
    <s v="Id420"/>
    <s v="  Tracy M"/>
    <x v="367"/>
    <x v="302"/>
    <s v="yes"/>
    <x v="0"/>
    <x v="0"/>
    <n v="2"/>
    <s v="yes"/>
    <x v="1"/>
    <x v="0"/>
    <s v="12-06-1970"/>
    <x v="419"/>
    <x v="1"/>
    <s v="tier - 3"/>
    <x v="0"/>
    <x v="27"/>
  </r>
  <r>
    <s v="Id421"/>
    <s v="  Dustin M"/>
    <x v="368"/>
    <x v="239"/>
    <s v="yes"/>
    <x v="0"/>
    <x v="0"/>
    <n v="0"/>
    <s v="No"/>
    <x v="1"/>
    <x v="2"/>
    <s v="12-10-1976"/>
    <x v="420"/>
    <x v="1"/>
    <s v="tier - 2"/>
    <x v="3"/>
    <x v="1"/>
  </r>
  <r>
    <s v="Id422"/>
    <s v="  Jenny"/>
    <x v="308"/>
    <x v="303"/>
    <s v="yes"/>
    <x v="0"/>
    <x v="0"/>
    <n v="1"/>
    <s v="yes"/>
    <x v="1"/>
    <x v="0"/>
    <s v="13-06-1975"/>
    <x v="421"/>
    <x v="1"/>
    <s v="tier - 2"/>
    <x v="1"/>
    <x v="19"/>
  </r>
  <r>
    <s v="Id423"/>
    <s v="  Emily"/>
    <x v="368"/>
    <x v="151"/>
    <s v="No"/>
    <x v="0"/>
    <x v="0"/>
    <n v="2"/>
    <s v="yes"/>
    <x v="1"/>
    <x v="2"/>
    <s v="14-09-1972"/>
    <x v="422"/>
    <x v="1"/>
    <s v="tier - 3"/>
    <x v="3"/>
    <x v="29"/>
  </r>
  <r>
    <s v="Id424"/>
    <s v="  Fabienne"/>
    <x v="369"/>
    <x v="304"/>
    <s v="yes"/>
    <x v="0"/>
    <x v="0"/>
    <n v="2"/>
    <s v="No"/>
    <x v="1"/>
    <x v="0"/>
    <s v="21-10-1961"/>
    <x v="423"/>
    <x v="1"/>
    <s v="tier - 2"/>
    <x v="0"/>
    <x v="5"/>
  </r>
  <r>
    <s v="Id425"/>
    <s v="  Jordan"/>
    <x v="226"/>
    <x v="305"/>
    <s v="No"/>
    <x v="0"/>
    <x v="0"/>
    <n v="0"/>
    <s v="No"/>
    <x v="0"/>
    <x v="0"/>
    <s v="06-07-1968"/>
    <x v="424"/>
    <x v="1"/>
    <s v="tier - 2"/>
    <x v="1"/>
    <x v="22"/>
  </r>
  <r>
    <s v="Id426"/>
    <s v="  Matt"/>
    <x v="352"/>
    <x v="306"/>
    <s v="yes"/>
    <x v="0"/>
    <x v="0"/>
    <n v="2"/>
    <s v="yes"/>
    <x v="1"/>
    <x v="0"/>
    <s v="30-11-1970"/>
    <x v="425"/>
    <x v="1"/>
    <s v="tier - 3"/>
    <x v="1"/>
    <x v="2"/>
  </r>
  <r>
    <s v="Id427"/>
    <s v="  Taryn L"/>
    <x v="370"/>
    <x v="49"/>
    <s v="No"/>
    <x v="0"/>
    <x v="0"/>
    <n v="0"/>
    <s v="yes"/>
    <x v="2"/>
    <x v="2"/>
    <s v="07-10-1999"/>
    <x v="426"/>
    <x v="1"/>
    <s v="tier - 1"/>
    <x v="3"/>
    <x v="21"/>
  </r>
  <r>
    <s v="Id428"/>
    <s v="  Temima"/>
    <x v="371"/>
    <x v="237"/>
    <s v="No"/>
    <x v="1"/>
    <x v="0"/>
    <n v="1"/>
    <s v="yes"/>
    <x v="1"/>
    <x v="2"/>
    <s v="03-08-2004"/>
    <x v="427"/>
    <x v="1"/>
    <s v="tier - 1"/>
    <x v="3"/>
    <x v="45"/>
  </r>
  <r>
    <s v="Id429"/>
    <s v="  Jennifer"/>
    <x v="372"/>
    <x v="213"/>
    <s v="yes"/>
    <x v="0"/>
    <x v="0"/>
    <n v="1"/>
    <s v="No"/>
    <x v="0"/>
    <x v="1"/>
    <s v="16-12-1964"/>
    <x v="428"/>
    <x v="1"/>
    <s v="tier - 1"/>
    <x v="0"/>
    <x v="13"/>
  </r>
  <r>
    <s v="Id430"/>
    <s v="  Serena M"/>
    <x v="373"/>
    <x v="307"/>
    <s v="No"/>
    <x v="0"/>
    <x v="0"/>
    <n v="0"/>
    <s v="yes"/>
    <x v="1"/>
    <x v="0"/>
    <s v="10-09-1974"/>
    <x v="429"/>
    <x v="1"/>
    <s v="tier - 1"/>
    <x v="0"/>
    <x v="19"/>
  </r>
  <r>
    <s v="Id431"/>
    <s v="  Victoria M"/>
    <x v="374"/>
    <x v="308"/>
    <s v="No"/>
    <x v="0"/>
    <x v="0"/>
    <n v="2"/>
    <s v="yes"/>
    <x v="2"/>
    <x v="0"/>
    <s v="13-06-1973"/>
    <x v="430"/>
    <x v="1"/>
    <s v="tier - 2"/>
    <x v="2"/>
    <x v="29"/>
  </r>
  <r>
    <s v="Id432"/>
    <s v="  Phoebe"/>
    <x v="375"/>
    <x v="182"/>
    <s v="No"/>
    <x v="0"/>
    <x v="1"/>
    <n v="1"/>
    <s v="No"/>
    <x v="0"/>
    <x v="2"/>
    <s v="30-12-2003"/>
    <x v="431"/>
    <x v="1"/>
    <s v="tier - 2"/>
    <x v="1"/>
    <x v="45"/>
  </r>
  <r>
    <s v="Id433"/>
    <s v="  Corey"/>
    <x v="376"/>
    <x v="309"/>
    <s v="No"/>
    <x v="0"/>
    <x v="0"/>
    <n v="0"/>
    <s v="yes"/>
    <x v="2"/>
    <x v="0"/>
    <s v="10-07-1971"/>
    <x v="432"/>
    <x v="1"/>
    <s v="tier - 2"/>
    <x v="1"/>
    <x v="2"/>
  </r>
  <r>
    <s v="Id434"/>
    <s v="  Rebecca"/>
    <x v="377"/>
    <x v="310"/>
    <s v="yes"/>
    <x v="0"/>
    <x v="0"/>
    <n v="2"/>
    <s v="yes"/>
    <x v="2"/>
    <x v="0"/>
    <s v="08-08-1970"/>
    <x v="433"/>
    <x v="1"/>
    <s v="tier - 3"/>
    <x v="1"/>
    <x v="2"/>
  </r>
  <r>
    <s v="Id435"/>
    <s v="  Nicholas D"/>
    <x v="304"/>
    <x v="311"/>
    <s v="No"/>
    <x v="0"/>
    <x v="0"/>
    <n v="2"/>
    <s v="yes"/>
    <x v="1"/>
    <x v="0"/>
    <s v="27-06-1973"/>
    <x v="434"/>
    <x v="1"/>
    <s v="tier - 3"/>
    <x v="1"/>
    <x v="29"/>
  </r>
  <r>
    <s v="Id436"/>
    <s v="  Christian"/>
    <x v="378"/>
    <x v="130"/>
    <s v="No"/>
    <x v="0"/>
    <x v="0"/>
    <n v="0"/>
    <s v="yes"/>
    <x v="1"/>
    <x v="0"/>
    <s v="02-06-1974"/>
    <x v="435"/>
    <x v="1"/>
    <s v="tier - 2"/>
    <x v="3"/>
    <x v="31"/>
  </r>
  <r>
    <s v="Id437"/>
    <s v="  Jonathon S"/>
    <x v="97"/>
    <x v="138"/>
    <s v="yes"/>
    <x v="0"/>
    <x v="1"/>
    <n v="1"/>
    <s v="No"/>
    <x v="0"/>
    <x v="2"/>
    <s v="26-08-1983"/>
    <x v="436"/>
    <x v="1"/>
    <s v="tier - 2"/>
    <x v="0"/>
    <x v="34"/>
  </r>
  <r>
    <s v="Id438"/>
    <s v="  Caroline"/>
    <x v="379"/>
    <x v="312"/>
    <s v="yes"/>
    <x v="0"/>
    <x v="0"/>
    <n v="1"/>
    <s v="yes"/>
    <x v="1"/>
    <x v="0"/>
    <s v="13-11-1975"/>
    <x v="437"/>
    <x v="1"/>
    <s v="tier - 3"/>
    <x v="2"/>
    <x v="28"/>
  </r>
  <r>
    <s v="Id439"/>
    <s v="  Joshua D"/>
    <x v="380"/>
    <x v="313"/>
    <s v="No"/>
    <x v="0"/>
    <x v="0"/>
    <n v="2"/>
    <s v="yes"/>
    <x v="1"/>
    <x v="0"/>
    <s v="22-10-1973"/>
    <x v="438"/>
    <x v="1"/>
    <s v="tier - 2"/>
    <x v="3"/>
    <x v="31"/>
  </r>
  <r>
    <s v="Id440"/>
    <s v="  Nichole"/>
    <x v="362"/>
    <x v="314"/>
    <s v="No"/>
    <x v="0"/>
    <x v="0"/>
    <n v="0"/>
    <s v="No"/>
    <x v="2"/>
    <x v="1"/>
    <s v="03-10-1994"/>
    <x v="439"/>
    <x v="1"/>
    <s v="tier - 3"/>
    <x v="2"/>
    <x v="6"/>
  </r>
  <r>
    <s v="Id441"/>
    <s v="  Denise M"/>
    <x v="251"/>
    <x v="268"/>
    <s v="yes"/>
    <x v="0"/>
    <x v="1"/>
    <n v="1"/>
    <s v="yes"/>
    <x v="2"/>
    <x v="1"/>
    <s v="14-11-1969"/>
    <x v="440"/>
    <x v="1"/>
    <s v="tier - 3"/>
    <x v="0"/>
    <x v="27"/>
  </r>
  <r>
    <s v="Id442"/>
    <s v="  Peter R"/>
    <x v="381"/>
    <x v="46"/>
    <s v="yes"/>
    <x v="0"/>
    <x v="1"/>
    <n v="1"/>
    <s v="No"/>
    <x v="1"/>
    <x v="2"/>
    <s v="07-08-1997"/>
    <x v="441"/>
    <x v="1"/>
    <s v="tier - 3"/>
    <x v="11"/>
    <x v="32"/>
  </r>
  <r>
    <s v="Id443"/>
    <s v="  Johnson K"/>
    <x v="382"/>
    <x v="315"/>
    <s v="No"/>
    <x v="0"/>
    <x v="1"/>
    <n v="1"/>
    <s v="No"/>
    <x v="0"/>
    <x v="2"/>
    <s v="14-12-2003"/>
    <x v="442"/>
    <x v="1"/>
    <s v="tier - 2"/>
    <x v="3"/>
    <x v="45"/>
  </r>
  <r>
    <s v="Id444"/>
    <s v="  Katherine"/>
    <x v="383"/>
    <x v="77"/>
    <s v="yes"/>
    <x v="0"/>
    <x v="0"/>
    <n v="1"/>
    <s v="yes"/>
    <x v="1"/>
    <x v="0"/>
    <s v="09-09-1975"/>
    <x v="443"/>
    <x v="1"/>
    <s v="tier - 2"/>
    <x v="0"/>
    <x v="28"/>
  </r>
  <r>
    <s v="Id445"/>
    <s v="  Lynda"/>
    <x v="26"/>
    <x v="221"/>
    <s v="yes"/>
    <x v="0"/>
    <x v="0"/>
    <n v="2"/>
    <s v="No"/>
    <x v="0"/>
    <x v="0"/>
    <s v="09-11-1970"/>
    <x v="444"/>
    <x v="1"/>
    <s v="tier - 2"/>
    <x v="2"/>
    <x v="2"/>
  </r>
  <r>
    <s v="Id446"/>
    <s v="  Anthony"/>
    <x v="384"/>
    <x v="69"/>
    <s v="No"/>
    <x v="0"/>
    <x v="1"/>
    <n v="1"/>
    <s v="No"/>
    <x v="1"/>
    <x v="2"/>
    <s v="25-07-2003"/>
    <x v="445"/>
    <x v="1"/>
    <s v="tier - 1"/>
    <x v="1"/>
    <x v="39"/>
  </r>
  <r>
    <s v="Id447"/>
    <s v="  Linnea C"/>
    <x v="385"/>
    <x v="182"/>
    <s v="No"/>
    <x v="0"/>
    <x v="1"/>
    <n v="1"/>
    <s v="yes"/>
    <x v="1"/>
    <x v="2"/>
    <s v="14-11-1979"/>
    <x v="446"/>
    <x v="2"/>
    <s v="tier - 2"/>
    <x v="3"/>
    <x v="18"/>
  </r>
  <r>
    <s v="Id448"/>
    <s v="  Massimiliano A"/>
    <x v="386"/>
    <x v="10"/>
    <s v="yes"/>
    <x v="0"/>
    <x v="1"/>
    <n v="1"/>
    <s v="yes"/>
    <x v="0"/>
    <x v="1"/>
    <s v="21-12-1983"/>
    <x v="447"/>
    <x v="2"/>
    <s v="tier - 1"/>
    <x v="9"/>
    <x v="34"/>
  </r>
  <r>
    <s v="Id449"/>
    <s v="  James M"/>
    <x v="387"/>
    <x v="144"/>
    <s v="yes"/>
    <x v="0"/>
    <x v="0"/>
    <n v="2"/>
    <s v="yes"/>
    <x v="2"/>
    <x v="2"/>
    <s v="18-08-1966"/>
    <x v="448"/>
    <x v="2"/>
    <s v="tier - 3"/>
    <x v="7"/>
    <x v="24"/>
  </r>
  <r>
    <s v="Id450"/>
    <s v="  Lauren"/>
    <x v="388"/>
    <x v="197"/>
    <s v="No"/>
    <x v="0"/>
    <x v="0"/>
    <n v="0"/>
    <s v="No"/>
    <x v="2"/>
    <x v="2"/>
    <s v="26-08-1999"/>
    <x v="449"/>
    <x v="2"/>
    <s v="tier - 2"/>
    <x v="2"/>
    <x v="21"/>
  </r>
  <r>
    <s v="Id451"/>
    <s v="  Michele V"/>
    <x v="389"/>
    <x v="316"/>
    <s v="No"/>
    <x v="0"/>
    <x v="0"/>
    <n v="0"/>
    <s v="yes"/>
    <x v="1"/>
    <x v="2"/>
    <s v="27-12-1982"/>
    <x v="450"/>
    <x v="1"/>
    <s v="tier - 3"/>
    <x v="2"/>
    <x v="38"/>
  </r>
  <r>
    <s v="Id452"/>
    <s v="  Xiao"/>
    <x v="358"/>
    <x v="132"/>
    <s v="No"/>
    <x v="0"/>
    <x v="0"/>
    <n v="0"/>
    <s v="yes"/>
    <x v="2"/>
    <x v="0"/>
    <s v="16-06-1971"/>
    <x v="451"/>
    <x v="1"/>
    <s v="tier - 3"/>
    <x v="0"/>
    <x v="2"/>
  </r>
  <r>
    <s v="Id453"/>
    <s v="  Harper L"/>
    <x v="390"/>
    <x v="156"/>
    <s v="No"/>
    <x v="0"/>
    <x v="0"/>
    <n v="0"/>
    <s v="No"/>
    <x v="2"/>
    <x v="0"/>
    <s v="24-08-1965"/>
    <x v="452"/>
    <x v="2"/>
    <s v="tier - 1"/>
    <x v="0"/>
    <x v="11"/>
  </r>
  <r>
    <s v="Id454"/>
    <s v="  Nick"/>
    <x v="391"/>
    <x v="200"/>
    <s v="No"/>
    <x v="0"/>
    <x v="0"/>
    <n v="0"/>
    <s v="yes"/>
    <x v="0"/>
    <x v="1"/>
    <s v="12-09-1980"/>
    <x v="453"/>
    <x v="1"/>
    <s v="tier - 2"/>
    <x v="3"/>
    <x v="25"/>
  </r>
  <r>
    <s v="Id455"/>
    <s v="  Scott"/>
    <x v="392"/>
    <x v="52"/>
    <s v="yes"/>
    <x v="0"/>
    <x v="0"/>
    <n v="0"/>
    <s v="yes"/>
    <x v="3"/>
    <x v="2"/>
    <s v="28-08-2001"/>
    <x v="454"/>
    <x v="2"/>
    <s v="tier - 1"/>
    <x v="3"/>
    <x v="47"/>
  </r>
  <r>
    <s v="Id456"/>
    <s v="  Wilson"/>
    <x v="393"/>
    <x v="173"/>
    <s v="No"/>
    <x v="0"/>
    <x v="0"/>
    <n v="0"/>
    <s v="No"/>
    <x v="2"/>
    <x v="2"/>
    <s v="14-10-1989"/>
    <x v="455"/>
    <x v="2"/>
    <s v="tier - 1"/>
    <x v="1"/>
    <x v="43"/>
  </r>
  <r>
    <s v="Id457"/>
    <s v="  Lee"/>
    <x v="394"/>
    <x v="317"/>
    <s v="yes"/>
    <x v="0"/>
    <x v="0"/>
    <n v="1"/>
    <s v="yes"/>
    <x v="1"/>
    <x v="0"/>
    <s v="19-12-1975"/>
    <x v="456"/>
    <x v="2"/>
    <s v="tier - 3"/>
    <x v="0"/>
    <x v="28"/>
  </r>
  <r>
    <s v="Id458"/>
    <s v="  Shizhong"/>
    <x v="395"/>
    <x v="123"/>
    <s v="No"/>
    <x v="0"/>
    <x v="1"/>
    <n v="1"/>
    <s v="yes"/>
    <x v="3"/>
    <x v="1"/>
    <s v="28-09-2003"/>
    <x v="457"/>
    <x v="1"/>
    <s v="tier - 1"/>
    <x v="3"/>
    <x v="45"/>
  </r>
  <r>
    <s v="Id459"/>
    <s v="  Marie-Claire"/>
    <x v="278"/>
    <x v="67"/>
    <s v="No"/>
    <x v="0"/>
    <x v="1"/>
    <n v="1"/>
    <s v="yes"/>
    <x v="2"/>
    <x v="2"/>
    <s v="17-08-1979"/>
    <x v="458"/>
    <x v="2"/>
    <s v="tier - 1"/>
    <x v="1"/>
    <x v="18"/>
  </r>
  <r>
    <s v="Id460"/>
    <s v="  Todd J"/>
    <x v="396"/>
    <x v="318"/>
    <s v="yes"/>
    <x v="0"/>
    <x v="1"/>
    <n v="1"/>
    <s v="No"/>
    <x v="0"/>
    <x v="0"/>
    <s v="27-08-1963"/>
    <x v="459"/>
    <x v="2"/>
    <s v="tier - 1"/>
    <x v="3"/>
    <x v="8"/>
  </r>
  <r>
    <s v="Id461"/>
    <s v="  Carolyn"/>
    <x v="295"/>
    <x v="107"/>
    <s v="No"/>
    <x v="0"/>
    <x v="1"/>
    <n v="1"/>
    <s v="yes"/>
    <x v="1"/>
    <x v="2"/>
    <s v="28-09-1979"/>
    <x v="460"/>
    <x v="2"/>
    <s v="tier - 2"/>
    <x v="1"/>
    <x v="18"/>
  </r>
  <r>
    <s v="Id462"/>
    <s v="  Lindsey"/>
    <x v="397"/>
    <x v="319"/>
    <s v="No"/>
    <x v="0"/>
    <x v="1"/>
    <n v="1"/>
    <s v="yes"/>
    <x v="1"/>
    <x v="2"/>
    <s v="20-09-1979"/>
    <x v="461"/>
    <x v="2"/>
    <s v="tier - 1"/>
    <x v="2"/>
    <x v="18"/>
  </r>
  <r>
    <s v="Id463"/>
    <s v="  Marissa D"/>
    <x v="351"/>
    <x v="320"/>
    <s v="yes"/>
    <x v="0"/>
    <x v="0"/>
    <n v="0"/>
    <s v="yes"/>
    <x v="2"/>
    <x v="2"/>
    <s v="18-07-1976"/>
    <x v="462"/>
    <x v="2"/>
    <s v="tier - 1"/>
    <x v="1"/>
    <x v="28"/>
  </r>
  <r>
    <s v="Id464"/>
    <s v="  Jean Luc"/>
    <x v="398"/>
    <x v="223"/>
    <s v="No"/>
    <x v="0"/>
    <x v="0"/>
    <n v="0"/>
    <s v="No"/>
    <x v="0"/>
    <x v="0"/>
    <s v="16-11-1962"/>
    <x v="463"/>
    <x v="1"/>
    <s v="tier - 2"/>
    <x v="1"/>
    <x v="12"/>
  </r>
  <r>
    <s v="Id465"/>
    <s v="  Danielle"/>
    <x v="399"/>
    <x v="148"/>
    <s v="yes"/>
    <x v="0"/>
    <x v="1"/>
    <n v="1"/>
    <s v="yes"/>
    <x v="2"/>
    <x v="1"/>
    <s v="25-12-1983"/>
    <x v="464"/>
    <x v="2"/>
    <s v="tier - 3"/>
    <x v="2"/>
    <x v="34"/>
  </r>
  <r>
    <s v="Id466"/>
    <s v="  Jim"/>
    <x v="400"/>
    <x v="321"/>
    <s v="No"/>
    <x v="0"/>
    <x v="0"/>
    <n v="0"/>
    <s v="No"/>
    <x v="2"/>
    <x v="2"/>
    <s v="12-06-1999"/>
    <x v="465"/>
    <x v="1"/>
    <s v="tier - 3"/>
    <x v="1"/>
    <x v="36"/>
  </r>
  <r>
    <s v="Id467"/>
    <s v="  Matthew T"/>
    <x v="389"/>
    <x v="259"/>
    <s v="No"/>
    <x v="0"/>
    <x v="0"/>
    <n v="0"/>
    <s v="yes"/>
    <x v="1"/>
    <x v="1"/>
    <s v="21-11-1990"/>
    <x v="466"/>
    <x v="1"/>
    <s v="tier - 2"/>
    <x v="1"/>
    <x v="3"/>
  </r>
  <r>
    <s v="Id468"/>
    <s v="  Rachel L"/>
    <x v="401"/>
    <x v="165"/>
    <s v="No"/>
    <x v="0"/>
    <x v="0"/>
    <n v="0"/>
    <s v="yes"/>
    <x v="1"/>
    <x v="2"/>
    <s v="04-09-1980"/>
    <x v="467"/>
    <x v="1"/>
    <s v="tier - 1"/>
    <x v="1"/>
    <x v="25"/>
  </r>
  <r>
    <s v="Id469"/>
    <s v="  Corina"/>
    <x v="402"/>
    <x v="233"/>
    <s v="No"/>
    <x v="1"/>
    <x v="0"/>
    <n v="1"/>
    <s v="No"/>
    <x v="0"/>
    <x v="2"/>
    <s v="04-08-2004"/>
    <x v="468"/>
    <x v="2"/>
    <s v="tier - 1"/>
    <x v="2"/>
    <x v="45"/>
  </r>
  <r>
    <s v="Id470"/>
    <s v="  Guannan"/>
    <x v="403"/>
    <x v="233"/>
    <s v="No"/>
    <x v="0"/>
    <x v="0"/>
    <n v="0"/>
    <s v="yes"/>
    <x v="2"/>
    <x v="2"/>
    <s v="10-12-1980"/>
    <x v="469"/>
    <x v="2"/>
    <s v="tier - 3"/>
    <x v="9"/>
    <x v="25"/>
  </r>
  <r>
    <s v="Id471"/>
    <s v="  Don"/>
    <x v="404"/>
    <x v="322"/>
    <s v="No"/>
    <x v="0"/>
    <x v="0"/>
    <n v="0"/>
    <s v="No"/>
    <x v="1"/>
    <x v="0"/>
    <s v="03-09-1974"/>
    <x v="470"/>
    <x v="2"/>
    <s v="tier - 2"/>
    <x v="3"/>
    <x v="19"/>
  </r>
  <r>
    <s v="Id472"/>
    <s v="  Chris"/>
    <x v="347"/>
    <x v="323"/>
    <s v="No"/>
    <x v="0"/>
    <x v="0"/>
    <n v="0"/>
    <s v="yes"/>
    <x v="2"/>
    <x v="0"/>
    <s v="14-10-1974"/>
    <x v="471"/>
    <x v="2"/>
    <s v="tier - 2"/>
    <x v="0"/>
    <x v="19"/>
  </r>
  <r>
    <s v="Id473"/>
    <s v="  Gavin V"/>
    <x v="405"/>
    <x v="188"/>
    <s v="yes"/>
    <x v="0"/>
    <x v="1"/>
    <n v="1"/>
    <s v="yes"/>
    <x v="2"/>
    <x v="2"/>
    <s v="26-08-1969"/>
    <x v="472"/>
    <x v="2"/>
    <s v="tier - 1"/>
    <x v="0"/>
    <x v="27"/>
  </r>
  <r>
    <s v="Id474"/>
    <s v="  David"/>
    <x v="192"/>
    <x v="100"/>
    <s v="No"/>
    <x v="0"/>
    <x v="0"/>
    <n v="0"/>
    <s v="yes"/>
    <x v="2"/>
    <x v="1"/>
    <s v="23-11-1977"/>
    <x v="473"/>
    <x v="2"/>
    <s v="tier - 3"/>
    <x v="1"/>
    <x v="30"/>
  </r>
  <r>
    <s v="Id475"/>
    <s v="  Jatin"/>
    <x v="406"/>
    <x v="324"/>
    <s v="yes"/>
    <x v="0"/>
    <x v="1"/>
    <n v="1"/>
    <s v="yes"/>
    <x v="1"/>
    <x v="2"/>
    <s v="02-07-1983"/>
    <x v="474"/>
    <x v="2"/>
    <s v="tier - 2"/>
    <x v="3"/>
    <x v="38"/>
  </r>
  <r>
    <s v="Id476"/>
    <s v="  J P"/>
    <x v="407"/>
    <x v="325"/>
    <s v="yes"/>
    <x v="0"/>
    <x v="0"/>
    <n v="1"/>
    <s v="No"/>
    <x v="0"/>
    <x v="2"/>
    <s v="19-11-1964"/>
    <x v="475"/>
    <x v="1"/>
    <s v="tier - 3"/>
    <x v="1"/>
    <x v="13"/>
  </r>
  <r>
    <s v="Id477"/>
    <s v="  Angela M"/>
    <x v="408"/>
    <x v="15"/>
    <s v="yes"/>
    <x v="0"/>
    <x v="0"/>
    <n v="1"/>
    <s v="No"/>
    <x v="0"/>
    <x v="0"/>
    <s v="08-12-1975"/>
    <x v="476"/>
    <x v="1"/>
    <s v="tier - 1"/>
    <x v="2"/>
    <x v="28"/>
  </r>
  <r>
    <s v="Id478"/>
    <s v="  Blake K"/>
    <x v="409"/>
    <x v="118"/>
    <s v="yes"/>
    <x v="0"/>
    <x v="0"/>
    <n v="0"/>
    <s v="No"/>
    <x v="0"/>
    <x v="0"/>
    <s v="08-09-1967"/>
    <x v="477"/>
    <x v="1"/>
    <s v="tier - 3"/>
    <x v="0"/>
    <x v="22"/>
  </r>
  <r>
    <s v="Id479"/>
    <s v="  Brian T"/>
    <x v="410"/>
    <x v="16"/>
    <s v="yes"/>
    <x v="0"/>
    <x v="0"/>
    <n v="1"/>
    <s v="yes"/>
    <x v="1"/>
    <x v="0"/>
    <s v="04-08-1986"/>
    <x v="478"/>
    <x v="1"/>
    <s v="tier - 3"/>
    <x v="6"/>
    <x v="17"/>
  </r>
  <r>
    <s v="Id480"/>
    <s v="  Damon"/>
    <x v="411"/>
    <x v="195"/>
    <s v="No"/>
    <x v="0"/>
    <x v="0"/>
    <n v="1"/>
    <s v="yes"/>
    <x v="1"/>
    <x v="1"/>
    <s v="14-09-1992"/>
    <x v="479"/>
    <x v="2"/>
    <s v="tier - 1"/>
    <x v="1"/>
    <x v="41"/>
  </r>
  <r>
    <s v="Id481"/>
    <s v="  Jeffrey"/>
    <x v="412"/>
    <x v="142"/>
    <s v="No"/>
    <x v="0"/>
    <x v="0"/>
    <n v="0"/>
    <s v="No"/>
    <x v="0"/>
    <x v="0"/>
    <s v="01-08-1965"/>
    <x v="480"/>
    <x v="2"/>
    <s v="tier - 2"/>
    <x v="9"/>
    <x v="13"/>
  </r>
  <r>
    <s v="Id482"/>
    <s v="  Malcolm J"/>
    <x v="413"/>
    <x v="230"/>
    <s v="yes"/>
    <x v="0"/>
    <x v="0"/>
    <n v="0"/>
    <s v="No"/>
    <x v="0"/>
    <x v="0"/>
    <s v="17-12-1967"/>
    <x v="481"/>
    <x v="1"/>
    <s v="tier - 3"/>
    <x v="3"/>
    <x v="22"/>
  </r>
  <r>
    <s v="Id483"/>
    <s v="  Margaret B"/>
    <x v="414"/>
    <x v="326"/>
    <s v="yes"/>
    <x v="0"/>
    <x v="0"/>
    <n v="2"/>
    <s v="No"/>
    <x v="0"/>
    <x v="2"/>
    <s v="09-07-1966"/>
    <x v="482"/>
    <x v="2"/>
    <s v="tier - 2"/>
    <x v="1"/>
    <x v="11"/>
  </r>
  <r>
    <s v="Id484"/>
    <s v="  Helen"/>
    <x v="9"/>
    <x v="219"/>
    <s v="yes"/>
    <x v="0"/>
    <x v="1"/>
    <n v="1"/>
    <s v="No"/>
    <x v="0"/>
    <x v="2"/>
    <s v="13-10-1969"/>
    <x v="483"/>
    <x v="1"/>
    <s v="tier - 2"/>
    <x v="0"/>
    <x v="27"/>
  </r>
  <r>
    <s v="Id485"/>
    <s v="  Matthew"/>
    <x v="415"/>
    <x v="327"/>
    <s v="No"/>
    <x v="0"/>
    <x v="0"/>
    <n v="0"/>
    <s v="No"/>
    <x v="0"/>
    <x v="0"/>
    <s v="18-10-1962"/>
    <x v="484"/>
    <x v="1"/>
    <s v="tier - 1"/>
    <x v="1"/>
    <x v="12"/>
  </r>
  <r>
    <s v="Id486"/>
    <s v="  Jeff"/>
    <x v="356"/>
    <x v="123"/>
    <s v="yes"/>
    <x v="0"/>
    <x v="0"/>
    <n v="0"/>
    <s v="No"/>
    <x v="1"/>
    <x v="1"/>
    <s v="12-07-1985"/>
    <x v="485"/>
    <x v="2"/>
    <s v="tier - 2"/>
    <x v="3"/>
    <x v="33"/>
  </r>
  <r>
    <s v="Id487"/>
    <s v="  Tara R"/>
    <x v="416"/>
    <x v="13"/>
    <s v="No"/>
    <x v="0"/>
    <x v="0"/>
    <n v="0"/>
    <s v="No"/>
    <x v="0"/>
    <x v="0"/>
    <s v="02-07-1962"/>
    <x v="486"/>
    <x v="2"/>
    <s v="tier - 2"/>
    <x v="12"/>
    <x v="5"/>
  </r>
  <r>
    <s v="Id488"/>
    <s v="  Kristin"/>
    <x v="417"/>
    <x v="197"/>
    <s v="yes"/>
    <x v="0"/>
    <x v="0"/>
    <n v="0"/>
    <s v="yes"/>
    <x v="1"/>
    <x v="2"/>
    <s v="17-09-1985"/>
    <x v="487"/>
    <x v="2"/>
    <s v="tier - 1"/>
    <x v="2"/>
    <x v="17"/>
  </r>
  <r>
    <s v="Id489"/>
    <s v="  Timothy"/>
    <x v="366"/>
    <x v="328"/>
    <s v="No"/>
    <x v="0"/>
    <x v="1"/>
    <n v="1"/>
    <s v="No"/>
    <x v="1"/>
    <x v="2"/>
    <s v="07-09-1993"/>
    <x v="488"/>
    <x v="2"/>
    <s v="tier - 3"/>
    <x v="4"/>
    <x v="20"/>
  </r>
  <r>
    <s v="Id490"/>
    <s v="  Scott"/>
    <x v="418"/>
    <x v="45"/>
    <s v="yes"/>
    <x v="0"/>
    <x v="0"/>
    <n v="2"/>
    <s v="No"/>
    <x v="0"/>
    <x v="2"/>
    <s v="22-08-1966"/>
    <x v="489"/>
    <x v="1"/>
    <s v="tier - 3"/>
    <x v="1"/>
    <x v="24"/>
  </r>
  <r>
    <s v="Id491"/>
    <s v="  Carly E"/>
    <x v="410"/>
    <x v="120"/>
    <s v="No"/>
    <x v="0"/>
    <x v="0"/>
    <n v="1"/>
    <s v="yes"/>
    <x v="1"/>
    <x v="2"/>
    <s v="17-10-1987"/>
    <x v="490"/>
    <x v="1"/>
    <s v="tier - 3"/>
    <x v="1"/>
    <x v="23"/>
  </r>
  <r>
    <s v="Id492"/>
    <s v="  Lisa"/>
    <x v="419"/>
    <x v="326"/>
    <s v="No"/>
    <x v="0"/>
    <x v="0"/>
    <n v="0"/>
    <s v="No"/>
    <x v="1"/>
    <x v="2"/>
    <s v="08-06-1994"/>
    <x v="491"/>
    <x v="1"/>
    <s v="tier - 1"/>
    <x v="3"/>
    <x v="20"/>
  </r>
  <r>
    <s v="Id493"/>
    <s v="  Stacey"/>
    <x v="420"/>
    <x v="110"/>
    <s v="No"/>
    <x v="0"/>
    <x v="0"/>
    <n v="0"/>
    <s v="yes"/>
    <x v="2"/>
    <x v="0"/>
    <s v="09-07-2002"/>
    <x v="492"/>
    <x v="2"/>
    <s v="tier - 3"/>
    <x v="3"/>
    <x v="47"/>
  </r>
  <r>
    <s v="Id494"/>
    <s v="  Louis"/>
    <x v="421"/>
    <x v="329"/>
    <s v="yes"/>
    <x v="0"/>
    <x v="1"/>
    <n v="1"/>
    <s v="yes"/>
    <x v="1"/>
    <x v="2"/>
    <s v="06-10-1983"/>
    <x v="493"/>
    <x v="1"/>
    <s v="tier - 1"/>
    <x v="4"/>
    <x v="34"/>
  </r>
  <r>
    <s v="Id495"/>
    <s v="  Brian R"/>
    <x v="422"/>
    <x v="229"/>
    <s v="yes"/>
    <x v="0"/>
    <x v="0"/>
    <n v="1"/>
    <s v="yes"/>
    <x v="1"/>
    <x v="1"/>
    <s v="25-07-1988"/>
    <x v="494"/>
    <x v="1"/>
    <s v="tier - 1"/>
    <x v="1"/>
    <x v="23"/>
  </r>
  <r>
    <s v="Id496"/>
    <s v="  Jessica"/>
    <x v="423"/>
    <x v="244"/>
    <s v="yes"/>
    <x v="0"/>
    <x v="0"/>
    <n v="2"/>
    <s v="No"/>
    <x v="0"/>
    <x v="2"/>
    <s v="10-08-1966"/>
    <x v="495"/>
    <x v="0"/>
    <s v="tier - 3"/>
    <x v="12"/>
    <x v="24"/>
  </r>
  <r>
    <s v="Id497"/>
    <s v="  Dawn M"/>
    <x v="424"/>
    <x v="330"/>
    <s v="No"/>
    <x v="0"/>
    <x v="0"/>
    <n v="0"/>
    <s v="yes"/>
    <x v="2"/>
    <x v="1"/>
    <s v="09-10-1980"/>
    <x v="496"/>
    <x v="0"/>
    <s v="tier - 2"/>
    <x v="2"/>
    <x v="25"/>
  </r>
  <r>
    <s v="Id498"/>
    <s v="  Chris"/>
    <x v="425"/>
    <x v="200"/>
    <s v="yes"/>
    <x v="0"/>
    <x v="1"/>
    <n v="1"/>
    <s v="yes"/>
    <x v="1"/>
    <x v="1"/>
    <s v="18-10-1997"/>
    <x v="497"/>
    <x v="0"/>
    <s v="tier - 3"/>
    <x v="3"/>
    <x v="32"/>
  </r>
  <r>
    <s v="Id499"/>
    <s v="  Karen"/>
    <x v="426"/>
    <x v="331"/>
    <s v="No"/>
    <x v="0"/>
    <x v="1"/>
    <n v="1"/>
    <s v="yes"/>
    <x v="2"/>
    <x v="1"/>
    <s v="30-10-1979"/>
    <x v="498"/>
    <x v="0"/>
    <s v="tier - 1"/>
    <x v="2"/>
    <x v="18"/>
  </r>
  <r>
    <s v="Id500"/>
    <s v="  Jessica"/>
    <x v="383"/>
    <x v="332"/>
    <s v="No"/>
    <x v="0"/>
    <x v="0"/>
    <n v="2"/>
    <s v="No"/>
    <x v="1"/>
    <x v="2"/>
    <s v="14-06-1972"/>
    <x v="499"/>
    <x v="0"/>
    <s v="tier - 3"/>
    <x v="0"/>
    <x v="14"/>
  </r>
  <r>
    <s v="Id501"/>
    <s v="  Mathieu"/>
    <x v="427"/>
    <x v="112"/>
    <s v="No"/>
    <x v="0"/>
    <x v="0"/>
    <n v="0"/>
    <s v="yes"/>
    <x v="1"/>
    <x v="2"/>
    <s v="08-08-1990"/>
    <x v="500"/>
    <x v="0"/>
    <s v="tier - 2"/>
    <x v="0"/>
    <x v="3"/>
  </r>
  <r>
    <s v="Id502"/>
    <s v="  Kam S"/>
    <x v="428"/>
    <x v="140"/>
    <s v="No"/>
    <x v="0"/>
    <x v="0"/>
    <n v="0"/>
    <s v="No"/>
    <x v="0"/>
    <x v="2"/>
    <s v="27-08-1994"/>
    <x v="501"/>
    <x v="0"/>
    <s v="tier - 2"/>
    <x v="1"/>
    <x v="6"/>
  </r>
  <r>
    <s v="Id503"/>
    <s v="  Valerie A"/>
    <x v="429"/>
    <x v="181"/>
    <s v="No"/>
    <x v="0"/>
    <x v="0"/>
    <n v="0"/>
    <s v="yes"/>
    <x v="2"/>
    <x v="0"/>
    <s v="24-09-1978"/>
    <x v="502"/>
    <x v="0"/>
    <s v="tier - 1"/>
    <x v="2"/>
    <x v="9"/>
  </r>
  <r>
    <s v="Id504"/>
    <s v="  Freya R"/>
    <x v="430"/>
    <x v="333"/>
    <s v="yes"/>
    <x v="0"/>
    <x v="1"/>
    <n v="1"/>
    <s v="No"/>
    <x v="0"/>
    <x v="0"/>
    <s v="14-07-1963"/>
    <x v="503"/>
    <x v="0"/>
    <s v="tier - 3"/>
    <x v="1"/>
    <x v="12"/>
  </r>
  <r>
    <s v="Id505"/>
    <s v="  Jennifer"/>
    <x v="350"/>
    <x v="189"/>
    <s v="yes"/>
    <x v="0"/>
    <x v="0"/>
    <n v="0"/>
    <s v="yes"/>
    <x v="1"/>
    <x v="2"/>
    <s v="17-09-1985"/>
    <x v="504"/>
    <x v="0"/>
    <s v="tier - 1"/>
    <x v="0"/>
    <x v="17"/>
  </r>
  <r>
    <s v="Id506"/>
    <s v="  Kara"/>
    <x v="431"/>
    <x v="6"/>
    <s v="No"/>
    <x v="0"/>
    <x v="0"/>
    <n v="1"/>
    <s v="yes"/>
    <x v="1"/>
    <x v="1"/>
    <s v="19-08-1992"/>
    <x v="505"/>
    <x v="0"/>
    <s v="tier - 2"/>
    <x v="0"/>
    <x v="41"/>
  </r>
  <r>
    <s v="Id507"/>
    <s v="  Bradley A"/>
    <x v="432"/>
    <x v="280"/>
    <s v="No"/>
    <x v="0"/>
    <x v="0"/>
    <n v="0"/>
    <s v="yes"/>
    <x v="2"/>
    <x v="2"/>
    <s v="08-11-1980"/>
    <x v="506"/>
    <x v="0"/>
    <s v="tier - 1"/>
    <x v="0"/>
    <x v="25"/>
  </r>
  <r>
    <s v="Id508"/>
    <s v="  Brendan"/>
    <x v="433"/>
    <x v="334"/>
    <s v="No"/>
    <x v="0"/>
    <x v="0"/>
    <n v="1"/>
    <s v="No"/>
    <x v="0"/>
    <x v="1"/>
    <s v="30-11-1987"/>
    <x v="507"/>
    <x v="0"/>
    <s v="tier - 3"/>
    <x v="9"/>
    <x v="23"/>
  </r>
  <r>
    <s v="Id509"/>
    <s v="  Amber R"/>
    <x v="434"/>
    <x v="335"/>
    <s v="No"/>
    <x v="0"/>
    <x v="0"/>
    <n v="0"/>
    <s v="yes"/>
    <x v="2"/>
    <x v="2"/>
    <s v="15-12-1982"/>
    <x v="508"/>
    <x v="0"/>
    <s v="tier - 1"/>
    <x v="0"/>
    <x v="38"/>
  </r>
  <r>
    <s v="Id510"/>
    <s v="  Sean K"/>
    <x v="408"/>
    <x v="270"/>
    <s v="No"/>
    <x v="0"/>
    <x v="1"/>
    <n v="1"/>
    <s v="No"/>
    <x v="0"/>
    <x v="2"/>
    <s v="06-09-1993"/>
    <x v="509"/>
    <x v="0"/>
    <s v="tier - 3"/>
    <x v="1"/>
    <x v="20"/>
  </r>
  <r>
    <s v="Id511"/>
    <s v="  Rick"/>
    <x v="347"/>
    <x v="336"/>
    <s v="No"/>
    <x v="0"/>
    <x v="0"/>
    <n v="1"/>
    <s v="yes"/>
    <x v="2"/>
    <x v="1"/>
    <s v="30-06-1987"/>
    <x v="510"/>
    <x v="0"/>
    <s v="tier - 3"/>
    <x v="0"/>
    <x v="26"/>
  </r>
  <r>
    <s v="Id512"/>
    <s v="  Matthew"/>
    <x v="326"/>
    <x v="224"/>
    <s v="No"/>
    <x v="0"/>
    <x v="0"/>
    <n v="0"/>
    <s v="yes"/>
    <x v="1"/>
    <x v="2"/>
    <s v="24-08-1991"/>
    <x v="511"/>
    <x v="0"/>
    <s v="tier - 3"/>
    <x v="0"/>
    <x v="35"/>
  </r>
  <r>
    <s v="Id513"/>
    <s v="  Brady"/>
    <x v="218"/>
    <x v="171"/>
    <s v="yes"/>
    <x v="0"/>
    <x v="0"/>
    <n v="2"/>
    <s v="No"/>
    <x v="0"/>
    <x v="2"/>
    <s v="15-11-1966"/>
    <x v="512"/>
    <x v="0"/>
    <s v="tier - 1"/>
    <x v="1"/>
    <x v="24"/>
  </r>
  <r>
    <s v="Id514"/>
    <s v="  Kameko"/>
    <x v="435"/>
    <x v="222"/>
    <s v="yes"/>
    <x v="0"/>
    <x v="0"/>
    <n v="0"/>
    <s v="No"/>
    <x v="0"/>
    <x v="0"/>
    <s v="29-07-1967"/>
    <x v="513"/>
    <x v="0"/>
    <s v="tier - 1"/>
    <x v="1"/>
    <x v="24"/>
  </r>
  <r>
    <s v="Id515"/>
    <s v="  Jeremy A"/>
    <x v="71"/>
    <x v="315"/>
    <s v="yes"/>
    <x v="0"/>
    <x v="0"/>
    <n v="0"/>
    <s v="No"/>
    <x v="0"/>
    <x v="2"/>
    <s v="28-12-1985"/>
    <x v="514"/>
    <x v="0"/>
    <s v="tier - 3"/>
    <x v="0"/>
    <x v="17"/>
  </r>
  <r>
    <s v="Id516"/>
    <s v="  Daniel"/>
    <x v="436"/>
    <x v="95"/>
    <s v="No"/>
    <x v="0"/>
    <x v="0"/>
    <n v="0"/>
    <s v="yes"/>
    <x v="1"/>
    <x v="2"/>
    <s v="16-09-1991"/>
    <x v="515"/>
    <x v="0"/>
    <s v="tier - 3"/>
    <x v="3"/>
    <x v="35"/>
  </r>
  <r>
    <s v="Id517"/>
    <s v="  Amanda"/>
    <x v="437"/>
    <x v="337"/>
    <s v="No"/>
    <x v="0"/>
    <x v="1"/>
    <n v="1"/>
    <s v="No"/>
    <x v="0"/>
    <x v="2"/>
    <s v="02-07-1979"/>
    <x v="516"/>
    <x v="0"/>
    <s v="tier - 1"/>
    <x v="2"/>
    <x v="9"/>
  </r>
  <r>
    <s v="Id518"/>
    <s v="  Karen"/>
    <x v="438"/>
    <x v="338"/>
    <s v="No"/>
    <x v="0"/>
    <x v="1"/>
    <n v="1"/>
    <s v="yes"/>
    <x v="1"/>
    <x v="2"/>
    <s v="28-09-1993"/>
    <x v="517"/>
    <x v="0"/>
    <s v="tier - 2"/>
    <x v="0"/>
    <x v="20"/>
  </r>
  <r>
    <s v="Id519"/>
    <s v="  Gregory"/>
    <x v="346"/>
    <x v="208"/>
    <s v="No"/>
    <x v="0"/>
    <x v="0"/>
    <n v="0"/>
    <s v="yes"/>
    <x v="1"/>
    <x v="1"/>
    <s v="05-06-1989"/>
    <x v="518"/>
    <x v="0"/>
    <s v="tier - 3"/>
    <x v="3"/>
    <x v="4"/>
  </r>
  <r>
    <s v="Id520"/>
    <s v="  Sabine"/>
    <x v="439"/>
    <x v="339"/>
    <s v="yes"/>
    <x v="0"/>
    <x v="1"/>
    <n v="1"/>
    <s v="yes"/>
    <x v="3"/>
    <x v="2"/>
    <s v="19-12-1983"/>
    <x v="519"/>
    <x v="0"/>
    <s v="tier - 3"/>
    <x v="3"/>
    <x v="34"/>
  </r>
  <r>
    <s v="Id521"/>
    <s v="  Joseph"/>
    <x v="367"/>
    <x v="340"/>
    <s v="yes"/>
    <x v="0"/>
    <x v="0"/>
    <n v="1"/>
    <s v="yes"/>
    <x v="1"/>
    <x v="2"/>
    <s v="24-10-1988"/>
    <x v="520"/>
    <x v="0"/>
    <s v="tier - 3"/>
    <x v="0"/>
    <x v="4"/>
  </r>
  <r>
    <s v="Id522"/>
    <s v="  Adam"/>
    <x v="440"/>
    <x v="341"/>
    <s v="No"/>
    <x v="0"/>
    <x v="0"/>
    <n v="1"/>
    <s v="No"/>
    <x v="0"/>
    <x v="1"/>
    <s v="30-11-1992"/>
    <x v="521"/>
    <x v="0"/>
    <s v="tier - 1"/>
    <x v="0"/>
    <x v="41"/>
  </r>
  <r>
    <s v="Id523"/>
    <s v="  Karolyn A"/>
    <x v="368"/>
    <x v="332"/>
    <s v="No"/>
    <x v="0"/>
    <x v="0"/>
    <n v="1"/>
    <s v="No"/>
    <x v="1"/>
    <x v="2"/>
    <s v="06-08-1998"/>
    <x v="522"/>
    <x v="0"/>
    <s v="tier - 3"/>
    <x v="3"/>
    <x v="32"/>
  </r>
  <r>
    <s v="Id524"/>
    <s v="  Anita L"/>
    <x v="441"/>
    <x v="342"/>
    <s v="yes"/>
    <x v="0"/>
    <x v="1"/>
    <n v="1"/>
    <s v="No"/>
    <x v="0"/>
    <x v="0"/>
    <s v="20-10-1963"/>
    <x v="523"/>
    <x v="0"/>
    <s v="tier - 1"/>
    <x v="12"/>
    <x v="8"/>
  </r>
  <r>
    <s v="Id525"/>
    <s v="  Laura E"/>
    <x v="442"/>
    <x v="107"/>
    <s v="yes"/>
    <x v="0"/>
    <x v="1"/>
    <n v="1"/>
    <s v="No"/>
    <x v="0"/>
    <x v="2"/>
    <s v="03-08-1969"/>
    <x v="524"/>
    <x v="0"/>
    <s v="tier - 3"/>
    <x v="1"/>
    <x v="0"/>
  </r>
  <r>
    <s v="Id526"/>
    <s v="  Sarah"/>
    <x v="443"/>
    <x v="251"/>
    <s v="yes"/>
    <x v="0"/>
    <x v="0"/>
    <n v="1"/>
    <s v="No"/>
    <x v="0"/>
    <x v="2"/>
    <s v="27-09-1995"/>
    <x v="525"/>
    <x v="0"/>
    <s v="tier - 2"/>
    <x v="2"/>
    <x v="40"/>
  </r>
  <r>
    <s v="Id527"/>
    <s v="  Ashley E"/>
    <x v="444"/>
    <x v="343"/>
    <s v="yes"/>
    <x v="0"/>
    <x v="1"/>
    <n v="1"/>
    <s v="No"/>
    <x v="0"/>
    <x v="0"/>
    <s v="06-12-1963"/>
    <x v="526"/>
    <x v="0"/>
    <s v="tier - 1"/>
    <x v="12"/>
    <x v="8"/>
  </r>
  <r>
    <s v="Id528"/>
    <s v="  Lindsey"/>
    <x v="445"/>
    <x v="145"/>
    <s v="No"/>
    <x v="0"/>
    <x v="1"/>
    <n v="1"/>
    <s v="No"/>
    <x v="1"/>
    <x v="2"/>
    <s v="24-07-2003"/>
    <x v="527"/>
    <x v="0"/>
    <s v="tier - 3"/>
    <x v="1"/>
    <x v="39"/>
  </r>
  <r>
    <s v="Id529"/>
    <s v="  Alan"/>
    <x v="446"/>
    <x v="344"/>
    <s v="No"/>
    <x v="0"/>
    <x v="0"/>
    <n v="0"/>
    <s v="No"/>
    <x v="0"/>
    <x v="0"/>
    <s v="18-12-1962"/>
    <x v="528"/>
    <x v="0"/>
    <s v="tier - 1"/>
    <x v="8"/>
    <x v="12"/>
  </r>
  <r>
    <s v="Id530"/>
    <s v="  Dan R"/>
    <x v="320"/>
    <x v="231"/>
    <s v="No"/>
    <x v="0"/>
    <x v="1"/>
    <n v="1"/>
    <s v="No"/>
    <x v="0"/>
    <x v="1"/>
    <s v="15-10-1979"/>
    <x v="529"/>
    <x v="0"/>
    <s v="tier - 2"/>
    <x v="0"/>
    <x v="18"/>
  </r>
  <r>
    <s v="Id531"/>
    <s v="  Katie"/>
    <x v="217"/>
    <x v="212"/>
    <s v="yes"/>
    <x v="0"/>
    <x v="0"/>
    <n v="1"/>
    <s v="No"/>
    <x v="0"/>
    <x v="2"/>
    <s v="28-11-1995"/>
    <x v="530"/>
    <x v="0"/>
    <s v="tier - 1"/>
    <x v="1"/>
    <x v="40"/>
  </r>
  <r>
    <s v="Id532"/>
    <s v="  Eric"/>
    <x v="447"/>
    <x v="345"/>
    <s v="No"/>
    <x v="0"/>
    <x v="1"/>
    <n v="1"/>
    <s v="yes"/>
    <x v="2"/>
    <x v="0"/>
    <s v="19-11-1979"/>
    <x v="531"/>
    <x v="0"/>
    <s v="tier - 1"/>
    <x v="0"/>
    <x v="18"/>
  </r>
  <r>
    <s v="Id533"/>
    <s v="  Cathryn"/>
    <x v="351"/>
    <x v="39"/>
    <s v="No"/>
    <x v="0"/>
    <x v="0"/>
    <n v="1"/>
    <s v="yes"/>
    <x v="2"/>
    <x v="2"/>
    <s v="27-12-1992"/>
    <x v="532"/>
    <x v="0"/>
    <s v="tier - 2"/>
    <x v="1"/>
    <x v="41"/>
  </r>
  <r>
    <s v="Id534"/>
    <s v="  Brendan"/>
    <x v="448"/>
    <x v="68"/>
    <s v="yes"/>
    <x v="0"/>
    <x v="0"/>
    <n v="0"/>
    <s v="No"/>
    <x v="0"/>
    <x v="0"/>
    <s v="30-08-1967"/>
    <x v="533"/>
    <x v="0"/>
    <s v="tier - 1"/>
    <x v="8"/>
    <x v="22"/>
  </r>
  <r>
    <s v="Id535"/>
    <s v="  Shauna"/>
    <x v="449"/>
    <x v="63"/>
    <s v="yes"/>
    <x v="0"/>
    <x v="0"/>
    <n v="2"/>
    <s v="No"/>
    <x v="0"/>
    <x v="0"/>
    <s v="17-10-1970"/>
    <x v="534"/>
    <x v="0"/>
    <s v="tier - 3"/>
    <x v="1"/>
    <x v="2"/>
  </r>
  <r>
    <s v="Id536"/>
    <s v="  Terence"/>
    <x v="277"/>
    <x v="85"/>
    <s v="No"/>
    <x v="0"/>
    <x v="0"/>
    <n v="1"/>
    <s v="yes"/>
    <x v="1"/>
    <x v="1"/>
    <s v="23-09-1998"/>
    <x v="535"/>
    <x v="0"/>
    <s v="tier - 1"/>
    <x v="9"/>
    <x v="36"/>
  </r>
  <r>
    <s v="Id537"/>
    <s v="  Marisol"/>
    <x v="450"/>
    <x v="346"/>
    <s v="yes"/>
    <x v="0"/>
    <x v="0"/>
    <n v="1"/>
    <s v="yes"/>
    <x v="2"/>
    <x v="0"/>
    <s v="12-08-1986"/>
    <x v="536"/>
    <x v="0"/>
    <s v="tier - 3"/>
    <x v="3"/>
    <x v="26"/>
  </r>
  <r>
    <s v="Id538"/>
    <s v="  Lindsay"/>
    <x v="451"/>
    <x v="69"/>
    <s v="yes"/>
    <x v="0"/>
    <x v="0"/>
    <n v="1"/>
    <s v="No"/>
    <x v="0"/>
    <x v="2"/>
    <s v="26-09-1964"/>
    <x v="537"/>
    <x v="0"/>
    <s v="tier - 2"/>
    <x v="1"/>
    <x v="13"/>
  </r>
  <r>
    <s v="Id539"/>
    <s v="  Katie"/>
    <x v="452"/>
    <x v="143"/>
    <s v="No"/>
    <x v="0"/>
    <x v="0"/>
    <n v="0"/>
    <s v="yes"/>
    <x v="1"/>
    <x v="2"/>
    <s v="15-12-1999"/>
    <x v="538"/>
    <x v="0"/>
    <s v="tier - 2"/>
    <x v="0"/>
    <x v="21"/>
  </r>
  <r>
    <s v="Id540"/>
    <s v="  Daniel"/>
    <x v="191"/>
    <x v="122"/>
    <s v="yes"/>
    <x v="0"/>
    <x v="0"/>
    <n v="1"/>
    <s v="yes"/>
    <x v="1"/>
    <x v="2"/>
    <s v="04-07-1995"/>
    <x v="539"/>
    <x v="0"/>
    <s v="tier - 3"/>
    <x v="1"/>
    <x v="6"/>
  </r>
  <r>
    <s v="Id541"/>
    <s v="  Brett W"/>
    <x v="453"/>
    <x v="193"/>
    <s v="No"/>
    <x v="0"/>
    <x v="0"/>
    <n v="1"/>
    <s v="yes"/>
    <x v="2"/>
    <x v="2"/>
    <s v="25-12-1992"/>
    <x v="540"/>
    <x v="0"/>
    <s v="tier - 3"/>
    <x v="3"/>
    <x v="41"/>
  </r>
  <r>
    <s v="Id542"/>
    <s v="  Dylan J"/>
    <x v="454"/>
    <x v="150"/>
    <s v="yes"/>
    <x v="0"/>
    <x v="0"/>
    <n v="1"/>
    <s v="yes"/>
    <x v="1"/>
    <x v="2"/>
    <s v="03-08-1995"/>
    <x v="541"/>
    <x v="0"/>
    <s v="tier - 1"/>
    <x v="0"/>
    <x v="6"/>
  </r>
  <r>
    <s v="Id543"/>
    <s v="  Elizabeth"/>
    <x v="455"/>
    <x v="18"/>
    <s v="No"/>
    <x v="1"/>
    <x v="0"/>
    <n v="1"/>
    <s v="yes"/>
    <x v="1"/>
    <x v="2"/>
    <s v="10-09-2004"/>
    <x v="542"/>
    <x v="0"/>
    <s v="tier - 3"/>
    <x v="0"/>
    <x v="42"/>
  </r>
  <r>
    <s v="Id544"/>
    <s v="  Brooke M"/>
    <x v="456"/>
    <x v="347"/>
    <s v="yes"/>
    <x v="0"/>
    <x v="1"/>
    <n v="1"/>
    <s v="No"/>
    <x v="0"/>
    <x v="2"/>
    <s v="15-06-1997"/>
    <x v="543"/>
    <x v="0"/>
    <s v="tier - 1"/>
    <x v="0"/>
    <x v="46"/>
  </r>
  <r>
    <s v="Id545"/>
    <s v="  Teiko"/>
    <x v="457"/>
    <x v="168"/>
    <s v="yes"/>
    <x v="0"/>
    <x v="1"/>
    <n v="1"/>
    <s v="No"/>
    <x v="0"/>
    <x v="0"/>
    <s v="04-07-1963"/>
    <x v="544"/>
    <x v="0"/>
    <s v="tier - 2"/>
    <x v="12"/>
    <x v="12"/>
  </r>
  <r>
    <s v="Id546"/>
    <s v="  Zachary"/>
    <x v="252"/>
    <x v="165"/>
    <s v="No"/>
    <x v="0"/>
    <x v="1"/>
    <n v="1"/>
    <s v="No"/>
    <x v="1"/>
    <x v="2"/>
    <s v="12-07-1993"/>
    <x v="545"/>
    <x v="0"/>
    <s v="tier - 1"/>
    <x v="1"/>
    <x v="41"/>
  </r>
  <r>
    <s v="Id547"/>
    <s v="  Johannah"/>
    <x v="237"/>
    <x v="348"/>
    <s v="No"/>
    <x v="0"/>
    <x v="0"/>
    <n v="0"/>
    <s v="yes"/>
    <x v="1"/>
    <x v="1"/>
    <s v="24-10-1999"/>
    <x v="546"/>
    <x v="0"/>
    <s v="tier - 1"/>
    <x v="1"/>
    <x v="21"/>
  </r>
  <r>
    <s v="Id548"/>
    <s v="  Ryan A"/>
    <x v="458"/>
    <x v="349"/>
    <s v="No"/>
    <x v="0"/>
    <x v="0"/>
    <n v="0"/>
    <s v="No"/>
    <x v="0"/>
    <x v="0"/>
    <s v="17-10-1965"/>
    <x v="547"/>
    <x v="0"/>
    <s v="tier - 2"/>
    <x v="1"/>
    <x v="11"/>
  </r>
  <r>
    <s v="Id549"/>
    <s v="  Andres Sr"/>
    <x v="459"/>
    <x v="350"/>
    <s v="yes"/>
    <x v="0"/>
    <x v="0"/>
    <n v="1"/>
    <s v="No"/>
    <x v="0"/>
    <x v="0"/>
    <s v="27-06-1975"/>
    <x v="548"/>
    <x v="0"/>
    <s v="tier - 3"/>
    <x v="8"/>
    <x v="19"/>
  </r>
  <r>
    <s v="Id550"/>
    <s v="  Bryan"/>
    <x v="460"/>
    <x v="351"/>
    <s v="yes"/>
    <x v="0"/>
    <x v="0"/>
    <n v="0"/>
    <s v="yes"/>
    <x v="1"/>
    <x v="2"/>
    <s v="28-09-2001"/>
    <x v="549"/>
    <x v="0"/>
    <s v="tier - 2"/>
    <x v="3"/>
    <x v="47"/>
  </r>
  <r>
    <s v="Id551"/>
    <s v="  Lizette"/>
    <x v="47"/>
    <x v="188"/>
    <s v="No"/>
    <x v="0"/>
    <x v="0"/>
    <n v="0"/>
    <s v="No"/>
    <x v="0"/>
    <x v="2"/>
    <s v="17-10-1977"/>
    <x v="550"/>
    <x v="0"/>
    <s v="tier - 2"/>
    <x v="0"/>
    <x v="30"/>
  </r>
  <r>
    <s v="Id552"/>
    <s v="  Don"/>
    <x v="376"/>
    <x v="193"/>
    <s v="No"/>
    <x v="0"/>
    <x v="0"/>
    <n v="0"/>
    <s v="yes"/>
    <x v="2"/>
    <x v="2"/>
    <s v="04-12-1989"/>
    <x v="551"/>
    <x v="0"/>
    <s v="tier - 2"/>
    <x v="6"/>
    <x v="43"/>
  </r>
  <r>
    <s v="Id553"/>
    <s v="  Jeb"/>
    <x v="461"/>
    <x v="103"/>
    <s v="No"/>
    <x v="0"/>
    <x v="1"/>
    <n v="1"/>
    <s v="No"/>
    <x v="0"/>
    <x v="2"/>
    <s v="12-11-1979"/>
    <x v="552"/>
    <x v="0"/>
    <s v="tier - 3"/>
    <x v="1"/>
    <x v="18"/>
  </r>
  <r>
    <s v="Id554"/>
    <s v="  Amy R"/>
    <x v="462"/>
    <x v="299"/>
    <s v="yes"/>
    <x v="0"/>
    <x v="1"/>
    <n v="1"/>
    <s v="No"/>
    <x v="0"/>
    <x v="2"/>
    <s v="26-08-1997"/>
    <x v="553"/>
    <x v="0"/>
    <s v="tier - 2"/>
    <x v="2"/>
    <x v="32"/>
  </r>
  <r>
    <s v="Id555"/>
    <s v="  Brian"/>
    <x v="463"/>
    <x v="352"/>
    <s v="yes"/>
    <x v="0"/>
    <x v="0"/>
    <n v="0"/>
    <s v="No"/>
    <x v="0"/>
    <x v="2"/>
    <s v="12-12-1976"/>
    <x v="554"/>
    <x v="0"/>
    <s v="tier - 2"/>
    <x v="1"/>
    <x v="1"/>
  </r>
  <r>
    <s v="Id556"/>
    <s v="  Mike G"/>
    <x v="464"/>
    <x v="263"/>
    <s v="yes"/>
    <x v="0"/>
    <x v="1"/>
    <n v="1"/>
    <s v="No"/>
    <x v="0"/>
    <x v="0"/>
    <s v="08-12-1963"/>
    <x v="555"/>
    <x v="0"/>
    <s v="tier - 2"/>
    <x v="1"/>
    <x v="8"/>
  </r>
  <r>
    <s v="Id557"/>
    <s v="  Simonezitrone Sr"/>
    <x v="465"/>
    <x v="79"/>
    <s v="No"/>
    <x v="0"/>
    <x v="1"/>
    <n v="1"/>
    <s v="No"/>
    <x v="0"/>
    <x v="2"/>
    <s v="10-10-1979"/>
    <x v="556"/>
    <x v="0"/>
    <s v="tier - 2"/>
    <x v="1"/>
    <x v="18"/>
  </r>
  <r>
    <s v="Id558"/>
    <s v="  Nicholas"/>
    <x v="466"/>
    <x v="228"/>
    <s v="yes"/>
    <x v="0"/>
    <x v="0"/>
    <n v="2"/>
    <s v="No"/>
    <x v="0"/>
    <x v="2"/>
    <s v="21-06-1966"/>
    <x v="557"/>
    <x v="0"/>
    <s v="tier - 3"/>
    <x v="1"/>
    <x v="11"/>
  </r>
  <r>
    <s v="Id559"/>
    <s v="  Angela M"/>
    <x v="467"/>
    <x v="353"/>
    <s v="No"/>
    <x v="0"/>
    <x v="1"/>
    <n v="1"/>
    <s v="yes"/>
    <x v="1"/>
    <x v="2"/>
    <s v="14-07-2003"/>
    <x v="558"/>
    <x v="0"/>
    <s v="tier - 1"/>
    <x v="1"/>
    <x v="39"/>
  </r>
  <r>
    <s v="Id560"/>
    <s v="  Oz"/>
    <x v="390"/>
    <x v="166"/>
    <s v="No"/>
    <x v="0"/>
    <x v="0"/>
    <n v="0"/>
    <s v="?"/>
    <x v="2"/>
    <x v="2"/>
    <s v="01-07-1994"/>
    <x v="559"/>
    <x v="0"/>
    <s v="tier - 3"/>
    <x v="0"/>
    <x v="20"/>
  </r>
  <r>
    <s v="Id561"/>
    <s v="  Erin M"/>
    <x v="468"/>
    <x v="146"/>
    <s v="No"/>
    <x v="0"/>
    <x v="0"/>
    <n v="0"/>
    <s v="No"/>
    <x v="2"/>
    <x v="2"/>
    <s v="25-10-1990"/>
    <x v="560"/>
    <x v="0"/>
    <s v="tier - 3"/>
    <x v="0"/>
    <x v="3"/>
  </r>
  <r>
    <s v="Id562"/>
    <s v="  Bobby E"/>
    <x v="469"/>
    <x v="354"/>
    <s v="yes"/>
    <x v="0"/>
    <x v="0"/>
    <n v="2"/>
    <s v="No"/>
    <x v="0"/>
    <x v="0"/>
    <s v="26-07-1970"/>
    <x v="561"/>
    <x v="0"/>
    <s v="tier - 3"/>
    <x v="1"/>
    <x v="27"/>
  </r>
  <r>
    <s v="Id563"/>
    <s v="  Daniel P"/>
    <x v="410"/>
    <x v="355"/>
    <s v="No"/>
    <x v="0"/>
    <x v="0"/>
    <n v="0"/>
    <s v="yes"/>
    <x v="1"/>
    <x v="0"/>
    <s v="25-08-2002"/>
    <x v="562"/>
    <x v="0"/>
    <s v="tier - 1"/>
    <x v="1"/>
    <x v="39"/>
  </r>
  <r>
    <s v="Id564"/>
    <s v="  Marie E"/>
    <x v="470"/>
    <x v="356"/>
    <s v="yes"/>
    <x v="0"/>
    <x v="1"/>
    <n v="1"/>
    <s v="No"/>
    <x v="0"/>
    <x v="0"/>
    <s v="16-11-1963"/>
    <x v="563"/>
    <x v="0"/>
    <s v="tier - 2"/>
    <x v="1"/>
    <x v="8"/>
  </r>
  <r>
    <s v="Id565"/>
    <s v="  Katie"/>
    <x v="471"/>
    <x v="118"/>
    <s v="No"/>
    <x v="0"/>
    <x v="0"/>
    <n v="0"/>
    <s v="No"/>
    <x v="0"/>
    <x v="0"/>
    <s v="12-07-1968"/>
    <x v="564"/>
    <x v="0"/>
    <s v="tier - 1"/>
    <x v="12"/>
    <x v="22"/>
  </r>
  <r>
    <s v="Id566"/>
    <s v="  Eric D"/>
    <x v="472"/>
    <x v="357"/>
    <s v="No"/>
    <x v="0"/>
    <x v="0"/>
    <n v="0"/>
    <s v="No"/>
    <x v="0"/>
    <x v="0"/>
    <s v="16-06-1965"/>
    <x v="565"/>
    <x v="0"/>
    <s v="tier - 2"/>
    <x v="8"/>
    <x v="13"/>
  </r>
  <r>
    <s v="Id567"/>
    <s v="  Tara"/>
    <x v="473"/>
    <x v="358"/>
    <s v="No"/>
    <x v="0"/>
    <x v="0"/>
    <n v="0"/>
    <s v="yes"/>
    <x v="2"/>
    <x v="2"/>
    <s v="29-12-1990"/>
    <x v="566"/>
    <x v="0"/>
    <s v="tier - 2"/>
    <x v="3"/>
    <x v="3"/>
  </r>
  <r>
    <s v="Id568"/>
    <s v="  Haley L"/>
    <x v="474"/>
    <x v="359"/>
    <s v="No"/>
    <x v="0"/>
    <x v="0"/>
    <n v="0"/>
    <s v="No"/>
    <x v="0"/>
    <x v="0"/>
    <s v="08-06-1971"/>
    <x v="567"/>
    <x v="0"/>
    <s v="tier - 1"/>
    <x v="1"/>
    <x v="2"/>
  </r>
  <r>
    <s v="Id569"/>
    <s v="  Kayla B"/>
    <x v="237"/>
    <x v="109"/>
    <s v="No"/>
    <x v="0"/>
    <x v="1"/>
    <n v="1"/>
    <s v="yes"/>
    <x v="1"/>
    <x v="1"/>
    <s v="02-11-2003"/>
    <x v="568"/>
    <x v="1"/>
    <s v="tier - 1"/>
    <x v="1"/>
    <x v="45"/>
  </r>
  <r>
    <s v="Id570"/>
    <s v="  Mark D"/>
    <x v="335"/>
    <x v="109"/>
    <s v="No"/>
    <x v="0"/>
    <x v="0"/>
    <n v="1"/>
    <s v="yes"/>
    <x v="2"/>
    <x v="1"/>
    <s v="18-10-1992"/>
    <x v="569"/>
    <x v="1"/>
    <s v="tier - 1"/>
    <x v="1"/>
    <x v="41"/>
  </r>
  <r>
    <s v="Id571"/>
    <s v="  Patrick J"/>
    <x v="298"/>
    <x v="89"/>
    <s v="No"/>
    <x v="0"/>
    <x v="1"/>
    <n v="1"/>
    <s v="yes"/>
    <x v="1"/>
    <x v="2"/>
    <s v="01-11-2003"/>
    <x v="570"/>
    <x v="1"/>
    <s v="tier - 3"/>
    <x v="1"/>
    <x v="45"/>
  </r>
  <r>
    <s v="Id572"/>
    <s v="  Alejandro"/>
    <x v="475"/>
    <x v="360"/>
    <s v="yes"/>
    <x v="0"/>
    <x v="1"/>
    <n v="1"/>
    <s v="No"/>
    <x v="0"/>
    <x v="0"/>
    <s v="12-07-1963"/>
    <x v="571"/>
    <x v="1"/>
    <s v="tier - 3"/>
    <x v="8"/>
    <x v="12"/>
  </r>
  <r>
    <s v="Id573"/>
    <s v="  Beth A"/>
    <x v="476"/>
    <x v="232"/>
    <s v="yes"/>
    <x v="0"/>
    <x v="0"/>
    <n v="1"/>
    <s v="No"/>
    <x v="0"/>
    <x v="0"/>
    <s v="25-08-1975"/>
    <x v="572"/>
    <x v="1"/>
    <s v="tier - 3"/>
    <x v="12"/>
    <x v="28"/>
  </r>
  <r>
    <s v="Id574"/>
    <s v="  Jason R"/>
    <x v="477"/>
    <x v="48"/>
    <s v="No"/>
    <x v="0"/>
    <x v="0"/>
    <n v="0"/>
    <s v="yes"/>
    <x v="2"/>
    <x v="2"/>
    <s v="22-10-1982"/>
    <x v="573"/>
    <x v="1"/>
    <s v="tier - 1"/>
    <x v="0"/>
    <x v="38"/>
  </r>
  <r>
    <s v="Id575"/>
    <s v="  Yoshinori"/>
    <x v="352"/>
    <x v="347"/>
    <s v="No"/>
    <x v="1"/>
    <x v="0"/>
    <n v="1"/>
    <s v="yes"/>
    <x v="1"/>
    <x v="2"/>
    <s v="18-08-2004"/>
    <x v="574"/>
    <x v="1"/>
    <s v="tier - 2"/>
    <x v="9"/>
    <x v="42"/>
  </r>
  <r>
    <s v="Id576"/>
    <s v="  Adrienne G"/>
    <x v="478"/>
    <x v="361"/>
    <s v="yes"/>
    <x v="0"/>
    <x v="0"/>
    <n v="1"/>
    <s v="No"/>
    <x v="0"/>
    <x v="2"/>
    <s v="07-06-1964"/>
    <x v="575"/>
    <x v="1"/>
    <s v="tier - 2"/>
    <x v="1"/>
    <x v="8"/>
  </r>
  <r>
    <s v="Id577"/>
    <s v="  Meredith"/>
    <x v="479"/>
    <x v="362"/>
    <s v="No"/>
    <x v="0"/>
    <x v="0"/>
    <n v="0"/>
    <s v="No"/>
    <x v="0"/>
    <x v="0"/>
    <s v="16-09-1965"/>
    <x v="576"/>
    <x v="1"/>
    <s v="tier - 2"/>
    <x v="12"/>
    <x v="11"/>
  </r>
  <r>
    <s v="Id578"/>
    <s v="  Junyong"/>
    <x v="44"/>
    <x v="363"/>
    <s v="No"/>
    <x v="0"/>
    <x v="0"/>
    <n v="1"/>
    <s v="No"/>
    <x v="0"/>
    <x v="2"/>
    <s v="03-06-1998"/>
    <x v="577"/>
    <x v="1"/>
    <s v="tier - 3"/>
    <x v="4"/>
    <x v="32"/>
  </r>
  <r>
    <s v="Id579"/>
    <s v="  Kristen A"/>
    <x v="480"/>
    <x v="364"/>
    <s v="No"/>
    <x v="0"/>
    <x v="0"/>
    <n v="0"/>
    <s v="yes"/>
    <x v="1"/>
    <x v="0"/>
    <s v="28-06-2002"/>
    <x v="578"/>
    <x v="1"/>
    <s v="tier - 3"/>
    <x v="0"/>
    <x v="47"/>
  </r>
  <r>
    <s v="Id580"/>
    <s v="  Maria I"/>
    <x v="406"/>
    <x v="208"/>
    <s v="No"/>
    <x v="0"/>
    <x v="1"/>
    <n v="1"/>
    <s v="yes"/>
    <x v="1"/>
    <x v="1"/>
    <s v="26-12-2003"/>
    <x v="579"/>
    <x v="1"/>
    <s v="tier - 2"/>
    <x v="3"/>
    <x v="45"/>
  </r>
  <r>
    <s v="Id581"/>
    <s v="  Jonathan"/>
    <x v="481"/>
    <x v="300"/>
    <s v="yes"/>
    <x v="0"/>
    <x v="0"/>
    <n v="0"/>
    <s v="yes"/>
    <x v="1"/>
    <x v="1"/>
    <s v="10-06-1996"/>
    <x v="580"/>
    <x v="1"/>
    <s v="tier - 3"/>
    <x v="0"/>
    <x v="40"/>
  </r>
  <r>
    <s v="Id582"/>
    <s v="  Phil"/>
    <x v="482"/>
    <x v="234"/>
    <s v="No"/>
    <x v="0"/>
    <x v="0"/>
    <n v="0"/>
    <s v="No"/>
    <x v="0"/>
    <x v="0"/>
    <s v="22-08-1971"/>
    <x v="581"/>
    <x v="1"/>
    <s v="tier - 2"/>
    <x v="8"/>
    <x v="14"/>
  </r>
  <r>
    <s v="Id583"/>
    <s v="  Benjamina C"/>
    <x v="483"/>
    <x v="111"/>
    <s v="No"/>
    <x v="0"/>
    <x v="0"/>
    <n v="0"/>
    <s v="No"/>
    <x v="0"/>
    <x v="2"/>
    <s v="16-07-1980"/>
    <x v="582"/>
    <x v="1"/>
    <s v="tier - 3"/>
    <x v="1"/>
    <x v="18"/>
  </r>
  <r>
    <s v="Id584"/>
    <s v="  Christopher"/>
    <x v="484"/>
    <x v="252"/>
    <s v="No"/>
    <x v="0"/>
    <x v="0"/>
    <n v="0"/>
    <s v="No"/>
    <x v="0"/>
    <x v="2"/>
    <s v="25-08-1977"/>
    <x v="583"/>
    <x v="1"/>
    <s v="tier - 3"/>
    <x v="8"/>
    <x v="30"/>
  </r>
  <r>
    <s v="Id585"/>
    <s v="  Alison B"/>
    <x v="485"/>
    <x v="50"/>
    <s v="No"/>
    <x v="0"/>
    <x v="0"/>
    <n v="0"/>
    <s v="No"/>
    <x v="0"/>
    <x v="0"/>
    <s v="21-10-1968"/>
    <x v="584"/>
    <x v="1"/>
    <s v="tier - 3"/>
    <x v="1"/>
    <x v="0"/>
  </r>
  <r>
    <s v="Id586"/>
    <s v="  Caroline"/>
    <x v="486"/>
    <x v="216"/>
    <s v="No"/>
    <x v="0"/>
    <x v="1"/>
    <n v="1"/>
    <s v="yes"/>
    <x v="1"/>
    <x v="1"/>
    <s v="10-09-2003"/>
    <x v="585"/>
    <x v="1"/>
    <s v="tier - 2"/>
    <x v="3"/>
    <x v="45"/>
  </r>
  <r>
    <s v="Id587"/>
    <s v="  Alexis N"/>
    <x v="487"/>
    <x v="365"/>
    <s v="No"/>
    <x v="0"/>
    <x v="0"/>
    <n v="0"/>
    <s v="No"/>
    <x v="0"/>
    <x v="0"/>
    <s v="08-08-1974"/>
    <x v="586"/>
    <x v="1"/>
    <s v="tier - 3"/>
    <x v="3"/>
    <x v="19"/>
  </r>
  <r>
    <s v="Id588"/>
    <s v="  Shanda L"/>
    <x v="375"/>
    <x v="209"/>
    <s v="yes"/>
    <x v="0"/>
    <x v="0"/>
    <n v="1"/>
    <s v="No"/>
    <x v="0"/>
    <x v="2"/>
    <s v="19-10-1995"/>
    <x v="587"/>
    <x v="1"/>
    <s v="tier - 3"/>
    <x v="2"/>
    <x v="40"/>
  </r>
  <r>
    <s v="Id589"/>
    <s v="  Lacey"/>
    <x v="488"/>
    <x v="113"/>
    <s v="No"/>
    <x v="0"/>
    <x v="0"/>
    <n v="0"/>
    <s v="No"/>
    <x v="0"/>
    <x v="0"/>
    <s v="29-07-1962"/>
    <x v="588"/>
    <x v="1"/>
    <s v="tier - 2"/>
    <x v="12"/>
    <x v="5"/>
  </r>
  <r>
    <s v="Id590"/>
    <s v="  Laurette"/>
    <x v="489"/>
    <x v="366"/>
    <s v="No"/>
    <x v="0"/>
    <x v="0"/>
    <n v="0"/>
    <s v="yes"/>
    <x v="2"/>
    <x v="1"/>
    <s v="23-09-1989"/>
    <x v="589"/>
    <x v="1"/>
    <s v="tier - 2"/>
    <x v="2"/>
    <x v="43"/>
  </r>
  <r>
    <s v="Id591"/>
    <s v="  Jason"/>
    <x v="490"/>
    <x v="367"/>
    <s v="No"/>
    <x v="0"/>
    <x v="0"/>
    <n v="0"/>
    <s v="No"/>
    <x v="0"/>
    <x v="0"/>
    <s v="28-08-1974"/>
    <x v="590"/>
    <x v="1"/>
    <s v="tier - 1"/>
    <x v="1"/>
    <x v="19"/>
  </r>
  <r>
    <s v="Id592"/>
    <s v="  Mary"/>
    <x v="491"/>
    <x v="368"/>
    <s v="No"/>
    <x v="0"/>
    <x v="1"/>
    <n v="1"/>
    <s v="yes"/>
    <x v="2"/>
    <x v="2"/>
    <s v="05-11-1993"/>
    <x v="591"/>
    <x v="1"/>
    <s v="tier - 1"/>
    <x v="2"/>
    <x v="20"/>
  </r>
  <r>
    <s v="Id593"/>
    <s v="  Kati A"/>
    <x v="492"/>
    <x v="152"/>
    <s v="No"/>
    <x v="0"/>
    <x v="0"/>
    <n v="0"/>
    <s v="No"/>
    <x v="0"/>
    <x v="2"/>
    <s v="25-09-1977"/>
    <x v="592"/>
    <x v="1"/>
    <s v="tier - 1"/>
    <x v="1"/>
    <x v="30"/>
  </r>
  <r>
    <s v="Id594"/>
    <s v="  Kelly J"/>
    <x v="493"/>
    <x v="201"/>
    <s v="yes"/>
    <x v="0"/>
    <x v="0"/>
    <n v="1"/>
    <s v="No"/>
    <x v="0"/>
    <x v="0"/>
    <s v="24-07-1975"/>
    <x v="593"/>
    <x v="1"/>
    <s v="tier - 1"/>
    <x v="12"/>
    <x v="19"/>
  </r>
  <r>
    <s v="Id595"/>
    <s v="  Greer D"/>
    <x v="494"/>
    <x v="369"/>
    <s v="yes"/>
    <x v="0"/>
    <x v="0"/>
    <n v="2"/>
    <s v="No"/>
    <x v="0"/>
    <x v="0"/>
    <s v="10-07-1970"/>
    <x v="594"/>
    <x v="1"/>
    <s v="tier - 2"/>
    <x v="3"/>
    <x v="27"/>
  </r>
  <r>
    <s v="Id596"/>
    <s v="  Brent"/>
    <x v="495"/>
    <x v="370"/>
    <s v="yes"/>
    <x v="0"/>
    <x v="1"/>
    <n v="1"/>
    <s v="No"/>
    <x v="0"/>
    <x v="0"/>
    <s v="25-06-1963"/>
    <x v="595"/>
    <x v="1"/>
    <s v="tier - 2"/>
    <x v="8"/>
    <x v="12"/>
  </r>
  <r>
    <s v="Id597"/>
    <s v="  Eugene M"/>
    <x v="181"/>
    <x v="231"/>
    <s v="yes"/>
    <x v="0"/>
    <x v="0"/>
    <n v="0"/>
    <s v="No"/>
    <x v="0"/>
    <x v="1"/>
    <s v="25-06-2001"/>
    <x v="596"/>
    <x v="1"/>
    <s v="tier - 1"/>
    <x v="0"/>
    <x v="44"/>
  </r>
  <r>
    <s v="Id598"/>
    <s v="  Erin D"/>
    <x v="496"/>
    <x v="67"/>
    <s v="yes"/>
    <x v="0"/>
    <x v="0"/>
    <n v="1"/>
    <s v="yes"/>
    <x v="2"/>
    <x v="2"/>
    <s v="23-12-1995"/>
    <x v="597"/>
    <x v="1"/>
    <s v="tier - 1"/>
    <x v="0"/>
    <x v="40"/>
  </r>
  <r>
    <s v="Id599"/>
    <s v="  Kamilla"/>
    <x v="402"/>
    <x v="371"/>
    <s v="No"/>
    <x v="0"/>
    <x v="0"/>
    <n v="3"/>
    <s v="No"/>
    <x v="0"/>
    <x v="0"/>
    <s v="10-10-1958"/>
    <x v="598"/>
    <x v="1"/>
    <s v="tier - 2"/>
    <x v="1"/>
    <x v="10"/>
  </r>
  <r>
    <s v="Id600"/>
    <s v="  Wayne I"/>
    <x v="497"/>
    <x v="138"/>
    <s v="No"/>
    <x v="0"/>
    <x v="1"/>
    <n v="1"/>
    <s v="yes"/>
    <x v="1"/>
    <x v="2"/>
    <s v="20-12-2003"/>
    <x v="599"/>
    <x v="1"/>
    <s v="tier - 1"/>
    <x v="1"/>
    <x v="45"/>
  </r>
  <r>
    <s v="Id601"/>
    <s v="  Tracy L"/>
    <x v="426"/>
    <x v="372"/>
    <s v="yes"/>
    <x v="0"/>
    <x v="0"/>
    <n v="1"/>
    <s v="yes"/>
    <x v="2"/>
    <x v="2"/>
    <s v="28-09-1995"/>
    <x v="600"/>
    <x v="1"/>
    <s v="tier - 3"/>
    <x v="1"/>
    <x v="40"/>
  </r>
  <r>
    <s v="Id602"/>
    <s v="  Heather"/>
    <x v="498"/>
    <x v="373"/>
    <s v="No"/>
    <x v="0"/>
    <x v="0"/>
    <n v="0"/>
    <s v="No"/>
    <x v="0"/>
    <x v="0"/>
    <s v="05-12-1965"/>
    <x v="601"/>
    <x v="1"/>
    <s v="tier - 3"/>
    <x v="12"/>
    <x v="11"/>
  </r>
  <r>
    <s v="Id603"/>
    <s v="  Megan C"/>
    <x v="499"/>
    <x v="105"/>
    <s v="yes"/>
    <x v="0"/>
    <x v="1"/>
    <n v="1"/>
    <s v="No"/>
    <x v="0"/>
    <x v="1"/>
    <s v="08-08-1969"/>
    <x v="602"/>
    <x v="1"/>
    <s v="tier - 3"/>
    <x v="12"/>
    <x v="27"/>
  </r>
  <r>
    <s v="Id604"/>
    <s v="  Jonathan"/>
    <x v="500"/>
    <x v="374"/>
    <s v="No"/>
    <x v="0"/>
    <x v="1"/>
    <n v="1"/>
    <s v="yes"/>
    <x v="1"/>
    <x v="2"/>
    <s v="24-08-2003"/>
    <x v="603"/>
    <x v="1"/>
    <s v="tier - 3"/>
    <x v="3"/>
    <x v="45"/>
  </r>
  <r>
    <s v="Id605"/>
    <s v="  Greg D"/>
    <x v="501"/>
    <x v="375"/>
    <s v="No"/>
    <x v="0"/>
    <x v="0"/>
    <n v="2"/>
    <s v="No"/>
    <x v="0"/>
    <x v="2"/>
    <s v="30-07-1972"/>
    <x v="604"/>
    <x v="1"/>
    <s v="tier - 2"/>
    <x v="8"/>
    <x v="14"/>
  </r>
  <r>
    <s v="Id606"/>
    <s v="  Steven L"/>
    <x v="502"/>
    <x v="57"/>
    <s v="No"/>
    <x v="0"/>
    <x v="0"/>
    <n v="0"/>
    <s v="yes"/>
    <x v="1"/>
    <x v="0"/>
    <s v="08-09-2002"/>
    <x v="605"/>
    <x v="1"/>
    <s v="tier - 1"/>
    <x v="3"/>
    <x v="39"/>
  </r>
  <r>
    <s v="Id607"/>
    <s v="  Gianfilippo"/>
    <x v="503"/>
    <x v="376"/>
    <s v="yes"/>
    <x v="0"/>
    <x v="0"/>
    <n v="1"/>
    <s v="No"/>
    <x v="0"/>
    <x v="2"/>
    <s v="21-08-1988"/>
    <x v="606"/>
    <x v="1"/>
    <s v="tier - 1"/>
    <x v="1"/>
    <x v="4"/>
  </r>
  <r>
    <s v="Id608"/>
    <s v="  Hector"/>
    <x v="504"/>
    <x v="152"/>
    <s v="yes"/>
    <x v="0"/>
    <x v="0"/>
    <n v="1"/>
    <s v="No"/>
    <x v="0"/>
    <x v="2"/>
    <s v="06-08-1988"/>
    <x v="607"/>
    <x v="1"/>
    <s v="tier - 2"/>
    <x v="1"/>
    <x v="23"/>
  </r>
  <r>
    <s v="Id609"/>
    <s v="  Mark W"/>
    <x v="505"/>
    <x v="377"/>
    <s v="No"/>
    <x v="0"/>
    <x v="0"/>
    <n v="0"/>
    <s v="No"/>
    <x v="0"/>
    <x v="0"/>
    <s v="11-09-1974"/>
    <x v="608"/>
    <x v="1"/>
    <s v="tier - 3"/>
    <x v="1"/>
    <x v="19"/>
  </r>
  <r>
    <s v="Id610"/>
    <s v="  Aubri"/>
    <x v="118"/>
    <x v="169"/>
    <s v="No"/>
    <x v="0"/>
    <x v="0"/>
    <n v="0"/>
    <s v="No"/>
    <x v="0"/>
    <x v="1"/>
    <s v="06-07-1982"/>
    <x v="609"/>
    <x v="1"/>
    <s v="tier - 1"/>
    <x v="12"/>
    <x v="37"/>
  </r>
  <r>
    <s v="Id611"/>
    <s v="  Justin"/>
    <x v="192"/>
    <x v="81"/>
    <s v="No"/>
    <x v="0"/>
    <x v="1"/>
    <n v="1"/>
    <s v="yes"/>
    <x v="2"/>
    <x v="2"/>
    <s v="12-12-1993"/>
    <x v="610"/>
    <x v="1"/>
    <s v="tier - 3"/>
    <x v="6"/>
    <x v="20"/>
  </r>
  <r>
    <s v="Id612"/>
    <s v="  Megan A"/>
    <x v="506"/>
    <x v="166"/>
    <s v="No"/>
    <x v="0"/>
    <x v="0"/>
    <n v="1"/>
    <s v="No"/>
    <x v="0"/>
    <x v="2"/>
    <s v="06-10-1987"/>
    <x v="611"/>
    <x v="1"/>
    <s v="tier - 1"/>
    <x v="3"/>
    <x v="23"/>
  </r>
  <r>
    <s v="Id613"/>
    <s v="  Erika M"/>
    <x v="507"/>
    <x v="315"/>
    <s v="No"/>
    <x v="0"/>
    <x v="1"/>
    <n v="1"/>
    <s v="yes"/>
    <x v="2"/>
    <x v="2"/>
    <s v="08-08-1993"/>
    <x v="612"/>
    <x v="1"/>
    <s v="tier - 1"/>
    <x v="2"/>
    <x v="20"/>
  </r>
  <r>
    <s v="Id614"/>
    <s v="  Daniel G"/>
    <x v="508"/>
    <x v="112"/>
    <s v="yes"/>
    <x v="0"/>
    <x v="0"/>
    <n v="0"/>
    <s v="No"/>
    <x v="0"/>
    <x v="2"/>
    <s v="27-08-1985"/>
    <x v="613"/>
    <x v="1"/>
    <s v="tier - 3"/>
    <x v="1"/>
    <x v="17"/>
  </r>
  <r>
    <s v="Id615"/>
    <s v="  Devin C"/>
    <x v="85"/>
    <x v="14"/>
    <s v="No"/>
    <x v="0"/>
    <x v="0"/>
    <n v="3"/>
    <s v="No"/>
    <x v="0"/>
    <x v="0"/>
    <s v="21-06-1958"/>
    <x v="614"/>
    <x v="1"/>
    <s v="tier - 2"/>
    <x v="0"/>
    <x v="7"/>
  </r>
  <r>
    <s v="Id616"/>
    <s v="  Louise A"/>
    <x v="80"/>
    <x v="378"/>
    <s v="No"/>
    <x v="0"/>
    <x v="0"/>
    <n v="3"/>
    <s v="No"/>
    <x v="0"/>
    <x v="0"/>
    <s v="22-10-1958"/>
    <x v="615"/>
    <x v="1"/>
    <s v="tier - 2"/>
    <x v="2"/>
    <x v="10"/>
  </r>
  <r>
    <s v="Id617"/>
    <s v="  Sarah"/>
    <x v="509"/>
    <x v="379"/>
    <s v="No"/>
    <x v="0"/>
    <x v="0"/>
    <n v="0"/>
    <s v="No"/>
    <x v="0"/>
    <x v="0"/>
    <s v="16-09-1978"/>
    <x v="616"/>
    <x v="1"/>
    <s v="tier - 2"/>
    <x v="12"/>
    <x v="9"/>
  </r>
  <r>
    <s v="Id618"/>
    <s v="  Amy"/>
    <x v="510"/>
    <x v="324"/>
    <s v="yes"/>
    <x v="0"/>
    <x v="0"/>
    <n v="1"/>
    <s v="No"/>
    <x v="0"/>
    <x v="2"/>
    <s v="05-12-1988"/>
    <x v="617"/>
    <x v="1"/>
    <s v="tier - 3"/>
    <x v="1"/>
    <x v="4"/>
  </r>
  <r>
    <s v="Id619"/>
    <s v="  Brittany L"/>
    <x v="511"/>
    <x v="380"/>
    <s v="No"/>
    <x v="0"/>
    <x v="0"/>
    <n v="0"/>
    <s v="No"/>
    <x v="0"/>
    <x v="2"/>
    <s v="19-09-1980"/>
    <x v="618"/>
    <x v="1"/>
    <s v="tier - 2"/>
    <x v="1"/>
    <x v="25"/>
  </r>
  <r>
    <s v="Id620"/>
    <s v="  Jessica L"/>
    <x v="512"/>
    <x v="206"/>
    <s v="No"/>
    <x v="0"/>
    <x v="0"/>
    <n v="0"/>
    <s v="No"/>
    <x v="0"/>
    <x v="2"/>
    <s v="24-07-1982"/>
    <x v="619"/>
    <x v="1"/>
    <s v="tier - 1"/>
    <x v="1"/>
    <x v="37"/>
  </r>
  <r>
    <s v="Id621"/>
    <s v="  Kristina K"/>
    <x v="513"/>
    <x v="18"/>
    <s v="No"/>
    <x v="0"/>
    <x v="0"/>
    <n v="0"/>
    <s v="No"/>
    <x v="0"/>
    <x v="2"/>
    <s v="12-10-1980"/>
    <x v="620"/>
    <x v="1"/>
    <s v="tier - 3"/>
    <x v="12"/>
    <x v="25"/>
  </r>
  <r>
    <s v="Id622"/>
    <s v="  Brad"/>
    <x v="172"/>
    <x v="381"/>
    <s v="No"/>
    <x v="0"/>
    <x v="0"/>
    <n v="0"/>
    <s v="No"/>
    <x v="0"/>
    <x v="0"/>
    <s v="25-12-1962"/>
    <x v="621"/>
    <x v="1"/>
    <s v="tier - 1"/>
    <x v="13"/>
    <x v="12"/>
  </r>
  <r>
    <s v="Id623"/>
    <s v="  Margaret O"/>
    <x v="514"/>
    <x v="335"/>
    <s v="No"/>
    <x v="0"/>
    <x v="0"/>
    <n v="0"/>
    <s v="No"/>
    <x v="1"/>
    <x v="2"/>
    <s v="11-11-1982"/>
    <x v="622"/>
    <x v="1"/>
    <s v="tier - 3"/>
    <x v="3"/>
    <x v="38"/>
  </r>
  <r>
    <s v="Id624"/>
    <s v="  Craig R"/>
    <x v="515"/>
    <x v="135"/>
    <s v="No"/>
    <x v="0"/>
    <x v="0"/>
    <n v="1"/>
    <s v="yes"/>
    <x v="2"/>
    <x v="2"/>
    <s v="26-06-1984"/>
    <x v="623"/>
    <x v="1"/>
    <s v="tier - 3"/>
    <x v="3"/>
    <x v="34"/>
  </r>
  <r>
    <s v="Id625"/>
    <s v="  Simo"/>
    <x v="377"/>
    <x v="319"/>
    <s v="yes"/>
    <x v="0"/>
    <x v="1"/>
    <n v="1"/>
    <s v="yes"/>
    <x v="2"/>
    <x v="2"/>
    <s v="09-10-1997"/>
    <x v="624"/>
    <x v="1"/>
    <s v="tier - 2"/>
    <x v="1"/>
    <x v="32"/>
  </r>
  <r>
    <s v="Id626"/>
    <s v="  Christopher J"/>
    <x v="516"/>
    <x v="382"/>
    <s v="No"/>
    <x v="0"/>
    <x v="0"/>
    <n v="0"/>
    <s v="No"/>
    <x v="0"/>
    <x v="0"/>
    <s v="29-08-1974"/>
    <x v="625"/>
    <x v="1"/>
    <s v="tier - 1"/>
    <x v="1"/>
    <x v="19"/>
  </r>
  <r>
    <s v="Id627"/>
    <s v="  Mario Sr"/>
    <x v="517"/>
    <x v="112"/>
    <s v="yes"/>
    <x v="0"/>
    <x v="0"/>
    <n v="0"/>
    <s v="No"/>
    <x v="0"/>
    <x v="2"/>
    <s v="20-09-1976"/>
    <x v="626"/>
    <x v="1"/>
    <s v="tier - 2"/>
    <x v="1"/>
    <x v="1"/>
  </r>
  <r>
    <s v="Id628"/>
    <s v="  Meghann R"/>
    <x v="518"/>
    <x v="383"/>
    <s v="No"/>
    <x v="0"/>
    <x v="0"/>
    <n v="2"/>
    <s v="No"/>
    <x v="0"/>
    <x v="0"/>
    <s v="26-06-1973"/>
    <x v="627"/>
    <x v="1"/>
    <s v="tier - 2"/>
    <x v="12"/>
    <x v="29"/>
  </r>
  <r>
    <s v="Id629"/>
    <s v="  Scott M"/>
    <x v="519"/>
    <x v="88"/>
    <s v="yes"/>
    <x v="0"/>
    <x v="0"/>
    <n v="1"/>
    <s v="No"/>
    <x v="0"/>
    <x v="2"/>
    <s v="22-12-1988"/>
    <x v="628"/>
    <x v="1"/>
    <s v="tier - 2"/>
    <x v="3"/>
    <x v="4"/>
  </r>
  <r>
    <s v="Id630"/>
    <s v="  Caitlin E"/>
    <x v="520"/>
    <x v="384"/>
    <s v="No"/>
    <x v="0"/>
    <x v="0"/>
    <n v="0"/>
    <s v="No"/>
    <x v="0"/>
    <x v="0"/>
    <s v="06-06-1960"/>
    <x v="629"/>
    <x v="1"/>
    <s v="tier - 2"/>
    <x v="1"/>
    <x v="16"/>
  </r>
  <r>
    <s v="Id631"/>
    <s v="  Samantha A"/>
    <x v="521"/>
    <x v="385"/>
    <s v="No"/>
    <x v="0"/>
    <x v="0"/>
    <n v="0"/>
    <s v="No"/>
    <x v="0"/>
    <x v="0"/>
    <s v="28-10-1965"/>
    <x v="630"/>
    <x v="1"/>
    <s v="tier - 2"/>
    <x v="12"/>
    <x v="11"/>
  </r>
  <r>
    <s v="Id632"/>
    <s v="  Erik"/>
    <x v="522"/>
    <x v="386"/>
    <s v="No"/>
    <x v="0"/>
    <x v="0"/>
    <n v="0"/>
    <s v="No"/>
    <x v="0"/>
    <x v="0"/>
    <s v="30-07-1974"/>
    <x v="631"/>
    <x v="1"/>
    <s v="tier - 2"/>
    <x v="1"/>
    <x v="31"/>
  </r>
  <r>
    <s v="Id633"/>
    <s v="  Christopher"/>
    <x v="462"/>
    <x v="78"/>
    <s v="yes"/>
    <x v="0"/>
    <x v="0"/>
    <n v="2"/>
    <s v="No"/>
    <x v="0"/>
    <x v="2"/>
    <s v="02-10-1959"/>
    <x v="632"/>
    <x v="1"/>
    <s v="tier - 3"/>
    <x v="1"/>
    <x v="16"/>
  </r>
  <r>
    <s v="Id634"/>
    <s v="  Maya"/>
    <x v="523"/>
    <x v="387"/>
    <s v="No"/>
    <x v="0"/>
    <x v="0"/>
    <n v="0"/>
    <s v="No"/>
    <x v="0"/>
    <x v="0"/>
    <s v="28-06-1974"/>
    <x v="633"/>
    <x v="1"/>
    <s v="tier - 2"/>
    <x v="12"/>
    <x v="31"/>
  </r>
  <r>
    <s v="Id635"/>
    <s v="  Zachary T"/>
    <x v="524"/>
    <x v="98"/>
    <s v="No"/>
    <x v="1"/>
    <x v="0"/>
    <n v="1"/>
    <s v="?"/>
    <x v="1"/>
    <x v="2"/>
    <s v="17-07-2004"/>
    <x v="634"/>
    <x v="1"/>
    <s v="tier - 3"/>
    <x v="5"/>
    <x v="45"/>
  </r>
  <r>
    <s v="Id636"/>
    <s v="  Hilda"/>
    <x v="525"/>
    <x v="145"/>
    <s v="yes"/>
    <x v="0"/>
    <x v="0"/>
    <n v="0"/>
    <s v="No"/>
    <x v="0"/>
    <x v="2"/>
    <s v="20-07-1976"/>
    <x v="635"/>
    <x v="1"/>
    <s v="tier - 1"/>
    <x v="12"/>
    <x v="28"/>
  </r>
  <r>
    <s v="Id637"/>
    <s v="  Stephanie"/>
    <x v="526"/>
    <x v="388"/>
    <s v="No"/>
    <x v="0"/>
    <x v="0"/>
    <n v="0"/>
    <s v="No"/>
    <x v="0"/>
    <x v="2"/>
    <s v="25-10-1990"/>
    <x v="636"/>
    <x v="1"/>
    <s v="tier - 1"/>
    <x v="1"/>
    <x v="3"/>
  </r>
  <r>
    <s v="Id638"/>
    <s v="  Doug"/>
    <x v="527"/>
    <x v="340"/>
    <s v="yes"/>
    <x v="0"/>
    <x v="0"/>
    <n v="1"/>
    <s v="No"/>
    <x v="0"/>
    <x v="2"/>
    <s v="04-09-1964"/>
    <x v="637"/>
    <x v="1"/>
    <s v="tier - 2"/>
    <x v="1"/>
    <x v="13"/>
  </r>
  <r>
    <s v="Id639"/>
    <s v="  Bethany N"/>
    <x v="528"/>
    <x v="389"/>
    <s v="No"/>
    <x v="0"/>
    <x v="0"/>
    <n v="0"/>
    <s v="No"/>
    <x v="0"/>
    <x v="0"/>
    <s v="06-09-1962"/>
    <x v="638"/>
    <x v="1"/>
    <s v="tier - 2"/>
    <x v="3"/>
    <x v="12"/>
  </r>
  <r>
    <s v="Id640"/>
    <s v="  Sandra H"/>
    <x v="529"/>
    <x v="390"/>
    <s v="No"/>
    <x v="0"/>
    <x v="0"/>
    <n v="0"/>
    <s v="No"/>
    <x v="0"/>
    <x v="0"/>
    <s v="18-07-1968"/>
    <x v="639"/>
    <x v="1"/>
    <s v="tier - 1"/>
    <x v="12"/>
    <x v="22"/>
  </r>
  <r>
    <s v="Id641"/>
    <s v="  Takuo"/>
    <x v="530"/>
    <x v="391"/>
    <s v="yes"/>
    <x v="0"/>
    <x v="0"/>
    <n v="1"/>
    <s v="No"/>
    <x v="0"/>
    <x v="2"/>
    <s v="17-12-1988"/>
    <x v="640"/>
    <x v="1"/>
    <s v="tier - 3"/>
    <x v="8"/>
    <x v="4"/>
  </r>
  <r>
    <s v="Id642"/>
    <s v="  Kelly A"/>
    <x v="507"/>
    <x v="209"/>
    <s v="yes"/>
    <x v="0"/>
    <x v="0"/>
    <n v="0"/>
    <s v="yes"/>
    <x v="2"/>
    <x v="2"/>
    <s v="14-07-2001"/>
    <x v="641"/>
    <x v="1"/>
    <s v="tier - 3"/>
    <x v="2"/>
    <x v="44"/>
  </r>
  <r>
    <s v="Id643"/>
    <s v="  Scott"/>
    <x v="61"/>
    <x v="392"/>
    <s v="yes"/>
    <x v="0"/>
    <x v="1"/>
    <n v="1"/>
    <s v="No"/>
    <x v="0"/>
    <x v="0"/>
    <s v="13-12-1963"/>
    <x v="642"/>
    <x v="1"/>
    <s v="tier - 3"/>
    <x v="14"/>
    <x v="8"/>
  </r>
  <r>
    <s v="Id644"/>
    <s v="  Benoit"/>
    <x v="531"/>
    <x v="273"/>
    <s v="yes"/>
    <x v="0"/>
    <x v="1"/>
    <n v="1"/>
    <s v="No"/>
    <x v="0"/>
    <x v="2"/>
    <s v="16-09-1969"/>
    <x v="643"/>
    <x v="1"/>
    <s v="tier - 2"/>
    <x v="8"/>
    <x v="27"/>
  </r>
  <r>
    <s v="Id645"/>
    <s v="  Elizabeth M"/>
    <x v="3"/>
    <x v="393"/>
    <s v="No"/>
    <x v="0"/>
    <x v="0"/>
    <n v="0"/>
    <s v="No"/>
    <x v="0"/>
    <x v="0"/>
    <s v="25-07-1960"/>
    <x v="644"/>
    <x v="1"/>
    <s v="tier - 2"/>
    <x v="2"/>
    <x v="16"/>
  </r>
  <r>
    <s v="Id646"/>
    <s v="  Jessica A"/>
    <x v="532"/>
    <x v="394"/>
    <s v="No"/>
    <x v="0"/>
    <x v="0"/>
    <n v="0"/>
    <s v="No"/>
    <x v="0"/>
    <x v="0"/>
    <s v="23-11-1978"/>
    <x v="645"/>
    <x v="1"/>
    <s v="tier - 1"/>
    <x v="1"/>
    <x v="9"/>
  </r>
  <r>
    <s v="Id647"/>
    <s v="  Monica K"/>
    <x v="533"/>
    <x v="156"/>
    <s v="No"/>
    <x v="0"/>
    <x v="0"/>
    <n v="0"/>
    <s v="No"/>
    <x v="0"/>
    <x v="0"/>
    <s v="17-06-1962"/>
    <x v="646"/>
    <x v="1"/>
    <s v="tier - 1"/>
    <x v="1"/>
    <x v="5"/>
  </r>
  <r>
    <s v="Id648"/>
    <s v="  Kevin L"/>
    <x v="142"/>
    <x v="347"/>
    <s v="yes"/>
    <x v="0"/>
    <x v="0"/>
    <n v="2"/>
    <s v="No"/>
    <x v="0"/>
    <x v="2"/>
    <s v="03-12-1959"/>
    <x v="647"/>
    <x v="1"/>
    <s v="tier - 3"/>
    <x v="3"/>
    <x v="16"/>
  </r>
  <r>
    <s v="Id649"/>
    <s v="  Gregory"/>
    <x v="534"/>
    <x v="120"/>
    <s v="yes"/>
    <x v="0"/>
    <x v="0"/>
    <n v="2"/>
    <s v="No"/>
    <x v="0"/>
    <x v="2"/>
    <s v="04-06-1959"/>
    <x v="648"/>
    <x v="1"/>
    <s v="tier - 1"/>
    <x v="0"/>
    <x v="10"/>
  </r>
  <r>
    <s v="Id650"/>
    <s v="  Della"/>
    <x v="38"/>
    <x v="395"/>
    <s v="No"/>
    <x v="0"/>
    <x v="0"/>
    <n v="0"/>
    <s v="No"/>
    <x v="0"/>
    <x v="0"/>
    <s v="25-10-1962"/>
    <x v="649"/>
    <x v="1"/>
    <s v="tier - 2"/>
    <x v="1"/>
    <x v="12"/>
  </r>
  <r>
    <s v="Id651"/>
    <s v="  David"/>
    <x v="535"/>
    <x v="396"/>
    <s v="No"/>
    <x v="0"/>
    <x v="0"/>
    <n v="0"/>
    <s v="No"/>
    <x v="0"/>
    <x v="0"/>
    <s v="25-11-1971"/>
    <x v="650"/>
    <x v="1"/>
    <s v="tier - 1"/>
    <x v="8"/>
    <x v="14"/>
  </r>
  <r>
    <s v="Id652"/>
    <s v="  Victoria"/>
    <x v="536"/>
    <x v="397"/>
    <s v="No"/>
    <x v="0"/>
    <x v="0"/>
    <n v="0"/>
    <s v="No"/>
    <x v="0"/>
    <x v="0"/>
    <s v="05-09-1978"/>
    <x v="651"/>
    <x v="1"/>
    <s v="tier - 1"/>
    <x v="3"/>
    <x v="9"/>
  </r>
  <r>
    <s v="Id653"/>
    <s v="  Tasos"/>
    <x v="537"/>
    <x v="353"/>
    <s v="No"/>
    <x v="0"/>
    <x v="0"/>
    <n v="2"/>
    <s v="No"/>
    <x v="0"/>
    <x v="2"/>
    <s v="07-11-1972"/>
    <x v="652"/>
    <x v="1"/>
    <s v="tier - 1"/>
    <x v="1"/>
    <x v="29"/>
  </r>
  <r>
    <s v="Id654"/>
    <s v="  Thomas"/>
    <x v="538"/>
    <x v="254"/>
    <s v="yes"/>
    <x v="0"/>
    <x v="0"/>
    <n v="1"/>
    <s v="No"/>
    <x v="0"/>
    <x v="0"/>
    <s v="26-10-1975"/>
    <x v="653"/>
    <x v="1"/>
    <s v="tier - 1"/>
    <x v="8"/>
    <x v="28"/>
  </r>
  <r>
    <s v="Id655"/>
    <s v="  Lukasz"/>
    <x v="539"/>
    <x v="398"/>
    <s v="No"/>
    <x v="0"/>
    <x v="0"/>
    <n v="0"/>
    <s v="No"/>
    <x v="0"/>
    <x v="0"/>
    <s v="12-06-1968"/>
    <x v="654"/>
    <x v="1"/>
    <s v="tier - 2"/>
    <x v="13"/>
    <x v="22"/>
  </r>
  <r>
    <s v="Id656"/>
    <s v="  Matthew A"/>
    <x v="540"/>
    <x v="399"/>
    <s v="No"/>
    <x v="0"/>
    <x v="0"/>
    <n v="0"/>
    <s v="No"/>
    <x v="0"/>
    <x v="0"/>
    <s v="15-08-1971"/>
    <x v="655"/>
    <x v="1"/>
    <s v="tier - 3"/>
    <x v="8"/>
    <x v="14"/>
  </r>
  <r>
    <s v="Id657"/>
    <s v="  Meta"/>
    <x v="478"/>
    <x v="26"/>
    <s v="yes"/>
    <x v="0"/>
    <x v="0"/>
    <n v="2"/>
    <s v="No"/>
    <x v="0"/>
    <x v="0"/>
    <s v="11-09-1970"/>
    <x v="656"/>
    <x v="1"/>
    <s v="tier - 3"/>
    <x v="3"/>
    <x v="2"/>
  </r>
  <r>
    <s v="Id658"/>
    <s v="  Rachel E"/>
    <x v="541"/>
    <x v="202"/>
    <s v="No"/>
    <x v="0"/>
    <x v="1"/>
    <n v="1"/>
    <s v="No"/>
    <x v="0"/>
    <x v="2"/>
    <s v="25-11-1979"/>
    <x v="657"/>
    <x v="1"/>
    <s v="tier - 1"/>
    <x v="3"/>
    <x v="18"/>
  </r>
  <r>
    <s v="Id659"/>
    <s v="  Angelica"/>
    <x v="88"/>
    <x v="201"/>
    <s v="No"/>
    <x v="0"/>
    <x v="0"/>
    <n v="0"/>
    <s v="No"/>
    <x v="0"/>
    <x v="0"/>
    <s v="08-08-1960"/>
    <x v="658"/>
    <x v="1"/>
    <s v="tier - 2"/>
    <x v="1"/>
    <x v="15"/>
  </r>
  <r>
    <s v="Id660"/>
    <s v="  Kathleen"/>
    <x v="542"/>
    <x v="319"/>
    <s v="yes"/>
    <x v="0"/>
    <x v="0"/>
    <n v="1"/>
    <s v="yes"/>
    <x v="3"/>
    <x v="2"/>
    <s v="02-08-1995"/>
    <x v="659"/>
    <x v="1"/>
    <s v="tier - 2"/>
    <x v="2"/>
    <x v="6"/>
  </r>
  <r>
    <s v="Id661"/>
    <s v="  Gabriel D"/>
    <x v="380"/>
    <x v="400"/>
    <s v="No"/>
    <x v="0"/>
    <x v="0"/>
    <n v="3"/>
    <s v="No"/>
    <x v="1"/>
    <x v="0"/>
    <s v="29-07-1958"/>
    <x v="660"/>
    <x v="1"/>
    <s v="tier - 3"/>
    <x v="3"/>
    <x v="7"/>
  </r>
  <r>
    <s v="Id662"/>
    <s v="  Jeff T"/>
    <x v="41"/>
    <x v="401"/>
    <s v="No"/>
    <x v="0"/>
    <x v="0"/>
    <n v="0"/>
    <s v="No"/>
    <x v="0"/>
    <x v="0"/>
    <s v="29-11-1962"/>
    <x v="661"/>
    <x v="1"/>
    <s v="tier - 1"/>
    <x v="14"/>
    <x v="12"/>
  </r>
  <r>
    <s v="Id663"/>
    <s v="  Neil D"/>
    <x v="543"/>
    <x v="285"/>
    <s v="No"/>
    <x v="0"/>
    <x v="0"/>
    <n v="0"/>
    <s v="No"/>
    <x v="0"/>
    <x v="0"/>
    <s v="08-11-1968"/>
    <x v="662"/>
    <x v="1"/>
    <s v="tier - 2"/>
    <x v="1"/>
    <x v="0"/>
  </r>
  <r>
    <s v="Id664"/>
    <s v="  Katherine L"/>
    <x v="544"/>
    <x v="402"/>
    <s v="yes"/>
    <x v="0"/>
    <x v="0"/>
    <n v="0"/>
    <s v="No"/>
    <x v="0"/>
    <x v="0"/>
    <s v="04-07-1981"/>
    <x v="663"/>
    <x v="1"/>
    <s v="tier - 1"/>
    <x v="3"/>
    <x v="25"/>
  </r>
  <r>
    <s v="Id665"/>
    <s v="  Ariel E"/>
    <x v="545"/>
    <x v="394"/>
    <s v="No"/>
    <x v="0"/>
    <x v="0"/>
    <n v="3"/>
    <s v="No"/>
    <x v="0"/>
    <x v="0"/>
    <s v="17-10-1958"/>
    <x v="664"/>
    <x v="1"/>
    <s v="tier - 2"/>
    <x v="2"/>
    <x v="10"/>
  </r>
  <r>
    <s v="Id666"/>
    <s v="  Christopher P"/>
    <x v="546"/>
    <x v="403"/>
    <s v="yes"/>
    <x v="0"/>
    <x v="0"/>
    <n v="2"/>
    <s v="No"/>
    <x v="0"/>
    <x v="0"/>
    <s v="11-11-1970"/>
    <x v="665"/>
    <x v="1"/>
    <s v="tier - 2"/>
    <x v="8"/>
    <x v="2"/>
  </r>
  <r>
    <s v="Id667"/>
    <s v="  Erin M"/>
    <x v="547"/>
    <x v="404"/>
    <s v="yes"/>
    <x v="0"/>
    <x v="0"/>
    <n v="0"/>
    <s v="No"/>
    <x v="0"/>
    <x v="0"/>
    <s v="05-06-1981"/>
    <x v="666"/>
    <x v="1"/>
    <s v="tier - 3"/>
    <x v="12"/>
    <x v="25"/>
  </r>
  <r>
    <s v="Id668"/>
    <s v="  Molly K"/>
    <x v="548"/>
    <x v="80"/>
    <s v="No"/>
    <x v="0"/>
    <x v="1"/>
    <n v="1"/>
    <s v="No"/>
    <x v="0"/>
    <x v="2"/>
    <s v="18-10-1979"/>
    <x v="667"/>
    <x v="1"/>
    <s v="tier - 3"/>
    <x v="12"/>
    <x v="18"/>
  </r>
  <r>
    <s v="Id669"/>
    <s v="  Ryan J"/>
    <x v="549"/>
    <x v="405"/>
    <s v="yes"/>
    <x v="0"/>
    <x v="0"/>
    <n v="1"/>
    <s v="No"/>
    <x v="0"/>
    <x v="0"/>
    <s v="10-12-1975"/>
    <x v="668"/>
    <x v="1"/>
    <s v="tier - 3"/>
    <x v="8"/>
    <x v="28"/>
  </r>
  <r>
    <s v="Id670"/>
    <s v="  Jennifer"/>
    <x v="550"/>
    <x v="296"/>
    <s v="No"/>
    <x v="0"/>
    <x v="0"/>
    <n v="0"/>
    <s v="No"/>
    <x v="0"/>
    <x v="0"/>
    <s v="27-07-1965"/>
    <x v="669"/>
    <x v="1"/>
    <s v="tier - 2"/>
    <x v="12"/>
    <x v="13"/>
  </r>
  <r>
    <s v="Id671"/>
    <s v="  Daniel M"/>
    <x v="551"/>
    <x v="406"/>
    <s v="No"/>
    <x v="0"/>
    <x v="0"/>
    <n v="0"/>
    <s v="No"/>
    <x v="0"/>
    <x v="0"/>
    <s v="29-07-1962"/>
    <x v="670"/>
    <x v="1"/>
    <s v="tier - 3"/>
    <x v="14"/>
    <x v="5"/>
  </r>
  <r>
    <s v="Id672"/>
    <s v="  Hiruni"/>
    <x v="329"/>
    <x v="28"/>
    <s v="No"/>
    <x v="0"/>
    <x v="0"/>
    <n v="0"/>
    <s v="yes"/>
    <x v="2"/>
    <x v="0"/>
    <s v="24-09-2002"/>
    <x v="671"/>
    <x v="1"/>
    <s v="tier - 2"/>
    <x v="1"/>
    <x v="39"/>
  </r>
  <r>
    <s v="Id673"/>
    <s v="  Reina H"/>
    <x v="552"/>
    <x v="189"/>
    <s v="No"/>
    <x v="0"/>
    <x v="0"/>
    <n v="0"/>
    <s v="No"/>
    <x v="0"/>
    <x v="2"/>
    <s v="04-09-1982"/>
    <x v="672"/>
    <x v="1"/>
    <s v="tier - 2"/>
    <x v="3"/>
    <x v="38"/>
  </r>
  <r>
    <s v="Id674"/>
    <s v="  Kristi"/>
    <x v="520"/>
    <x v="407"/>
    <s v="No"/>
    <x v="0"/>
    <x v="0"/>
    <n v="3"/>
    <s v="No"/>
    <x v="0"/>
    <x v="0"/>
    <s v="23-07-1958"/>
    <x v="673"/>
    <x v="1"/>
    <s v="tier - 1"/>
    <x v="1"/>
    <x v="7"/>
  </r>
  <r>
    <s v="Id675"/>
    <s v="  Meredith L"/>
    <x v="553"/>
    <x v="340"/>
    <s v="yes"/>
    <x v="0"/>
    <x v="1"/>
    <n v="1"/>
    <s v="No"/>
    <x v="0"/>
    <x v="2"/>
    <s v="20-10-1969"/>
    <x v="674"/>
    <x v="1"/>
    <s v="tier - 1"/>
    <x v="1"/>
    <x v="27"/>
  </r>
  <r>
    <s v="Id676"/>
    <s v="  Jocelyn"/>
    <x v="554"/>
    <x v="257"/>
    <s v="yes"/>
    <x v="0"/>
    <x v="0"/>
    <n v="0"/>
    <s v="No"/>
    <x v="0"/>
    <x v="0"/>
    <s v="13-11-1981"/>
    <x v="675"/>
    <x v="1"/>
    <s v="tier - 1"/>
    <x v="1"/>
    <x v="37"/>
  </r>
  <r>
    <s v="Id677"/>
    <s v="  Daphne"/>
    <x v="555"/>
    <x v="408"/>
    <s v="yes"/>
    <x v="0"/>
    <x v="0"/>
    <n v="0"/>
    <s v="No"/>
    <x v="0"/>
    <x v="0"/>
    <s v="01-09-1967"/>
    <x v="676"/>
    <x v="1"/>
    <s v="tier - 3"/>
    <x v="12"/>
    <x v="22"/>
  </r>
  <r>
    <s v="Id678"/>
    <s v="  Margaret E"/>
    <x v="556"/>
    <x v="409"/>
    <s v="No"/>
    <x v="0"/>
    <x v="0"/>
    <n v="0"/>
    <s v="No"/>
    <x v="0"/>
    <x v="2"/>
    <s v="21-08-1991"/>
    <x v="677"/>
    <x v="1"/>
    <s v="tier - 3"/>
    <x v="3"/>
    <x v="35"/>
  </r>
  <r>
    <s v="Id679"/>
    <s v="  Mario J"/>
    <x v="38"/>
    <x v="410"/>
    <s v="No"/>
    <x v="0"/>
    <x v="0"/>
    <n v="0"/>
    <s v="No"/>
    <x v="0"/>
    <x v="0"/>
    <s v="08-11-1965"/>
    <x v="678"/>
    <x v="1"/>
    <s v="tier - 3"/>
    <x v="14"/>
    <x v="11"/>
  </r>
  <r>
    <s v="Id680"/>
    <s v="  Peter"/>
    <x v="557"/>
    <x v="411"/>
    <s v="yes"/>
    <x v="0"/>
    <x v="0"/>
    <n v="0"/>
    <s v="No"/>
    <x v="0"/>
    <x v="0"/>
    <s v="18-07-1967"/>
    <x v="679"/>
    <x v="1"/>
    <s v="tier - 3"/>
    <x v="13"/>
    <x v="24"/>
  </r>
  <r>
    <s v="Id681"/>
    <s v="  Carolina"/>
    <x v="443"/>
    <x v="210"/>
    <s v="yes"/>
    <x v="0"/>
    <x v="1"/>
    <n v="1"/>
    <s v="No"/>
    <x v="0"/>
    <x v="0"/>
    <s v="14-10-1963"/>
    <x v="680"/>
    <x v="1"/>
    <s v="tier - 1"/>
    <x v="2"/>
    <x v="8"/>
  </r>
  <r>
    <s v="Id682"/>
    <s v="  Jenny K"/>
    <x v="558"/>
    <x v="355"/>
    <s v="No"/>
    <x v="0"/>
    <x v="0"/>
    <n v="0"/>
    <s v="No"/>
    <x v="0"/>
    <x v="0"/>
    <s v="03-12-1962"/>
    <x v="681"/>
    <x v="1"/>
    <s v="tier - 1"/>
    <x v="15"/>
    <x v="12"/>
  </r>
  <r>
    <s v="Id683"/>
    <s v="  Jessica"/>
    <x v="559"/>
    <x v="4"/>
    <s v="No"/>
    <x v="0"/>
    <x v="0"/>
    <n v="1"/>
    <s v="yes"/>
    <x v="2"/>
    <x v="2"/>
    <s v="12-09-1998"/>
    <x v="682"/>
    <x v="1"/>
    <s v="tier - 1"/>
    <x v="2"/>
    <x v="36"/>
  </r>
  <r>
    <s v="Id684"/>
    <s v="  Kimberly D"/>
    <x v="483"/>
    <x v="136"/>
    <s v="No"/>
    <x v="0"/>
    <x v="0"/>
    <n v="0"/>
    <s v="No"/>
    <x v="0"/>
    <x v="1"/>
    <s v="14-07-1989"/>
    <x v="683"/>
    <x v="1"/>
    <s v="tier - 3"/>
    <x v="3"/>
    <x v="4"/>
  </r>
  <r>
    <s v="Id685"/>
    <s v="  Marc-Olivier"/>
    <x v="560"/>
    <x v="66"/>
    <s v="No"/>
    <x v="0"/>
    <x v="0"/>
    <n v="0"/>
    <s v="No"/>
    <x v="0"/>
    <x v="2"/>
    <s v="22-07-1989"/>
    <x v="684"/>
    <x v="1"/>
    <s v="tier - 3"/>
    <x v="1"/>
    <x v="4"/>
  </r>
  <r>
    <s v="Id686"/>
    <s v="  Russell J"/>
    <x v="561"/>
    <x v="348"/>
    <s v="No"/>
    <x v="0"/>
    <x v="1"/>
    <n v="1"/>
    <s v="No"/>
    <x v="1"/>
    <x v="1"/>
    <s v="20-10-1979"/>
    <x v="685"/>
    <x v="1"/>
    <s v="tier - 2"/>
    <x v="0"/>
    <x v="18"/>
  </r>
  <r>
    <s v="Id687"/>
    <s v="  Karine"/>
    <x v="40"/>
    <x v="106"/>
    <s v="yes"/>
    <x v="0"/>
    <x v="0"/>
    <n v="2"/>
    <s v="No"/>
    <x v="0"/>
    <x v="1"/>
    <s v="20-11-1959"/>
    <x v="686"/>
    <x v="1"/>
    <s v="tier - 2"/>
    <x v="0"/>
    <x v="16"/>
  </r>
  <r>
    <s v="Id688"/>
    <s v="  Cheryl"/>
    <x v="562"/>
    <x v="412"/>
    <s v="yes"/>
    <x v="0"/>
    <x v="0"/>
    <n v="0"/>
    <s v="No"/>
    <x v="0"/>
    <x v="1"/>
    <s v="27-11-1976"/>
    <x v="687"/>
    <x v="1"/>
    <s v="tier - 3"/>
    <x v="1"/>
    <x v="1"/>
  </r>
  <r>
    <s v="Id689"/>
    <s v="  Allison M"/>
    <x v="563"/>
    <x v="319"/>
    <s v="yes"/>
    <x v="0"/>
    <x v="0"/>
    <n v="0"/>
    <s v="yes"/>
    <x v="3"/>
    <x v="2"/>
    <s v="10-11-1996"/>
    <x v="688"/>
    <x v="1"/>
    <s v="tier - 3"/>
    <x v="2"/>
    <x v="46"/>
  </r>
  <r>
    <s v="Id690"/>
    <s v="  Adriana"/>
    <x v="564"/>
    <x v="159"/>
    <s v="yes"/>
    <x v="0"/>
    <x v="0"/>
    <n v="2"/>
    <s v="No"/>
    <x v="2"/>
    <x v="2"/>
    <s v="03-08-1959"/>
    <x v="689"/>
    <x v="1"/>
    <s v="tier - 3"/>
    <x v="8"/>
    <x v="10"/>
  </r>
  <r>
    <s v="Id691"/>
    <s v="  Miranda J"/>
    <x v="565"/>
    <x v="112"/>
    <s v="yes"/>
    <x v="0"/>
    <x v="0"/>
    <n v="2"/>
    <s v="No"/>
    <x v="2"/>
    <x v="2"/>
    <s v="29-06-1959"/>
    <x v="690"/>
    <x v="1"/>
    <s v="tier - 1"/>
    <x v="2"/>
    <x v="10"/>
  </r>
  <r>
    <s v="Id692"/>
    <s v="  Roberto"/>
    <x v="566"/>
    <x v="210"/>
    <s v="yes"/>
    <x v="0"/>
    <x v="0"/>
    <n v="0"/>
    <s v="No"/>
    <x v="0"/>
    <x v="0"/>
    <s v="04-11-1967"/>
    <x v="691"/>
    <x v="1"/>
    <s v="tier - 2"/>
    <x v="14"/>
    <x v="22"/>
  </r>
  <r>
    <s v="Id693"/>
    <s v="  Rebecca B"/>
    <x v="61"/>
    <x v="413"/>
    <s v="yes"/>
    <x v="0"/>
    <x v="0"/>
    <n v="0"/>
    <s v="No"/>
    <x v="0"/>
    <x v="0"/>
    <s v="15-08-1967"/>
    <x v="692"/>
    <x v="1"/>
    <s v="tier - 2"/>
    <x v="12"/>
    <x v="22"/>
  </r>
  <r>
    <s v="Id694"/>
    <s v="  Tiffany"/>
    <x v="567"/>
    <x v="297"/>
    <s v="No"/>
    <x v="0"/>
    <x v="0"/>
    <n v="0"/>
    <s v="No"/>
    <x v="2"/>
    <x v="1"/>
    <s v="10-08-1999"/>
    <x v="693"/>
    <x v="1"/>
    <s v="tier - 1"/>
    <x v="1"/>
    <x v="21"/>
  </r>
  <r>
    <s v="Id695"/>
    <s v="  Alexander"/>
    <x v="568"/>
    <x v="359"/>
    <s v="No"/>
    <x v="0"/>
    <x v="0"/>
    <n v="3"/>
    <s v="No"/>
    <x v="0"/>
    <x v="0"/>
    <s v="20-09-1958"/>
    <x v="694"/>
    <x v="1"/>
    <s v="tier - 3"/>
    <x v="0"/>
    <x v="10"/>
  </r>
  <r>
    <s v="Id696"/>
    <s v="  Rich M"/>
    <x v="569"/>
    <x v="414"/>
    <s v="No"/>
    <x v="0"/>
    <x v="0"/>
    <n v="3"/>
    <s v="No"/>
    <x v="0"/>
    <x v="0"/>
    <s v="29-07-1958"/>
    <x v="695"/>
    <x v="1"/>
    <s v="tier - 2"/>
    <x v="4"/>
    <x v="7"/>
  </r>
  <r>
    <s v="Id697"/>
    <s v="  Aaron C"/>
    <x v="421"/>
    <x v="415"/>
    <s v="No"/>
    <x v="0"/>
    <x v="0"/>
    <n v="3"/>
    <s v="No"/>
    <x v="1"/>
    <x v="0"/>
    <s v="14-09-1958"/>
    <x v="696"/>
    <x v="1"/>
    <s v="tier - 1"/>
    <x v="11"/>
    <x v="10"/>
  </r>
  <r>
    <s v="Id698"/>
    <s v="  Kate"/>
    <x v="570"/>
    <x v="416"/>
    <s v="No"/>
    <x v="0"/>
    <x v="0"/>
    <n v="0"/>
    <s v="No"/>
    <x v="1"/>
    <x v="0"/>
    <s v="22-06-1965"/>
    <x v="697"/>
    <x v="1"/>
    <s v="tier - 3"/>
    <x v="2"/>
    <x v="13"/>
  </r>
  <r>
    <s v="Id699"/>
    <s v="  Maria M"/>
    <x v="312"/>
    <x v="417"/>
    <s v="yes"/>
    <x v="0"/>
    <x v="1"/>
    <n v="1"/>
    <s v="No"/>
    <x v="1"/>
    <x v="0"/>
    <s v="16-07-1963"/>
    <x v="698"/>
    <x v="1"/>
    <s v="tier - 2"/>
    <x v="1"/>
    <x v="12"/>
  </r>
  <r>
    <s v="Id700"/>
    <s v="  Daven W"/>
    <x v="5"/>
    <x v="87"/>
    <s v="yes"/>
    <x v="0"/>
    <x v="0"/>
    <n v="1"/>
    <s v="No"/>
    <x v="0"/>
    <x v="1"/>
    <s v="16-11-1988"/>
    <x v="699"/>
    <x v="1"/>
    <s v="tier - 2"/>
    <x v="3"/>
    <x v="4"/>
  </r>
  <r>
    <s v="Id701"/>
    <s v="  Brianne"/>
    <x v="571"/>
    <x v="418"/>
    <s v="yes"/>
    <x v="0"/>
    <x v="0"/>
    <n v="0"/>
    <s v="No"/>
    <x v="0"/>
    <x v="0"/>
    <s v="10-10-1967"/>
    <x v="700"/>
    <x v="1"/>
    <s v="tier - 1"/>
    <x v="12"/>
    <x v="22"/>
  </r>
  <r>
    <s v="Id702"/>
    <s v="  Hiroki"/>
    <x v="565"/>
    <x v="419"/>
    <s v="yes"/>
    <x v="0"/>
    <x v="0"/>
    <n v="2"/>
    <s v="No"/>
    <x v="2"/>
    <x v="2"/>
    <s v="24-12-1959"/>
    <x v="701"/>
    <x v="1"/>
    <s v="tier - 2"/>
    <x v="1"/>
    <x v="16"/>
  </r>
  <r>
    <s v="Id703"/>
    <s v="  Anders"/>
    <x v="572"/>
    <x v="24"/>
    <s v="yes"/>
    <x v="0"/>
    <x v="1"/>
    <n v="1"/>
    <s v="No"/>
    <x v="0"/>
    <x v="2"/>
    <s v="26-09-1969"/>
    <x v="702"/>
    <x v="1"/>
    <s v="tier - 3"/>
    <x v="13"/>
    <x v="27"/>
  </r>
  <r>
    <s v="Id704"/>
    <s v="  Danielle"/>
    <x v="573"/>
    <x v="420"/>
    <s v="No"/>
    <x v="0"/>
    <x v="0"/>
    <n v="3"/>
    <s v="No"/>
    <x v="0"/>
    <x v="0"/>
    <s v="10-07-1958"/>
    <x v="703"/>
    <x v="1"/>
    <s v="tier - 2"/>
    <x v="3"/>
    <x v="7"/>
  </r>
  <r>
    <s v="Id705"/>
    <s v="  Candace N"/>
    <x v="63"/>
    <x v="421"/>
    <s v="No"/>
    <x v="0"/>
    <x v="0"/>
    <n v="3"/>
    <s v="No"/>
    <x v="0"/>
    <x v="0"/>
    <s v="15-10-1958"/>
    <x v="704"/>
    <x v="1"/>
    <s v="tier - 3"/>
    <x v="0"/>
    <x v="10"/>
  </r>
  <r>
    <s v="Id706"/>
    <s v="  Bruno F"/>
    <x v="574"/>
    <x v="422"/>
    <s v="No"/>
    <x v="0"/>
    <x v="0"/>
    <n v="0"/>
    <s v="No"/>
    <x v="0"/>
    <x v="0"/>
    <s v="15-12-1968"/>
    <x v="705"/>
    <x v="1"/>
    <s v="tier - 3"/>
    <x v="1"/>
    <x v="0"/>
  </r>
  <r>
    <s v="Id707"/>
    <s v="  Emily"/>
    <x v="565"/>
    <x v="161"/>
    <s v="No"/>
    <x v="1"/>
    <x v="0"/>
    <n v="1"/>
    <s v="yes"/>
    <x v="2"/>
    <x v="2"/>
    <s v="06-09-2004"/>
    <x v="706"/>
    <x v="1"/>
    <s v="tier - 2"/>
    <x v="2"/>
    <x v="42"/>
  </r>
  <r>
    <s v="Id708"/>
    <s v="  Katie"/>
    <x v="575"/>
    <x v="119"/>
    <s v="No"/>
    <x v="0"/>
    <x v="0"/>
    <n v="2"/>
    <s v="No"/>
    <x v="0"/>
    <x v="1"/>
    <s v="13-07-1972"/>
    <x v="707"/>
    <x v="1"/>
    <s v="tier - 2"/>
    <x v="12"/>
    <x v="14"/>
  </r>
  <r>
    <s v="Id709"/>
    <s v="  Sally"/>
    <x v="576"/>
    <x v="370"/>
    <s v="No"/>
    <x v="0"/>
    <x v="0"/>
    <n v="0"/>
    <s v="No"/>
    <x v="0"/>
    <x v="0"/>
    <s v="26-12-1974"/>
    <x v="708"/>
    <x v="1"/>
    <s v="tier - 2"/>
    <x v="12"/>
    <x v="19"/>
  </r>
  <r>
    <s v="Id710"/>
    <s v="  Meaghan J"/>
    <x v="577"/>
    <x v="191"/>
    <s v="yes"/>
    <x v="0"/>
    <x v="0"/>
    <n v="2"/>
    <s v="No"/>
    <x v="1"/>
    <x v="2"/>
    <s v="08-11-1959"/>
    <x v="709"/>
    <x v="1"/>
    <s v="tier - 3"/>
    <x v="1"/>
    <x v="16"/>
  </r>
  <r>
    <s v="Id711"/>
    <s v="  Rina"/>
    <x v="369"/>
    <x v="56"/>
    <s v="yes"/>
    <x v="0"/>
    <x v="0"/>
    <n v="2"/>
    <s v="No"/>
    <x v="1"/>
    <x v="1"/>
    <s v="10-10-1959"/>
    <x v="710"/>
    <x v="1"/>
    <s v="tier - 1"/>
    <x v="1"/>
    <x v="16"/>
  </r>
  <r>
    <s v="Id712"/>
    <s v="  Kristin P"/>
    <x v="578"/>
    <x v="423"/>
    <s v="yes"/>
    <x v="0"/>
    <x v="0"/>
    <n v="2"/>
    <s v="No"/>
    <x v="0"/>
    <x v="0"/>
    <s v="25-09-1961"/>
    <x v="711"/>
    <x v="1"/>
    <s v="tier - 1"/>
    <x v="3"/>
    <x v="5"/>
  </r>
  <r>
    <s v="Id713"/>
    <s v="  Albert"/>
    <x v="579"/>
    <x v="355"/>
    <s v="No"/>
    <x v="0"/>
    <x v="0"/>
    <n v="3"/>
    <s v="No"/>
    <x v="0"/>
    <x v="0"/>
    <s v="21-09-1958"/>
    <x v="712"/>
    <x v="1"/>
    <s v="tier - 2"/>
    <x v="1"/>
    <x v="10"/>
  </r>
  <r>
    <s v="Id714"/>
    <s v="  Ashley"/>
    <x v="580"/>
    <x v="86"/>
    <s v="yes"/>
    <x v="0"/>
    <x v="1"/>
    <n v="1"/>
    <s v="No"/>
    <x v="0"/>
    <x v="2"/>
    <s v="17-11-1983"/>
    <x v="713"/>
    <x v="1"/>
    <s v="tier - 1"/>
    <x v="12"/>
    <x v="34"/>
  </r>
  <r>
    <s v="Id715"/>
    <s v="  Shannon L"/>
    <x v="581"/>
    <x v="424"/>
    <s v="No"/>
    <x v="0"/>
    <x v="0"/>
    <n v="0"/>
    <s v="No"/>
    <x v="0"/>
    <x v="0"/>
    <s v="25-12-1968"/>
    <x v="714"/>
    <x v="1"/>
    <s v="tier - 1"/>
    <x v="12"/>
    <x v="0"/>
  </r>
  <r>
    <s v="Id716"/>
    <s v="  Amy B"/>
    <x v="582"/>
    <x v="425"/>
    <s v="No"/>
    <x v="0"/>
    <x v="0"/>
    <n v="1"/>
    <s v="No"/>
    <x v="0"/>
    <x v="1"/>
    <s v="07-07-1984"/>
    <x v="715"/>
    <x v="1"/>
    <s v="tier - 1"/>
    <x v="1"/>
    <x v="34"/>
  </r>
  <r>
    <s v="Id717"/>
    <s v="  A Danielle"/>
    <x v="166"/>
    <x v="49"/>
    <s v="No"/>
    <x v="1"/>
    <x v="0"/>
    <n v="1"/>
    <s v="No"/>
    <x v="0"/>
    <x v="2"/>
    <s v="06-07-2004"/>
    <x v="716"/>
    <x v="1"/>
    <s v="tier - 3"/>
    <x v="0"/>
    <x v="45"/>
  </r>
  <r>
    <s v="Id718"/>
    <s v="  Conrad F"/>
    <x v="67"/>
    <x v="426"/>
    <s v="yes"/>
    <x v="0"/>
    <x v="0"/>
    <n v="2"/>
    <s v="No"/>
    <x v="0"/>
    <x v="0"/>
    <s v="14-06-1961"/>
    <x v="717"/>
    <x v="1"/>
    <s v="tier - 1"/>
    <x v="1"/>
    <x v="15"/>
  </r>
  <r>
    <s v="Id719"/>
    <s v="  Josh"/>
    <x v="583"/>
    <x v="427"/>
    <s v="yes"/>
    <x v="0"/>
    <x v="0"/>
    <n v="0"/>
    <s v="No"/>
    <x v="0"/>
    <x v="1"/>
    <s v="26-09-1976"/>
    <x v="718"/>
    <x v="1"/>
    <s v="tier - 3"/>
    <x v="8"/>
    <x v="1"/>
  </r>
  <r>
    <s v="Id720"/>
    <s v="  Maxime"/>
    <x v="584"/>
    <x v="176"/>
    <s v="No"/>
    <x v="0"/>
    <x v="0"/>
    <n v="0"/>
    <s v="No"/>
    <x v="0"/>
    <x v="2"/>
    <s v="12-09-1991"/>
    <x v="719"/>
    <x v="1"/>
    <s v="tier - 3"/>
    <x v="1"/>
    <x v="35"/>
  </r>
  <r>
    <s v="Id721"/>
    <s v="  Natalie"/>
    <x v="170"/>
    <x v="365"/>
    <s v="No"/>
    <x v="0"/>
    <x v="0"/>
    <n v="0"/>
    <s v="No"/>
    <x v="0"/>
    <x v="0"/>
    <s v="08-11-1960"/>
    <x v="720"/>
    <x v="1"/>
    <s v="tier - 3"/>
    <x v="2"/>
    <x v="15"/>
  </r>
  <r>
    <s v="Id722"/>
    <s v="  Melissa"/>
    <x v="585"/>
    <x v="428"/>
    <s v="yes"/>
    <x v="0"/>
    <x v="1"/>
    <n v="1"/>
    <s v="No"/>
    <x v="0"/>
    <x v="0"/>
    <s v="08-07-1963"/>
    <x v="721"/>
    <x v="1"/>
    <s v="tier - 3"/>
    <x v="3"/>
    <x v="12"/>
  </r>
  <r>
    <s v="Id723"/>
    <s v="  Laura P"/>
    <x v="383"/>
    <x v="429"/>
    <s v="yes"/>
    <x v="0"/>
    <x v="1"/>
    <n v="1"/>
    <s v="No"/>
    <x v="1"/>
    <x v="0"/>
    <s v="06-07-1963"/>
    <x v="722"/>
    <x v="1"/>
    <s v="tier - 2"/>
    <x v="0"/>
    <x v="12"/>
  </r>
  <r>
    <s v="Id724"/>
    <s v="  Lisa"/>
    <x v="586"/>
    <x v="430"/>
    <s v="yes"/>
    <x v="0"/>
    <x v="1"/>
    <n v="1"/>
    <s v="No"/>
    <x v="1"/>
    <x v="0"/>
    <s v="23-12-1963"/>
    <x v="723"/>
    <x v="1"/>
    <s v="tier - 1"/>
    <x v="0"/>
    <x v="8"/>
  </r>
  <r>
    <s v="Id725"/>
    <s v="  William D"/>
    <x v="17"/>
    <x v="338"/>
    <s v="yes"/>
    <x v="0"/>
    <x v="0"/>
    <n v="2"/>
    <s v="No"/>
    <x v="0"/>
    <x v="2"/>
    <s v="06-09-1959"/>
    <x v="724"/>
    <x v="1"/>
    <s v="tier - 1"/>
    <x v="4"/>
    <x v="16"/>
  </r>
  <r>
    <s v="Id726"/>
    <s v="  James"/>
    <x v="587"/>
    <x v="337"/>
    <s v="No"/>
    <x v="0"/>
    <x v="0"/>
    <n v="0"/>
    <s v="No"/>
    <x v="0"/>
    <x v="2"/>
    <s v="13-07-1990"/>
    <x v="725"/>
    <x v="1"/>
    <s v="tier - 1"/>
    <x v="8"/>
    <x v="43"/>
  </r>
  <r>
    <s v="Id727"/>
    <s v="  John"/>
    <x v="588"/>
    <x v="171"/>
    <s v="yes"/>
    <x v="0"/>
    <x v="0"/>
    <n v="2"/>
    <s v="No"/>
    <x v="0"/>
    <x v="2"/>
    <s v="29-08-1959"/>
    <x v="726"/>
    <x v="1"/>
    <s v="tier - 2"/>
    <x v="9"/>
    <x v="16"/>
  </r>
  <r>
    <s v="Id728"/>
    <s v="  Adam S"/>
    <x v="589"/>
    <x v="431"/>
    <s v="No"/>
    <x v="0"/>
    <x v="0"/>
    <n v="0"/>
    <s v="No"/>
    <x v="1"/>
    <x v="0"/>
    <s v="18-06-1960"/>
    <x v="727"/>
    <x v="1"/>
    <s v="tier - 1"/>
    <x v="1"/>
    <x v="16"/>
  </r>
  <r>
    <s v="Id729"/>
    <s v="  Armando"/>
    <x v="82"/>
    <x v="432"/>
    <s v="No"/>
    <x v="0"/>
    <x v="0"/>
    <n v="0"/>
    <s v="No"/>
    <x v="0"/>
    <x v="0"/>
    <s v="27-07-1962"/>
    <x v="728"/>
    <x v="1"/>
    <s v="tier - 2"/>
    <x v="0"/>
    <x v="5"/>
  </r>
  <r>
    <s v="Id730"/>
    <s v="  Dana"/>
    <x v="172"/>
    <x v="200"/>
    <s v="yes"/>
    <x v="0"/>
    <x v="0"/>
    <n v="2"/>
    <s v="No"/>
    <x v="0"/>
    <x v="1"/>
    <s v="07-07-1959"/>
    <x v="729"/>
    <x v="1"/>
    <s v="tier - 2"/>
    <x v="0"/>
    <x v="10"/>
  </r>
  <r>
    <s v="Id731"/>
    <s v="  Jennifer L"/>
    <x v="20"/>
    <x v="427"/>
    <s v="yes"/>
    <x v="0"/>
    <x v="0"/>
    <n v="2"/>
    <s v="No"/>
    <x v="0"/>
    <x v="1"/>
    <s v="29-12-1959"/>
    <x v="730"/>
    <x v="1"/>
    <s v="tier - 3"/>
    <x v="0"/>
    <x v="16"/>
  </r>
  <r>
    <s v="Id732"/>
    <s v="  Benjamin"/>
    <x v="590"/>
    <x v="363"/>
    <s v="yes"/>
    <x v="0"/>
    <x v="0"/>
    <n v="0"/>
    <s v="No"/>
    <x v="0"/>
    <x v="2"/>
    <s v="25-09-1985"/>
    <x v="731"/>
    <x v="1"/>
    <s v="tier - 2"/>
    <x v="1"/>
    <x v="17"/>
  </r>
  <r>
    <s v="Id733"/>
    <s v="  Tanya"/>
    <x v="591"/>
    <x v="332"/>
    <s v="yes"/>
    <x v="0"/>
    <x v="0"/>
    <n v="2"/>
    <s v="No"/>
    <x v="0"/>
    <x v="2"/>
    <s v="05-10-1959"/>
    <x v="732"/>
    <x v="1"/>
    <s v="tier - 2"/>
    <x v="3"/>
    <x v="16"/>
  </r>
  <r>
    <s v="Id734"/>
    <s v="  Tracy"/>
    <x v="592"/>
    <x v="433"/>
    <s v="No"/>
    <x v="0"/>
    <x v="0"/>
    <n v="0"/>
    <s v="No"/>
    <x v="0"/>
    <x v="0"/>
    <s v="19-12-1978"/>
    <x v="733"/>
    <x v="1"/>
    <s v="tier - 1"/>
    <x v="1"/>
    <x v="9"/>
  </r>
  <r>
    <s v="Id735"/>
    <s v="  Emily S"/>
    <x v="349"/>
    <x v="2"/>
    <s v="No"/>
    <x v="0"/>
    <x v="0"/>
    <n v="0"/>
    <s v="No"/>
    <x v="0"/>
    <x v="0"/>
    <s v="21-07-1960"/>
    <x v="734"/>
    <x v="1"/>
    <s v="tier - 2"/>
    <x v="1"/>
    <x v="16"/>
  </r>
  <r>
    <s v="Id736"/>
    <s v="  Kelly R"/>
    <x v="593"/>
    <x v="166"/>
    <s v="No"/>
    <x v="0"/>
    <x v="1"/>
    <n v="1"/>
    <s v="yes"/>
    <x v="2"/>
    <x v="2"/>
    <s v="07-06-2003"/>
    <x v="735"/>
    <x v="1"/>
    <s v="tier - 1"/>
    <x v="3"/>
    <x v="39"/>
  </r>
  <r>
    <s v="Id737"/>
    <s v="  Kyle"/>
    <x v="594"/>
    <x v="381"/>
    <s v="No"/>
    <x v="0"/>
    <x v="0"/>
    <n v="3"/>
    <s v="No"/>
    <x v="0"/>
    <x v="0"/>
    <s v="10-12-1958"/>
    <x v="736"/>
    <x v="2"/>
    <s v="tier - 1"/>
    <x v="0"/>
    <x v="10"/>
  </r>
  <r>
    <s v="Id738"/>
    <s v="  Bruce A Jr"/>
    <x v="224"/>
    <x v="434"/>
    <s v="No"/>
    <x v="0"/>
    <x v="0"/>
    <n v="3"/>
    <s v="No"/>
    <x v="0"/>
    <x v="0"/>
    <s v="25-11-1958"/>
    <x v="737"/>
    <x v="2"/>
    <s v="tier - 3"/>
    <x v="3"/>
    <x v="10"/>
  </r>
  <r>
    <s v="Id739"/>
    <s v="  Cary J"/>
    <x v="595"/>
    <x v="289"/>
    <s v="yes"/>
    <x v="0"/>
    <x v="0"/>
    <n v="1"/>
    <s v="No"/>
    <x v="0"/>
    <x v="0"/>
    <s v="08-12-1986"/>
    <x v="738"/>
    <x v="2"/>
    <s v="tier - 2"/>
    <x v="1"/>
    <x v="26"/>
  </r>
  <r>
    <s v="Id740"/>
    <s v="  Jill M"/>
    <x v="596"/>
    <x v="435"/>
    <s v="yes"/>
    <x v="0"/>
    <x v="0"/>
    <n v="2"/>
    <s v="No"/>
    <x v="0"/>
    <x v="2"/>
    <s v="10-11-1966"/>
    <x v="739"/>
    <x v="2"/>
    <s v="tier - 3"/>
    <x v="12"/>
    <x v="24"/>
  </r>
  <r>
    <s v="Id741"/>
    <s v="  Chris"/>
    <x v="237"/>
    <x v="10"/>
    <s v="yes"/>
    <x v="0"/>
    <x v="0"/>
    <n v="2"/>
    <s v="No"/>
    <x v="1"/>
    <x v="1"/>
    <s v="06-08-1959"/>
    <x v="740"/>
    <x v="2"/>
    <s v="tier - 1"/>
    <x v="1"/>
    <x v="10"/>
  </r>
  <r>
    <s v="Id742"/>
    <s v="  Michael E"/>
    <x v="597"/>
    <x v="436"/>
    <s v="No"/>
    <x v="1"/>
    <x v="0"/>
    <n v="1"/>
    <s v="yes"/>
    <x v="2"/>
    <x v="2"/>
    <s v="16-07-2004"/>
    <x v="741"/>
    <x v="2"/>
    <s v="tier - 2"/>
    <x v="11"/>
    <x v="45"/>
  </r>
  <r>
    <s v="Id743"/>
    <s v="  Lauren"/>
    <x v="598"/>
    <x v="127"/>
    <s v="yes"/>
    <x v="0"/>
    <x v="1"/>
    <n v="1"/>
    <s v="No"/>
    <x v="0"/>
    <x v="2"/>
    <s v="23-10-1969"/>
    <x v="742"/>
    <x v="2"/>
    <s v="tier - 2"/>
    <x v="12"/>
    <x v="27"/>
  </r>
  <r>
    <s v="Id744"/>
    <s v="  Kathryn E"/>
    <x v="599"/>
    <x v="320"/>
    <s v="yes"/>
    <x v="0"/>
    <x v="0"/>
    <n v="0"/>
    <s v="No"/>
    <x v="0"/>
    <x v="2"/>
    <s v="29-08-1985"/>
    <x v="743"/>
    <x v="2"/>
    <s v="tier - 3"/>
    <x v="12"/>
    <x v="17"/>
  </r>
  <r>
    <s v="Id745"/>
    <s v="  Polly"/>
    <x v="491"/>
    <x v="230"/>
    <s v="yes"/>
    <x v="0"/>
    <x v="0"/>
    <n v="0"/>
    <s v="No"/>
    <x v="2"/>
    <x v="0"/>
    <s v="02-08-1981"/>
    <x v="744"/>
    <x v="2"/>
    <s v="tier - 2"/>
    <x v="2"/>
    <x v="25"/>
  </r>
  <r>
    <s v="Id746"/>
    <s v="  Mark H"/>
    <x v="600"/>
    <x v="437"/>
    <s v="yes"/>
    <x v="0"/>
    <x v="0"/>
    <n v="1"/>
    <s v="No"/>
    <x v="0"/>
    <x v="0"/>
    <s v="24-11-1986"/>
    <x v="745"/>
    <x v="2"/>
    <s v="tier - 2"/>
    <x v="8"/>
    <x v="26"/>
  </r>
  <r>
    <s v="Id747"/>
    <s v="  Jessie M"/>
    <x v="470"/>
    <x v="145"/>
    <s v="yes"/>
    <x v="0"/>
    <x v="0"/>
    <n v="0"/>
    <s v="No"/>
    <x v="0"/>
    <x v="2"/>
    <s v="14-09-1985"/>
    <x v="746"/>
    <x v="2"/>
    <s v="tier - 1"/>
    <x v="12"/>
    <x v="17"/>
  </r>
  <r>
    <s v="Id748"/>
    <s v="  Chris"/>
    <x v="601"/>
    <x v="438"/>
    <s v="yes"/>
    <x v="0"/>
    <x v="1"/>
    <n v="1"/>
    <s v="No"/>
    <x v="0"/>
    <x v="0"/>
    <s v="04-08-1963"/>
    <x v="747"/>
    <x v="2"/>
    <s v="tier - 2"/>
    <x v="14"/>
    <x v="12"/>
  </r>
  <r>
    <s v="Id749"/>
    <s v="  Daniel"/>
    <x v="602"/>
    <x v="325"/>
    <s v="No"/>
    <x v="0"/>
    <x v="0"/>
    <n v="1"/>
    <s v="No"/>
    <x v="0"/>
    <x v="2"/>
    <s v="20-07-1984"/>
    <x v="748"/>
    <x v="2"/>
    <s v="tier - 3"/>
    <x v="8"/>
    <x v="34"/>
  </r>
  <r>
    <s v="Id750"/>
    <s v="  Megan"/>
    <x v="343"/>
    <x v="379"/>
    <s v="yes"/>
    <x v="0"/>
    <x v="0"/>
    <n v="2"/>
    <s v="No"/>
    <x v="0"/>
    <x v="0"/>
    <s v="24-12-1961"/>
    <x v="749"/>
    <x v="2"/>
    <s v="tier - 3"/>
    <x v="2"/>
    <x v="5"/>
  </r>
  <r>
    <s v="Id751"/>
    <s v="  Kevin"/>
    <x v="603"/>
    <x v="170"/>
    <s v="yes"/>
    <x v="0"/>
    <x v="1"/>
    <n v="1"/>
    <s v="No"/>
    <x v="0"/>
    <x v="2"/>
    <s v="26-07-1969"/>
    <x v="750"/>
    <x v="2"/>
    <s v="tier - 3"/>
    <x v="1"/>
    <x v="0"/>
  </r>
  <r>
    <s v="Id752"/>
    <s v="  Caroline S"/>
    <x v="604"/>
    <x v="333"/>
    <s v="yes"/>
    <x v="0"/>
    <x v="0"/>
    <n v="2"/>
    <s v="No"/>
    <x v="2"/>
    <x v="0"/>
    <s v="18-11-1961"/>
    <x v="751"/>
    <x v="2"/>
    <s v="tier - 3"/>
    <x v="2"/>
    <x v="5"/>
  </r>
  <r>
    <s v="Id753"/>
    <s v="  Nuta"/>
    <x v="80"/>
    <x v="315"/>
    <s v="yes"/>
    <x v="0"/>
    <x v="0"/>
    <n v="1"/>
    <s v="No"/>
    <x v="0"/>
    <x v="2"/>
    <s v="10-09-1964"/>
    <x v="752"/>
    <x v="2"/>
    <s v="tier - 1"/>
    <x v="2"/>
    <x v="13"/>
  </r>
  <r>
    <s v="Id754"/>
    <s v="  Margie"/>
    <x v="605"/>
    <x v="188"/>
    <s v="No"/>
    <x v="0"/>
    <x v="0"/>
    <n v="1"/>
    <s v="No"/>
    <x v="0"/>
    <x v="2"/>
    <s v="14-08-1992"/>
    <x v="753"/>
    <x v="2"/>
    <s v="tier - 1"/>
    <x v="1"/>
    <x v="41"/>
  </r>
  <r>
    <s v="Id755"/>
    <s v="  Heidi"/>
    <x v="606"/>
    <x v="439"/>
    <s v="No"/>
    <x v="0"/>
    <x v="0"/>
    <n v="0"/>
    <s v="No"/>
    <x v="0"/>
    <x v="0"/>
    <s v="15-07-1968"/>
    <x v="754"/>
    <x v="2"/>
    <s v="tier - 3"/>
    <x v="12"/>
    <x v="22"/>
  </r>
  <r>
    <s v="Id756"/>
    <s v="  Diego J"/>
    <x v="355"/>
    <x v="440"/>
    <s v="No"/>
    <x v="0"/>
    <x v="0"/>
    <n v="0"/>
    <s v="No"/>
    <x v="0"/>
    <x v="0"/>
    <s v="11-07-1960"/>
    <x v="755"/>
    <x v="2"/>
    <s v="tier - 3"/>
    <x v="6"/>
    <x v="16"/>
  </r>
  <r>
    <s v="Id757"/>
    <s v="  Enrique M Sr"/>
    <x v="607"/>
    <x v="441"/>
    <s v="yes"/>
    <x v="0"/>
    <x v="1"/>
    <n v="1"/>
    <s v="No"/>
    <x v="0"/>
    <x v="0"/>
    <s v="14-10-1963"/>
    <x v="756"/>
    <x v="2"/>
    <s v="tier - 1"/>
    <x v="1"/>
    <x v="8"/>
  </r>
  <r>
    <s v="Id758"/>
    <s v="  Greg"/>
    <x v="608"/>
    <x v="315"/>
    <s v="No"/>
    <x v="0"/>
    <x v="0"/>
    <n v="0"/>
    <s v="No"/>
    <x v="0"/>
    <x v="2"/>
    <s v="30-08-1990"/>
    <x v="757"/>
    <x v="2"/>
    <s v="tier - 2"/>
    <x v="8"/>
    <x v="3"/>
  </r>
  <r>
    <s v="Id759"/>
    <s v="  Filip"/>
    <x v="609"/>
    <x v="442"/>
    <s v="yes"/>
    <x v="0"/>
    <x v="0"/>
    <n v="1"/>
    <s v="No"/>
    <x v="0"/>
    <x v="0"/>
    <s v="07-08-1975"/>
    <x v="758"/>
    <x v="2"/>
    <s v="tier - 2"/>
    <x v="1"/>
    <x v="28"/>
  </r>
  <r>
    <s v="Id760"/>
    <s v="  Rosemary E"/>
    <x v="610"/>
    <x v="22"/>
    <s v="No"/>
    <x v="0"/>
    <x v="0"/>
    <n v="0"/>
    <s v="No"/>
    <x v="0"/>
    <x v="0"/>
    <s v="24-07-1960"/>
    <x v="759"/>
    <x v="2"/>
    <s v="tier - 3"/>
    <x v="3"/>
    <x v="16"/>
  </r>
  <r>
    <s v="Id761"/>
    <s v="  Lisa"/>
    <x v="568"/>
    <x v="443"/>
    <s v="No"/>
    <x v="0"/>
    <x v="0"/>
    <n v="0"/>
    <s v="No"/>
    <x v="0"/>
    <x v="0"/>
    <s v="28-07-1960"/>
    <x v="760"/>
    <x v="2"/>
    <s v="tier - 2"/>
    <x v="0"/>
    <x v="16"/>
  </r>
  <r>
    <s v="Id762"/>
    <s v="  Jason"/>
    <x v="611"/>
    <x v="264"/>
    <s v="yes"/>
    <x v="0"/>
    <x v="0"/>
    <n v="0"/>
    <s v="No"/>
    <x v="0"/>
    <x v="2"/>
    <s v="19-08-1985"/>
    <x v="761"/>
    <x v="2"/>
    <s v="tier - 1"/>
    <x v="1"/>
    <x v="17"/>
  </r>
  <r>
    <s v="Id763"/>
    <s v="  Courtney"/>
    <x v="612"/>
    <x v="444"/>
    <s v="No"/>
    <x v="0"/>
    <x v="0"/>
    <n v="0"/>
    <s v="No"/>
    <x v="0"/>
    <x v="0"/>
    <s v="16-12-1960"/>
    <x v="762"/>
    <x v="2"/>
    <s v="tier - 2"/>
    <x v="3"/>
    <x v="15"/>
  </r>
  <r>
    <s v="Id764"/>
    <s v="  Jennifer R"/>
    <x v="264"/>
    <x v="445"/>
    <s v="No"/>
    <x v="0"/>
    <x v="0"/>
    <n v="0"/>
    <s v="No"/>
    <x v="0"/>
    <x v="0"/>
    <s v="11-07-1960"/>
    <x v="763"/>
    <x v="2"/>
    <s v="tier - 1"/>
    <x v="0"/>
    <x v="16"/>
  </r>
  <r>
    <s v="Id765"/>
    <s v="  Lauren E"/>
    <x v="613"/>
    <x v="446"/>
    <s v="No"/>
    <x v="0"/>
    <x v="0"/>
    <n v="0"/>
    <s v="No"/>
    <x v="1"/>
    <x v="0"/>
    <s v="13-08-1960"/>
    <x v="764"/>
    <x v="2"/>
    <s v="tier - 1"/>
    <x v="3"/>
    <x v="15"/>
  </r>
  <r>
    <s v="Id766"/>
    <s v="  Ashley M"/>
    <x v="614"/>
    <x v="447"/>
    <s v="yes"/>
    <x v="0"/>
    <x v="0"/>
    <n v="1"/>
    <s v="No"/>
    <x v="0"/>
    <x v="0"/>
    <s v="29-06-1975"/>
    <x v="765"/>
    <x v="2"/>
    <s v="tier - 2"/>
    <x v="1"/>
    <x v="19"/>
  </r>
  <r>
    <s v="Id767"/>
    <s v="  Alison R"/>
    <x v="67"/>
    <x v="124"/>
    <s v="yes"/>
    <x v="0"/>
    <x v="0"/>
    <n v="2"/>
    <s v="No"/>
    <x v="0"/>
    <x v="2"/>
    <s v="14-11-1966"/>
    <x v="766"/>
    <x v="2"/>
    <s v="tier - 3"/>
    <x v="2"/>
    <x v="24"/>
  </r>
  <r>
    <s v="Id768"/>
    <s v="  Madeleine"/>
    <x v="49"/>
    <x v="448"/>
    <s v="yes"/>
    <x v="0"/>
    <x v="0"/>
    <n v="2"/>
    <s v="No"/>
    <x v="0"/>
    <x v="0"/>
    <s v="03-11-1961"/>
    <x v="767"/>
    <x v="2"/>
    <s v="tier - 3"/>
    <x v="1"/>
    <x v="5"/>
  </r>
  <r>
    <s v="Id769"/>
    <s v="  Stacey"/>
    <x v="519"/>
    <x v="159"/>
    <s v="No"/>
    <x v="0"/>
    <x v="0"/>
    <n v="0"/>
    <s v="No"/>
    <x v="0"/>
    <x v="2"/>
    <s v="17-06-1994"/>
    <x v="768"/>
    <x v="2"/>
    <s v="tier - 3"/>
    <x v="1"/>
    <x v="20"/>
  </r>
  <r>
    <s v="Id770"/>
    <s v="  Kimberly"/>
    <x v="615"/>
    <x v="449"/>
    <s v="yes"/>
    <x v="0"/>
    <x v="0"/>
    <n v="2"/>
    <s v="No"/>
    <x v="2"/>
    <x v="0"/>
    <s v="22-07-1961"/>
    <x v="769"/>
    <x v="2"/>
    <s v="tier - 2"/>
    <x v="1"/>
    <x v="15"/>
  </r>
  <r>
    <s v="Id771"/>
    <s v="  Matthew D"/>
    <x v="616"/>
    <x v="74"/>
    <s v="No"/>
    <x v="0"/>
    <x v="0"/>
    <n v="1"/>
    <s v="No"/>
    <x v="0"/>
    <x v="1"/>
    <s v="19-12-1992"/>
    <x v="770"/>
    <x v="2"/>
    <s v="tier - 3"/>
    <x v="8"/>
    <x v="41"/>
  </r>
  <r>
    <s v="Id772"/>
    <s v="  Michael"/>
    <x v="617"/>
    <x v="236"/>
    <s v="yes"/>
    <x v="0"/>
    <x v="0"/>
    <n v="2"/>
    <s v="No"/>
    <x v="0"/>
    <x v="1"/>
    <s v="20-12-1959"/>
    <x v="771"/>
    <x v="2"/>
    <s v="tier - 3"/>
    <x v="0"/>
    <x v="16"/>
  </r>
  <r>
    <s v="Id773"/>
    <s v="  Ben"/>
    <x v="382"/>
    <x v="27"/>
    <s v="yes"/>
    <x v="0"/>
    <x v="0"/>
    <n v="2"/>
    <s v="No"/>
    <x v="0"/>
    <x v="2"/>
    <s v="25-11-1959"/>
    <x v="772"/>
    <x v="2"/>
    <s v="tier - 1"/>
    <x v="3"/>
    <x v="16"/>
  </r>
  <r>
    <s v="Id774"/>
    <s v="  Chris"/>
    <x v="65"/>
    <x v="161"/>
    <s v="yes"/>
    <x v="0"/>
    <x v="0"/>
    <n v="2"/>
    <s v="No"/>
    <x v="0"/>
    <x v="2"/>
    <s v="09-12-1959"/>
    <x v="773"/>
    <x v="2"/>
    <s v="tier - 3"/>
    <x v="3"/>
    <x v="16"/>
  </r>
  <r>
    <s v="Id775"/>
    <s v="  Jeremy J"/>
    <x v="618"/>
    <x v="134"/>
    <s v="No"/>
    <x v="0"/>
    <x v="0"/>
    <n v="1"/>
    <s v="No"/>
    <x v="0"/>
    <x v="2"/>
    <s v="06-06-1984"/>
    <x v="774"/>
    <x v="2"/>
    <s v="tier - 2"/>
    <x v="8"/>
    <x v="34"/>
  </r>
  <r>
    <s v="Id776"/>
    <s v="  Amy L"/>
    <x v="619"/>
    <x v="409"/>
    <s v="No"/>
    <x v="0"/>
    <x v="1"/>
    <n v="1"/>
    <s v="No"/>
    <x v="0"/>
    <x v="2"/>
    <s v="30-09-1979"/>
    <x v="775"/>
    <x v="2"/>
    <s v="tier - 3"/>
    <x v="12"/>
    <x v="18"/>
  </r>
  <r>
    <s v="Id777"/>
    <s v="  Karen L"/>
    <x v="620"/>
    <x v="450"/>
    <s v="yes"/>
    <x v="0"/>
    <x v="0"/>
    <n v="1"/>
    <s v="No"/>
    <x v="0"/>
    <x v="2"/>
    <s v="24-09-1964"/>
    <x v="776"/>
    <x v="2"/>
    <s v="tier - 2"/>
    <x v="15"/>
    <x v="13"/>
  </r>
  <r>
    <s v="Id778"/>
    <s v="  Tennille"/>
    <x v="621"/>
    <x v="319"/>
    <s v="No"/>
    <x v="0"/>
    <x v="0"/>
    <n v="0"/>
    <s v="No"/>
    <x v="0"/>
    <x v="2"/>
    <s v="02-10-1990"/>
    <x v="777"/>
    <x v="2"/>
    <s v="tier - 1"/>
    <x v="1"/>
    <x v="3"/>
  </r>
  <r>
    <s v="Id779"/>
    <s v="  Matt"/>
    <x v="226"/>
    <x v="451"/>
    <s v="No"/>
    <x v="0"/>
    <x v="0"/>
    <n v="0"/>
    <s v="No"/>
    <x v="0"/>
    <x v="0"/>
    <s v="11-11-1960"/>
    <x v="778"/>
    <x v="2"/>
    <s v="tier - 1"/>
    <x v="1"/>
    <x v="15"/>
  </r>
  <r>
    <s v="Id780"/>
    <s v="  Emily"/>
    <x v="622"/>
    <x v="251"/>
    <s v="yes"/>
    <x v="0"/>
    <x v="0"/>
    <n v="0"/>
    <s v="No"/>
    <x v="0"/>
    <x v="2"/>
    <s v="23-08-1976"/>
    <x v="779"/>
    <x v="2"/>
    <s v="tier - 2"/>
    <x v="1"/>
    <x v="1"/>
  </r>
  <r>
    <s v="Id781"/>
    <s v="  Justin E"/>
    <x v="623"/>
    <x v="326"/>
    <s v="No"/>
    <x v="0"/>
    <x v="0"/>
    <n v="0"/>
    <s v="No"/>
    <x v="0"/>
    <x v="2"/>
    <s v="01-07-1994"/>
    <x v="780"/>
    <x v="2"/>
    <s v="tier - 3"/>
    <x v="1"/>
    <x v="20"/>
  </r>
  <r>
    <s v="Id782"/>
    <s v="  Shalane"/>
    <x v="624"/>
    <x v="452"/>
    <s v="No"/>
    <x v="0"/>
    <x v="0"/>
    <n v="0"/>
    <s v="No"/>
    <x v="0"/>
    <x v="0"/>
    <s v="11-10-1962"/>
    <x v="781"/>
    <x v="2"/>
    <s v="tier - 3"/>
    <x v="8"/>
    <x v="12"/>
  </r>
  <r>
    <s v="Id783"/>
    <s v="  Jessica N"/>
    <x v="625"/>
    <x v="453"/>
    <s v="No"/>
    <x v="0"/>
    <x v="0"/>
    <n v="0"/>
    <s v="No"/>
    <x v="1"/>
    <x v="0"/>
    <s v="24-11-1962"/>
    <x v="782"/>
    <x v="2"/>
    <s v="tier - 2"/>
    <x v="3"/>
    <x v="12"/>
  </r>
  <r>
    <s v="Id784"/>
    <s v="  Melanie"/>
    <x v="626"/>
    <x v="454"/>
    <s v="No"/>
    <x v="0"/>
    <x v="0"/>
    <n v="0"/>
    <s v="No"/>
    <x v="0"/>
    <x v="0"/>
    <s v="13-11-1965"/>
    <x v="783"/>
    <x v="2"/>
    <s v="tier - 3"/>
    <x v="2"/>
    <x v="11"/>
  </r>
  <r>
    <s v="Id785"/>
    <s v="  Ruth Angelica"/>
    <x v="589"/>
    <x v="455"/>
    <s v="No"/>
    <x v="0"/>
    <x v="0"/>
    <n v="0"/>
    <s v="No"/>
    <x v="1"/>
    <x v="0"/>
    <s v="07-12-1962"/>
    <x v="784"/>
    <x v="2"/>
    <s v="tier - 1"/>
    <x v="2"/>
    <x v="12"/>
  </r>
  <r>
    <s v="Id786"/>
    <s v="  Una M"/>
    <x v="627"/>
    <x v="140"/>
    <s v="No"/>
    <x v="0"/>
    <x v="0"/>
    <n v="0"/>
    <s v="No"/>
    <x v="0"/>
    <x v="2"/>
    <s v="15-10-1982"/>
    <x v="785"/>
    <x v="2"/>
    <s v="tier - 2"/>
    <x v="1"/>
    <x v="38"/>
  </r>
  <r>
    <s v="Id787"/>
    <s v="  Taralyn"/>
    <x v="628"/>
    <x v="221"/>
    <s v="No"/>
    <x v="0"/>
    <x v="0"/>
    <n v="0"/>
    <s v="No"/>
    <x v="3"/>
    <x v="0"/>
    <s v="05-08-1962"/>
    <x v="786"/>
    <x v="2"/>
    <s v="tier - 1"/>
    <x v="2"/>
    <x v="5"/>
  </r>
  <r>
    <s v="Id788"/>
    <s v="  James A"/>
    <x v="629"/>
    <x v="411"/>
    <s v="yes"/>
    <x v="0"/>
    <x v="0"/>
    <n v="2"/>
    <s v="No"/>
    <x v="0"/>
    <x v="0"/>
    <s v="06-12-1961"/>
    <x v="787"/>
    <x v="2"/>
    <s v="tier - 2"/>
    <x v="4"/>
    <x v="5"/>
  </r>
  <r>
    <s v="Id789"/>
    <s v="  Ning"/>
    <x v="203"/>
    <x v="108"/>
    <s v="yes"/>
    <x v="0"/>
    <x v="0"/>
    <n v="2"/>
    <s v="No"/>
    <x v="0"/>
    <x v="0"/>
    <s v="06-12-1961"/>
    <x v="788"/>
    <x v="2"/>
    <s v="tier - 2"/>
    <x v="16"/>
    <x v="5"/>
  </r>
  <r>
    <s v="Id790"/>
    <s v="  Joel"/>
    <x v="351"/>
    <x v="456"/>
    <s v="yes"/>
    <x v="0"/>
    <x v="0"/>
    <n v="2"/>
    <s v="No"/>
    <x v="2"/>
    <x v="0"/>
    <s v="07-09-1961"/>
    <x v="789"/>
    <x v="2"/>
    <s v="tier - 2"/>
    <x v="6"/>
    <x v="5"/>
  </r>
  <r>
    <s v="Id791"/>
    <s v="  Pamela J"/>
    <x v="378"/>
    <x v="252"/>
    <s v="No"/>
    <x v="0"/>
    <x v="0"/>
    <n v="0"/>
    <s v="No"/>
    <x v="1"/>
    <x v="2"/>
    <s v="16-08-1999"/>
    <x v="790"/>
    <x v="2"/>
    <s v="tier - 3"/>
    <x v="3"/>
    <x v="21"/>
  </r>
  <r>
    <s v="Id792"/>
    <s v="  Brittney"/>
    <x v="322"/>
    <x v="457"/>
    <s v="yes"/>
    <x v="0"/>
    <x v="1"/>
    <n v="1"/>
    <s v="No"/>
    <x v="0"/>
    <x v="0"/>
    <s v="14-09-1963"/>
    <x v="791"/>
    <x v="2"/>
    <s v="tier - 1"/>
    <x v="1"/>
    <x v="8"/>
  </r>
  <r>
    <s v="Id793"/>
    <s v="  Sheila"/>
    <x v="630"/>
    <x v="458"/>
    <s v="No"/>
    <x v="0"/>
    <x v="0"/>
    <n v="1"/>
    <s v="No"/>
    <x v="0"/>
    <x v="2"/>
    <s v="12-08-1992"/>
    <x v="792"/>
    <x v="2"/>
    <s v="tier - 2"/>
    <x v="12"/>
    <x v="41"/>
  </r>
  <r>
    <s v="Id794"/>
    <s v="  Koji"/>
    <x v="362"/>
    <x v="459"/>
    <s v="No"/>
    <x v="0"/>
    <x v="0"/>
    <n v="0"/>
    <s v="No"/>
    <x v="2"/>
    <x v="0"/>
    <s v="02-08-1962"/>
    <x v="793"/>
    <x v="2"/>
    <s v="tier - 3"/>
    <x v="1"/>
    <x v="5"/>
  </r>
  <r>
    <s v="Id795"/>
    <s v="  Sarah"/>
    <x v="9"/>
    <x v="460"/>
    <s v="No"/>
    <x v="0"/>
    <x v="0"/>
    <n v="0"/>
    <s v="No"/>
    <x v="0"/>
    <x v="0"/>
    <s v="30-10-1971"/>
    <x v="794"/>
    <x v="2"/>
    <s v="tier - 2"/>
    <x v="3"/>
    <x v="14"/>
  </r>
  <r>
    <s v="Id796"/>
    <s v="  Colleen M"/>
    <x v="10"/>
    <x v="461"/>
    <s v="No"/>
    <x v="0"/>
    <x v="0"/>
    <n v="0"/>
    <s v="No"/>
    <x v="0"/>
    <x v="0"/>
    <s v="17-07-1978"/>
    <x v="795"/>
    <x v="2"/>
    <s v="tier - 2"/>
    <x v="12"/>
    <x v="30"/>
  </r>
  <r>
    <s v="Id797"/>
    <s v="  Deedra G"/>
    <x v="631"/>
    <x v="390"/>
    <s v="yes"/>
    <x v="0"/>
    <x v="0"/>
    <n v="2"/>
    <s v="No"/>
    <x v="0"/>
    <x v="0"/>
    <s v="06-11-1961"/>
    <x v="796"/>
    <x v="2"/>
    <s v="tier - 2"/>
    <x v="3"/>
    <x v="5"/>
  </r>
  <r>
    <s v="Id798"/>
    <s v="  Kulwinder"/>
    <x v="632"/>
    <x v="65"/>
    <s v="yes"/>
    <x v="0"/>
    <x v="0"/>
    <n v="0"/>
    <s v="No"/>
    <x v="0"/>
    <x v="1"/>
    <s v="26-10-1985"/>
    <x v="797"/>
    <x v="2"/>
    <s v="tier - 1"/>
    <x v="12"/>
    <x v="17"/>
  </r>
  <r>
    <s v="Id799"/>
    <s v="  Ann M"/>
    <x v="275"/>
    <x v="462"/>
    <s v="yes"/>
    <x v="0"/>
    <x v="0"/>
    <n v="0"/>
    <s v="No"/>
    <x v="1"/>
    <x v="0"/>
    <s v="06-08-1967"/>
    <x v="798"/>
    <x v="2"/>
    <s v="tier - 3"/>
    <x v="2"/>
    <x v="24"/>
  </r>
  <r>
    <s v="Id800"/>
    <s v="  Sarah E"/>
    <x v="633"/>
    <x v="85"/>
    <s v="yes"/>
    <x v="0"/>
    <x v="1"/>
    <n v="1"/>
    <s v="No"/>
    <x v="0"/>
    <x v="1"/>
    <s v="23-09-1969"/>
    <x v="799"/>
    <x v="2"/>
    <s v="tier - 1"/>
    <x v="1"/>
    <x v="27"/>
  </r>
  <r>
    <s v="Id801"/>
    <s v="  Apryl J"/>
    <x v="634"/>
    <x v="463"/>
    <s v="yes"/>
    <x v="0"/>
    <x v="0"/>
    <n v="2"/>
    <s v="No"/>
    <x v="1"/>
    <x v="0"/>
    <s v="09-11-1961"/>
    <x v="800"/>
    <x v="2"/>
    <s v="tier - 1"/>
    <x v="3"/>
    <x v="5"/>
  </r>
  <r>
    <s v="Id802"/>
    <s v="  Ilana"/>
    <x v="635"/>
    <x v="464"/>
    <s v="No"/>
    <x v="0"/>
    <x v="0"/>
    <n v="0"/>
    <s v="No"/>
    <x v="0"/>
    <x v="0"/>
    <s v="04-11-1965"/>
    <x v="801"/>
    <x v="2"/>
    <s v="tier - 2"/>
    <x v="15"/>
    <x v="11"/>
  </r>
  <r>
    <s v="Id803"/>
    <s v="  Katherine"/>
    <x v="443"/>
    <x v="159"/>
    <s v="yes"/>
    <x v="0"/>
    <x v="0"/>
    <n v="1"/>
    <s v="No"/>
    <x v="0"/>
    <x v="2"/>
    <s v="23-09-1964"/>
    <x v="802"/>
    <x v="2"/>
    <s v="tier - 1"/>
    <x v="2"/>
    <x v="13"/>
  </r>
  <r>
    <s v="Id804"/>
    <s v="  Katherine"/>
    <x v="636"/>
    <x v="308"/>
    <s v="No"/>
    <x v="0"/>
    <x v="0"/>
    <n v="0"/>
    <s v="No"/>
    <x v="2"/>
    <x v="0"/>
    <s v="20-07-1962"/>
    <x v="803"/>
    <x v="2"/>
    <s v="tier - 1"/>
    <x v="1"/>
    <x v="5"/>
  </r>
  <r>
    <s v="Id805"/>
    <s v="  Karl"/>
    <x v="637"/>
    <x v="319"/>
    <s v="No"/>
    <x v="0"/>
    <x v="0"/>
    <n v="2"/>
    <s v="No"/>
    <x v="0"/>
    <x v="2"/>
    <s v="27-09-1972"/>
    <x v="804"/>
    <x v="2"/>
    <s v="tier - 2"/>
    <x v="1"/>
    <x v="29"/>
  </r>
  <r>
    <s v="Id806"/>
    <s v="  Stephen"/>
    <x v="638"/>
    <x v="272"/>
    <s v="yes"/>
    <x v="0"/>
    <x v="1"/>
    <n v="1"/>
    <s v="No"/>
    <x v="0"/>
    <x v="1"/>
    <s v="13-12-1969"/>
    <x v="805"/>
    <x v="2"/>
    <s v="tier - 3"/>
    <x v="1"/>
    <x v="27"/>
  </r>
  <r>
    <s v="Id807"/>
    <s v="  Will"/>
    <x v="639"/>
    <x v="257"/>
    <s v="No"/>
    <x v="0"/>
    <x v="0"/>
    <n v="0"/>
    <s v="No"/>
    <x v="1"/>
    <x v="0"/>
    <s v="24-06-1962"/>
    <x v="806"/>
    <x v="2"/>
    <s v="tier - 1"/>
    <x v="1"/>
    <x v="5"/>
  </r>
  <r>
    <s v="Id808"/>
    <s v="  Bradley D"/>
    <x v="640"/>
    <x v="465"/>
    <s v="yes"/>
    <x v="0"/>
    <x v="0"/>
    <n v="0"/>
    <s v="No"/>
    <x v="0"/>
    <x v="0"/>
    <s v="30-10-1981"/>
    <x v="807"/>
    <x v="2"/>
    <s v="tier - 1"/>
    <x v="1"/>
    <x v="37"/>
  </r>
  <r>
    <s v="Id809"/>
    <s v="  Amy M"/>
    <x v="641"/>
    <x v="224"/>
    <s v="No"/>
    <x v="0"/>
    <x v="1"/>
    <n v="1"/>
    <s v="No"/>
    <x v="0"/>
    <x v="2"/>
    <s v="27-11-1979"/>
    <x v="808"/>
    <x v="2"/>
    <s v="tier - 2"/>
    <x v="12"/>
    <x v="18"/>
  </r>
  <r>
    <s v="Id810"/>
    <s v="  Matthew W"/>
    <x v="642"/>
    <x v="356"/>
    <s v="No"/>
    <x v="0"/>
    <x v="0"/>
    <n v="0"/>
    <s v="No"/>
    <x v="0"/>
    <x v="0"/>
    <s v="28-11-1960"/>
    <x v="809"/>
    <x v="2"/>
    <s v="tier - 1"/>
    <x v="0"/>
    <x v="15"/>
  </r>
  <r>
    <s v="Id811"/>
    <s v="  Doug"/>
    <x v="440"/>
    <x v="466"/>
    <s v="No"/>
    <x v="0"/>
    <x v="0"/>
    <n v="0"/>
    <s v="No"/>
    <x v="0"/>
    <x v="0"/>
    <s v="23-09-1960"/>
    <x v="810"/>
    <x v="2"/>
    <s v="tier - 3"/>
    <x v="0"/>
    <x v="15"/>
  </r>
  <r>
    <s v="Id812"/>
    <s v="  Tom"/>
    <x v="396"/>
    <x v="467"/>
    <s v="No"/>
    <x v="0"/>
    <x v="0"/>
    <n v="0"/>
    <s v="No"/>
    <x v="0"/>
    <x v="0"/>
    <s v="22-06-1960"/>
    <x v="811"/>
    <x v="2"/>
    <s v="tier - 1"/>
    <x v="3"/>
    <x v="16"/>
  </r>
  <r>
    <s v="Id813"/>
    <s v="  Jonathan"/>
    <x v="643"/>
    <x v="211"/>
    <s v="No"/>
    <x v="0"/>
    <x v="0"/>
    <n v="0"/>
    <s v="No"/>
    <x v="2"/>
    <x v="0"/>
    <s v="04-11-1960"/>
    <x v="812"/>
    <x v="2"/>
    <s v="tier - 1"/>
    <x v="3"/>
    <x v="15"/>
  </r>
  <r>
    <s v="Id814"/>
    <s v="  Wayne A"/>
    <x v="644"/>
    <x v="296"/>
    <s v="yes"/>
    <x v="0"/>
    <x v="0"/>
    <n v="2"/>
    <s v="No"/>
    <x v="0"/>
    <x v="0"/>
    <s v="20-08-1961"/>
    <x v="813"/>
    <x v="2"/>
    <s v="tier - 1"/>
    <x v="1"/>
    <x v="5"/>
  </r>
  <r>
    <s v="Id815"/>
    <s v="  Nobuyori"/>
    <x v="534"/>
    <x v="140"/>
    <s v="yes"/>
    <x v="0"/>
    <x v="0"/>
    <n v="2"/>
    <s v="No"/>
    <x v="0"/>
    <x v="2"/>
    <s v="22-12-1966"/>
    <x v="814"/>
    <x v="2"/>
    <s v="tier - 3"/>
    <x v="0"/>
    <x v="24"/>
  </r>
  <r>
    <s v="Id816"/>
    <s v="  Rich"/>
    <x v="47"/>
    <x v="468"/>
    <s v="yes"/>
    <x v="0"/>
    <x v="1"/>
    <n v="1"/>
    <s v="No"/>
    <x v="0"/>
    <x v="0"/>
    <s v="14-08-1963"/>
    <x v="815"/>
    <x v="2"/>
    <s v="tier - 2"/>
    <x v="0"/>
    <x v="8"/>
  </r>
  <r>
    <s v="Id817"/>
    <s v="  Marcos S"/>
    <x v="425"/>
    <x v="469"/>
    <s v="yes"/>
    <x v="0"/>
    <x v="1"/>
    <n v="1"/>
    <s v="No"/>
    <x v="1"/>
    <x v="0"/>
    <s v="01-09-1963"/>
    <x v="816"/>
    <x v="2"/>
    <s v="tier - 2"/>
    <x v="0"/>
    <x v="8"/>
  </r>
  <r>
    <s v="Id818"/>
    <s v="  Dave"/>
    <x v="247"/>
    <x v="97"/>
    <s v="yes"/>
    <x v="0"/>
    <x v="1"/>
    <n v="1"/>
    <s v="No"/>
    <x v="1"/>
    <x v="0"/>
    <s v="16-08-1963"/>
    <x v="817"/>
    <x v="2"/>
    <s v="tier - 2"/>
    <x v="4"/>
    <x v="8"/>
  </r>
  <r>
    <s v="Id819"/>
    <s v="  Andy"/>
    <x v="173"/>
    <x v="470"/>
    <s v="No"/>
    <x v="1"/>
    <x v="0"/>
    <n v="1"/>
    <s v="No"/>
    <x v="0"/>
    <x v="2"/>
    <s v="09-07-2004"/>
    <x v="818"/>
    <x v="2"/>
    <s v="tier - 1"/>
    <x v="9"/>
    <x v="45"/>
  </r>
  <r>
    <s v="Id820"/>
    <s v="  Mary"/>
    <x v="645"/>
    <x v="436"/>
    <s v="No"/>
    <x v="0"/>
    <x v="0"/>
    <n v="1"/>
    <s v="No"/>
    <x v="0"/>
    <x v="2"/>
    <s v="06-08-1984"/>
    <x v="819"/>
    <x v="2"/>
    <s v="tier - 3"/>
    <x v="1"/>
    <x v="34"/>
  </r>
  <r>
    <s v="Id821"/>
    <s v="  Marcus B"/>
    <x v="646"/>
    <x v="471"/>
    <s v="yes"/>
    <x v="0"/>
    <x v="1"/>
    <n v="1"/>
    <s v="No"/>
    <x v="1"/>
    <x v="0"/>
    <s v="27-09-1963"/>
    <x v="820"/>
    <x v="2"/>
    <s v="tier - 3"/>
    <x v="14"/>
    <x v="8"/>
  </r>
  <r>
    <s v="Id822"/>
    <s v="  Thomas K"/>
    <x v="647"/>
    <x v="472"/>
    <s v="No"/>
    <x v="0"/>
    <x v="0"/>
    <n v="2"/>
    <s v="No"/>
    <x v="0"/>
    <x v="0"/>
    <s v="22-09-1973"/>
    <x v="821"/>
    <x v="2"/>
    <s v="tier - 1"/>
    <x v="1"/>
    <x v="31"/>
  </r>
  <r>
    <s v="Id823"/>
    <s v="  Robert"/>
    <x v="648"/>
    <x v="89"/>
    <s v="No"/>
    <x v="0"/>
    <x v="1"/>
    <n v="1"/>
    <s v="No"/>
    <x v="0"/>
    <x v="2"/>
    <s v="27-09-1993"/>
    <x v="822"/>
    <x v="2"/>
    <s v="tier - 2"/>
    <x v="1"/>
    <x v="20"/>
  </r>
  <r>
    <s v="Id824"/>
    <s v="  Geoff"/>
    <x v="649"/>
    <x v="473"/>
    <s v="No"/>
    <x v="1"/>
    <x v="0"/>
    <n v="1"/>
    <s v="yes"/>
    <x v="3"/>
    <x v="2"/>
    <s v="09-11-2004"/>
    <x v="823"/>
    <x v="2"/>
    <s v="tier - 3"/>
    <x v="4"/>
    <x v="42"/>
  </r>
  <r>
    <s v="Id825"/>
    <s v="  Chris J"/>
    <x v="650"/>
    <x v="474"/>
    <s v="yes"/>
    <x v="0"/>
    <x v="0"/>
    <n v="0"/>
    <s v="No"/>
    <x v="0"/>
    <x v="0"/>
    <s v="25-09-1967"/>
    <x v="824"/>
    <x v="2"/>
    <s v="tier - 3"/>
    <x v="14"/>
    <x v="22"/>
  </r>
  <r>
    <s v="Id826"/>
    <s v="  Kate A"/>
    <x v="651"/>
    <x v="423"/>
    <s v="yes"/>
    <x v="0"/>
    <x v="1"/>
    <n v="1"/>
    <s v="No"/>
    <x v="1"/>
    <x v="0"/>
    <s v="20-07-1963"/>
    <x v="825"/>
    <x v="2"/>
    <s v="tier - 3"/>
    <x v="2"/>
    <x v="12"/>
  </r>
  <r>
    <s v="Id827"/>
    <s v="  Kelli"/>
    <x v="56"/>
    <x v="305"/>
    <s v="No"/>
    <x v="0"/>
    <x v="0"/>
    <n v="0"/>
    <s v="No"/>
    <x v="0"/>
    <x v="0"/>
    <s v="24-07-1978"/>
    <x v="826"/>
    <x v="2"/>
    <s v="tier - 1"/>
    <x v="2"/>
    <x v="30"/>
  </r>
  <r>
    <s v="Id828"/>
    <s v="  Maggie M"/>
    <x v="568"/>
    <x v="219"/>
    <s v="yes"/>
    <x v="0"/>
    <x v="1"/>
    <n v="1"/>
    <s v="No"/>
    <x v="0"/>
    <x v="2"/>
    <s v="29-10-1983"/>
    <x v="827"/>
    <x v="2"/>
    <s v="tier - 1"/>
    <x v="12"/>
    <x v="34"/>
  </r>
  <r>
    <s v="Id829"/>
    <s v="  Michelle L"/>
    <x v="652"/>
    <x v="475"/>
    <s v="yes"/>
    <x v="0"/>
    <x v="1"/>
    <n v="1"/>
    <s v="No"/>
    <x v="1"/>
    <x v="0"/>
    <s v="05-12-1963"/>
    <x v="828"/>
    <x v="2"/>
    <s v="tier - 3"/>
    <x v="15"/>
    <x v="8"/>
  </r>
  <r>
    <s v="Id830"/>
    <s v="  Ashley K"/>
    <x v="653"/>
    <x v="351"/>
    <s v="No"/>
    <x v="0"/>
    <x v="0"/>
    <n v="2"/>
    <s v="No"/>
    <x v="0"/>
    <x v="2"/>
    <s v="07-10-1972"/>
    <x v="829"/>
    <x v="2"/>
    <s v="tier - 3"/>
    <x v="12"/>
    <x v="29"/>
  </r>
  <r>
    <s v="Id831"/>
    <s v="  Michael"/>
    <x v="654"/>
    <x v="354"/>
    <s v="yes"/>
    <x v="0"/>
    <x v="0"/>
    <n v="1"/>
    <s v="No"/>
    <x v="0"/>
    <x v="0"/>
    <s v="25-09-1975"/>
    <x v="830"/>
    <x v="2"/>
    <s v="tier - 3"/>
    <x v="14"/>
    <x v="28"/>
  </r>
  <r>
    <s v="Id832"/>
    <s v="  Ryan K"/>
    <x v="18"/>
    <x v="476"/>
    <s v="No"/>
    <x v="0"/>
    <x v="0"/>
    <n v="0"/>
    <s v="No"/>
    <x v="0"/>
    <x v="0"/>
    <s v="01-10-1962"/>
    <x v="831"/>
    <x v="2"/>
    <s v="tier - 1"/>
    <x v="6"/>
    <x v="12"/>
  </r>
  <r>
    <s v="Id833"/>
    <s v="  Matthew J"/>
    <x v="366"/>
    <x v="477"/>
    <s v="No"/>
    <x v="0"/>
    <x v="0"/>
    <n v="0"/>
    <s v="No"/>
    <x v="1"/>
    <x v="0"/>
    <s v="02-09-1962"/>
    <x v="832"/>
    <x v="2"/>
    <s v="tier - 3"/>
    <x v="4"/>
    <x v="12"/>
  </r>
  <r>
    <s v="Id834"/>
    <s v="  Karine"/>
    <x v="655"/>
    <x v="478"/>
    <s v="yes"/>
    <x v="0"/>
    <x v="0"/>
    <n v="1"/>
    <s v="No"/>
    <x v="0"/>
    <x v="1"/>
    <s v="17-07-1988"/>
    <x v="833"/>
    <x v="2"/>
    <s v="tier - 1"/>
    <x v="12"/>
    <x v="23"/>
  </r>
  <r>
    <s v="Id835"/>
    <s v="  Antonia G"/>
    <x v="656"/>
    <x v="463"/>
    <s v="yes"/>
    <x v="0"/>
    <x v="0"/>
    <n v="2"/>
    <s v="No"/>
    <x v="0"/>
    <x v="0"/>
    <s v="08-07-1970"/>
    <x v="834"/>
    <x v="2"/>
    <s v="tier - 1"/>
    <x v="3"/>
    <x v="27"/>
  </r>
  <r>
    <s v="Id836"/>
    <s v="  Casondra L"/>
    <x v="657"/>
    <x v="184"/>
    <s v="yes"/>
    <x v="0"/>
    <x v="0"/>
    <n v="1"/>
    <s v="No"/>
    <x v="0"/>
    <x v="1"/>
    <s v="28-11-1964"/>
    <x v="835"/>
    <x v="2"/>
    <s v="tier - 3"/>
    <x v="3"/>
    <x v="13"/>
  </r>
  <r>
    <s v="Id837"/>
    <s v="  Wendy"/>
    <x v="658"/>
    <x v="216"/>
    <s v="No"/>
    <x v="0"/>
    <x v="0"/>
    <n v="1"/>
    <s v="No"/>
    <x v="0"/>
    <x v="1"/>
    <s v="07-07-1992"/>
    <x v="836"/>
    <x v="2"/>
    <s v="tier - 2"/>
    <x v="3"/>
    <x v="35"/>
  </r>
  <r>
    <s v="Id838"/>
    <s v="  Eric D"/>
    <x v="106"/>
    <x v="466"/>
    <s v="No"/>
    <x v="0"/>
    <x v="0"/>
    <n v="0"/>
    <s v="No"/>
    <x v="0"/>
    <x v="0"/>
    <s v="24-09-1974"/>
    <x v="837"/>
    <x v="2"/>
    <s v="tier - 3"/>
    <x v="14"/>
    <x v="19"/>
  </r>
  <r>
    <s v="Id839"/>
    <s v="  Elizabeth"/>
    <x v="9"/>
    <x v="479"/>
    <s v="No"/>
    <x v="0"/>
    <x v="0"/>
    <n v="0"/>
    <s v="No"/>
    <x v="0"/>
    <x v="0"/>
    <s v="27-08-1962"/>
    <x v="838"/>
    <x v="2"/>
    <s v="tier - 2"/>
    <x v="0"/>
    <x v="12"/>
  </r>
  <r>
    <s v="Id840"/>
    <s v="  Laura F"/>
    <x v="659"/>
    <x v="480"/>
    <s v="No"/>
    <x v="0"/>
    <x v="0"/>
    <n v="0"/>
    <s v="No"/>
    <x v="0"/>
    <x v="0"/>
    <s v="14-09-1965"/>
    <x v="839"/>
    <x v="2"/>
    <s v="tier - 2"/>
    <x v="3"/>
    <x v="11"/>
  </r>
  <r>
    <s v="Id841"/>
    <s v="  Amelia F"/>
    <x v="660"/>
    <x v="481"/>
    <s v="No"/>
    <x v="0"/>
    <x v="0"/>
    <n v="0"/>
    <s v="No"/>
    <x v="0"/>
    <x v="0"/>
    <s v="11-07-1962"/>
    <x v="840"/>
    <x v="2"/>
    <s v="tier - 2"/>
    <x v="3"/>
    <x v="5"/>
  </r>
  <r>
    <s v="Id842"/>
    <s v="  Amy L"/>
    <x v="428"/>
    <x v="256"/>
    <s v="yes"/>
    <x v="0"/>
    <x v="0"/>
    <n v="2"/>
    <s v="No"/>
    <x v="0"/>
    <x v="1"/>
    <s v="17-12-1966"/>
    <x v="841"/>
    <x v="2"/>
    <s v="tier - 1"/>
    <x v="1"/>
    <x v="24"/>
  </r>
  <r>
    <s v="Id843"/>
    <s v="  Katie J"/>
    <x v="661"/>
    <x v="482"/>
    <s v="No"/>
    <x v="0"/>
    <x v="0"/>
    <n v="2"/>
    <s v="No"/>
    <x v="0"/>
    <x v="2"/>
    <s v="05-09-1972"/>
    <x v="842"/>
    <x v="2"/>
    <s v="tier - 1"/>
    <x v="3"/>
    <x v="29"/>
  </r>
  <r>
    <s v="Id844"/>
    <s v="  Laura E"/>
    <x v="662"/>
    <x v="207"/>
    <s v="No"/>
    <x v="0"/>
    <x v="0"/>
    <n v="0"/>
    <s v="No"/>
    <x v="0"/>
    <x v="0"/>
    <s v="22-07-1962"/>
    <x v="843"/>
    <x v="2"/>
    <s v="tier - 1"/>
    <x v="3"/>
    <x v="5"/>
  </r>
  <r>
    <s v="Id845"/>
    <s v="  Mayumi"/>
    <x v="663"/>
    <x v="290"/>
    <s v="No"/>
    <x v="0"/>
    <x v="0"/>
    <n v="0"/>
    <s v="No"/>
    <x v="2"/>
    <x v="0"/>
    <s v="22-11-1962"/>
    <x v="844"/>
    <x v="2"/>
    <s v="tier - 3"/>
    <x v="0"/>
    <x v="12"/>
  </r>
  <r>
    <s v="Id846"/>
    <s v="  Vanessa"/>
    <x v="664"/>
    <x v="185"/>
    <s v="No"/>
    <x v="0"/>
    <x v="0"/>
    <n v="0"/>
    <s v="No"/>
    <x v="1"/>
    <x v="0"/>
    <s v="04-10-1965"/>
    <x v="845"/>
    <x v="2"/>
    <s v="tier - 1"/>
    <x v="0"/>
    <x v="11"/>
  </r>
  <r>
    <s v="Id847"/>
    <s v="  Natali N"/>
    <x v="665"/>
    <x v="483"/>
    <s v="yes"/>
    <x v="0"/>
    <x v="0"/>
    <n v="2"/>
    <s v="No"/>
    <x v="0"/>
    <x v="0"/>
    <s v="28-12-1970"/>
    <x v="846"/>
    <x v="2"/>
    <s v="tier - 1"/>
    <x v="1"/>
    <x v="2"/>
  </r>
  <r>
    <s v="Id848"/>
    <s v="  Beth"/>
    <x v="32"/>
    <x v="484"/>
    <s v="yes"/>
    <x v="0"/>
    <x v="1"/>
    <n v="1"/>
    <s v="No"/>
    <x v="0"/>
    <x v="0"/>
    <s v="19-08-1963"/>
    <x v="847"/>
    <x v="2"/>
    <s v="tier - 1"/>
    <x v="1"/>
    <x v="8"/>
  </r>
  <r>
    <s v="Id849"/>
    <s v="  Alex"/>
    <x v="666"/>
    <x v="388"/>
    <s v="No"/>
    <x v="0"/>
    <x v="0"/>
    <n v="1"/>
    <s v="No"/>
    <x v="1"/>
    <x v="2"/>
    <s v="18-11-1998"/>
    <x v="848"/>
    <x v="2"/>
    <s v="tier - 3"/>
    <x v="1"/>
    <x v="36"/>
  </r>
  <r>
    <s v="Id850"/>
    <s v="  Spencer"/>
    <x v="667"/>
    <x v="184"/>
    <s v="yes"/>
    <x v="0"/>
    <x v="0"/>
    <n v="1"/>
    <s v="No"/>
    <x v="0"/>
    <x v="1"/>
    <s v="11-08-1988"/>
    <x v="849"/>
    <x v="2"/>
    <s v="tier - 1"/>
    <x v="8"/>
    <x v="4"/>
  </r>
  <r>
    <s v="Id851"/>
    <s v="  Andee W"/>
    <x v="668"/>
    <x v="485"/>
    <s v="yes"/>
    <x v="0"/>
    <x v="0"/>
    <n v="2"/>
    <s v="No"/>
    <x v="0"/>
    <x v="0"/>
    <s v="18-06-1970"/>
    <x v="850"/>
    <x v="2"/>
    <s v="tier - 2"/>
    <x v="0"/>
    <x v="27"/>
  </r>
  <r>
    <s v="Id852"/>
    <s v="  Amy"/>
    <x v="669"/>
    <x v="93"/>
    <s v="yes"/>
    <x v="0"/>
    <x v="1"/>
    <n v="1"/>
    <s v="No"/>
    <x v="0"/>
    <x v="2"/>
    <s v="26-11-1969"/>
    <x v="851"/>
    <x v="2"/>
    <s v="tier - 1"/>
    <x v="15"/>
    <x v="27"/>
  </r>
  <r>
    <s v="Id853"/>
    <s v="  Joshua"/>
    <x v="670"/>
    <x v="486"/>
    <s v="yes"/>
    <x v="0"/>
    <x v="0"/>
    <n v="2"/>
    <s v="No"/>
    <x v="0"/>
    <x v="0"/>
    <s v="28-11-1961"/>
    <x v="852"/>
    <x v="2"/>
    <s v="tier - 1"/>
    <x v="3"/>
    <x v="5"/>
  </r>
  <r>
    <s v="Id854"/>
    <s v="  C Fred"/>
    <x v="671"/>
    <x v="487"/>
    <s v="yes"/>
    <x v="0"/>
    <x v="0"/>
    <n v="2"/>
    <s v="No"/>
    <x v="0"/>
    <x v="0"/>
    <s v="28-11-1961"/>
    <x v="853"/>
    <x v="2"/>
    <s v="tier - 3"/>
    <x v="0"/>
    <x v="5"/>
  </r>
  <r>
    <s v="Id855"/>
    <s v="  Jeremy"/>
    <x v="362"/>
    <x v="488"/>
    <s v="No"/>
    <x v="0"/>
    <x v="0"/>
    <n v="0"/>
    <s v="No"/>
    <x v="2"/>
    <x v="0"/>
    <s v="16-10-1962"/>
    <x v="854"/>
    <x v="2"/>
    <s v="tier - 3"/>
    <x v="1"/>
    <x v="12"/>
  </r>
  <r>
    <s v="Id856"/>
    <s v="  Patrick Sr"/>
    <x v="672"/>
    <x v="473"/>
    <s v="yes"/>
    <x v="0"/>
    <x v="0"/>
    <n v="2"/>
    <s v="No"/>
    <x v="0"/>
    <x v="2"/>
    <s v="12-07-1966"/>
    <x v="855"/>
    <x v="2"/>
    <s v="tier - 2"/>
    <x v="1"/>
    <x v="11"/>
  </r>
  <r>
    <s v="Id857"/>
    <s v="  Kelly M"/>
    <x v="673"/>
    <x v="266"/>
    <s v="No"/>
    <x v="0"/>
    <x v="0"/>
    <n v="0"/>
    <s v="No"/>
    <x v="0"/>
    <x v="0"/>
    <s v="03-12-1968"/>
    <x v="856"/>
    <x v="2"/>
    <s v="tier - 3"/>
    <x v="1"/>
    <x v="0"/>
  </r>
  <r>
    <s v="Id858"/>
    <s v="  Katherine"/>
    <x v="674"/>
    <x v="489"/>
    <s v="yes"/>
    <x v="0"/>
    <x v="0"/>
    <n v="0"/>
    <s v="No"/>
    <x v="0"/>
    <x v="0"/>
    <s v="01-09-1967"/>
    <x v="857"/>
    <x v="2"/>
    <s v="tier - 3"/>
    <x v="0"/>
    <x v="22"/>
  </r>
  <r>
    <s v="Id859"/>
    <s v="  Keila L"/>
    <x v="403"/>
    <x v="488"/>
    <s v="No"/>
    <x v="0"/>
    <x v="0"/>
    <n v="0"/>
    <s v="No"/>
    <x v="2"/>
    <x v="0"/>
    <s v="12-11-1968"/>
    <x v="858"/>
    <x v="2"/>
    <s v="tier - 3"/>
    <x v="1"/>
    <x v="0"/>
  </r>
  <r>
    <s v="Id860"/>
    <s v="  Zanae E"/>
    <x v="675"/>
    <x v="490"/>
    <s v="No"/>
    <x v="0"/>
    <x v="0"/>
    <n v="0"/>
    <s v="No"/>
    <x v="2"/>
    <x v="0"/>
    <s v="26-11-1968"/>
    <x v="859"/>
    <x v="2"/>
    <s v="tier - 1"/>
    <x v="1"/>
    <x v="0"/>
  </r>
  <r>
    <s v="Id861"/>
    <s v="  Alex"/>
    <x v="676"/>
    <x v="98"/>
    <s v="yes"/>
    <x v="0"/>
    <x v="0"/>
    <n v="1"/>
    <s v="No"/>
    <x v="0"/>
    <x v="2"/>
    <s v="09-08-1995"/>
    <x v="860"/>
    <x v="2"/>
    <s v="tier - 3"/>
    <x v="1"/>
    <x v="40"/>
  </r>
  <r>
    <s v="Id862"/>
    <s v="  Kathryn"/>
    <x v="520"/>
    <x v="259"/>
    <s v="yes"/>
    <x v="0"/>
    <x v="0"/>
    <n v="1"/>
    <s v="No"/>
    <x v="0"/>
    <x v="1"/>
    <s v="04-08-1964"/>
    <x v="861"/>
    <x v="2"/>
    <s v="tier - 3"/>
    <x v="2"/>
    <x v="8"/>
  </r>
  <r>
    <s v="Id863"/>
    <s v="  Jason L"/>
    <x v="677"/>
    <x v="473"/>
    <s v="No"/>
    <x v="0"/>
    <x v="1"/>
    <n v="1"/>
    <s v="No"/>
    <x v="0"/>
    <x v="2"/>
    <s v="14-07-1979"/>
    <x v="862"/>
    <x v="2"/>
    <s v="tier - 1"/>
    <x v="13"/>
    <x v="9"/>
  </r>
  <r>
    <s v="Id864"/>
    <s v="  Benjamin J"/>
    <x v="606"/>
    <x v="189"/>
    <s v="No"/>
    <x v="0"/>
    <x v="0"/>
    <n v="2"/>
    <s v="No"/>
    <x v="0"/>
    <x v="2"/>
    <s v="21-08-1972"/>
    <x v="863"/>
    <x v="2"/>
    <s v="tier - 2"/>
    <x v="14"/>
    <x v="29"/>
  </r>
  <r>
    <s v="Id865"/>
    <s v="  Steven M"/>
    <x v="678"/>
    <x v="368"/>
    <s v="No"/>
    <x v="0"/>
    <x v="0"/>
    <n v="0"/>
    <s v="No"/>
    <x v="0"/>
    <x v="2"/>
    <s v="29-12-1989"/>
    <x v="864"/>
    <x v="2"/>
    <s v="tier - 3"/>
    <x v="4"/>
    <x v="43"/>
  </r>
  <r>
    <s v="Id866"/>
    <s v="  Erika"/>
    <x v="679"/>
    <x v="398"/>
    <s v="No"/>
    <x v="0"/>
    <x v="0"/>
    <n v="0"/>
    <s v="No"/>
    <x v="1"/>
    <x v="0"/>
    <s v="26-09-1962"/>
    <x v="865"/>
    <x v="2"/>
    <s v="tier - 2"/>
    <x v="2"/>
    <x v="12"/>
  </r>
  <r>
    <s v="Id867"/>
    <s v="  Chad"/>
    <x v="315"/>
    <x v="120"/>
    <s v="yes"/>
    <x v="0"/>
    <x v="0"/>
    <n v="2"/>
    <s v="No"/>
    <x v="0"/>
    <x v="2"/>
    <s v="29-12-1966"/>
    <x v="866"/>
    <x v="2"/>
    <s v="tier - 3"/>
    <x v="3"/>
    <x v="24"/>
  </r>
  <r>
    <s v="Id868"/>
    <s v="  Mark"/>
    <x v="680"/>
    <x v="491"/>
    <s v="yes"/>
    <x v="0"/>
    <x v="1"/>
    <n v="1"/>
    <s v="No"/>
    <x v="0"/>
    <x v="0"/>
    <s v="22-09-1963"/>
    <x v="867"/>
    <x v="2"/>
    <s v="tier - 3"/>
    <x v="3"/>
    <x v="8"/>
  </r>
  <r>
    <s v="Id869"/>
    <s v="  David"/>
    <x v="419"/>
    <x v="492"/>
    <s v="yes"/>
    <x v="0"/>
    <x v="1"/>
    <n v="1"/>
    <s v="No"/>
    <x v="1"/>
    <x v="0"/>
    <s v="02-08-1963"/>
    <x v="868"/>
    <x v="2"/>
    <s v="tier - 2"/>
    <x v="3"/>
    <x v="12"/>
  </r>
  <r>
    <s v="Id870"/>
    <s v="  Matthew R"/>
    <x v="278"/>
    <x v="493"/>
    <s v="yes"/>
    <x v="0"/>
    <x v="1"/>
    <n v="1"/>
    <s v="No"/>
    <x v="2"/>
    <x v="0"/>
    <s v="29-08-1963"/>
    <x v="869"/>
    <x v="2"/>
    <s v="tier - 3"/>
    <x v="6"/>
    <x v="8"/>
  </r>
  <r>
    <s v="Id871"/>
    <s v="  Orla"/>
    <x v="681"/>
    <x v="494"/>
    <s v="yes"/>
    <x v="0"/>
    <x v="1"/>
    <n v="1"/>
    <s v="No"/>
    <x v="1"/>
    <x v="0"/>
    <s v="28-10-1963"/>
    <x v="870"/>
    <x v="2"/>
    <s v="tier - 1"/>
    <x v="15"/>
    <x v="8"/>
  </r>
  <r>
    <s v="Id872"/>
    <s v="  Shaista S"/>
    <x v="682"/>
    <x v="239"/>
    <s v="No"/>
    <x v="0"/>
    <x v="0"/>
    <n v="0"/>
    <s v="No"/>
    <x v="0"/>
    <x v="2"/>
    <s v="29-10-1990"/>
    <x v="871"/>
    <x v="2"/>
    <s v="tier - 1"/>
    <x v="3"/>
    <x v="3"/>
  </r>
  <r>
    <s v="Id873"/>
    <s v="  Emily"/>
    <x v="683"/>
    <x v="495"/>
    <s v="yes"/>
    <x v="0"/>
    <x v="0"/>
    <n v="2"/>
    <s v="No"/>
    <x v="1"/>
    <x v="2"/>
    <s v="16-11-1966"/>
    <x v="872"/>
    <x v="2"/>
    <s v="tier - 1"/>
    <x v="15"/>
    <x v="24"/>
  </r>
  <r>
    <s v="Id874"/>
    <s v="  Julie A"/>
    <x v="203"/>
    <x v="295"/>
    <s v="yes"/>
    <x v="0"/>
    <x v="0"/>
    <n v="0"/>
    <s v="No"/>
    <x v="0"/>
    <x v="0"/>
    <s v="28-08-1967"/>
    <x v="873"/>
    <x v="2"/>
    <s v="tier - 2"/>
    <x v="1"/>
    <x v="22"/>
  </r>
  <r>
    <s v="Id875"/>
    <s v="  Megumi"/>
    <x v="101"/>
    <x v="68"/>
    <s v="yes"/>
    <x v="0"/>
    <x v="0"/>
    <n v="0"/>
    <s v="No"/>
    <x v="0"/>
    <x v="0"/>
    <s v="30-12-1967"/>
    <x v="874"/>
    <x v="2"/>
    <s v="tier - 1"/>
    <x v="1"/>
    <x v="22"/>
  </r>
  <r>
    <s v="Id876"/>
    <s v="  Skylar"/>
    <x v="684"/>
    <x v="335"/>
    <s v="yes"/>
    <x v="0"/>
    <x v="0"/>
    <n v="2"/>
    <s v="No"/>
    <x v="0"/>
    <x v="2"/>
    <s v="06-12-1966"/>
    <x v="875"/>
    <x v="2"/>
    <s v="tier - 3"/>
    <x v="0"/>
    <x v="24"/>
  </r>
  <r>
    <s v="Id877"/>
    <s v="  Victoria"/>
    <x v="685"/>
    <x v="496"/>
    <s v="yes"/>
    <x v="0"/>
    <x v="0"/>
    <n v="1"/>
    <s v="No"/>
    <x v="0"/>
    <x v="0"/>
    <s v="13-08-1986"/>
    <x v="876"/>
    <x v="2"/>
    <s v="tier - 2"/>
    <x v="12"/>
    <x v="26"/>
  </r>
  <r>
    <s v="Id878"/>
    <s v="  Amanda L"/>
    <x v="11"/>
    <x v="497"/>
    <s v="No"/>
    <x v="0"/>
    <x v="0"/>
    <n v="0"/>
    <s v="No"/>
    <x v="0"/>
    <x v="2"/>
    <s v="23-11-1989"/>
    <x v="877"/>
    <x v="2"/>
    <s v="tier - 3"/>
    <x v="12"/>
    <x v="43"/>
  </r>
  <r>
    <s v="Id879"/>
    <s v="  Renee"/>
    <x v="243"/>
    <x v="498"/>
    <s v="No"/>
    <x v="0"/>
    <x v="0"/>
    <n v="0"/>
    <s v="No"/>
    <x v="0"/>
    <x v="0"/>
    <s v="23-06-1974"/>
    <x v="878"/>
    <x v="2"/>
    <s v="tier - 1"/>
    <x v="1"/>
    <x v="31"/>
  </r>
  <r>
    <s v="Id880"/>
    <s v="  Nellie A"/>
    <x v="40"/>
    <x v="55"/>
    <s v="yes"/>
    <x v="0"/>
    <x v="1"/>
    <n v="1"/>
    <s v="No"/>
    <x v="0"/>
    <x v="0"/>
    <s v="17-07-1963"/>
    <x v="879"/>
    <x v="2"/>
    <s v="tier - 1"/>
    <x v="0"/>
    <x v="12"/>
  </r>
  <r>
    <s v="Id881"/>
    <s v="  Tamara"/>
    <x v="686"/>
    <x v="122"/>
    <s v="yes"/>
    <x v="0"/>
    <x v="0"/>
    <n v="2"/>
    <s v="No"/>
    <x v="0"/>
    <x v="2"/>
    <s v="29-07-1966"/>
    <x v="880"/>
    <x v="2"/>
    <s v="tier - 3"/>
    <x v="1"/>
    <x v="11"/>
  </r>
  <r>
    <s v="Id882"/>
    <s v="  Joan"/>
    <x v="56"/>
    <x v="203"/>
    <s v="yes"/>
    <x v="0"/>
    <x v="0"/>
    <n v="1"/>
    <s v="No"/>
    <x v="0"/>
    <x v="2"/>
    <s v="15-10-1964"/>
    <x v="881"/>
    <x v="2"/>
    <s v="tier - 3"/>
    <x v="1"/>
    <x v="13"/>
  </r>
  <r>
    <s v="Id883"/>
    <s v="  Aimee J"/>
    <x v="419"/>
    <x v="404"/>
    <s v="yes"/>
    <x v="0"/>
    <x v="1"/>
    <n v="1"/>
    <s v="No"/>
    <x v="1"/>
    <x v="0"/>
    <s v="19-07-1963"/>
    <x v="882"/>
    <x v="2"/>
    <s v="tier - 1"/>
    <x v="3"/>
    <x v="12"/>
  </r>
  <r>
    <s v="Id884"/>
    <s v="  Suzanne"/>
    <x v="687"/>
    <x v="229"/>
    <s v="yes"/>
    <x v="0"/>
    <x v="0"/>
    <n v="1"/>
    <s v="No"/>
    <x v="0"/>
    <x v="1"/>
    <s v="24-06-1964"/>
    <x v="883"/>
    <x v="2"/>
    <s v="tier - 3"/>
    <x v="1"/>
    <x v="8"/>
  </r>
  <r>
    <s v="Id885"/>
    <s v="  Kristin A"/>
    <x v="360"/>
    <x v="109"/>
    <s v="yes"/>
    <x v="0"/>
    <x v="0"/>
    <n v="1"/>
    <s v="No"/>
    <x v="1"/>
    <x v="1"/>
    <s v="02-07-1964"/>
    <x v="884"/>
    <x v="2"/>
    <s v="tier - 1"/>
    <x v="1"/>
    <x v="8"/>
  </r>
  <r>
    <s v="Id886"/>
    <s v="  Bronwyn"/>
    <x v="688"/>
    <x v="85"/>
    <s v="yes"/>
    <x v="0"/>
    <x v="0"/>
    <n v="1"/>
    <s v="No"/>
    <x v="1"/>
    <x v="1"/>
    <s v="20-07-1964"/>
    <x v="885"/>
    <x v="2"/>
    <s v="tier - 2"/>
    <x v="1"/>
    <x v="8"/>
  </r>
  <r>
    <s v="Id887"/>
    <s v="  Taylor J"/>
    <x v="689"/>
    <x v="65"/>
    <s v="No"/>
    <x v="0"/>
    <x v="0"/>
    <n v="0"/>
    <s v="No"/>
    <x v="0"/>
    <x v="1"/>
    <s v="14-08-1977"/>
    <x v="886"/>
    <x v="2"/>
    <s v="tier - 1"/>
    <x v="1"/>
    <x v="30"/>
  </r>
  <r>
    <s v="Id888"/>
    <s v="  Kimberly M"/>
    <x v="690"/>
    <x v="149"/>
    <s v="No"/>
    <x v="0"/>
    <x v="0"/>
    <n v="0"/>
    <s v="No"/>
    <x v="0"/>
    <x v="1"/>
    <s v="29-08-1991"/>
    <x v="887"/>
    <x v="2"/>
    <s v="tier - 3"/>
    <x v="12"/>
    <x v="35"/>
  </r>
  <r>
    <s v="Id889"/>
    <s v="  Joshua E"/>
    <x v="691"/>
    <x v="178"/>
    <s v="No"/>
    <x v="0"/>
    <x v="0"/>
    <n v="1"/>
    <s v="No"/>
    <x v="0"/>
    <x v="1"/>
    <s v="05-10-1987"/>
    <x v="888"/>
    <x v="2"/>
    <s v="tier - 3"/>
    <x v="1"/>
    <x v="23"/>
  </r>
  <r>
    <s v="Id890"/>
    <s v="  Jeffrey"/>
    <x v="692"/>
    <x v="499"/>
    <s v="No"/>
    <x v="0"/>
    <x v="0"/>
    <n v="0"/>
    <s v="No"/>
    <x v="1"/>
    <x v="0"/>
    <s v="15-09-1962"/>
    <x v="889"/>
    <x v="2"/>
    <s v="tier - 3"/>
    <x v="3"/>
    <x v="12"/>
  </r>
  <r>
    <s v="Id891"/>
    <s v="  Andrew R"/>
    <x v="664"/>
    <x v="469"/>
    <s v="No"/>
    <x v="0"/>
    <x v="0"/>
    <n v="0"/>
    <s v="No"/>
    <x v="1"/>
    <x v="0"/>
    <s v="04-11-1962"/>
    <x v="890"/>
    <x v="2"/>
    <s v="tier - 2"/>
    <x v="0"/>
    <x v="12"/>
  </r>
  <r>
    <s v="Id892"/>
    <s v="  Francisco J"/>
    <x v="693"/>
    <x v="265"/>
    <s v="No"/>
    <x v="0"/>
    <x v="0"/>
    <n v="0"/>
    <s v="No"/>
    <x v="0"/>
    <x v="0"/>
    <s v="16-09-1974"/>
    <x v="891"/>
    <x v="2"/>
    <s v="tier - 3"/>
    <x v="1"/>
    <x v="19"/>
  </r>
  <r>
    <s v="Id893"/>
    <s v="  Rhonda"/>
    <x v="694"/>
    <x v="500"/>
    <s v="No"/>
    <x v="0"/>
    <x v="0"/>
    <n v="0"/>
    <s v="No"/>
    <x v="0"/>
    <x v="2"/>
    <s v="06-11-1991"/>
    <x v="892"/>
    <x v="2"/>
    <s v="tier - 3"/>
    <x v="12"/>
    <x v="35"/>
  </r>
  <r>
    <s v="Id894"/>
    <s v="  John"/>
    <x v="570"/>
    <x v="501"/>
    <s v="yes"/>
    <x v="0"/>
    <x v="1"/>
    <n v="1"/>
    <s v="No"/>
    <x v="1"/>
    <x v="0"/>
    <s v="04-06-1963"/>
    <x v="893"/>
    <x v="2"/>
    <s v="tier - 1"/>
    <x v="1"/>
    <x v="12"/>
  </r>
  <r>
    <s v="Id895"/>
    <s v="  Miles J"/>
    <x v="247"/>
    <x v="453"/>
    <s v="yes"/>
    <x v="0"/>
    <x v="1"/>
    <n v="1"/>
    <s v="No"/>
    <x v="1"/>
    <x v="0"/>
    <s v="20-07-1963"/>
    <x v="894"/>
    <x v="2"/>
    <s v="tier - 1"/>
    <x v="1"/>
    <x v="12"/>
  </r>
  <r>
    <s v="Id896"/>
    <s v="  Justyna I"/>
    <x v="65"/>
    <x v="400"/>
    <s v="No"/>
    <x v="0"/>
    <x v="0"/>
    <n v="0"/>
    <s v="No"/>
    <x v="0"/>
    <x v="0"/>
    <s v="25-10-1968"/>
    <x v="895"/>
    <x v="2"/>
    <s v="tier - 3"/>
    <x v="3"/>
    <x v="0"/>
  </r>
  <r>
    <s v="Id897"/>
    <s v="  Lucille"/>
    <x v="467"/>
    <x v="20"/>
    <s v="No"/>
    <x v="0"/>
    <x v="0"/>
    <n v="0"/>
    <s v="No"/>
    <x v="1"/>
    <x v="0"/>
    <s v="09-12-1968"/>
    <x v="896"/>
    <x v="2"/>
    <s v="tier - 1"/>
    <x v="2"/>
    <x v="0"/>
  </r>
  <r>
    <s v="Id898"/>
    <s v="  April"/>
    <x v="257"/>
    <x v="502"/>
    <s v="No"/>
    <x v="0"/>
    <x v="0"/>
    <n v="0"/>
    <s v="No"/>
    <x v="2"/>
    <x v="0"/>
    <s v="21-06-1968"/>
    <x v="897"/>
    <x v="2"/>
    <s v="tier - 3"/>
    <x v="3"/>
    <x v="22"/>
  </r>
  <r>
    <s v="Id899"/>
    <s v="  Robert"/>
    <x v="695"/>
    <x v="58"/>
    <s v="No"/>
    <x v="0"/>
    <x v="0"/>
    <n v="1"/>
    <s v="No"/>
    <x v="0"/>
    <x v="1"/>
    <s v="02-09-1984"/>
    <x v="898"/>
    <x v="2"/>
    <s v="tier - 2"/>
    <x v="13"/>
    <x v="33"/>
  </r>
  <r>
    <s v="Id900"/>
    <s v="  Alyssa"/>
    <x v="696"/>
    <x v="12"/>
    <s v="yes"/>
    <x v="0"/>
    <x v="0"/>
    <n v="1"/>
    <s v="No"/>
    <x v="0"/>
    <x v="0"/>
    <s v="07-09-1986"/>
    <x v="899"/>
    <x v="2"/>
    <s v="tier - 2"/>
    <x v="12"/>
    <x v="26"/>
  </r>
  <r>
    <s v="Id901"/>
    <s v="  Jessica E"/>
    <x v="401"/>
    <x v="103"/>
    <s v="yes"/>
    <x v="0"/>
    <x v="0"/>
    <n v="2"/>
    <s v="No"/>
    <x v="1"/>
    <x v="2"/>
    <s v="24-11-1966"/>
    <x v="900"/>
    <x v="2"/>
    <s v="tier - 1"/>
    <x v="1"/>
    <x v="24"/>
  </r>
  <r>
    <s v="Id902"/>
    <s v="  Patrick J"/>
    <x v="697"/>
    <x v="81"/>
    <s v="No"/>
    <x v="0"/>
    <x v="1"/>
    <n v="1"/>
    <s v="No"/>
    <x v="0"/>
    <x v="2"/>
    <s v="16-10-1979"/>
    <x v="901"/>
    <x v="2"/>
    <s v="tier - 3"/>
    <x v="14"/>
    <x v="18"/>
  </r>
  <r>
    <s v="Id903"/>
    <s v="  Emilie"/>
    <x v="698"/>
    <x v="130"/>
    <s v="No"/>
    <x v="0"/>
    <x v="0"/>
    <n v="0"/>
    <s v="No"/>
    <x v="2"/>
    <x v="0"/>
    <s v="29-10-1965"/>
    <x v="902"/>
    <x v="2"/>
    <s v="tier - 1"/>
    <x v="3"/>
    <x v="11"/>
  </r>
  <r>
    <s v="Id904"/>
    <s v="  Caitlin B"/>
    <x v="699"/>
    <x v="503"/>
    <s v="No"/>
    <x v="0"/>
    <x v="0"/>
    <n v="0"/>
    <s v="No"/>
    <x v="2"/>
    <x v="0"/>
    <s v="09-06-1965"/>
    <x v="903"/>
    <x v="2"/>
    <s v="tier - 2"/>
    <x v="2"/>
    <x v="13"/>
  </r>
  <r>
    <s v="Id905"/>
    <s v="  Joseph W"/>
    <x v="566"/>
    <x v="200"/>
    <s v="No"/>
    <x v="0"/>
    <x v="0"/>
    <n v="0"/>
    <s v="No"/>
    <x v="0"/>
    <x v="1"/>
    <s v="17-10-1982"/>
    <x v="904"/>
    <x v="2"/>
    <s v="tier - 3"/>
    <x v="14"/>
    <x v="38"/>
  </r>
  <r>
    <s v="Id906"/>
    <s v="  Wendy"/>
    <x v="700"/>
    <x v="70"/>
    <s v="No"/>
    <x v="0"/>
    <x v="1"/>
    <n v="1"/>
    <s v="No"/>
    <x v="0"/>
    <x v="2"/>
    <s v="12-12-1993"/>
    <x v="905"/>
    <x v="2"/>
    <s v="tier - 2"/>
    <x v="1"/>
    <x v="20"/>
  </r>
  <r>
    <s v="Id907"/>
    <s v="  Leah L"/>
    <x v="677"/>
    <x v="208"/>
    <s v="yes"/>
    <x v="0"/>
    <x v="1"/>
    <n v="1"/>
    <s v="No"/>
    <x v="0"/>
    <x v="1"/>
    <s v="04-07-1983"/>
    <x v="906"/>
    <x v="2"/>
    <s v="tier - 2"/>
    <x v="12"/>
    <x v="38"/>
  </r>
  <r>
    <s v="Id908"/>
    <s v="  Wayne L"/>
    <x v="25"/>
    <x v="386"/>
    <s v="yes"/>
    <x v="0"/>
    <x v="0"/>
    <n v="0"/>
    <s v="No"/>
    <x v="0"/>
    <x v="0"/>
    <s v="22-12-1967"/>
    <x v="907"/>
    <x v="2"/>
    <s v="tier - 3"/>
    <x v="0"/>
    <x v="22"/>
  </r>
  <r>
    <s v="Id909"/>
    <s v="  Jason M"/>
    <x v="701"/>
    <x v="31"/>
    <s v="yes"/>
    <x v="0"/>
    <x v="0"/>
    <n v="1"/>
    <s v="No"/>
    <x v="0"/>
    <x v="2"/>
    <s v="29-09-1964"/>
    <x v="908"/>
    <x v="2"/>
    <s v="tier - 2"/>
    <x v="0"/>
    <x v="13"/>
  </r>
  <r>
    <s v="Id910"/>
    <s v="  Floris"/>
    <x v="44"/>
    <x v="271"/>
    <s v="No"/>
    <x v="0"/>
    <x v="0"/>
    <n v="0"/>
    <s v="No"/>
    <x v="0"/>
    <x v="0"/>
    <s v="01-11-1965"/>
    <x v="909"/>
    <x v="2"/>
    <s v="tier - 2"/>
    <x v="1"/>
    <x v="11"/>
  </r>
  <r>
    <s v="Id911"/>
    <s v="  Marc"/>
    <x v="702"/>
    <x v="353"/>
    <s v="yes"/>
    <x v="0"/>
    <x v="0"/>
    <n v="1"/>
    <s v="No"/>
    <x v="0"/>
    <x v="2"/>
    <s v="25-12-1964"/>
    <x v="910"/>
    <x v="2"/>
    <s v="tier - 2"/>
    <x v="4"/>
    <x v="13"/>
  </r>
  <r>
    <s v="Id912"/>
    <s v="  Christopher"/>
    <x v="525"/>
    <x v="374"/>
    <s v="No"/>
    <x v="0"/>
    <x v="0"/>
    <n v="0"/>
    <s v="No"/>
    <x v="0"/>
    <x v="2"/>
    <s v="19-10-1991"/>
    <x v="911"/>
    <x v="2"/>
    <s v="tier - 1"/>
    <x v="8"/>
    <x v="35"/>
  </r>
  <r>
    <s v="Id913"/>
    <s v="  Kevin"/>
    <x v="703"/>
    <x v="159"/>
    <s v="yes"/>
    <x v="0"/>
    <x v="0"/>
    <n v="1"/>
    <s v="No"/>
    <x v="0"/>
    <x v="2"/>
    <s v="02-08-1964"/>
    <x v="912"/>
    <x v="2"/>
    <s v="tier - 3"/>
    <x v="9"/>
    <x v="8"/>
  </r>
  <r>
    <s v="Id914"/>
    <s v="  Aharon N"/>
    <x v="524"/>
    <x v="252"/>
    <s v="yes"/>
    <x v="0"/>
    <x v="0"/>
    <n v="1"/>
    <s v="No"/>
    <x v="1"/>
    <x v="2"/>
    <s v="20-12-1964"/>
    <x v="913"/>
    <x v="2"/>
    <s v="tier - 1"/>
    <x v="9"/>
    <x v="13"/>
  </r>
  <r>
    <s v="Id915"/>
    <s v="  Lawrence D"/>
    <x v="190"/>
    <x v="251"/>
    <s v="yes"/>
    <x v="0"/>
    <x v="0"/>
    <n v="1"/>
    <s v="No"/>
    <x v="1"/>
    <x v="2"/>
    <s v="19-11-1964"/>
    <x v="914"/>
    <x v="2"/>
    <s v="tier - 1"/>
    <x v="14"/>
    <x v="13"/>
  </r>
  <r>
    <s v="Id916"/>
    <s v="  Malcolm"/>
    <x v="704"/>
    <x v="352"/>
    <s v="No"/>
    <x v="1"/>
    <x v="0"/>
    <n v="1"/>
    <s v="No"/>
    <x v="2"/>
    <x v="2"/>
    <s v="02-06-2004"/>
    <x v="915"/>
    <x v="2"/>
    <s v="tier - 3"/>
    <x v="0"/>
    <x v="45"/>
  </r>
  <r>
    <s v="Id917"/>
    <s v="  Anna E"/>
    <x v="705"/>
    <x v="306"/>
    <s v="yes"/>
    <x v="0"/>
    <x v="0"/>
    <n v="0"/>
    <s v="No"/>
    <x v="0"/>
    <x v="0"/>
    <s v="29-10-1967"/>
    <x v="916"/>
    <x v="2"/>
    <s v="tier - 1"/>
    <x v="0"/>
    <x v="22"/>
  </r>
  <r>
    <s v="Id918"/>
    <s v="  Jenny"/>
    <x v="425"/>
    <x v="423"/>
    <s v="yes"/>
    <x v="0"/>
    <x v="0"/>
    <n v="0"/>
    <s v="No"/>
    <x v="1"/>
    <x v="0"/>
    <s v="14-07-1967"/>
    <x v="917"/>
    <x v="2"/>
    <s v="tier - 2"/>
    <x v="3"/>
    <x v="24"/>
  </r>
  <r>
    <s v="Id919"/>
    <s v="  Melissa L"/>
    <x v="443"/>
    <x v="504"/>
    <s v="yes"/>
    <x v="0"/>
    <x v="0"/>
    <n v="0"/>
    <s v="No"/>
    <x v="0"/>
    <x v="0"/>
    <s v="24-08-1967"/>
    <x v="918"/>
    <x v="2"/>
    <s v="tier - 3"/>
    <x v="2"/>
    <x v="22"/>
  </r>
  <r>
    <s v="Id920"/>
    <s v="  Chia J"/>
    <x v="171"/>
    <x v="279"/>
    <s v="No"/>
    <x v="0"/>
    <x v="0"/>
    <n v="0"/>
    <s v="No"/>
    <x v="0"/>
    <x v="0"/>
    <s v="07-07-1974"/>
    <x v="919"/>
    <x v="2"/>
    <s v="tier - 3"/>
    <x v="3"/>
    <x v="31"/>
  </r>
  <r>
    <s v="Id921"/>
    <s v="  Laura A"/>
    <x v="85"/>
    <x v="173"/>
    <s v="yes"/>
    <x v="0"/>
    <x v="0"/>
    <n v="1"/>
    <s v="No"/>
    <x v="0"/>
    <x v="2"/>
    <s v="29-09-1964"/>
    <x v="920"/>
    <x v="2"/>
    <s v="tier - 2"/>
    <x v="0"/>
    <x v="13"/>
  </r>
  <r>
    <s v="Id922"/>
    <s v="  Aditi"/>
    <x v="382"/>
    <x v="339"/>
    <s v="yes"/>
    <x v="0"/>
    <x v="0"/>
    <n v="1"/>
    <s v="No"/>
    <x v="0"/>
    <x v="2"/>
    <s v="27-06-1964"/>
    <x v="921"/>
    <x v="2"/>
    <s v="tier - 2"/>
    <x v="3"/>
    <x v="8"/>
  </r>
  <r>
    <s v="Id923"/>
    <s v="  Leah A"/>
    <x v="80"/>
    <x v="480"/>
    <s v="No"/>
    <x v="0"/>
    <x v="0"/>
    <n v="0"/>
    <s v="No"/>
    <x v="0"/>
    <x v="0"/>
    <s v="10-11-1965"/>
    <x v="922"/>
    <x v="2"/>
    <s v="tier - 3"/>
    <x v="1"/>
    <x v="11"/>
  </r>
  <r>
    <s v="Id924"/>
    <s v="  Marianne"/>
    <x v="683"/>
    <x v="69"/>
    <s v="yes"/>
    <x v="0"/>
    <x v="0"/>
    <n v="1"/>
    <s v="No"/>
    <x v="1"/>
    <x v="2"/>
    <s v="11-07-1964"/>
    <x v="923"/>
    <x v="2"/>
    <s v="tier - 2"/>
    <x v="3"/>
    <x v="8"/>
  </r>
  <r>
    <s v="Id925"/>
    <s v="  Carla"/>
    <x v="88"/>
    <x v="64"/>
    <s v="No"/>
    <x v="0"/>
    <x v="0"/>
    <n v="0"/>
    <s v="No"/>
    <x v="0"/>
    <x v="0"/>
    <s v="25-09-1965"/>
    <x v="924"/>
    <x v="2"/>
    <s v="tier - 2"/>
    <x v="1"/>
    <x v="11"/>
  </r>
  <r>
    <s v="Id926"/>
    <s v="  Oksana"/>
    <x v="706"/>
    <x v="178"/>
    <s v="yes"/>
    <x v="0"/>
    <x v="0"/>
    <n v="1"/>
    <s v="No"/>
    <x v="1"/>
    <x v="1"/>
    <s v="11-09-1964"/>
    <x v="925"/>
    <x v="2"/>
    <s v="tier - 3"/>
    <x v="3"/>
    <x v="13"/>
  </r>
  <r>
    <s v="Id927"/>
    <s v="  Rebecca B"/>
    <x v="316"/>
    <x v="47"/>
    <s v="yes"/>
    <x v="0"/>
    <x v="0"/>
    <n v="1"/>
    <s v="No"/>
    <x v="2"/>
    <x v="2"/>
    <s v="27-06-1964"/>
    <x v="926"/>
    <x v="2"/>
    <s v="tier - 3"/>
    <x v="0"/>
    <x v="8"/>
  </r>
  <r>
    <s v="Id928"/>
    <s v="  Maria A"/>
    <x v="567"/>
    <x v="205"/>
    <s v="No"/>
    <x v="0"/>
    <x v="0"/>
    <n v="0"/>
    <s v="No"/>
    <x v="2"/>
    <x v="0"/>
    <s v="03-10-1965"/>
    <x v="927"/>
    <x v="2"/>
    <s v="tier - 1"/>
    <x v="1"/>
    <x v="11"/>
  </r>
  <r>
    <s v="Id929"/>
    <s v="  Lisa M"/>
    <x v="707"/>
    <x v="251"/>
    <s v="No"/>
    <x v="0"/>
    <x v="0"/>
    <n v="0"/>
    <s v="No"/>
    <x v="0"/>
    <x v="2"/>
    <s v="20-11-1982"/>
    <x v="928"/>
    <x v="2"/>
    <s v="tier - 3"/>
    <x v="12"/>
    <x v="38"/>
  </r>
  <r>
    <s v="Id930"/>
    <s v="  Steve Jr"/>
    <x v="355"/>
    <x v="505"/>
    <s v="yes"/>
    <x v="0"/>
    <x v="0"/>
    <n v="2"/>
    <s v="No"/>
    <x v="0"/>
    <x v="2"/>
    <s v="25-07-1966"/>
    <x v="929"/>
    <x v="2"/>
    <s v="tier - 3"/>
    <x v="4"/>
    <x v="11"/>
  </r>
  <r>
    <s v="Id931"/>
    <s v="  Tiffany"/>
    <x v="708"/>
    <x v="478"/>
    <s v="No"/>
    <x v="0"/>
    <x v="1"/>
    <n v="1"/>
    <s v="No"/>
    <x v="0"/>
    <x v="1"/>
    <s v="06-11-1979"/>
    <x v="930"/>
    <x v="2"/>
    <s v="tier - 1"/>
    <x v="12"/>
    <x v="18"/>
  </r>
  <r>
    <s v="Id932"/>
    <s v="  Greg"/>
    <x v="124"/>
    <x v="288"/>
    <s v="yes"/>
    <x v="0"/>
    <x v="0"/>
    <n v="1"/>
    <s v="No"/>
    <x v="0"/>
    <x v="1"/>
    <s v="02-12-1964"/>
    <x v="931"/>
    <x v="2"/>
    <s v="tier - 1"/>
    <x v="1"/>
    <x v="13"/>
  </r>
  <r>
    <s v="Id933"/>
    <s v="  Dale"/>
    <x v="350"/>
    <x v="506"/>
    <s v="yes"/>
    <x v="0"/>
    <x v="1"/>
    <n v="1"/>
    <s v="No"/>
    <x v="1"/>
    <x v="0"/>
    <s v="09-06-1963"/>
    <x v="932"/>
    <x v="2"/>
    <s v="tier - 3"/>
    <x v="0"/>
    <x v="12"/>
  </r>
  <r>
    <s v="Id934"/>
    <s v="  Brittany A"/>
    <x v="709"/>
    <x v="427"/>
    <s v="yes"/>
    <x v="0"/>
    <x v="1"/>
    <n v="1"/>
    <s v="No"/>
    <x v="1"/>
    <x v="1"/>
    <s v="12-11-1969"/>
    <x v="933"/>
    <x v="2"/>
    <s v="tier - 1"/>
    <x v="3"/>
    <x v="27"/>
  </r>
  <r>
    <s v="Id935"/>
    <s v="  Robert S"/>
    <x v="710"/>
    <x v="117"/>
    <s v="yes"/>
    <x v="0"/>
    <x v="0"/>
    <n v="1"/>
    <s v="No"/>
    <x v="1"/>
    <x v="2"/>
    <s v="05-09-1988"/>
    <x v="934"/>
    <x v="2"/>
    <s v="tier - 1"/>
    <x v="3"/>
    <x v="4"/>
  </r>
  <r>
    <s v="Id936"/>
    <s v="  Cameron"/>
    <x v="276"/>
    <x v="82"/>
    <s v="yes"/>
    <x v="0"/>
    <x v="0"/>
    <n v="1"/>
    <s v="No"/>
    <x v="1"/>
    <x v="2"/>
    <s v="09-11-1964"/>
    <x v="935"/>
    <x v="2"/>
    <s v="tier - 1"/>
    <x v="1"/>
    <x v="13"/>
  </r>
  <r>
    <s v="Id937"/>
    <s v="  Ulrike"/>
    <x v="677"/>
    <x v="169"/>
    <s v="No"/>
    <x v="0"/>
    <x v="0"/>
    <n v="1"/>
    <s v="No"/>
    <x v="0"/>
    <x v="1"/>
    <s v="26-11-1984"/>
    <x v="936"/>
    <x v="2"/>
    <s v="tier - 3"/>
    <x v="12"/>
    <x v="33"/>
  </r>
  <r>
    <s v="Id938"/>
    <s v="  Katlyn A"/>
    <x v="711"/>
    <x v="140"/>
    <s v="yes"/>
    <x v="0"/>
    <x v="1"/>
    <n v="1"/>
    <s v="No"/>
    <x v="2"/>
    <x v="2"/>
    <s v="12-10-1969"/>
    <x v="937"/>
    <x v="2"/>
    <s v="tier - 1"/>
    <x v="2"/>
    <x v="27"/>
  </r>
  <r>
    <s v="Id939"/>
    <s v="  Morgan B"/>
    <x v="712"/>
    <x v="243"/>
    <s v="No"/>
    <x v="0"/>
    <x v="0"/>
    <n v="0"/>
    <s v="No"/>
    <x v="0"/>
    <x v="2"/>
    <s v="21-10-1982"/>
    <x v="938"/>
    <x v="2"/>
    <s v="tier - 2"/>
    <x v="14"/>
    <x v="38"/>
  </r>
  <r>
    <s v="Id940"/>
    <s v="  Peter"/>
    <x v="713"/>
    <x v="310"/>
    <s v="yes"/>
    <x v="0"/>
    <x v="0"/>
    <n v="2"/>
    <s v="No"/>
    <x v="0"/>
    <x v="0"/>
    <s v="01-12-1970"/>
    <x v="939"/>
    <x v="2"/>
    <s v="tier - 1"/>
    <x v="14"/>
    <x v="2"/>
  </r>
  <r>
    <s v="Id941"/>
    <s v="  Chandler"/>
    <x v="184"/>
    <x v="507"/>
    <s v="yes"/>
    <x v="0"/>
    <x v="0"/>
    <n v="2"/>
    <s v="No"/>
    <x v="0"/>
    <x v="2"/>
    <s v="09-11-1966"/>
    <x v="940"/>
    <x v="2"/>
    <s v="tier - 1"/>
    <x v="3"/>
    <x v="24"/>
  </r>
  <r>
    <s v="Id942"/>
    <s v="  Silvana M"/>
    <x v="570"/>
    <x v="180"/>
    <s v="yes"/>
    <x v="0"/>
    <x v="0"/>
    <n v="2"/>
    <s v="No"/>
    <x v="1"/>
    <x v="2"/>
    <s v="23-08-1966"/>
    <x v="941"/>
    <x v="2"/>
    <s v="tier - 3"/>
    <x v="2"/>
    <x v="24"/>
  </r>
  <r>
    <s v="Id943"/>
    <s v="  Natty"/>
    <x v="276"/>
    <x v="98"/>
    <s v="yes"/>
    <x v="0"/>
    <x v="0"/>
    <n v="2"/>
    <s v="No"/>
    <x v="1"/>
    <x v="2"/>
    <s v="06-07-1966"/>
    <x v="942"/>
    <x v="2"/>
    <s v="tier - 1"/>
    <x v="2"/>
    <x v="11"/>
  </r>
  <r>
    <s v="Id944"/>
    <s v="  Nicholas T"/>
    <x v="209"/>
    <x v="83"/>
    <s v="No"/>
    <x v="0"/>
    <x v="0"/>
    <n v="0"/>
    <s v="No"/>
    <x v="0"/>
    <x v="2"/>
    <s v="20-07-1994"/>
    <x v="943"/>
    <x v="2"/>
    <s v="tier - 2"/>
    <x v="8"/>
    <x v="20"/>
  </r>
  <r>
    <s v="Id945"/>
    <s v="  Rebecca"/>
    <x v="237"/>
    <x v="508"/>
    <s v="yes"/>
    <x v="0"/>
    <x v="0"/>
    <n v="2"/>
    <s v="No"/>
    <x v="1"/>
    <x v="2"/>
    <s v="04-10-1966"/>
    <x v="944"/>
    <x v="2"/>
    <s v="tier - 2"/>
    <x v="2"/>
    <x v="24"/>
  </r>
  <r>
    <s v="Id946"/>
    <s v="  John"/>
    <x v="66"/>
    <x v="509"/>
    <s v="yes"/>
    <x v="0"/>
    <x v="0"/>
    <n v="1"/>
    <s v="No"/>
    <x v="0"/>
    <x v="0"/>
    <s v="17-07-1986"/>
    <x v="945"/>
    <x v="2"/>
    <s v="tier - 3"/>
    <x v="13"/>
    <x v="17"/>
  </r>
  <r>
    <s v="Id947"/>
    <s v="  Antony G"/>
    <x v="714"/>
    <x v="507"/>
    <s v="yes"/>
    <x v="0"/>
    <x v="0"/>
    <n v="1"/>
    <s v="No"/>
    <x v="1"/>
    <x v="2"/>
    <s v="20-06-1964"/>
    <x v="946"/>
    <x v="2"/>
    <s v="tier - 1"/>
    <x v="16"/>
    <x v="8"/>
  </r>
  <r>
    <s v="Id948"/>
    <s v="  Eric"/>
    <x v="715"/>
    <x v="510"/>
    <s v="No"/>
    <x v="0"/>
    <x v="0"/>
    <n v="0"/>
    <s v="No"/>
    <x v="0"/>
    <x v="0"/>
    <s v="06-11-1965"/>
    <x v="947"/>
    <x v="2"/>
    <s v="tier - 3"/>
    <x v="3"/>
    <x v="11"/>
  </r>
  <r>
    <s v="Id949"/>
    <s v="  Erik"/>
    <x v="716"/>
    <x v="511"/>
    <s v="No"/>
    <x v="0"/>
    <x v="0"/>
    <n v="0"/>
    <s v="No"/>
    <x v="0"/>
    <x v="0"/>
    <s v="25-12-1965"/>
    <x v="948"/>
    <x v="2"/>
    <s v="tier - 3"/>
    <x v="4"/>
    <x v="11"/>
  </r>
  <r>
    <s v="Id950"/>
    <s v="  Matthew T"/>
    <x v="438"/>
    <x v="487"/>
    <s v="No"/>
    <x v="0"/>
    <x v="0"/>
    <n v="0"/>
    <s v="No"/>
    <x v="1"/>
    <x v="0"/>
    <s v="27-10-1965"/>
    <x v="949"/>
    <x v="2"/>
    <s v="tier - 1"/>
    <x v="0"/>
    <x v="11"/>
  </r>
  <r>
    <s v="Id951"/>
    <s v="  Cassandra"/>
    <x v="330"/>
    <x v="371"/>
    <s v="No"/>
    <x v="0"/>
    <x v="0"/>
    <n v="2"/>
    <s v="No"/>
    <x v="0"/>
    <x v="0"/>
    <s v="23-07-1973"/>
    <x v="950"/>
    <x v="2"/>
    <s v="tier - 2"/>
    <x v="3"/>
    <x v="29"/>
  </r>
  <r>
    <s v="Id952"/>
    <s v="  Rosemary C"/>
    <x v="717"/>
    <x v="512"/>
    <s v="No"/>
    <x v="0"/>
    <x v="0"/>
    <n v="0"/>
    <s v="No"/>
    <x v="0"/>
    <x v="0"/>
    <s v="01-12-1971"/>
    <x v="951"/>
    <x v="2"/>
    <s v="tier - 1"/>
    <x v="1"/>
    <x v="14"/>
  </r>
  <r>
    <s v="Id953"/>
    <s v="  Carrie A"/>
    <x v="516"/>
    <x v="333"/>
    <s v="No"/>
    <x v="0"/>
    <x v="0"/>
    <n v="0"/>
    <s v="No"/>
    <x v="0"/>
    <x v="0"/>
    <s v="14-11-1968"/>
    <x v="952"/>
    <x v="2"/>
    <s v="tier - 1"/>
    <x v="3"/>
    <x v="0"/>
  </r>
  <r>
    <s v="Id954"/>
    <s v="  Gerardo Sr"/>
    <x v="628"/>
    <x v="187"/>
    <s v="No"/>
    <x v="0"/>
    <x v="0"/>
    <n v="0"/>
    <s v="No"/>
    <x v="3"/>
    <x v="0"/>
    <s v="03-10-1965"/>
    <x v="953"/>
    <x v="2"/>
    <s v="tier - 1"/>
    <x v="6"/>
    <x v="11"/>
  </r>
  <r>
    <s v="Id955"/>
    <s v="  Matthew R"/>
    <x v="718"/>
    <x v="513"/>
    <s v="yes"/>
    <x v="0"/>
    <x v="0"/>
    <n v="2"/>
    <s v="No"/>
    <x v="0"/>
    <x v="0"/>
    <s v="23-07-1970"/>
    <x v="954"/>
    <x v="2"/>
    <s v="tier - 1"/>
    <x v="1"/>
    <x v="27"/>
  </r>
  <r>
    <s v="Id956"/>
    <s v="  Meghan E"/>
    <x v="719"/>
    <x v="133"/>
    <s v="yes"/>
    <x v="0"/>
    <x v="0"/>
    <n v="1"/>
    <s v="No"/>
    <x v="0"/>
    <x v="2"/>
    <s v="12-06-1988"/>
    <x v="955"/>
    <x v="2"/>
    <s v="tier - 1"/>
    <x v="12"/>
    <x v="23"/>
  </r>
  <r>
    <s v="Id957"/>
    <s v="  Eric"/>
    <x v="720"/>
    <x v="323"/>
    <s v="No"/>
    <x v="0"/>
    <x v="0"/>
    <n v="0"/>
    <s v="No"/>
    <x v="2"/>
    <x v="0"/>
    <s v="19-12-1971"/>
    <x v="956"/>
    <x v="2"/>
    <s v="tier - 1"/>
    <x v="1"/>
    <x v="14"/>
  </r>
  <r>
    <s v="Id958"/>
    <s v="  Lisa B"/>
    <x v="67"/>
    <x v="514"/>
    <s v="No"/>
    <x v="0"/>
    <x v="0"/>
    <n v="0"/>
    <s v="No"/>
    <x v="0"/>
    <x v="0"/>
    <s v="24-06-1968"/>
    <x v="957"/>
    <x v="2"/>
    <s v="tier - 1"/>
    <x v="2"/>
    <x v="22"/>
  </r>
  <r>
    <s v="Id959"/>
    <s v="  Jane R"/>
    <x v="721"/>
    <x v="39"/>
    <s v="No"/>
    <x v="0"/>
    <x v="0"/>
    <n v="0"/>
    <s v="No"/>
    <x v="0"/>
    <x v="2"/>
    <s v="06-10-1989"/>
    <x v="958"/>
    <x v="2"/>
    <s v="tier - 3"/>
    <x v="12"/>
    <x v="43"/>
  </r>
  <r>
    <s v="Id960"/>
    <s v="  Allison M"/>
    <x v="391"/>
    <x v="515"/>
    <s v="yes"/>
    <x v="0"/>
    <x v="1"/>
    <n v="1"/>
    <s v="No"/>
    <x v="0"/>
    <x v="2"/>
    <s v="11-08-1969"/>
    <x v="959"/>
    <x v="2"/>
    <s v="tier - 1"/>
    <x v="1"/>
    <x v="27"/>
  </r>
  <r>
    <s v="Id961"/>
    <s v="  Sarah E"/>
    <x v="722"/>
    <x v="49"/>
    <s v="yes"/>
    <x v="0"/>
    <x v="1"/>
    <n v="1"/>
    <s v="No"/>
    <x v="0"/>
    <x v="2"/>
    <s v="07-06-1983"/>
    <x v="960"/>
    <x v="2"/>
    <s v="tier - 3"/>
    <x v="12"/>
    <x v="38"/>
  </r>
  <r>
    <s v="Id962"/>
    <s v="  Philip J"/>
    <x v="723"/>
    <x v="354"/>
    <s v="yes"/>
    <x v="0"/>
    <x v="0"/>
    <n v="2"/>
    <s v="No"/>
    <x v="0"/>
    <x v="0"/>
    <s v="13-10-1970"/>
    <x v="961"/>
    <x v="2"/>
    <s v="tier - 1"/>
    <x v="7"/>
    <x v="2"/>
  </r>
  <r>
    <s v="Id963"/>
    <s v="  Jillian A"/>
    <x v="25"/>
    <x v="82"/>
    <s v="No"/>
    <x v="1"/>
    <x v="0"/>
    <n v="1"/>
    <s v="No"/>
    <x v="0"/>
    <x v="2"/>
    <s v="10-09-2004"/>
    <x v="962"/>
    <x v="2"/>
    <s v="tier - 2"/>
    <x v="0"/>
    <x v="42"/>
  </r>
  <r>
    <s v="Id964"/>
    <s v="  Laura D"/>
    <x v="724"/>
    <x v="67"/>
    <s v="yes"/>
    <x v="0"/>
    <x v="0"/>
    <n v="2"/>
    <s v="No"/>
    <x v="1"/>
    <x v="2"/>
    <s v="07-09-1966"/>
    <x v="963"/>
    <x v="2"/>
    <s v="tier - 2"/>
    <x v="15"/>
    <x v="24"/>
  </r>
  <r>
    <s v="Id965"/>
    <s v="  Megan E"/>
    <x v="625"/>
    <x v="516"/>
    <s v="No"/>
    <x v="0"/>
    <x v="0"/>
    <n v="0"/>
    <s v="No"/>
    <x v="1"/>
    <x v="0"/>
    <s v="23-06-1965"/>
    <x v="964"/>
    <x v="2"/>
    <s v="tier - 2"/>
    <x v="3"/>
    <x v="13"/>
  </r>
  <r>
    <s v="Id966"/>
    <s v="  Shannon J"/>
    <x v="725"/>
    <x v="458"/>
    <s v="yes"/>
    <x v="0"/>
    <x v="0"/>
    <n v="2"/>
    <s v="No"/>
    <x v="1"/>
    <x v="2"/>
    <s v="14-06-1966"/>
    <x v="965"/>
    <x v="2"/>
    <s v="tier - 1"/>
    <x v="1"/>
    <x v="11"/>
  </r>
  <r>
    <s v="Id967"/>
    <s v="  Rachelle M"/>
    <x v="14"/>
    <x v="517"/>
    <s v="No"/>
    <x v="0"/>
    <x v="0"/>
    <n v="0"/>
    <s v="No"/>
    <x v="0"/>
    <x v="0"/>
    <s v="12-09-1971"/>
    <x v="966"/>
    <x v="2"/>
    <s v="tier - 3"/>
    <x v="1"/>
    <x v="14"/>
  </r>
  <r>
    <s v="Id968"/>
    <s v="  Casey"/>
    <x v="726"/>
    <x v="120"/>
    <s v="No"/>
    <x v="0"/>
    <x v="0"/>
    <n v="0"/>
    <s v="No"/>
    <x v="0"/>
    <x v="2"/>
    <s v="17-07-1980"/>
    <x v="967"/>
    <x v="2"/>
    <s v="tier - 3"/>
    <x v="14"/>
    <x v="18"/>
  </r>
  <r>
    <s v="Id969"/>
    <s v="  Jessica L"/>
    <x v="727"/>
    <x v="144"/>
    <s v="yes"/>
    <x v="0"/>
    <x v="0"/>
    <n v="0"/>
    <s v="No"/>
    <x v="0"/>
    <x v="2"/>
    <s v="09-06-1985"/>
    <x v="968"/>
    <x v="2"/>
    <s v="tier - 1"/>
    <x v="1"/>
    <x v="33"/>
  </r>
  <r>
    <s v="Id970"/>
    <s v="  Brandon F"/>
    <x v="728"/>
    <x v="435"/>
    <s v="yes"/>
    <x v="0"/>
    <x v="1"/>
    <n v="1"/>
    <s v="No"/>
    <x v="0"/>
    <x v="2"/>
    <s v="23-10-1983"/>
    <x v="969"/>
    <x v="2"/>
    <s v="tier - 1"/>
    <x v="14"/>
    <x v="34"/>
  </r>
  <r>
    <s v="Id971"/>
    <s v="  Melissa"/>
    <x v="729"/>
    <x v="518"/>
    <s v="yes"/>
    <x v="0"/>
    <x v="0"/>
    <n v="2"/>
    <s v="No"/>
    <x v="0"/>
    <x v="0"/>
    <s v="07-10-1970"/>
    <x v="970"/>
    <x v="2"/>
    <s v="tier - 2"/>
    <x v="3"/>
    <x v="2"/>
  </r>
  <r>
    <s v="Id972"/>
    <s v="  Danielle N"/>
    <x v="644"/>
    <x v="519"/>
    <s v="yes"/>
    <x v="0"/>
    <x v="0"/>
    <n v="2"/>
    <s v="No"/>
    <x v="0"/>
    <x v="0"/>
    <s v="02-10-1970"/>
    <x v="971"/>
    <x v="2"/>
    <s v="tier - 3"/>
    <x v="2"/>
    <x v="2"/>
  </r>
  <r>
    <s v="Id973"/>
    <s v="  Matthew"/>
    <x v="678"/>
    <x v="520"/>
    <s v="yes"/>
    <x v="0"/>
    <x v="0"/>
    <n v="0"/>
    <s v="No"/>
    <x v="0"/>
    <x v="0"/>
    <s v="19-12-1967"/>
    <x v="972"/>
    <x v="2"/>
    <s v="tier - 1"/>
    <x v="11"/>
    <x v="22"/>
  </r>
  <r>
    <s v="Id974"/>
    <s v="  Bettina"/>
    <x v="730"/>
    <x v="199"/>
    <s v="yes"/>
    <x v="0"/>
    <x v="1"/>
    <n v="1"/>
    <s v="No"/>
    <x v="0"/>
    <x v="2"/>
    <s v="28-07-1997"/>
    <x v="973"/>
    <x v="2"/>
    <s v="tier - 2"/>
    <x v="12"/>
    <x v="46"/>
  </r>
  <r>
    <s v="Id975"/>
    <s v="  Alexander"/>
    <x v="731"/>
    <x v="508"/>
    <s v="yes"/>
    <x v="0"/>
    <x v="0"/>
    <n v="1"/>
    <s v="No"/>
    <x v="0"/>
    <x v="2"/>
    <s v="13-06-1964"/>
    <x v="974"/>
    <x v="2"/>
    <s v="tier - 2"/>
    <x v="0"/>
    <x v="8"/>
  </r>
  <r>
    <s v="Id976"/>
    <s v="  Holli"/>
    <x v="732"/>
    <x v="99"/>
    <s v="No"/>
    <x v="0"/>
    <x v="0"/>
    <n v="2"/>
    <s v="No"/>
    <x v="0"/>
    <x v="1"/>
    <s v="06-12-1972"/>
    <x v="975"/>
    <x v="2"/>
    <s v="tier - 2"/>
    <x v="15"/>
    <x v="29"/>
  </r>
  <r>
    <s v="Id977"/>
    <s v="  Heather C"/>
    <x v="733"/>
    <x v="3"/>
    <s v="No"/>
    <x v="0"/>
    <x v="1"/>
    <n v="1"/>
    <s v="No"/>
    <x v="0"/>
    <x v="1"/>
    <s v="07-06-1979"/>
    <x v="976"/>
    <x v="2"/>
    <s v="tier - 1"/>
    <x v="12"/>
    <x v="9"/>
  </r>
  <r>
    <s v="Id978"/>
    <s v="  Kyle"/>
    <x v="659"/>
    <x v="245"/>
    <s v="yes"/>
    <x v="0"/>
    <x v="0"/>
    <n v="1"/>
    <s v="No"/>
    <x v="0"/>
    <x v="1"/>
    <s v="13-12-1964"/>
    <x v="977"/>
    <x v="2"/>
    <s v="tier - 2"/>
    <x v="3"/>
    <x v="13"/>
  </r>
  <r>
    <s v="Id979"/>
    <s v="  Thomas J"/>
    <x v="61"/>
    <x v="208"/>
    <s v="yes"/>
    <x v="0"/>
    <x v="0"/>
    <n v="1"/>
    <s v="No"/>
    <x v="0"/>
    <x v="1"/>
    <s v="03-07-1964"/>
    <x v="978"/>
    <x v="2"/>
    <s v="tier - 1"/>
    <x v="0"/>
    <x v="8"/>
  </r>
  <r>
    <s v="Id980"/>
    <s v="  Chris"/>
    <x v="697"/>
    <x v="324"/>
    <s v="yes"/>
    <x v="0"/>
    <x v="0"/>
    <n v="1"/>
    <s v="No"/>
    <x v="0"/>
    <x v="2"/>
    <s v="04-07-1964"/>
    <x v="979"/>
    <x v="2"/>
    <s v="tier - 1"/>
    <x v="3"/>
    <x v="8"/>
  </r>
  <r>
    <s v="Id981"/>
    <s v="  Graham"/>
    <x v="734"/>
    <x v="521"/>
    <s v="No"/>
    <x v="0"/>
    <x v="0"/>
    <n v="0"/>
    <s v="No"/>
    <x v="0"/>
    <x v="0"/>
    <s v="26-09-1965"/>
    <x v="980"/>
    <x v="2"/>
    <s v="tier - 3"/>
    <x v="1"/>
    <x v="11"/>
  </r>
  <r>
    <s v="Id982"/>
    <s v="  Garrett"/>
    <x v="735"/>
    <x v="379"/>
    <s v="No"/>
    <x v="0"/>
    <x v="0"/>
    <n v="0"/>
    <s v="No"/>
    <x v="0"/>
    <x v="0"/>
    <s v="29-11-1965"/>
    <x v="981"/>
    <x v="2"/>
    <s v="tier - 1"/>
    <x v="1"/>
    <x v="11"/>
  </r>
  <r>
    <s v="Id983"/>
    <s v="  Andrew"/>
    <x v="736"/>
    <x v="332"/>
    <s v="yes"/>
    <x v="0"/>
    <x v="0"/>
    <n v="1"/>
    <s v="No"/>
    <x v="2"/>
    <x v="2"/>
    <s v="12-07-1964"/>
    <x v="982"/>
    <x v="2"/>
    <s v="tier - 3"/>
    <x v="3"/>
    <x v="8"/>
  </r>
  <r>
    <s v="Id984"/>
    <s v="  Annabelle M"/>
    <x v="737"/>
    <x v="502"/>
    <s v="No"/>
    <x v="0"/>
    <x v="0"/>
    <n v="0"/>
    <s v="No"/>
    <x v="1"/>
    <x v="0"/>
    <s v="02-11-1968"/>
    <x v="983"/>
    <x v="2"/>
    <s v="tier - 2"/>
    <x v="15"/>
    <x v="0"/>
  </r>
  <r>
    <s v="Id985"/>
    <s v="  Daniel T"/>
    <x v="738"/>
    <x v="92"/>
    <s v="No"/>
    <x v="0"/>
    <x v="0"/>
    <n v="0"/>
    <s v="No"/>
    <x v="0"/>
    <x v="2"/>
    <s v="19-08-1989"/>
    <x v="984"/>
    <x v="2"/>
    <s v="tier - 3"/>
    <x v="0"/>
    <x v="43"/>
  </r>
  <r>
    <s v="Id986"/>
    <s v="  Deanne"/>
    <x v="414"/>
    <x v="488"/>
    <s v="No"/>
    <x v="0"/>
    <x v="0"/>
    <n v="0"/>
    <s v="No"/>
    <x v="0"/>
    <x v="0"/>
    <s v="20-09-2002"/>
    <x v="985"/>
    <x v="2"/>
    <s v="tier - 3"/>
    <x v="1"/>
    <x v="39"/>
  </r>
  <r>
    <s v="Id987"/>
    <s v="  Carrie"/>
    <x v="739"/>
    <x v="522"/>
    <s v="yes"/>
    <x v="0"/>
    <x v="1"/>
    <n v="1"/>
    <s v="No"/>
    <x v="1"/>
    <x v="0"/>
    <s v="11-07-1963"/>
    <x v="986"/>
    <x v="2"/>
    <s v="tier - 1"/>
    <x v="1"/>
    <x v="12"/>
  </r>
  <r>
    <s v="Id988"/>
    <s v="  Suzanne"/>
    <x v="740"/>
    <x v="523"/>
    <s v="yes"/>
    <x v="0"/>
    <x v="0"/>
    <n v="1"/>
    <s v="No"/>
    <x v="0"/>
    <x v="2"/>
    <s v="10-12-1995"/>
    <x v="987"/>
    <x v="2"/>
    <s v="tier - 2"/>
    <x v="12"/>
    <x v="40"/>
  </r>
  <r>
    <s v="Id989"/>
    <s v="  Jasmine P"/>
    <x v="741"/>
    <x v="524"/>
    <s v="yes"/>
    <x v="0"/>
    <x v="1"/>
    <n v="1"/>
    <s v="No"/>
    <x v="1"/>
    <x v="0"/>
    <s v="22-11-1963"/>
    <x v="988"/>
    <x v="2"/>
    <s v="tier - 3"/>
    <x v="1"/>
    <x v="8"/>
  </r>
  <r>
    <s v="Id990"/>
    <s v="  Jennifer"/>
    <x v="308"/>
    <x v="525"/>
    <s v="No"/>
    <x v="0"/>
    <x v="0"/>
    <n v="0"/>
    <s v="No"/>
    <x v="1"/>
    <x v="0"/>
    <s v="06-10-1968"/>
    <x v="989"/>
    <x v="2"/>
    <s v="tier - 1"/>
    <x v="1"/>
    <x v="0"/>
  </r>
  <r>
    <s v="Id991"/>
    <s v="  Tracie"/>
    <x v="742"/>
    <x v="138"/>
    <s v="No"/>
    <x v="0"/>
    <x v="0"/>
    <n v="2"/>
    <s v="No"/>
    <x v="0"/>
    <x v="2"/>
    <s v="25-09-1972"/>
    <x v="990"/>
    <x v="2"/>
    <s v="tier - 2"/>
    <x v="3"/>
    <x v="29"/>
  </r>
  <r>
    <s v="Id992"/>
    <s v="  Tristan D"/>
    <x v="743"/>
    <x v="409"/>
    <s v="yes"/>
    <x v="0"/>
    <x v="0"/>
    <n v="1"/>
    <s v="No"/>
    <x v="0"/>
    <x v="2"/>
    <s v="14-11-1988"/>
    <x v="991"/>
    <x v="2"/>
    <s v="tier - 1"/>
    <x v="13"/>
    <x v="4"/>
  </r>
  <r>
    <s v="Id993"/>
    <s v="  Peiweng"/>
    <x v="101"/>
    <x v="526"/>
    <s v="yes"/>
    <x v="0"/>
    <x v="0"/>
    <n v="2"/>
    <s v="No"/>
    <x v="0"/>
    <x v="0"/>
    <s v="22-06-1970"/>
    <x v="992"/>
    <x v="2"/>
    <s v="tier - 1"/>
    <x v="1"/>
    <x v="27"/>
  </r>
  <r>
    <s v="Id994"/>
    <s v="  Theresa M"/>
    <x v="277"/>
    <x v="527"/>
    <s v="yes"/>
    <x v="0"/>
    <x v="0"/>
    <n v="0"/>
    <s v="No"/>
    <x v="1"/>
    <x v="0"/>
    <s v="14-06-1967"/>
    <x v="993"/>
    <x v="2"/>
    <s v="tier - 3"/>
    <x v="2"/>
    <x v="24"/>
  </r>
  <r>
    <s v="Id995"/>
    <s v="  Daniel J"/>
    <x v="237"/>
    <x v="188"/>
    <s v="No"/>
    <x v="1"/>
    <x v="0"/>
    <n v="1"/>
    <s v="No"/>
    <x v="1"/>
    <x v="2"/>
    <s v="04-10-2004"/>
    <x v="994"/>
    <x v="2"/>
    <s v="tier - 2"/>
    <x v="9"/>
    <x v="42"/>
  </r>
  <r>
    <s v="Id996"/>
    <s v="  Courtney M"/>
    <x v="744"/>
    <x v="211"/>
    <s v="No"/>
    <x v="0"/>
    <x v="0"/>
    <n v="0"/>
    <s v="No"/>
    <x v="1"/>
    <x v="0"/>
    <s v="26-12-1971"/>
    <x v="995"/>
    <x v="2"/>
    <s v="tier - 1"/>
    <x v="15"/>
    <x v="14"/>
  </r>
  <r>
    <s v="Id997"/>
    <s v="  Jose A"/>
    <x v="745"/>
    <x v="112"/>
    <s v="yes"/>
    <x v="0"/>
    <x v="1"/>
    <n v="1"/>
    <s v="No"/>
    <x v="0"/>
    <x v="2"/>
    <s v="11-10-1969"/>
    <x v="996"/>
    <x v="2"/>
    <s v="tier - 2"/>
    <x v="3"/>
    <x v="27"/>
  </r>
  <r>
    <s v="Id998"/>
    <s v="  Lauren"/>
    <x v="746"/>
    <x v="528"/>
    <s v="yes"/>
    <x v="0"/>
    <x v="0"/>
    <n v="0"/>
    <s v="No"/>
    <x v="0"/>
    <x v="0"/>
    <s v="02-10-1981"/>
    <x v="997"/>
    <x v="2"/>
    <s v="tier - 1"/>
    <x v="12"/>
    <x v="37"/>
  </r>
  <r>
    <s v="Id999"/>
    <s v="  Jonathon M"/>
    <x v="747"/>
    <x v="209"/>
    <s v="yes"/>
    <x v="0"/>
    <x v="1"/>
    <n v="1"/>
    <s v="No"/>
    <x v="1"/>
    <x v="2"/>
    <s v="20-08-1969"/>
    <x v="998"/>
    <x v="2"/>
    <s v="tier - 1"/>
    <x v="3"/>
    <x v="27"/>
  </r>
  <r>
    <s v="Id1000"/>
    <s v="  Stephanie A"/>
    <x v="748"/>
    <x v="325"/>
    <s v="No"/>
    <x v="0"/>
    <x v="0"/>
    <n v="0"/>
    <s v="No"/>
    <x v="0"/>
    <x v="2"/>
    <s v="17-12-1989"/>
    <x v="999"/>
    <x v="2"/>
    <s v="tier - 2"/>
    <x v="12"/>
    <x v="43"/>
  </r>
  <r>
    <s v="Id1001"/>
    <s v="  Patrick"/>
    <x v="421"/>
    <x v="74"/>
    <s v="yes"/>
    <x v="0"/>
    <x v="1"/>
    <n v="1"/>
    <s v="No"/>
    <x v="1"/>
    <x v="1"/>
    <s v="30-12-1969"/>
    <x v="1000"/>
    <x v="2"/>
    <s v="tier - 1"/>
    <x v="4"/>
    <x v="27"/>
  </r>
  <r>
    <s v="Id1002"/>
    <s v="  Krista"/>
    <x v="749"/>
    <x v="330"/>
    <s v="yes"/>
    <x v="0"/>
    <x v="0"/>
    <n v="0"/>
    <s v="No"/>
    <x v="0"/>
    <x v="1"/>
    <s v="28-06-1976"/>
    <x v="1001"/>
    <x v="2"/>
    <s v="tier - 2"/>
    <x v="15"/>
    <x v="28"/>
  </r>
  <r>
    <s v="Id1003"/>
    <s v="  Jenessa"/>
    <x v="170"/>
    <x v="179"/>
    <s v="yes"/>
    <x v="0"/>
    <x v="0"/>
    <n v="2"/>
    <s v="No"/>
    <x v="0"/>
    <x v="0"/>
    <s v="14-06-1970"/>
    <x v="1002"/>
    <x v="2"/>
    <s v="tier - 2"/>
    <x v="1"/>
    <x v="27"/>
  </r>
  <r>
    <s v="Id1004"/>
    <s v="  Ryan M"/>
    <x v="750"/>
    <x v="361"/>
    <s v="No"/>
    <x v="0"/>
    <x v="0"/>
    <n v="2"/>
    <s v="No"/>
    <x v="0"/>
    <x v="2"/>
    <s v="03-09-1972"/>
    <x v="1003"/>
    <x v="2"/>
    <s v="tier - 2"/>
    <x v="14"/>
    <x v="29"/>
  </r>
  <r>
    <s v="Id1005"/>
    <s v="  Thomas"/>
    <x v="751"/>
    <x v="10"/>
    <s v="yes"/>
    <x v="0"/>
    <x v="0"/>
    <n v="2"/>
    <s v="No"/>
    <x v="1"/>
    <x v="1"/>
    <s v="06-08-1966"/>
    <x v="1004"/>
    <x v="2"/>
    <s v="tier - 1"/>
    <x v="4"/>
    <x v="11"/>
  </r>
  <r>
    <s v="Id1006"/>
    <s v="  Amanda N"/>
    <x v="752"/>
    <x v="239"/>
    <s v="yes"/>
    <x v="0"/>
    <x v="1"/>
    <n v="1"/>
    <s v="No"/>
    <x v="0"/>
    <x v="2"/>
    <s v="25-06-1969"/>
    <x v="1005"/>
    <x v="2"/>
    <s v="tier - 2"/>
    <x v="3"/>
    <x v="0"/>
  </r>
  <r>
    <s v="Id1007"/>
    <s v="  Teresa P"/>
    <x v="385"/>
    <x v="111"/>
    <s v="yes"/>
    <x v="0"/>
    <x v="1"/>
    <n v="1"/>
    <s v="No"/>
    <x v="1"/>
    <x v="2"/>
    <s v="30-11-1969"/>
    <x v="1006"/>
    <x v="2"/>
    <s v="tier - 2"/>
    <x v="3"/>
    <x v="27"/>
  </r>
  <r>
    <s v="Id1008"/>
    <s v="  Dorian"/>
    <x v="753"/>
    <x v="529"/>
    <s v="No"/>
    <x v="0"/>
    <x v="0"/>
    <n v="0"/>
    <s v="No"/>
    <x v="0"/>
    <x v="2"/>
    <s v="20-08-1980"/>
    <x v="1007"/>
    <x v="2"/>
    <s v="tier - 1"/>
    <x v="14"/>
    <x v="25"/>
  </r>
  <r>
    <s v="Id1009"/>
    <s v="  Amy"/>
    <x v="372"/>
    <x v="329"/>
    <s v="yes"/>
    <x v="0"/>
    <x v="0"/>
    <n v="2"/>
    <s v="No"/>
    <x v="0"/>
    <x v="2"/>
    <s v="05-07-1966"/>
    <x v="1008"/>
    <x v="2"/>
    <s v="tier - 1"/>
    <x v="0"/>
    <x v="11"/>
  </r>
  <r>
    <s v="Id1010"/>
    <s v="  Aberu"/>
    <x v="754"/>
    <x v="3"/>
    <s v="yes"/>
    <x v="0"/>
    <x v="0"/>
    <n v="2"/>
    <s v="No"/>
    <x v="0"/>
    <x v="1"/>
    <s v="09-09-1966"/>
    <x v="1009"/>
    <x v="2"/>
    <s v="tier - 1"/>
    <x v="0"/>
    <x v="24"/>
  </r>
  <r>
    <s v="Id1011"/>
    <s v="  Ashley"/>
    <x v="389"/>
    <x v="145"/>
    <s v="No"/>
    <x v="0"/>
    <x v="0"/>
    <n v="2"/>
    <s v="No"/>
    <x v="1"/>
    <x v="2"/>
    <s v="07-10-1972"/>
    <x v="1010"/>
    <x v="2"/>
    <s v="tier - 2"/>
    <x v="1"/>
    <x v="29"/>
  </r>
  <r>
    <s v="Id1012"/>
    <s v="  Anna E"/>
    <x v="303"/>
    <x v="241"/>
    <s v="yes"/>
    <x v="0"/>
    <x v="0"/>
    <n v="0"/>
    <s v="No"/>
    <x v="1"/>
    <x v="0"/>
    <s v="04-09-1967"/>
    <x v="1011"/>
    <x v="2"/>
    <s v="tier - 2"/>
    <x v="1"/>
    <x v="22"/>
  </r>
  <r>
    <s v="Id1013"/>
    <s v="  Tania K"/>
    <x v="755"/>
    <x v="87"/>
    <s v="yes"/>
    <x v="0"/>
    <x v="0"/>
    <n v="2"/>
    <s v="No"/>
    <x v="1"/>
    <x v="1"/>
    <s v="20-11-1966"/>
    <x v="1012"/>
    <x v="2"/>
    <s v="tier - 3"/>
    <x v="3"/>
    <x v="24"/>
  </r>
  <r>
    <s v="Id1014"/>
    <s v="  Ashley E"/>
    <x v="367"/>
    <x v="27"/>
    <s v="yes"/>
    <x v="0"/>
    <x v="0"/>
    <n v="2"/>
    <s v="No"/>
    <x v="1"/>
    <x v="2"/>
    <s v="07-11-1966"/>
    <x v="1013"/>
    <x v="2"/>
    <s v="tier - 3"/>
    <x v="3"/>
    <x v="24"/>
  </r>
  <r>
    <s v="Id1015"/>
    <s v="  Aleksandra"/>
    <x v="215"/>
    <x v="307"/>
    <s v="No"/>
    <x v="0"/>
    <x v="0"/>
    <n v="0"/>
    <s v="No"/>
    <x v="0"/>
    <x v="0"/>
    <s v="09-11-1971"/>
    <x v="1014"/>
    <x v="2"/>
    <s v="tier - 2"/>
    <x v="1"/>
    <x v="14"/>
  </r>
  <r>
    <s v="Id1016"/>
    <s v="  Valery L"/>
    <x v="756"/>
    <x v="82"/>
    <s v="yes"/>
    <x v="1"/>
    <x v="0"/>
    <n v="2"/>
    <s v="No"/>
    <x v="0"/>
    <x v="2"/>
    <s v="18-09-2000"/>
    <x v="1015"/>
    <x v="2"/>
    <s v="tier - 1"/>
    <x v="3"/>
    <x v="44"/>
  </r>
  <r>
    <s v="Id1017"/>
    <s v="  Joanna G"/>
    <x v="508"/>
    <x v="134"/>
    <s v="yes"/>
    <x v="0"/>
    <x v="0"/>
    <n v="0"/>
    <s v="No"/>
    <x v="0"/>
    <x v="2"/>
    <s v="17-12-2001"/>
    <x v="1016"/>
    <x v="2"/>
    <s v="tier - 1"/>
    <x v="12"/>
    <x v="47"/>
  </r>
  <r>
    <s v="Id1018"/>
    <s v="  Stefanie F"/>
    <x v="757"/>
    <x v="530"/>
    <s v="No"/>
    <x v="0"/>
    <x v="0"/>
    <n v="0"/>
    <s v="No"/>
    <x v="0"/>
    <x v="0"/>
    <s v="30-08-1974"/>
    <x v="1017"/>
    <x v="2"/>
    <s v="tier - 2"/>
    <x v="15"/>
    <x v="19"/>
  </r>
  <r>
    <s v="Id1019"/>
    <s v="  Stephen"/>
    <x v="758"/>
    <x v="122"/>
    <s v="No"/>
    <x v="0"/>
    <x v="0"/>
    <n v="0"/>
    <s v="No"/>
    <x v="0"/>
    <x v="2"/>
    <s v="25-10-1989"/>
    <x v="1018"/>
    <x v="2"/>
    <s v="tier - 1"/>
    <x v="1"/>
    <x v="43"/>
  </r>
  <r>
    <s v="Id1020"/>
    <s v="  Liza J"/>
    <x v="759"/>
    <x v="457"/>
    <s v="No"/>
    <x v="0"/>
    <x v="0"/>
    <n v="0"/>
    <s v="No"/>
    <x v="0"/>
    <x v="0"/>
    <s v="10-12-1974"/>
    <x v="1019"/>
    <x v="2"/>
    <s v="tier - 3"/>
    <x v="1"/>
    <x v="19"/>
  </r>
  <r>
    <s v="Id1021"/>
    <s v="  Ian M"/>
    <x v="760"/>
    <x v="267"/>
    <s v="yes"/>
    <x v="0"/>
    <x v="0"/>
    <n v="0"/>
    <s v="No"/>
    <x v="0"/>
    <x v="2"/>
    <s v="21-07-1996"/>
    <x v="1020"/>
    <x v="2"/>
    <s v="tier - 3"/>
    <x v="1"/>
    <x v="40"/>
  </r>
  <r>
    <s v="Id1022"/>
    <s v="  Claudia L"/>
    <x v="761"/>
    <x v="450"/>
    <s v="No"/>
    <x v="0"/>
    <x v="0"/>
    <n v="0"/>
    <s v="No"/>
    <x v="0"/>
    <x v="2"/>
    <s v="26-06-1991"/>
    <x v="1021"/>
    <x v="2"/>
    <s v="tier - 2"/>
    <x v="1"/>
    <x v="3"/>
  </r>
  <r>
    <s v="Id1023"/>
    <s v="  Jessica M"/>
    <x v="445"/>
    <x v="531"/>
    <s v="No"/>
    <x v="0"/>
    <x v="0"/>
    <n v="0"/>
    <s v="No"/>
    <x v="1"/>
    <x v="0"/>
    <s v="15-12-1974"/>
    <x v="1022"/>
    <x v="2"/>
    <s v="tier - 1"/>
    <x v="1"/>
    <x v="19"/>
  </r>
  <r>
    <s v="Id1024"/>
    <s v="  Billy Jr"/>
    <x v="762"/>
    <x v="36"/>
    <s v="No"/>
    <x v="0"/>
    <x v="0"/>
    <n v="0"/>
    <s v="No"/>
    <x v="2"/>
    <x v="0"/>
    <s v="24-10-1968"/>
    <x v="1023"/>
    <x v="2"/>
    <s v="tier - 1"/>
    <x v="0"/>
    <x v="0"/>
  </r>
  <r>
    <s v="Id1025"/>
    <s v="  David"/>
    <x v="763"/>
    <x v="388"/>
    <s v="yes"/>
    <x v="1"/>
    <x v="0"/>
    <n v="2"/>
    <s v="No"/>
    <x v="0"/>
    <x v="2"/>
    <s v="17-09-2000"/>
    <x v="1024"/>
    <x v="2"/>
    <s v="tier - 3"/>
    <x v="1"/>
    <x v="44"/>
  </r>
  <r>
    <s v="Id1026"/>
    <s v="  Tim"/>
    <x v="45"/>
    <x v="465"/>
    <s v="No"/>
    <x v="0"/>
    <x v="0"/>
    <n v="0"/>
    <s v="No"/>
    <x v="0"/>
    <x v="0"/>
    <s v="18-12-1965"/>
    <x v="1025"/>
    <x v="2"/>
    <s v="tier - 3"/>
    <x v="0"/>
    <x v="11"/>
  </r>
  <r>
    <s v="Id1027"/>
    <s v="  Emma M"/>
    <x v="617"/>
    <x v="532"/>
    <s v="No"/>
    <x v="0"/>
    <x v="0"/>
    <n v="2"/>
    <s v="No"/>
    <x v="0"/>
    <x v="0"/>
    <s v="21-10-1973"/>
    <x v="1026"/>
    <x v="2"/>
    <s v="tier - 1"/>
    <x v="0"/>
    <x v="31"/>
  </r>
  <r>
    <s v="Id1028"/>
    <s v="  Tim"/>
    <x v="764"/>
    <x v="49"/>
    <s v="yes"/>
    <x v="0"/>
    <x v="0"/>
    <n v="2"/>
    <s v="No"/>
    <x v="0"/>
    <x v="2"/>
    <s v="09-07-1966"/>
    <x v="1027"/>
    <x v="2"/>
    <s v="tier - 2"/>
    <x v="1"/>
    <x v="11"/>
  </r>
  <r>
    <s v="Id1029"/>
    <s v="  Patrick"/>
    <x v="709"/>
    <x v="533"/>
    <s v="No"/>
    <x v="0"/>
    <x v="0"/>
    <n v="0"/>
    <s v="No"/>
    <x v="1"/>
    <x v="0"/>
    <s v="19-06-1965"/>
    <x v="1028"/>
    <x v="2"/>
    <s v="tier - 2"/>
    <x v="3"/>
    <x v="13"/>
  </r>
  <r>
    <s v="Id1030"/>
    <s v="  Bridget K"/>
    <x v="661"/>
    <x v="261"/>
    <s v="yes"/>
    <x v="0"/>
    <x v="1"/>
    <n v="1"/>
    <s v="No"/>
    <x v="0"/>
    <x v="2"/>
    <s v="14-08-1969"/>
    <x v="1029"/>
    <x v="2"/>
    <s v="tier - 3"/>
    <x v="1"/>
    <x v="27"/>
  </r>
  <r>
    <s v="Id1031"/>
    <s v="  Gabriel"/>
    <x v="765"/>
    <x v="446"/>
    <s v="No"/>
    <x v="0"/>
    <x v="0"/>
    <n v="0"/>
    <s v="No"/>
    <x v="2"/>
    <x v="0"/>
    <s v="04-12-1965"/>
    <x v="1030"/>
    <x v="2"/>
    <s v="tier - 3"/>
    <x v="3"/>
    <x v="11"/>
  </r>
  <r>
    <s v="Id1032"/>
    <s v="  Natasha"/>
    <x v="376"/>
    <x v="212"/>
    <s v="yes"/>
    <x v="0"/>
    <x v="1"/>
    <n v="1"/>
    <s v="No"/>
    <x v="2"/>
    <x v="2"/>
    <s v="10-11-1969"/>
    <x v="1031"/>
    <x v="2"/>
    <s v="tier - 3"/>
    <x v="1"/>
    <x v="27"/>
  </r>
  <r>
    <s v="Id1033"/>
    <s v="  Abby A"/>
    <x v="330"/>
    <x v="43"/>
    <s v="No"/>
    <x v="0"/>
    <x v="0"/>
    <n v="0"/>
    <s v="No"/>
    <x v="0"/>
    <x v="0"/>
    <s v="12-11-1968"/>
    <x v="1032"/>
    <x v="2"/>
    <s v="tier - 3"/>
    <x v="0"/>
    <x v="0"/>
  </r>
  <r>
    <s v="Id1034"/>
    <s v="  Michelle"/>
    <x v="349"/>
    <x v="534"/>
    <s v="No"/>
    <x v="0"/>
    <x v="0"/>
    <n v="0"/>
    <s v="No"/>
    <x v="0"/>
    <x v="0"/>
    <s v="13-11-1968"/>
    <x v="1033"/>
    <x v="2"/>
    <s v="tier - 1"/>
    <x v="2"/>
    <x v="0"/>
  </r>
  <r>
    <s v="Id1035"/>
    <s v="  Mckendree"/>
    <x v="482"/>
    <x v="283"/>
    <s v="No"/>
    <x v="0"/>
    <x v="0"/>
    <n v="0"/>
    <s v="No"/>
    <x v="0"/>
    <x v="2"/>
    <s v="06-09-1994"/>
    <x v="1034"/>
    <x v="2"/>
    <s v="tier - 3"/>
    <x v="1"/>
    <x v="6"/>
  </r>
  <r>
    <s v="Id1036"/>
    <s v="  Tara"/>
    <x v="106"/>
    <x v="535"/>
    <s v="No"/>
    <x v="0"/>
    <x v="0"/>
    <n v="0"/>
    <s v="No"/>
    <x v="0"/>
    <x v="0"/>
    <s v="20-12-1971"/>
    <x v="1035"/>
    <x v="2"/>
    <s v="tier - 3"/>
    <x v="1"/>
    <x v="14"/>
  </r>
  <r>
    <s v="Id1037"/>
    <s v="  Daniel"/>
    <x v="44"/>
    <x v="291"/>
    <s v="No"/>
    <x v="0"/>
    <x v="0"/>
    <n v="0"/>
    <s v="No"/>
    <x v="0"/>
    <x v="0"/>
    <s v="28-07-1968"/>
    <x v="1036"/>
    <x v="2"/>
    <s v="tier - 3"/>
    <x v="1"/>
    <x v="22"/>
  </r>
  <r>
    <s v="Id1038"/>
    <s v="  Joshua P"/>
    <x v="235"/>
    <x v="536"/>
    <s v="yes"/>
    <x v="0"/>
    <x v="0"/>
    <n v="0"/>
    <s v="No"/>
    <x v="0"/>
    <x v="0"/>
    <s v="02-10-1967"/>
    <x v="1037"/>
    <x v="2"/>
    <s v="tier - 2"/>
    <x v="0"/>
    <x v="22"/>
  </r>
  <r>
    <s v="Id1039"/>
    <s v="  Erin C"/>
    <x v="766"/>
    <x v="296"/>
    <s v="yes"/>
    <x v="0"/>
    <x v="0"/>
    <n v="2"/>
    <s v="No"/>
    <x v="0"/>
    <x v="0"/>
    <s v="18-12-1970"/>
    <x v="1038"/>
    <x v="2"/>
    <s v="tier - 2"/>
    <x v="3"/>
    <x v="2"/>
  </r>
  <r>
    <s v="Id1040"/>
    <s v="  Shure"/>
    <x v="111"/>
    <x v="537"/>
    <s v="yes"/>
    <x v="0"/>
    <x v="0"/>
    <n v="2"/>
    <s v="No"/>
    <x v="0"/>
    <x v="0"/>
    <s v="28-10-1970"/>
    <x v="1039"/>
    <x v="2"/>
    <s v="tier - 2"/>
    <x v="8"/>
    <x v="2"/>
  </r>
  <r>
    <s v="Id1041"/>
    <s v="  Richard"/>
    <x v="331"/>
    <x v="469"/>
    <s v="yes"/>
    <x v="0"/>
    <x v="0"/>
    <n v="0"/>
    <s v="No"/>
    <x v="1"/>
    <x v="0"/>
    <s v="23-10-1967"/>
    <x v="1040"/>
    <x v="2"/>
    <s v="tier - 1"/>
    <x v="9"/>
    <x v="22"/>
  </r>
  <r>
    <s v="Id1042"/>
    <s v="  Brenda"/>
    <x v="127"/>
    <x v="95"/>
    <s v="No"/>
    <x v="0"/>
    <x v="0"/>
    <n v="0"/>
    <s v="No"/>
    <x v="0"/>
    <x v="2"/>
    <s v="24-12-1999"/>
    <x v="1041"/>
    <x v="2"/>
    <s v="tier - 1"/>
    <x v="3"/>
    <x v="21"/>
  </r>
  <r>
    <s v="Id1043"/>
    <s v="  Joseph M"/>
    <x v="767"/>
    <x v="68"/>
    <s v="yes"/>
    <x v="0"/>
    <x v="0"/>
    <n v="0"/>
    <s v="No"/>
    <x v="2"/>
    <x v="0"/>
    <s v="11-11-1967"/>
    <x v="1042"/>
    <x v="2"/>
    <s v="tier - 2"/>
    <x v="3"/>
    <x v="22"/>
  </r>
  <r>
    <s v="Id1044"/>
    <s v="  Stephen J"/>
    <x v="641"/>
    <x v="85"/>
    <s v="No"/>
    <x v="0"/>
    <x v="0"/>
    <n v="0"/>
    <s v="No"/>
    <x v="0"/>
    <x v="1"/>
    <s v="25-11-1989"/>
    <x v="1043"/>
    <x v="2"/>
    <s v="tier - 2"/>
    <x v="13"/>
    <x v="43"/>
  </r>
  <r>
    <s v="Id1045"/>
    <s v="  Kathya"/>
    <x v="768"/>
    <x v="234"/>
    <s v="yes"/>
    <x v="0"/>
    <x v="0"/>
    <n v="1"/>
    <s v="No"/>
    <x v="0"/>
    <x v="0"/>
    <s v="29-08-1986"/>
    <x v="1044"/>
    <x v="2"/>
    <s v="tier - 1"/>
    <x v="12"/>
    <x v="26"/>
  </r>
  <r>
    <s v="Id1046"/>
    <s v="  Wesley"/>
    <x v="144"/>
    <x v="9"/>
    <s v="No"/>
    <x v="0"/>
    <x v="0"/>
    <n v="0"/>
    <s v="No"/>
    <x v="0"/>
    <x v="0"/>
    <s v="09-12-1974"/>
    <x v="1045"/>
    <x v="2"/>
    <s v="tier - 1"/>
    <x v="4"/>
    <x v="19"/>
  </r>
  <r>
    <s v="Id1047"/>
    <s v="  Tim"/>
    <x v="769"/>
    <x v="538"/>
    <s v="No"/>
    <x v="0"/>
    <x v="0"/>
    <n v="1"/>
    <s v="No"/>
    <x v="0"/>
    <x v="2"/>
    <s v="25-06-1992"/>
    <x v="1046"/>
    <x v="2"/>
    <s v="tier - 1"/>
    <x v="1"/>
    <x v="35"/>
  </r>
  <r>
    <s v="Id1048"/>
    <s v="  Jamie L"/>
    <x v="680"/>
    <x v="463"/>
    <s v="yes"/>
    <x v="0"/>
    <x v="0"/>
    <n v="0"/>
    <s v="No"/>
    <x v="0"/>
    <x v="0"/>
    <s v="05-10-1967"/>
    <x v="1047"/>
    <x v="2"/>
    <s v="tier - 3"/>
    <x v="3"/>
    <x v="22"/>
  </r>
  <r>
    <s v="Id1049"/>
    <s v="  Alexandra"/>
    <x v="662"/>
    <x v="539"/>
    <s v="yes"/>
    <x v="0"/>
    <x v="0"/>
    <n v="0"/>
    <s v="No"/>
    <x v="0"/>
    <x v="0"/>
    <s v="30-07-1967"/>
    <x v="1048"/>
    <x v="2"/>
    <s v="tier - 2"/>
    <x v="3"/>
    <x v="24"/>
  </r>
  <r>
    <s v="Id1050"/>
    <s v="  Tiffany"/>
    <x v="225"/>
    <x v="209"/>
    <s v="No"/>
    <x v="0"/>
    <x v="0"/>
    <n v="2"/>
    <s v="No"/>
    <x v="1"/>
    <x v="2"/>
    <s v="24-10-1972"/>
    <x v="1049"/>
    <x v="2"/>
    <s v="tier - 3"/>
    <x v="0"/>
    <x v="29"/>
  </r>
  <r>
    <s v="Id1051"/>
    <s v="  Rebecca J"/>
    <x v="770"/>
    <x v="409"/>
    <s v="yes"/>
    <x v="0"/>
    <x v="0"/>
    <n v="0"/>
    <s v="No"/>
    <x v="1"/>
    <x v="2"/>
    <s v="30-09-1976"/>
    <x v="1050"/>
    <x v="2"/>
    <s v="tier - 1"/>
    <x v="15"/>
    <x v="1"/>
  </r>
  <r>
    <s v="Id1052"/>
    <s v="  Austin T"/>
    <x v="771"/>
    <x v="347"/>
    <s v="No"/>
    <x v="0"/>
    <x v="0"/>
    <n v="0"/>
    <s v="No"/>
    <x v="0"/>
    <x v="2"/>
    <s v="02-08-1977"/>
    <x v="1051"/>
    <x v="2"/>
    <s v="tier - 2"/>
    <x v="14"/>
    <x v="1"/>
  </r>
  <r>
    <s v="Id1053"/>
    <s v="  Jamie T"/>
    <x v="772"/>
    <x v="290"/>
    <s v="No"/>
    <x v="0"/>
    <x v="0"/>
    <n v="0"/>
    <s v="No"/>
    <x v="2"/>
    <x v="0"/>
    <s v="07-09-1962"/>
    <x v="1052"/>
    <x v="2"/>
    <s v="tier - 3"/>
    <x v="0"/>
    <x v="12"/>
  </r>
  <r>
    <s v="Id1054"/>
    <s v="  Matthew T"/>
    <x v="773"/>
    <x v="193"/>
    <s v="yes"/>
    <x v="0"/>
    <x v="0"/>
    <n v="0"/>
    <s v="No"/>
    <x v="1"/>
    <x v="2"/>
    <s v="22-11-1976"/>
    <x v="1053"/>
    <x v="2"/>
    <s v="tier - 2"/>
    <x v="14"/>
    <x v="1"/>
  </r>
  <r>
    <s v="Id1055"/>
    <s v="  Emily"/>
    <x v="774"/>
    <x v="473"/>
    <s v="yes"/>
    <x v="0"/>
    <x v="0"/>
    <n v="1"/>
    <s v="No"/>
    <x v="1"/>
    <x v="2"/>
    <s v="08-08-1964"/>
    <x v="1054"/>
    <x v="2"/>
    <s v="tier - 3"/>
    <x v="0"/>
    <x v="13"/>
  </r>
  <r>
    <s v="Id1056"/>
    <s v="  Gillian"/>
    <x v="775"/>
    <x v="231"/>
    <s v="No"/>
    <x v="0"/>
    <x v="0"/>
    <n v="0"/>
    <s v="No"/>
    <x v="0"/>
    <x v="1"/>
    <s v="06-07-1990"/>
    <x v="1055"/>
    <x v="2"/>
    <s v="tier - 3"/>
    <x v="1"/>
    <x v="43"/>
  </r>
  <r>
    <s v="Id1057"/>
    <s v="  Brenn E"/>
    <x v="776"/>
    <x v="268"/>
    <s v="No"/>
    <x v="0"/>
    <x v="0"/>
    <n v="1"/>
    <s v="No"/>
    <x v="0"/>
    <x v="1"/>
    <s v="23-07-1992"/>
    <x v="1056"/>
    <x v="2"/>
    <s v="tier - 3"/>
    <x v="12"/>
    <x v="35"/>
  </r>
  <r>
    <s v="Id1058"/>
    <s v="  Lisa M"/>
    <x v="777"/>
    <x v="232"/>
    <s v="No"/>
    <x v="0"/>
    <x v="0"/>
    <n v="0"/>
    <s v="No"/>
    <x v="2"/>
    <x v="0"/>
    <s v="27-06-1965"/>
    <x v="1057"/>
    <x v="2"/>
    <s v="tier - 3"/>
    <x v="1"/>
    <x v="13"/>
  </r>
  <r>
    <s v="Id1059"/>
    <s v="  Matt"/>
    <x v="778"/>
    <x v="352"/>
    <s v="yes"/>
    <x v="0"/>
    <x v="0"/>
    <n v="2"/>
    <s v="No"/>
    <x v="0"/>
    <x v="2"/>
    <s v="02-07-1966"/>
    <x v="1058"/>
    <x v="2"/>
    <s v="tier - 3"/>
    <x v="3"/>
    <x v="11"/>
  </r>
  <r>
    <s v="Id1060"/>
    <s v="  Thomas A"/>
    <x v="101"/>
    <x v="439"/>
    <s v="yes"/>
    <x v="0"/>
    <x v="0"/>
    <n v="0"/>
    <s v="No"/>
    <x v="0"/>
    <x v="0"/>
    <s v="23-06-1967"/>
    <x v="1059"/>
    <x v="2"/>
    <s v="tier - 2"/>
    <x v="1"/>
    <x v="24"/>
  </r>
  <r>
    <s v="Id1061"/>
    <s v="  Kevin J"/>
    <x v="529"/>
    <x v="78"/>
    <s v="yes"/>
    <x v="0"/>
    <x v="0"/>
    <n v="2"/>
    <s v="No"/>
    <x v="0"/>
    <x v="2"/>
    <s v="20-07-1966"/>
    <x v="1060"/>
    <x v="2"/>
    <s v="tier - 2"/>
    <x v="3"/>
    <x v="11"/>
  </r>
  <r>
    <s v="Id1062"/>
    <s v="  William H"/>
    <x v="779"/>
    <x v="540"/>
    <s v="No"/>
    <x v="0"/>
    <x v="0"/>
    <n v="2"/>
    <s v="No"/>
    <x v="0"/>
    <x v="2"/>
    <s v="14-12-1972"/>
    <x v="1061"/>
    <x v="2"/>
    <s v="tier - 1"/>
    <x v="1"/>
    <x v="29"/>
  </r>
  <r>
    <s v="Id1063"/>
    <s v="  Gal"/>
    <x v="308"/>
    <x v="541"/>
    <s v="yes"/>
    <x v="0"/>
    <x v="0"/>
    <n v="0"/>
    <s v="No"/>
    <x v="1"/>
    <x v="0"/>
    <s v="29-11-1967"/>
    <x v="1062"/>
    <x v="2"/>
    <s v="tier - 1"/>
    <x v="1"/>
    <x v="22"/>
  </r>
  <r>
    <s v="Id1064"/>
    <s v="  Anton"/>
    <x v="139"/>
    <x v="10"/>
    <s v="yes"/>
    <x v="0"/>
    <x v="0"/>
    <n v="2"/>
    <s v="No"/>
    <x v="0"/>
    <x v="1"/>
    <s v="03-11-1966"/>
    <x v="1063"/>
    <x v="2"/>
    <s v="tier - 3"/>
    <x v="0"/>
    <x v="24"/>
  </r>
  <r>
    <s v="Id1065"/>
    <s v="  Yazmin"/>
    <x v="529"/>
    <x v="321"/>
    <s v="yes"/>
    <x v="0"/>
    <x v="1"/>
    <n v="1"/>
    <s v="No"/>
    <x v="0"/>
    <x v="2"/>
    <s v="25-12-1969"/>
    <x v="1064"/>
    <x v="2"/>
    <s v="tier - 3"/>
    <x v="0"/>
    <x v="27"/>
  </r>
  <r>
    <s v="Id1066"/>
    <s v="  Florian"/>
    <x v="780"/>
    <x v="347"/>
    <s v="yes"/>
    <x v="0"/>
    <x v="0"/>
    <n v="2"/>
    <s v="No"/>
    <x v="2"/>
    <x v="2"/>
    <s v="11-12-1966"/>
    <x v="1065"/>
    <x v="2"/>
    <s v="tier - 3"/>
    <x v="3"/>
    <x v="24"/>
  </r>
  <r>
    <s v="Id1067"/>
    <s v="  Karen L"/>
    <x v="781"/>
    <x v="409"/>
    <s v="yes"/>
    <x v="0"/>
    <x v="1"/>
    <n v="1"/>
    <s v="No"/>
    <x v="0"/>
    <x v="2"/>
    <s v="17-07-1969"/>
    <x v="1066"/>
    <x v="2"/>
    <s v="tier - 1"/>
    <x v="2"/>
    <x v="0"/>
  </r>
  <r>
    <s v="Id1068"/>
    <s v="  Scott"/>
    <x v="161"/>
    <x v="542"/>
    <s v="No"/>
    <x v="0"/>
    <x v="0"/>
    <n v="0"/>
    <s v="No"/>
    <x v="0"/>
    <x v="0"/>
    <s v="29-06-1971"/>
    <x v="1067"/>
    <x v="2"/>
    <s v="tier - 2"/>
    <x v="0"/>
    <x v="2"/>
  </r>
  <r>
    <s v="Id1069"/>
    <s v="  Claire"/>
    <x v="662"/>
    <x v="9"/>
    <s v="No"/>
    <x v="0"/>
    <x v="0"/>
    <n v="0"/>
    <s v="No"/>
    <x v="0"/>
    <x v="0"/>
    <s v="26-09-1971"/>
    <x v="1068"/>
    <x v="2"/>
    <s v="tier - 3"/>
    <x v="3"/>
    <x v="14"/>
  </r>
  <r>
    <s v="Id1070"/>
    <s v="  Lynn M"/>
    <x v="782"/>
    <x v="180"/>
    <s v="No"/>
    <x v="0"/>
    <x v="0"/>
    <n v="0"/>
    <s v="No"/>
    <x v="0"/>
    <x v="2"/>
    <s v="25-10-1977"/>
    <x v="1069"/>
    <x v="2"/>
    <s v="tier - 1"/>
    <x v="1"/>
    <x v="30"/>
  </r>
  <r>
    <s v="Id1071"/>
    <s v="  Sharon"/>
    <x v="577"/>
    <x v="334"/>
    <s v="No"/>
    <x v="0"/>
    <x v="0"/>
    <n v="2"/>
    <s v="No"/>
    <x v="1"/>
    <x v="1"/>
    <s v="19-10-1972"/>
    <x v="1070"/>
    <x v="2"/>
    <s v="tier - 1"/>
    <x v="1"/>
    <x v="29"/>
  </r>
  <r>
    <s v="Id1072"/>
    <s v="  Candice"/>
    <x v="783"/>
    <x v="543"/>
    <s v="No"/>
    <x v="0"/>
    <x v="0"/>
    <n v="0"/>
    <s v="No"/>
    <x v="0"/>
    <x v="0"/>
    <s v="21-08-1978"/>
    <x v="1071"/>
    <x v="2"/>
    <s v="tier - 3"/>
    <x v="15"/>
    <x v="9"/>
  </r>
  <r>
    <s v="Id1073"/>
    <s v="  Jennifer D"/>
    <x v="784"/>
    <x v="213"/>
    <s v="No"/>
    <x v="0"/>
    <x v="0"/>
    <n v="1"/>
    <s v="No"/>
    <x v="0"/>
    <x v="1"/>
    <s v="28-06-1987"/>
    <x v="1072"/>
    <x v="2"/>
    <s v="tier - 1"/>
    <x v="1"/>
    <x v="26"/>
  </r>
  <r>
    <s v="Id1074"/>
    <s v="  Eric"/>
    <x v="49"/>
    <x v="228"/>
    <s v="yes"/>
    <x v="0"/>
    <x v="1"/>
    <n v="1"/>
    <s v="No"/>
    <x v="0"/>
    <x v="2"/>
    <s v="22-09-1969"/>
    <x v="1073"/>
    <x v="2"/>
    <s v="tier - 1"/>
    <x v="1"/>
    <x v="27"/>
  </r>
  <r>
    <s v="Id1075"/>
    <s v="  Bryan"/>
    <x v="785"/>
    <x v="98"/>
    <s v="yes"/>
    <x v="0"/>
    <x v="0"/>
    <n v="1"/>
    <s v="No"/>
    <x v="1"/>
    <x v="2"/>
    <s v="27-07-1964"/>
    <x v="1074"/>
    <x v="2"/>
    <s v="tier - 1"/>
    <x v="0"/>
    <x v="8"/>
  </r>
  <r>
    <s v="Id1076"/>
    <s v="  Devon R"/>
    <x v="786"/>
    <x v="544"/>
    <s v="yes"/>
    <x v="0"/>
    <x v="0"/>
    <n v="0"/>
    <s v="No"/>
    <x v="1"/>
    <x v="2"/>
    <s v="03-08-1976"/>
    <x v="1075"/>
    <x v="2"/>
    <s v="tier - 2"/>
    <x v="14"/>
    <x v="28"/>
  </r>
  <r>
    <s v="Id1077"/>
    <s v="  Elena"/>
    <x v="787"/>
    <x v="325"/>
    <s v="yes"/>
    <x v="0"/>
    <x v="0"/>
    <n v="1"/>
    <s v="No"/>
    <x v="2"/>
    <x v="2"/>
    <s v="14-10-1964"/>
    <x v="1076"/>
    <x v="2"/>
    <s v="tier - 1"/>
    <x v="1"/>
    <x v="13"/>
  </r>
  <r>
    <s v="Id1078"/>
    <s v="  Chris"/>
    <x v="529"/>
    <x v="545"/>
    <s v="No"/>
    <x v="0"/>
    <x v="0"/>
    <n v="0"/>
    <s v="No"/>
    <x v="0"/>
    <x v="0"/>
    <s v="08-11-1968"/>
    <x v="1077"/>
    <x v="2"/>
    <s v="tier - 1"/>
    <x v="3"/>
    <x v="0"/>
  </r>
  <r>
    <s v="Id1079"/>
    <s v="  Bert"/>
    <x v="788"/>
    <x v="546"/>
    <s v="No"/>
    <x v="0"/>
    <x v="0"/>
    <n v="0"/>
    <s v="No"/>
    <x v="1"/>
    <x v="0"/>
    <s v="29-08-1968"/>
    <x v="1078"/>
    <x v="2"/>
    <s v="tier - 3"/>
    <x v="3"/>
    <x v="0"/>
  </r>
  <r>
    <s v="Id1080"/>
    <s v="  John P"/>
    <x v="101"/>
    <x v="547"/>
    <s v="No"/>
    <x v="0"/>
    <x v="0"/>
    <n v="0"/>
    <s v="No"/>
    <x v="0"/>
    <x v="0"/>
    <s v="23-08-1968"/>
    <x v="1079"/>
    <x v="2"/>
    <s v="tier - 1"/>
    <x v="4"/>
    <x v="0"/>
  </r>
  <r>
    <s v="Id1081"/>
    <s v="  Daniel P"/>
    <x v="636"/>
    <x v="519"/>
    <s v="No"/>
    <x v="0"/>
    <x v="0"/>
    <n v="0"/>
    <s v="No"/>
    <x v="2"/>
    <x v="0"/>
    <s v="27-12-1968"/>
    <x v="1080"/>
    <x v="2"/>
    <s v="tier - 1"/>
    <x v="6"/>
    <x v="0"/>
  </r>
  <r>
    <s v="Id1082"/>
    <s v="  Lisa K"/>
    <x v="789"/>
    <x v="256"/>
    <s v="No"/>
    <x v="0"/>
    <x v="1"/>
    <n v="1"/>
    <s v="No"/>
    <x v="0"/>
    <x v="1"/>
    <s v="25-11-1979"/>
    <x v="1081"/>
    <x v="2"/>
    <s v="tier - 2"/>
    <x v="15"/>
    <x v="18"/>
  </r>
  <r>
    <s v="Id1083"/>
    <s v="  Kristine"/>
    <x v="646"/>
    <x v="548"/>
    <s v="No"/>
    <x v="0"/>
    <x v="0"/>
    <n v="2"/>
    <s v="No"/>
    <x v="1"/>
    <x v="0"/>
    <s v="11-10-1973"/>
    <x v="1082"/>
    <x v="2"/>
    <s v="tier - 2"/>
    <x v="15"/>
    <x v="31"/>
  </r>
  <r>
    <s v="Id1084"/>
    <s v="  Paul A"/>
    <x v="790"/>
    <x v="92"/>
    <s v="No"/>
    <x v="0"/>
    <x v="0"/>
    <n v="0"/>
    <s v="No"/>
    <x v="0"/>
    <x v="2"/>
    <s v="24-10-1980"/>
    <x v="1083"/>
    <x v="2"/>
    <s v="tier - 1"/>
    <x v="14"/>
    <x v="25"/>
  </r>
  <r>
    <s v="Id1085"/>
    <s v="  Bryan"/>
    <x v="360"/>
    <x v="549"/>
    <s v="yes"/>
    <x v="0"/>
    <x v="0"/>
    <n v="1"/>
    <s v="No"/>
    <x v="1"/>
    <x v="0"/>
    <s v="05-06-1975"/>
    <x v="1084"/>
    <x v="2"/>
    <s v="tier - 1"/>
    <x v="5"/>
    <x v="19"/>
  </r>
  <r>
    <s v="Id1086"/>
    <s v="  Chris"/>
    <x v="791"/>
    <x v="550"/>
    <s v="yes"/>
    <x v="0"/>
    <x v="1"/>
    <n v="1"/>
    <s v="No"/>
    <x v="1"/>
    <x v="2"/>
    <s v="07-07-1969"/>
    <x v="1085"/>
    <x v="2"/>
    <s v="tier - 2"/>
    <x v="16"/>
    <x v="0"/>
  </r>
  <r>
    <s v="Id1087"/>
    <s v="  Milah B"/>
    <x v="53"/>
    <x v="551"/>
    <s v="No"/>
    <x v="0"/>
    <x v="0"/>
    <n v="2"/>
    <s v="No"/>
    <x v="0"/>
    <x v="0"/>
    <s v="19-09-1973"/>
    <x v="1086"/>
    <x v="2"/>
    <s v="tier - 3"/>
    <x v="0"/>
    <x v="31"/>
  </r>
  <r>
    <s v="Id1088"/>
    <s v="  Annette M"/>
    <x v="408"/>
    <x v="524"/>
    <s v="No"/>
    <x v="0"/>
    <x v="0"/>
    <n v="2"/>
    <s v="No"/>
    <x v="0"/>
    <x v="0"/>
    <s v="29-09-1973"/>
    <x v="1087"/>
    <x v="2"/>
    <s v="tier - 3"/>
    <x v="2"/>
    <x v="31"/>
  </r>
  <r>
    <s v="Id1089"/>
    <s v="  Yoko"/>
    <x v="792"/>
    <x v="381"/>
    <s v="No"/>
    <x v="0"/>
    <x v="0"/>
    <n v="0"/>
    <s v="No"/>
    <x v="1"/>
    <x v="0"/>
    <s v="06-09-1971"/>
    <x v="1088"/>
    <x v="2"/>
    <s v="tier - 1"/>
    <x v="15"/>
    <x v="14"/>
  </r>
  <r>
    <s v="Id1090"/>
    <s v="  Laura"/>
    <x v="401"/>
    <x v="173"/>
    <s v="yes"/>
    <x v="0"/>
    <x v="1"/>
    <n v="1"/>
    <s v="No"/>
    <x v="1"/>
    <x v="2"/>
    <s v="17-06-1969"/>
    <x v="1089"/>
    <x v="2"/>
    <s v="tier - 1"/>
    <x v="1"/>
    <x v="0"/>
  </r>
  <r>
    <s v="Id1091"/>
    <s v="  Tess A"/>
    <x v="793"/>
    <x v="55"/>
    <s v="No"/>
    <x v="0"/>
    <x v="0"/>
    <n v="0"/>
    <s v="No"/>
    <x v="0"/>
    <x v="0"/>
    <s v="29-09-1974"/>
    <x v="1090"/>
    <x v="2"/>
    <s v="tier - 1"/>
    <x v="1"/>
    <x v="19"/>
  </r>
  <r>
    <s v="Id1092"/>
    <s v="  William G"/>
    <x v="794"/>
    <x v="64"/>
    <s v="No"/>
    <x v="0"/>
    <x v="0"/>
    <n v="2"/>
    <s v="No"/>
    <x v="1"/>
    <x v="0"/>
    <s v="08-08-1973"/>
    <x v="1091"/>
    <x v="2"/>
    <s v="tier - 2"/>
    <x v="14"/>
    <x v="31"/>
  </r>
  <r>
    <s v="Id1093"/>
    <s v="  Paige"/>
    <x v="718"/>
    <x v="552"/>
    <s v="No"/>
    <x v="0"/>
    <x v="0"/>
    <n v="0"/>
    <s v="No"/>
    <x v="0"/>
    <x v="0"/>
    <s v="19-07-1968"/>
    <x v="1092"/>
    <x v="2"/>
    <s v="tier - 1"/>
    <x v="0"/>
    <x v="22"/>
  </r>
  <r>
    <s v="Id1094"/>
    <s v="  Matthew J"/>
    <x v="735"/>
    <x v="321"/>
    <s v="No"/>
    <x v="0"/>
    <x v="0"/>
    <n v="0"/>
    <s v="No"/>
    <x v="0"/>
    <x v="2"/>
    <s v="21-07-1982"/>
    <x v="1093"/>
    <x v="2"/>
    <s v="tier - 1"/>
    <x v="14"/>
    <x v="37"/>
  </r>
  <r>
    <s v="Id1095"/>
    <s v="  Matthew"/>
    <x v="795"/>
    <x v="463"/>
    <s v="yes"/>
    <x v="0"/>
    <x v="0"/>
    <n v="2"/>
    <s v="No"/>
    <x v="0"/>
    <x v="0"/>
    <s v="01-12-1970"/>
    <x v="1094"/>
    <x v="2"/>
    <s v="tier - 3"/>
    <x v="3"/>
    <x v="2"/>
  </r>
  <r>
    <s v="Id1096"/>
    <s v="  Maria"/>
    <x v="796"/>
    <x v="87"/>
    <s v="No"/>
    <x v="0"/>
    <x v="0"/>
    <n v="0"/>
    <s v="No"/>
    <x v="0"/>
    <x v="1"/>
    <s v="21-08-1991"/>
    <x v="1095"/>
    <x v="2"/>
    <s v="tier - 1"/>
    <x v="12"/>
    <x v="35"/>
  </r>
  <r>
    <s v="Id1097"/>
    <s v="  Stephanie D"/>
    <x v="797"/>
    <x v="89"/>
    <s v="No"/>
    <x v="0"/>
    <x v="0"/>
    <n v="0"/>
    <s v="No"/>
    <x v="0"/>
    <x v="2"/>
    <s v="17-11-1991"/>
    <x v="1096"/>
    <x v="2"/>
    <s v="tier - 2"/>
    <x v="1"/>
    <x v="35"/>
  </r>
  <r>
    <s v="Id1098"/>
    <s v="  Tiffany"/>
    <x v="359"/>
    <x v="553"/>
    <s v="No"/>
    <x v="0"/>
    <x v="0"/>
    <n v="0"/>
    <s v="No"/>
    <x v="2"/>
    <x v="0"/>
    <s v="12-07-1962"/>
    <x v="1097"/>
    <x v="2"/>
    <s v="tier - 3"/>
    <x v="1"/>
    <x v="5"/>
  </r>
  <r>
    <s v="Id1099"/>
    <s v="  Sara M"/>
    <x v="798"/>
    <x v="8"/>
    <s v="yes"/>
    <x v="0"/>
    <x v="1"/>
    <n v="1"/>
    <s v="No"/>
    <x v="2"/>
    <x v="0"/>
    <s v="24-09-1963"/>
    <x v="1098"/>
    <x v="2"/>
    <s v="tier - 1"/>
    <x v="0"/>
    <x v="8"/>
  </r>
  <r>
    <s v="Id1100"/>
    <s v="  Scott A"/>
    <x v="746"/>
    <x v="554"/>
    <s v="yes"/>
    <x v="0"/>
    <x v="0"/>
    <n v="1"/>
    <s v="No"/>
    <x v="0"/>
    <x v="0"/>
    <s v="14-09-1988"/>
    <x v="1099"/>
    <x v="2"/>
    <s v="tier - 1"/>
    <x v="14"/>
    <x v="4"/>
  </r>
  <r>
    <s v="Id1101"/>
    <s v="  Lauren"/>
    <x v="799"/>
    <x v="555"/>
    <s v="yes"/>
    <x v="0"/>
    <x v="0"/>
    <n v="2"/>
    <s v="No"/>
    <x v="1"/>
    <x v="0"/>
    <s v="21-06-1970"/>
    <x v="1100"/>
    <x v="2"/>
    <s v="tier - 1"/>
    <x v="2"/>
    <x v="27"/>
  </r>
  <r>
    <s v="Id1102"/>
    <s v="  Scott"/>
    <x v="67"/>
    <x v="556"/>
    <s v="No"/>
    <x v="0"/>
    <x v="0"/>
    <n v="2"/>
    <s v="No"/>
    <x v="0"/>
    <x v="0"/>
    <s v="27-11-1973"/>
    <x v="1101"/>
    <x v="2"/>
    <s v="tier - 3"/>
    <x v="1"/>
    <x v="31"/>
  </r>
  <r>
    <s v="Id1103"/>
    <s v="  Brian A"/>
    <x v="411"/>
    <x v="557"/>
    <s v="No"/>
    <x v="0"/>
    <x v="0"/>
    <n v="2"/>
    <s v="No"/>
    <x v="1"/>
    <x v="0"/>
    <s v="05-09-1973"/>
    <x v="1102"/>
    <x v="2"/>
    <s v="tier - 2"/>
    <x v="1"/>
    <x v="31"/>
  </r>
  <r>
    <s v="Id1104"/>
    <s v="  Kaitlin R"/>
    <x v="800"/>
    <x v="457"/>
    <s v="yes"/>
    <x v="0"/>
    <x v="0"/>
    <n v="1"/>
    <s v="No"/>
    <x v="0"/>
    <x v="0"/>
    <s v="15-08-1975"/>
    <x v="1103"/>
    <x v="2"/>
    <s v="tier - 2"/>
    <x v="3"/>
    <x v="28"/>
  </r>
  <r>
    <s v="Id1105"/>
    <s v="  Mohammad"/>
    <x v="43"/>
    <x v="558"/>
    <s v="No"/>
    <x v="0"/>
    <x v="0"/>
    <n v="0"/>
    <s v="No"/>
    <x v="0"/>
    <x v="0"/>
    <s v="23-09-1968"/>
    <x v="1104"/>
    <x v="2"/>
    <s v="tier - 1"/>
    <x v="1"/>
    <x v="0"/>
  </r>
  <r>
    <s v="Id1106"/>
    <s v="  Charlie"/>
    <x v="166"/>
    <x v="559"/>
    <s v="yes"/>
    <x v="0"/>
    <x v="0"/>
    <n v="0"/>
    <s v="No"/>
    <x v="0"/>
    <x v="0"/>
    <s v="28-06-1967"/>
    <x v="1105"/>
    <x v="2"/>
    <s v="tier - 3"/>
    <x v="0"/>
    <x v="24"/>
  </r>
  <r>
    <s v="Id1107"/>
    <s v="  Brent"/>
    <x v="801"/>
    <x v="254"/>
    <s v="yes"/>
    <x v="0"/>
    <x v="0"/>
    <n v="0"/>
    <s v="No"/>
    <x v="0"/>
    <x v="0"/>
    <s v="26-09-1967"/>
    <x v="1106"/>
    <x v="2"/>
    <s v="tier - 2"/>
    <x v="3"/>
    <x v="22"/>
  </r>
  <r>
    <s v="Id1108"/>
    <s v="  Kelli M"/>
    <x v="567"/>
    <x v="560"/>
    <s v="yes"/>
    <x v="0"/>
    <x v="0"/>
    <n v="2"/>
    <s v="No"/>
    <x v="2"/>
    <x v="0"/>
    <s v="24-12-1970"/>
    <x v="1107"/>
    <x v="2"/>
    <s v="tier - 1"/>
    <x v="2"/>
    <x v="2"/>
  </r>
  <r>
    <s v="Id1109"/>
    <s v="  Sheridan H"/>
    <x v="802"/>
    <x v="103"/>
    <s v="yes"/>
    <x v="0"/>
    <x v="0"/>
    <n v="0"/>
    <s v="No"/>
    <x v="0"/>
    <x v="2"/>
    <s v="16-10-1985"/>
    <x v="1108"/>
    <x v="2"/>
    <s v="tier - 2"/>
    <x v="12"/>
    <x v="17"/>
  </r>
  <r>
    <s v="Id1110"/>
    <s v="  Sarah M"/>
    <x v="803"/>
    <x v="561"/>
    <s v="No"/>
    <x v="0"/>
    <x v="0"/>
    <n v="2"/>
    <s v="No"/>
    <x v="1"/>
    <x v="1"/>
    <s v="10-07-1972"/>
    <x v="1109"/>
    <x v="2"/>
    <s v="tier - 3"/>
    <x v="15"/>
    <x v="14"/>
  </r>
  <r>
    <s v="Id1111"/>
    <s v="  Jennifer"/>
    <x v="567"/>
    <x v="525"/>
    <s v="No"/>
    <x v="0"/>
    <x v="0"/>
    <n v="2"/>
    <s v="No"/>
    <x v="2"/>
    <x v="0"/>
    <s v="13-10-1973"/>
    <x v="1110"/>
    <x v="2"/>
    <s v="tier - 2"/>
    <x v="1"/>
    <x v="31"/>
  </r>
  <r>
    <s v="Id1112"/>
    <s v="  Laura J"/>
    <x v="804"/>
    <x v="282"/>
    <s v="yes"/>
    <x v="0"/>
    <x v="0"/>
    <n v="0"/>
    <s v="No"/>
    <x v="0"/>
    <x v="0"/>
    <s v="12-06-1981"/>
    <x v="1111"/>
    <x v="2"/>
    <s v="tier - 1"/>
    <x v="15"/>
    <x v="25"/>
  </r>
  <r>
    <s v="Id1113"/>
    <s v="  Thomas"/>
    <x v="111"/>
    <x v="447"/>
    <s v="No"/>
    <x v="0"/>
    <x v="0"/>
    <n v="0"/>
    <s v="No"/>
    <x v="0"/>
    <x v="0"/>
    <s v="30-12-1974"/>
    <x v="1112"/>
    <x v="2"/>
    <s v="tier - 1"/>
    <x v="4"/>
    <x v="19"/>
  </r>
  <r>
    <s v="Id1114"/>
    <s v="  Gisele"/>
    <x v="805"/>
    <x v="109"/>
    <s v="yes"/>
    <x v="0"/>
    <x v="1"/>
    <n v="1"/>
    <s v="No"/>
    <x v="0"/>
    <x v="1"/>
    <s v="05-09-1997"/>
    <x v="1113"/>
    <x v="2"/>
    <s v="tier - 2"/>
    <x v="1"/>
    <x v="32"/>
  </r>
  <r>
    <s v="Id1115"/>
    <s v="  Myra L"/>
    <x v="806"/>
    <x v="56"/>
    <s v="No"/>
    <x v="0"/>
    <x v="0"/>
    <n v="2"/>
    <s v="No"/>
    <x v="0"/>
    <x v="1"/>
    <s v="16-11-1972"/>
    <x v="1114"/>
    <x v="2"/>
    <s v="tier - 3"/>
    <x v="3"/>
    <x v="29"/>
  </r>
  <r>
    <s v="Id1116"/>
    <s v="  Melissa M"/>
    <x v="629"/>
    <x v="485"/>
    <s v="yes"/>
    <x v="0"/>
    <x v="0"/>
    <n v="1"/>
    <s v="No"/>
    <x v="0"/>
    <x v="0"/>
    <s v="02-07-1975"/>
    <x v="1115"/>
    <x v="2"/>
    <s v="tier - 3"/>
    <x v="1"/>
    <x v="19"/>
  </r>
  <r>
    <s v="Id1117"/>
    <s v="  Eleanor F"/>
    <x v="807"/>
    <x v="199"/>
    <s v="No"/>
    <x v="0"/>
    <x v="0"/>
    <n v="2"/>
    <s v="No"/>
    <x v="2"/>
    <x v="2"/>
    <s v="08-08-1972"/>
    <x v="1116"/>
    <x v="2"/>
    <s v="tier - 1"/>
    <x v="0"/>
    <x v="29"/>
  </r>
  <r>
    <s v="Id1118"/>
    <s v="  Elizabeth"/>
    <x v="808"/>
    <x v="500"/>
    <s v="No"/>
    <x v="0"/>
    <x v="0"/>
    <n v="2"/>
    <s v="No"/>
    <x v="1"/>
    <x v="2"/>
    <s v="19-10-1972"/>
    <x v="1117"/>
    <x v="2"/>
    <s v="tier - 1"/>
    <x v="2"/>
    <x v="29"/>
  </r>
  <r>
    <s v="Id1119"/>
    <s v="  Kenneth"/>
    <x v="809"/>
    <x v="315"/>
    <s v="yes"/>
    <x v="0"/>
    <x v="0"/>
    <n v="0"/>
    <s v="No"/>
    <x v="1"/>
    <x v="2"/>
    <s v="19-12-1976"/>
    <x v="1118"/>
    <x v="2"/>
    <s v="tier - 2"/>
    <x v="3"/>
    <x v="1"/>
  </r>
  <r>
    <s v="Id1120"/>
    <s v="  Robert G"/>
    <x v="315"/>
    <x v="473"/>
    <s v="yes"/>
    <x v="0"/>
    <x v="1"/>
    <n v="1"/>
    <s v="No"/>
    <x v="0"/>
    <x v="2"/>
    <s v="03-07-1969"/>
    <x v="1119"/>
    <x v="2"/>
    <s v="tier - 3"/>
    <x v="3"/>
    <x v="0"/>
  </r>
  <r>
    <s v="Id1121"/>
    <s v="  Thomas C"/>
    <x v="88"/>
    <x v="300"/>
    <s v="yes"/>
    <x v="0"/>
    <x v="1"/>
    <n v="1"/>
    <s v="No"/>
    <x v="0"/>
    <x v="1"/>
    <s v="27-10-1969"/>
    <x v="1120"/>
    <x v="2"/>
    <s v="tier - 1"/>
    <x v="6"/>
    <x v="27"/>
  </r>
  <r>
    <s v="Id1122"/>
    <s v="  Matthew J"/>
    <x v="643"/>
    <x v="562"/>
    <s v="yes"/>
    <x v="0"/>
    <x v="1"/>
    <n v="1"/>
    <s v="No"/>
    <x v="2"/>
    <x v="1"/>
    <s v="22-08-1969"/>
    <x v="1121"/>
    <x v="2"/>
    <s v="tier - 2"/>
    <x v="3"/>
    <x v="27"/>
  </r>
  <r>
    <s v="Id1123"/>
    <s v="  Mallory D"/>
    <x v="67"/>
    <x v="172"/>
    <s v="No"/>
    <x v="0"/>
    <x v="0"/>
    <n v="0"/>
    <s v="No"/>
    <x v="0"/>
    <x v="0"/>
    <s v="30-08-1974"/>
    <x v="1122"/>
    <x v="2"/>
    <s v="tier - 2"/>
    <x v="2"/>
    <x v="19"/>
  </r>
  <r>
    <s v="Id1124"/>
    <s v="  Christopher D"/>
    <x v="175"/>
    <x v="561"/>
    <s v="No"/>
    <x v="0"/>
    <x v="1"/>
    <n v="1"/>
    <s v="No"/>
    <x v="1"/>
    <x v="1"/>
    <s v="28-12-1979"/>
    <x v="1123"/>
    <x v="2"/>
    <s v="tier - 1"/>
    <x v="14"/>
    <x v="18"/>
  </r>
  <r>
    <s v="Id1125"/>
    <s v="  Jamie"/>
    <x v="810"/>
    <x v="563"/>
    <s v="yes"/>
    <x v="0"/>
    <x v="0"/>
    <n v="1"/>
    <s v="No"/>
    <x v="0"/>
    <x v="1"/>
    <s v="03-07-1988"/>
    <x v="1124"/>
    <x v="2"/>
    <s v="tier - 3"/>
    <x v="12"/>
    <x v="23"/>
  </r>
  <r>
    <s v="Id1126"/>
    <s v="  Ariell"/>
    <x v="628"/>
    <x v="564"/>
    <s v="yes"/>
    <x v="0"/>
    <x v="0"/>
    <n v="2"/>
    <s v="No"/>
    <x v="3"/>
    <x v="0"/>
    <s v="11-08-1970"/>
    <x v="1125"/>
    <x v="1"/>
    <s v="tier - 3"/>
    <x v="1"/>
    <x v="2"/>
  </r>
  <r>
    <s v="Id1127"/>
    <s v="  Christopher"/>
    <x v="67"/>
    <x v="399"/>
    <s v="No"/>
    <x v="0"/>
    <x v="0"/>
    <n v="0"/>
    <s v="No"/>
    <x v="0"/>
    <x v="0"/>
    <s v="06-10-1971"/>
    <x v="1126"/>
    <x v="1"/>
    <s v="tier - 2"/>
    <x v="9"/>
    <x v="14"/>
  </r>
  <r>
    <s v="Id1128"/>
    <s v="  Ryan"/>
    <x v="292"/>
    <x v="410"/>
    <s v="No"/>
    <x v="0"/>
    <x v="0"/>
    <n v="0"/>
    <s v="No"/>
    <x v="1"/>
    <x v="0"/>
    <s v="26-12-1971"/>
    <x v="1127"/>
    <x v="1"/>
    <s v="tier - 3"/>
    <x v="11"/>
    <x v="14"/>
  </r>
  <r>
    <s v="Id1129"/>
    <s v="  Thomas B"/>
    <x v="811"/>
    <x v="138"/>
    <s v="yes"/>
    <x v="0"/>
    <x v="0"/>
    <n v="1"/>
    <s v="No"/>
    <x v="2"/>
    <x v="2"/>
    <s v="11-09-1964"/>
    <x v="1128"/>
    <x v="2"/>
    <s v="tier - 3"/>
    <x v="0"/>
    <x v="13"/>
  </r>
  <r>
    <s v="Id1130"/>
    <s v="  Katie"/>
    <x v="607"/>
    <x v="180"/>
    <s v="yes"/>
    <x v="0"/>
    <x v="1"/>
    <n v="1"/>
    <s v="No"/>
    <x v="0"/>
    <x v="2"/>
    <s v="03-12-1983"/>
    <x v="1129"/>
    <x v="1"/>
    <s v="tier - 2"/>
    <x v="1"/>
    <x v="34"/>
  </r>
  <r>
    <s v="Id1131"/>
    <s v="  Rachelle L"/>
    <x v="812"/>
    <x v="332"/>
    <s v="yes"/>
    <x v="0"/>
    <x v="0"/>
    <n v="0"/>
    <s v="No"/>
    <x v="0"/>
    <x v="2"/>
    <s v="19-08-1985"/>
    <x v="1130"/>
    <x v="1"/>
    <s v="tier - 3"/>
    <x v="15"/>
    <x v="17"/>
  </r>
  <r>
    <s v="Id1132"/>
    <s v="  Colleen"/>
    <x v="402"/>
    <x v="115"/>
    <s v="No"/>
    <x v="0"/>
    <x v="0"/>
    <n v="2"/>
    <s v="No"/>
    <x v="0"/>
    <x v="2"/>
    <s v="14-09-1972"/>
    <x v="1131"/>
    <x v="1"/>
    <s v="tier - 3"/>
    <x v="1"/>
    <x v="29"/>
  </r>
  <r>
    <s v="Id1133"/>
    <s v="  Gregory A"/>
    <x v="813"/>
    <x v="64"/>
    <s v="No"/>
    <x v="0"/>
    <x v="0"/>
    <n v="0"/>
    <s v="No"/>
    <x v="2"/>
    <x v="0"/>
    <s v="17-08-1962"/>
    <x v="1132"/>
    <x v="2"/>
    <s v="tier - 2"/>
    <x v="0"/>
    <x v="12"/>
  </r>
  <r>
    <s v="Id1134"/>
    <s v="  Lara"/>
    <x v="814"/>
    <x v="80"/>
    <s v="yes"/>
    <x v="0"/>
    <x v="0"/>
    <n v="0"/>
    <s v="No"/>
    <x v="0"/>
    <x v="2"/>
    <s v="08-07-1996"/>
    <x v="1133"/>
    <x v="1"/>
    <s v="tier - 3"/>
    <x v="1"/>
    <x v="40"/>
  </r>
  <r>
    <s v="Id1135"/>
    <s v="  Megan"/>
    <x v="613"/>
    <x v="134"/>
    <s v="yes"/>
    <x v="0"/>
    <x v="0"/>
    <n v="2"/>
    <s v="No"/>
    <x v="1"/>
    <x v="2"/>
    <s v="05-11-1966"/>
    <x v="1134"/>
    <x v="2"/>
    <s v="tier - 3"/>
    <x v="0"/>
    <x v="24"/>
  </r>
  <r>
    <s v="Id1136"/>
    <s v="  Sara"/>
    <x v="815"/>
    <x v="485"/>
    <s v="No"/>
    <x v="0"/>
    <x v="0"/>
    <n v="0"/>
    <s v="No"/>
    <x v="0"/>
    <x v="0"/>
    <s v="08-11-1971"/>
    <x v="1135"/>
    <x v="1"/>
    <s v="tier - 3"/>
    <x v="3"/>
    <x v="14"/>
  </r>
  <r>
    <s v="Id1137"/>
    <s v="  Lucie J"/>
    <x v="816"/>
    <x v="565"/>
    <s v="No"/>
    <x v="0"/>
    <x v="0"/>
    <n v="0"/>
    <s v="No"/>
    <x v="0"/>
    <x v="0"/>
    <s v="03-10-1971"/>
    <x v="1136"/>
    <x v="1"/>
    <s v="tier - 1"/>
    <x v="0"/>
    <x v="14"/>
  </r>
  <r>
    <s v="Id1138"/>
    <s v="  Elizabeth S"/>
    <x v="817"/>
    <x v="220"/>
    <s v="No"/>
    <x v="0"/>
    <x v="0"/>
    <n v="0"/>
    <s v="No"/>
    <x v="0"/>
    <x v="0"/>
    <s v="03-07-1971"/>
    <x v="1137"/>
    <x v="1"/>
    <s v="tier - 3"/>
    <x v="2"/>
    <x v="2"/>
  </r>
  <r>
    <s v="Id1139"/>
    <s v="  Carma S"/>
    <x v="54"/>
    <x v="566"/>
    <s v="No"/>
    <x v="0"/>
    <x v="0"/>
    <n v="0"/>
    <s v="No"/>
    <x v="0"/>
    <x v="0"/>
    <s v="22-12-1971"/>
    <x v="1138"/>
    <x v="1"/>
    <s v="tier - 2"/>
    <x v="3"/>
    <x v="14"/>
  </r>
  <r>
    <s v="Id1140"/>
    <s v="  Ryan"/>
    <x v="547"/>
    <x v="85"/>
    <s v="No"/>
    <x v="0"/>
    <x v="0"/>
    <n v="1"/>
    <s v="No"/>
    <x v="0"/>
    <x v="1"/>
    <s v="06-07-1998"/>
    <x v="1139"/>
    <x v="1"/>
    <s v="tier - 2"/>
    <x v="8"/>
    <x v="32"/>
  </r>
  <r>
    <s v="Id1141"/>
    <s v="  Daniel"/>
    <x v="467"/>
    <x v="320"/>
    <s v="yes"/>
    <x v="0"/>
    <x v="1"/>
    <n v="1"/>
    <s v="No"/>
    <x v="1"/>
    <x v="2"/>
    <s v="13-08-1969"/>
    <x v="1140"/>
    <x v="2"/>
    <s v="tier - 3"/>
    <x v="1"/>
    <x v="27"/>
  </r>
  <r>
    <s v="Id1142"/>
    <s v="  Sarah"/>
    <x v="629"/>
    <x v="453"/>
    <s v="No"/>
    <x v="0"/>
    <x v="0"/>
    <n v="0"/>
    <s v="No"/>
    <x v="0"/>
    <x v="0"/>
    <s v="09-11-1971"/>
    <x v="1141"/>
    <x v="1"/>
    <s v="tier - 3"/>
    <x v="2"/>
    <x v="14"/>
  </r>
  <r>
    <s v="Id1143"/>
    <s v="  Matthew J"/>
    <x v="362"/>
    <x v="259"/>
    <s v="yes"/>
    <x v="0"/>
    <x v="1"/>
    <n v="1"/>
    <s v="No"/>
    <x v="2"/>
    <x v="1"/>
    <s v="20-10-1969"/>
    <x v="1142"/>
    <x v="2"/>
    <s v="tier - 3"/>
    <x v="1"/>
    <x v="27"/>
  </r>
  <r>
    <s v="Id1144"/>
    <s v="  Francesca"/>
    <x v="809"/>
    <x v="567"/>
    <s v="No"/>
    <x v="0"/>
    <x v="0"/>
    <n v="0"/>
    <s v="No"/>
    <x v="1"/>
    <x v="0"/>
    <s v="17-07-1971"/>
    <x v="1143"/>
    <x v="1"/>
    <s v="tier - 2"/>
    <x v="3"/>
    <x v="2"/>
  </r>
  <r>
    <s v="Id1145"/>
    <s v="  Nicole"/>
    <x v="818"/>
    <x v="525"/>
    <s v="No"/>
    <x v="0"/>
    <x v="0"/>
    <n v="0"/>
    <s v="No"/>
    <x v="2"/>
    <x v="0"/>
    <s v="23-10-1971"/>
    <x v="1144"/>
    <x v="1"/>
    <s v="tier - 3"/>
    <x v="0"/>
    <x v="14"/>
  </r>
  <r>
    <s v="Id1146"/>
    <s v="  Toshiyuki"/>
    <x v="806"/>
    <x v="423"/>
    <s v="No"/>
    <x v="0"/>
    <x v="0"/>
    <n v="0"/>
    <s v="No"/>
    <x v="0"/>
    <x v="0"/>
    <s v="04-11-1968"/>
    <x v="1145"/>
    <x v="2"/>
    <s v="tier - 3"/>
    <x v="3"/>
    <x v="0"/>
  </r>
  <r>
    <s v="Id1147"/>
    <s v="  Tom L"/>
    <x v="819"/>
    <x v="375"/>
    <s v="No"/>
    <x v="0"/>
    <x v="0"/>
    <n v="1"/>
    <s v="No"/>
    <x v="0"/>
    <x v="2"/>
    <s v="13-08-1992"/>
    <x v="1146"/>
    <x v="1"/>
    <s v="tier - 1"/>
    <x v="1"/>
    <x v="41"/>
  </r>
  <r>
    <s v="Id1148"/>
    <s v="  Brian"/>
    <x v="820"/>
    <x v="56"/>
    <s v="No"/>
    <x v="0"/>
    <x v="0"/>
    <n v="2"/>
    <s v="No"/>
    <x v="1"/>
    <x v="1"/>
    <s v="26-09-1972"/>
    <x v="1147"/>
    <x v="1"/>
    <s v="tier - 3"/>
    <x v="14"/>
    <x v="29"/>
  </r>
  <r>
    <s v="Id1149"/>
    <s v="  Matthew"/>
    <x v="821"/>
    <x v="336"/>
    <s v="No"/>
    <x v="0"/>
    <x v="0"/>
    <n v="2"/>
    <s v="No"/>
    <x v="1"/>
    <x v="1"/>
    <s v="28-06-1972"/>
    <x v="1148"/>
    <x v="1"/>
    <s v="tier - 2"/>
    <x v="14"/>
    <x v="14"/>
  </r>
  <r>
    <s v="Id1150"/>
    <s v="  Julee"/>
    <x v="822"/>
    <x v="568"/>
    <s v="No"/>
    <x v="0"/>
    <x v="0"/>
    <n v="2"/>
    <s v="No"/>
    <x v="0"/>
    <x v="0"/>
    <s v="17-09-1973"/>
    <x v="1149"/>
    <x v="1"/>
    <s v="tier - 1"/>
    <x v="0"/>
    <x v="31"/>
  </r>
  <r>
    <s v="Id1151"/>
    <s v="  Christopher M"/>
    <x v="823"/>
    <x v="240"/>
    <s v="No"/>
    <x v="0"/>
    <x v="0"/>
    <n v="0"/>
    <s v="No"/>
    <x v="2"/>
    <x v="1"/>
    <s v="07-06-1977"/>
    <x v="1150"/>
    <x v="2"/>
    <s v="tier - 2"/>
    <x v="0"/>
    <x v="1"/>
  </r>
  <r>
    <s v="Id1152"/>
    <s v="  Ciaran"/>
    <x v="824"/>
    <x v="111"/>
    <s v="yes"/>
    <x v="0"/>
    <x v="0"/>
    <n v="0"/>
    <s v="No"/>
    <x v="0"/>
    <x v="2"/>
    <s v="08-08-1996"/>
    <x v="1151"/>
    <x v="1"/>
    <s v="tier - 3"/>
    <x v="8"/>
    <x v="46"/>
  </r>
  <r>
    <s v="Id1153"/>
    <s v="  Kara"/>
    <x v="111"/>
    <x v="569"/>
    <s v="No"/>
    <x v="0"/>
    <x v="0"/>
    <n v="2"/>
    <s v="No"/>
    <x v="0"/>
    <x v="0"/>
    <s v="07-07-1973"/>
    <x v="1152"/>
    <x v="1"/>
    <s v="tier - 2"/>
    <x v="2"/>
    <x v="29"/>
  </r>
  <r>
    <s v="Id1154"/>
    <s v="  Makie"/>
    <x v="825"/>
    <x v="400"/>
    <s v="No"/>
    <x v="0"/>
    <x v="0"/>
    <n v="0"/>
    <s v="No"/>
    <x v="2"/>
    <x v="0"/>
    <s v="05-09-1965"/>
    <x v="1153"/>
    <x v="2"/>
    <s v="tier - 1"/>
    <x v="1"/>
    <x v="11"/>
  </r>
  <r>
    <s v="Id1155"/>
    <s v="  Emily E"/>
    <x v="469"/>
    <x v="562"/>
    <s v="yes"/>
    <x v="0"/>
    <x v="0"/>
    <n v="0"/>
    <s v="No"/>
    <x v="0"/>
    <x v="1"/>
    <s v="14-07-2001"/>
    <x v="1154"/>
    <x v="1"/>
    <s v="tier - 2"/>
    <x v="1"/>
    <x v="44"/>
  </r>
  <r>
    <s v="Id1156"/>
    <s v="  Cary"/>
    <x v="826"/>
    <x v="424"/>
    <s v="yes"/>
    <x v="0"/>
    <x v="0"/>
    <n v="2"/>
    <s v="No"/>
    <x v="0"/>
    <x v="0"/>
    <s v="04-07-1970"/>
    <x v="1155"/>
    <x v="1"/>
    <s v="tier - 1"/>
    <x v="0"/>
    <x v="27"/>
  </r>
  <r>
    <s v="Id1157"/>
    <s v="  Steven"/>
    <x v="117"/>
    <x v="502"/>
    <s v="yes"/>
    <x v="0"/>
    <x v="0"/>
    <n v="2"/>
    <s v="No"/>
    <x v="0"/>
    <x v="0"/>
    <s v="18-08-1970"/>
    <x v="1156"/>
    <x v="2"/>
    <s v="tier - 1"/>
    <x v="3"/>
    <x v="2"/>
  </r>
  <r>
    <s v="Id1158"/>
    <s v="  Jose Antonio Sr"/>
    <x v="781"/>
    <x v="513"/>
    <s v="yes"/>
    <x v="0"/>
    <x v="0"/>
    <n v="2"/>
    <s v="No"/>
    <x v="0"/>
    <x v="0"/>
    <s v="12-09-1970"/>
    <x v="1157"/>
    <x v="2"/>
    <s v="tier - 1"/>
    <x v="4"/>
    <x v="2"/>
  </r>
  <r>
    <s v="Id1159"/>
    <s v="  Tatiana"/>
    <x v="401"/>
    <x v="113"/>
    <s v="yes"/>
    <x v="0"/>
    <x v="0"/>
    <n v="1"/>
    <s v="No"/>
    <x v="1"/>
    <x v="0"/>
    <s v="27-06-1975"/>
    <x v="1158"/>
    <x v="1"/>
    <s v="tier - 1"/>
    <x v="2"/>
    <x v="19"/>
  </r>
  <r>
    <s v="Id1160"/>
    <s v="  Dan T"/>
    <x v="827"/>
    <x v="200"/>
    <s v="No"/>
    <x v="0"/>
    <x v="0"/>
    <n v="2"/>
    <s v="No"/>
    <x v="1"/>
    <x v="1"/>
    <s v="10-07-1972"/>
    <x v="1159"/>
    <x v="1"/>
    <s v="tier - 1"/>
    <x v="14"/>
    <x v="14"/>
  </r>
  <r>
    <s v="Id1161"/>
    <s v="  Liisa A"/>
    <x v="828"/>
    <x v="347"/>
    <s v="No"/>
    <x v="0"/>
    <x v="0"/>
    <n v="0"/>
    <s v="No"/>
    <x v="0"/>
    <x v="2"/>
    <s v="19-09-1977"/>
    <x v="1160"/>
    <x v="1"/>
    <s v="tier - 3"/>
    <x v="2"/>
    <x v="30"/>
  </r>
  <r>
    <s v="Id1162"/>
    <s v="  Kathryn E"/>
    <x v="829"/>
    <x v="231"/>
    <s v="yes"/>
    <x v="0"/>
    <x v="0"/>
    <n v="1"/>
    <s v="No"/>
    <x v="2"/>
    <x v="1"/>
    <s v="07-11-1964"/>
    <x v="1161"/>
    <x v="2"/>
    <s v="tier - 3"/>
    <x v="0"/>
    <x v="13"/>
  </r>
  <r>
    <s v="Id1163"/>
    <s v="  Maxwell"/>
    <x v="830"/>
    <x v="180"/>
    <s v="yes"/>
    <x v="0"/>
    <x v="0"/>
    <n v="2"/>
    <s v="No"/>
    <x v="2"/>
    <x v="2"/>
    <s v="16-09-1966"/>
    <x v="1162"/>
    <x v="2"/>
    <s v="tier - 2"/>
    <x v="0"/>
    <x v="24"/>
  </r>
  <r>
    <s v="Id1164"/>
    <s v="  Pascale"/>
    <x v="831"/>
    <x v="570"/>
    <s v="yes"/>
    <x v="0"/>
    <x v="0"/>
    <n v="0"/>
    <s v="No"/>
    <x v="0"/>
    <x v="0"/>
    <s v="08-08-1981"/>
    <x v="1163"/>
    <x v="1"/>
    <s v="tier - 3"/>
    <x v="3"/>
    <x v="37"/>
  </r>
  <r>
    <s v="Id1165"/>
    <s v="  Becca"/>
    <x v="705"/>
    <x v="571"/>
    <s v="No"/>
    <x v="0"/>
    <x v="0"/>
    <n v="0"/>
    <s v="No"/>
    <x v="0"/>
    <x v="0"/>
    <s v="08-07-1974"/>
    <x v="1164"/>
    <x v="1"/>
    <s v="tier - 2"/>
    <x v="3"/>
    <x v="31"/>
  </r>
  <r>
    <s v="Id1166"/>
    <s v="  Grace"/>
    <x v="832"/>
    <x v="457"/>
    <s v="No"/>
    <x v="0"/>
    <x v="0"/>
    <n v="0"/>
    <s v="No"/>
    <x v="3"/>
    <x v="0"/>
    <s v="19-07-1971"/>
    <x v="1165"/>
    <x v="1"/>
    <s v="tier - 1"/>
    <x v="1"/>
    <x v="2"/>
  </r>
  <r>
    <s v="Id1167"/>
    <s v="  Samantha"/>
    <x v="396"/>
    <x v="521"/>
    <s v="yes"/>
    <x v="0"/>
    <x v="0"/>
    <n v="2"/>
    <s v="No"/>
    <x v="0"/>
    <x v="0"/>
    <s v="30-09-1970"/>
    <x v="1166"/>
    <x v="1"/>
    <s v="tier - 2"/>
    <x v="3"/>
    <x v="2"/>
  </r>
  <r>
    <s v="Id1168"/>
    <s v="  Nicole R"/>
    <x v="833"/>
    <x v="572"/>
    <s v="No"/>
    <x v="0"/>
    <x v="0"/>
    <n v="0"/>
    <s v="No"/>
    <x v="1"/>
    <x v="0"/>
    <s v="22-06-1968"/>
    <x v="1167"/>
    <x v="2"/>
    <s v="tier - 2"/>
    <x v="0"/>
    <x v="22"/>
  </r>
  <r>
    <s v="Id1169"/>
    <s v="  David W"/>
    <x v="67"/>
    <x v="161"/>
    <s v="No"/>
    <x v="0"/>
    <x v="0"/>
    <n v="2"/>
    <s v="No"/>
    <x v="0"/>
    <x v="2"/>
    <s v="23-10-1972"/>
    <x v="1168"/>
    <x v="1"/>
    <s v="tier - 2"/>
    <x v="3"/>
    <x v="29"/>
  </r>
  <r>
    <s v="Id1170"/>
    <s v="  Grant"/>
    <x v="834"/>
    <x v="136"/>
    <s v="No"/>
    <x v="0"/>
    <x v="1"/>
    <n v="1"/>
    <s v="No"/>
    <x v="1"/>
    <x v="1"/>
    <s v="19-12-1979"/>
    <x v="1169"/>
    <x v="1"/>
    <s v="tier - 2"/>
    <x v="14"/>
    <x v="18"/>
  </r>
  <r>
    <s v="Id1171"/>
    <s v="  Sophia"/>
    <x v="78"/>
    <x v="98"/>
    <s v="No"/>
    <x v="0"/>
    <x v="0"/>
    <n v="1"/>
    <s v="No"/>
    <x v="0"/>
    <x v="2"/>
    <s v="23-06-1998"/>
    <x v="1170"/>
    <x v="1"/>
    <s v="tier - 2"/>
    <x v="12"/>
    <x v="32"/>
  </r>
  <r>
    <s v="Id1172"/>
    <s v="  Christina"/>
    <x v="835"/>
    <x v="573"/>
    <s v="yes"/>
    <x v="0"/>
    <x v="0"/>
    <n v="2"/>
    <s v="No"/>
    <x v="0"/>
    <x v="0"/>
    <s v="16-12-1970"/>
    <x v="1171"/>
    <x v="1"/>
    <s v="tier - 3"/>
    <x v="3"/>
    <x v="2"/>
  </r>
  <r>
    <s v="Id1173"/>
    <s v="  Sam L"/>
    <x v="277"/>
    <x v="570"/>
    <s v="yes"/>
    <x v="0"/>
    <x v="0"/>
    <n v="1"/>
    <s v="No"/>
    <x v="1"/>
    <x v="0"/>
    <s v="29-10-1975"/>
    <x v="1172"/>
    <x v="2"/>
    <s v="tier - 3"/>
    <x v="1"/>
    <x v="28"/>
  </r>
  <r>
    <s v="Id1174"/>
    <s v="  Haley R"/>
    <x v="183"/>
    <x v="188"/>
    <s v="No"/>
    <x v="0"/>
    <x v="0"/>
    <n v="0"/>
    <s v="No"/>
    <x v="1"/>
    <x v="2"/>
    <s v="29-08-1982"/>
    <x v="1173"/>
    <x v="1"/>
    <s v="tier - 1"/>
    <x v="15"/>
    <x v="38"/>
  </r>
  <r>
    <s v="Id1175"/>
    <s v="  Ethan"/>
    <x v="836"/>
    <x v="297"/>
    <s v="No"/>
    <x v="0"/>
    <x v="0"/>
    <n v="2"/>
    <s v="No"/>
    <x v="1"/>
    <x v="1"/>
    <s v="27-12-1972"/>
    <x v="1174"/>
    <x v="2"/>
    <s v="tier - 3"/>
    <x v="4"/>
    <x v="29"/>
  </r>
  <r>
    <s v="Id1176"/>
    <s v="  Andrew W"/>
    <x v="837"/>
    <x v="60"/>
    <s v="yes"/>
    <x v="0"/>
    <x v="0"/>
    <n v="1"/>
    <s v="No"/>
    <x v="2"/>
    <x v="1"/>
    <s v="15-12-1964"/>
    <x v="1175"/>
    <x v="2"/>
    <s v="tier - 3"/>
    <x v="0"/>
    <x v="13"/>
  </r>
  <r>
    <s v="Id1177"/>
    <s v="  Mark G"/>
    <x v="757"/>
    <x v="574"/>
    <s v="yes"/>
    <x v="0"/>
    <x v="0"/>
    <n v="0"/>
    <s v="No"/>
    <x v="0"/>
    <x v="0"/>
    <s v="18-10-1981"/>
    <x v="1176"/>
    <x v="1"/>
    <s v="tier - 1"/>
    <x v="14"/>
    <x v="37"/>
  </r>
  <r>
    <s v="Id1178"/>
    <s v="  Kasey E"/>
    <x v="838"/>
    <x v="116"/>
    <s v="No"/>
    <x v="0"/>
    <x v="0"/>
    <n v="2"/>
    <s v="No"/>
    <x v="0"/>
    <x v="0"/>
    <s v="28-11-1973"/>
    <x v="1177"/>
    <x v="1"/>
    <s v="tier - 3"/>
    <x v="1"/>
    <x v="31"/>
  </r>
  <r>
    <s v="Id1179"/>
    <s v="  Jeff"/>
    <x v="839"/>
    <x v="161"/>
    <s v="yes"/>
    <x v="0"/>
    <x v="0"/>
    <n v="2"/>
    <s v="No"/>
    <x v="2"/>
    <x v="2"/>
    <s v="04-12-1966"/>
    <x v="1178"/>
    <x v="2"/>
    <s v="tier - 2"/>
    <x v="0"/>
    <x v="24"/>
  </r>
  <r>
    <s v="Id1180"/>
    <s v="  Amy"/>
    <x v="361"/>
    <x v="575"/>
    <s v="No"/>
    <x v="0"/>
    <x v="0"/>
    <n v="2"/>
    <s v="No"/>
    <x v="2"/>
    <x v="0"/>
    <s v="01-12-1973"/>
    <x v="1179"/>
    <x v="1"/>
    <s v="tier - 1"/>
    <x v="1"/>
    <x v="31"/>
  </r>
  <r>
    <s v="Id1181"/>
    <s v="  Adam"/>
    <x v="606"/>
    <x v="410"/>
    <s v="No"/>
    <x v="0"/>
    <x v="0"/>
    <n v="0"/>
    <s v="No"/>
    <x v="0"/>
    <x v="0"/>
    <s v="14-08-1974"/>
    <x v="1180"/>
    <x v="2"/>
    <s v="tier - 1"/>
    <x v="3"/>
    <x v="19"/>
  </r>
  <r>
    <s v="Id1182"/>
    <s v="  Kristin M"/>
    <x v="840"/>
    <x v="576"/>
    <s v="No"/>
    <x v="0"/>
    <x v="0"/>
    <n v="2"/>
    <s v="No"/>
    <x v="0"/>
    <x v="2"/>
    <s v="22-09-1972"/>
    <x v="1181"/>
    <x v="1"/>
    <s v="tier - 1"/>
    <x v="0"/>
    <x v="29"/>
  </r>
  <r>
    <s v="Id1183"/>
    <s v="  Mary-Lynn B"/>
    <x v="841"/>
    <x v="27"/>
    <s v="No"/>
    <x v="0"/>
    <x v="0"/>
    <n v="2"/>
    <s v="No"/>
    <x v="0"/>
    <x v="2"/>
    <s v="22-09-1972"/>
    <x v="1182"/>
    <x v="1"/>
    <s v="tier - 1"/>
    <x v="2"/>
    <x v="29"/>
  </r>
  <r>
    <s v="Id1184"/>
    <s v="  Jamie A"/>
    <x v="842"/>
    <x v="242"/>
    <s v="yes"/>
    <x v="0"/>
    <x v="0"/>
    <n v="1"/>
    <s v="No"/>
    <x v="1"/>
    <x v="0"/>
    <s v="28-07-1975"/>
    <x v="1183"/>
    <x v="1"/>
    <s v="tier - 2"/>
    <x v="2"/>
    <x v="19"/>
  </r>
  <r>
    <s v="Id1185"/>
    <s v="  Jeffrey A"/>
    <x v="401"/>
    <x v="354"/>
    <s v="No"/>
    <x v="0"/>
    <x v="0"/>
    <n v="2"/>
    <s v="No"/>
    <x v="1"/>
    <x v="0"/>
    <s v="21-12-1973"/>
    <x v="1184"/>
    <x v="1"/>
    <s v="tier - 3"/>
    <x v="14"/>
    <x v="31"/>
  </r>
  <r>
    <s v="Id1186"/>
    <s v="  Nicole"/>
    <x v="419"/>
    <x v="483"/>
    <s v="No"/>
    <x v="0"/>
    <x v="0"/>
    <n v="0"/>
    <s v="No"/>
    <x v="1"/>
    <x v="0"/>
    <s v="29-11-1971"/>
    <x v="1185"/>
    <x v="1"/>
    <s v="tier - 2"/>
    <x v="3"/>
    <x v="14"/>
  </r>
  <r>
    <s v="Id1187"/>
    <s v="  Audrey"/>
    <x v="843"/>
    <x v="152"/>
    <s v="No"/>
    <x v="0"/>
    <x v="0"/>
    <n v="1"/>
    <s v="No"/>
    <x v="0"/>
    <x v="2"/>
    <s v="22-08-1992"/>
    <x v="1186"/>
    <x v="1"/>
    <s v="tier - 1"/>
    <x v="1"/>
    <x v="41"/>
  </r>
  <r>
    <s v="Id1188"/>
    <s v="  Jacob"/>
    <x v="617"/>
    <x v="577"/>
    <s v="yes"/>
    <x v="0"/>
    <x v="1"/>
    <n v="1"/>
    <s v="No"/>
    <x v="0"/>
    <x v="2"/>
    <s v="24-08-1969"/>
    <x v="1187"/>
    <x v="2"/>
    <s v="tier - 2"/>
    <x v="0"/>
    <x v="27"/>
  </r>
  <r>
    <s v="Id1189"/>
    <s v="  Daniel S"/>
    <x v="376"/>
    <x v="3"/>
    <s v="yes"/>
    <x v="0"/>
    <x v="0"/>
    <n v="0"/>
    <s v="No"/>
    <x v="2"/>
    <x v="1"/>
    <s v="28-11-1976"/>
    <x v="1188"/>
    <x v="1"/>
    <s v="tier - 3"/>
    <x v="6"/>
    <x v="1"/>
  </r>
  <r>
    <s v="Id1190"/>
    <s v="  Marc C"/>
    <x v="844"/>
    <x v="507"/>
    <s v="yes"/>
    <x v="0"/>
    <x v="1"/>
    <n v="1"/>
    <s v="No"/>
    <x v="1"/>
    <x v="2"/>
    <s v="04-06-1969"/>
    <x v="1189"/>
    <x v="1"/>
    <s v="tier - 2"/>
    <x v="0"/>
    <x v="0"/>
  </r>
  <r>
    <s v="Id1191"/>
    <s v="  Mark S"/>
    <x v="845"/>
    <x v="87"/>
    <s v="No"/>
    <x v="0"/>
    <x v="1"/>
    <n v="1"/>
    <s v="No"/>
    <x v="1"/>
    <x v="1"/>
    <s v="17-07-1979"/>
    <x v="1190"/>
    <x v="1"/>
    <s v="tier - 2"/>
    <x v="14"/>
    <x v="9"/>
  </r>
  <r>
    <s v="Id1192"/>
    <s v="  Dan"/>
    <x v="558"/>
    <x v="27"/>
    <s v="No"/>
    <x v="0"/>
    <x v="0"/>
    <n v="1"/>
    <s v="No"/>
    <x v="0"/>
    <x v="2"/>
    <s v="14-11-1987"/>
    <x v="1191"/>
    <x v="1"/>
    <s v="tier - 3"/>
    <x v="14"/>
    <x v="23"/>
  </r>
  <r>
    <s v="Id1193"/>
    <s v="  Gabriela"/>
    <x v="352"/>
    <x v="254"/>
    <s v="No"/>
    <x v="0"/>
    <x v="0"/>
    <n v="0"/>
    <s v="No"/>
    <x v="1"/>
    <x v="0"/>
    <s v="08-06-1974"/>
    <x v="1192"/>
    <x v="1"/>
    <s v="tier - 3"/>
    <x v="2"/>
    <x v="31"/>
  </r>
  <r>
    <s v="Id1194"/>
    <s v="  Amanda"/>
    <x v="384"/>
    <x v="271"/>
    <s v="No"/>
    <x v="0"/>
    <x v="0"/>
    <n v="0"/>
    <s v="No"/>
    <x v="1"/>
    <x v="0"/>
    <s v="27-11-1974"/>
    <x v="1193"/>
    <x v="1"/>
    <s v="tier - 1"/>
    <x v="2"/>
    <x v="19"/>
  </r>
  <r>
    <s v="Id1195"/>
    <s v="  Dara"/>
    <x v="846"/>
    <x v="81"/>
    <s v="yes"/>
    <x v="0"/>
    <x v="0"/>
    <n v="0"/>
    <s v="No"/>
    <x v="0"/>
    <x v="2"/>
    <s v="03-11-1976"/>
    <x v="1194"/>
    <x v="1"/>
    <s v="tier - 1"/>
    <x v="2"/>
    <x v="1"/>
  </r>
  <r>
    <s v="Id1196"/>
    <s v="  Rachelle R"/>
    <x v="65"/>
    <x v="182"/>
    <s v="yes"/>
    <x v="0"/>
    <x v="0"/>
    <n v="0"/>
    <s v="No"/>
    <x v="0"/>
    <x v="2"/>
    <s v="30-10-1976"/>
    <x v="1195"/>
    <x v="1"/>
    <s v="tier - 2"/>
    <x v="3"/>
    <x v="1"/>
  </r>
  <r>
    <s v="Id1197"/>
    <s v="  Brenda J"/>
    <x v="67"/>
    <x v="203"/>
    <s v="yes"/>
    <x v="0"/>
    <x v="0"/>
    <n v="0"/>
    <s v="No"/>
    <x v="0"/>
    <x v="2"/>
    <s v="17-10-1976"/>
    <x v="1196"/>
    <x v="1"/>
    <s v="tier - 3"/>
    <x v="2"/>
    <x v="1"/>
  </r>
  <r>
    <s v="Id1198"/>
    <s v="  Tim"/>
    <x v="573"/>
    <x v="578"/>
    <s v="No"/>
    <x v="0"/>
    <x v="0"/>
    <n v="0"/>
    <s v="No"/>
    <x v="0"/>
    <x v="0"/>
    <s v="20-10-1971"/>
    <x v="1197"/>
    <x v="2"/>
    <s v="tier - 3"/>
    <x v="3"/>
    <x v="14"/>
  </r>
  <r>
    <s v="Id1199"/>
    <s v="  Sylvain"/>
    <x v="63"/>
    <x v="480"/>
    <s v="No"/>
    <x v="0"/>
    <x v="0"/>
    <n v="0"/>
    <s v="No"/>
    <x v="0"/>
    <x v="0"/>
    <s v="29-12-1971"/>
    <x v="1198"/>
    <x v="2"/>
    <s v="tier - 2"/>
    <x v="0"/>
    <x v="14"/>
  </r>
  <r>
    <s v="Id1200"/>
    <s v="  Lisa M"/>
    <x v="847"/>
    <x v="407"/>
    <s v="yes"/>
    <x v="0"/>
    <x v="0"/>
    <n v="1"/>
    <s v="No"/>
    <x v="1"/>
    <x v="0"/>
    <s v="02-12-1975"/>
    <x v="1199"/>
    <x v="1"/>
    <s v="tier - 2"/>
    <x v="2"/>
    <x v="28"/>
  </r>
  <r>
    <s v="Id1201"/>
    <s v="  Ryan"/>
    <x v="848"/>
    <x v="73"/>
    <s v="No"/>
    <x v="0"/>
    <x v="0"/>
    <n v="0"/>
    <s v="No"/>
    <x v="0"/>
    <x v="0"/>
    <s v="26-11-1971"/>
    <x v="1200"/>
    <x v="1"/>
    <s v="tier - 1"/>
    <x v="0"/>
    <x v="14"/>
  </r>
  <r>
    <s v="Id1202"/>
    <s v="  Kaitlin M"/>
    <x v="849"/>
    <x v="216"/>
    <s v="yes"/>
    <x v="0"/>
    <x v="1"/>
    <n v="1"/>
    <s v="No"/>
    <x v="1"/>
    <x v="1"/>
    <s v="24-11-1969"/>
    <x v="1201"/>
    <x v="1"/>
    <s v="tier - 3"/>
    <x v="0"/>
    <x v="27"/>
  </r>
  <r>
    <s v="Id1203"/>
    <s v="  William R"/>
    <x v="329"/>
    <x v="71"/>
    <s v="No"/>
    <x v="0"/>
    <x v="0"/>
    <n v="0"/>
    <s v="No"/>
    <x v="2"/>
    <x v="0"/>
    <s v="08-10-1971"/>
    <x v="1202"/>
    <x v="2"/>
    <s v="tier - 1"/>
    <x v="4"/>
    <x v="14"/>
  </r>
  <r>
    <s v="Id1204"/>
    <s v="  Bruce"/>
    <x v="314"/>
    <x v="214"/>
    <s v="yes"/>
    <x v="0"/>
    <x v="0"/>
    <n v="1"/>
    <s v="No"/>
    <x v="0"/>
    <x v="1"/>
    <s v="01-07-1988"/>
    <x v="1203"/>
    <x v="1"/>
    <s v="tier - 1"/>
    <x v="14"/>
    <x v="23"/>
  </r>
  <r>
    <s v="Id1205"/>
    <s v="  Veronica"/>
    <x v="850"/>
    <x v="229"/>
    <s v="yes"/>
    <x v="0"/>
    <x v="0"/>
    <n v="0"/>
    <s v="No"/>
    <x v="0"/>
    <x v="1"/>
    <s v="12-10-1996"/>
    <x v="1204"/>
    <x v="1"/>
    <s v="tier - 1"/>
    <x v="12"/>
    <x v="46"/>
  </r>
  <r>
    <s v="Id1206"/>
    <s v="  Warren"/>
    <x v="851"/>
    <x v="326"/>
    <s v="yes"/>
    <x v="0"/>
    <x v="0"/>
    <n v="1"/>
    <s v="No"/>
    <x v="0"/>
    <x v="2"/>
    <s v="09-07-1988"/>
    <x v="1205"/>
    <x v="1"/>
    <s v="tier - 1"/>
    <x v="1"/>
    <x v="23"/>
  </r>
  <r>
    <s v="Id1207"/>
    <s v="  Daniela"/>
    <x v="852"/>
    <x v="178"/>
    <s v="No"/>
    <x v="0"/>
    <x v="0"/>
    <n v="0"/>
    <s v="No"/>
    <x v="1"/>
    <x v="1"/>
    <s v="12-10-1977"/>
    <x v="1206"/>
    <x v="1"/>
    <s v="tier - 1"/>
    <x v="2"/>
    <x v="30"/>
  </r>
  <r>
    <s v="Id1208"/>
    <s v="  Deirdre A"/>
    <x v="853"/>
    <x v="385"/>
    <s v="yes"/>
    <x v="0"/>
    <x v="1"/>
    <n v="1"/>
    <s v="No"/>
    <x v="2"/>
    <x v="0"/>
    <s v="08-06-1963"/>
    <x v="1207"/>
    <x v="2"/>
    <s v="tier - 1"/>
    <x v="0"/>
    <x v="12"/>
  </r>
  <r>
    <s v="Id1209"/>
    <s v="  Mathias"/>
    <x v="684"/>
    <x v="579"/>
    <s v="No"/>
    <x v="0"/>
    <x v="0"/>
    <n v="2"/>
    <s v="No"/>
    <x v="0"/>
    <x v="0"/>
    <s v="16-10-1973"/>
    <x v="1208"/>
    <x v="2"/>
    <s v="tier - 3"/>
    <x v="0"/>
    <x v="31"/>
  </r>
  <r>
    <s v="Id1210"/>
    <s v="  Matthew"/>
    <x v="854"/>
    <x v="184"/>
    <s v="yes"/>
    <x v="0"/>
    <x v="0"/>
    <n v="0"/>
    <s v="No"/>
    <x v="1"/>
    <x v="1"/>
    <s v="03-11-1976"/>
    <x v="1209"/>
    <x v="1"/>
    <s v="tier - 1"/>
    <x v="1"/>
    <x v="1"/>
  </r>
  <r>
    <s v="Id1211"/>
    <s v="  Kurt"/>
    <x v="32"/>
    <x v="517"/>
    <s v="No"/>
    <x v="0"/>
    <x v="0"/>
    <n v="2"/>
    <s v="No"/>
    <x v="0"/>
    <x v="0"/>
    <s v="18-09-1973"/>
    <x v="1210"/>
    <x v="2"/>
    <s v="tier - 3"/>
    <x v="4"/>
    <x v="31"/>
  </r>
  <r>
    <s v="Id1212"/>
    <s v="  Samuel"/>
    <x v="277"/>
    <x v="64"/>
    <s v="No"/>
    <x v="0"/>
    <x v="0"/>
    <n v="2"/>
    <s v="No"/>
    <x v="1"/>
    <x v="0"/>
    <s v="16-10-1973"/>
    <x v="1211"/>
    <x v="1"/>
    <s v="tier - 3"/>
    <x v="11"/>
    <x v="31"/>
  </r>
  <r>
    <s v="Id1213"/>
    <s v="  Emily"/>
    <x v="855"/>
    <x v="251"/>
    <s v="yes"/>
    <x v="0"/>
    <x v="1"/>
    <n v="1"/>
    <s v="No"/>
    <x v="1"/>
    <x v="2"/>
    <s v="26-11-1969"/>
    <x v="1212"/>
    <x v="1"/>
    <s v="tier - 3"/>
    <x v="0"/>
    <x v="27"/>
  </r>
  <r>
    <s v="Id1214"/>
    <s v="  Tiffany"/>
    <x v="97"/>
    <x v="113"/>
    <s v="No"/>
    <x v="0"/>
    <x v="0"/>
    <n v="0"/>
    <s v="No"/>
    <x v="0"/>
    <x v="0"/>
    <s v="02-07-1971"/>
    <x v="1213"/>
    <x v="1"/>
    <s v="tier - 3"/>
    <x v="0"/>
    <x v="2"/>
  </r>
  <r>
    <s v="Id1215"/>
    <s v="  Alex F"/>
    <x v="304"/>
    <x v="349"/>
    <s v="No"/>
    <x v="0"/>
    <x v="0"/>
    <n v="2"/>
    <s v="No"/>
    <x v="1"/>
    <x v="0"/>
    <s v="27-10-1973"/>
    <x v="1214"/>
    <x v="2"/>
    <s v="tier - 2"/>
    <x v="4"/>
    <x v="31"/>
  </r>
  <r>
    <s v="Id1216"/>
    <s v="  Alice"/>
    <x v="856"/>
    <x v="580"/>
    <s v="No"/>
    <x v="0"/>
    <x v="0"/>
    <n v="0"/>
    <s v="No"/>
    <x v="2"/>
    <x v="0"/>
    <s v="06-08-1971"/>
    <x v="1215"/>
    <x v="1"/>
    <s v="tier - 1"/>
    <x v="3"/>
    <x v="2"/>
  </r>
  <r>
    <s v="Id1217"/>
    <s v="  Allison M"/>
    <x v="467"/>
    <x v="581"/>
    <s v="No"/>
    <x v="0"/>
    <x v="0"/>
    <n v="0"/>
    <s v="No"/>
    <x v="1"/>
    <x v="0"/>
    <s v="21-08-1974"/>
    <x v="1216"/>
    <x v="1"/>
    <s v="tier - 1"/>
    <x v="1"/>
    <x v="19"/>
  </r>
  <r>
    <s v="Id1218"/>
    <s v="  Johannes Fiskerstand"/>
    <x v="857"/>
    <x v="332"/>
    <s v="No"/>
    <x v="0"/>
    <x v="0"/>
    <n v="0"/>
    <s v="No"/>
    <x v="1"/>
    <x v="2"/>
    <s v="05-10-1980"/>
    <x v="1217"/>
    <x v="1"/>
    <s v="tier - 1"/>
    <x v="14"/>
    <x v="25"/>
  </r>
  <r>
    <s v="Id1219"/>
    <s v="  Stephen"/>
    <x v="247"/>
    <x v="384"/>
    <s v="yes"/>
    <x v="0"/>
    <x v="0"/>
    <n v="1"/>
    <s v="No"/>
    <x v="1"/>
    <x v="0"/>
    <s v="06-12-1975"/>
    <x v="1218"/>
    <x v="2"/>
    <s v="tier - 3"/>
    <x v="5"/>
    <x v="28"/>
  </r>
  <r>
    <s v="Id1220"/>
    <s v="  Jon M"/>
    <x v="366"/>
    <x v="137"/>
    <s v="yes"/>
    <x v="0"/>
    <x v="0"/>
    <n v="0"/>
    <s v="No"/>
    <x v="1"/>
    <x v="0"/>
    <s v="05-12-1981"/>
    <x v="1219"/>
    <x v="1"/>
    <s v="tier - 3"/>
    <x v="9"/>
    <x v="37"/>
  </r>
  <r>
    <s v="Id1221"/>
    <s v="  Fasil"/>
    <x v="858"/>
    <x v="582"/>
    <s v="yes"/>
    <x v="0"/>
    <x v="0"/>
    <n v="1"/>
    <s v="No"/>
    <x v="0"/>
    <x v="0"/>
    <s v="25-12-1986"/>
    <x v="1220"/>
    <x v="1"/>
    <s v="tier - 3"/>
    <x v="14"/>
    <x v="26"/>
  </r>
  <r>
    <s v="Id1222"/>
    <s v="  Megan C"/>
    <x v="387"/>
    <x v="149"/>
    <s v="yes"/>
    <x v="0"/>
    <x v="0"/>
    <n v="0"/>
    <s v="No"/>
    <x v="2"/>
    <x v="1"/>
    <s v="10-09-1976"/>
    <x v="1221"/>
    <x v="1"/>
    <s v="tier - 1"/>
    <x v="1"/>
    <x v="1"/>
  </r>
  <r>
    <s v="Id1223"/>
    <s v="  Lisa J"/>
    <x v="859"/>
    <x v="583"/>
    <s v="No"/>
    <x v="0"/>
    <x v="0"/>
    <n v="2"/>
    <s v="No"/>
    <x v="2"/>
    <x v="0"/>
    <s v="25-12-1973"/>
    <x v="1222"/>
    <x v="1"/>
    <s v="tier - 3"/>
    <x v="3"/>
    <x v="31"/>
  </r>
  <r>
    <s v="Id1224"/>
    <s v="  Doron P"/>
    <x v="860"/>
    <x v="498"/>
    <s v="No"/>
    <x v="0"/>
    <x v="0"/>
    <n v="0"/>
    <s v="No"/>
    <x v="0"/>
    <x v="0"/>
    <s v="29-12-1971"/>
    <x v="1223"/>
    <x v="2"/>
    <s v="tier - 1"/>
    <x v="1"/>
    <x v="14"/>
  </r>
  <r>
    <s v="Id1225"/>
    <s v="  Katharina"/>
    <x v="861"/>
    <x v="16"/>
    <s v="yes"/>
    <x v="0"/>
    <x v="0"/>
    <n v="2"/>
    <s v="No"/>
    <x v="2"/>
    <x v="0"/>
    <s v="24-10-1970"/>
    <x v="1224"/>
    <x v="1"/>
    <s v="tier - 2"/>
    <x v="1"/>
    <x v="2"/>
  </r>
  <r>
    <s v="Id1226"/>
    <s v="  Carl"/>
    <x v="851"/>
    <x v="259"/>
    <s v="No"/>
    <x v="0"/>
    <x v="0"/>
    <n v="0"/>
    <s v="No"/>
    <x v="0"/>
    <x v="1"/>
    <s v="23-08-1990"/>
    <x v="1225"/>
    <x v="1"/>
    <s v="tier - 2"/>
    <x v="14"/>
    <x v="3"/>
  </r>
  <r>
    <s v="Id1227"/>
    <s v="  Kelsey J"/>
    <x v="256"/>
    <x v="268"/>
    <s v="No"/>
    <x v="0"/>
    <x v="0"/>
    <n v="0"/>
    <s v="No"/>
    <x v="1"/>
    <x v="1"/>
    <s v="08-12-1982"/>
    <x v="1226"/>
    <x v="1"/>
    <s v="tier - 1"/>
    <x v="1"/>
    <x v="38"/>
  </r>
  <r>
    <s v="Id1228"/>
    <s v="  Stephen A"/>
    <x v="862"/>
    <x v="234"/>
    <s v="yes"/>
    <x v="0"/>
    <x v="0"/>
    <n v="2"/>
    <s v="No"/>
    <x v="0"/>
    <x v="0"/>
    <s v="18-10-1970"/>
    <x v="1227"/>
    <x v="2"/>
    <s v="tier - 2"/>
    <x v="3"/>
    <x v="2"/>
  </r>
  <r>
    <s v="Id1229"/>
    <s v="  Dan"/>
    <x v="97"/>
    <x v="275"/>
    <s v="yes"/>
    <x v="0"/>
    <x v="0"/>
    <n v="2"/>
    <s v="No"/>
    <x v="0"/>
    <x v="0"/>
    <s v="12-08-1970"/>
    <x v="1228"/>
    <x v="2"/>
    <s v="tier - 3"/>
    <x v="0"/>
    <x v="2"/>
  </r>
  <r>
    <s v="Id1230"/>
    <s v="  Katie C"/>
    <x v="460"/>
    <x v="515"/>
    <s v="No"/>
    <x v="0"/>
    <x v="0"/>
    <n v="0"/>
    <s v="No"/>
    <x v="1"/>
    <x v="2"/>
    <s v="02-12-1977"/>
    <x v="1229"/>
    <x v="1"/>
    <s v="tier - 1"/>
    <x v="3"/>
    <x v="30"/>
  </r>
  <r>
    <s v="Id1231"/>
    <s v="  Melissa K"/>
    <x v="863"/>
    <x v="584"/>
    <s v="No"/>
    <x v="0"/>
    <x v="0"/>
    <n v="0"/>
    <s v="No"/>
    <x v="2"/>
    <x v="0"/>
    <s v="09-11-1965"/>
    <x v="1230"/>
    <x v="2"/>
    <s v="tier - 1"/>
    <x v="3"/>
    <x v="11"/>
  </r>
  <r>
    <s v="Id1232"/>
    <s v="  Kara H"/>
    <x v="524"/>
    <x v="435"/>
    <s v="No"/>
    <x v="0"/>
    <x v="0"/>
    <n v="0"/>
    <s v="No"/>
    <x v="1"/>
    <x v="2"/>
    <s v="04-11-1977"/>
    <x v="1231"/>
    <x v="1"/>
    <s v="tier - 2"/>
    <x v="2"/>
    <x v="30"/>
  </r>
  <r>
    <s v="Id1233"/>
    <s v="  Juan Carlos"/>
    <x v="864"/>
    <x v="81"/>
    <s v="No"/>
    <x v="0"/>
    <x v="0"/>
    <n v="2"/>
    <s v="No"/>
    <x v="0"/>
    <x v="2"/>
    <s v="02-12-1972"/>
    <x v="1232"/>
    <x v="2"/>
    <s v="tier - 2"/>
    <x v="0"/>
    <x v="29"/>
  </r>
  <r>
    <s v="Id1234"/>
    <s v="  John III"/>
    <x v="103"/>
    <x v="363"/>
    <s v="No"/>
    <x v="0"/>
    <x v="0"/>
    <n v="2"/>
    <s v="No"/>
    <x v="0"/>
    <x v="2"/>
    <s v="07-12-1972"/>
    <x v="1233"/>
    <x v="1"/>
    <s v="tier - 2"/>
    <x v="0"/>
    <x v="29"/>
  </r>
  <r>
    <s v="Id1235"/>
    <s v="  Sarah M"/>
    <x v="142"/>
    <x v="585"/>
    <s v="No"/>
    <x v="0"/>
    <x v="1"/>
    <n v="1"/>
    <s v="No"/>
    <x v="0"/>
    <x v="2"/>
    <s v="01-12-1993"/>
    <x v="1234"/>
    <x v="1"/>
    <s v="tier - 3"/>
    <x v="12"/>
    <x v="20"/>
  </r>
  <r>
    <s v="Id1236"/>
    <s v="  Kristin C"/>
    <x v="865"/>
    <x v="538"/>
    <s v="No"/>
    <x v="0"/>
    <x v="1"/>
    <n v="1"/>
    <s v="No"/>
    <x v="1"/>
    <x v="2"/>
    <s v="16-12-1979"/>
    <x v="1235"/>
    <x v="1"/>
    <s v="tier - 1"/>
    <x v="15"/>
    <x v="18"/>
  </r>
  <r>
    <s v="Id1237"/>
    <s v="  Casey M"/>
    <x v="386"/>
    <x v="586"/>
    <s v="No"/>
    <x v="0"/>
    <x v="0"/>
    <n v="2"/>
    <s v="No"/>
    <x v="0"/>
    <x v="0"/>
    <s v="11-10-1973"/>
    <x v="1236"/>
    <x v="1"/>
    <s v="tier - 1"/>
    <x v="1"/>
    <x v="31"/>
  </r>
  <r>
    <s v="Id1238"/>
    <s v="  Samuel"/>
    <x v="866"/>
    <x v="284"/>
    <s v="No"/>
    <x v="0"/>
    <x v="0"/>
    <n v="0"/>
    <s v="No"/>
    <x v="0"/>
    <x v="0"/>
    <s v="21-07-1974"/>
    <x v="1237"/>
    <x v="1"/>
    <s v="tier - 2"/>
    <x v="0"/>
    <x v="31"/>
  </r>
  <r>
    <s v="Id1239"/>
    <s v="  Braulio"/>
    <x v="117"/>
    <x v="499"/>
    <s v="No"/>
    <x v="0"/>
    <x v="0"/>
    <n v="0"/>
    <s v="No"/>
    <x v="0"/>
    <x v="0"/>
    <s v="08-09-1974"/>
    <x v="1238"/>
    <x v="2"/>
    <s v="tier - 2"/>
    <x v="3"/>
    <x v="19"/>
  </r>
  <r>
    <s v="Id1240"/>
    <s v="  Anne-Marie"/>
    <x v="388"/>
    <x v="69"/>
    <s v="yes"/>
    <x v="0"/>
    <x v="1"/>
    <n v="1"/>
    <s v="No"/>
    <x v="2"/>
    <x v="2"/>
    <s v="15-07-1983"/>
    <x v="1239"/>
    <x v="1"/>
    <s v="tier - 3"/>
    <x v="1"/>
    <x v="38"/>
  </r>
  <r>
    <s v="Id1241"/>
    <s v="  Samuel K"/>
    <x v="588"/>
    <x v="509"/>
    <s v="No"/>
    <x v="0"/>
    <x v="0"/>
    <n v="0"/>
    <s v="No"/>
    <x v="0"/>
    <x v="0"/>
    <s v="17-08-1974"/>
    <x v="1240"/>
    <x v="2"/>
    <s v="tier - 2"/>
    <x v="4"/>
    <x v="19"/>
  </r>
  <r>
    <s v="Id1242"/>
    <s v="  Yuki"/>
    <x v="867"/>
    <x v="144"/>
    <s v="No"/>
    <x v="0"/>
    <x v="0"/>
    <n v="1"/>
    <s v="No"/>
    <x v="0"/>
    <x v="2"/>
    <s v="27-09-1992"/>
    <x v="1241"/>
    <x v="1"/>
    <s v="tier - 3"/>
    <x v="12"/>
    <x v="41"/>
  </r>
  <r>
    <s v="Id1243"/>
    <s v="  Rafer"/>
    <x v="30"/>
    <x v="147"/>
    <s v="yes"/>
    <x v="0"/>
    <x v="0"/>
    <n v="0"/>
    <s v="No"/>
    <x v="0"/>
    <x v="1"/>
    <s v="25-12-1976"/>
    <x v="1242"/>
    <x v="2"/>
    <s v="tier - 2"/>
    <x v="0"/>
    <x v="1"/>
  </r>
  <r>
    <s v="Id1244"/>
    <s v="  Claire"/>
    <x v="380"/>
    <x v="120"/>
    <s v="No"/>
    <x v="0"/>
    <x v="0"/>
    <n v="2"/>
    <s v="No"/>
    <x v="1"/>
    <x v="2"/>
    <s v="06-06-1972"/>
    <x v="1243"/>
    <x v="1"/>
    <s v="tier - 1"/>
    <x v="3"/>
    <x v="14"/>
  </r>
  <r>
    <s v="Id1245"/>
    <s v="  Erynn J"/>
    <x v="868"/>
    <x v="12"/>
    <s v="yes"/>
    <x v="0"/>
    <x v="0"/>
    <n v="1"/>
    <s v="No"/>
    <x v="1"/>
    <x v="0"/>
    <s v="07-07-1975"/>
    <x v="1244"/>
    <x v="1"/>
    <s v="tier - 2"/>
    <x v="1"/>
    <x v="19"/>
  </r>
  <r>
    <s v="Id1246"/>
    <s v="  Mahesh"/>
    <x v="869"/>
    <x v="499"/>
    <s v="yes"/>
    <x v="0"/>
    <x v="0"/>
    <n v="0"/>
    <s v="No"/>
    <x v="2"/>
    <x v="0"/>
    <s v="06-09-1967"/>
    <x v="1245"/>
    <x v="2"/>
    <s v="tier - 2"/>
    <x v="0"/>
    <x v="22"/>
  </r>
  <r>
    <s v="Id1247"/>
    <s v="  Stanley"/>
    <x v="870"/>
    <x v="587"/>
    <s v="yes"/>
    <x v="0"/>
    <x v="1"/>
    <n v="1"/>
    <s v="No"/>
    <x v="0"/>
    <x v="2"/>
    <s v="28-11-1997"/>
    <x v="1246"/>
    <x v="1"/>
    <s v="tier - 2"/>
    <x v="1"/>
    <x v="32"/>
  </r>
  <r>
    <s v="Id1248"/>
    <s v="  Gregory"/>
    <x v="507"/>
    <x v="548"/>
    <s v="No"/>
    <x v="0"/>
    <x v="0"/>
    <n v="0"/>
    <s v="No"/>
    <x v="2"/>
    <x v="0"/>
    <s v="16-12-1978"/>
    <x v="1247"/>
    <x v="1"/>
    <s v="tier - 3"/>
    <x v="6"/>
    <x v="9"/>
  </r>
  <r>
    <s v="Id1249"/>
    <s v="  Eric"/>
    <x v="871"/>
    <x v="588"/>
    <s v="No"/>
    <x v="0"/>
    <x v="0"/>
    <n v="2"/>
    <s v="No"/>
    <x v="1"/>
    <x v="0"/>
    <s v="09-09-1973"/>
    <x v="1248"/>
    <x v="1"/>
    <s v="tier - 3"/>
    <x v="1"/>
    <x v="31"/>
  </r>
  <r>
    <s v="Id1250"/>
    <s v="  Rachel M"/>
    <x v="456"/>
    <x v="350"/>
    <s v="No"/>
    <x v="0"/>
    <x v="0"/>
    <n v="0"/>
    <s v="No"/>
    <x v="0"/>
    <x v="0"/>
    <s v="18-06-1974"/>
    <x v="1249"/>
    <x v="1"/>
    <s v="tier - 3"/>
    <x v="0"/>
    <x v="31"/>
  </r>
  <r>
    <s v="Id1251"/>
    <s v="  Fritz"/>
    <x v="723"/>
    <x v="105"/>
    <s v="No"/>
    <x v="0"/>
    <x v="0"/>
    <n v="2"/>
    <s v="No"/>
    <x v="0"/>
    <x v="1"/>
    <s v="22-11-1972"/>
    <x v="1250"/>
    <x v="2"/>
    <s v="tier - 2"/>
    <x v="1"/>
    <x v="29"/>
  </r>
  <r>
    <s v="Id1252"/>
    <s v="  Brad"/>
    <x v="421"/>
    <x v="337"/>
    <s v="No"/>
    <x v="0"/>
    <x v="0"/>
    <n v="2"/>
    <s v="No"/>
    <x v="1"/>
    <x v="2"/>
    <s v="14-11-1972"/>
    <x v="1251"/>
    <x v="2"/>
    <s v="tier - 1"/>
    <x v="1"/>
    <x v="29"/>
  </r>
  <r>
    <s v="Id1253"/>
    <s v="  Claire M"/>
    <x v="117"/>
    <x v="178"/>
    <s v="yes"/>
    <x v="0"/>
    <x v="0"/>
    <n v="0"/>
    <s v="No"/>
    <x v="0"/>
    <x v="1"/>
    <s v="14-07-1976"/>
    <x v="1252"/>
    <x v="1"/>
    <s v="tier - 3"/>
    <x v="3"/>
    <x v="28"/>
  </r>
  <r>
    <s v="Id1254"/>
    <s v="  Jennifer"/>
    <x v="872"/>
    <x v="425"/>
    <s v="yes"/>
    <x v="0"/>
    <x v="0"/>
    <n v="1"/>
    <s v="No"/>
    <x v="0"/>
    <x v="1"/>
    <s v="22-08-1988"/>
    <x v="1253"/>
    <x v="1"/>
    <s v="tier - 1"/>
    <x v="15"/>
    <x v="4"/>
  </r>
  <r>
    <s v="Id1255"/>
    <s v="  Maria S"/>
    <x v="764"/>
    <x v="589"/>
    <s v="yes"/>
    <x v="0"/>
    <x v="0"/>
    <n v="0"/>
    <s v="No"/>
    <x v="0"/>
    <x v="0"/>
    <s v="19-10-1976"/>
    <x v="1254"/>
    <x v="1"/>
    <s v="tier - 3"/>
    <x v="2"/>
    <x v="1"/>
  </r>
  <r>
    <s v="Id1256"/>
    <s v="  Katherine E"/>
    <x v="692"/>
    <x v="300"/>
    <s v="yes"/>
    <x v="0"/>
    <x v="0"/>
    <n v="0"/>
    <s v="No"/>
    <x v="1"/>
    <x v="1"/>
    <s v="14-06-1976"/>
    <x v="1255"/>
    <x v="1"/>
    <s v="tier - 1"/>
    <x v="3"/>
    <x v="28"/>
  </r>
  <r>
    <s v="Id1257"/>
    <s v="  Michael"/>
    <x v="873"/>
    <x v="46"/>
    <s v="yes"/>
    <x v="0"/>
    <x v="0"/>
    <n v="0"/>
    <s v="No"/>
    <x v="0"/>
    <x v="2"/>
    <s v="07-11-2001"/>
    <x v="1256"/>
    <x v="1"/>
    <s v="tier - 3"/>
    <x v="8"/>
    <x v="47"/>
  </r>
  <r>
    <s v="Id1258"/>
    <s v="  Roxanne"/>
    <x v="874"/>
    <x v="364"/>
    <s v="No"/>
    <x v="0"/>
    <x v="0"/>
    <n v="0"/>
    <s v="No"/>
    <x v="2"/>
    <x v="0"/>
    <s v="29-08-1965"/>
    <x v="1257"/>
    <x v="2"/>
    <s v="tier - 2"/>
    <x v="0"/>
    <x v="11"/>
  </r>
  <r>
    <s v="Id1259"/>
    <s v="  Israel"/>
    <x v="875"/>
    <x v="356"/>
    <s v="No"/>
    <x v="0"/>
    <x v="0"/>
    <n v="0"/>
    <s v="No"/>
    <x v="0"/>
    <x v="0"/>
    <s v="18-06-1971"/>
    <x v="1258"/>
    <x v="1"/>
    <s v="tier - 1"/>
    <x v="3"/>
    <x v="2"/>
  </r>
  <r>
    <s v="Id1260"/>
    <s v="  Samalya"/>
    <x v="876"/>
    <x v="499"/>
    <s v="No"/>
    <x v="0"/>
    <x v="0"/>
    <n v="0"/>
    <s v="No"/>
    <x v="1"/>
    <x v="0"/>
    <s v="23-08-1971"/>
    <x v="1259"/>
    <x v="1"/>
    <s v="tier - 3"/>
    <x v="3"/>
    <x v="14"/>
  </r>
  <r>
    <s v="Id1261"/>
    <s v="  Peter"/>
    <x v="67"/>
    <x v="116"/>
    <s v="No"/>
    <x v="0"/>
    <x v="0"/>
    <n v="0"/>
    <s v="No"/>
    <x v="0"/>
    <x v="0"/>
    <s v="06-09-1974"/>
    <x v="1260"/>
    <x v="1"/>
    <s v="tier - 3"/>
    <x v="1"/>
    <x v="19"/>
  </r>
  <r>
    <s v="Id1262"/>
    <s v="  Alicia"/>
    <x v="305"/>
    <x v="117"/>
    <s v="yes"/>
    <x v="0"/>
    <x v="1"/>
    <n v="1"/>
    <s v="No"/>
    <x v="2"/>
    <x v="2"/>
    <s v="09-09-1969"/>
    <x v="1261"/>
    <x v="1"/>
    <s v="tier - 1"/>
    <x v="0"/>
    <x v="27"/>
  </r>
  <r>
    <s v="Id1263"/>
    <s v="  Sarah K"/>
    <x v="441"/>
    <x v="268"/>
    <s v="No"/>
    <x v="0"/>
    <x v="0"/>
    <n v="0"/>
    <s v="No"/>
    <x v="0"/>
    <x v="1"/>
    <s v="23-08-1999"/>
    <x v="1262"/>
    <x v="1"/>
    <s v="tier - 3"/>
    <x v="3"/>
    <x v="21"/>
  </r>
  <r>
    <s v="Id1264"/>
    <s v="  Guomin"/>
    <x v="877"/>
    <x v="178"/>
    <s v="yes"/>
    <x v="0"/>
    <x v="0"/>
    <n v="0"/>
    <s v="No"/>
    <x v="0"/>
    <x v="1"/>
    <s v="17-06-1976"/>
    <x v="1263"/>
    <x v="1"/>
    <s v="tier - 3"/>
    <x v="1"/>
    <x v="28"/>
  </r>
  <r>
    <s v="Id1265"/>
    <s v="  Javier"/>
    <x v="625"/>
    <x v="302"/>
    <s v="No"/>
    <x v="0"/>
    <x v="0"/>
    <n v="2"/>
    <s v="No"/>
    <x v="1"/>
    <x v="0"/>
    <s v="25-06-1973"/>
    <x v="1264"/>
    <x v="2"/>
    <s v="tier - 3"/>
    <x v="3"/>
    <x v="29"/>
  </r>
  <r>
    <s v="Id1266"/>
    <s v="  Matt"/>
    <x v="724"/>
    <x v="155"/>
    <s v="No"/>
    <x v="0"/>
    <x v="0"/>
    <n v="0"/>
    <s v="No"/>
    <x v="1"/>
    <x v="1"/>
    <s v="28-10-1980"/>
    <x v="1265"/>
    <x v="1"/>
    <s v="tier - 3"/>
    <x v="14"/>
    <x v="25"/>
  </r>
  <r>
    <s v="Id1267"/>
    <s v="  Thomas S"/>
    <x v="878"/>
    <x v="590"/>
    <s v="No"/>
    <x v="0"/>
    <x v="0"/>
    <n v="2"/>
    <s v="No"/>
    <x v="2"/>
    <x v="0"/>
    <s v="11-10-1973"/>
    <x v="1266"/>
    <x v="1"/>
    <s v="tier - 1"/>
    <x v="6"/>
    <x v="31"/>
  </r>
  <r>
    <s v="Id1268"/>
    <s v="  Martha Patricia"/>
    <x v="879"/>
    <x v="455"/>
    <s v="No"/>
    <x v="0"/>
    <x v="0"/>
    <n v="0"/>
    <s v="No"/>
    <x v="0"/>
    <x v="0"/>
    <s v="16-08-1974"/>
    <x v="1267"/>
    <x v="1"/>
    <s v="tier - 1"/>
    <x v="1"/>
    <x v="19"/>
  </r>
  <r>
    <s v="Id1269"/>
    <s v="  Alicia"/>
    <x v="880"/>
    <x v="78"/>
    <s v="yes"/>
    <x v="0"/>
    <x v="1"/>
    <n v="1"/>
    <s v="No"/>
    <x v="2"/>
    <x v="2"/>
    <s v="10-08-1969"/>
    <x v="1268"/>
    <x v="1"/>
    <s v="tier - 3"/>
    <x v="0"/>
    <x v="27"/>
  </r>
  <r>
    <s v="Id1270"/>
    <s v="  Jennifer V"/>
    <x v="881"/>
    <x v="591"/>
    <s v="No"/>
    <x v="0"/>
    <x v="0"/>
    <n v="0"/>
    <s v="No"/>
    <x v="2"/>
    <x v="0"/>
    <s v="21-10-1965"/>
    <x v="1269"/>
    <x v="2"/>
    <s v="tier - 2"/>
    <x v="1"/>
    <x v="11"/>
  </r>
  <r>
    <s v="Id1271"/>
    <s v="  Michael W"/>
    <x v="882"/>
    <x v="367"/>
    <s v="yes"/>
    <x v="0"/>
    <x v="0"/>
    <n v="1"/>
    <s v="No"/>
    <x v="2"/>
    <x v="0"/>
    <s v="03-08-1975"/>
    <x v="1270"/>
    <x v="1"/>
    <s v="tier - 2"/>
    <x v="6"/>
    <x v="19"/>
  </r>
  <r>
    <s v="Id1272"/>
    <s v="  Eddie C"/>
    <x v="419"/>
    <x v="100"/>
    <s v="No"/>
    <x v="0"/>
    <x v="0"/>
    <n v="0"/>
    <s v="No"/>
    <x v="1"/>
    <x v="1"/>
    <s v="02-09-1977"/>
    <x v="1271"/>
    <x v="1"/>
    <s v="tier - 3"/>
    <x v="3"/>
    <x v="30"/>
  </r>
  <r>
    <s v="Id1273"/>
    <s v="  Maxime M"/>
    <x v="352"/>
    <x v="10"/>
    <s v="No"/>
    <x v="0"/>
    <x v="1"/>
    <n v="1"/>
    <s v="No"/>
    <x v="1"/>
    <x v="1"/>
    <s v="17-07-1979"/>
    <x v="1272"/>
    <x v="0"/>
    <s v="tier - 2"/>
    <x v="7"/>
    <x v="9"/>
  </r>
  <r>
    <s v="Id1274"/>
    <s v="  Mark D"/>
    <x v="883"/>
    <x v="243"/>
    <s v="No"/>
    <x v="0"/>
    <x v="0"/>
    <n v="0"/>
    <s v="No"/>
    <x v="2"/>
    <x v="2"/>
    <s v="15-10-1977"/>
    <x v="1273"/>
    <x v="1"/>
    <s v="tier - 2"/>
    <x v="0"/>
    <x v="30"/>
  </r>
  <r>
    <s v="Id1275"/>
    <s v="  Adam"/>
    <x v="636"/>
    <x v="184"/>
    <s v="No"/>
    <x v="0"/>
    <x v="0"/>
    <n v="0"/>
    <s v="No"/>
    <x v="2"/>
    <x v="1"/>
    <s v="12-11-1977"/>
    <x v="1274"/>
    <x v="2"/>
    <s v="tier - 2"/>
    <x v="4"/>
    <x v="30"/>
  </r>
  <r>
    <s v="Id1276"/>
    <s v="  Justin M"/>
    <x v="288"/>
    <x v="412"/>
    <s v="No"/>
    <x v="0"/>
    <x v="0"/>
    <n v="0"/>
    <s v="No"/>
    <x v="2"/>
    <x v="1"/>
    <s v="24-09-1977"/>
    <x v="1275"/>
    <x v="1"/>
    <s v="tier - 1"/>
    <x v="9"/>
    <x v="30"/>
  </r>
  <r>
    <s v="Id1277"/>
    <s v="  Svetlana V"/>
    <x v="688"/>
    <x v="592"/>
    <s v="No"/>
    <x v="0"/>
    <x v="0"/>
    <n v="2"/>
    <s v="No"/>
    <x v="1"/>
    <x v="0"/>
    <s v="11-07-1973"/>
    <x v="1276"/>
    <x v="1"/>
    <s v="tier - 1"/>
    <x v="0"/>
    <x v="29"/>
  </r>
  <r>
    <s v="Id1278"/>
    <s v="  Jana L"/>
    <x v="884"/>
    <x v="155"/>
    <s v="yes"/>
    <x v="0"/>
    <x v="1"/>
    <n v="1"/>
    <s v="No"/>
    <x v="0"/>
    <x v="1"/>
    <s v="25-07-1983"/>
    <x v="1277"/>
    <x v="1"/>
    <s v="tier - 3"/>
    <x v="0"/>
    <x v="38"/>
  </r>
  <r>
    <s v="Id1279"/>
    <s v="  Laura"/>
    <x v="885"/>
    <x v="372"/>
    <s v="yes"/>
    <x v="0"/>
    <x v="1"/>
    <n v="1"/>
    <s v="No"/>
    <x v="2"/>
    <x v="2"/>
    <s v="30-12-1983"/>
    <x v="1278"/>
    <x v="1"/>
    <s v="tier - 1"/>
    <x v="0"/>
    <x v="34"/>
  </r>
  <r>
    <s v="Id1280"/>
    <s v="  Torrey C III"/>
    <x v="886"/>
    <x v="69"/>
    <s v="No"/>
    <x v="0"/>
    <x v="0"/>
    <n v="1"/>
    <s v="No"/>
    <x v="0"/>
    <x v="2"/>
    <s v="11-11-1987"/>
    <x v="1279"/>
    <x v="1"/>
    <s v="tier - 2"/>
    <x v="14"/>
    <x v="23"/>
  </r>
  <r>
    <s v="Id1281"/>
    <s v="  Paul"/>
    <x v="865"/>
    <x v="315"/>
    <s v="No"/>
    <x v="0"/>
    <x v="0"/>
    <n v="0"/>
    <s v="No"/>
    <x v="1"/>
    <x v="2"/>
    <s v="06-12-1982"/>
    <x v="1280"/>
    <x v="1"/>
    <s v="tier - 2"/>
    <x v="14"/>
    <x v="38"/>
  </r>
  <r>
    <s v="Id1282"/>
    <s v="  Jennifer D"/>
    <x v="887"/>
    <x v="593"/>
    <s v="yes"/>
    <x v="0"/>
    <x v="0"/>
    <n v="1"/>
    <s v="No"/>
    <x v="0"/>
    <x v="0"/>
    <s v="26-09-1975"/>
    <x v="1281"/>
    <x v="1"/>
    <s v="tier - 3"/>
    <x v="0"/>
    <x v="28"/>
  </r>
  <r>
    <s v="Id1283"/>
    <s v="  Erik"/>
    <x v="888"/>
    <x v="48"/>
    <s v="yes"/>
    <x v="0"/>
    <x v="0"/>
    <n v="1"/>
    <s v="No"/>
    <x v="0"/>
    <x v="2"/>
    <s v="21-09-1988"/>
    <x v="1282"/>
    <x v="1"/>
    <s v="tier - 1"/>
    <x v="1"/>
    <x v="4"/>
  </r>
  <r>
    <s v="Id1284"/>
    <s v="  Lana J"/>
    <x v="889"/>
    <x v="539"/>
    <s v="yes"/>
    <x v="0"/>
    <x v="0"/>
    <n v="1"/>
    <s v="No"/>
    <x v="0"/>
    <x v="0"/>
    <s v="21-08-1975"/>
    <x v="1283"/>
    <x v="1"/>
    <s v="tier - 1"/>
    <x v="3"/>
    <x v="28"/>
  </r>
  <r>
    <s v="Id1285"/>
    <s v="  Rebecca E"/>
    <x v="890"/>
    <x v="594"/>
    <s v="yes"/>
    <x v="0"/>
    <x v="0"/>
    <n v="1"/>
    <s v="No"/>
    <x v="0"/>
    <x v="0"/>
    <s v="06-08-1975"/>
    <x v="1284"/>
    <x v="1"/>
    <s v="tier - 2"/>
    <x v="3"/>
    <x v="19"/>
  </r>
  <r>
    <s v="Id1286"/>
    <s v="  Katie M"/>
    <x v="891"/>
    <x v="126"/>
    <s v="yes"/>
    <x v="0"/>
    <x v="0"/>
    <n v="1"/>
    <s v="No"/>
    <x v="1"/>
    <x v="0"/>
    <s v="12-12-1981"/>
    <x v="1285"/>
    <x v="1"/>
    <s v="tier - 1"/>
    <x v="0"/>
    <x v="37"/>
  </r>
  <r>
    <s v="Id1287"/>
    <s v="  Elizabeth A"/>
    <x v="892"/>
    <x v="565"/>
    <s v="yes"/>
    <x v="0"/>
    <x v="0"/>
    <n v="1"/>
    <s v="No"/>
    <x v="2"/>
    <x v="0"/>
    <s v="06-11-1975"/>
    <x v="1286"/>
    <x v="1"/>
    <s v="tier - 3"/>
    <x v="3"/>
    <x v="28"/>
  </r>
  <r>
    <s v="Id1288"/>
    <s v="  Sarah"/>
    <x v="893"/>
    <x v="354"/>
    <s v="yes"/>
    <x v="0"/>
    <x v="0"/>
    <n v="0"/>
    <s v="No"/>
    <x v="0"/>
    <x v="0"/>
    <s v="27-12-1981"/>
    <x v="1287"/>
    <x v="1"/>
    <s v="tier - 3"/>
    <x v="2"/>
    <x v="37"/>
  </r>
  <r>
    <s v="Id1289"/>
    <s v="  Annie J"/>
    <x v="362"/>
    <x v="162"/>
    <s v="yes"/>
    <x v="0"/>
    <x v="0"/>
    <n v="1"/>
    <s v="No"/>
    <x v="2"/>
    <x v="0"/>
    <s v="24-07-1981"/>
    <x v="1288"/>
    <x v="1"/>
    <s v="tier - 3"/>
    <x v="2"/>
    <x v="25"/>
  </r>
  <r>
    <s v="Id1290"/>
    <s v="  Annie"/>
    <x v="20"/>
    <x v="152"/>
    <s v="No"/>
    <x v="0"/>
    <x v="0"/>
    <n v="0"/>
    <s v="No"/>
    <x v="0"/>
    <x v="2"/>
    <s v="26-07-1977"/>
    <x v="1289"/>
    <x v="1"/>
    <s v="tier - 2"/>
    <x v="0"/>
    <x v="1"/>
  </r>
  <r>
    <s v="Id1291"/>
    <s v="  Lindsey"/>
    <x v="169"/>
    <x v="436"/>
    <s v="No"/>
    <x v="0"/>
    <x v="1"/>
    <n v="1"/>
    <s v="No"/>
    <x v="0"/>
    <x v="2"/>
    <s v="13-08-1979"/>
    <x v="1290"/>
    <x v="1"/>
    <s v="tier - 2"/>
    <x v="3"/>
    <x v="18"/>
  </r>
  <r>
    <s v="Id1292"/>
    <s v="  Laura"/>
    <x v="107"/>
    <x v="264"/>
    <s v="No"/>
    <x v="0"/>
    <x v="0"/>
    <n v="0"/>
    <s v="No"/>
    <x v="0"/>
    <x v="2"/>
    <s v="29-12-1977"/>
    <x v="1291"/>
    <x v="1"/>
    <s v="tier - 3"/>
    <x v="3"/>
    <x v="30"/>
  </r>
  <r>
    <s v="Id1293"/>
    <s v="  Amy T"/>
    <x v="747"/>
    <x v="140"/>
    <s v="No"/>
    <x v="0"/>
    <x v="0"/>
    <n v="0"/>
    <s v="No"/>
    <x v="1"/>
    <x v="2"/>
    <s v="21-06-1977"/>
    <x v="1292"/>
    <x v="1"/>
    <s v="tier - 1"/>
    <x v="0"/>
    <x v="1"/>
  </r>
  <r>
    <s v="Id1294"/>
    <s v="  Katarina D"/>
    <x v="383"/>
    <x v="125"/>
    <s v="No"/>
    <x v="0"/>
    <x v="0"/>
    <n v="0"/>
    <s v="No"/>
    <x v="1"/>
    <x v="2"/>
    <s v="26-12-1977"/>
    <x v="1293"/>
    <x v="1"/>
    <s v="tier - 2"/>
    <x v="0"/>
    <x v="30"/>
  </r>
  <r>
    <s v="Id1295"/>
    <s v="  B"/>
    <x v="894"/>
    <x v="272"/>
    <s v="No"/>
    <x v="0"/>
    <x v="1"/>
    <n v="1"/>
    <s v="No"/>
    <x v="0"/>
    <x v="1"/>
    <s v="10-11-1993"/>
    <x v="1294"/>
    <x v="1"/>
    <s v="tier - 1"/>
    <x v="1"/>
    <x v="20"/>
  </r>
  <r>
    <s v="Id1296"/>
    <s v="  Alison"/>
    <x v="895"/>
    <x v="216"/>
    <s v="No"/>
    <x v="0"/>
    <x v="0"/>
    <n v="1"/>
    <s v="No"/>
    <x v="0"/>
    <x v="1"/>
    <s v="09-09-1992"/>
    <x v="1295"/>
    <x v="1"/>
    <s v="tier - 2"/>
    <x v="1"/>
    <x v="41"/>
  </r>
  <r>
    <s v="Id1297"/>
    <s v="  Neil K"/>
    <x v="896"/>
    <x v="473"/>
    <s v="No"/>
    <x v="0"/>
    <x v="0"/>
    <n v="2"/>
    <s v="No"/>
    <x v="0"/>
    <x v="2"/>
    <s v="26-12-1972"/>
    <x v="1296"/>
    <x v="1"/>
    <s v="tier - 3"/>
    <x v="3"/>
    <x v="29"/>
  </r>
  <r>
    <s v="Id1298"/>
    <s v="  Anne Hunter"/>
    <x v="897"/>
    <x v="450"/>
    <s v="No"/>
    <x v="0"/>
    <x v="0"/>
    <n v="1"/>
    <s v="No"/>
    <x v="1"/>
    <x v="2"/>
    <s v="19-06-1984"/>
    <x v="1297"/>
    <x v="1"/>
    <s v="tier - 2"/>
    <x v="15"/>
    <x v="34"/>
  </r>
  <r>
    <s v="Id1299"/>
    <s v="  Sandra"/>
    <x v="898"/>
    <x v="107"/>
    <s v="yes"/>
    <x v="0"/>
    <x v="0"/>
    <n v="2"/>
    <s v="No"/>
    <x v="2"/>
    <x v="2"/>
    <s v="12-06-1966"/>
    <x v="1298"/>
    <x v="2"/>
    <s v="tier - 1"/>
    <x v="0"/>
    <x v="11"/>
  </r>
  <r>
    <s v="Id1300"/>
    <s v="  Robert"/>
    <x v="401"/>
    <x v="109"/>
    <s v="No"/>
    <x v="0"/>
    <x v="0"/>
    <n v="2"/>
    <s v="No"/>
    <x v="1"/>
    <x v="1"/>
    <s v="04-09-1972"/>
    <x v="1299"/>
    <x v="2"/>
    <s v="tier - 1"/>
    <x v="3"/>
    <x v="29"/>
  </r>
  <r>
    <s v="Id1301"/>
    <s v="  Rodney"/>
    <x v="367"/>
    <x v="326"/>
    <s v="No"/>
    <x v="0"/>
    <x v="0"/>
    <n v="2"/>
    <s v="No"/>
    <x v="1"/>
    <x v="2"/>
    <s v="09-09-1972"/>
    <x v="1300"/>
    <x v="1"/>
    <s v="tier - 3"/>
    <x v="0"/>
    <x v="29"/>
  </r>
  <r>
    <s v="Id1302"/>
    <s v="  Carl R"/>
    <x v="899"/>
    <x v="131"/>
    <s v="yes"/>
    <x v="0"/>
    <x v="1"/>
    <n v="1"/>
    <s v="No"/>
    <x v="2"/>
    <x v="0"/>
    <s v="24-09-1963"/>
    <x v="1301"/>
    <x v="2"/>
    <s v="tier - 2"/>
    <x v="0"/>
    <x v="8"/>
  </r>
  <r>
    <s v="Id1303"/>
    <s v="  Maximilian"/>
    <x v="900"/>
    <x v="534"/>
    <s v="yes"/>
    <x v="0"/>
    <x v="0"/>
    <n v="1"/>
    <s v="No"/>
    <x v="2"/>
    <x v="0"/>
    <s v="28-09-1975"/>
    <x v="1302"/>
    <x v="2"/>
    <s v="tier - 2"/>
    <x v="1"/>
    <x v="28"/>
  </r>
  <r>
    <s v="Id1304"/>
    <s v="  Erik"/>
    <x v="88"/>
    <x v="412"/>
    <s v="No"/>
    <x v="0"/>
    <x v="0"/>
    <n v="0"/>
    <s v="No"/>
    <x v="0"/>
    <x v="1"/>
    <s v="04-09-1977"/>
    <x v="1303"/>
    <x v="2"/>
    <s v="tier - 1"/>
    <x v="1"/>
    <x v="30"/>
  </r>
  <r>
    <s v="Id1305"/>
    <s v="  Christopher"/>
    <x v="402"/>
    <x v="300"/>
    <s v="No"/>
    <x v="0"/>
    <x v="1"/>
    <n v="1"/>
    <s v="No"/>
    <x v="0"/>
    <x v="1"/>
    <s v="11-06-1979"/>
    <x v="1304"/>
    <x v="1"/>
    <s v="tier - 2"/>
    <x v="1"/>
    <x v="9"/>
  </r>
  <r>
    <s v="Id1306"/>
    <s v="  Eirik"/>
    <x v="830"/>
    <x v="571"/>
    <s v="No"/>
    <x v="0"/>
    <x v="0"/>
    <n v="0"/>
    <s v="No"/>
    <x v="2"/>
    <x v="0"/>
    <s v="18-09-1971"/>
    <x v="1305"/>
    <x v="1"/>
    <s v="tier - 3"/>
    <x v="0"/>
    <x v="14"/>
  </r>
  <r>
    <s v="Id1307"/>
    <s v="  Rik"/>
    <x v="901"/>
    <x v="14"/>
    <s v="No"/>
    <x v="0"/>
    <x v="0"/>
    <n v="0"/>
    <s v="No"/>
    <x v="2"/>
    <x v="0"/>
    <s v="04-09-1971"/>
    <x v="1306"/>
    <x v="1"/>
    <s v="tier - 3"/>
    <x v="0"/>
    <x v="14"/>
  </r>
  <r>
    <s v="Id1308"/>
    <s v="  Matthew R"/>
    <x v="902"/>
    <x v="42"/>
    <s v="yes"/>
    <x v="0"/>
    <x v="1"/>
    <n v="1"/>
    <s v="No"/>
    <x v="3"/>
    <x v="0"/>
    <s v="21-09-1963"/>
    <x v="1307"/>
    <x v="2"/>
    <s v="tier - 3"/>
    <x v="1"/>
    <x v="8"/>
  </r>
  <r>
    <s v="Id1309"/>
    <s v="  Daniel G"/>
    <x v="168"/>
    <x v="376"/>
    <s v="yes"/>
    <x v="0"/>
    <x v="0"/>
    <n v="0"/>
    <s v="No"/>
    <x v="0"/>
    <x v="2"/>
    <s v="12-06-1976"/>
    <x v="1308"/>
    <x v="1"/>
    <s v="tier - 1"/>
    <x v="0"/>
    <x v="28"/>
  </r>
  <r>
    <s v="Id1310"/>
    <s v="  Yannick"/>
    <x v="903"/>
    <x v="70"/>
    <s v="yes"/>
    <x v="0"/>
    <x v="0"/>
    <n v="0"/>
    <s v="No"/>
    <x v="0"/>
    <x v="2"/>
    <s v="07-07-1976"/>
    <x v="1309"/>
    <x v="2"/>
    <s v="tier - 1"/>
    <x v="4"/>
    <x v="28"/>
  </r>
  <r>
    <s v="Id1311"/>
    <s v="  Sean R"/>
    <x v="687"/>
    <x v="149"/>
    <s v="yes"/>
    <x v="0"/>
    <x v="0"/>
    <n v="0"/>
    <s v="No"/>
    <x v="0"/>
    <x v="1"/>
    <s v="20-07-1976"/>
    <x v="1310"/>
    <x v="2"/>
    <s v="tier - 2"/>
    <x v="4"/>
    <x v="28"/>
  </r>
  <r>
    <s v="Id1312"/>
    <s v="  Peter"/>
    <x v="408"/>
    <x v="576"/>
    <s v="yes"/>
    <x v="0"/>
    <x v="0"/>
    <n v="0"/>
    <s v="No"/>
    <x v="0"/>
    <x v="2"/>
    <s v="12-07-1976"/>
    <x v="1311"/>
    <x v="2"/>
    <s v="tier - 2"/>
    <x v="4"/>
    <x v="28"/>
  </r>
  <r>
    <s v="Id1313"/>
    <s v="  Sara A"/>
    <x v="904"/>
    <x v="31"/>
    <s v="No"/>
    <x v="0"/>
    <x v="1"/>
    <n v="1"/>
    <s v="No"/>
    <x v="0"/>
    <x v="2"/>
    <s v="22-06-1993"/>
    <x v="1312"/>
    <x v="1"/>
    <s v="tier - 1"/>
    <x v="1"/>
    <x v="41"/>
  </r>
  <r>
    <s v="Id1314"/>
    <s v="  Erin C"/>
    <x v="60"/>
    <x v="189"/>
    <s v="No"/>
    <x v="0"/>
    <x v="1"/>
    <n v="1"/>
    <s v="No"/>
    <x v="0"/>
    <x v="2"/>
    <s v="07-08-1979"/>
    <x v="1313"/>
    <x v="1"/>
    <s v="tier - 2"/>
    <x v="1"/>
    <x v="18"/>
  </r>
  <r>
    <s v="Id1315"/>
    <s v="  Thibaud"/>
    <x v="905"/>
    <x v="595"/>
    <s v="No"/>
    <x v="0"/>
    <x v="0"/>
    <n v="0"/>
    <s v="No"/>
    <x v="2"/>
    <x v="0"/>
    <s v="26-06-1978"/>
    <x v="1314"/>
    <x v="2"/>
    <s v="tier - 3"/>
    <x v="4"/>
    <x v="30"/>
  </r>
  <r>
    <s v="Id1316"/>
    <s v="  Lisa"/>
    <x v="161"/>
    <x v="596"/>
    <s v="No"/>
    <x v="0"/>
    <x v="0"/>
    <n v="0"/>
    <s v="No"/>
    <x v="0"/>
    <x v="0"/>
    <s v="06-06-1974"/>
    <x v="1315"/>
    <x v="1"/>
    <s v="tier - 3"/>
    <x v="0"/>
    <x v="31"/>
  </r>
  <r>
    <s v="Id1317"/>
    <s v="  Gretchen K"/>
    <x v="201"/>
    <x v="481"/>
    <s v="No"/>
    <x v="0"/>
    <x v="0"/>
    <n v="0"/>
    <s v="No"/>
    <x v="0"/>
    <x v="0"/>
    <s v="22-12-1974"/>
    <x v="1316"/>
    <x v="1"/>
    <s v="tier - 2"/>
    <x v="0"/>
    <x v="19"/>
  </r>
  <r>
    <s v="Id1318"/>
    <s v="  Martina"/>
    <x v="692"/>
    <x v="454"/>
    <s v="No"/>
    <x v="0"/>
    <x v="0"/>
    <n v="0"/>
    <s v="No"/>
    <x v="1"/>
    <x v="0"/>
    <s v="26-09-1974"/>
    <x v="1317"/>
    <x v="1"/>
    <s v="tier - 2"/>
    <x v="3"/>
    <x v="19"/>
  </r>
  <r>
    <s v="Id1319"/>
    <s v="  Dustin J"/>
    <x v="906"/>
    <x v="148"/>
    <s v="yes"/>
    <x v="1"/>
    <x v="0"/>
    <n v="1"/>
    <s v="No"/>
    <x v="0"/>
    <x v="1"/>
    <s v="28-11-2000"/>
    <x v="1318"/>
    <x v="1"/>
    <s v="tier - 1"/>
    <x v="8"/>
    <x v="44"/>
  </r>
  <r>
    <s v="Id1320"/>
    <s v="  Kelsey"/>
    <x v="907"/>
    <x v="42"/>
    <s v="No"/>
    <x v="0"/>
    <x v="0"/>
    <n v="0"/>
    <s v="No"/>
    <x v="2"/>
    <x v="0"/>
    <s v="05-08-1974"/>
    <x v="1319"/>
    <x v="1"/>
    <s v="tier - 1"/>
    <x v="3"/>
    <x v="31"/>
  </r>
  <r>
    <s v="Id1321"/>
    <s v="  Daniel V"/>
    <x v="908"/>
    <x v="544"/>
    <s v="yes"/>
    <x v="0"/>
    <x v="0"/>
    <n v="1"/>
    <s v="No"/>
    <x v="2"/>
    <x v="2"/>
    <s v="05-09-1964"/>
    <x v="1320"/>
    <x v="2"/>
    <s v="tier - 3"/>
    <x v="0"/>
    <x v="13"/>
  </r>
  <r>
    <s v="Id1322"/>
    <s v="  Saeger"/>
    <x v="424"/>
    <x v="80"/>
    <s v="No"/>
    <x v="0"/>
    <x v="0"/>
    <n v="0"/>
    <s v="No"/>
    <x v="2"/>
    <x v="2"/>
    <s v="27-09-1982"/>
    <x v="1321"/>
    <x v="1"/>
    <s v="tier - 2"/>
    <x v="2"/>
    <x v="38"/>
  </r>
  <r>
    <s v="Id1323"/>
    <s v="  Buzunesh"/>
    <x v="687"/>
    <x v="18"/>
    <s v="yes"/>
    <x v="0"/>
    <x v="0"/>
    <n v="0"/>
    <s v="No"/>
    <x v="0"/>
    <x v="2"/>
    <s v="02-09-1976"/>
    <x v="1322"/>
    <x v="1"/>
    <s v="tier - 2"/>
    <x v="0"/>
    <x v="1"/>
  </r>
  <r>
    <s v="Id1324"/>
    <s v="  Mirte"/>
    <x v="909"/>
    <x v="507"/>
    <s v="yes"/>
    <x v="0"/>
    <x v="0"/>
    <n v="0"/>
    <s v="No"/>
    <x v="1"/>
    <x v="2"/>
    <s v="30-06-1976"/>
    <x v="1323"/>
    <x v="1"/>
    <s v="tier - 2"/>
    <x v="0"/>
    <x v="28"/>
  </r>
  <r>
    <s v="Id1325"/>
    <s v="  Megan"/>
    <x v="586"/>
    <x v="334"/>
    <s v="yes"/>
    <x v="0"/>
    <x v="0"/>
    <n v="0"/>
    <s v="No"/>
    <x v="1"/>
    <x v="1"/>
    <s v="03-09-1976"/>
    <x v="1324"/>
    <x v="1"/>
    <s v="tier - 3"/>
    <x v="0"/>
    <x v="1"/>
  </r>
  <r>
    <s v="Id1326"/>
    <s v="  Kerry A"/>
    <x v="326"/>
    <x v="572"/>
    <s v="No"/>
    <x v="0"/>
    <x v="0"/>
    <n v="0"/>
    <s v="No"/>
    <x v="1"/>
    <x v="0"/>
    <s v="30-06-1978"/>
    <x v="1325"/>
    <x v="1"/>
    <s v="tier - 2"/>
    <x v="0"/>
    <x v="30"/>
  </r>
  <r>
    <s v="Id1327"/>
    <s v="  Kristin"/>
    <x v="390"/>
    <x v="514"/>
    <s v="No"/>
    <x v="0"/>
    <x v="0"/>
    <n v="0"/>
    <s v="No"/>
    <x v="2"/>
    <x v="0"/>
    <s v="24-10-1978"/>
    <x v="1326"/>
    <x v="1"/>
    <s v="tier - 3"/>
    <x v="0"/>
    <x v="9"/>
  </r>
  <r>
    <s v="Id1328"/>
    <s v="  Christopher R"/>
    <x v="910"/>
    <x v="597"/>
    <s v="No"/>
    <x v="0"/>
    <x v="0"/>
    <n v="0"/>
    <s v="No"/>
    <x v="3"/>
    <x v="0"/>
    <s v="23-11-1962"/>
    <x v="1327"/>
    <x v="2"/>
    <s v="tier - 3"/>
    <x v="0"/>
    <x v="12"/>
  </r>
  <r>
    <s v="Id1329"/>
    <s v="  Elizabeth A"/>
    <x v="911"/>
    <x v="180"/>
    <s v="yes"/>
    <x v="0"/>
    <x v="1"/>
    <n v="1"/>
    <s v="No"/>
    <x v="0"/>
    <x v="2"/>
    <s v="21-10-1997"/>
    <x v="1328"/>
    <x v="1"/>
    <s v="tier - 1"/>
    <x v="12"/>
    <x v="32"/>
  </r>
  <r>
    <s v="Id1330"/>
    <s v="  Andrew"/>
    <x v="912"/>
    <x v="82"/>
    <s v="yes"/>
    <x v="0"/>
    <x v="1"/>
    <n v="1"/>
    <s v="No"/>
    <x v="1"/>
    <x v="2"/>
    <s v="08-06-1983"/>
    <x v="1329"/>
    <x v="1"/>
    <s v="tier - 2"/>
    <x v="16"/>
    <x v="38"/>
  </r>
  <r>
    <s v="Id1331"/>
    <s v="  Dawn M"/>
    <x v="913"/>
    <x v="598"/>
    <s v="yes"/>
    <x v="0"/>
    <x v="1"/>
    <n v="1"/>
    <s v="No"/>
    <x v="3"/>
    <x v="0"/>
    <s v="05-11-1963"/>
    <x v="1330"/>
    <x v="2"/>
    <s v="tier - 1"/>
    <x v="0"/>
    <x v="8"/>
  </r>
  <r>
    <s v="Id1332"/>
    <s v="  Jonathan P"/>
    <x v="26"/>
    <x v="276"/>
    <s v="No"/>
    <x v="0"/>
    <x v="0"/>
    <n v="0"/>
    <s v="No"/>
    <x v="0"/>
    <x v="2"/>
    <s v="28-06-1982"/>
    <x v="1331"/>
    <x v="2"/>
    <s v="tier - 3"/>
    <x v="1"/>
    <x v="37"/>
  </r>
  <r>
    <s v="Id1333"/>
    <s v="  Gina"/>
    <x v="914"/>
    <x v="326"/>
    <s v="No"/>
    <x v="0"/>
    <x v="0"/>
    <n v="0"/>
    <s v="No"/>
    <x v="0"/>
    <x v="2"/>
    <s v="21-06-1990"/>
    <x v="1332"/>
    <x v="1"/>
    <s v="tier - 3"/>
    <x v="15"/>
    <x v="43"/>
  </r>
  <r>
    <s v="Id1334"/>
    <s v="  Dino"/>
    <x v="172"/>
    <x v="63"/>
    <s v="No"/>
    <x v="0"/>
    <x v="0"/>
    <n v="2"/>
    <s v="No"/>
    <x v="0"/>
    <x v="0"/>
    <s v="03-09-1973"/>
    <x v="1333"/>
    <x v="1"/>
    <s v="tier - 2"/>
    <x v="0"/>
    <x v="31"/>
  </r>
  <r>
    <s v="Id1335"/>
    <s v="  Jan"/>
    <x v="28"/>
    <x v="7"/>
    <s v="No"/>
    <x v="0"/>
    <x v="0"/>
    <n v="2"/>
    <s v="No"/>
    <x v="0"/>
    <x v="0"/>
    <s v="30-08-1973"/>
    <x v="1334"/>
    <x v="2"/>
    <s v="tier - 1"/>
    <x v="0"/>
    <x v="31"/>
  </r>
  <r>
    <s v="Id1336"/>
    <s v="  Jonathan E"/>
    <x v="782"/>
    <x v="306"/>
    <s v="No"/>
    <x v="0"/>
    <x v="0"/>
    <n v="2"/>
    <s v="No"/>
    <x v="0"/>
    <x v="0"/>
    <s v="16-12-1973"/>
    <x v="1335"/>
    <x v="2"/>
    <s v="tier - 1"/>
    <x v="3"/>
    <x v="31"/>
  </r>
  <r>
    <s v="Id1337"/>
    <s v="  Mark A"/>
    <x v="35"/>
    <x v="16"/>
    <s v="No"/>
    <x v="0"/>
    <x v="0"/>
    <n v="0"/>
    <s v="No"/>
    <x v="0"/>
    <x v="0"/>
    <s v="01-09-1978"/>
    <x v="1336"/>
    <x v="2"/>
    <s v="tier - 1"/>
    <x v="1"/>
    <x v="9"/>
  </r>
  <r>
    <s v="Id1338"/>
    <s v="  Mary"/>
    <x v="915"/>
    <x v="317"/>
    <s v="No"/>
    <x v="0"/>
    <x v="0"/>
    <n v="2"/>
    <s v="No"/>
    <x v="1"/>
    <x v="0"/>
    <s v="11-10-1973"/>
    <x v="1337"/>
    <x v="1"/>
    <s v="tier - 2"/>
    <x v="0"/>
    <x v="31"/>
  </r>
  <r>
    <s v="Id1339"/>
    <s v="  Samuel"/>
    <x v="916"/>
    <x v="220"/>
    <s v="yes"/>
    <x v="0"/>
    <x v="0"/>
    <n v="0"/>
    <s v="No"/>
    <x v="2"/>
    <x v="0"/>
    <s v="10-06-1967"/>
    <x v="1338"/>
    <x v="2"/>
    <s v="tier - 1"/>
    <x v="1"/>
    <x v="24"/>
  </r>
  <r>
    <s v="Id1340"/>
    <s v="  Stan J"/>
    <x v="917"/>
    <x v="271"/>
    <s v="yes"/>
    <x v="0"/>
    <x v="0"/>
    <n v="1"/>
    <s v="No"/>
    <x v="0"/>
    <x v="0"/>
    <s v="21-12-1975"/>
    <x v="1339"/>
    <x v="2"/>
    <s v="tier - 3"/>
    <x v="0"/>
    <x v="28"/>
  </r>
  <r>
    <s v="Id1341"/>
    <s v="  Jessica L"/>
    <x v="227"/>
    <x v="341"/>
    <s v="No"/>
    <x v="0"/>
    <x v="0"/>
    <n v="0"/>
    <s v="No"/>
    <x v="0"/>
    <x v="1"/>
    <s v="12-10-1994"/>
    <x v="1340"/>
    <x v="1"/>
    <s v="tier - 2"/>
    <x v="12"/>
    <x v="6"/>
  </r>
  <r>
    <s v="Id1342"/>
    <s v="  Krysta"/>
    <x v="918"/>
    <x v="391"/>
    <s v="yes"/>
    <x v="0"/>
    <x v="0"/>
    <n v="0"/>
    <s v="No"/>
    <x v="0"/>
    <x v="2"/>
    <s v="28-08-2001"/>
    <x v="1341"/>
    <x v="1"/>
    <s v="tier - 2"/>
    <x v="1"/>
    <x v="47"/>
  </r>
  <r>
    <s v="Id1343"/>
    <s v="  Natascia"/>
    <x v="29"/>
    <x v="435"/>
    <s v="No"/>
    <x v="0"/>
    <x v="1"/>
    <n v="1"/>
    <s v="No"/>
    <x v="0"/>
    <x v="2"/>
    <s v="07-11-1993"/>
    <x v="1342"/>
    <x v="1"/>
    <s v="tier - 1"/>
    <x v="12"/>
    <x v="20"/>
  </r>
  <r>
    <s v="Id1344"/>
    <s v="  Jenny"/>
    <x v="919"/>
    <x v="441"/>
    <s v="No"/>
    <x v="0"/>
    <x v="0"/>
    <n v="0"/>
    <s v="No"/>
    <x v="2"/>
    <x v="0"/>
    <s v="21-10-1965"/>
    <x v="1343"/>
    <x v="2"/>
    <s v="tier - 1"/>
    <x v="3"/>
    <x v="11"/>
  </r>
  <r>
    <s v="Id1345"/>
    <s v="  Brian"/>
    <x v="896"/>
    <x v="599"/>
    <s v="yes"/>
    <x v="0"/>
    <x v="0"/>
    <n v="1"/>
    <s v="No"/>
    <x v="0"/>
    <x v="0"/>
    <s v="15-12-1975"/>
    <x v="1344"/>
    <x v="2"/>
    <s v="tier - 2"/>
    <x v="3"/>
    <x v="28"/>
  </r>
  <r>
    <s v="Id1346"/>
    <s v="  Monica"/>
    <x v="920"/>
    <x v="432"/>
    <s v="No"/>
    <x v="0"/>
    <x v="0"/>
    <n v="0"/>
    <s v="No"/>
    <x v="2"/>
    <x v="0"/>
    <s v="11-08-1965"/>
    <x v="1345"/>
    <x v="2"/>
    <s v="tier - 1"/>
    <x v="0"/>
    <x v="11"/>
  </r>
  <r>
    <s v="Id1347"/>
    <s v="  Tyler"/>
    <x v="67"/>
    <x v="28"/>
    <s v="yes"/>
    <x v="0"/>
    <x v="0"/>
    <n v="1"/>
    <s v="No"/>
    <x v="0"/>
    <x v="0"/>
    <s v="28-06-1975"/>
    <x v="1346"/>
    <x v="2"/>
    <s v="tier - 3"/>
    <x v="3"/>
    <x v="19"/>
  </r>
  <r>
    <s v="Id1348"/>
    <s v="  Kelly C"/>
    <x v="921"/>
    <x v="600"/>
    <s v="yes"/>
    <x v="0"/>
    <x v="0"/>
    <n v="2"/>
    <s v="No"/>
    <x v="2"/>
    <x v="0"/>
    <s v="12-12-1970"/>
    <x v="1347"/>
    <x v="1"/>
    <s v="tier - 1"/>
    <x v="0"/>
    <x v="2"/>
  </r>
  <r>
    <s v="Id1349"/>
    <s v="  Emily"/>
    <x v="411"/>
    <x v="66"/>
    <s v="No"/>
    <x v="0"/>
    <x v="0"/>
    <n v="0"/>
    <s v="No"/>
    <x v="1"/>
    <x v="2"/>
    <s v="27-12-1982"/>
    <x v="1348"/>
    <x v="1"/>
    <s v="tier - 3"/>
    <x v="1"/>
    <x v="38"/>
  </r>
  <r>
    <s v="Id1350"/>
    <s v="  James V"/>
    <x v="225"/>
    <x v="224"/>
    <s v="yes"/>
    <x v="0"/>
    <x v="0"/>
    <n v="0"/>
    <s v="No"/>
    <x v="1"/>
    <x v="2"/>
    <s v="28-11-1985"/>
    <x v="1349"/>
    <x v="1"/>
    <s v="tier - 3"/>
    <x v="1"/>
    <x v="17"/>
  </r>
  <r>
    <s v="Id1351"/>
    <s v="  Angie"/>
    <x v="64"/>
    <x v="85"/>
    <s v="No"/>
    <x v="0"/>
    <x v="1"/>
    <n v="1"/>
    <s v="No"/>
    <x v="0"/>
    <x v="1"/>
    <s v="12-12-2003"/>
    <x v="1350"/>
    <x v="1"/>
    <s v="tier - 2"/>
    <x v="1"/>
    <x v="45"/>
  </r>
  <r>
    <s v="Id1352"/>
    <s v="  Michael J"/>
    <x v="625"/>
    <x v="267"/>
    <s v="No"/>
    <x v="0"/>
    <x v="0"/>
    <n v="0"/>
    <s v="No"/>
    <x v="1"/>
    <x v="2"/>
    <s v="06-11-1977"/>
    <x v="1351"/>
    <x v="2"/>
    <s v="tier - 2"/>
    <x v="3"/>
    <x v="30"/>
  </r>
  <r>
    <s v="Id1353"/>
    <s v="  Sabina"/>
    <x v="292"/>
    <x v="87"/>
    <s v="yes"/>
    <x v="0"/>
    <x v="0"/>
    <n v="0"/>
    <s v="No"/>
    <x v="1"/>
    <x v="1"/>
    <s v="20-12-1976"/>
    <x v="1352"/>
    <x v="1"/>
    <s v="tier - 2"/>
    <x v="1"/>
    <x v="1"/>
  </r>
  <r>
    <s v="Id1354"/>
    <s v="  Amy C"/>
    <x v="18"/>
    <x v="601"/>
    <s v="No"/>
    <x v="0"/>
    <x v="0"/>
    <n v="0"/>
    <s v="No"/>
    <x v="0"/>
    <x v="0"/>
    <s v="17-07-1978"/>
    <x v="1353"/>
    <x v="1"/>
    <s v="tier - 3"/>
    <x v="1"/>
    <x v="30"/>
  </r>
  <r>
    <s v="Id1355"/>
    <s v="  Victoria U"/>
    <x v="713"/>
    <x v="259"/>
    <s v="No"/>
    <x v="0"/>
    <x v="0"/>
    <n v="0"/>
    <s v="No"/>
    <x v="0"/>
    <x v="1"/>
    <s v="03-11-1989"/>
    <x v="1354"/>
    <x v="1"/>
    <s v="tier - 1"/>
    <x v="1"/>
    <x v="43"/>
  </r>
  <r>
    <s v="Id1356"/>
    <s v="  Amelia B"/>
    <x v="381"/>
    <x v="176"/>
    <s v="No"/>
    <x v="0"/>
    <x v="0"/>
    <n v="0"/>
    <s v="No"/>
    <x v="1"/>
    <x v="2"/>
    <s v="08-11-1980"/>
    <x v="1355"/>
    <x v="1"/>
    <s v="tier - 2"/>
    <x v="1"/>
    <x v="25"/>
  </r>
  <r>
    <s v="Id1357"/>
    <s v="  Jackie J"/>
    <x v="922"/>
    <x v="18"/>
    <s v="yes"/>
    <x v="0"/>
    <x v="0"/>
    <n v="1"/>
    <s v="No"/>
    <x v="0"/>
    <x v="2"/>
    <s v="18-09-1995"/>
    <x v="1356"/>
    <x v="1"/>
    <s v="tier - 3"/>
    <x v="1"/>
    <x v="40"/>
  </r>
  <r>
    <s v="Id1358"/>
    <s v="  Justin"/>
    <x v="923"/>
    <x v="602"/>
    <s v="No"/>
    <x v="0"/>
    <x v="0"/>
    <n v="0"/>
    <s v="No"/>
    <x v="3"/>
    <x v="0"/>
    <s v="22-08-1962"/>
    <x v="1357"/>
    <x v="2"/>
    <s v="tier - 1"/>
    <x v="0"/>
    <x v="12"/>
  </r>
  <r>
    <s v="Id1359"/>
    <s v="  Kerry"/>
    <x v="924"/>
    <x v="106"/>
    <s v="yes"/>
    <x v="0"/>
    <x v="1"/>
    <n v="1"/>
    <s v="No"/>
    <x v="2"/>
    <x v="1"/>
    <s v="20-08-1983"/>
    <x v="1358"/>
    <x v="1"/>
    <s v="tier - 3"/>
    <x v="2"/>
    <x v="34"/>
  </r>
  <r>
    <s v="Id1360"/>
    <s v="  Cindy G"/>
    <x v="907"/>
    <x v="144"/>
    <s v="yes"/>
    <x v="0"/>
    <x v="1"/>
    <n v="1"/>
    <s v="No"/>
    <x v="2"/>
    <x v="2"/>
    <s v="28-08-1983"/>
    <x v="1359"/>
    <x v="1"/>
    <s v="tier - 1"/>
    <x v="2"/>
    <x v="34"/>
  </r>
  <r>
    <s v="Id1361"/>
    <s v="  Gennaro"/>
    <x v="925"/>
    <x v="508"/>
    <s v="No"/>
    <x v="0"/>
    <x v="0"/>
    <n v="2"/>
    <s v="No"/>
    <x v="2"/>
    <x v="2"/>
    <s v="23-11-1972"/>
    <x v="1360"/>
    <x v="1"/>
    <s v="tier - 2"/>
    <x v="0"/>
    <x v="29"/>
  </r>
  <r>
    <s v="Id1362"/>
    <s v="  Terry"/>
    <x v="926"/>
    <x v="96"/>
    <s v="yes"/>
    <x v="0"/>
    <x v="0"/>
    <n v="1"/>
    <s v="No"/>
    <x v="1"/>
    <x v="0"/>
    <s v="10-08-1975"/>
    <x v="1361"/>
    <x v="1"/>
    <s v="tier - 2"/>
    <x v="0"/>
    <x v="28"/>
  </r>
  <r>
    <s v="Id1363"/>
    <s v="  Patrick J"/>
    <x v="309"/>
    <x v="531"/>
    <s v="yes"/>
    <x v="0"/>
    <x v="0"/>
    <n v="2"/>
    <s v="No"/>
    <x v="2"/>
    <x v="0"/>
    <s v="19-06-1970"/>
    <x v="1362"/>
    <x v="1"/>
    <s v="tier - 2"/>
    <x v="0"/>
    <x v="27"/>
  </r>
  <r>
    <s v="Id1364"/>
    <s v="  Keara"/>
    <x v="927"/>
    <x v="555"/>
    <s v="yes"/>
    <x v="0"/>
    <x v="0"/>
    <n v="0"/>
    <s v="No"/>
    <x v="0"/>
    <x v="0"/>
    <s v="28-12-1981"/>
    <x v="1363"/>
    <x v="1"/>
    <s v="tier - 2"/>
    <x v="3"/>
    <x v="37"/>
  </r>
  <r>
    <s v="Id1365"/>
    <s v="  Nicole"/>
    <x v="928"/>
    <x v="21"/>
    <s v="yes"/>
    <x v="0"/>
    <x v="0"/>
    <n v="2"/>
    <s v="No"/>
    <x v="3"/>
    <x v="1"/>
    <s v="09-07-1966"/>
    <x v="1364"/>
    <x v="2"/>
    <s v="tier - 3"/>
    <x v="1"/>
    <x v="11"/>
  </r>
  <r>
    <s v="Id1366"/>
    <s v="  Katena"/>
    <x v="929"/>
    <x v="427"/>
    <s v="No"/>
    <x v="0"/>
    <x v="0"/>
    <n v="1"/>
    <s v="No"/>
    <x v="1"/>
    <x v="1"/>
    <s v="29-10-1987"/>
    <x v="1365"/>
    <x v="1"/>
    <s v="tier - 3"/>
    <x v="15"/>
    <x v="23"/>
  </r>
  <r>
    <s v="Id1367"/>
    <s v="  Bean K"/>
    <x v="930"/>
    <x v="86"/>
    <s v="No"/>
    <x v="0"/>
    <x v="0"/>
    <n v="0"/>
    <s v="No"/>
    <x v="0"/>
    <x v="2"/>
    <s v="20-07-1977"/>
    <x v="1366"/>
    <x v="1"/>
    <s v="tier - 1"/>
    <x v="2"/>
    <x v="1"/>
  </r>
  <r>
    <s v="Id1368"/>
    <s v="  Brian"/>
    <x v="931"/>
    <x v="53"/>
    <s v="No"/>
    <x v="0"/>
    <x v="0"/>
    <n v="0"/>
    <s v="No"/>
    <x v="3"/>
    <x v="0"/>
    <s v="10-10-1962"/>
    <x v="1367"/>
    <x v="2"/>
    <s v="tier - 2"/>
    <x v="0"/>
    <x v="12"/>
  </r>
  <r>
    <s v="Id1369"/>
    <s v="  Jan-Patrick"/>
    <x v="932"/>
    <x v="128"/>
    <s v="No"/>
    <x v="0"/>
    <x v="0"/>
    <n v="0"/>
    <s v="No"/>
    <x v="0"/>
    <x v="1"/>
    <s v="17-11-1994"/>
    <x v="1368"/>
    <x v="1"/>
    <s v="tier - 3"/>
    <x v="1"/>
    <x v="6"/>
  </r>
  <r>
    <s v="Id1370"/>
    <s v="  Jesse J"/>
    <x v="933"/>
    <x v="372"/>
    <s v="yes"/>
    <x v="0"/>
    <x v="0"/>
    <n v="0"/>
    <s v="No"/>
    <x v="0"/>
    <x v="2"/>
    <s v="05-10-2001"/>
    <x v="1369"/>
    <x v="1"/>
    <s v="tier - 2"/>
    <x v="1"/>
    <x v="47"/>
  </r>
  <r>
    <s v="Id1371"/>
    <s v="  Lindsey M"/>
    <x v="934"/>
    <x v="337"/>
    <s v="No"/>
    <x v="0"/>
    <x v="0"/>
    <n v="0"/>
    <s v="No"/>
    <x v="0"/>
    <x v="2"/>
    <s v="12-10-1989"/>
    <x v="1370"/>
    <x v="1"/>
    <s v="tier - 2"/>
    <x v="1"/>
    <x v="43"/>
  </r>
  <r>
    <s v="Id1372"/>
    <s v="  Marguerite K"/>
    <x v="935"/>
    <x v="214"/>
    <s v="No"/>
    <x v="0"/>
    <x v="0"/>
    <n v="0"/>
    <s v="No"/>
    <x v="0"/>
    <x v="1"/>
    <s v="21-12-1991"/>
    <x v="1371"/>
    <x v="1"/>
    <s v="tier - 1"/>
    <x v="1"/>
    <x v="35"/>
  </r>
  <r>
    <s v="Id1373"/>
    <s v="  Travis"/>
    <x v="136"/>
    <x v="496"/>
    <s v="No"/>
    <x v="0"/>
    <x v="0"/>
    <n v="0"/>
    <s v="No"/>
    <x v="0"/>
    <x v="0"/>
    <s v="09-11-1974"/>
    <x v="1372"/>
    <x v="1"/>
    <s v="tier - 3"/>
    <x v="0"/>
    <x v="19"/>
  </r>
  <r>
    <s v="Id1374"/>
    <s v="  Ricky"/>
    <x v="627"/>
    <x v="128"/>
    <s v="yes"/>
    <x v="0"/>
    <x v="1"/>
    <n v="1"/>
    <s v="No"/>
    <x v="0"/>
    <x v="1"/>
    <s v="02-12-1997"/>
    <x v="1373"/>
    <x v="1"/>
    <s v="tier - 3"/>
    <x v="1"/>
    <x v="32"/>
  </r>
  <r>
    <s v="Id1375"/>
    <s v="  Colleen L"/>
    <x v="936"/>
    <x v="124"/>
    <s v="No"/>
    <x v="0"/>
    <x v="0"/>
    <n v="0"/>
    <s v="No"/>
    <x v="0"/>
    <x v="2"/>
    <s v="25-12-1999"/>
    <x v="1374"/>
    <x v="1"/>
    <s v="tier - 2"/>
    <x v="12"/>
    <x v="21"/>
  </r>
  <r>
    <s v="Id1376"/>
    <s v="  Charlie A"/>
    <x v="425"/>
    <x v="355"/>
    <s v="No"/>
    <x v="0"/>
    <x v="0"/>
    <n v="0"/>
    <s v="No"/>
    <x v="1"/>
    <x v="0"/>
    <s v="06-12-1974"/>
    <x v="1375"/>
    <x v="0"/>
    <s v="tier - 3"/>
    <x v="0"/>
    <x v="19"/>
  </r>
  <r>
    <s v="Id1377"/>
    <s v="  Rick"/>
    <x v="937"/>
    <x v="134"/>
    <s v="yes"/>
    <x v="0"/>
    <x v="1"/>
    <n v="1"/>
    <s v="No"/>
    <x v="0"/>
    <x v="2"/>
    <s v="21-12-1997"/>
    <x v="1376"/>
    <x v="1"/>
    <s v="tier - 1"/>
    <x v="1"/>
    <x v="32"/>
  </r>
  <r>
    <s v="Id1378"/>
    <s v="  Lauren C"/>
    <x v="938"/>
    <x v="399"/>
    <s v="yes"/>
    <x v="0"/>
    <x v="0"/>
    <n v="0"/>
    <s v="No"/>
    <x v="0"/>
    <x v="0"/>
    <s v="30-06-1981"/>
    <x v="1377"/>
    <x v="1"/>
    <s v="tier - 1"/>
    <x v="1"/>
    <x v="25"/>
  </r>
  <r>
    <s v="Id1379"/>
    <s v="  Daniel"/>
    <x v="234"/>
    <x v="259"/>
    <s v="yes"/>
    <x v="0"/>
    <x v="0"/>
    <n v="0"/>
    <s v="No"/>
    <x v="1"/>
    <x v="1"/>
    <s v="12-12-1976"/>
    <x v="1378"/>
    <x v="2"/>
    <s v="tier - 2"/>
    <x v="0"/>
    <x v="1"/>
  </r>
  <r>
    <s v="Id1380"/>
    <s v="  Jaime"/>
    <x v="680"/>
    <x v="421"/>
    <s v="No"/>
    <x v="0"/>
    <x v="0"/>
    <n v="0"/>
    <s v="No"/>
    <x v="0"/>
    <x v="0"/>
    <s v="04-09-1978"/>
    <x v="1379"/>
    <x v="0"/>
    <s v="tier - 1"/>
    <x v="3"/>
    <x v="9"/>
  </r>
  <r>
    <s v="Id1381"/>
    <s v="  Erik R"/>
    <x v="939"/>
    <x v="547"/>
    <s v="No"/>
    <x v="0"/>
    <x v="0"/>
    <n v="0"/>
    <s v="No"/>
    <x v="3"/>
    <x v="0"/>
    <s v="18-07-1965"/>
    <x v="1380"/>
    <x v="2"/>
    <s v="tier - 2"/>
    <x v="0"/>
    <x v="13"/>
  </r>
  <r>
    <s v="Id1382"/>
    <s v="  Katie"/>
    <x v="673"/>
    <x v="195"/>
    <s v="No"/>
    <x v="0"/>
    <x v="0"/>
    <n v="0"/>
    <s v="No"/>
    <x v="0"/>
    <x v="1"/>
    <s v="29-08-1977"/>
    <x v="1381"/>
    <x v="1"/>
    <s v="tier - 3"/>
    <x v="1"/>
    <x v="30"/>
  </r>
  <r>
    <s v="Id1383"/>
    <s v="  Thomas A"/>
    <x v="713"/>
    <x v="364"/>
    <s v="No"/>
    <x v="0"/>
    <x v="0"/>
    <n v="0"/>
    <s v="No"/>
    <x v="0"/>
    <x v="0"/>
    <s v="04-12-1978"/>
    <x v="1382"/>
    <x v="2"/>
    <s v="tier - 2"/>
    <x v="0"/>
    <x v="9"/>
  </r>
  <r>
    <s v="Id1384"/>
    <s v="  Jean-Marc"/>
    <x v="379"/>
    <x v="151"/>
    <s v="No"/>
    <x v="0"/>
    <x v="0"/>
    <n v="0"/>
    <s v="No"/>
    <x v="1"/>
    <x v="2"/>
    <s v="10-09-1980"/>
    <x v="1383"/>
    <x v="2"/>
    <s v="tier - 1"/>
    <x v="4"/>
    <x v="25"/>
  </r>
  <r>
    <s v="Id1385"/>
    <s v="  Kerry L"/>
    <x v="940"/>
    <x v="562"/>
    <s v="No"/>
    <x v="0"/>
    <x v="1"/>
    <n v="1"/>
    <s v="No"/>
    <x v="0"/>
    <x v="1"/>
    <s v="02-06-1979"/>
    <x v="1384"/>
    <x v="1"/>
    <s v="tier - 3"/>
    <x v="1"/>
    <x v="9"/>
  </r>
  <r>
    <s v="Id1386"/>
    <s v="  Ulrich"/>
    <x v="941"/>
    <x v="603"/>
    <s v="No"/>
    <x v="0"/>
    <x v="0"/>
    <n v="0"/>
    <s v="No"/>
    <x v="1"/>
    <x v="0"/>
    <s v="29-12-1978"/>
    <x v="1385"/>
    <x v="0"/>
    <s v="tier - 2"/>
    <x v="3"/>
    <x v="9"/>
  </r>
  <r>
    <s v="Id1387"/>
    <s v="  Justin P"/>
    <x v="942"/>
    <x v="92"/>
    <s v="No"/>
    <x v="0"/>
    <x v="0"/>
    <n v="1"/>
    <s v="No"/>
    <x v="1"/>
    <x v="2"/>
    <s v="12-07-1987"/>
    <x v="1386"/>
    <x v="1"/>
    <s v="tier - 3"/>
    <x v="14"/>
    <x v="26"/>
  </r>
  <r>
    <s v="Id1388"/>
    <s v="  Hannah E"/>
    <x v="409"/>
    <x v="90"/>
    <s v="No"/>
    <x v="0"/>
    <x v="0"/>
    <n v="0"/>
    <s v="No"/>
    <x v="0"/>
    <x v="2"/>
    <s v="18-12-1982"/>
    <x v="1387"/>
    <x v="1"/>
    <s v="tier - 1"/>
    <x v="0"/>
    <x v="38"/>
  </r>
  <r>
    <s v="Id1389"/>
    <s v="  David"/>
    <x v="852"/>
    <x v="579"/>
    <s v="yes"/>
    <x v="0"/>
    <x v="0"/>
    <n v="0"/>
    <s v="No"/>
    <x v="1"/>
    <x v="0"/>
    <s v="19-12-1981"/>
    <x v="1388"/>
    <x v="1"/>
    <s v="tier - 2"/>
    <x v="16"/>
    <x v="37"/>
  </r>
  <r>
    <s v="Id1390"/>
    <s v="  Jim"/>
    <x v="943"/>
    <x v="604"/>
    <s v="No"/>
    <x v="0"/>
    <x v="0"/>
    <n v="0"/>
    <s v="No"/>
    <x v="2"/>
    <x v="0"/>
    <s v="11-10-1971"/>
    <x v="1389"/>
    <x v="1"/>
    <s v="tier - 1"/>
    <x v="0"/>
    <x v="14"/>
  </r>
  <r>
    <s v="Id1391"/>
    <s v="  Joseph P"/>
    <x v="944"/>
    <x v="105"/>
    <s v="yes"/>
    <x v="0"/>
    <x v="0"/>
    <n v="1"/>
    <s v="No"/>
    <x v="0"/>
    <x v="1"/>
    <s v="13-09-1995"/>
    <x v="1390"/>
    <x v="1"/>
    <s v="tier - 1"/>
    <x v="1"/>
    <x v="40"/>
  </r>
  <r>
    <s v="Id1392"/>
    <s v="  Michael"/>
    <x v="945"/>
    <x v="4"/>
    <s v="yes"/>
    <x v="0"/>
    <x v="0"/>
    <n v="0"/>
    <s v="No"/>
    <x v="0"/>
    <x v="2"/>
    <s v="24-11-1996"/>
    <x v="1391"/>
    <x v="1"/>
    <s v="tier - 2"/>
    <x v="13"/>
    <x v="46"/>
  </r>
  <r>
    <s v="Id1393"/>
    <s v="  Gina M"/>
    <x v="946"/>
    <x v="105"/>
    <s v="yes"/>
    <x v="0"/>
    <x v="0"/>
    <n v="0"/>
    <s v="No"/>
    <x v="2"/>
    <x v="1"/>
    <s v="09-10-1976"/>
    <x v="1392"/>
    <x v="1"/>
    <s v="tier - 1"/>
    <x v="3"/>
    <x v="1"/>
  </r>
  <r>
    <s v="Id1394"/>
    <s v="  Shantel C"/>
    <x v="947"/>
    <x v="594"/>
    <s v="No"/>
    <x v="0"/>
    <x v="0"/>
    <n v="0"/>
    <s v="No"/>
    <x v="3"/>
    <x v="0"/>
    <s v="27-12-1965"/>
    <x v="1393"/>
    <x v="2"/>
    <s v="tier - 3"/>
    <x v="1"/>
    <x v="11"/>
  </r>
  <r>
    <s v="Id1395"/>
    <s v="  Brian"/>
    <x v="758"/>
    <x v="197"/>
    <s v="No"/>
    <x v="0"/>
    <x v="0"/>
    <n v="1"/>
    <s v="No"/>
    <x v="0"/>
    <x v="2"/>
    <s v="30-09-1998"/>
    <x v="1394"/>
    <x v="1"/>
    <s v="tier - 3"/>
    <x v="8"/>
    <x v="36"/>
  </r>
  <r>
    <s v="Id1396"/>
    <s v="  Brian"/>
    <x v="948"/>
    <x v="473"/>
    <s v="No"/>
    <x v="0"/>
    <x v="1"/>
    <n v="1"/>
    <s v="No"/>
    <x v="0"/>
    <x v="2"/>
    <s v="10-08-1993"/>
    <x v="1395"/>
    <x v="1"/>
    <s v="tier - 2"/>
    <x v="1"/>
    <x v="20"/>
  </r>
  <r>
    <s v="Id1397"/>
    <s v="  Jessica R"/>
    <x v="462"/>
    <x v="1"/>
    <s v="No"/>
    <x v="0"/>
    <x v="0"/>
    <n v="0"/>
    <s v="No"/>
    <x v="0"/>
    <x v="1"/>
    <s v="16-10-1980"/>
    <x v="1396"/>
    <x v="1"/>
    <s v="tier - 2"/>
    <x v="2"/>
    <x v="25"/>
  </r>
  <r>
    <s v="Id1398"/>
    <s v="  Robyn"/>
    <x v="949"/>
    <x v="85"/>
    <s v="No"/>
    <x v="0"/>
    <x v="0"/>
    <n v="0"/>
    <s v="No"/>
    <x v="0"/>
    <x v="1"/>
    <s v="15-06-1999"/>
    <x v="1397"/>
    <x v="1"/>
    <s v="tier - 2"/>
    <x v="12"/>
    <x v="36"/>
  </r>
  <r>
    <s v="Id1399"/>
    <s v="  Ashley"/>
    <x v="844"/>
    <x v="470"/>
    <s v="No"/>
    <x v="0"/>
    <x v="0"/>
    <n v="0"/>
    <s v="No"/>
    <x v="1"/>
    <x v="2"/>
    <s v="24-07-1980"/>
    <x v="1398"/>
    <x v="1"/>
    <s v="tier - 1"/>
    <x v="0"/>
    <x v="18"/>
  </r>
  <r>
    <s v="Id1400"/>
    <s v="  Dana"/>
    <x v="893"/>
    <x v="103"/>
    <s v="No"/>
    <x v="0"/>
    <x v="0"/>
    <n v="0"/>
    <s v="No"/>
    <x v="0"/>
    <x v="2"/>
    <s v="20-06-1980"/>
    <x v="1399"/>
    <x v="1"/>
    <s v="tier - 2"/>
    <x v="2"/>
    <x v="18"/>
  </r>
  <r>
    <s v="Id1401"/>
    <s v="  Jessica F"/>
    <x v="950"/>
    <x v="336"/>
    <s v="yes"/>
    <x v="0"/>
    <x v="0"/>
    <n v="0"/>
    <s v="No"/>
    <x v="0"/>
    <x v="1"/>
    <s v="13-12-2001"/>
    <x v="1400"/>
    <x v="1"/>
    <s v="tier - 3"/>
    <x v="1"/>
    <x v="47"/>
  </r>
  <r>
    <s v="Id1402"/>
    <s v="  Lindsey"/>
    <x v="951"/>
    <x v="533"/>
    <s v="No"/>
    <x v="0"/>
    <x v="0"/>
    <n v="0"/>
    <s v="No"/>
    <x v="0"/>
    <x v="0"/>
    <s v="24-08-1978"/>
    <x v="1401"/>
    <x v="1"/>
    <s v="tier - 1"/>
    <x v="0"/>
    <x v="9"/>
  </r>
  <r>
    <s v="Id1403"/>
    <s v="  Kelly A"/>
    <x v="419"/>
    <x v="605"/>
    <s v="No"/>
    <x v="0"/>
    <x v="0"/>
    <n v="0"/>
    <s v="No"/>
    <x v="1"/>
    <x v="0"/>
    <s v="29-11-1978"/>
    <x v="1402"/>
    <x v="1"/>
    <s v="tier - 2"/>
    <x v="3"/>
    <x v="9"/>
  </r>
  <r>
    <s v="Id1404"/>
    <s v="  Brooke E"/>
    <x v="809"/>
    <x v="606"/>
    <s v="No"/>
    <x v="0"/>
    <x v="0"/>
    <n v="0"/>
    <s v="No"/>
    <x v="1"/>
    <x v="0"/>
    <s v="06-11-1978"/>
    <x v="1403"/>
    <x v="1"/>
    <s v="tier - 1"/>
    <x v="3"/>
    <x v="9"/>
  </r>
  <r>
    <s v="Id1405"/>
    <s v="  Katelyn E"/>
    <x v="613"/>
    <x v="607"/>
    <s v="No"/>
    <x v="0"/>
    <x v="0"/>
    <n v="0"/>
    <s v="No"/>
    <x v="1"/>
    <x v="0"/>
    <s v="28-11-1978"/>
    <x v="1404"/>
    <x v="1"/>
    <s v="tier - 1"/>
    <x v="3"/>
    <x v="9"/>
  </r>
  <r>
    <s v="Id1406"/>
    <s v="  Adam"/>
    <x v="645"/>
    <x v="237"/>
    <s v="yes"/>
    <x v="0"/>
    <x v="0"/>
    <n v="0"/>
    <s v="No"/>
    <x v="0"/>
    <x v="2"/>
    <s v="17-09-1996"/>
    <x v="1405"/>
    <x v="1"/>
    <s v="tier - 3"/>
    <x v="3"/>
    <x v="46"/>
  </r>
  <r>
    <s v="Id1407"/>
    <s v="  Dana"/>
    <x v="952"/>
    <x v="608"/>
    <s v="No"/>
    <x v="0"/>
    <x v="0"/>
    <n v="0"/>
    <s v="No"/>
    <x v="3"/>
    <x v="0"/>
    <s v="03-07-1968"/>
    <x v="1406"/>
    <x v="2"/>
    <s v="tier - 2"/>
    <x v="1"/>
    <x v="22"/>
  </r>
  <r>
    <s v="Id1408"/>
    <s v="  Eric W"/>
    <x v="953"/>
    <x v="21"/>
    <s v="yes"/>
    <x v="0"/>
    <x v="1"/>
    <n v="1"/>
    <s v="No"/>
    <x v="0"/>
    <x v="1"/>
    <s v="30-09-1997"/>
    <x v="1407"/>
    <x v="1"/>
    <s v="tier - 2"/>
    <x v="1"/>
    <x v="32"/>
  </r>
  <r>
    <s v="Id1409"/>
    <s v="  Matthew D"/>
    <x v="954"/>
    <x v="609"/>
    <s v="yes"/>
    <x v="0"/>
    <x v="0"/>
    <n v="0"/>
    <s v="No"/>
    <x v="2"/>
    <x v="0"/>
    <s v="17-07-1967"/>
    <x v="1408"/>
    <x v="2"/>
    <s v="tier - 2"/>
    <x v="0"/>
    <x v="24"/>
  </r>
  <r>
    <s v="Id1410"/>
    <s v="  Eoghan"/>
    <x v="955"/>
    <x v="259"/>
    <s v="No"/>
    <x v="0"/>
    <x v="0"/>
    <n v="0"/>
    <s v="No"/>
    <x v="0"/>
    <x v="1"/>
    <s v="14-08-1994"/>
    <x v="1409"/>
    <x v="1"/>
    <s v="tier - 2"/>
    <x v="14"/>
    <x v="6"/>
  </r>
  <r>
    <s v="Id1411"/>
    <s v="  Pamela W"/>
    <x v="956"/>
    <x v="120"/>
    <s v="yes"/>
    <x v="0"/>
    <x v="0"/>
    <n v="1"/>
    <s v="No"/>
    <x v="1"/>
    <x v="2"/>
    <s v="15-12-1988"/>
    <x v="1410"/>
    <x v="1"/>
    <s v="tier - 2"/>
    <x v="1"/>
    <x v="4"/>
  </r>
  <r>
    <s v="Id1412"/>
    <s v="  Lindsey M"/>
    <x v="43"/>
    <x v="335"/>
    <s v="No"/>
    <x v="0"/>
    <x v="0"/>
    <n v="1"/>
    <s v="No"/>
    <x v="0"/>
    <x v="2"/>
    <s v="22-08-1984"/>
    <x v="1411"/>
    <x v="1"/>
    <s v="tier - 2"/>
    <x v="1"/>
    <x v="33"/>
  </r>
  <r>
    <s v="Id1413"/>
    <s v="  Kassie"/>
    <x v="957"/>
    <x v="96"/>
    <s v="No"/>
    <x v="0"/>
    <x v="0"/>
    <n v="0"/>
    <s v="No"/>
    <x v="2"/>
    <x v="0"/>
    <s v="14-12-1978"/>
    <x v="1412"/>
    <x v="1"/>
    <s v="tier - 1"/>
    <x v="0"/>
    <x v="9"/>
  </r>
  <r>
    <s v="Id1414"/>
    <s v="  Matthew"/>
    <x v="958"/>
    <x v="268"/>
    <s v="yes"/>
    <x v="0"/>
    <x v="0"/>
    <n v="0"/>
    <s v="No"/>
    <x v="2"/>
    <x v="1"/>
    <s v="10-10-1976"/>
    <x v="1413"/>
    <x v="2"/>
    <s v="tier - 1"/>
    <x v="1"/>
    <x v="1"/>
  </r>
  <r>
    <s v="Id1415"/>
    <s v="  Ruben Dario"/>
    <x v="275"/>
    <x v="308"/>
    <s v="No"/>
    <x v="0"/>
    <x v="0"/>
    <n v="0"/>
    <s v="No"/>
    <x v="1"/>
    <x v="0"/>
    <s v="18-10-1978"/>
    <x v="1414"/>
    <x v="1"/>
    <s v="tier - 3"/>
    <x v="1"/>
    <x v="9"/>
  </r>
  <r>
    <s v="Id1416"/>
    <s v="  Kevin"/>
    <x v="404"/>
    <x v="331"/>
    <s v="yes"/>
    <x v="0"/>
    <x v="1"/>
    <n v="1"/>
    <s v="No"/>
    <x v="1"/>
    <x v="1"/>
    <s v="10-07-1983"/>
    <x v="1415"/>
    <x v="2"/>
    <s v="tier - 2"/>
    <x v="3"/>
    <x v="38"/>
  </r>
  <r>
    <s v="Id1417"/>
    <s v="  Lindsay M"/>
    <x v="959"/>
    <x v="148"/>
    <s v="yes"/>
    <x v="0"/>
    <x v="1"/>
    <n v="1"/>
    <s v="No"/>
    <x v="0"/>
    <x v="1"/>
    <s v="28-10-1997"/>
    <x v="1416"/>
    <x v="1"/>
    <s v="tier - 1"/>
    <x v="1"/>
    <x v="32"/>
  </r>
  <r>
    <s v="Id1418"/>
    <s v="  Amanda"/>
    <x v="960"/>
    <x v="27"/>
    <s v="yes"/>
    <x v="0"/>
    <x v="0"/>
    <n v="1"/>
    <s v="No"/>
    <x v="1"/>
    <x v="2"/>
    <s v="15-12-1988"/>
    <x v="1417"/>
    <x v="1"/>
    <s v="tier - 3"/>
    <x v="15"/>
    <x v="4"/>
  </r>
  <r>
    <s v="Id1419"/>
    <s v="  James"/>
    <x v="961"/>
    <x v="191"/>
    <s v="yes"/>
    <x v="0"/>
    <x v="0"/>
    <n v="0"/>
    <s v="No"/>
    <x v="0"/>
    <x v="2"/>
    <s v="14-06-1996"/>
    <x v="1418"/>
    <x v="1"/>
    <s v="tier - 3"/>
    <x v="1"/>
    <x v="40"/>
  </r>
  <r>
    <s v="Id1420"/>
    <s v="  Samuel H"/>
    <x v="962"/>
    <x v="137"/>
    <s v="yes"/>
    <x v="0"/>
    <x v="0"/>
    <n v="0"/>
    <s v="No"/>
    <x v="2"/>
    <x v="0"/>
    <s v="04-08-1967"/>
    <x v="1419"/>
    <x v="2"/>
    <s v="tier - 3"/>
    <x v="0"/>
    <x v="24"/>
  </r>
  <r>
    <s v="Id1421"/>
    <s v="  Jenni"/>
    <x v="963"/>
    <x v="87"/>
    <s v="yes"/>
    <x v="0"/>
    <x v="0"/>
    <n v="0"/>
    <s v="No"/>
    <x v="0"/>
    <x v="1"/>
    <s v="01-06-2001"/>
    <x v="1420"/>
    <x v="1"/>
    <s v="tier - 2"/>
    <x v="1"/>
    <x v="44"/>
  </r>
  <r>
    <s v="Id1422"/>
    <s v="  Estuardo F"/>
    <x v="964"/>
    <x v="119"/>
    <s v="No"/>
    <x v="0"/>
    <x v="0"/>
    <n v="0"/>
    <s v="No"/>
    <x v="0"/>
    <x v="1"/>
    <s v="30-09-1977"/>
    <x v="1421"/>
    <x v="2"/>
    <s v="tier - 3"/>
    <x v="6"/>
    <x v="30"/>
  </r>
  <r>
    <s v="Id1423"/>
    <s v="  Brett"/>
    <x v="742"/>
    <x v="231"/>
    <s v="No"/>
    <x v="0"/>
    <x v="0"/>
    <n v="0"/>
    <s v="No"/>
    <x v="0"/>
    <x v="1"/>
    <s v="25-09-1977"/>
    <x v="1422"/>
    <x v="2"/>
    <s v="tier - 1"/>
    <x v="3"/>
    <x v="30"/>
  </r>
  <r>
    <s v="Id1424"/>
    <s v="  Sharon E"/>
    <x v="965"/>
    <x v="21"/>
    <s v="No"/>
    <x v="0"/>
    <x v="0"/>
    <n v="0"/>
    <s v="No"/>
    <x v="0"/>
    <x v="1"/>
    <s v="07-07-1980"/>
    <x v="1423"/>
    <x v="1"/>
    <s v="tier - 3"/>
    <x v="1"/>
    <x v="18"/>
  </r>
  <r>
    <s v="Id1425"/>
    <s v="  Jacob W√¶ver"/>
    <x v="927"/>
    <x v="208"/>
    <s v="No"/>
    <x v="0"/>
    <x v="1"/>
    <n v="1"/>
    <s v="No"/>
    <x v="0"/>
    <x v="1"/>
    <s v="01-09-1979"/>
    <x v="1424"/>
    <x v="2"/>
    <s v="tier - 2"/>
    <x v="3"/>
    <x v="18"/>
  </r>
  <r>
    <s v="Id1426"/>
    <s v="  Scott"/>
    <x v="117"/>
    <x v="155"/>
    <s v="No"/>
    <x v="0"/>
    <x v="0"/>
    <n v="0"/>
    <s v="No"/>
    <x v="0"/>
    <x v="1"/>
    <s v="25-08-1977"/>
    <x v="1425"/>
    <x v="2"/>
    <s v="tier - 2"/>
    <x v="3"/>
    <x v="30"/>
  </r>
  <r>
    <s v="Id1427"/>
    <s v="  Brooke S"/>
    <x v="308"/>
    <x v="418"/>
    <s v="No"/>
    <x v="0"/>
    <x v="0"/>
    <n v="0"/>
    <s v="No"/>
    <x v="1"/>
    <x v="0"/>
    <s v="02-12-1978"/>
    <x v="1426"/>
    <x v="1"/>
    <s v="tier - 3"/>
    <x v="1"/>
    <x v="9"/>
  </r>
  <r>
    <s v="Id1428"/>
    <s v="  Kaye A"/>
    <x v="421"/>
    <x v="154"/>
    <s v="No"/>
    <x v="0"/>
    <x v="0"/>
    <n v="0"/>
    <s v="No"/>
    <x v="1"/>
    <x v="0"/>
    <s v="12-11-1978"/>
    <x v="1427"/>
    <x v="1"/>
    <s v="tier - 2"/>
    <x v="1"/>
    <x v="9"/>
  </r>
  <r>
    <s v="Id1429"/>
    <s v="  Carolyn"/>
    <x v="97"/>
    <x v="109"/>
    <s v="yes"/>
    <x v="0"/>
    <x v="1"/>
    <n v="1"/>
    <s v="No"/>
    <x v="0"/>
    <x v="1"/>
    <s v="19-09-1983"/>
    <x v="1428"/>
    <x v="1"/>
    <s v="tier - 2"/>
    <x v="3"/>
    <x v="34"/>
  </r>
  <r>
    <s v="Id1430"/>
    <s v="  Daniel C"/>
    <x v="966"/>
    <x v="568"/>
    <s v="No"/>
    <x v="0"/>
    <x v="0"/>
    <n v="0"/>
    <s v="No"/>
    <x v="3"/>
    <x v="0"/>
    <s v="05-12-1965"/>
    <x v="1429"/>
    <x v="2"/>
    <s v="tier - 2"/>
    <x v="0"/>
    <x v="11"/>
  </r>
  <r>
    <s v="Id1431"/>
    <s v="  Laurie A"/>
    <x v="967"/>
    <x v="226"/>
    <s v="No"/>
    <x v="0"/>
    <x v="1"/>
    <n v="1"/>
    <s v="No"/>
    <x v="0"/>
    <x v="2"/>
    <s v="22-07-1993"/>
    <x v="1430"/>
    <x v="1"/>
    <s v="tier - 2"/>
    <x v="12"/>
    <x v="41"/>
  </r>
  <r>
    <s v="Id1432"/>
    <s v="  Nicole"/>
    <x v="680"/>
    <x v="541"/>
    <s v="yes"/>
    <x v="0"/>
    <x v="0"/>
    <n v="0"/>
    <s v="No"/>
    <x v="0"/>
    <x v="0"/>
    <s v="24-11-1981"/>
    <x v="1431"/>
    <x v="1"/>
    <s v="tier - 1"/>
    <x v="3"/>
    <x v="37"/>
  </r>
  <r>
    <s v="Id1433"/>
    <s v="  Shelby"/>
    <x v="968"/>
    <x v="154"/>
    <s v="No"/>
    <x v="0"/>
    <x v="0"/>
    <n v="0"/>
    <s v="No"/>
    <x v="3"/>
    <x v="0"/>
    <s v="09-12-1965"/>
    <x v="1432"/>
    <x v="2"/>
    <s v="tier - 3"/>
    <x v="0"/>
    <x v="11"/>
  </r>
  <r>
    <s v="Id1434"/>
    <s v="  Allison"/>
    <x v="860"/>
    <x v="402"/>
    <s v="yes"/>
    <x v="0"/>
    <x v="0"/>
    <n v="0"/>
    <s v="No"/>
    <x v="0"/>
    <x v="0"/>
    <s v="16-07-1981"/>
    <x v="1433"/>
    <x v="1"/>
    <s v="tier - 3"/>
    <x v="2"/>
    <x v="25"/>
  </r>
  <r>
    <s v="Id1435"/>
    <s v="  Leticia"/>
    <x v="969"/>
    <x v="21"/>
    <s v="yes"/>
    <x v="0"/>
    <x v="1"/>
    <n v="1"/>
    <s v="No"/>
    <x v="2"/>
    <x v="1"/>
    <s v="21-06-1983"/>
    <x v="1434"/>
    <x v="1"/>
    <s v="tier - 2"/>
    <x v="1"/>
    <x v="38"/>
  </r>
  <r>
    <s v="Id1436"/>
    <s v="  John S"/>
    <x v="970"/>
    <x v="229"/>
    <s v="No"/>
    <x v="0"/>
    <x v="1"/>
    <n v="1"/>
    <s v="No"/>
    <x v="0"/>
    <x v="1"/>
    <s v="05-10-1993"/>
    <x v="1435"/>
    <x v="1"/>
    <s v="tier - 2"/>
    <x v="14"/>
    <x v="20"/>
  </r>
  <r>
    <s v="Id1437"/>
    <s v="  April"/>
    <x v="98"/>
    <x v="150"/>
    <s v="No"/>
    <x v="0"/>
    <x v="0"/>
    <n v="0"/>
    <s v="No"/>
    <x v="0"/>
    <x v="2"/>
    <s v="01-12-1977"/>
    <x v="1436"/>
    <x v="1"/>
    <s v="tier - 1"/>
    <x v="3"/>
    <x v="30"/>
  </r>
  <r>
    <s v="Id1438"/>
    <s v="  Ashley N"/>
    <x v="971"/>
    <x v="331"/>
    <s v="No"/>
    <x v="0"/>
    <x v="1"/>
    <n v="1"/>
    <s v="No"/>
    <x v="0"/>
    <x v="1"/>
    <s v="26-06-1979"/>
    <x v="1437"/>
    <x v="1"/>
    <s v="tier - 1"/>
    <x v="0"/>
    <x v="9"/>
  </r>
  <r>
    <s v="Id1439"/>
    <s v="  Madeleine"/>
    <x v="382"/>
    <x v="328"/>
    <s v="No"/>
    <x v="0"/>
    <x v="0"/>
    <n v="0"/>
    <s v="No"/>
    <x v="0"/>
    <x v="2"/>
    <s v="18-12-1977"/>
    <x v="1438"/>
    <x v="1"/>
    <s v="tier - 1"/>
    <x v="3"/>
    <x v="30"/>
  </r>
  <r>
    <s v="Id1440"/>
    <s v="  Nelly S"/>
    <x v="421"/>
    <x v="179"/>
    <s v="yes"/>
    <x v="0"/>
    <x v="0"/>
    <n v="1"/>
    <s v="No"/>
    <x v="1"/>
    <x v="0"/>
    <s v="15-06-1986"/>
    <x v="1439"/>
    <x v="1"/>
    <s v="tier - 2"/>
    <x v="1"/>
    <x v="17"/>
  </r>
  <r>
    <s v="Id1441"/>
    <s v="  Meredith S"/>
    <x v="801"/>
    <x v="173"/>
    <s v="No"/>
    <x v="0"/>
    <x v="1"/>
    <n v="1"/>
    <s v="No"/>
    <x v="0"/>
    <x v="2"/>
    <s v="19-09-1979"/>
    <x v="1440"/>
    <x v="1"/>
    <s v="tier - 3"/>
    <x v="3"/>
    <x v="18"/>
  </r>
  <r>
    <s v="Id1442"/>
    <s v="  Kevin"/>
    <x v="972"/>
    <x v="99"/>
    <s v="No"/>
    <x v="0"/>
    <x v="0"/>
    <n v="1"/>
    <s v="No"/>
    <x v="1"/>
    <x v="1"/>
    <s v="25-07-1984"/>
    <x v="1441"/>
    <x v="1"/>
    <s v="tier - 1"/>
    <x v="1"/>
    <x v="34"/>
  </r>
  <r>
    <s v="Id1443"/>
    <s v="  Lisa"/>
    <x v="369"/>
    <x v="330"/>
    <s v="No"/>
    <x v="0"/>
    <x v="1"/>
    <n v="1"/>
    <s v="No"/>
    <x v="1"/>
    <x v="1"/>
    <s v="19-06-1979"/>
    <x v="1442"/>
    <x v="1"/>
    <s v="tier - 3"/>
    <x v="2"/>
    <x v="9"/>
  </r>
  <r>
    <s v="Id1444"/>
    <s v="  Katherine A"/>
    <x v="973"/>
    <x v="189"/>
    <s v="No"/>
    <x v="1"/>
    <x v="0"/>
    <n v="1"/>
    <s v="No"/>
    <x v="1"/>
    <x v="2"/>
    <s v="15-11-2004"/>
    <x v="1443"/>
    <x v="1"/>
    <s v="tier - 2"/>
    <x v="2"/>
    <x v="42"/>
  </r>
  <r>
    <s v="Id1445"/>
    <s v="  Steve"/>
    <x v="974"/>
    <x v="584"/>
    <s v="No"/>
    <x v="0"/>
    <x v="0"/>
    <n v="0"/>
    <s v="No"/>
    <x v="3"/>
    <x v="0"/>
    <s v="11-07-1965"/>
    <x v="1444"/>
    <x v="2"/>
    <s v="tier - 3"/>
    <x v="1"/>
    <x v="13"/>
  </r>
  <r>
    <s v="Id1446"/>
    <s v="  Kate L"/>
    <x v="387"/>
    <x v="67"/>
    <s v="No"/>
    <x v="0"/>
    <x v="0"/>
    <n v="2"/>
    <s v="No"/>
    <x v="2"/>
    <x v="2"/>
    <s v="11-08-1972"/>
    <x v="1445"/>
    <x v="1"/>
    <s v="tier - 3"/>
    <x v="1"/>
    <x v="29"/>
  </r>
  <r>
    <s v="Id1447"/>
    <s v="  Beth"/>
    <x v="975"/>
    <x v="405"/>
    <s v="No"/>
    <x v="0"/>
    <x v="0"/>
    <n v="0"/>
    <s v="No"/>
    <x v="3"/>
    <x v="0"/>
    <s v="25-06-1965"/>
    <x v="1446"/>
    <x v="2"/>
    <s v="tier - 1"/>
    <x v="0"/>
    <x v="13"/>
  </r>
  <r>
    <s v="Id1448"/>
    <s v="  Katharine"/>
    <x v="976"/>
    <x v="610"/>
    <s v="No"/>
    <x v="0"/>
    <x v="0"/>
    <n v="0"/>
    <s v="No"/>
    <x v="3"/>
    <x v="0"/>
    <s v="06-06-1965"/>
    <x v="1447"/>
    <x v="2"/>
    <s v="tier - 3"/>
    <x v="0"/>
    <x v="13"/>
  </r>
  <r>
    <s v="Id1449"/>
    <s v="  Heather L"/>
    <x v="977"/>
    <x v="206"/>
    <s v="yes"/>
    <x v="0"/>
    <x v="0"/>
    <n v="2"/>
    <s v="No"/>
    <x v="3"/>
    <x v="2"/>
    <s v="26-12-1966"/>
    <x v="1448"/>
    <x v="2"/>
    <s v="tier - 1"/>
    <x v="1"/>
    <x v="24"/>
  </r>
  <r>
    <s v="Id1450"/>
    <s v="  Desiree"/>
    <x v="292"/>
    <x v="10"/>
    <s v="yes"/>
    <x v="0"/>
    <x v="0"/>
    <n v="0"/>
    <s v="No"/>
    <x v="1"/>
    <x v="1"/>
    <s v="02-11-1985"/>
    <x v="1449"/>
    <x v="1"/>
    <s v="tier - 1"/>
    <x v="1"/>
    <x v="17"/>
  </r>
  <r>
    <s v="Id1451"/>
    <s v="  Peter B"/>
    <x v="978"/>
    <x v="473"/>
    <s v="yes"/>
    <x v="0"/>
    <x v="0"/>
    <n v="0"/>
    <s v="No"/>
    <x v="2"/>
    <x v="2"/>
    <s v="18-12-1976"/>
    <x v="1450"/>
    <x v="1"/>
    <s v="tier - 1"/>
    <x v="0"/>
    <x v="1"/>
  </r>
  <r>
    <s v="Id1452"/>
    <s v="  Adam"/>
    <x v="29"/>
    <x v="531"/>
    <s v="yes"/>
    <x v="0"/>
    <x v="0"/>
    <n v="0"/>
    <s v="No"/>
    <x v="0"/>
    <x v="0"/>
    <s v="04-08-1981"/>
    <x v="1451"/>
    <x v="2"/>
    <s v="tier - 3"/>
    <x v="1"/>
    <x v="25"/>
  </r>
  <r>
    <s v="Id1453"/>
    <s v="  Jeremy J"/>
    <x v="979"/>
    <x v="317"/>
    <s v="No"/>
    <x v="0"/>
    <x v="0"/>
    <n v="2"/>
    <s v="No"/>
    <x v="2"/>
    <x v="0"/>
    <s v="25-10-1973"/>
    <x v="1452"/>
    <x v="1"/>
    <s v="tier - 2"/>
    <x v="0"/>
    <x v="31"/>
  </r>
  <r>
    <s v="Id1454"/>
    <s v="  Adam C"/>
    <x v="54"/>
    <x v="611"/>
    <s v="yes"/>
    <x v="0"/>
    <x v="0"/>
    <n v="0"/>
    <s v="No"/>
    <x v="0"/>
    <x v="0"/>
    <s v="13-06-1981"/>
    <x v="1453"/>
    <x v="2"/>
    <s v="tier - 3"/>
    <x v="1"/>
    <x v="25"/>
  </r>
  <r>
    <s v="Id1455"/>
    <s v="  Jon"/>
    <x v="375"/>
    <x v="612"/>
    <s v="yes"/>
    <x v="0"/>
    <x v="0"/>
    <n v="0"/>
    <s v="No"/>
    <x v="0"/>
    <x v="0"/>
    <s v="14-08-1981"/>
    <x v="1454"/>
    <x v="2"/>
    <s v="tier - 2"/>
    <x v="1"/>
    <x v="37"/>
  </r>
  <r>
    <s v="Id1456"/>
    <s v="  Steven J"/>
    <x v="980"/>
    <x v="3"/>
    <s v="No"/>
    <x v="0"/>
    <x v="0"/>
    <n v="0"/>
    <s v="No"/>
    <x v="1"/>
    <x v="1"/>
    <s v="24-07-1982"/>
    <x v="1455"/>
    <x v="1"/>
    <s v="tier - 1"/>
    <x v="0"/>
    <x v="37"/>
  </r>
  <r>
    <s v="Id1457"/>
    <s v="  Jessica P"/>
    <x v="981"/>
    <x v="525"/>
    <s v="yes"/>
    <x v="0"/>
    <x v="0"/>
    <n v="1"/>
    <s v="No"/>
    <x v="1"/>
    <x v="0"/>
    <s v="02-09-1986"/>
    <x v="1456"/>
    <x v="1"/>
    <s v="tier - 3"/>
    <x v="0"/>
    <x v="26"/>
  </r>
  <r>
    <s v="Id1458"/>
    <s v="  Ashley"/>
    <x v="905"/>
    <x v="592"/>
    <s v="yes"/>
    <x v="0"/>
    <x v="0"/>
    <n v="1"/>
    <s v="No"/>
    <x v="2"/>
    <x v="0"/>
    <s v="13-07-1986"/>
    <x v="1457"/>
    <x v="1"/>
    <s v="tier - 1"/>
    <x v="2"/>
    <x v="17"/>
  </r>
  <r>
    <s v="Id1459"/>
    <s v="  Arturo H"/>
    <x v="982"/>
    <x v="538"/>
    <s v="No"/>
    <x v="0"/>
    <x v="0"/>
    <n v="0"/>
    <s v="No"/>
    <x v="2"/>
    <x v="2"/>
    <s v="15-09-1977"/>
    <x v="1458"/>
    <x v="2"/>
    <s v="tier - 3"/>
    <x v="1"/>
    <x v="30"/>
  </r>
  <r>
    <s v="Id1460"/>
    <s v="  Ketil"/>
    <x v="983"/>
    <x v="161"/>
    <s v="No"/>
    <x v="0"/>
    <x v="0"/>
    <n v="0"/>
    <s v="No"/>
    <x v="1"/>
    <x v="2"/>
    <s v="28-06-1991"/>
    <x v="1459"/>
    <x v="1"/>
    <s v="tier - 2"/>
    <x v="14"/>
    <x v="3"/>
  </r>
  <r>
    <s v="Id1461"/>
    <s v="  Katie"/>
    <x v="141"/>
    <x v="358"/>
    <s v="yes"/>
    <x v="0"/>
    <x v="1"/>
    <n v="1"/>
    <s v="No"/>
    <x v="0"/>
    <x v="2"/>
    <s v="21-11-1983"/>
    <x v="1460"/>
    <x v="1"/>
    <s v="tier - 3"/>
    <x v="1"/>
    <x v="34"/>
  </r>
  <r>
    <s v="Id1462"/>
    <s v="  Christi"/>
    <x v="984"/>
    <x v="176"/>
    <s v="yes"/>
    <x v="0"/>
    <x v="1"/>
    <n v="1"/>
    <s v="No"/>
    <x v="1"/>
    <x v="2"/>
    <s v="11-08-1983"/>
    <x v="1461"/>
    <x v="1"/>
    <s v="tier - 3"/>
    <x v="1"/>
    <x v="34"/>
  </r>
  <r>
    <s v="Id1463"/>
    <s v="  Alan"/>
    <x v="98"/>
    <x v="495"/>
    <s v="No"/>
    <x v="0"/>
    <x v="0"/>
    <n v="0"/>
    <s v="No"/>
    <x v="0"/>
    <x v="2"/>
    <s v="14-09-1982"/>
    <x v="1462"/>
    <x v="2"/>
    <s v="tier - 2"/>
    <x v="3"/>
    <x v="38"/>
  </r>
  <r>
    <s v="Id1464"/>
    <s v="  Edivaldo B"/>
    <x v="985"/>
    <x v="613"/>
    <s v="No"/>
    <x v="0"/>
    <x v="0"/>
    <n v="0"/>
    <s v="No"/>
    <x v="2"/>
    <x v="0"/>
    <s v="26-08-1968"/>
    <x v="1463"/>
    <x v="2"/>
    <s v="tier - 3"/>
    <x v="0"/>
    <x v="0"/>
  </r>
  <r>
    <s v="Id1465"/>
    <s v="  Eve"/>
    <x v="813"/>
    <x v="433"/>
    <s v="yes"/>
    <x v="0"/>
    <x v="0"/>
    <n v="1"/>
    <s v="No"/>
    <x v="2"/>
    <x v="0"/>
    <s v="19-07-1975"/>
    <x v="1464"/>
    <x v="1"/>
    <s v="tier - 3"/>
    <x v="0"/>
    <x v="19"/>
  </r>
  <r>
    <s v="Id1466"/>
    <s v="  Devin"/>
    <x v="393"/>
    <x v="105"/>
    <s v="No"/>
    <x v="0"/>
    <x v="0"/>
    <n v="0"/>
    <s v="No"/>
    <x v="2"/>
    <x v="1"/>
    <s v="16-08-1982"/>
    <x v="1465"/>
    <x v="2"/>
    <s v="tier - 2"/>
    <x v="4"/>
    <x v="38"/>
  </r>
  <r>
    <s v="Id1467"/>
    <s v="  Shaun R"/>
    <x v="160"/>
    <x v="143"/>
    <s v="No"/>
    <x v="0"/>
    <x v="0"/>
    <n v="0"/>
    <s v="No"/>
    <x v="0"/>
    <x v="2"/>
    <s v="30-09-1980"/>
    <x v="1466"/>
    <x v="1"/>
    <s v="tier - 3"/>
    <x v="0"/>
    <x v="25"/>
  </r>
  <r>
    <s v="Id1468"/>
    <s v="  Adrian"/>
    <x v="63"/>
    <x v="192"/>
    <s v="No"/>
    <x v="0"/>
    <x v="0"/>
    <n v="0"/>
    <s v="No"/>
    <x v="0"/>
    <x v="2"/>
    <s v="07-10-1980"/>
    <x v="1467"/>
    <x v="1"/>
    <s v="tier - 1"/>
    <x v="0"/>
    <x v="25"/>
  </r>
  <r>
    <s v="Id1469"/>
    <s v="  Andrew"/>
    <x v="184"/>
    <x v="614"/>
    <s v="No"/>
    <x v="0"/>
    <x v="0"/>
    <n v="0"/>
    <s v="No"/>
    <x v="0"/>
    <x v="2"/>
    <s v="22-06-1980"/>
    <x v="1468"/>
    <x v="1"/>
    <s v="tier - 2"/>
    <x v="3"/>
    <x v="18"/>
  </r>
  <r>
    <s v="Id1470"/>
    <s v="  Mallory"/>
    <x v="237"/>
    <x v="488"/>
    <s v="yes"/>
    <x v="0"/>
    <x v="0"/>
    <n v="0"/>
    <s v="No"/>
    <x v="1"/>
    <x v="0"/>
    <s v="17-07-1981"/>
    <x v="1469"/>
    <x v="1"/>
    <s v="tier - 1"/>
    <x v="1"/>
    <x v="25"/>
  </r>
  <r>
    <s v="Id1471"/>
    <s v="  Shawn E"/>
    <x v="9"/>
    <x v="537"/>
    <s v="No"/>
    <x v="0"/>
    <x v="0"/>
    <n v="0"/>
    <s v="No"/>
    <x v="0"/>
    <x v="0"/>
    <s v="06-09-1978"/>
    <x v="1470"/>
    <x v="2"/>
    <s v="tier - 2"/>
    <x v="0"/>
    <x v="9"/>
  </r>
  <r>
    <s v="Id1472"/>
    <s v="  Sarah E"/>
    <x v="378"/>
    <x v="27"/>
    <s v="No"/>
    <x v="0"/>
    <x v="0"/>
    <n v="1"/>
    <s v="No"/>
    <x v="1"/>
    <x v="2"/>
    <s v="29-06-1984"/>
    <x v="1471"/>
    <x v="1"/>
    <s v="tier - 2"/>
    <x v="3"/>
    <x v="34"/>
  </r>
  <r>
    <s v="Id1473"/>
    <s v="  Josh"/>
    <x v="884"/>
    <x v="401"/>
    <s v="No"/>
    <x v="0"/>
    <x v="0"/>
    <n v="0"/>
    <s v="No"/>
    <x v="0"/>
    <x v="0"/>
    <s v="30-07-1978"/>
    <x v="1472"/>
    <x v="1"/>
    <s v="tier - 3"/>
    <x v="0"/>
    <x v="30"/>
  </r>
  <r>
    <s v="Id1474"/>
    <s v="  Johann A"/>
    <x v="986"/>
    <x v="436"/>
    <s v="yes"/>
    <x v="0"/>
    <x v="0"/>
    <n v="0"/>
    <s v="No"/>
    <x v="2"/>
    <x v="2"/>
    <s v="24-06-1976"/>
    <x v="1473"/>
    <x v="2"/>
    <s v="tier - 2"/>
    <x v="3"/>
    <x v="28"/>
  </r>
  <r>
    <s v="Id1475"/>
    <s v="  Robin M"/>
    <x v="422"/>
    <x v="100"/>
    <s v="No"/>
    <x v="0"/>
    <x v="0"/>
    <n v="1"/>
    <s v="No"/>
    <x v="1"/>
    <x v="1"/>
    <s v="21-11-1984"/>
    <x v="1474"/>
    <x v="1"/>
    <s v="tier - 2"/>
    <x v="2"/>
    <x v="33"/>
  </r>
  <r>
    <s v="Id1476"/>
    <s v="  Kyle K"/>
    <x v="488"/>
    <x v="332"/>
    <s v="No"/>
    <x v="0"/>
    <x v="0"/>
    <n v="0"/>
    <s v="No"/>
    <x v="0"/>
    <x v="2"/>
    <s v="08-08-1999"/>
    <x v="1475"/>
    <x v="1"/>
    <s v="tier - 1"/>
    <x v="13"/>
    <x v="21"/>
  </r>
  <r>
    <s v="Id1477"/>
    <s v="  Alison"/>
    <x v="387"/>
    <x v="184"/>
    <s v="No"/>
    <x v="0"/>
    <x v="0"/>
    <n v="1"/>
    <s v="No"/>
    <x v="2"/>
    <x v="1"/>
    <s v="07-07-1984"/>
    <x v="1476"/>
    <x v="1"/>
    <s v="tier - 1"/>
    <x v="2"/>
    <x v="34"/>
  </r>
  <r>
    <s v="Id1478"/>
    <s v="  Michael A"/>
    <x v="987"/>
    <x v="316"/>
    <s v="No"/>
    <x v="0"/>
    <x v="1"/>
    <n v="1"/>
    <s v="No"/>
    <x v="0"/>
    <x v="2"/>
    <s v="01-08-1993"/>
    <x v="1477"/>
    <x v="1"/>
    <s v="tier - 2"/>
    <x v="14"/>
    <x v="41"/>
  </r>
  <r>
    <s v="Id1479"/>
    <s v="  Byron A"/>
    <x v="988"/>
    <x v="379"/>
    <s v="No"/>
    <x v="0"/>
    <x v="0"/>
    <n v="0"/>
    <s v="No"/>
    <x v="2"/>
    <x v="0"/>
    <s v="29-06-1968"/>
    <x v="1478"/>
    <x v="2"/>
    <s v="tier - 2"/>
    <x v="0"/>
    <x v="22"/>
  </r>
  <r>
    <s v="Id1480"/>
    <s v="  Carine A"/>
    <x v="989"/>
    <x v="267"/>
    <s v="No"/>
    <x v="0"/>
    <x v="0"/>
    <n v="1"/>
    <s v="No"/>
    <x v="1"/>
    <x v="2"/>
    <s v="11-08-1987"/>
    <x v="1479"/>
    <x v="1"/>
    <s v="tier - 1"/>
    <x v="1"/>
    <x v="23"/>
  </r>
  <r>
    <s v="Id1481"/>
    <s v="  Nathaniel"/>
    <x v="990"/>
    <x v="427"/>
    <s v="No"/>
    <x v="0"/>
    <x v="0"/>
    <n v="1"/>
    <s v="No"/>
    <x v="0"/>
    <x v="1"/>
    <s v="18-06-1992"/>
    <x v="1480"/>
    <x v="1"/>
    <s v="tier - 2"/>
    <x v="1"/>
    <x v="35"/>
  </r>
  <r>
    <s v="Id1482"/>
    <s v="  Lindsay A"/>
    <x v="247"/>
    <x v="144"/>
    <s v="No"/>
    <x v="0"/>
    <x v="0"/>
    <n v="0"/>
    <s v="No"/>
    <x v="1"/>
    <x v="2"/>
    <s v="06-10-1982"/>
    <x v="1481"/>
    <x v="1"/>
    <s v="tier - 3"/>
    <x v="2"/>
    <x v="38"/>
  </r>
  <r>
    <s v="Id1483"/>
    <s v="  Justin R"/>
    <x v="991"/>
    <x v="615"/>
    <s v="No"/>
    <x v="0"/>
    <x v="0"/>
    <n v="0"/>
    <s v="No"/>
    <x v="2"/>
    <x v="0"/>
    <s v="24-06-1978"/>
    <x v="1482"/>
    <x v="1"/>
    <s v="tier - 2"/>
    <x v="0"/>
    <x v="30"/>
  </r>
  <r>
    <s v="Id1484"/>
    <s v="  Casey"/>
    <x v="683"/>
    <x v="176"/>
    <s v="No"/>
    <x v="0"/>
    <x v="0"/>
    <n v="0"/>
    <s v="No"/>
    <x v="1"/>
    <x v="2"/>
    <s v="28-06-1980"/>
    <x v="1483"/>
    <x v="1"/>
    <s v="tier - 3"/>
    <x v="3"/>
    <x v="18"/>
  </r>
  <r>
    <s v="Id1485"/>
    <s v="  Amanda L"/>
    <x v="992"/>
    <x v="196"/>
    <s v="No"/>
    <x v="0"/>
    <x v="0"/>
    <n v="0"/>
    <s v="No"/>
    <x v="0"/>
    <x v="2"/>
    <s v="21-07-1980"/>
    <x v="1484"/>
    <x v="1"/>
    <s v="tier - 1"/>
    <x v="2"/>
    <x v="18"/>
  </r>
  <r>
    <s v="Id1486"/>
    <s v="  Ayako N"/>
    <x v="993"/>
    <x v="507"/>
    <s v="No"/>
    <x v="0"/>
    <x v="0"/>
    <n v="0"/>
    <s v="No"/>
    <x v="1"/>
    <x v="2"/>
    <s v="22-10-1980"/>
    <x v="1485"/>
    <x v="1"/>
    <s v="tier - 3"/>
    <x v="0"/>
    <x v="25"/>
  </r>
  <r>
    <s v="Id1487"/>
    <s v="  Emilee"/>
    <x v="367"/>
    <x v="89"/>
    <s v="No"/>
    <x v="0"/>
    <x v="0"/>
    <n v="0"/>
    <s v="No"/>
    <x v="1"/>
    <x v="2"/>
    <s v="26-07-1980"/>
    <x v="1486"/>
    <x v="1"/>
    <s v="tier - 1"/>
    <x v="3"/>
    <x v="18"/>
  </r>
  <r>
    <s v="Id1488"/>
    <s v="  Stephen M"/>
    <x v="994"/>
    <x v="616"/>
    <s v="yes"/>
    <x v="0"/>
    <x v="0"/>
    <n v="1"/>
    <s v="No"/>
    <x v="0"/>
    <x v="2"/>
    <s v="29-10-1995"/>
    <x v="1487"/>
    <x v="1"/>
    <s v="tier - 3"/>
    <x v="1"/>
    <x v="40"/>
  </r>
  <r>
    <s v="Id1489"/>
    <s v="  Annemarie A"/>
    <x v="995"/>
    <x v="617"/>
    <s v="No"/>
    <x v="0"/>
    <x v="0"/>
    <n v="0"/>
    <s v="No"/>
    <x v="2"/>
    <x v="0"/>
    <s v="02-06-1978"/>
    <x v="1488"/>
    <x v="1"/>
    <s v="tier - 2"/>
    <x v="0"/>
    <x v="30"/>
  </r>
  <r>
    <s v="Id1490"/>
    <s v="  Ashley R"/>
    <x v="996"/>
    <x v="316"/>
    <s v="yes"/>
    <x v="0"/>
    <x v="1"/>
    <n v="1"/>
    <s v="No"/>
    <x v="2"/>
    <x v="2"/>
    <s v="06-07-1969"/>
    <x v="1489"/>
    <x v="1"/>
    <s v="tier - 3"/>
    <x v="0"/>
    <x v="0"/>
  </r>
  <r>
    <s v="Id1491"/>
    <s v="  Leslie A"/>
    <x v="997"/>
    <x v="252"/>
    <s v="No"/>
    <x v="0"/>
    <x v="0"/>
    <n v="0"/>
    <s v="No"/>
    <x v="2"/>
    <x v="2"/>
    <s v="01-09-1982"/>
    <x v="1490"/>
    <x v="1"/>
    <s v="tier - 1"/>
    <x v="0"/>
    <x v="38"/>
  </r>
  <r>
    <s v="Id1492"/>
    <s v="  Mauricio J"/>
    <x v="67"/>
    <x v="391"/>
    <s v="No"/>
    <x v="0"/>
    <x v="0"/>
    <n v="0"/>
    <s v="No"/>
    <x v="0"/>
    <x v="2"/>
    <s v="18-10-1982"/>
    <x v="1491"/>
    <x v="2"/>
    <s v="tier - 1"/>
    <x v="1"/>
    <x v="38"/>
  </r>
  <r>
    <s v="Id1493"/>
    <s v="  Kieran"/>
    <x v="393"/>
    <x v="90"/>
    <s v="yes"/>
    <x v="0"/>
    <x v="0"/>
    <n v="0"/>
    <s v="No"/>
    <x v="2"/>
    <x v="2"/>
    <s v="10-12-1985"/>
    <x v="1492"/>
    <x v="1"/>
    <s v="tier - 2"/>
    <x v="9"/>
    <x v="17"/>
  </r>
  <r>
    <s v="Id1494"/>
    <s v="  Elizabeth A"/>
    <x v="998"/>
    <x v="234"/>
    <s v="yes"/>
    <x v="0"/>
    <x v="0"/>
    <n v="1"/>
    <s v="No"/>
    <x v="2"/>
    <x v="0"/>
    <s v="03-06-1975"/>
    <x v="1493"/>
    <x v="1"/>
    <s v="tier - 3"/>
    <x v="0"/>
    <x v="19"/>
  </r>
  <r>
    <s v="Id1495"/>
    <s v="  Zeke M"/>
    <x v="999"/>
    <x v="70"/>
    <s v="No"/>
    <x v="0"/>
    <x v="0"/>
    <n v="0"/>
    <s v="No"/>
    <x v="2"/>
    <x v="2"/>
    <s v="18-08-1980"/>
    <x v="1494"/>
    <x v="1"/>
    <s v="tier - 2"/>
    <x v="0"/>
    <x v="25"/>
  </r>
  <r>
    <s v="Id1496"/>
    <s v="  Chip"/>
    <x v="1000"/>
    <x v="536"/>
    <s v="No"/>
    <x v="0"/>
    <x v="0"/>
    <n v="0"/>
    <s v="No"/>
    <x v="0"/>
    <x v="0"/>
    <s v="15-12-1978"/>
    <x v="1495"/>
    <x v="0"/>
    <s v="tier - 2"/>
    <x v="1"/>
    <x v="9"/>
  </r>
  <r>
    <s v="Id1497"/>
    <s v="  Miguel Angel Sr"/>
    <x v="1001"/>
    <x v="145"/>
    <s v="No"/>
    <x v="0"/>
    <x v="0"/>
    <n v="0"/>
    <s v="No"/>
    <x v="2"/>
    <x v="2"/>
    <s v="05-10-1980"/>
    <x v="1496"/>
    <x v="1"/>
    <s v="tier - 3"/>
    <x v="0"/>
    <x v="25"/>
  </r>
  <r>
    <s v="Id1498"/>
    <s v="  Brian"/>
    <x v="984"/>
    <x v="216"/>
    <s v="No"/>
    <x v="0"/>
    <x v="0"/>
    <n v="0"/>
    <s v="No"/>
    <x v="1"/>
    <x v="1"/>
    <s v="30-08-1980"/>
    <x v="1497"/>
    <x v="1"/>
    <s v="tier - 2"/>
    <x v="1"/>
    <x v="25"/>
  </r>
  <r>
    <s v="Id1499"/>
    <s v="  Meghan"/>
    <x v="1002"/>
    <x v="258"/>
    <s v="No"/>
    <x v="0"/>
    <x v="0"/>
    <n v="0"/>
    <s v="No"/>
    <x v="2"/>
    <x v="0"/>
    <s v="29-11-1978"/>
    <x v="1498"/>
    <x v="1"/>
    <s v="tier - 2"/>
    <x v="0"/>
    <x v="9"/>
  </r>
  <r>
    <s v="Id1500"/>
    <s v="  Meredith L"/>
    <x v="1003"/>
    <x v="435"/>
    <s v="No"/>
    <x v="0"/>
    <x v="0"/>
    <n v="1"/>
    <s v="No"/>
    <x v="2"/>
    <x v="2"/>
    <s v="05-09-1984"/>
    <x v="1499"/>
    <x v="1"/>
    <s v="tier - 3"/>
    <x v="1"/>
    <x v="33"/>
  </r>
  <r>
    <s v="Id1501"/>
    <s v="  Millicent M"/>
    <x v="842"/>
    <x v="270"/>
    <s v="No"/>
    <x v="0"/>
    <x v="0"/>
    <n v="0"/>
    <s v="No"/>
    <x v="1"/>
    <x v="2"/>
    <s v="21-12-1989"/>
    <x v="1500"/>
    <x v="1"/>
    <s v="tier - 3"/>
    <x v="2"/>
    <x v="43"/>
  </r>
  <r>
    <s v="Id1502"/>
    <s v="  Kathleen"/>
    <x v="649"/>
    <x v="353"/>
    <s v="yes"/>
    <x v="0"/>
    <x v="0"/>
    <n v="0"/>
    <s v="No"/>
    <x v="3"/>
    <x v="2"/>
    <s v="10-09-1985"/>
    <x v="1501"/>
    <x v="1"/>
    <s v="tier - 1"/>
    <x v="2"/>
    <x v="17"/>
  </r>
  <r>
    <s v="Id1503"/>
    <s v="  Kimberly K"/>
    <x v="1004"/>
    <x v="189"/>
    <s v="No"/>
    <x v="1"/>
    <x v="0"/>
    <n v="1"/>
    <s v="No"/>
    <x v="0"/>
    <x v="2"/>
    <s v="24-12-2004"/>
    <x v="1502"/>
    <x v="1"/>
    <s v="tier - 1"/>
    <x v="1"/>
    <x v="42"/>
  </r>
  <r>
    <s v="Id1504"/>
    <s v="  Justin C"/>
    <x v="21"/>
    <x v="618"/>
    <s v="yes"/>
    <x v="0"/>
    <x v="0"/>
    <n v="0"/>
    <s v="No"/>
    <x v="0"/>
    <x v="0"/>
    <s v="23-06-1981"/>
    <x v="1503"/>
    <x v="1"/>
    <s v="tier - 2"/>
    <x v="3"/>
    <x v="25"/>
  </r>
  <r>
    <s v="Id1505"/>
    <s v="  Tristan P"/>
    <x v="988"/>
    <x v="324"/>
    <s v="yes"/>
    <x v="0"/>
    <x v="1"/>
    <n v="1"/>
    <s v="No"/>
    <x v="2"/>
    <x v="2"/>
    <s v="23-10-1969"/>
    <x v="1504"/>
    <x v="1"/>
    <s v="tier - 2"/>
    <x v="0"/>
    <x v="27"/>
  </r>
  <r>
    <s v="Id1506"/>
    <s v="  Traci A"/>
    <x v="1005"/>
    <x v="461"/>
    <s v="No"/>
    <x v="0"/>
    <x v="0"/>
    <n v="0"/>
    <s v="No"/>
    <x v="2"/>
    <x v="0"/>
    <s v="05-08-1978"/>
    <x v="1505"/>
    <x v="1"/>
    <s v="tier - 1"/>
    <x v="0"/>
    <x v="30"/>
  </r>
  <r>
    <s v="Id1507"/>
    <s v="  Justin P"/>
    <x v="305"/>
    <x v="537"/>
    <s v="yes"/>
    <x v="0"/>
    <x v="0"/>
    <n v="0"/>
    <s v="No"/>
    <x v="2"/>
    <x v="0"/>
    <s v="19-06-1981"/>
    <x v="1506"/>
    <x v="1"/>
    <s v="tier - 2"/>
    <x v="9"/>
    <x v="25"/>
  </r>
  <r>
    <s v="Id1508"/>
    <s v="  Logan M"/>
    <x v="1006"/>
    <x v="495"/>
    <s v="No"/>
    <x v="0"/>
    <x v="1"/>
    <n v="1"/>
    <s v="No"/>
    <x v="0"/>
    <x v="2"/>
    <s v="04-11-1979"/>
    <x v="1507"/>
    <x v="1"/>
    <s v="tier - 2"/>
    <x v="3"/>
    <x v="18"/>
  </r>
  <r>
    <s v="Id1509"/>
    <s v="  Sebastien"/>
    <x v="1007"/>
    <x v="562"/>
    <s v="No"/>
    <x v="0"/>
    <x v="0"/>
    <n v="0"/>
    <s v="No"/>
    <x v="2"/>
    <x v="1"/>
    <s v="15-06-1977"/>
    <x v="1508"/>
    <x v="1"/>
    <s v="tier - 1"/>
    <x v="0"/>
    <x v="1"/>
  </r>
  <r>
    <s v="Id1510"/>
    <s v="  Tiffany A"/>
    <x v="1008"/>
    <x v="86"/>
    <s v="No"/>
    <x v="1"/>
    <x v="0"/>
    <n v="1"/>
    <s v="No"/>
    <x v="0"/>
    <x v="2"/>
    <s v="30-11-2000"/>
    <x v="1509"/>
    <x v="1"/>
    <s v="tier - 1"/>
    <x v="1"/>
    <x v="44"/>
  </r>
  <r>
    <s v="Id1511"/>
    <s v="  Matthew"/>
    <x v="497"/>
    <x v="47"/>
    <s v="No"/>
    <x v="0"/>
    <x v="1"/>
    <n v="1"/>
    <s v="No"/>
    <x v="1"/>
    <x v="2"/>
    <s v="15-07-1979"/>
    <x v="1510"/>
    <x v="2"/>
    <s v="tier - 1"/>
    <x v="4"/>
    <x v="9"/>
  </r>
  <r>
    <s v="Id1512"/>
    <s v="  Luke"/>
    <x v="1009"/>
    <x v="106"/>
    <s v="No"/>
    <x v="0"/>
    <x v="0"/>
    <n v="0"/>
    <s v="No"/>
    <x v="0"/>
    <x v="1"/>
    <s v="08-07-1994"/>
    <x v="1511"/>
    <x v="1"/>
    <s v="tier - 2"/>
    <x v="14"/>
    <x v="20"/>
  </r>
  <r>
    <s v="Id1513"/>
    <s v="  Leigh"/>
    <x v="1010"/>
    <x v="619"/>
    <s v="yes"/>
    <x v="0"/>
    <x v="0"/>
    <n v="1"/>
    <s v="No"/>
    <x v="2"/>
    <x v="0"/>
    <s v="17-08-1975"/>
    <x v="1512"/>
    <x v="1"/>
    <s v="tier - 1"/>
    <x v="1"/>
    <x v="28"/>
  </r>
  <r>
    <s v="Id1514"/>
    <s v="  Yosuke"/>
    <x v="191"/>
    <x v="67"/>
    <s v="No"/>
    <x v="0"/>
    <x v="0"/>
    <n v="0"/>
    <s v="No"/>
    <x v="1"/>
    <x v="2"/>
    <s v="29-06-1991"/>
    <x v="1513"/>
    <x v="0"/>
    <s v="tier - 2"/>
    <x v="7"/>
    <x v="3"/>
  </r>
  <r>
    <s v="Id1515"/>
    <s v="  Matthew"/>
    <x v="26"/>
    <x v="419"/>
    <s v="yes"/>
    <x v="0"/>
    <x v="0"/>
    <n v="0"/>
    <s v="No"/>
    <x v="0"/>
    <x v="2"/>
    <s v="24-12-1985"/>
    <x v="1514"/>
    <x v="2"/>
    <s v="tier - 3"/>
    <x v="1"/>
    <x v="17"/>
  </r>
  <r>
    <s v="Id1516"/>
    <s v="  Jacob"/>
    <x v="1011"/>
    <x v="24"/>
    <s v="No"/>
    <x v="0"/>
    <x v="0"/>
    <n v="0"/>
    <s v="No"/>
    <x v="2"/>
    <x v="2"/>
    <s v="23-11-1980"/>
    <x v="1515"/>
    <x v="1"/>
    <s v="tier - 2"/>
    <x v="0"/>
    <x v="25"/>
  </r>
  <r>
    <s v="Id1517"/>
    <s v="  Jodi"/>
    <x v="61"/>
    <x v="429"/>
    <s v="yes"/>
    <x v="0"/>
    <x v="0"/>
    <n v="0"/>
    <s v="No"/>
    <x v="0"/>
    <x v="0"/>
    <s v="08-10-1981"/>
    <x v="1516"/>
    <x v="1"/>
    <s v="tier - 1"/>
    <x v="0"/>
    <x v="37"/>
  </r>
  <r>
    <s v="Id1518"/>
    <s v="  Lauren"/>
    <x v="21"/>
    <x v="620"/>
    <s v="yes"/>
    <x v="0"/>
    <x v="0"/>
    <n v="0"/>
    <s v="No"/>
    <x v="0"/>
    <x v="0"/>
    <s v="03-09-1981"/>
    <x v="1517"/>
    <x v="1"/>
    <s v="tier - 3"/>
    <x v="3"/>
    <x v="37"/>
  </r>
  <r>
    <s v="Id1519"/>
    <s v="  Misti C"/>
    <x v="909"/>
    <x v="543"/>
    <s v="yes"/>
    <x v="0"/>
    <x v="0"/>
    <n v="0"/>
    <s v="No"/>
    <x v="1"/>
    <x v="0"/>
    <s v="21-09-1981"/>
    <x v="1518"/>
    <x v="1"/>
    <s v="tier - 3"/>
    <x v="0"/>
    <x v="37"/>
  </r>
  <r>
    <s v="Id1520"/>
    <s v="  Angela J"/>
    <x v="1012"/>
    <x v="339"/>
    <s v="yes"/>
    <x v="0"/>
    <x v="0"/>
    <n v="1"/>
    <s v="No"/>
    <x v="2"/>
    <x v="2"/>
    <s v="10-10-1988"/>
    <x v="1519"/>
    <x v="1"/>
    <s v="tier - 2"/>
    <x v="2"/>
    <x v="4"/>
  </r>
  <r>
    <s v="Id1521"/>
    <s v="  Jonathan D"/>
    <x v="1013"/>
    <x v="117"/>
    <s v="yes"/>
    <x v="0"/>
    <x v="0"/>
    <n v="2"/>
    <s v="No"/>
    <x v="3"/>
    <x v="2"/>
    <s v="09-12-1966"/>
    <x v="1520"/>
    <x v="2"/>
    <s v="tier - 2"/>
    <x v="0"/>
    <x v="24"/>
  </r>
  <r>
    <s v="Id1522"/>
    <s v="  Victoria"/>
    <x v="1014"/>
    <x v="621"/>
    <s v="yes"/>
    <x v="0"/>
    <x v="0"/>
    <n v="2"/>
    <s v="No"/>
    <x v="2"/>
    <x v="0"/>
    <s v="17-06-1970"/>
    <x v="1521"/>
    <x v="1"/>
    <s v="tier - 1"/>
    <x v="0"/>
    <x v="27"/>
  </r>
  <r>
    <s v="Id1523"/>
    <s v="  Adrian R"/>
    <x v="467"/>
    <x v="5"/>
    <s v="yes"/>
    <x v="0"/>
    <x v="0"/>
    <n v="1"/>
    <s v="No"/>
    <x v="1"/>
    <x v="0"/>
    <s v="05-06-1986"/>
    <x v="1522"/>
    <x v="2"/>
    <s v="tier - 1"/>
    <x v="4"/>
    <x v="17"/>
  </r>
  <r>
    <s v="Id1524"/>
    <s v="  Andrew"/>
    <x v="589"/>
    <x v="535"/>
    <s v="yes"/>
    <x v="0"/>
    <x v="0"/>
    <n v="1"/>
    <s v="No"/>
    <x v="1"/>
    <x v="0"/>
    <s v="07-08-1986"/>
    <x v="1523"/>
    <x v="2"/>
    <s v="tier - 2"/>
    <x v="4"/>
    <x v="26"/>
  </r>
  <r>
    <s v="Id1525"/>
    <s v="  Jason A"/>
    <x v="1015"/>
    <x v="461"/>
    <s v="No"/>
    <x v="0"/>
    <x v="0"/>
    <n v="0"/>
    <s v="No"/>
    <x v="3"/>
    <x v="0"/>
    <s v="18-07-1968"/>
    <x v="1524"/>
    <x v="2"/>
    <s v="tier - 1"/>
    <x v="1"/>
    <x v="22"/>
  </r>
  <r>
    <s v="Id1526"/>
    <s v="  Rachel"/>
    <x v="1016"/>
    <x v="104"/>
    <s v="No"/>
    <x v="0"/>
    <x v="0"/>
    <n v="0"/>
    <s v="No"/>
    <x v="2"/>
    <x v="0"/>
    <s v="21-10-1978"/>
    <x v="1525"/>
    <x v="1"/>
    <s v="tier - 3"/>
    <x v="0"/>
    <x v="9"/>
  </r>
  <r>
    <s v="Id1527"/>
    <s v="  Susan"/>
    <x v="1017"/>
    <x v="56"/>
    <s v="No"/>
    <x v="0"/>
    <x v="0"/>
    <n v="0"/>
    <s v="No"/>
    <x v="0"/>
    <x v="1"/>
    <s v="13-06-1994"/>
    <x v="1526"/>
    <x v="1"/>
    <s v="tier - 1"/>
    <x v="1"/>
    <x v="20"/>
  </r>
  <r>
    <s v="Id1528"/>
    <s v="  Cameron M"/>
    <x v="1018"/>
    <x v="249"/>
    <s v="yes"/>
    <x v="0"/>
    <x v="1"/>
    <n v="1"/>
    <s v="No"/>
    <x v="2"/>
    <x v="2"/>
    <s v="12-06-1983"/>
    <x v="1527"/>
    <x v="2"/>
    <s v="tier - 3"/>
    <x v="1"/>
    <x v="38"/>
  </r>
  <r>
    <s v="Id1529"/>
    <s v="  Claudia A"/>
    <x v="1019"/>
    <x v="398"/>
    <s v="No"/>
    <x v="0"/>
    <x v="0"/>
    <n v="0"/>
    <s v="No"/>
    <x v="2"/>
    <x v="0"/>
    <s v="12-12-1971"/>
    <x v="1528"/>
    <x v="1"/>
    <s v="tier - 1"/>
    <x v="0"/>
    <x v="14"/>
  </r>
  <r>
    <s v="Id1530"/>
    <s v="  Kate"/>
    <x v="1020"/>
    <x v="12"/>
    <s v="No"/>
    <x v="0"/>
    <x v="0"/>
    <n v="0"/>
    <s v="No"/>
    <x v="3"/>
    <x v="0"/>
    <s v="13-07-1968"/>
    <x v="1529"/>
    <x v="2"/>
    <s v="tier - 1"/>
    <x v="1"/>
    <x v="22"/>
  </r>
  <r>
    <s v="Id1531"/>
    <s v="  Nicole M"/>
    <x v="424"/>
    <x v="450"/>
    <s v="yes"/>
    <x v="0"/>
    <x v="0"/>
    <n v="0"/>
    <s v="No"/>
    <x v="2"/>
    <x v="2"/>
    <s v="09-07-1985"/>
    <x v="1530"/>
    <x v="1"/>
    <s v="tier - 3"/>
    <x v="1"/>
    <x v="33"/>
  </r>
  <r>
    <s v="Id1532"/>
    <s v="  Jack"/>
    <x v="1021"/>
    <x v="81"/>
    <s v="No"/>
    <x v="0"/>
    <x v="0"/>
    <n v="0"/>
    <s v="No"/>
    <x v="0"/>
    <x v="2"/>
    <s v="20-10-1989"/>
    <x v="1531"/>
    <x v="2"/>
    <s v="tier - 1"/>
    <x v="3"/>
    <x v="43"/>
  </r>
  <r>
    <s v="Id1533"/>
    <s v="  Gregory"/>
    <x v="1022"/>
    <x v="13"/>
    <s v="yes"/>
    <x v="0"/>
    <x v="0"/>
    <n v="0"/>
    <s v="No"/>
    <x v="1"/>
    <x v="0"/>
    <s v="17-09-1981"/>
    <x v="1532"/>
    <x v="2"/>
    <s v="tier - 1"/>
    <x v="1"/>
    <x v="37"/>
  </r>
  <r>
    <s v="Id1534"/>
    <s v="  Rebecca"/>
    <x v="1023"/>
    <x v="47"/>
    <s v="No"/>
    <x v="0"/>
    <x v="0"/>
    <n v="0"/>
    <s v="No"/>
    <x v="2"/>
    <x v="2"/>
    <s v="27-09-1982"/>
    <x v="1533"/>
    <x v="1"/>
    <s v="tier - 2"/>
    <x v="0"/>
    <x v="38"/>
  </r>
  <r>
    <s v="Id1535"/>
    <s v="  Adam"/>
    <x v="687"/>
    <x v="117"/>
    <s v="No"/>
    <x v="0"/>
    <x v="0"/>
    <n v="0"/>
    <s v="No"/>
    <x v="0"/>
    <x v="2"/>
    <s v="19-11-1989"/>
    <x v="1534"/>
    <x v="1"/>
    <s v="tier - 1"/>
    <x v="0"/>
    <x v="43"/>
  </r>
  <r>
    <s v="Id1536"/>
    <s v="  Ryan"/>
    <x v="1024"/>
    <x v="115"/>
    <s v="No"/>
    <x v="0"/>
    <x v="0"/>
    <n v="1"/>
    <s v="No"/>
    <x v="2"/>
    <x v="2"/>
    <s v="01-07-1984"/>
    <x v="1535"/>
    <x v="2"/>
    <s v="tier - 2"/>
    <x v="0"/>
    <x v="34"/>
  </r>
  <r>
    <s v="Id1537"/>
    <s v="  Jackie K"/>
    <x v="1025"/>
    <x v="293"/>
    <s v="yes"/>
    <x v="0"/>
    <x v="0"/>
    <n v="2"/>
    <s v="No"/>
    <x v="3"/>
    <x v="0"/>
    <s v="08-11-1970"/>
    <x v="1536"/>
    <x v="1"/>
    <s v="tier - 3"/>
    <x v="0"/>
    <x v="2"/>
  </r>
  <r>
    <s v="Id1538"/>
    <s v="  Chris"/>
    <x v="1026"/>
    <x v="507"/>
    <s v="No"/>
    <x v="0"/>
    <x v="0"/>
    <n v="1"/>
    <s v="No"/>
    <x v="3"/>
    <x v="2"/>
    <s v="08-12-1984"/>
    <x v="1537"/>
    <x v="1"/>
    <s v="tier - 3"/>
    <x v="9"/>
    <x v="33"/>
  </r>
  <r>
    <s v="Id1539"/>
    <s v="  Tyler C"/>
    <x v="820"/>
    <x v="419"/>
    <s v="No"/>
    <x v="0"/>
    <x v="0"/>
    <n v="0"/>
    <s v="No"/>
    <x v="1"/>
    <x v="2"/>
    <s v="06-06-1990"/>
    <x v="1538"/>
    <x v="1"/>
    <s v="tier - 2"/>
    <x v="14"/>
    <x v="43"/>
  </r>
  <r>
    <s v="Id1540"/>
    <s v="  Yoshie"/>
    <x v="307"/>
    <x v="587"/>
    <s v="No"/>
    <x v="0"/>
    <x v="1"/>
    <n v="1"/>
    <s v="No"/>
    <x v="0"/>
    <x v="2"/>
    <s v="04-09-2003"/>
    <x v="1539"/>
    <x v="1"/>
    <s v="tier - 1"/>
    <x v="1"/>
    <x v="45"/>
  </r>
  <r>
    <s v="Id1541"/>
    <s v="  Lauren A"/>
    <x v="1027"/>
    <x v="622"/>
    <s v="No"/>
    <x v="0"/>
    <x v="0"/>
    <n v="2"/>
    <s v="No"/>
    <x v="2"/>
    <x v="0"/>
    <s v="29-08-1973"/>
    <x v="1540"/>
    <x v="1"/>
    <s v="tier - 1"/>
    <x v="0"/>
    <x v="31"/>
  </r>
  <r>
    <s v="Id1542"/>
    <s v="  Mason D"/>
    <x v="759"/>
    <x v="180"/>
    <s v="No"/>
    <x v="0"/>
    <x v="0"/>
    <n v="0"/>
    <s v="No"/>
    <x v="0"/>
    <x v="2"/>
    <s v="28-08-1982"/>
    <x v="1541"/>
    <x v="2"/>
    <s v="tier - 2"/>
    <x v="5"/>
    <x v="38"/>
  </r>
  <r>
    <s v="Id1543"/>
    <s v="  Ryan"/>
    <x v="801"/>
    <x v="119"/>
    <s v="No"/>
    <x v="0"/>
    <x v="0"/>
    <n v="0"/>
    <s v="No"/>
    <x v="0"/>
    <x v="1"/>
    <s v="07-11-1982"/>
    <x v="1542"/>
    <x v="1"/>
    <s v="tier - 3"/>
    <x v="3"/>
    <x v="38"/>
  </r>
  <r>
    <s v="Id1544"/>
    <s v="  Arturo"/>
    <x v="50"/>
    <x v="623"/>
    <s v="No"/>
    <x v="0"/>
    <x v="0"/>
    <n v="0"/>
    <s v="No"/>
    <x v="0"/>
    <x v="1"/>
    <s v="29-12-1982"/>
    <x v="1543"/>
    <x v="2"/>
    <s v="tier - 2"/>
    <x v="4"/>
    <x v="38"/>
  </r>
  <r>
    <s v="Id1545"/>
    <s v="  Jake"/>
    <x v="1028"/>
    <x v="585"/>
    <s v="No"/>
    <x v="0"/>
    <x v="0"/>
    <n v="0"/>
    <s v="No"/>
    <x v="1"/>
    <x v="2"/>
    <s v="22-11-1982"/>
    <x v="1544"/>
    <x v="1"/>
    <s v="tier - 1"/>
    <x v="0"/>
    <x v="38"/>
  </r>
  <r>
    <s v="Id1546"/>
    <s v="  Sarah E"/>
    <x v="105"/>
    <x v="40"/>
    <s v="No"/>
    <x v="0"/>
    <x v="0"/>
    <n v="1"/>
    <s v="No"/>
    <x v="0"/>
    <x v="2"/>
    <s v="05-10-1984"/>
    <x v="1545"/>
    <x v="1"/>
    <s v="tier - 3"/>
    <x v="3"/>
    <x v="33"/>
  </r>
  <r>
    <s v="Id1547"/>
    <s v="  Alison L"/>
    <x v="520"/>
    <x v="624"/>
    <s v="yes"/>
    <x v="0"/>
    <x v="0"/>
    <n v="0"/>
    <s v="No"/>
    <x v="0"/>
    <x v="0"/>
    <s v="20-07-1981"/>
    <x v="1546"/>
    <x v="1"/>
    <s v="tier - 1"/>
    <x v="1"/>
    <x v="25"/>
  </r>
  <r>
    <s v="Id1548"/>
    <s v="  Karen A"/>
    <x v="384"/>
    <x v="49"/>
    <s v="No"/>
    <x v="0"/>
    <x v="0"/>
    <n v="1"/>
    <s v="No"/>
    <x v="1"/>
    <x v="2"/>
    <s v="20-09-1984"/>
    <x v="1547"/>
    <x v="1"/>
    <s v="tier - 2"/>
    <x v="2"/>
    <x v="33"/>
  </r>
  <r>
    <s v="Id1549"/>
    <s v="  Thomas R"/>
    <x v="1029"/>
    <x v="519"/>
    <s v="No"/>
    <x v="0"/>
    <x v="0"/>
    <n v="0"/>
    <s v="No"/>
    <x v="3"/>
    <x v="0"/>
    <s v="11-12-1968"/>
    <x v="1548"/>
    <x v="2"/>
    <s v="tier - 2"/>
    <x v="0"/>
    <x v="0"/>
  </r>
  <r>
    <s v="Id1550"/>
    <s v="  Stephanie W"/>
    <x v="1030"/>
    <x v="195"/>
    <s v="No"/>
    <x v="0"/>
    <x v="0"/>
    <n v="0"/>
    <s v="No"/>
    <x v="0"/>
    <x v="1"/>
    <s v="06-08-1989"/>
    <x v="1549"/>
    <x v="1"/>
    <s v="tier - 2"/>
    <x v="2"/>
    <x v="4"/>
  </r>
  <r>
    <s v="Id1551"/>
    <s v="  Ezra"/>
    <x v="276"/>
    <x v="625"/>
    <s v="yes"/>
    <x v="0"/>
    <x v="0"/>
    <n v="1"/>
    <s v="No"/>
    <x v="1"/>
    <x v="0"/>
    <s v="18-12-1986"/>
    <x v="1550"/>
    <x v="1"/>
    <s v="tier - 3"/>
    <x v="1"/>
    <x v="26"/>
  </r>
  <r>
    <s v="Id1552"/>
    <s v="  Jim"/>
    <x v="1031"/>
    <x v="56"/>
    <s v="yes"/>
    <x v="0"/>
    <x v="1"/>
    <n v="1"/>
    <s v="No"/>
    <x v="3"/>
    <x v="1"/>
    <s v="03-12-1969"/>
    <x v="1551"/>
    <x v="1"/>
    <s v="tier - 3"/>
    <x v="0"/>
    <x v="27"/>
  </r>
  <r>
    <s v="Id1553"/>
    <s v="  Ari L"/>
    <x v="643"/>
    <x v="374"/>
    <s v="No"/>
    <x v="0"/>
    <x v="0"/>
    <n v="0"/>
    <s v="No"/>
    <x v="2"/>
    <x v="2"/>
    <s v="02-10-1982"/>
    <x v="1552"/>
    <x v="1"/>
    <s v="tier - 2"/>
    <x v="1"/>
    <x v="38"/>
  </r>
  <r>
    <s v="Id1554"/>
    <s v="  Fanny"/>
    <x v="837"/>
    <x v="82"/>
    <s v="No"/>
    <x v="0"/>
    <x v="0"/>
    <n v="0"/>
    <s v="No"/>
    <x v="2"/>
    <x v="2"/>
    <s v="12-08-1982"/>
    <x v="1553"/>
    <x v="1"/>
    <s v="tier - 1"/>
    <x v="0"/>
    <x v="38"/>
  </r>
  <r>
    <s v="Id1555"/>
    <s v="  Heather"/>
    <x v="1032"/>
    <x v="133"/>
    <s v="yes"/>
    <x v="0"/>
    <x v="0"/>
    <n v="0"/>
    <s v="No"/>
    <x v="2"/>
    <x v="2"/>
    <s v="23-10-1976"/>
    <x v="1554"/>
    <x v="1"/>
    <s v="tier - 1"/>
    <x v="0"/>
    <x v="1"/>
  </r>
  <r>
    <s v="Id1556"/>
    <s v="  Peter W"/>
    <x v="222"/>
    <x v="31"/>
    <s v="No"/>
    <x v="0"/>
    <x v="0"/>
    <n v="0"/>
    <s v="No"/>
    <x v="0"/>
    <x v="2"/>
    <s v="07-07-1994"/>
    <x v="1555"/>
    <x v="1"/>
    <s v="tier - 1"/>
    <x v="14"/>
    <x v="20"/>
  </r>
  <r>
    <s v="Id1557"/>
    <s v="  Catherine A"/>
    <x v="326"/>
    <x v="124"/>
    <s v="No"/>
    <x v="0"/>
    <x v="0"/>
    <n v="0"/>
    <s v="No"/>
    <x v="1"/>
    <x v="2"/>
    <s v="28-08-1982"/>
    <x v="1556"/>
    <x v="1"/>
    <s v="tier - 2"/>
    <x v="0"/>
    <x v="38"/>
  </r>
  <r>
    <s v="Id1558"/>
    <s v="  Kelly A"/>
    <x v="941"/>
    <x v="152"/>
    <s v="No"/>
    <x v="0"/>
    <x v="0"/>
    <n v="0"/>
    <s v="No"/>
    <x v="1"/>
    <x v="2"/>
    <s v="09-10-1982"/>
    <x v="1557"/>
    <x v="1"/>
    <s v="tier - 3"/>
    <x v="3"/>
    <x v="38"/>
  </r>
  <r>
    <s v="Id1559"/>
    <s v="  Janel N"/>
    <x v="1033"/>
    <x v="428"/>
    <s v="yes"/>
    <x v="0"/>
    <x v="0"/>
    <n v="2"/>
    <s v="No"/>
    <x v="3"/>
    <x v="0"/>
    <s v="01-12-1970"/>
    <x v="1558"/>
    <x v="1"/>
    <s v="tier - 2"/>
    <x v="0"/>
    <x v="2"/>
  </r>
  <r>
    <s v="Id1560"/>
    <s v="  Yann Kai"/>
    <x v="528"/>
    <x v="334"/>
    <s v="No"/>
    <x v="0"/>
    <x v="0"/>
    <n v="0"/>
    <s v="No"/>
    <x v="0"/>
    <x v="1"/>
    <s v="08-06-1980"/>
    <x v="1559"/>
    <x v="1"/>
    <s v="tier - 3"/>
    <x v="3"/>
    <x v="18"/>
  </r>
  <r>
    <s v="Id1561"/>
    <s v="  Zachary R"/>
    <x v="397"/>
    <x v="42"/>
    <s v="yes"/>
    <x v="0"/>
    <x v="0"/>
    <n v="0"/>
    <s v="No"/>
    <x v="1"/>
    <x v="0"/>
    <s v="27-07-1981"/>
    <x v="1560"/>
    <x v="1"/>
    <s v="tier - 2"/>
    <x v="0"/>
    <x v="25"/>
  </r>
  <r>
    <s v="Id1562"/>
    <s v="  Alejandro Sr"/>
    <x v="1034"/>
    <x v="79"/>
    <s v="No"/>
    <x v="0"/>
    <x v="0"/>
    <n v="1"/>
    <s v="No"/>
    <x v="1"/>
    <x v="2"/>
    <s v="01-11-1984"/>
    <x v="1561"/>
    <x v="1"/>
    <s v="tier - 3"/>
    <x v="1"/>
    <x v="33"/>
  </r>
  <r>
    <s v="Id1563"/>
    <s v="  Nicholas R"/>
    <x v="422"/>
    <x v="176"/>
    <s v="No"/>
    <x v="0"/>
    <x v="0"/>
    <n v="1"/>
    <s v="No"/>
    <x v="1"/>
    <x v="2"/>
    <s v="26-08-1984"/>
    <x v="1562"/>
    <x v="2"/>
    <s v="tier - 3"/>
    <x v="1"/>
    <x v="33"/>
  </r>
  <r>
    <s v="Id1564"/>
    <s v="  Paul"/>
    <x v="1035"/>
    <x v="626"/>
    <s v="yes"/>
    <x v="0"/>
    <x v="0"/>
    <n v="0"/>
    <s v="No"/>
    <x v="0"/>
    <x v="2"/>
    <s v="22-07-1985"/>
    <x v="1563"/>
    <x v="2"/>
    <s v="tier - 2"/>
    <x v="0"/>
    <x v="33"/>
  </r>
  <r>
    <s v="Id1565"/>
    <s v="  Michael D"/>
    <x v="1036"/>
    <x v="573"/>
    <s v="yes"/>
    <x v="0"/>
    <x v="0"/>
    <n v="1"/>
    <s v="No"/>
    <x v="2"/>
    <x v="0"/>
    <s v="05-08-1975"/>
    <x v="1564"/>
    <x v="1"/>
    <s v="tier - 3"/>
    <x v="0"/>
    <x v="19"/>
  </r>
  <r>
    <s v="Id1566"/>
    <s v="  Marina"/>
    <x v="1037"/>
    <x v="34"/>
    <s v="yes"/>
    <x v="0"/>
    <x v="0"/>
    <n v="0"/>
    <s v="No"/>
    <x v="2"/>
    <x v="1"/>
    <s v="30-12-1976"/>
    <x v="1565"/>
    <x v="1"/>
    <s v="tier - 3"/>
    <x v="0"/>
    <x v="1"/>
  </r>
  <r>
    <s v="Id1567"/>
    <s v="  Caroline"/>
    <x v="500"/>
    <x v="380"/>
    <s v="No"/>
    <x v="0"/>
    <x v="0"/>
    <n v="1"/>
    <s v="No"/>
    <x v="1"/>
    <x v="2"/>
    <s v="04-09-1987"/>
    <x v="1566"/>
    <x v="1"/>
    <s v="tier - 2"/>
    <x v="3"/>
    <x v="23"/>
  </r>
  <r>
    <s v="Id1568"/>
    <s v="  Ross P"/>
    <x v="1038"/>
    <x v="222"/>
    <s v="No"/>
    <x v="0"/>
    <x v="0"/>
    <n v="0"/>
    <s v="No"/>
    <x v="2"/>
    <x v="0"/>
    <s v="22-08-1971"/>
    <x v="1567"/>
    <x v="1"/>
    <s v="tier - 3"/>
    <x v="0"/>
    <x v="14"/>
  </r>
  <r>
    <s v="Id1569"/>
    <s v="  Aoife"/>
    <x v="1039"/>
    <x v="590"/>
    <s v="yes"/>
    <x v="0"/>
    <x v="0"/>
    <n v="2"/>
    <s v="No"/>
    <x v="3"/>
    <x v="0"/>
    <s v="20-08-1970"/>
    <x v="1568"/>
    <x v="1"/>
    <s v="tier - 1"/>
    <x v="0"/>
    <x v="2"/>
  </r>
  <r>
    <s v="Id1570"/>
    <s v="  Wesley"/>
    <x v="277"/>
    <x v="52"/>
    <s v="yes"/>
    <x v="0"/>
    <x v="0"/>
    <n v="0"/>
    <s v="No"/>
    <x v="1"/>
    <x v="2"/>
    <s v="10-12-1985"/>
    <x v="1569"/>
    <x v="0"/>
    <s v="tier - 3"/>
    <x v="7"/>
    <x v="17"/>
  </r>
  <r>
    <s v="Id1571"/>
    <s v="  Rebecca J"/>
    <x v="1040"/>
    <x v="209"/>
    <s v="No"/>
    <x v="0"/>
    <x v="0"/>
    <n v="1"/>
    <s v="No"/>
    <x v="2"/>
    <x v="2"/>
    <s v="09-09-1987"/>
    <x v="1570"/>
    <x v="1"/>
    <s v="tier - 3"/>
    <x v="2"/>
    <x v="23"/>
  </r>
  <r>
    <s v="Id1572"/>
    <s v="  Barry P"/>
    <x v="1041"/>
    <x v="280"/>
    <s v="No"/>
    <x v="0"/>
    <x v="0"/>
    <n v="0"/>
    <s v="No"/>
    <x v="1"/>
    <x v="2"/>
    <s v="28-10-1982"/>
    <x v="1571"/>
    <x v="1"/>
    <s v="tier - 1"/>
    <x v="1"/>
    <x v="38"/>
  </r>
  <r>
    <s v="Id1573"/>
    <s v="  Maciej"/>
    <x v="728"/>
    <x v="127"/>
    <s v="yes"/>
    <x v="0"/>
    <x v="1"/>
    <n v="1"/>
    <s v="No"/>
    <x v="0"/>
    <x v="2"/>
    <s v="16-08-1997"/>
    <x v="1572"/>
    <x v="1"/>
    <s v="tier - 2"/>
    <x v="14"/>
    <x v="32"/>
  </r>
  <r>
    <s v="Id1574"/>
    <s v="  Jerry D"/>
    <x v="984"/>
    <x v="256"/>
    <s v="No"/>
    <x v="0"/>
    <x v="0"/>
    <n v="0"/>
    <s v="No"/>
    <x v="1"/>
    <x v="1"/>
    <s v="06-08-1982"/>
    <x v="1573"/>
    <x v="0"/>
    <s v="tier - 2"/>
    <x v="1"/>
    <x v="37"/>
  </r>
  <r>
    <s v="Id1575"/>
    <s v="  Eric A"/>
    <x v="1042"/>
    <x v="358"/>
    <s v="yes"/>
    <x v="0"/>
    <x v="0"/>
    <n v="0"/>
    <s v="No"/>
    <x v="2"/>
    <x v="2"/>
    <s v="18-11-1976"/>
    <x v="1574"/>
    <x v="1"/>
    <s v="tier - 2"/>
    <x v="0"/>
    <x v="1"/>
  </r>
  <r>
    <s v="Id1576"/>
    <s v="  Cathi"/>
    <x v="13"/>
    <x v="585"/>
    <s v="No"/>
    <x v="0"/>
    <x v="0"/>
    <n v="1"/>
    <s v="No"/>
    <x v="0"/>
    <x v="2"/>
    <s v="13-08-1984"/>
    <x v="1575"/>
    <x v="1"/>
    <s v="tier - 1"/>
    <x v="1"/>
    <x v="33"/>
  </r>
  <r>
    <s v="Id1577"/>
    <s v="  Alex M"/>
    <x v="1043"/>
    <x v="627"/>
    <s v="yes"/>
    <x v="0"/>
    <x v="0"/>
    <n v="2"/>
    <s v="No"/>
    <x v="3"/>
    <x v="0"/>
    <s v="09-11-1970"/>
    <x v="1576"/>
    <x v="1"/>
    <s v="tier - 1"/>
    <x v="0"/>
    <x v="2"/>
  </r>
  <r>
    <s v="Id1578"/>
    <s v="  Liang"/>
    <x v="1044"/>
    <x v="213"/>
    <s v="yes"/>
    <x v="0"/>
    <x v="0"/>
    <n v="0"/>
    <s v="No"/>
    <x v="0"/>
    <x v="1"/>
    <s v="07-07-1996"/>
    <x v="1577"/>
    <x v="1"/>
    <s v="tier - 3"/>
    <x v="14"/>
    <x v="40"/>
  </r>
  <r>
    <s v="Id1579"/>
    <s v="  Lexy"/>
    <x v="1045"/>
    <x v="83"/>
    <s v="No"/>
    <x v="0"/>
    <x v="0"/>
    <n v="0"/>
    <s v="No"/>
    <x v="0"/>
    <x v="2"/>
    <s v="24-06-1989"/>
    <x v="1578"/>
    <x v="1"/>
    <s v="tier - 2"/>
    <x v="1"/>
    <x v="4"/>
  </r>
  <r>
    <s v="Id1580"/>
    <s v="  Michael"/>
    <x v="1046"/>
    <x v="587"/>
    <s v="No"/>
    <x v="0"/>
    <x v="0"/>
    <n v="0"/>
    <s v="No"/>
    <x v="0"/>
    <x v="2"/>
    <s v="30-10-1980"/>
    <x v="1579"/>
    <x v="1"/>
    <s v="tier - 1"/>
    <x v="1"/>
    <x v="25"/>
  </r>
  <r>
    <s v="Id1581"/>
    <s v="  Samuel L"/>
    <x v="1047"/>
    <x v="80"/>
    <s v="yes"/>
    <x v="0"/>
    <x v="1"/>
    <n v="1"/>
    <s v="No"/>
    <x v="0"/>
    <x v="2"/>
    <s v="19-08-1983"/>
    <x v="1580"/>
    <x v="2"/>
    <s v="tier - 2"/>
    <x v="0"/>
    <x v="34"/>
  </r>
  <r>
    <s v="Id1582"/>
    <s v="  Spencer A"/>
    <x v="951"/>
    <x v="316"/>
    <s v="yes"/>
    <x v="0"/>
    <x v="1"/>
    <n v="1"/>
    <s v="No"/>
    <x v="0"/>
    <x v="2"/>
    <s v="21-10-1983"/>
    <x v="1581"/>
    <x v="1"/>
    <s v="tier - 1"/>
    <x v="0"/>
    <x v="34"/>
  </r>
  <r>
    <s v="Id1583"/>
    <s v="  Rochelle"/>
    <x v="247"/>
    <x v="628"/>
    <s v="yes"/>
    <x v="0"/>
    <x v="0"/>
    <n v="1"/>
    <s v="No"/>
    <x v="1"/>
    <x v="0"/>
    <s v="25-09-1986"/>
    <x v="1582"/>
    <x v="1"/>
    <s v="tier - 2"/>
    <x v="0"/>
    <x v="26"/>
  </r>
  <r>
    <s v="Id1584"/>
    <s v="  Paula"/>
    <x v="1048"/>
    <x v="134"/>
    <s v="No"/>
    <x v="0"/>
    <x v="0"/>
    <n v="0"/>
    <s v="No"/>
    <x v="0"/>
    <x v="2"/>
    <s v="13-08-1990"/>
    <x v="1583"/>
    <x v="1"/>
    <s v="tier - 2"/>
    <x v="2"/>
    <x v="3"/>
  </r>
  <r>
    <s v="Id1585"/>
    <s v="  Madeline E"/>
    <x v="65"/>
    <x v="334"/>
    <s v="yes"/>
    <x v="0"/>
    <x v="0"/>
    <n v="0"/>
    <s v="No"/>
    <x v="0"/>
    <x v="1"/>
    <s v="15-12-1985"/>
    <x v="1584"/>
    <x v="1"/>
    <s v="tier - 1"/>
    <x v="0"/>
    <x v="17"/>
  </r>
  <r>
    <s v="Id1586"/>
    <s v="  Maria Isabel"/>
    <x v="1049"/>
    <x v="540"/>
    <s v="yes"/>
    <x v="0"/>
    <x v="0"/>
    <n v="0"/>
    <s v="No"/>
    <x v="1"/>
    <x v="2"/>
    <s v="19-11-1985"/>
    <x v="1585"/>
    <x v="1"/>
    <s v="tier - 1"/>
    <x v="3"/>
    <x v="17"/>
  </r>
  <r>
    <s v="Id1587"/>
    <s v="  Arthur M"/>
    <x v="1050"/>
    <x v="561"/>
    <s v="No"/>
    <x v="1"/>
    <x v="0"/>
    <n v="1"/>
    <s v="No"/>
    <x v="0"/>
    <x v="1"/>
    <s v="27-07-2004"/>
    <x v="1586"/>
    <x v="1"/>
    <s v="tier - 2"/>
    <x v="3"/>
    <x v="45"/>
  </r>
  <r>
    <s v="Id1588"/>
    <s v="  Joseph R"/>
    <x v="1051"/>
    <x v="239"/>
    <s v="yes"/>
    <x v="0"/>
    <x v="1"/>
    <n v="1"/>
    <s v="No"/>
    <x v="3"/>
    <x v="2"/>
    <s v="04-09-1969"/>
    <x v="1587"/>
    <x v="1"/>
    <s v="tier - 2"/>
    <x v="1"/>
    <x v="27"/>
  </r>
  <r>
    <s v="Id1589"/>
    <s v="  Sachiko"/>
    <x v="1052"/>
    <x v="305"/>
    <s v="No"/>
    <x v="0"/>
    <x v="0"/>
    <n v="0"/>
    <s v="No"/>
    <x v="2"/>
    <x v="0"/>
    <s v="17-09-1974"/>
    <x v="1588"/>
    <x v="1"/>
    <s v="tier - 1"/>
    <x v="0"/>
    <x v="19"/>
  </r>
  <r>
    <s v="Id1590"/>
    <s v="  Christopher"/>
    <x v="1053"/>
    <x v="224"/>
    <s v="yes"/>
    <x v="0"/>
    <x v="0"/>
    <n v="0"/>
    <s v="No"/>
    <x v="0"/>
    <x v="2"/>
    <s v="04-07-1996"/>
    <x v="1589"/>
    <x v="1"/>
    <s v="tier - 3"/>
    <x v="14"/>
    <x v="40"/>
  </r>
  <r>
    <s v="Id1591"/>
    <s v="  Joseph"/>
    <x v="41"/>
    <x v="318"/>
    <s v="yes"/>
    <x v="0"/>
    <x v="0"/>
    <n v="0"/>
    <s v="No"/>
    <x v="0"/>
    <x v="0"/>
    <s v="26-08-1981"/>
    <x v="1590"/>
    <x v="1"/>
    <s v="tier - 3"/>
    <x v="0"/>
    <x v="37"/>
  </r>
  <r>
    <s v="Id1592"/>
    <s v="  Lawrence"/>
    <x v="1054"/>
    <x v="19"/>
    <s v="yes"/>
    <x v="0"/>
    <x v="0"/>
    <n v="0"/>
    <s v="No"/>
    <x v="1"/>
    <x v="0"/>
    <s v="24-11-1981"/>
    <x v="1591"/>
    <x v="1"/>
    <s v="tier - 1"/>
    <x v="3"/>
    <x v="37"/>
  </r>
  <r>
    <s v="Id1593"/>
    <s v="  Katie"/>
    <x v="650"/>
    <x v="135"/>
    <s v="No"/>
    <x v="0"/>
    <x v="1"/>
    <n v="1"/>
    <s v="No"/>
    <x v="0"/>
    <x v="2"/>
    <s v="16-10-1993"/>
    <x v="1592"/>
    <x v="1"/>
    <s v="tier - 1"/>
    <x v="15"/>
    <x v="20"/>
  </r>
  <r>
    <s v="Id1594"/>
    <s v="  Ruben"/>
    <x v="704"/>
    <x v="629"/>
    <s v="yes"/>
    <x v="0"/>
    <x v="0"/>
    <n v="0"/>
    <s v="No"/>
    <x v="2"/>
    <x v="0"/>
    <s v="30-06-1981"/>
    <x v="1593"/>
    <x v="0"/>
    <s v="tier - 3"/>
    <x v="0"/>
    <x v="25"/>
  </r>
  <r>
    <s v="Id1595"/>
    <s v="  Sarah"/>
    <x v="711"/>
    <x v="52"/>
    <s v="No"/>
    <x v="0"/>
    <x v="0"/>
    <n v="1"/>
    <s v="No"/>
    <x v="2"/>
    <x v="2"/>
    <s v="25-09-1984"/>
    <x v="1594"/>
    <x v="1"/>
    <s v="tier - 1"/>
    <x v="0"/>
    <x v="33"/>
  </r>
  <r>
    <s v="Id1596"/>
    <s v="  Angela R"/>
    <x v="1055"/>
    <x v="103"/>
    <s v="yes"/>
    <x v="0"/>
    <x v="0"/>
    <n v="1"/>
    <s v="No"/>
    <x v="0"/>
    <x v="2"/>
    <s v="17-10-1995"/>
    <x v="1595"/>
    <x v="1"/>
    <s v="tier - 1"/>
    <x v="12"/>
    <x v="40"/>
  </r>
  <r>
    <s v="Id1597"/>
    <s v="  Chatham"/>
    <x v="1056"/>
    <x v="583"/>
    <s v="yes"/>
    <x v="0"/>
    <x v="0"/>
    <n v="2"/>
    <s v="No"/>
    <x v="3"/>
    <x v="0"/>
    <s v="11-10-1970"/>
    <x v="1596"/>
    <x v="1"/>
    <s v="tier - 2"/>
    <x v="0"/>
    <x v="2"/>
  </r>
  <r>
    <s v="Id1598"/>
    <s v="  Derek"/>
    <x v="1057"/>
    <x v="589"/>
    <s v="No"/>
    <x v="0"/>
    <x v="0"/>
    <n v="2"/>
    <s v="No"/>
    <x v="3"/>
    <x v="0"/>
    <s v="08-09-1972"/>
    <x v="1597"/>
    <x v="1"/>
    <s v="tier - 2"/>
    <x v="1"/>
    <x v="29"/>
  </r>
  <r>
    <s v="Id1599"/>
    <s v="  Kalvin J"/>
    <x v="1058"/>
    <x v="315"/>
    <s v="No"/>
    <x v="0"/>
    <x v="0"/>
    <n v="2"/>
    <s v="No"/>
    <x v="2"/>
    <x v="2"/>
    <s v="11-11-1972"/>
    <x v="1598"/>
    <x v="1"/>
    <s v="tier - 2"/>
    <x v="0"/>
    <x v="29"/>
  </r>
  <r>
    <s v="Id1600"/>
    <s v="  Dave"/>
    <x v="1059"/>
    <x v="500"/>
    <s v="No"/>
    <x v="0"/>
    <x v="1"/>
    <n v="1"/>
    <s v="No"/>
    <x v="2"/>
    <x v="2"/>
    <s v="10-10-1979"/>
    <x v="1599"/>
    <x v="1"/>
    <s v="tier - 1"/>
    <x v="3"/>
    <x v="18"/>
  </r>
  <r>
    <s v="Id1601"/>
    <s v="  Barbara G"/>
    <x v="1060"/>
    <x v="164"/>
    <s v="yes"/>
    <x v="0"/>
    <x v="1"/>
    <n v="1"/>
    <s v="No"/>
    <x v="0"/>
    <x v="2"/>
    <s v="11-08-1983"/>
    <x v="1600"/>
    <x v="1"/>
    <s v="tier - 1"/>
    <x v="3"/>
    <x v="34"/>
  </r>
  <r>
    <s v="Id1602"/>
    <s v="  Skylar"/>
    <x v="405"/>
    <x v="457"/>
    <s v="No"/>
    <x v="0"/>
    <x v="0"/>
    <n v="0"/>
    <s v="No"/>
    <x v="2"/>
    <x v="0"/>
    <s v="19-09-1978"/>
    <x v="1601"/>
    <x v="1"/>
    <s v="tier - 2"/>
    <x v="0"/>
    <x v="9"/>
  </r>
  <r>
    <s v="Id1603"/>
    <s v="  Nick"/>
    <x v="1061"/>
    <x v="261"/>
    <s v="No"/>
    <x v="0"/>
    <x v="0"/>
    <n v="2"/>
    <s v="No"/>
    <x v="2"/>
    <x v="2"/>
    <s v="29-06-1972"/>
    <x v="1602"/>
    <x v="1"/>
    <s v="tier - 2"/>
    <x v="0"/>
    <x v="14"/>
  </r>
  <r>
    <s v="Id1604"/>
    <s v="  Sunny S"/>
    <x v="1062"/>
    <x v="124"/>
    <s v="No"/>
    <x v="0"/>
    <x v="0"/>
    <n v="1"/>
    <s v="No"/>
    <x v="0"/>
    <x v="2"/>
    <s v="12-08-1992"/>
    <x v="1603"/>
    <x v="1"/>
    <s v="tier - 1"/>
    <x v="14"/>
    <x v="41"/>
  </r>
  <r>
    <s v="Id1605"/>
    <s v="  Anne-Marie"/>
    <x v="61"/>
    <x v="144"/>
    <s v="No"/>
    <x v="0"/>
    <x v="0"/>
    <n v="0"/>
    <s v="No"/>
    <x v="0"/>
    <x v="2"/>
    <s v="10-09-1999"/>
    <x v="1604"/>
    <x v="1"/>
    <s v="tier - 2"/>
    <x v="12"/>
    <x v="21"/>
  </r>
  <r>
    <s v="Id1606"/>
    <s v="  Nicholas"/>
    <x v="410"/>
    <x v="363"/>
    <s v="yes"/>
    <x v="0"/>
    <x v="0"/>
    <n v="0"/>
    <s v="No"/>
    <x v="1"/>
    <x v="2"/>
    <s v="22-09-1985"/>
    <x v="1605"/>
    <x v="1"/>
    <s v="tier - 2"/>
    <x v="1"/>
    <x v="17"/>
  </r>
  <r>
    <s v="Id1607"/>
    <s v="  Scott M"/>
    <x v="362"/>
    <x v="209"/>
    <s v="yes"/>
    <x v="0"/>
    <x v="0"/>
    <n v="0"/>
    <s v="No"/>
    <x v="2"/>
    <x v="2"/>
    <s v="22-07-1985"/>
    <x v="1606"/>
    <x v="1"/>
    <s v="tier - 1"/>
    <x v="1"/>
    <x v="33"/>
  </r>
  <r>
    <s v="Id1608"/>
    <s v="  Marisa A"/>
    <x v="659"/>
    <x v="86"/>
    <s v="yes"/>
    <x v="0"/>
    <x v="0"/>
    <n v="1"/>
    <s v="No"/>
    <x v="0"/>
    <x v="2"/>
    <s v="23-10-1988"/>
    <x v="1607"/>
    <x v="1"/>
    <s v="tier - 1"/>
    <x v="3"/>
    <x v="4"/>
  </r>
  <r>
    <s v="Id1609"/>
    <s v="  Katie"/>
    <x v="806"/>
    <x v="218"/>
    <s v="yes"/>
    <x v="0"/>
    <x v="0"/>
    <n v="0"/>
    <s v="No"/>
    <x v="0"/>
    <x v="0"/>
    <s v="01-10-1981"/>
    <x v="1608"/>
    <x v="1"/>
    <s v="tier - 3"/>
    <x v="3"/>
    <x v="37"/>
  </r>
  <r>
    <s v="Id1610"/>
    <s v="  Amy L"/>
    <x v="181"/>
    <x v="630"/>
    <s v="yes"/>
    <x v="0"/>
    <x v="0"/>
    <n v="0"/>
    <s v="No"/>
    <x v="0"/>
    <x v="0"/>
    <s v="22-11-1981"/>
    <x v="1609"/>
    <x v="1"/>
    <s v="tier - 1"/>
    <x v="0"/>
    <x v="37"/>
  </r>
  <r>
    <s v="Id1611"/>
    <s v="  Jenna M"/>
    <x v="1034"/>
    <x v="251"/>
    <s v="yes"/>
    <x v="0"/>
    <x v="0"/>
    <n v="1"/>
    <s v="No"/>
    <x v="1"/>
    <x v="2"/>
    <s v="01-11-1988"/>
    <x v="1610"/>
    <x v="1"/>
    <s v="tier - 3"/>
    <x v="0"/>
    <x v="4"/>
  </r>
  <r>
    <s v="Id1612"/>
    <s v="  Elizabeth M"/>
    <x v="1063"/>
    <x v="14"/>
    <s v="yes"/>
    <x v="0"/>
    <x v="0"/>
    <n v="2"/>
    <s v="No"/>
    <x v="3"/>
    <x v="0"/>
    <s v="05-10-1970"/>
    <x v="1611"/>
    <x v="1"/>
    <s v="tier - 2"/>
    <x v="1"/>
    <x v="2"/>
  </r>
  <r>
    <s v="Id1613"/>
    <s v="  Lyazid"/>
    <x v="1064"/>
    <x v="111"/>
    <s v="yes"/>
    <x v="0"/>
    <x v="0"/>
    <n v="0"/>
    <s v="No"/>
    <x v="2"/>
    <x v="2"/>
    <s v="09-08-1985"/>
    <x v="1612"/>
    <x v="1"/>
    <s v="tier - 2"/>
    <x v="1"/>
    <x v="17"/>
  </r>
  <r>
    <s v="Id1614"/>
    <s v="  Lindsey A"/>
    <x v="1065"/>
    <x v="139"/>
    <s v="No"/>
    <x v="0"/>
    <x v="0"/>
    <n v="1"/>
    <s v="No"/>
    <x v="2"/>
    <x v="2"/>
    <s v="06-10-1984"/>
    <x v="1613"/>
    <x v="1"/>
    <s v="tier - 1"/>
    <x v="0"/>
    <x v="33"/>
  </r>
  <r>
    <s v="Id1615"/>
    <s v="  Chris"/>
    <x v="1066"/>
    <x v="83"/>
    <s v="yes"/>
    <x v="0"/>
    <x v="0"/>
    <n v="0"/>
    <s v="No"/>
    <x v="2"/>
    <x v="2"/>
    <s v="15-10-1985"/>
    <x v="1614"/>
    <x v="1"/>
    <s v="tier - 1"/>
    <x v="1"/>
    <x v="17"/>
  </r>
  <r>
    <s v="Id1616"/>
    <s v="  Jennifer A"/>
    <x v="1067"/>
    <x v="543"/>
    <s v="No"/>
    <x v="0"/>
    <x v="0"/>
    <n v="2"/>
    <s v="No"/>
    <x v="2"/>
    <x v="0"/>
    <s v="06-11-1973"/>
    <x v="1615"/>
    <x v="1"/>
    <s v="tier - 3"/>
    <x v="0"/>
    <x v="31"/>
  </r>
  <r>
    <s v="Id1617"/>
    <s v="  Leif S"/>
    <x v="1068"/>
    <x v="631"/>
    <s v="yes"/>
    <x v="0"/>
    <x v="0"/>
    <n v="2"/>
    <s v="No"/>
    <x v="3"/>
    <x v="0"/>
    <s v="14-10-1970"/>
    <x v="1616"/>
    <x v="1"/>
    <s v="tier - 3"/>
    <x v="1"/>
    <x v="2"/>
  </r>
  <r>
    <s v="Id1618"/>
    <s v="  Stephanie A"/>
    <x v="1069"/>
    <x v="319"/>
    <s v="yes"/>
    <x v="0"/>
    <x v="0"/>
    <n v="0"/>
    <s v="No"/>
    <x v="2"/>
    <x v="2"/>
    <s v="12-12-1976"/>
    <x v="1617"/>
    <x v="1"/>
    <s v="tier - 3"/>
    <x v="0"/>
    <x v="1"/>
  </r>
  <r>
    <s v="Id1619"/>
    <s v="  Bo"/>
    <x v="1070"/>
    <x v="632"/>
    <s v="No"/>
    <x v="0"/>
    <x v="0"/>
    <n v="0"/>
    <s v="No"/>
    <x v="2"/>
    <x v="0"/>
    <s v="05-09-1978"/>
    <x v="1618"/>
    <x v="1"/>
    <s v="tier - 1"/>
    <x v="0"/>
    <x v="9"/>
  </r>
  <r>
    <s v="Id1620"/>
    <s v="  Leah"/>
    <x v="1071"/>
    <x v="90"/>
    <s v="yes"/>
    <x v="0"/>
    <x v="1"/>
    <n v="1"/>
    <s v="No"/>
    <x v="3"/>
    <x v="2"/>
    <s v="09-11-1969"/>
    <x v="1619"/>
    <x v="1"/>
    <s v="tier - 2"/>
    <x v="3"/>
    <x v="27"/>
  </r>
  <r>
    <s v="Id1621"/>
    <s v="  Kara Lynne"/>
    <x v="893"/>
    <x v="538"/>
    <s v="No"/>
    <x v="0"/>
    <x v="0"/>
    <n v="0"/>
    <s v="No"/>
    <x v="0"/>
    <x v="2"/>
    <s v="18-08-1990"/>
    <x v="1620"/>
    <x v="1"/>
    <s v="tier - 3"/>
    <x v="1"/>
    <x v="3"/>
  </r>
  <r>
    <s v="Id1622"/>
    <s v="  Jeffrey"/>
    <x v="577"/>
    <x v="252"/>
    <s v="yes"/>
    <x v="0"/>
    <x v="1"/>
    <n v="1"/>
    <s v="No"/>
    <x v="1"/>
    <x v="2"/>
    <s v="16-11-1983"/>
    <x v="1621"/>
    <x v="2"/>
    <s v="tier - 2"/>
    <x v="1"/>
    <x v="34"/>
  </r>
  <r>
    <s v="Id1623"/>
    <s v="  Justin"/>
    <x v="507"/>
    <x v="274"/>
    <s v="yes"/>
    <x v="0"/>
    <x v="1"/>
    <n v="1"/>
    <s v="No"/>
    <x v="2"/>
    <x v="2"/>
    <s v="11-08-1983"/>
    <x v="1622"/>
    <x v="1"/>
    <s v="tier - 3"/>
    <x v="1"/>
    <x v="34"/>
  </r>
  <r>
    <s v="Id1624"/>
    <s v="  Emily"/>
    <x v="88"/>
    <x v="178"/>
    <s v="No"/>
    <x v="0"/>
    <x v="0"/>
    <n v="0"/>
    <s v="No"/>
    <x v="0"/>
    <x v="1"/>
    <s v="25-07-1991"/>
    <x v="1623"/>
    <x v="1"/>
    <s v="tier - 2"/>
    <x v="2"/>
    <x v="3"/>
  </r>
  <r>
    <s v="Id1625"/>
    <s v="  Rebecca"/>
    <x v="50"/>
    <x v="215"/>
    <s v="yes"/>
    <x v="0"/>
    <x v="0"/>
    <n v="0"/>
    <s v="No"/>
    <x v="0"/>
    <x v="2"/>
    <s v="21-07-1985"/>
    <x v="1624"/>
    <x v="1"/>
    <s v="tier - 1"/>
    <x v="1"/>
    <x v="33"/>
  </r>
  <r>
    <s v="Id1626"/>
    <s v="  Allie"/>
    <x v="1072"/>
    <x v="614"/>
    <s v="yes"/>
    <x v="0"/>
    <x v="0"/>
    <n v="1"/>
    <s v="No"/>
    <x v="0"/>
    <x v="2"/>
    <s v="09-09-1995"/>
    <x v="1625"/>
    <x v="1"/>
    <s v="tier - 3"/>
    <x v="12"/>
    <x v="40"/>
  </r>
  <r>
    <s v="Id1627"/>
    <s v="  Trasi"/>
    <x v="1073"/>
    <x v="35"/>
    <s v="yes"/>
    <x v="0"/>
    <x v="0"/>
    <n v="2"/>
    <s v="No"/>
    <x v="3"/>
    <x v="0"/>
    <s v="09-06-1970"/>
    <x v="1626"/>
    <x v="1"/>
    <s v="tier - 2"/>
    <x v="0"/>
    <x v="27"/>
  </r>
  <r>
    <s v="Id1628"/>
    <s v="  Kevin"/>
    <x v="165"/>
    <x v="87"/>
    <s v="No"/>
    <x v="0"/>
    <x v="0"/>
    <n v="1"/>
    <s v="No"/>
    <x v="0"/>
    <x v="1"/>
    <s v="25-07-1984"/>
    <x v="1627"/>
    <x v="0"/>
    <s v="tier - 2"/>
    <x v="3"/>
    <x v="34"/>
  </r>
  <r>
    <s v="Id1629"/>
    <s v="  Fernando"/>
    <x v="29"/>
    <x v="233"/>
    <s v="No"/>
    <x v="0"/>
    <x v="0"/>
    <n v="1"/>
    <s v="No"/>
    <x v="0"/>
    <x v="2"/>
    <s v="14-10-1984"/>
    <x v="1628"/>
    <x v="0"/>
    <s v="tier - 1"/>
    <x v="7"/>
    <x v="33"/>
  </r>
  <r>
    <s v="Id1630"/>
    <s v="  Ieva"/>
    <x v="1074"/>
    <x v="150"/>
    <s v="No"/>
    <x v="0"/>
    <x v="1"/>
    <n v="1"/>
    <s v="No"/>
    <x v="2"/>
    <x v="2"/>
    <s v="08-08-1979"/>
    <x v="1629"/>
    <x v="1"/>
    <s v="tier - 2"/>
    <x v="1"/>
    <x v="18"/>
  </r>
  <r>
    <s v="Id1631"/>
    <s v="  Chris"/>
    <x v="410"/>
    <x v="633"/>
    <s v="No"/>
    <x v="0"/>
    <x v="0"/>
    <n v="1"/>
    <s v="No"/>
    <x v="1"/>
    <x v="2"/>
    <s v="21-09-1984"/>
    <x v="1630"/>
    <x v="2"/>
    <s v="tier - 1"/>
    <x v="4"/>
    <x v="33"/>
  </r>
  <r>
    <s v="Id1632"/>
    <s v="  Drew L"/>
    <x v="24"/>
    <x v="85"/>
    <s v="No"/>
    <x v="0"/>
    <x v="0"/>
    <n v="0"/>
    <s v="No"/>
    <x v="0"/>
    <x v="1"/>
    <s v="08-11-1994"/>
    <x v="1631"/>
    <x v="1"/>
    <s v="tier - 2"/>
    <x v="3"/>
    <x v="6"/>
  </r>
  <r>
    <s v="Id1633"/>
    <s v="  Christina"/>
    <x v="1075"/>
    <x v="127"/>
    <s v="yes"/>
    <x v="0"/>
    <x v="0"/>
    <n v="0"/>
    <s v="No"/>
    <x v="0"/>
    <x v="2"/>
    <s v="28-07-1996"/>
    <x v="1632"/>
    <x v="1"/>
    <s v="tier - 3"/>
    <x v="1"/>
    <x v="40"/>
  </r>
  <r>
    <s v="Id1634"/>
    <s v="  Alexander G"/>
    <x v="1076"/>
    <x v="228"/>
    <s v="No"/>
    <x v="0"/>
    <x v="0"/>
    <n v="0"/>
    <s v="No"/>
    <x v="1"/>
    <x v="2"/>
    <s v="16-08-1989"/>
    <x v="1633"/>
    <x v="1"/>
    <s v="tier - 1"/>
    <x v="3"/>
    <x v="43"/>
  </r>
  <r>
    <s v="Id1635"/>
    <s v="  Meaghan"/>
    <x v="1077"/>
    <x v="550"/>
    <s v="No"/>
    <x v="0"/>
    <x v="0"/>
    <n v="0"/>
    <s v="No"/>
    <x v="2"/>
    <x v="2"/>
    <s v="08-08-1980"/>
    <x v="1634"/>
    <x v="1"/>
    <s v="tier - 3"/>
    <x v="0"/>
    <x v="25"/>
  </r>
  <r>
    <s v="Id1636"/>
    <s v="  Kristin"/>
    <x v="1078"/>
    <x v="499"/>
    <s v="No"/>
    <x v="0"/>
    <x v="0"/>
    <n v="0"/>
    <s v="No"/>
    <x v="2"/>
    <x v="0"/>
    <s v="17-08-1974"/>
    <x v="1635"/>
    <x v="1"/>
    <s v="tier - 2"/>
    <x v="0"/>
    <x v="19"/>
  </r>
  <r>
    <s v="Id1637"/>
    <s v="  Andrea K"/>
    <x v="1079"/>
    <x v="106"/>
    <s v="yes"/>
    <x v="0"/>
    <x v="0"/>
    <n v="1"/>
    <s v="No"/>
    <x v="0"/>
    <x v="1"/>
    <s v="10-06-1988"/>
    <x v="1636"/>
    <x v="1"/>
    <s v="tier - 1"/>
    <x v="1"/>
    <x v="23"/>
  </r>
  <r>
    <s v="Id1638"/>
    <s v="  Kris"/>
    <x v="1037"/>
    <x v="41"/>
    <s v="No"/>
    <x v="0"/>
    <x v="0"/>
    <n v="0"/>
    <s v="No"/>
    <x v="2"/>
    <x v="0"/>
    <s v="11-10-1974"/>
    <x v="1637"/>
    <x v="1"/>
    <s v="tier - 3"/>
    <x v="0"/>
    <x v="19"/>
  </r>
  <r>
    <s v="Id1639"/>
    <s v="  Alden W"/>
    <x v="97"/>
    <x v="361"/>
    <s v="No"/>
    <x v="0"/>
    <x v="0"/>
    <n v="0"/>
    <s v="No"/>
    <x v="0"/>
    <x v="2"/>
    <s v="10-10-1980"/>
    <x v="1638"/>
    <x v="1"/>
    <s v="tier - 2"/>
    <x v="3"/>
    <x v="25"/>
  </r>
  <r>
    <s v="Id1640"/>
    <s v="  Suzanne M"/>
    <x v="1080"/>
    <x v="452"/>
    <s v="yes"/>
    <x v="0"/>
    <x v="0"/>
    <n v="2"/>
    <s v="No"/>
    <x v="3"/>
    <x v="0"/>
    <s v="25-06-1970"/>
    <x v="1639"/>
    <x v="1"/>
    <s v="tier - 3"/>
    <x v="0"/>
    <x v="27"/>
  </r>
  <r>
    <s v="Id1641"/>
    <s v="  Heidi Z"/>
    <x v="713"/>
    <x v="249"/>
    <s v="No"/>
    <x v="0"/>
    <x v="0"/>
    <n v="1"/>
    <s v="No"/>
    <x v="0"/>
    <x v="2"/>
    <s v="11-11-1984"/>
    <x v="1640"/>
    <x v="1"/>
    <s v="tier - 2"/>
    <x v="0"/>
    <x v="33"/>
  </r>
  <r>
    <s v="Id1642"/>
    <s v="  Carolyn"/>
    <x v="427"/>
    <x v="189"/>
    <s v="No"/>
    <x v="0"/>
    <x v="0"/>
    <n v="1"/>
    <s v="No"/>
    <x v="1"/>
    <x v="2"/>
    <s v="19-09-1984"/>
    <x v="1641"/>
    <x v="1"/>
    <s v="tier - 3"/>
    <x v="0"/>
    <x v="33"/>
  </r>
  <r>
    <s v="Id1643"/>
    <s v="  Sabine"/>
    <x v="1081"/>
    <x v="141"/>
    <s v="No"/>
    <x v="0"/>
    <x v="0"/>
    <n v="0"/>
    <s v="No"/>
    <x v="0"/>
    <x v="2"/>
    <s v="22-07-1989"/>
    <x v="1642"/>
    <x v="1"/>
    <s v="tier - 2"/>
    <x v="3"/>
    <x v="4"/>
  </r>
  <r>
    <s v="Id1644"/>
    <s v="  Bobby"/>
    <x v="1082"/>
    <x v="212"/>
    <s v="No"/>
    <x v="0"/>
    <x v="0"/>
    <n v="0"/>
    <s v="No"/>
    <x v="1"/>
    <x v="2"/>
    <s v="21-07-1980"/>
    <x v="1643"/>
    <x v="2"/>
    <s v="tier - 3"/>
    <x v="3"/>
    <x v="18"/>
  </r>
  <r>
    <s v="Id1645"/>
    <s v="  Fan"/>
    <x v="332"/>
    <x v="195"/>
    <s v="No"/>
    <x v="0"/>
    <x v="0"/>
    <n v="0"/>
    <s v="No"/>
    <x v="2"/>
    <x v="1"/>
    <s v="05-08-1980"/>
    <x v="1644"/>
    <x v="1"/>
    <s v="tier - 3"/>
    <x v="0"/>
    <x v="18"/>
  </r>
  <r>
    <s v="Id1646"/>
    <s v="  Rachel M"/>
    <x v="173"/>
    <x v="149"/>
    <s v="No"/>
    <x v="1"/>
    <x v="0"/>
    <n v="1"/>
    <s v="No"/>
    <x v="0"/>
    <x v="1"/>
    <s v="15-07-2004"/>
    <x v="1645"/>
    <x v="1"/>
    <s v="tier - 1"/>
    <x v="12"/>
    <x v="45"/>
  </r>
  <r>
    <s v="Id1647"/>
    <s v="  Greg"/>
    <x v="142"/>
    <x v="331"/>
    <s v="No"/>
    <x v="0"/>
    <x v="1"/>
    <n v="1"/>
    <s v="No"/>
    <x v="0"/>
    <x v="1"/>
    <s v="13-08-2003"/>
    <x v="1646"/>
    <x v="1"/>
    <s v="tier - 2"/>
    <x v="1"/>
    <x v="45"/>
  </r>
  <r>
    <s v="Id1648"/>
    <s v="  Dan"/>
    <x v="884"/>
    <x v="361"/>
    <s v="No"/>
    <x v="0"/>
    <x v="0"/>
    <n v="1"/>
    <s v="No"/>
    <x v="0"/>
    <x v="2"/>
    <s v="14-07-1987"/>
    <x v="1647"/>
    <x v="2"/>
    <s v="tier - 2"/>
    <x v="0"/>
    <x v="26"/>
  </r>
  <r>
    <s v="Id1649"/>
    <s v="  Jennifer A"/>
    <x v="1083"/>
    <x v="167"/>
    <s v="No"/>
    <x v="0"/>
    <x v="0"/>
    <n v="0"/>
    <s v="No"/>
    <x v="0"/>
    <x v="2"/>
    <s v="30-07-1994"/>
    <x v="1648"/>
    <x v="1"/>
    <s v="tier - 1"/>
    <x v="1"/>
    <x v="20"/>
  </r>
  <r>
    <s v="Id1650"/>
    <s v="  Jessica"/>
    <x v="620"/>
    <x v="105"/>
    <s v="No"/>
    <x v="0"/>
    <x v="1"/>
    <n v="1"/>
    <s v="No"/>
    <x v="0"/>
    <x v="1"/>
    <s v="13-08-1993"/>
    <x v="1649"/>
    <x v="1"/>
    <s v="tier - 2"/>
    <x v="15"/>
    <x v="20"/>
  </r>
  <r>
    <s v="Id1651"/>
    <s v="  Chaiwat"/>
    <x v="692"/>
    <x v="332"/>
    <s v="No"/>
    <x v="0"/>
    <x v="0"/>
    <n v="1"/>
    <s v="No"/>
    <x v="1"/>
    <x v="2"/>
    <s v="29-07-1987"/>
    <x v="1650"/>
    <x v="2"/>
    <s v="tier - 3"/>
    <x v="3"/>
    <x v="26"/>
  </r>
  <r>
    <s v="Id1652"/>
    <s v="  Kerri"/>
    <x v="71"/>
    <x v="167"/>
    <s v="No"/>
    <x v="0"/>
    <x v="0"/>
    <n v="0"/>
    <s v="No"/>
    <x v="0"/>
    <x v="2"/>
    <s v="21-12-1982"/>
    <x v="1651"/>
    <x v="1"/>
    <s v="tier - 1"/>
    <x v="0"/>
    <x v="38"/>
  </r>
  <r>
    <s v="Id1653"/>
    <s v="  Lisa"/>
    <x v="404"/>
    <x v="197"/>
    <s v="No"/>
    <x v="0"/>
    <x v="0"/>
    <n v="0"/>
    <s v="No"/>
    <x v="1"/>
    <x v="2"/>
    <s v="08-07-1982"/>
    <x v="1652"/>
    <x v="1"/>
    <s v="tier - 1"/>
    <x v="3"/>
    <x v="37"/>
  </r>
  <r>
    <s v="Id1654"/>
    <s v="  Nicholas G"/>
    <x v="1084"/>
    <x v="128"/>
    <s v="No"/>
    <x v="0"/>
    <x v="1"/>
    <n v="1"/>
    <s v="No"/>
    <x v="0"/>
    <x v="1"/>
    <s v="19-10-1993"/>
    <x v="1653"/>
    <x v="1"/>
    <s v="tier - 2"/>
    <x v="14"/>
    <x v="20"/>
  </r>
  <r>
    <s v="Id1655"/>
    <s v="  Vasilis S"/>
    <x v="387"/>
    <x v="125"/>
    <s v="No"/>
    <x v="0"/>
    <x v="0"/>
    <n v="1"/>
    <s v="No"/>
    <x v="2"/>
    <x v="2"/>
    <s v="22-11-1984"/>
    <x v="1654"/>
    <x v="1"/>
    <s v="tier - 3"/>
    <x v="1"/>
    <x v="33"/>
  </r>
  <r>
    <s v="Id1656"/>
    <s v="  Michael P"/>
    <x v="468"/>
    <x v="56"/>
    <s v="yes"/>
    <x v="0"/>
    <x v="0"/>
    <n v="0"/>
    <s v="No"/>
    <x v="2"/>
    <x v="1"/>
    <s v="18-06-1985"/>
    <x v="1655"/>
    <x v="1"/>
    <s v="tier - 1"/>
    <x v="0"/>
    <x v="33"/>
  </r>
  <r>
    <s v="Id1657"/>
    <s v="  Colleen C"/>
    <x v="1085"/>
    <x v="470"/>
    <s v="No"/>
    <x v="0"/>
    <x v="0"/>
    <n v="1"/>
    <s v="No"/>
    <x v="0"/>
    <x v="2"/>
    <s v="30-09-1987"/>
    <x v="1656"/>
    <x v="1"/>
    <s v="tier - 2"/>
    <x v="0"/>
    <x v="23"/>
  </r>
  <r>
    <s v="Id1658"/>
    <s v="  Annika"/>
    <x v="1086"/>
    <x v="135"/>
    <s v="yes"/>
    <x v="0"/>
    <x v="0"/>
    <n v="1"/>
    <s v="No"/>
    <x v="0"/>
    <x v="2"/>
    <s v="20-08-1995"/>
    <x v="1657"/>
    <x v="1"/>
    <s v="tier - 2"/>
    <x v="15"/>
    <x v="40"/>
  </r>
  <r>
    <s v="Id1659"/>
    <s v="  Kelly"/>
    <x v="28"/>
    <x v="21"/>
    <s v="No"/>
    <x v="0"/>
    <x v="0"/>
    <n v="1"/>
    <s v="No"/>
    <x v="0"/>
    <x v="1"/>
    <s v="27-07-1987"/>
    <x v="1658"/>
    <x v="1"/>
    <s v="tier - 3"/>
    <x v="0"/>
    <x v="26"/>
  </r>
  <r>
    <s v="Id1660"/>
    <s v="  Nicholas C"/>
    <x v="1087"/>
    <x v="163"/>
    <s v="No"/>
    <x v="0"/>
    <x v="0"/>
    <n v="0"/>
    <s v="No"/>
    <x v="3"/>
    <x v="0"/>
    <s v="27-09-1971"/>
    <x v="1659"/>
    <x v="1"/>
    <s v="tier - 3"/>
    <x v="1"/>
    <x v="14"/>
  </r>
  <r>
    <s v="Id1661"/>
    <s v="  Kelly K"/>
    <x v="1088"/>
    <x v="417"/>
    <s v="No"/>
    <x v="0"/>
    <x v="0"/>
    <n v="0"/>
    <s v="No"/>
    <x v="0"/>
    <x v="0"/>
    <s v="22-07-2002"/>
    <x v="1660"/>
    <x v="1"/>
    <s v="tier - 2"/>
    <x v="12"/>
    <x v="47"/>
  </r>
  <r>
    <s v="Id1662"/>
    <s v="  Andrew"/>
    <x v="1089"/>
    <x v="497"/>
    <s v="No"/>
    <x v="0"/>
    <x v="0"/>
    <n v="2"/>
    <s v="No"/>
    <x v="3"/>
    <x v="2"/>
    <s v="02-11-1972"/>
    <x v="1661"/>
    <x v="1"/>
    <s v="tier - 2"/>
    <x v="0"/>
    <x v="29"/>
  </r>
  <r>
    <s v="Id1663"/>
    <s v="  Hannah"/>
    <x v="1090"/>
    <x v="106"/>
    <s v="No"/>
    <x v="0"/>
    <x v="0"/>
    <n v="0"/>
    <s v="No"/>
    <x v="2"/>
    <x v="1"/>
    <s v="18-09-1980"/>
    <x v="1662"/>
    <x v="1"/>
    <s v="tier - 3"/>
    <x v="0"/>
    <x v="25"/>
  </r>
  <r>
    <s v="Id1664"/>
    <s v="  Patricio Sr"/>
    <x v="1091"/>
    <x v="127"/>
    <s v="No"/>
    <x v="1"/>
    <x v="0"/>
    <n v="1"/>
    <s v="No"/>
    <x v="0"/>
    <x v="2"/>
    <s v="01-11-2004"/>
    <x v="1663"/>
    <x v="1"/>
    <s v="tier - 3"/>
    <x v="13"/>
    <x v="42"/>
  </r>
  <r>
    <s v="Id1665"/>
    <s v="  Robert B"/>
    <x v="1092"/>
    <x v="425"/>
    <s v="yes"/>
    <x v="0"/>
    <x v="1"/>
    <n v="1"/>
    <s v="No"/>
    <x v="0"/>
    <x v="1"/>
    <s v="30-08-1983"/>
    <x v="1664"/>
    <x v="1"/>
    <s v="tier - 3"/>
    <x v="9"/>
    <x v="34"/>
  </r>
  <r>
    <s v="Id1666"/>
    <s v="  Benjamin M"/>
    <x v="1093"/>
    <x v="45"/>
    <s v="No"/>
    <x v="0"/>
    <x v="1"/>
    <n v="1"/>
    <s v="No"/>
    <x v="0"/>
    <x v="2"/>
    <s v="10-06-1993"/>
    <x v="1665"/>
    <x v="1"/>
    <s v="tier - 1"/>
    <x v="14"/>
    <x v="41"/>
  </r>
  <r>
    <s v="Id1667"/>
    <s v="  Robert"/>
    <x v="1056"/>
    <x v="245"/>
    <s v="No"/>
    <x v="0"/>
    <x v="0"/>
    <n v="2"/>
    <s v="No"/>
    <x v="3"/>
    <x v="1"/>
    <s v="21-08-1972"/>
    <x v="1666"/>
    <x v="1"/>
    <s v="tier - 3"/>
    <x v="0"/>
    <x v="29"/>
  </r>
  <r>
    <s v="Id1668"/>
    <s v="  Eric R"/>
    <x v="838"/>
    <x v="47"/>
    <s v="No"/>
    <x v="0"/>
    <x v="0"/>
    <n v="1"/>
    <s v="No"/>
    <x v="0"/>
    <x v="2"/>
    <s v="19-10-1987"/>
    <x v="1667"/>
    <x v="0"/>
    <s v="tier - 2"/>
    <x v="1"/>
    <x v="23"/>
  </r>
  <r>
    <s v="Id1669"/>
    <s v="  Matthew"/>
    <x v="1094"/>
    <x v="531"/>
    <s v="No"/>
    <x v="0"/>
    <x v="0"/>
    <n v="0"/>
    <s v="No"/>
    <x v="3"/>
    <x v="0"/>
    <s v="18-12-1971"/>
    <x v="1668"/>
    <x v="1"/>
    <s v="tier - 1"/>
    <x v="0"/>
    <x v="14"/>
  </r>
  <r>
    <s v="Id1670"/>
    <s v="  Bob R"/>
    <x v="1095"/>
    <x v="634"/>
    <s v="yes"/>
    <x v="0"/>
    <x v="0"/>
    <n v="0"/>
    <s v="No"/>
    <x v="0"/>
    <x v="0"/>
    <s v="30-08-1981"/>
    <x v="1669"/>
    <x v="2"/>
    <s v="tier - 3"/>
    <x v="0"/>
    <x v="37"/>
  </r>
  <r>
    <s v="Id1671"/>
    <s v="  Stephanie J"/>
    <x v="380"/>
    <x v="100"/>
    <s v="No"/>
    <x v="0"/>
    <x v="1"/>
    <n v="1"/>
    <s v="No"/>
    <x v="1"/>
    <x v="1"/>
    <s v="03-11-1993"/>
    <x v="1670"/>
    <x v="1"/>
    <s v="tier - 1"/>
    <x v="3"/>
    <x v="20"/>
  </r>
  <r>
    <s v="Id1672"/>
    <s v="  Jake"/>
    <x v="1096"/>
    <x v="333"/>
    <s v="yes"/>
    <x v="0"/>
    <x v="0"/>
    <n v="0"/>
    <s v="No"/>
    <x v="0"/>
    <x v="0"/>
    <s v="15-06-1981"/>
    <x v="1671"/>
    <x v="1"/>
    <s v="tier - 3"/>
    <x v="0"/>
    <x v="25"/>
  </r>
  <r>
    <s v="Id1673"/>
    <s v="  Alison L"/>
    <x v="1097"/>
    <x v="627"/>
    <s v="No"/>
    <x v="0"/>
    <x v="0"/>
    <n v="0"/>
    <s v="No"/>
    <x v="3"/>
    <x v="0"/>
    <s v="06-07-1974"/>
    <x v="1672"/>
    <x v="1"/>
    <s v="tier - 2"/>
    <x v="1"/>
    <x v="31"/>
  </r>
  <r>
    <s v="Id1674"/>
    <s v="  Lindsay M"/>
    <x v="387"/>
    <x v="458"/>
    <s v="No"/>
    <x v="0"/>
    <x v="0"/>
    <n v="1"/>
    <s v="No"/>
    <x v="2"/>
    <x v="2"/>
    <s v="03-11-1992"/>
    <x v="1673"/>
    <x v="1"/>
    <s v="tier - 3"/>
    <x v="1"/>
    <x v="41"/>
  </r>
  <r>
    <s v="Id1675"/>
    <s v="  Guillaume"/>
    <x v="1098"/>
    <x v="80"/>
    <s v="No"/>
    <x v="0"/>
    <x v="0"/>
    <n v="2"/>
    <s v="No"/>
    <x v="3"/>
    <x v="2"/>
    <s v="28-10-1972"/>
    <x v="1674"/>
    <x v="1"/>
    <s v="tier - 1"/>
    <x v="0"/>
    <x v="29"/>
  </r>
  <r>
    <s v="Id1676"/>
    <s v="  Kaylee"/>
    <x v="1099"/>
    <x v="170"/>
    <s v="No"/>
    <x v="0"/>
    <x v="0"/>
    <n v="1"/>
    <s v="No"/>
    <x v="2"/>
    <x v="2"/>
    <s v="12-08-1984"/>
    <x v="1675"/>
    <x v="1"/>
    <s v="tier - 2"/>
    <x v="0"/>
    <x v="33"/>
  </r>
  <r>
    <s v="Id1677"/>
    <s v="  Theresa"/>
    <x v="23"/>
    <x v="99"/>
    <s v="yes"/>
    <x v="0"/>
    <x v="1"/>
    <n v="1"/>
    <s v="No"/>
    <x v="0"/>
    <x v="1"/>
    <s v="03-09-1983"/>
    <x v="1676"/>
    <x v="1"/>
    <s v="tier - 1"/>
    <x v="0"/>
    <x v="34"/>
  </r>
  <r>
    <s v="Id1678"/>
    <s v="  Travis G"/>
    <x v="261"/>
    <x v="569"/>
    <s v="No"/>
    <x v="0"/>
    <x v="0"/>
    <n v="0"/>
    <s v="No"/>
    <x v="2"/>
    <x v="0"/>
    <s v="27-09-1978"/>
    <x v="1677"/>
    <x v="1"/>
    <s v="tier - 1"/>
    <x v="0"/>
    <x v="9"/>
  </r>
  <r>
    <s v="Id1679"/>
    <s v="  Emma L"/>
    <x v="5"/>
    <x v="635"/>
    <s v="yes"/>
    <x v="0"/>
    <x v="1"/>
    <n v="1"/>
    <s v="No"/>
    <x v="0"/>
    <x v="1"/>
    <s v="08-06-1983"/>
    <x v="1678"/>
    <x v="1"/>
    <s v="tier - 3"/>
    <x v="3"/>
    <x v="38"/>
  </r>
  <r>
    <s v="Id1680"/>
    <s v="  Linda"/>
    <x v="673"/>
    <x v="325"/>
    <s v="No"/>
    <x v="0"/>
    <x v="0"/>
    <n v="1"/>
    <s v="No"/>
    <x v="0"/>
    <x v="2"/>
    <s v="09-12-1987"/>
    <x v="1679"/>
    <x v="1"/>
    <s v="tier - 3"/>
    <x v="1"/>
    <x v="23"/>
  </r>
  <r>
    <s v="Id1681"/>
    <s v="  Owen R"/>
    <x v="925"/>
    <x v="195"/>
    <s v="No"/>
    <x v="0"/>
    <x v="0"/>
    <n v="0"/>
    <s v="No"/>
    <x v="2"/>
    <x v="1"/>
    <s v="15-11-1994"/>
    <x v="1680"/>
    <x v="1"/>
    <s v="tier - 3"/>
    <x v="3"/>
    <x v="6"/>
  </r>
  <r>
    <s v="Id1682"/>
    <s v="  Jacob"/>
    <x v="1100"/>
    <x v="534"/>
    <s v="No"/>
    <x v="0"/>
    <x v="0"/>
    <n v="0"/>
    <s v="No"/>
    <x v="2"/>
    <x v="0"/>
    <s v="11-09-1978"/>
    <x v="1681"/>
    <x v="1"/>
    <s v="tier - 3"/>
    <x v="0"/>
    <x v="9"/>
  </r>
  <r>
    <s v="Id1683"/>
    <s v="  Jacqueline"/>
    <x v="781"/>
    <x v="133"/>
    <s v="yes"/>
    <x v="0"/>
    <x v="0"/>
    <n v="1"/>
    <s v="No"/>
    <x v="0"/>
    <x v="2"/>
    <s v="18-11-1988"/>
    <x v="1682"/>
    <x v="1"/>
    <s v="tier - 3"/>
    <x v="2"/>
    <x v="4"/>
  </r>
  <r>
    <s v="Id1684"/>
    <s v="  Yefeng"/>
    <x v="1101"/>
    <x v="117"/>
    <s v="yes"/>
    <x v="0"/>
    <x v="1"/>
    <n v="1"/>
    <s v="No"/>
    <x v="2"/>
    <x v="2"/>
    <s v="03-10-1983"/>
    <x v="1683"/>
    <x v="1"/>
    <s v="tier - 1"/>
    <x v="0"/>
    <x v="34"/>
  </r>
  <r>
    <s v="Id1685"/>
    <s v="  Thomas J"/>
    <x v="139"/>
    <x v="636"/>
    <s v="yes"/>
    <x v="0"/>
    <x v="0"/>
    <n v="1"/>
    <s v="No"/>
    <x v="0"/>
    <x v="0"/>
    <s v="21-11-1986"/>
    <x v="1684"/>
    <x v="2"/>
    <s v="tier - 1"/>
    <x v="0"/>
    <x v="26"/>
  </r>
  <r>
    <s v="Id1686"/>
    <s v="  Ken"/>
    <x v="1102"/>
    <x v="67"/>
    <s v="yes"/>
    <x v="0"/>
    <x v="0"/>
    <n v="0"/>
    <s v="No"/>
    <x v="2"/>
    <x v="2"/>
    <s v="05-09-1985"/>
    <x v="1685"/>
    <x v="1"/>
    <s v="tier - 1"/>
    <x v="1"/>
    <x v="17"/>
  </r>
  <r>
    <s v="Id1687"/>
    <s v="  Annie E"/>
    <x v="1103"/>
    <x v="564"/>
    <s v="No"/>
    <x v="0"/>
    <x v="0"/>
    <n v="0"/>
    <s v="No"/>
    <x v="3"/>
    <x v="0"/>
    <s v="18-09-1974"/>
    <x v="1686"/>
    <x v="1"/>
    <s v="tier - 3"/>
    <x v="0"/>
    <x v="19"/>
  </r>
  <r>
    <s v="Id1688"/>
    <s v="  Noel K"/>
    <x v="851"/>
    <x v="140"/>
    <s v="No"/>
    <x v="0"/>
    <x v="0"/>
    <n v="0"/>
    <s v="No"/>
    <x v="0"/>
    <x v="2"/>
    <s v="22-09-1999"/>
    <x v="1687"/>
    <x v="1"/>
    <s v="tier - 3"/>
    <x v="12"/>
    <x v="21"/>
  </r>
  <r>
    <s v="Id1689"/>
    <s v="  Mark S"/>
    <x v="1104"/>
    <x v="89"/>
    <s v="No"/>
    <x v="0"/>
    <x v="0"/>
    <n v="0"/>
    <s v="No"/>
    <x v="3"/>
    <x v="2"/>
    <s v="07-12-1980"/>
    <x v="1688"/>
    <x v="1"/>
    <s v="tier - 2"/>
    <x v="1"/>
    <x v="25"/>
  </r>
  <r>
    <s v="Id1690"/>
    <s v="  Federica"/>
    <x v="1105"/>
    <x v="77"/>
    <s v="yes"/>
    <x v="0"/>
    <x v="0"/>
    <n v="0"/>
    <s v="No"/>
    <x v="2"/>
    <x v="0"/>
    <s v="07-11-1981"/>
    <x v="1689"/>
    <x v="1"/>
    <s v="tier - 2"/>
    <x v="0"/>
    <x v="37"/>
  </r>
  <r>
    <s v="Id1691"/>
    <s v="  Pamela L"/>
    <x v="1106"/>
    <x v="637"/>
    <s v="yes"/>
    <x v="0"/>
    <x v="0"/>
    <n v="1"/>
    <s v="No"/>
    <x v="2"/>
    <x v="1"/>
    <s v="29-07-1988"/>
    <x v="1690"/>
    <x v="1"/>
    <s v="tier - 2"/>
    <x v="1"/>
    <x v="23"/>
  </r>
  <r>
    <s v="Id1692"/>
    <s v="  Andrew W"/>
    <x v="1107"/>
    <x v="372"/>
    <s v="No"/>
    <x v="0"/>
    <x v="0"/>
    <n v="1"/>
    <s v="No"/>
    <x v="0"/>
    <x v="2"/>
    <s v="17-08-1984"/>
    <x v="1691"/>
    <x v="1"/>
    <s v="tier - 3"/>
    <x v="3"/>
    <x v="33"/>
  </r>
  <r>
    <s v="Id1693"/>
    <s v="  Randall"/>
    <x v="1108"/>
    <x v="473"/>
    <s v="No"/>
    <x v="0"/>
    <x v="0"/>
    <n v="1"/>
    <s v="No"/>
    <x v="1"/>
    <x v="2"/>
    <s v="26-08-1984"/>
    <x v="1692"/>
    <x v="1"/>
    <s v="tier - 2"/>
    <x v="0"/>
    <x v="33"/>
  </r>
  <r>
    <s v="Id1694"/>
    <s v="  Tracy L"/>
    <x v="264"/>
    <x v="269"/>
    <s v="yes"/>
    <x v="0"/>
    <x v="0"/>
    <n v="1"/>
    <s v="No"/>
    <x v="0"/>
    <x v="0"/>
    <s v="30-09-1986"/>
    <x v="1693"/>
    <x v="1"/>
    <s v="tier - 3"/>
    <x v="0"/>
    <x v="26"/>
  </r>
  <r>
    <s v="Id1695"/>
    <s v="  Azelie"/>
    <x v="436"/>
    <x v="438"/>
    <s v="yes"/>
    <x v="0"/>
    <x v="0"/>
    <n v="1"/>
    <s v="No"/>
    <x v="1"/>
    <x v="0"/>
    <s v="12-07-1986"/>
    <x v="1694"/>
    <x v="1"/>
    <s v="tier - 3"/>
    <x v="3"/>
    <x v="17"/>
  </r>
  <r>
    <s v="Id1696"/>
    <s v="  Monica M"/>
    <x v="292"/>
    <x v="179"/>
    <s v="yes"/>
    <x v="0"/>
    <x v="0"/>
    <n v="1"/>
    <s v="No"/>
    <x v="1"/>
    <x v="0"/>
    <s v="02-12-1986"/>
    <x v="1695"/>
    <x v="1"/>
    <s v="tier - 2"/>
    <x v="2"/>
    <x v="26"/>
  </r>
  <r>
    <s v="Id1697"/>
    <s v="  Katarina K"/>
    <x v="1109"/>
    <x v="638"/>
    <s v="No"/>
    <x v="0"/>
    <x v="0"/>
    <n v="2"/>
    <s v="No"/>
    <x v="3"/>
    <x v="0"/>
    <s v="24-10-1973"/>
    <x v="1696"/>
    <x v="1"/>
    <s v="tier - 2"/>
    <x v="0"/>
    <x v="31"/>
  </r>
  <r>
    <s v="Id1698"/>
    <s v="  Jamie L"/>
    <x v="958"/>
    <x v="639"/>
    <s v="yes"/>
    <x v="0"/>
    <x v="0"/>
    <n v="1"/>
    <s v="No"/>
    <x v="2"/>
    <x v="0"/>
    <s v="25-12-1986"/>
    <x v="1697"/>
    <x v="1"/>
    <s v="tier - 2"/>
    <x v="2"/>
    <x v="26"/>
  </r>
  <r>
    <s v="Id1699"/>
    <s v="  Brian"/>
    <x v="1110"/>
    <x v="123"/>
    <s v="No"/>
    <x v="0"/>
    <x v="0"/>
    <n v="0"/>
    <s v="No"/>
    <x v="0"/>
    <x v="1"/>
    <s v="25-08-1982"/>
    <x v="1698"/>
    <x v="2"/>
    <s v="tier - 2"/>
    <x v="0"/>
    <x v="38"/>
  </r>
  <r>
    <s v="Id1700"/>
    <s v="  Stacey L"/>
    <x v="1111"/>
    <x v="446"/>
    <s v="No"/>
    <x v="0"/>
    <x v="0"/>
    <n v="0"/>
    <s v="No"/>
    <x v="3"/>
    <x v="0"/>
    <s v="08-06-1978"/>
    <x v="1699"/>
    <x v="1"/>
    <s v="tier - 2"/>
    <x v="1"/>
    <x v="30"/>
  </r>
  <r>
    <s v="Id1701"/>
    <s v="  Stephen"/>
    <x v="661"/>
    <x v="193"/>
    <s v="No"/>
    <x v="0"/>
    <x v="0"/>
    <n v="1"/>
    <s v="No"/>
    <x v="0"/>
    <x v="2"/>
    <s v="17-09-1992"/>
    <x v="1700"/>
    <x v="2"/>
    <s v="tier - 1"/>
    <x v="6"/>
    <x v="41"/>
  </r>
  <r>
    <s v="Id1702"/>
    <s v="  Joshua"/>
    <x v="210"/>
    <x v="268"/>
    <s v="No"/>
    <x v="0"/>
    <x v="0"/>
    <n v="0"/>
    <s v="No"/>
    <x v="0"/>
    <x v="1"/>
    <s v="06-07-1991"/>
    <x v="1701"/>
    <x v="1"/>
    <s v="tier - 1"/>
    <x v="1"/>
    <x v="3"/>
  </r>
  <r>
    <s v="Id1703"/>
    <s v="  Josh"/>
    <x v="369"/>
    <x v="372"/>
    <s v="No"/>
    <x v="0"/>
    <x v="0"/>
    <n v="0"/>
    <s v="No"/>
    <x v="1"/>
    <x v="2"/>
    <s v="27-09-1982"/>
    <x v="1702"/>
    <x v="1"/>
    <s v="tier - 3"/>
    <x v="0"/>
    <x v="38"/>
  </r>
  <r>
    <s v="Id1704"/>
    <s v="  Heather"/>
    <x v="1087"/>
    <x v="570"/>
    <s v="yes"/>
    <x v="0"/>
    <x v="0"/>
    <n v="1"/>
    <s v="No"/>
    <x v="3"/>
    <x v="0"/>
    <s v="27-09-1975"/>
    <x v="1703"/>
    <x v="1"/>
    <s v="tier - 3"/>
    <x v="1"/>
    <x v="28"/>
  </r>
  <r>
    <s v="Id1705"/>
    <s v="  James C"/>
    <x v="1112"/>
    <x v="27"/>
    <s v="yes"/>
    <x v="0"/>
    <x v="0"/>
    <n v="0"/>
    <s v="No"/>
    <x v="2"/>
    <x v="2"/>
    <s v="23-12-1985"/>
    <x v="1704"/>
    <x v="1"/>
    <s v="tier - 1"/>
    <x v="0"/>
    <x v="17"/>
  </r>
  <r>
    <s v="Id1706"/>
    <s v="  Kim"/>
    <x v="136"/>
    <x v="623"/>
    <s v="No"/>
    <x v="0"/>
    <x v="0"/>
    <n v="1"/>
    <s v="No"/>
    <x v="0"/>
    <x v="1"/>
    <s v="01-08-1984"/>
    <x v="1705"/>
    <x v="1"/>
    <s v="tier - 2"/>
    <x v="0"/>
    <x v="34"/>
  </r>
  <r>
    <s v="Id1707"/>
    <s v="  Marie E"/>
    <x v="816"/>
    <x v="109"/>
    <s v="No"/>
    <x v="0"/>
    <x v="0"/>
    <n v="1"/>
    <s v="No"/>
    <x v="0"/>
    <x v="1"/>
    <s v="03-09-1984"/>
    <x v="1706"/>
    <x v="1"/>
    <s v="tier - 2"/>
    <x v="0"/>
    <x v="33"/>
  </r>
  <r>
    <s v="Id1708"/>
    <s v="  Dariusz"/>
    <x v="1113"/>
    <x v="166"/>
    <s v="No"/>
    <x v="0"/>
    <x v="0"/>
    <n v="0"/>
    <s v="No"/>
    <x v="1"/>
    <x v="2"/>
    <s v="06-11-1989"/>
    <x v="1707"/>
    <x v="1"/>
    <s v="tier - 3"/>
    <x v="0"/>
    <x v="43"/>
  </r>
  <r>
    <s v="Id1709"/>
    <s v="  Jessica E"/>
    <x v="421"/>
    <x v="103"/>
    <s v="yes"/>
    <x v="0"/>
    <x v="0"/>
    <n v="1"/>
    <s v="No"/>
    <x v="1"/>
    <x v="2"/>
    <s v="08-08-1988"/>
    <x v="1708"/>
    <x v="1"/>
    <s v="tier - 3"/>
    <x v="1"/>
    <x v="4"/>
  </r>
  <r>
    <s v="Id1710"/>
    <s v="  Kristen"/>
    <x v="368"/>
    <x v="196"/>
    <s v="No"/>
    <x v="0"/>
    <x v="0"/>
    <n v="1"/>
    <s v="No"/>
    <x v="1"/>
    <x v="2"/>
    <s v="01-06-1984"/>
    <x v="1709"/>
    <x v="1"/>
    <s v="tier - 3"/>
    <x v="3"/>
    <x v="34"/>
  </r>
  <r>
    <s v="Id1711"/>
    <s v="  Jose Guadalupe P"/>
    <x v="428"/>
    <x v="640"/>
    <s v="yes"/>
    <x v="0"/>
    <x v="0"/>
    <n v="1"/>
    <s v="No"/>
    <x v="0"/>
    <x v="0"/>
    <s v="22-07-1986"/>
    <x v="1710"/>
    <x v="1"/>
    <s v="tier - 3"/>
    <x v="1"/>
    <x v="17"/>
  </r>
  <r>
    <s v="Id1712"/>
    <s v="  Cynthia"/>
    <x v="174"/>
    <x v="261"/>
    <s v="No"/>
    <x v="0"/>
    <x v="0"/>
    <n v="0"/>
    <s v="No"/>
    <x v="0"/>
    <x v="2"/>
    <s v="18-11-1989"/>
    <x v="1711"/>
    <x v="1"/>
    <s v="tier - 1"/>
    <x v="3"/>
    <x v="43"/>
  </r>
  <r>
    <s v="Id1713"/>
    <s v="  Tyler"/>
    <x v="26"/>
    <x v="114"/>
    <s v="yes"/>
    <x v="0"/>
    <x v="0"/>
    <n v="1"/>
    <s v="No"/>
    <x v="0"/>
    <x v="0"/>
    <s v="01-06-1986"/>
    <x v="1712"/>
    <x v="1"/>
    <s v="tier - 2"/>
    <x v="1"/>
    <x v="17"/>
  </r>
  <r>
    <s v="Id1714"/>
    <s v="  Holly J"/>
    <x v="1114"/>
    <x v="119"/>
    <s v="No"/>
    <x v="0"/>
    <x v="0"/>
    <n v="0"/>
    <s v="No"/>
    <x v="0"/>
    <x v="1"/>
    <s v="07-12-1994"/>
    <x v="1713"/>
    <x v="1"/>
    <s v="tier - 1"/>
    <x v="3"/>
    <x v="6"/>
  </r>
  <r>
    <s v="Id1715"/>
    <s v="  Kristen"/>
    <x v="905"/>
    <x v="199"/>
    <s v="No"/>
    <x v="0"/>
    <x v="0"/>
    <n v="0"/>
    <s v="No"/>
    <x v="2"/>
    <x v="2"/>
    <s v="07-11-1989"/>
    <x v="1714"/>
    <x v="1"/>
    <s v="tier - 3"/>
    <x v="2"/>
    <x v="43"/>
  </r>
  <r>
    <s v="Id1716"/>
    <s v="  Thomas"/>
    <x v="1115"/>
    <x v="31"/>
    <s v="No"/>
    <x v="0"/>
    <x v="0"/>
    <n v="2"/>
    <s v="No"/>
    <x v="3"/>
    <x v="2"/>
    <s v="15-12-1972"/>
    <x v="1715"/>
    <x v="1"/>
    <s v="tier - 3"/>
    <x v="0"/>
    <x v="29"/>
  </r>
  <r>
    <s v="Id1717"/>
    <s v="  Tricity M"/>
    <x v="101"/>
    <x v="505"/>
    <s v="No"/>
    <x v="0"/>
    <x v="0"/>
    <n v="0"/>
    <s v="No"/>
    <x v="0"/>
    <x v="2"/>
    <s v="28-08-1991"/>
    <x v="1716"/>
    <x v="1"/>
    <s v="tier - 1"/>
    <x v="1"/>
    <x v="35"/>
  </r>
  <r>
    <s v="Id1718"/>
    <s v="  Sarah A"/>
    <x v="107"/>
    <x v="3"/>
    <s v="No"/>
    <x v="0"/>
    <x v="0"/>
    <n v="1"/>
    <s v="No"/>
    <x v="0"/>
    <x v="1"/>
    <s v="18-06-1992"/>
    <x v="1717"/>
    <x v="1"/>
    <s v="tier - 1"/>
    <x v="3"/>
    <x v="35"/>
  </r>
  <r>
    <s v="Id1719"/>
    <s v="  Lisa M"/>
    <x v="1116"/>
    <x v="162"/>
    <s v="No"/>
    <x v="0"/>
    <x v="0"/>
    <n v="0"/>
    <s v="No"/>
    <x v="3"/>
    <x v="0"/>
    <s v="02-09-1974"/>
    <x v="1718"/>
    <x v="1"/>
    <s v="tier - 1"/>
    <x v="1"/>
    <x v="19"/>
  </r>
  <r>
    <s v="Id1720"/>
    <s v="  Tracy A"/>
    <x v="984"/>
    <x v="136"/>
    <s v="No"/>
    <x v="0"/>
    <x v="0"/>
    <n v="0"/>
    <s v="No"/>
    <x v="1"/>
    <x v="1"/>
    <s v="13-11-1994"/>
    <x v="1719"/>
    <x v="1"/>
    <s v="tier - 2"/>
    <x v="1"/>
    <x v="6"/>
  </r>
  <r>
    <s v="Id1721"/>
    <s v="  Patrick"/>
    <x v="1117"/>
    <x v="120"/>
    <s v="No"/>
    <x v="1"/>
    <x v="0"/>
    <n v="1"/>
    <s v="No"/>
    <x v="0"/>
    <x v="2"/>
    <s v="09-09-2000"/>
    <x v="1720"/>
    <x v="1"/>
    <s v="tier - 3"/>
    <x v="1"/>
    <x v="44"/>
  </r>
  <r>
    <s v="Id1722"/>
    <s v="  Trent"/>
    <x v="1118"/>
    <x v="169"/>
    <s v="No"/>
    <x v="1"/>
    <x v="0"/>
    <n v="1"/>
    <s v="No"/>
    <x v="0"/>
    <x v="1"/>
    <s v="22-08-2004"/>
    <x v="1721"/>
    <x v="1"/>
    <s v="tier - 2"/>
    <x v="13"/>
    <x v="42"/>
  </r>
  <r>
    <s v="Id1723"/>
    <s v="  Julie"/>
    <x v="1119"/>
    <x v="327"/>
    <s v="No"/>
    <x v="0"/>
    <x v="0"/>
    <n v="0"/>
    <s v="No"/>
    <x v="3"/>
    <x v="0"/>
    <s v="12-11-1974"/>
    <x v="1722"/>
    <x v="1"/>
    <s v="tier - 2"/>
    <x v="1"/>
    <x v="19"/>
  </r>
  <r>
    <s v="Id1724"/>
    <s v="  Sawomir"/>
    <x v="1120"/>
    <x v="149"/>
    <s v="No"/>
    <x v="0"/>
    <x v="0"/>
    <n v="1"/>
    <s v="No"/>
    <x v="2"/>
    <x v="1"/>
    <s v="01-09-1987"/>
    <x v="1723"/>
    <x v="1"/>
    <s v="tier - 2"/>
    <x v="0"/>
    <x v="23"/>
  </r>
  <r>
    <s v="Id1725"/>
    <s v="  Micah"/>
    <x v="226"/>
    <x v="281"/>
    <s v="yes"/>
    <x v="0"/>
    <x v="0"/>
    <n v="1"/>
    <s v="No"/>
    <x v="0"/>
    <x v="0"/>
    <s v="20-10-1986"/>
    <x v="1724"/>
    <x v="1"/>
    <s v="tier - 3"/>
    <x v="1"/>
    <x v="26"/>
  </r>
  <r>
    <s v="Id1726"/>
    <s v="  Kelly H"/>
    <x v="295"/>
    <x v="262"/>
    <s v="yes"/>
    <x v="0"/>
    <x v="0"/>
    <n v="1"/>
    <s v="No"/>
    <x v="1"/>
    <x v="0"/>
    <s v="20-09-1986"/>
    <x v="1725"/>
    <x v="1"/>
    <s v="tier - 2"/>
    <x v="1"/>
    <x v="26"/>
  </r>
  <r>
    <s v="Id1727"/>
    <s v="  Lindsay M"/>
    <x v="304"/>
    <x v="641"/>
    <s v="yes"/>
    <x v="0"/>
    <x v="0"/>
    <n v="1"/>
    <s v="No"/>
    <x v="1"/>
    <x v="0"/>
    <s v="25-10-1986"/>
    <x v="1726"/>
    <x v="1"/>
    <s v="tier - 2"/>
    <x v="1"/>
    <x v="26"/>
  </r>
  <r>
    <s v="Id1728"/>
    <s v="  Austen G"/>
    <x v="836"/>
    <x v="117"/>
    <s v="No"/>
    <x v="0"/>
    <x v="0"/>
    <n v="0"/>
    <s v="No"/>
    <x v="1"/>
    <x v="2"/>
    <s v="19-07-1989"/>
    <x v="1727"/>
    <x v="1"/>
    <s v="tier - 2"/>
    <x v="1"/>
    <x v="4"/>
  </r>
  <r>
    <s v="Id1729"/>
    <s v="  Tory J"/>
    <x v="403"/>
    <x v="155"/>
    <s v="No"/>
    <x v="0"/>
    <x v="0"/>
    <n v="0"/>
    <s v="No"/>
    <x v="2"/>
    <x v="1"/>
    <s v="25-11-1989"/>
    <x v="1728"/>
    <x v="1"/>
    <s v="tier - 2"/>
    <x v="1"/>
    <x v="43"/>
  </r>
  <r>
    <s v="Id1730"/>
    <s v="  Robert J"/>
    <x v="65"/>
    <x v="103"/>
    <s v="No"/>
    <x v="0"/>
    <x v="0"/>
    <n v="0"/>
    <s v="No"/>
    <x v="0"/>
    <x v="2"/>
    <s v="06-07-1990"/>
    <x v="1729"/>
    <x v="2"/>
    <s v="tier - 3"/>
    <x v="3"/>
    <x v="43"/>
  </r>
  <r>
    <s v="Id1731"/>
    <s v="  Steph"/>
    <x v="105"/>
    <x v="24"/>
    <s v="No"/>
    <x v="0"/>
    <x v="0"/>
    <n v="1"/>
    <s v="No"/>
    <x v="0"/>
    <x v="2"/>
    <s v="09-09-1987"/>
    <x v="1730"/>
    <x v="1"/>
    <s v="tier - 3"/>
    <x v="3"/>
    <x v="23"/>
  </r>
  <r>
    <s v="Id1732"/>
    <s v="  Kate"/>
    <x v="41"/>
    <x v="117"/>
    <s v="No"/>
    <x v="0"/>
    <x v="0"/>
    <n v="1"/>
    <s v="No"/>
    <x v="0"/>
    <x v="2"/>
    <s v="05-07-1987"/>
    <x v="1731"/>
    <x v="1"/>
    <s v="tier - 2"/>
    <x v="0"/>
    <x v="26"/>
  </r>
  <r>
    <s v="Id1733"/>
    <s v="  Kristina"/>
    <x v="1107"/>
    <x v="626"/>
    <s v="No"/>
    <x v="0"/>
    <x v="0"/>
    <n v="1"/>
    <s v="No"/>
    <x v="0"/>
    <x v="2"/>
    <s v="26-12-1987"/>
    <x v="1732"/>
    <x v="1"/>
    <s v="tier - 2"/>
    <x v="3"/>
    <x v="23"/>
  </r>
  <r>
    <s v="Id1734"/>
    <s v="  Flo"/>
    <x v="379"/>
    <x v="122"/>
    <s v="No"/>
    <x v="0"/>
    <x v="0"/>
    <n v="1"/>
    <s v="No"/>
    <x v="1"/>
    <x v="2"/>
    <s v="29-06-1987"/>
    <x v="1733"/>
    <x v="1"/>
    <s v="tier - 1"/>
    <x v="2"/>
    <x v="26"/>
  </r>
  <r>
    <s v="Id1735"/>
    <s v="  Sarah P"/>
    <x v="1121"/>
    <x v="79"/>
    <s v="yes"/>
    <x v="0"/>
    <x v="0"/>
    <n v="1"/>
    <s v="No"/>
    <x v="0"/>
    <x v="2"/>
    <s v="06-06-1995"/>
    <x v="1734"/>
    <x v="1"/>
    <s v="tier - 2"/>
    <x v="15"/>
    <x v="6"/>
  </r>
  <r>
    <s v="Id1736"/>
    <s v="  Anabel"/>
    <x v="1122"/>
    <x v="40"/>
    <s v="No"/>
    <x v="0"/>
    <x v="0"/>
    <n v="0"/>
    <s v="No"/>
    <x v="0"/>
    <x v="2"/>
    <s v="01-12-1999"/>
    <x v="1735"/>
    <x v="1"/>
    <s v="tier - 1"/>
    <x v="1"/>
    <x v="21"/>
  </r>
  <r>
    <s v="Id1737"/>
    <s v="  Ian"/>
    <x v="878"/>
    <x v="161"/>
    <s v="No"/>
    <x v="0"/>
    <x v="1"/>
    <n v="1"/>
    <s v="No"/>
    <x v="2"/>
    <x v="2"/>
    <s v="17-06-1993"/>
    <x v="1736"/>
    <x v="2"/>
    <s v="tier - 3"/>
    <x v="6"/>
    <x v="41"/>
  </r>
  <r>
    <s v="Id1738"/>
    <s v="  Alex"/>
    <x v="1123"/>
    <x v="391"/>
    <s v="yes"/>
    <x v="0"/>
    <x v="1"/>
    <n v="1"/>
    <s v="No"/>
    <x v="3"/>
    <x v="2"/>
    <s v="24-10-1983"/>
    <x v="1737"/>
    <x v="1"/>
    <s v="tier - 2"/>
    <x v="1"/>
    <x v="34"/>
  </r>
  <r>
    <s v="Id1739"/>
    <s v="  Richard J"/>
    <x v="1124"/>
    <x v="497"/>
    <s v="No"/>
    <x v="1"/>
    <x v="0"/>
    <n v="1"/>
    <s v="No"/>
    <x v="0"/>
    <x v="2"/>
    <s v="06-06-2004"/>
    <x v="1738"/>
    <x v="1"/>
    <s v="tier - 2"/>
    <x v="13"/>
    <x v="45"/>
  </r>
  <r>
    <s v="Id1740"/>
    <s v="  Jacqueline N"/>
    <x v="1125"/>
    <x v="366"/>
    <s v="No"/>
    <x v="0"/>
    <x v="1"/>
    <n v="1"/>
    <s v="No"/>
    <x v="3"/>
    <x v="1"/>
    <s v="12-09-1979"/>
    <x v="1739"/>
    <x v="1"/>
    <s v="tier - 2"/>
    <x v="0"/>
    <x v="18"/>
  </r>
  <r>
    <s v="Id1741"/>
    <s v="  Cindy"/>
    <x v="1126"/>
    <x v="320"/>
    <s v="No"/>
    <x v="0"/>
    <x v="0"/>
    <n v="1"/>
    <s v="No"/>
    <x v="2"/>
    <x v="2"/>
    <s v="16-10-1984"/>
    <x v="1740"/>
    <x v="1"/>
    <s v="tier - 1"/>
    <x v="0"/>
    <x v="33"/>
  </r>
  <r>
    <s v="Id1742"/>
    <s v="  Marcia"/>
    <x v="1127"/>
    <x v="435"/>
    <s v="No"/>
    <x v="0"/>
    <x v="0"/>
    <n v="0"/>
    <s v="No"/>
    <x v="2"/>
    <x v="2"/>
    <s v="29-08-1991"/>
    <x v="1741"/>
    <x v="1"/>
    <s v="tier - 2"/>
    <x v="1"/>
    <x v="35"/>
  </r>
  <r>
    <s v="Id1743"/>
    <s v="  Samantha R"/>
    <x v="356"/>
    <x v="100"/>
    <s v="No"/>
    <x v="0"/>
    <x v="0"/>
    <n v="0"/>
    <s v="No"/>
    <x v="1"/>
    <x v="1"/>
    <s v="09-10-1990"/>
    <x v="1742"/>
    <x v="1"/>
    <s v="tier - 2"/>
    <x v="3"/>
    <x v="3"/>
  </r>
  <r>
    <s v="Id1744"/>
    <s v="  Katie"/>
    <x v="735"/>
    <x v="380"/>
    <s v="No"/>
    <x v="0"/>
    <x v="0"/>
    <n v="0"/>
    <s v="No"/>
    <x v="0"/>
    <x v="2"/>
    <s v="22-08-1990"/>
    <x v="1743"/>
    <x v="1"/>
    <s v="tier - 2"/>
    <x v="2"/>
    <x v="3"/>
  </r>
  <r>
    <s v="Id1745"/>
    <s v="  John P"/>
    <x v="1128"/>
    <x v="122"/>
    <s v="No"/>
    <x v="0"/>
    <x v="0"/>
    <n v="1"/>
    <s v="No"/>
    <x v="2"/>
    <x v="2"/>
    <s v="22-08-1984"/>
    <x v="1744"/>
    <x v="1"/>
    <s v="tier - 1"/>
    <x v="0"/>
    <x v="33"/>
  </r>
  <r>
    <s v="Id1746"/>
    <s v="  Rachel"/>
    <x v="440"/>
    <x v="226"/>
    <s v="No"/>
    <x v="0"/>
    <x v="1"/>
    <n v="1"/>
    <s v="No"/>
    <x v="0"/>
    <x v="2"/>
    <s v="10-12-1993"/>
    <x v="1745"/>
    <x v="1"/>
    <s v="tier - 2"/>
    <x v="0"/>
    <x v="20"/>
  </r>
  <r>
    <s v="Id1747"/>
    <s v="  Isabelle"/>
    <x v="1129"/>
    <x v="347"/>
    <s v="yes"/>
    <x v="0"/>
    <x v="0"/>
    <n v="1"/>
    <s v="No"/>
    <x v="2"/>
    <x v="2"/>
    <s v="15-09-1988"/>
    <x v="1746"/>
    <x v="1"/>
    <s v="tier - 1"/>
    <x v="0"/>
    <x v="4"/>
  </r>
  <r>
    <s v="Id1748"/>
    <s v="  Neil"/>
    <x v="377"/>
    <x v="112"/>
    <s v="No"/>
    <x v="0"/>
    <x v="0"/>
    <n v="1"/>
    <s v="No"/>
    <x v="2"/>
    <x v="2"/>
    <s v="13-09-1987"/>
    <x v="1747"/>
    <x v="0"/>
    <s v="tier - 2"/>
    <x v="1"/>
    <x v="23"/>
  </r>
  <r>
    <s v="Id1749"/>
    <s v="  Tom"/>
    <x v="11"/>
    <x v="117"/>
    <s v="yes"/>
    <x v="0"/>
    <x v="0"/>
    <n v="1"/>
    <s v="No"/>
    <x v="0"/>
    <x v="2"/>
    <s v="01-11-1988"/>
    <x v="1748"/>
    <x v="1"/>
    <s v="tier - 3"/>
    <x v="0"/>
    <x v="4"/>
  </r>
  <r>
    <s v="Id1750"/>
    <s v="  Nathan"/>
    <x v="1130"/>
    <x v="92"/>
    <s v="No"/>
    <x v="0"/>
    <x v="0"/>
    <n v="1"/>
    <s v="No"/>
    <x v="3"/>
    <x v="2"/>
    <s v="18-11-1987"/>
    <x v="1749"/>
    <x v="1"/>
    <s v="tier - 2"/>
    <x v="1"/>
    <x v="23"/>
  </r>
  <r>
    <s v="Id1751"/>
    <s v="  Kelli N"/>
    <x v="176"/>
    <x v="368"/>
    <s v="No"/>
    <x v="0"/>
    <x v="0"/>
    <n v="0"/>
    <s v="No"/>
    <x v="0"/>
    <x v="2"/>
    <s v="19-06-1999"/>
    <x v="1750"/>
    <x v="1"/>
    <s v="tier - 2"/>
    <x v="12"/>
    <x v="36"/>
  </r>
  <r>
    <s v="Id1752"/>
    <s v="  Scott M"/>
    <x v="861"/>
    <x v="87"/>
    <s v="yes"/>
    <x v="0"/>
    <x v="1"/>
    <n v="1"/>
    <s v="No"/>
    <x v="2"/>
    <x v="1"/>
    <s v="14-07-1997"/>
    <x v="1751"/>
    <x v="2"/>
    <s v="tier - 2"/>
    <x v="3"/>
    <x v="46"/>
  </r>
  <r>
    <s v="Id1753"/>
    <s v="  Grant A"/>
    <x v="1131"/>
    <x v="642"/>
    <s v="No"/>
    <x v="0"/>
    <x v="0"/>
    <n v="0"/>
    <s v="No"/>
    <x v="3"/>
    <x v="0"/>
    <s v="22-11-1978"/>
    <x v="1752"/>
    <x v="1"/>
    <s v="tier - 3"/>
    <x v="1"/>
    <x v="9"/>
  </r>
  <r>
    <s v="Id1754"/>
    <s v="  Jonathan C"/>
    <x v="1132"/>
    <x v="49"/>
    <s v="No"/>
    <x v="0"/>
    <x v="1"/>
    <n v="1"/>
    <s v="No"/>
    <x v="1"/>
    <x v="2"/>
    <s v="11-06-1993"/>
    <x v="1753"/>
    <x v="1"/>
    <s v="tier - 1"/>
    <x v="14"/>
    <x v="41"/>
  </r>
  <r>
    <s v="Id1755"/>
    <s v="  Rachael M"/>
    <x v="1133"/>
    <x v="436"/>
    <s v="No"/>
    <x v="0"/>
    <x v="0"/>
    <n v="0"/>
    <s v="No"/>
    <x v="2"/>
    <x v="2"/>
    <s v="07-09-1980"/>
    <x v="1754"/>
    <x v="1"/>
    <s v="tier - 2"/>
    <x v="0"/>
    <x v="25"/>
  </r>
  <r>
    <s v="Id1756"/>
    <s v="  Pilar"/>
    <x v="1134"/>
    <x v="643"/>
    <s v="yes"/>
    <x v="0"/>
    <x v="1"/>
    <n v="1"/>
    <s v="No"/>
    <x v="0"/>
    <x v="0"/>
    <s v="29-07-1997"/>
    <x v="1755"/>
    <x v="1"/>
    <s v="tier - 2"/>
    <x v="1"/>
    <x v="46"/>
  </r>
  <r>
    <s v="Id1757"/>
    <s v="  Kyle M"/>
    <x v="1135"/>
    <x v="3"/>
    <s v="yes"/>
    <x v="0"/>
    <x v="0"/>
    <n v="0"/>
    <s v="No"/>
    <x v="0"/>
    <x v="1"/>
    <s v="16-10-2001"/>
    <x v="1756"/>
    <x v="1"/>
    <s v="tier - 3"/>
    <x v="3"/>
    <x v="47"/>
  </r>
  <r>
    <s v="Id1758"/>
    <s v="  Christie"/>
    <x v="1136"/>
    <x v="70"/>
    <s v="yes"/>
    <x v="0"/>
    <x v="1"/>
    <n v="1"/>
    <s v="No"/>
    <x v="0"/>
    <x v="2"/>
    <s v="04-12-1997"/>
    <x v="1757"/>
    <x v="1"/>
    <s v="tier - 2"/>
    <x v="15"/>
    <x v="32"/>
  </r>
  <r>
    <s v="Id1759"/>
    <s v="  David A"/>
    <x v="1099"/>
    <x v="379"/>
    <s v="yes"/>
    <x v="0"/>
    <x v="0"/>
    <n v="1"/>
    <s v="No"/>
    <x v="2"/>
    <x v="0"/>
    <s v="29-06-1986"/>
    <x v="1758"/>
    <x v="1"/>
    <s v="tier - 2"/>
    <x v="0"/>
    <x v="17"/>
  </r>
  <r>
    <s v="Id1760"/>
    <s v="  Masahiro"/>
    <x v="308"/>
    <x v="155"/>
    <s v="No"/>
    <x v="0"/>
    <x v="0"/>
    <n v="0"/>
    <s v="No"/>
    <x v="1"/>
    <x v="1"/>
    <s v="10-09-1991"/>
    <x v="1759"/>
    <x v="2"/>
    <s v="tier - 1"/>
    <x v="4"/>
    <x v="35"/>
  </r>
  <r>
    <s v="Id1761"/>
    <s v="  Logan B"/>
    <x v="366"/>
    <x v="391"/>
    <s v="yes"/>
    <x v="0"/>
    <x v="0"/>
    <n v="0"/>
    <s v="No"/>
    <x v="1"/>
    <x v="2"/>
    <s v="28-12-1985"/>
    <x v="1760"/>
    <x v="0"/>
    <s v="tier - 2"/>
    <x v="1"/>
    <x v="17"/>
  </r>
  <r>
    <s v="Id1762"/>
    <s v="  Stephanie L"/>
    <x v="742"/>
    <x v="538"/>
    <s v="yes"/>
    <x v="0"/>
    <x v="0"/>
    <n v="1"/>
    <s v="No"/>
    <x v="0"/>
    <x v="2"/>
    <s v="09-11-1988"/>
    <x v="1761"/>
    <x v="1"/>
    <s v="tier - 3"/>
    <x v="3"/>
    <x v="4"/>
  </r>
  <r>
    <s v="Id1763"/>
    <s v="  Angela H"/>
    <x v="419"/>
    <x v="80"/>
    <s v="yes"/>
    <x v="0"/>
    <x v="0"/>
    <n v="1"/>
    <s v="No"/>
    <x v="1"/>
    <x v="2"/>
    <s v="08-07-1988"/>
    <x v="1762"/>
    <x v="1"/>
    <s v="tier - 3"/>
    <x v="3"/>
    <x v="23"/>
  </r>
  <r>
    <s v="Id1764"/>
    <s v="  Britt K"/>
    <x v="1111"/>
    <x v="34"/>
    <s v="No"/>
    <x v="0"/>
    <x v="0"/>
    <n v="0"/>
    <s v="No"/>
    <x v="3"/>
    <x v="1"/>
    <s v="09-06-1977"/>
    <x v="1763"/>
    <x v="1"/>
    <s v="tier - 3"/>
    <x v="0"/>
    <x v="1"/>
  </r>
  <r>
    <s v="Id1765"/>
    <s v="  Joyce R"/>
    <x v="1137"/>
    <x v="435"/>
    <s v="yes"/>
    <x v="0"/>
    <x v="0"/>
    <n v="1"/>
    <s v="No"/>
    <x v="1"/>
    <x v="2"/>
    <s v="04-09-1988"/>
    <x v="1764"/>
    <x v="1"/>
    <s v="tier - 2"/>
    <x v="0"/>
    <x v="4"/>
  </r>
  <r>
    <s v="Id1766"/>
    <s v="  Ben"/>
    <x v="1138"/>
    <x v="195"/>
    <s v="yes"/>
    <x v="0"/>
    <x v="0"/>
    <n v="0"/>
    <s v="No"/>
    <x v="0"/>
    <x v="1"/>
    <s v="05-10-2001"/>
    <x v="1765"/>
    <x v="1"/>
    <s v="tier - 2"/>
    <x v="3"/>
    <x v="47"/>
  </r>
  <r>
    <s v="Id1767"/>
    <s v="  Sarah M"/>
    <x v="288"/>
    <x v="4"/>
    <s v="yes"/>
    <x v="0"/>
    <x v="0"/>
    <n v="1"/>
    <s v="No"/>
    <x v="2"/>
    <x v="2"/>
    <s v="24-06-1988"/>
    <x v="1766"/>
    <x v="1"/>
    <s v="tier - 3"/>
    <x v="2"/>
    <x v="23"/>
  </r>
  <r>
    <s v="Id1768"/>
    <s v="  Sarah"/>
    <x v="1139"/>
    <x v="532"/>
    <s v="No"/>
    <x v="0"/>
    <x v="0"/>
    <n v="2"/>
    <s v="No"/>
    <x v="3"/>
    <x v="0"/>
    <s v="07-11-1973"/>
    <x v="1767"/>
    <x v="1"/>
    <s v="tier - 3"/>
    <x v="0"/>
    <x v="31"/>
  </r>
  <r>
    <s v="Id1769"/>
    <s v="  Katie"/>
    <x v="53"/>
    <x v="616"/>
    <s v="No"/>
    <x v="0"/>
    <x v="0"/>
    <n v="0"/>
    <s v="No"/>
    <x v="0"/>
    <x v="2"/>
    <s v="30-08-1991"/>
    <x v="1768"/>
    <x v="1"/>
    <s v="tier - 1"/>
    <x v="0"/>
    <x v="35"/>
  </r>
  <r>
    <s v="Id1770"/>
    <s v="  Michaela L"/>
    <x v="1140"/>
    <x v="644"/>
    <s v="No"/>
    <x v="0"/>
    <x v="0"/>
    <n v="0"/>
    <s v="No"/>
    <x v="3"/>
    <x v="0"/>
    <s v="26-06-1974"/>
    <x v="1769"/>
    <x v="1"/>
    <s v="tier - 2"/>
    <x v="0"/>
    <x v="31"/>
  </r>
  <r>
    <s v="Id1771"/>
    <s v="  Shalaleh"/>
    <x v="809"/>
    <x v="319"/>
    <s v="No"/>
    <x v="0"/>
    <x v="0"/>
    <n v="0"/>
    <s v="No"/>
    <x v="1"/>
    <x v="2"/>
    <s v="27-11-1991"/>
    <x v="1770"/>
    <x v="1"/>
    <s v="tier - 3"/>
    <x v="3"/>
    <x v="35"/>
  </r>
  <r>
    <s v="Id1772"/>
    <s v="  Karen"/>
    <x v="892"/>
    <x v="280"/>
    <s v="No"/>
    <x v="0"/>
    <x v="0"/>
    <n v="0"/>
    <s v="No"/>
    <x v="2"/>
    <x v="2"/>
    <s v="23-08-1991"/>
    <x v="1771"/>
    <x v="1"/>
    <s v="tier - 3"/>
    <x v="3"/>
    <x v="35"/>
  </r>
  <r>
    <s v="Id1773"/>
    <s v="  Zuzana"/>
    <x v="355"/>
    <x v="149"/>
    <s v="No"/>
    <x v="0"/>
    <x v="1"/>
    <n v="1"/>
    <s v="No"/>
    <x v="0"/>
    <x v="1"/>
    <s v="10-08-1993"/>
    <x v="1772"/>
    <x v="1"/>
    <s v="tier - 2"/>
    <x v="1"/>
    <x v="20"/>
  </r>
  <r>
    <s v="Id1774"/>
    <s v="  Daniel J"/>
    <x v="402"/>
    <x v="429"/>
    <s v="No"/>
    <x v="0"/>
    <x v="0"/>
    <n v="0"/>
    <s v="No"/>
    <x v="0"/>
    <x v="0"/>
    <s v="21-08-2002"/>
    <x v="1773"/>
    <x v="1"/>
    <s v="tier - 1"/>
    <x v="6"/>
    <x v="39"/>
  </r>
  <r>
    <s v="Id1775"/>
    <s v="  Alexandra"/>
    <x v="1141"/>
    <x v="445"/>
    <s v="yes"/>
    <x v="0"/>
    <x v="0"/>
    <n v="0"/>
    <s v="No"/>
    <x v="2"/>
    <x v="0"/>
    <s v="18-10-1981"/>
    <x v="1774"/>
    <x v="1"/>
    <s v="tier - 3"/>
    <x v="0"/>
    <x v="37"/>
  </r>
  <r>
    <s v="Id1776"/>
    <s v="  Jessica"/>
    <x v="429"/>
    <x v="27"/>
    <s v="No"/>
    <x v="0"/>
    <x v="1"/>
    <n v="1"/>
    <s v="No"/>
    <x v="2"/>
    <x v="2"/>
    <s v="10-07-1993"/>
    <x v="1775"/>
    <x v="1"/>
    <s v="tier - 1"/>
    <x v="1"/>
    <x v="41"/>
  </r>
  <r>
    <s v="Id1777"/>
    <s v="  Matthew M"/>
    <x v="397"/>
    <x v="155"/>
    <s v="yes"/>
    <x v="0"/>
    <x v="0"/>
    <n v="1"/>
    <s v="No"/>
    <x v="1"/>
    <x v="1"/>
    <s v="23-09-1988"/>
    <x v="1776"/>
    <x v="2"/>
    <s v="tier - 3"/>
    <x v="1"/>
    <x v="4"/>
  </r>
  <r>
    <s v="Id1778"/>
    <s v="  Nadine A"/>
    <x v="1142"/>
    <x v="259"/>
    <s v="No"/>
    <x v="0"/>
    <x v="0"/>
    <n v="0"/>
    <s v="No"/>
    <x v="2"/>
    <x v="1"/>
    <s v="28-11-1990"/>
    <x v="1777"/>
    <x v="1"/>
    <s v="tier - 3"/>
    <x v="0"/>
    <x v="3"/>
  </r>
  <r>
    <s v="Id1779"/>
    <s v="  Peter J"/>
    <x v="94"/>
    <x v="103"/>
    <s v="No"/>
    <x v="0"/>
    <x v="0"/>
    <n v="0"/>
    <s v="No"/>
    <x v="0"/>
    <x v="2"/>
    <s v="10-07-1989"/>
    <x v="1778"/>
    <x v="2"/>
    <s v="tier - 2"/>
    <x v="0"/>
    <x v="4"/>
  </r>
  <r>
    <s v="Id1780"/>
    <s v="  Colleen M"/>
    <x v="264"/>
    <x v="221"/>
    <s v="yes"/>
    <x v="0"/>
    <x v="0"/>
    <n v="1"/>
    <s v="No"/>
    <x v="0"/>
    <x v="0"/>
    <s v="27-10-1986"/>
    <x v="1779"/>
    <x v="1"/>
    <s v="tier - 1"/>
    <x v="0"/>
    <x v="26"/>
  </r>
  <r>
    <s v="Id1781"/>
    <s v="  Julie A"/>
    <x v="1143"/>
    <x v="185"/>
    <s v="yes"/>
    <x v="0"/>
    <x v="0"/>
    <n v="1"/>
    <s v="No"/>
    <x v="1"/>
    <x v="0"/>
    <s v="23-12-1986"/>
    <x v="1780"/>
    <x v="1"/>
    <s v="tier - 1"/>
    <x v="3"/>
    <x v="26"/>
  </r>
  <r>
    <s v="Id1782"/>
    <s v="  Douglas W"/>
    <x v="312"/>
    <x v="139"/>
    <s v="yes"/>
    <x v="0"/>
    <x v="1"/>
    <n v="1"/>
    <s v="No"/>
    <x v="1"/>
    <x v="2"/>
    <s v="29-09-1997"/>
    <x v="1781"/>
    <x v="1"/>
    <s v="tier - 3"/>
    <x v="1"/>
    <x v="32"/>
  </r>
  <r>
    <s v="Id1783"/>
    <s v="  Catherine"/>
    <x v="1144"/>
    <x v="335"/>
    <s v="No"/>
    <x v="0"/>
    <x v="0"/>
    <n v="0"/>
    <s v="No"/>
    <x v="2"/>
    <x v="2"/>
    <s v="01-09-1989"/>
    <x v="1782"/>
    <x v="1"/>
    <s v="tier - 3"/>
    <x v="3"/>
    <x v="43"/>
  </r>
  <r>
    <s v="Id1784"/>
    <s v="  James A"/>
    <x v="1145"/>
    <x v="328"/>
    <s v="yes"/>
    <x v="0"/>
    <x v="0"/>
    <n v="1"/>
    <s v="No"/>
    <x v="0"/>
    <x v="2"/>
    <s v="27-12-1995"/>
    <x v="1783"/>
    <x v="1"/>
    <s v="tier - 3"/>
    <x v="6"/>
    <x v="40"/>
  </r>
  <r>
    <s v="Id1785"/>
    <s v="  Youngseong"/>
    <x v="1146"/>
    <x v="374"/>
    <s v="yes"/>
    <x v="0"/>
    <x v="0"/>
    <n v="0"/>
    <s v="No"/>
    <x v="0"/>
    <x v="2"/>
    <s v="07-06-2001"/>
    <x v="1784"/>
    <x v="1"/>
    <s v="tier - 3"/>
    <x v="14"/>
    <x v="44"/>
  </r>
  <r>
    <s v="Id1786"/>
    <s v="  John"/>
    <x v="1147"/>
    <x v="645"/>
    <s v="No"/>
    <x v="0"/>
    <x v="0"/>
    <n v="0"/>
    <s v="No"/>
    <x v="3"/>
    <x v="0"/>
    <s v="11-09-1974"/>
    <x v="1785"/>
    <x v="1"/>
    <s v="tier - 2"/>
    <x v="0"/>
    <x v="19"/>
  </r>
  <r>
    <s v="Id1787"/>
    <s v="  Brandon S"/>
    <x v="1098"/>
    <x v="623"/>
    <s v="No"/>
    <x v="0"/>
    <x v="1"/>
    <n v="1"/>
    <s v="No"/>
    <x v="3"/>
    <x v="1"/>
    <s v="13-12-1979"/>
    <x v="1786"/>
    <x v="1"/>
    <s v="tier - 3"/>
    <x v="0"/>
    <x v="18"/>
  </r>
  <r>
    <s v="Id1788"/>
    <s v="  Sean P"/>
    <x v="1148"/>
    <x v="109"/>
    <s v="yes"/>
    <x v="0"/>
    <x v="0"/>
    <n v="1"/>
    <s v="No"/>
    <x v="1"/>
    <x v="1"/>
    <s v="29-09-1995"/>
    <x v="1787"/>
    <x v="1"/>
    <s v="tier - 1"/>
    <x v="14"/>
    <x v="40"/>
  </r>
  <r>
    <s v="Id1789"/>
    <s v="  Scott"/>
    <x v="1089"/>
    <x v="120"/>
    <s v="No"/>
    <x v="0"/>
    <x v="0"/>
    <n v="1"/>
    <s v="No"/>
    <x v="3"/>
    <x v="2"/>
    <s v="15-10-1984"/>
    <x v="1788"/>
    <x v="1"/>
    <s v="tier - 1"/>
    <x v="1"/>
    <x v="33"/>
  </r>
  <r>
    <s v="Id1790"/>
    <s v="  Janez"/>
    <x v="671"/>
    <x v="259"/>
    <s v="No"/>
    <x v="0"/>
    <x v="0"/>
    <n v="1"/>
    <s v="No"/>
    <x v="0"/>
    <x v="1"/>
    <s v="10-09-1992"/>
    <x v="1789"/>
    <x v="2"/>
    <s v="tier - 2"/>
    <x v="0"/>
    <x v="41"/>
  </r>
  <r>
    <s v="Id1791"/>
    <s v="  John I"/>
    <x v="314"/>
    <x v="151"/>
    <s v="No"/>
    <x v="1"/>
    <x v="0"/>
    <n v="1"/>
    <s v="No"/>
    <x v="0"/>
    <x v="2"/>
    <s v="11-12-2000"/>
    <x v="1790"/>
    <x v="1"/>
    <s v="tier - 2"/>
    <x v="14"/>
    <x v="44"/>
  </r>
  <r>
    <s v="Id1792"/>
    <s v="  Heather"/>
    <x v="875"/>
    <x v="278"/>
    <s v="No"/>
    <x v="0"/>
    <x v="0"/>
    <n v="0"/>
    <s v="No"/>
    <x v="0"/>
    <x v="0"/>
    <s v="27-06-2002"/>
    <x v="1791"/>
    <x v="1"/>
    <s v="tier - 1"/>
    <x v="3"/>
    <x v="47"/>
  </r>
  <r>
    <s v="Id1793"/>
    <s v="  Michael"/>
    <x v="1149"/>
    <x v="470"/>
    <s v="yes"/>
    <x v="0"/>
    <x v="0"/>
    <n v="1"/>
    <s v="No"/>
    <x v="2"/>
    <x v="2"/>
    <s v="01-12-1995"/>
    <x v="1792"/>
    <x v="0"/>
    <s v="tier - 2"/>
    <x v="10"/>
    <x v="40"/>
  </r>
  <r>
    <s v="Id1794"/>
    <s v="  Kathleen"/>
    <x v="306"/>
    <x v="646"/>
    <s v="yes"/>
    <x v="0"/>
    <x v="0"/>
    <n v="0"/>
    <s v="No"/>
    <x v="2"/>
    <x v="0"/>
    <s v="03-07-1981"/>
    <x v="1793"/>
    <x v="1"/>
    <s v="tier - 1"/>
    <x v="0"/>
    <x v="25"/>
  </r>
  <r>
    <s v="Id1795"/>
    <s v="  Ryan M"/>
    <x v="1150"/>
    <x v="647"/>
    <s v="No"/>
    <x v="0"/>
    <x v="0"/>
    <n v="0"/>
    <s v="No"/>
    <x v="3"/>
    <x v="0"/>
    <s v="03-10-1978"/>
    <x v="1794"/>
    <x v="1"/>
    <s v="tier - 3"/>
    <x v="0"/>
    <x v="9"/>
  </r>
  <r>
    <s v="Id1796"/>
    <s v="  Sara"/>
    <x v="754"/>
    <x v="87"/>
    <s v="No"/>
    <x v="0"/>
    <x v="0"/>
    <n v="0"/>
    <s v="No"/>
    <x v="0"/>
    <x v="1"/>
    <s v="16-12-1989"/>
    <x v="1795"/>
    <x v="1"/>
    <s v="tier - 1"/>
    <x v="0"/>
    <x v="43"/>
  </r>
  <r>
    <s v="Id1797"/>
    <s v="  Deniz"/>
    <x v="604"/>
    <x v="236"/>
    <s v="No"/>
    <x v="0"/>
    <x v="0"/>
    <n v="1"/>
    <s v="No"/>
    <x v="2"/>
    <x v="1"/>
    <s v="22-06-1987"/>
    <x v="1796"/>
    <x v="1"/>
    <s v="tier - 3"/>
    <x v="0"/>
    <x v="26"/>
  </r>
  <r>
    <s v="Id1798"/>
    <s v="  Shannon L"/>
    <x v="1108"/>
    <x v="196"/>
    <s v="No"/>
    <x v="0"/>
    <x v="0"/>
    <n v="0"/>
    <s v="No"/>
    <x v="1"/>
    <x v="2"/>
    <s v="09-12-1989"/>
    <x v="1797"/>
    <x v="1"/>
    <s v="tier - 3"/>
    <x v="0"/>
    <x v="43"/>
  </r>
  <r>
    <s v="Id1799"/>
    <s v="  Kaitlin M"/>
    <x v="1151"/>
    <x v="196"/>
    <s v="No"/>
    <x v="0"/>
    <x v="0"/>
    <n v="0"/>
    <s v="No"/>
    <x v="2"/>
    <x v="2"/>
    <s v="01-08-1989"/>
    <x v="1798"/>
    <x v="1"/>
    <s v="tier - 3"/>
    <x v="3"/>
    <x v="4"/>
  </r>
  <r>
    <s v="Id1800"/>
    <s v="  Alfredo"/>
    <x v="795"/>
    <x v="216"/>
    <s v="No"/>
    <x v="0"/>
    <x v="0"/>
    <n v="1"/>
    <s v="No"/>
    <x v="0"/>
    <x v="1"/>
    <s v="27-09-1987"/>
    <x v="1799"/>
    <x v="2"/>
    <s v="tier - 3"/>
    <x v="3"/>
    <x v="23"/>
  </r>
  <r>
    <s v="Id1801"/>
    <s v="  Kristen"/>
    <x v="1152"/>
    <x v="178"/>
    <s v="No"/>
    <x v="0"/>
    <x v="0"/>
    <n v="1"/>
    <s v="No"/>
    <x v="0"/>
    <x v="1"/>
    <s v="16-08-1992"/>
    <x v="1800"/>
    <x v="1"/>
    <s v="tier - 3"/>
    <x v="0"/>
    <x v="41"/>
  </r>
  <r>
    <s v="Id1802"/>
    <s v="  Daniel"/>
    <x v="662"/>
    <x v="358"/>
    <s v="No"/>
    <x v="0"/>
    <x v="0"/>
    <n v="1"/>
    <s v="No"/>
    <x v="0"/>
    <x v="2"/>
    <s v="22-11-1987"/>
    <x v="1801"/>
    <x v="2"/>
    <s v="tier - 1"/>
    <x v="3"/>
    <x v="23"/>
  </r>
  <r>
    <s v="Id1803"/>
    <s v="  Jonathan"/>
    <x v="1153"/>
    <x v="192"/>
    <s v="No"/>
    <x v="0"/>
    <x v="0"/>
    <n v="1"/>
    <s v="No"/>
    <x v="1"/>
    <x v="2"/>
    <s v="02-09-1987"/>
    <x v="1802"/>
    <x v="1"/>
    <s v="tier - 2"/>
    <x v="0"/>
    <x v="23"/>
  </r>
  <r>
    <s v="Id1804"/>
    <s v="  Troy"/>
    <x v="346"/>
    <x v="31"/>
    <s v="No"/>
    <x v="0"/>
    <x v="0"/>
    <n v="1"/>
    <s v="No"/>
    <x v="1"/>
    <x v="2"/>
    <s v="05-06-1987"/>
    <x v="1803"/>
    <x v="1"/>
    <s v="tier - 2"/>
    <x v="3"/>
    <x v="26"/>
  </r>
  <r>
    <s v="Id1805"/>
    <s v="  Daniel C"/>
    <x v="746"/>
    <x v="508"/>
    <s v="No"/>
    <x v="1"/>
    <x v="0"/>
    <n v="1"/>
    <s v="No"/>
    <x v="0"/>
    <x v="2"/>
    <s v="24-11-2004"/>
    <x v="1804"/>
    <x v="1"/>
    <s v="tier - 3"/>
    <x v="14"/>
    <x v="42"/>
  </r>
  <r>
    <s v="Id1806"/>
    <s v="  Lauren"/>
    <x v="349"/>
    <x v="576"/>
    <s v="No"/>
    <x v="0"/>
    <x v="0"/>
    <n v="0"/>
    <s v="No"/>
    <x v="0"/>
    <x v="2"/>
    <s v="12-10-1991"/>
    <x v="1805"/>
    <x v="1"/>
    <s v="tier - 3"/>
    <x v="1"/>
    <x v="35"/>
  </r>
  <r>
    <s v="Id1807"/>
    <s v="  Jennefer"/>
    <x v="1154"/>
    <x v="648"/>
    <s v="yes"/>
    <x v="0"/>
    <x v="0"/>
    <n v="1"/>
    <s v="No"/>
    <x v="2"/>
    <x v="0"/>
    <s v="05-09-1986"/>
    <x v="1806"/>
    <x v="1"/>
    <s v="tier - 1"/>
    <x v="0"/>
    <x v="26"/>
  </r>
  <r>
    <s v="Id1808"/>
    <s v="  Tracey L"/>
    <x v="1155"/>
    <x v="6"/>
    <s v="No"/>
    <x v="0"/>
    <x v="0"/>
    <n v="0"/>
    <s v="No"/>
    <x v="3"/>
    <x v="1"/>
    <s v="02-07-1980"/>
    <x v="1807"/>
    <x v="1"/>
    <s v="tier - 3"/>
    <x v="1"/>
    <x v="18"/>
  </r>
  <r>
    <s v="Id1809"/>
    <s v="  Ashley"/>
    <x v="374"/>
    <x v="67"/>
    <s v="No"/>
    <x v="0"/>
    <x v="0"/>
    <n v="0"/>
    <s v="No"/>
    <x v="2"/>
    <x v="2"/>
    <s v="12-08-1994"/>
    <x v="1808"/>
    <x v="1"/>
    <s v="tier - 1"/>
    <x v="1"/>
    <x v="6"/>
  </r>
  <r>
    <s v="Id1810"/>
    <s v="  Cindy"/>
    <x v="192"/>
    <x v="219"/>
    <s v="No"/>
    <x v="0"/>
    <x v="0"/>
    <n v="1"/>
    <s v="No"/>
    <x v="2"/>
    <x v="2"/>
    <s v="28-09-1992"/>
    <x v="1809"/>
    <x v="1"/>
    <s v="tier - 2"/>
    <x v="2"/>
    <x v="41"/>
  </r>
  <r>
    <s v="Id1811"/>
    <s v="  Esther"/>
    <x v="1156"/>
    <x v="191"/>
    <s v="No"/>
    <x v="0"/>
    <x v="0"/>
    <n v="1"/>
    <s v="No"/>
    <x v="2"/>
    <x v="2"/>
    <s v="09-10-1992"/>
    <x v="1810"/>
    <x v="1"/>
    <s v="tier - 3"/>
    <x v="2"/>
    <x v="41"/>
  </r>
  <r>
    <s v="Id1812"/>
    <s v="  Jackie"/>
    <x v="1157"/>
    <x v="416"/>
    <s v="yes"/>
    <x v="0"/>
    <x v="0"/>
    <n v="0"/>
    <s v="No"/>
    <x v="2"/>
    <x v="0"/>
    <s v="12-08-1981"/>
    <x v="1811"/>
    <x v="1"/>
    <s v="tier - 3"/>
    <x v="3"/>
    <x v="37"/>
  </r>
  <r>
    <s v="Id1813"/>
    <s v="  Timothy P"/>
    <x v="1158"/>
    <x v="1"/>
    <s v="No"/>
    <x v="0"/>
    <x v="0"/>
    <n v="0"/>
    <s v="No"/>
    <x v="3"/>
    <x v="1"/>
    <s v="04-12-1977"/>
    <x v="1812"/>
    <x v="1"/>
    <s v="tier - 3"/>
    <x v="0"/>
    <x v="30"/>
  </r>
  <r>
    <s v="Id1814"/>
    <s v="  Lauren"/>
    <x v="747"/>
    <x v="637"/>
    <s v="No"/>
    <x v="0"/>
    <x v="1"/>
    <n v="1"/>
    <s v="No"/>
    <x v="1"/>
    <x v="1"/>
    <s v="22-06-2003"/>
    <x v="1813"/>
    <x v="1"/>
    <s v="tier - 3"/>
    <x v="3"/>
    <x v="39"/>
  </r>
  <r>
    <s v="Id1815"/>
    <s v="  Benjamin"/>
    <x v="1035"/>
    <x v="243"/>
    <s v="No"/>
    <x v="0"/>
    <x v="0"/>
    <n v="0"/>
    <s v="No"/>
    <x v="0"/>
    <x v="2"/>
    <s v="04-09-1990"/>
    <x v="1814"/>
    <x v="2"/>
    <s v="tier - 3"/>
    <x v="0"/>
    <x v="3"/>
  </r>
  <r>
    <s v="Id1816"/>
    <s v="  Hugo M"/>
    <x v="1159"/>
    <x v="199"/>
    <s v="No"/>
    <x v="0"/>
    <x v="1"/>
    <n v="1"/>
    <s v="No"/>
    <x v="0"/>
    <x v="2"/>
    <s v="04-10-2003"/>
    <x v="1815"/>
    <x v="1"/>
    <s v="tier - 1"/>
    <x v="14"/>
    <x v="45"/>
  </r>
  <r>
    <s v="Id1817"/>
    <s v="  Daniel J"/>
    <x v="1160"/>
    <x v="352"/>
    <s v="No"/>
    <x v="0"/>
    <x v="1"/>
    <n v="1"/>
    <s v="No"/>
    <x v="3"/>
    <x v="2"/>
    <s v="18-10-1979"/>
    <x v="1816"/>
    <x v="1"/>
    <s v="tier - 1"/>
    <x v="0"/>
    <x v="18"/>
  </r>
  <r>
    <s v="Id1818"/>
    <s v="  Justin R"/>
    <x v="160"/>
    <x v="166"/>
    <s v="No"/>
    <x v="0"/>
    <x v="0"/>
    <n v="0"/>
    <s v="No"/>
    <x v="0"/>
    <x v="2"/>
    <s v="13-07-1990"/>
    <x v="1817"/>
    <x v="1"/>
    <s v="tier - 1"/>
    <x v="0"/>
    <x v="43"/>
  </r>
  <r>
    <s v="Id1819"/>
    <s v="  Colin"/>
    <x v="40"/>
    <x v="122"/>
    <s v="No"/>
    <x v="0"/>
    <x v="0"/>
    <n v="0"/>
    <s v="No"/>
    <x v="0"/>
    <x v="2"/>
    <s v="26-09-1990"/>
    <x v="1818"/>
    <x v="1"/>
    <s v="tier - 2"/>
    <x v="3"/>
    <x v="3"/>
  </r>
  <r>
    <s v="Id1820"/>
    <s v="  Rob"/>
    <x v="1079"/>
    <x v="436"/>
    <s v="No"/>
    <x v="0"/>
    <x v="0"/>
    <n v="0"/>
    <s v="No"/>
    <x v="0"/>
    <x v="2"/>
    <s v="05-08-1990"/>
    <x v="1819"/>
    <x v="2"/>
    <s v="tier - 3"/>
    <x v="4"/>
    <x v="43"/>
  </r>
  <r>
    <s v="Id1821"/>
    <s v="  Patrick"/>
    <x v="384"/>
    <x v="649"/>
    <s v="yes"/>
    <x v="0"/>
    <x v="0"/>
    <n v="0"/>
    <s v="No"/>
    <x v="1"/>
    <x v="0"/>
    <s v="25-10-1996"/>
    <x v="1820"/>
    <x v="1"/>
    <s v="tier - 1"/>
    <x v="6"/>
    <x v="46"/>
  </r>
  <r>
    <s v="Id1822"/>
    <s v="  Austin D"/>
    <x v="65"/>
    <x v="166"/>
    <s v="yes"/>
    <x v="0"/>
    <x v="0"/>
    <n v="0"/>
    <s v="No"/>
    <x v="0"/>
    <x v="2"/>
    <s v="22-06-1985"/>
    <x v="1821"/>
    <x v="0"/>
    <s v="tier - 1"/>
    <x v="3"/>
    <x v="33"/>
  </r>
  <r>
    <s v="Id1823"/>
    <s v="  Brittany"/>
    <x v="43"/>
    <x v="127"/>
    <s v="No"/>
    <x v="0"/>
    <x v="0"/>
    <n v="1"/>
    <s v="No"/>
    <x v="0"/>
    <x v="2"/>
    <s v="29-06-1998"/>
    <x v="1822"/>
    <x v="1"/>
    <s v="tier - 1"/>
    <x v="1"/>
    <x v="32"/>
  </r>
  <r>
    <s v="Id1824"/>
    <s v="  Matthew T"/>
    <x v="722"/>
    <x v="351"/>
    <s v="No"/>
    <x v="1"/>
    <x v="0"/>
    <n v="1"/>
    <s v="No"/>
    <x v="0"/>
    <x v="2"/>
    <s v="02-07-2000"/>
    <x v="1823"/>
    <x v="1"/>
    <s v="tier - 3"/>
    <x v="3"/>
    <x v="21"/>
  </r>
  <r>
    <s v="Id1825"/>
    <s v="  Becky G"/>
    <x v="312"/>
    <x v="124"/>
    <s v="No"/>
    <x v="0"/>
    <x v="0"/>
    <n v="0"/>
    <s v="No"/>
    <x v="1"/>
    <x v="2"/>
    <s v="18-09-1989"/>
    <x v="1824"/>
    <x v="1"/>
    <s v="tier - 2"/>
    <x v="1"/>
    <x v="43"/>
  </r>
  <r>
    <s v="Id1826"/>
    <s v="  Virginie"/>
    <x v="1041"/>
    <x v="82"/>
    <s v="yes"/>
    <x v="0"/>
    <x v="0"/>
    <n v="0"/>
    <s v="No"/>
    <x v="1"/>
    <x v="2"/>
    <s v="25-12-1996"/>
    <x v="1825"/>
    <x v="1"/>
    <s v="tier - 2"/>
    <x v="2"/>
    <x v="46"/>
  </r>
  <r>
    <s v="Id1827"/>
    <s v="  Allison A"/>
    <x v="1161"/>
    <x v="81"/>
    <s v="No"/>
    <x v="0"/>
    <x v="0"/>
    <n v="0"/>
    <s v="No"/>
    <x v="1"/>
    <x v="2"/>
    <s v="20-09-1990"/>
    <x v="1826"/>
    <x v="1"/>
    <s v="tier - 2"/>
    <x v="0"/>
    <x v="3"/>
  </r>
  <r>
    <s v="Id1828"/>
    <s v="  Julie"/>
    <x v="32"/>
    <x v="267"/>
    <s v="No"/>
    <x v="1"/>
    <x v="0"/>
    <n v="1"/>
    <s v="No"/>
    <x v="0"/>
    <x v="2"/>
    <s v="22-12-2004"/>
    <x v="1827"/>
    <x v="1"/>
    <s v="tier - 2"/>
    <x v="2"/>
    <x v="42"/>
  </r>
  <r>
    <s v="Id1829"/>
    <s v="  Katherine"/>
    <x v="559"/>
    <x v="249"/>
    <s v="No"/>
    <x v="0"/>
    <x v="0"/>
    <n v="0"/>
    <s v="No"/>
    <x v="2"/>
    <x v="2"/>
    <s v="17-11-1990"/>
    <x v="1828"/>
    <x v="1"/>
    <s v="tier - 1"/>
    <x v="2"/>
    <x v="3"/>
  </r>
  <r>
    <s v="Id1830"/>
    <s v="  Caleb"/>
    <x v="19"/>
    <x v="189"/>
    <s v="yes"/>
    <x v="0"/>
    <x v="0"/>
    <n v="1"/>
    <s v="No"/>
    <x v="0"/>
    <x v="2"/>
    <s v="13-06-1988"/>
    <x v="1829"/>
    <x v="1"/>
    <s v="tier - 2"/>
    <x v="3"/>
    <x v="23"/>
  </r>
  <r>
    <s v="Id1831"/>
    <s v="  Jaime"/>
    <x v="473"/>
    <x v="236"/>
    <s v="No"/>
    <x v="0"/>
    <x v="1"/>
    <n v="1"/>
    <s v="No"/>
    <x v="2"/>
    <x v="1"/>
    <s v="29-06-1993"/>
    <x v="1830"/>
    <x v="1"/>
    <s v="tier - 1"/>
    <x v="3"/>
    <x v="41"/>
  </r>
  <r>
    <s v="Id1832"/>
    <s v="  Hannah"/>
    <x v="1022"/>
    <x v="198"/>
    <s v="No"/>
    <x v="0"/>
    <x v="0"/>
    <n v="1"/>
    <s v="No"/>
    <x v="1"/>
    <x v="2"/>
    <s v="13-08-1992"/>
    <x v="1831"/>
    <x v="1"/>
    <s v="tier - 2"/>
    <x v="1"/>
    <x v="41"/>
  </r>
  <r>
    <s v="Id1833"/>
    <s v="  Zachariah"/>
    <x v="1162"/>
    <x v="268"/>
    <s v="yes"/>
    <x v="0"/>
    <x v="0"/>
    <n v="1"/>
    <s v="No"/>
    <x v="0"/>
    <x v="1"/>
    <s v="21-12-1988"/>
    <x v="1832"/>
    <x v="1"/>
    <s v="tier - 2"/>
    <x v="6"/>
    <x v="4"/>
  </r>
  <r>
    <s v="Id1834"/>
    <s v="  Patricia A"/>
    <x v="1163"/>
    <x v="100"/>
    <s v="No"/>
    <x v="0"/>
    <x v="0"/>
    <n v="1"/>
    <s v="No"/>
    <x v="2"/>
    <x v="1"/>
    <s v="05-12-1987"/>
    <x v="1833"/>
    <x v="1"/>
    <s v="tier - 3"/>
    <x v="1"/>
    <x v="23"/>
  </r>
  <r>
    <s v="Id1835"/>
    <s v="  Elizabeth A"/>
    <x v="1164"/>
    <x v="120"/>
    <s v="No"/>
    <x v="0"/>
    <x v="1"/>
    <n v="1"/>
    <s v="No"/>
    <x v="0"/>
    <x v="2"/>
    <s v="02-10-2003"/>
    <x v="1834"/>
    <x v="1"/>
    <s v="tier - 3"/>
    <x v="12"/>
    <x v="45"/>
  </r>
  <r>
    <s v="Id1836"/>
    <s v="  Benjamin"/>
    <x v="910"/>
    <x v="203"/>
    <s v="No"/>
    <x v="0"/>
    <x v="0"/>
    <n v="0"/>
    <s v="No"/>
    <x v="3"/>
    <x v="2"/>
    <s v="16-06-1980"/>
    <x v="1835"/>
    <x v="1"/>
    <s v="tier - 3"/>
    <x v="0"/>
    <x v="18"/>
  </r>
  <r>
    <s v="Id1837"/>
    <s v="  Breno"/>
    <x v="1165"/>
    <x v="106"/>
    <s v="No"/>
    <x v="0"/>
    <x v="0"/>
    <n v="0"/>
    <s v="No"/>
    <x v="3"/>
    <x v="1"/>
    <s v="27-09-1982"/>
    <x v="1836"/>
    <x v="1"/>
    <s v="tier - 3"/>
    <x v="0"/>
    <x v="38"/>
  </r>
  <r>
    <s v="Id1838"/>
    <s v="  Takaya"/>
    <x v="534"/>
    <x v="337"/>
    <s v="yes"/>
    <x v="0"/>
    <x v="1"/>
    <n v="1"/>
    <s v="No"/>
    <x v="0"/>
    <x v="2"/>
    <s v="13-10-1997"/>
    <x v="1837"/>
    <x v="0"/>
    <s v="tier - 2"/>
    <x v="0"/>
    <x v="32"/>
  </r>
  <r>
    <s v="Id1839"/>
    <s v="  Thomas IV"/>
    <x v="982"/>
    <x v="366"/>
    <s v="yes"/>
    <x v="0"/>
    <x v="0"/>
    <n v="1"/>
    <s v="No"/>
    <x v="2"/>
    <x v="1"/>
    <s v="26-06-1988"/>
    <x v="1838"/>
    <x v="1"/>
    <s v="tier - 1"/>
    <x v="6"/>
    <x v="23"/>
  </r>
  <r>
    <s v="Id1840"/>
    <s v="  Bradley E"/>
    <x v="1166"/>
    <x v="214"/>
    <s v="No"/>
    <x v="0"/>
    <x v="0"/>
    <n v="1"/>
    <s v="No"/>
    <x v="1"/>
    <x v="1"/>
    <s v="12-07-1992"/>
    <x v="1839"/>
    <x v="1"/>
    <s v="tier - 3"/>
    <x v="1"/>
    <x v="35"/>
  </r>
  <r>
    <s v="Id1841"/>
    <s v="  Megan"/>
    <x v="1167"/>
    <x v="6"/>
    <s v="No"/>
    <x v="1"/>
    <x v="0"/>
    <n v="1"/>
    <s v="No"/>
    <x v="0"/>
    <x v="1"/>
    <s v="18-07-2004"/>
    <x v="1840"/>
    <x v="1"/>
    <s v="tier - 2"/>
    <x v="1"/>
    <x v="45"/>
  </r>
  <r>
    <s v="Id1842"/>
    <s v="  Ruby J"/>
    <x v="37"/>
    <x v="507"/>
    <s v="No"/>
    <x v="0"/>
    <x v="0"/>
    <n v="0"/>
    <s v="No"/>
    <x v="0"/>
    <x v="2"/>
    <s v="20-11-1999"/>
    <x v="1841"/>
    <x v="1"/>
    <s v="tier - 2"/>
    <x v="1"/>
    <x v="21"/>
  </r>
  <r>
    <s v="Id1843"/>
    <s v="  Bart"/>
    <x v="66"/>
    <x v="3"/>
    <s v="No"/>
    <x v="0"/>
    <x v="0"/>
    <n v="0"/>
    <s v="No"/>
    <x v="0"/>
    <x v="1"/>
    <s v="04-07-1991"/>
    <x v="1842"/>
    <x v="2"/>
    <s v="tier - 3"/>
    <x v="0"/>
    <x v="3"/>
  </r>
  <r>
    <s v="Id1844"/>
    <s v="  Robert A"/>
    <x v="428"/>
    <x v="347"/>
    <s v="No"/>
    <x v="0"/>
    <x v="0"/>
    <n v="0"/>
    <s v="No"/>
    <x v="0"/>
    <x v="2"/>
    <s v="15-07-1990"/>
    <x v="1843"/>
    <x v="1"/>
    <s v="tier - 3"/>
    <x v="1"/>
    <x v="43"/>
  </r>
  <r>
    <s v="Id1845"/>
    <s v="  Adam"/>
    <x v="422"/>
    <x v="191"/>
    <s v="No"/>
    <x v="0"/>
    <x v="0"/>
    <n v="0"/>
    <s v="No"/>
    <x v="1"/>
    <x v="2"/>
    <s v="08-08-1990"/>
    <x v="1844"/>
    <x v="1"/>
    <s v="tier - 3"/>
    <x v="1"/>
    <x v="3"/>
  </r>
  <r>
    <s v="Id1846"/>
    <s v="  Yemane Adhane"/>
    <x v="409"/>
    <x v="125"/>
    <s v="No"/>
    <x v="0"/>
    <x v="0"/>
    <n v="0"/>
    <s v="No"/>
    <x v="0"/>
    <x v="2"/>
    <s v="28-06-1994"/>
    <x v="1845"/>
    <x v="0"/>
    <s v="tier - 2"/>
    <x v="0"/>
    <x v="20"/>
  </r>
  <r>
    <s v="Id1847"/>
    <s v="  Jesse A"/>
    <x v="295"/>
    <x v="236"/>
    <s v="No"/>
    <x v="0"/>
    <x v="0"/>
    <n v="0"/>
    <s v="No"/>
    <x v="1"/>
    <x v="1"/>
    <s v="03-09-1991"/>
    <x v="1846"/>
    <x v="0"/>
    <s v="tier - 2"/>
    <x v="7"/>
    <x v="35"/>
  </r>
  <r>
    <s v="Id1848"/>
    <s v="  Bird"/>
    <x v="1034"/>
    <x v="321"/>
    <s v="No"/>
    <x v="0"/>
    <x v="0"/>
    <n v="0"/>
    <s v="No"/>
    <x v="1"/>
    <x v="2"/>
    <s v="24-10-1994"/>
    <x v="1847"/>
    <x v="1"/>
    <s v="tier - 3"/>
    <x v="6"/>
    <x v="6"/>
  </r>
  <r>
    <s v="Id1849"/>
    <s v="  Patrick M"/>
    <x v="303"/>
    <x v="500"/>
    <s v="No"/>
    <x v="0"/>
    <x v="0"/>
    <n v="0"/>
    <s v="No"/>
    <x v="1"/>
    <x v="2"/>
    <s v="08-10-1994"/>
    <x v="1848"/>
    <x v="2"/>
    <s v="tier - 2"/>
    <x v="4"/>
    <x v="6"/>
  </r>
  <r>
    <s v="Id1850"/>
    <s v="  Kyle"/>
    <x v="355"/>
    <x v="27"/>
    <s v="No"/>
    <x v="0"/>
    <x v="1"/>
    <n v="1"/>
    <s v="No"/>
    <x v="0"/>
    <x v="2"/>
    <s v="23-12-1993"/>
    <x v="1849"/>
    <x v="1"/>
    <s v="tier - 2"/>
    <x v="1"/>
    <x v="20"/>
  </r>
  <r>
    <s v="Id1851"/>
    <s v="  Ryan"/>
    <x v="170"/>
    <x v="361"/>
    <s v="No"/>
    <x v="0"/>
    <x v="1"/>
    <n v="1"/>
    <s v="No"/>
    <x v="0"/>
    <x v="2"/>
    <s v="04-09-1993"/>
    <x v="1850"/>
    <x v="1"/>
    <s v="tier - 3"/>
    <x v="1"/>
    <x v="20"/>
  </r>
  <r>
    <s v="Id1852"/>
    <s v="  Yuri"/>
    <x v="878"/>
    <x v="180"/>
    <s v="No"/>
    <x v="0"/>
    <x v="0"/>
    <n v="0"/>
    <s v="No"/>
    <x v="2"/>
    <x v="2"/>
    <s v="29-12-1994"/>
    <x v="1851"/>
    <x v="2"/>
    <s v="tier - 1"/>
    <x v="6"/>
    <x v="6"/>
  </r>
  <r>
    <s v="Id1853"/>
    <s v="  Ryan"/>
    <x v="436"/>
    <x v="4"/>
    <s v="No"/>
    <x v="0"/>
    <x v="0"/>
    <n v="1"/>
    <s v="No"/>
    <x v="1"/>
    <x v="2"/>
    <s v="15-08-1992"/>
    <x v="1852"/>
    <x v="1"/>
    <s v="tier - 3"/>
    <x v="16"/>
    <x v="41"/>
  </r>
  <r>
    <s v="Id1854"/>
    <s v="  Debbie"/>
    <x v="586"/>
    <x v="52"/>
    <s v="yes"/>
    <x v="0"/>
    <x v="0"/>
    <n v="1"/>
    <s v="No"/>
    <x v="1"/>
    <x v="2"/>
    <s v="16-09-1988"/>
    <x v="1853"/>
    <x v="1"/>
    <s v="tier - 1"/>
    <x v="0"/>
    <x v="4"/>
  </r>
  <r>
    <s v="Id1855"/>
    <s v="  Mark D"/>
    <x v="1168"/>
    <x v="385"/>
    <s v="yes"/>
    <x v="0"/>
    <x v="0"/>
    <n v="1"/>
    <s v="No"/>
    <x v="0"/>
    <x v="0"/>
    <s v="13-07-1986"/>
    <x v="1854"/>
    <x v="1"/>
    <s v="tier - 2"/>
    <x v="3"/>
    <x v="17"/>
  </r>
  <r>
    <s v="Id1856"/>
    <s v="  Christopher"/>
    <x v="425"/>
    <x v="650"/>
    <s v="yes"/>
    <x v="0"/>
    <x v="0"/>
    <n v="1"/>
    <s v="No"/>
    <x v="1"/>
    <x v="0"/>
    <s v="11-08-1986"/>
    <x v="1855"/>
    <x v="2"/>
    <s v="tier - 2"/>
    <x v="0"/>
    <x v="26"/>
  </r>
  <r>
    <s v="Id1857"/>
    <s v="  Daniell L"/>
    <x v="1169"/>
    <x v="332"/>
    <s v="yes"/>
    <x v="0"/>
    <x v="0"/>
    <n v="1"/>
    <s v="No"/>
    <x v="2"/>
    <x v="2"/>
    <s v="18-07-1988"/>
    <x v="1856"/>
    <x v="1"/>
    <s v="tier - 2"/>
    <x v="0"/>
    <x v="23"/>
  </r>
  <r>
    <s v="Id1858"/>
    <s v="  Janne"/>
    <x v="1170"/>
    <x v="363"/>
    <s v="No"/>
    <x v="0"/>
    <x v="0"/>
    <n v="0"/>
    <s v="No"/>
    <x v="3"/>
    <x v="2"/>
    <s v="29-06-1982"/>
    <x v="1857"/>
    <x v="1"/>
    <s v="tier - 2"/>
    <x v="0"/>
    <x v="37"/>
  </r>
  <r>
    <s v="Id1859"/>
    <s v="  Martina"/>
    <x v="925"/>
    <x v="166"/>
    <s v="yes"/>
    <x v="0"/>
    <x v="1"/>
    <n v="1"/>
    <s v="No"/>
    <x v="2"/>
    <x v="2"/>
    <s v="29-11-1997"/>
    <x v="1858"/>
    <x v="1"/>
    <s v="tier - 2"/>
    <x v="3"/>
    <x v="32"/>
  </r>
  <r>
    <s v="Id1860"/>
    <s v="  Elizabeth L"/>
    <x v="252"/>
    <x v="123"/>
    <s v="No"/>
    <x v="0"/>
    <x v="0"/>
    <n v="0"/>
    <s v="No"/>
    <x v="1"/>
    <x v="1"/>
    <s v="28-08-1990"/>
    <x v="1859"/>
    <x v="1"/>
    <s v="tier - 3"/>
    <x v="1"/>
    <x v="3"/>
  </r>
  <r>
    <s v="Id1861"/>
    <s v="  Stephanie C"/>
    <x v="1034"/>
    <x v="577"/>
    <s v="No"/>
    <x v="0"/>
    <x v="0"/>
    <n v="0"/>
    <s v="No"/>
    <x v="1"/>
    <x v="2"/>
    <s v="13-09-1991"/>
    <x v="1860"/>
    <x v="1"/>
    <s v="tier - 2"/>
    <x v="0"/>
    <x v="35"/>
  </r>
  <r>
    <s v="Id1862"/>
    <s v="  Katie"/>
    <x v="409"/>
    <x v="288"/>
    <s v="No"/>
    <x v="0"/>
    <x v="0"/>
    <n v="0"/>
    <s v="No"/>
    <x v="0"/>
    <x v="1"/>
    <s v="01-11-1994"/>
    <x v="1861"/>
    <x v="1"/>
    <s v="tier - 2"/>
    <x v="0"/>
    <x v="6"/>
  </r>
  <r>
    <s v="Id1863"/>
    <s v="  Callie"/>
    <x v="210"/>
    <x v="80"/>
    <s v="No"/>
    <x v="0"/>
    <x v="0"/>
    <n v="0"/>
    <s v="No"/>
    <x v="0"/>
    <x v="2"/>
    <s v="01-06-1991"/>
    <x v="1862"/>
    <x v="1"/>
    <s v="tier - 1"/>
    <x v="2"/>
    <x v="3"/>
  </r>
  <r>
    <s v="Id1864"/>
    <s v="  Inna"/>
    <x v="1171"/>
    <x v="331"/>
    <s v="No"/>
    <x v="0"/>
    <x v="0"/>
    <n v="0"/>
    <s v="No"/>
    <x v="1"/>
    <x v="1"/>
    <s v="26-10-1994"/>
    <x v="1863"/>
    <x v="1"/>
    <s v="tier - 1"/>
    <x v="0"/>
    <x v="6"/>
  </r>
  <r>
    <s v="Id1865"/>
    <s v="  Mary K"/>
    <x v="467"/>
    <x v="98"/>
    <s v="No"/>
    <x v="0"/>
    <x v="0"/>
    <n v="0"/>
    <s v="No"/>
    <x v="1"/>
    <x v="2"/>
    <s v="02-11-1994"/>
    <x v="1864"/>
    <x v="1"/>
    <s v="tier - 1"/>
    <x v="2"/>
    <x v="6"/>
  </r>
  <r>
    <s v="Id1866"/>
    <s v="  Samuel M"/>
    <x v="673"/>
    <x v="78"/>
    <s v="yes"/>
    <x v="0"/>
    <x v="0"/>
    <n v="1"/>
    <s v="No"/>
    <x v="0"/>
    <x v="2"/>
    <s v="19-12-1988"/>
    <x v="1865"/>
    <x v="1"/>
    <s v="tier - 1"/>
    <x v="1"/>
    <x v="4"/>
  </r>
  <r>
    <s v="Id1867"/>
    <s v="  Kimberly"/>
    <x v="1172"/>
    <x v="458"/>
    <s v="No"/>
    <x v="1"/>
    <x v="0"/>
    <n v="1"/>
    <s v="No"/>
    <x v="2"/>
    <x v="2"/>
    <s v="25-11-2000"/>
    <x v="1866"/>
    <x v="1"/>
    <s v="tier - 3"/>
    <x v="1"/>
    <x v="44"/>
  </r>
  <r>
    <s v="Id1868"/>
    <s v="  Tom J"/>
    <x v="1173"/>
    <x v="651"/>
    <s v="No"/>
    <x v="0"/>
    <x v="1"/>
    <n v="1"/>
    <s v="No"/>
    <x v="0"/>
    <x v="0"/>
    <s v="08-06-2003"/>
    <x v="1867"/>
    <x v="1"/>
    <s v="tier - 1"/>
    <x v="14"/>
    <x v="39"/>
  </r>
  <r>
    <s v="Id1869"/>
    <s v="  Zachary"/>
    <x v="1174"/>
    <x v="40"/>
    <s v="No"/>
    <x v="0"/>
    <x v="0"/>
    <n v="1"/>
    <s v="No"/>
    <x v="0"/>
    <x v="2"/>
    <s v="18-06-1992"/>
    <x v="1868"/>
    <x v="2"/>
    <s v="tier - 2"/>
    <x v="0"/>
    <x v="35"/>
  </r>
  <r>
    <s v="Id1870"/>
    <s v="  Dane"/>
    <x v="1175"/>
    <x v="115"/>
    <s v="yes"/>
    <x v="0"/>
    <x v="1"/>
    <n v="1"/>
    <s v="No"/>
    <x v="3"/>
    <x v="2"/>
    <s v="20-11-1983"/>
    <x v="1869"/>
    <x v="1"/>
    <s v="tier - 1"/>
    <x v="1"/>
    <x v="34"/>
  </r>
  <r>
    <s v="Id1871"/>
    <s v="  Dougie J"/>
    <x v="782"/>
    <x v="372"/>
    <s v="yes"/>
    <x v="0"/>
    <x v="0"/>
    <n v="1"/>
    <s v="No"/>
    <x v="0"/>
    <x v="2"/>
    <s v="14-10-1995"/>
    <x v="1870"/>
    <x v="2"/>
    <s v="tier - 2"/>
    <x v="3"/>
    <x v="40"/>
  </r>
  <r>
    <s v="Id1872"/>
    <s v="  Jeremiah H"/>
    <x v="1176"/>
    <x v="339"/>
    <s v="No"/>
    <x v="0"/>
    <x v="0"/>
    <n v="0"/>
    <s v="No"/>
    <x v="3"/>
    <x v="2"/>
    <s v="16-06-1982"/>
    <x v="1871"/>
    <x v="1"/>
    <s v="tier - 3"/>
    <x v="0"/>
    <x v="37"/>
  </r>
  <r>
    <s v="Id1873"/>
    <s v="  Ashley J"/>
    <x v="276"/>
    <x v="508"/>
    <s v="No"/>
    <x v="0"/>
    <x v="0"/>
    <n v="0"/>
    <s v="No"/>
    <x v="1"/>
    <x v="2"/>
    <s v="01-12-1991"/>
    <x v="1872"/>
    <x v="2"/>
    <s v="tier - 1"/>
    <x v="1"/>
    <x v="35"/>
  </r>
  <r>
    <s v="Id1874"/>
    <s v="  Turner J"/>
    <x v="751"/>
    <x v="144"/>
    <s v="No"/>
    <x v="0"/>
    <x v="0"/>
    <n v="0"/>
    <s v="No"/>
    <x v="1"/>
    <x v="2"/>
    <s v="03-11-1991"/>
    <x v="1873"/>
    <x v="1"/>
    <s v="tier - 2"/>
    <x v="1"/>
    <x v="35"/>
  </r>
  <r>
    <s v="Id1875"/>
    <s v="  Roger"/>
    <x v="308"/>
    <x v="174"/>
    <s v="No"/>
    <x v="0"/>
    <x v="0"/>
    <n v="1"/>
    <s v="No"/>
    <x v="1"/>
    <x v="2"/>
    <s v="27-06-1992"/>
    <x v="1874"/>
    <x v="2"/>
    <s v="tier - 1"/>
    <x v="4"/>
    <x v="35"/>
  </r>
  <r>
    <s v="Id1876"/>
    <s v="  Pamela"/>
    <x v="1006"/>
    <x v="299"/>
    <s v="No"/>
    <x v="0"/>
    <x v="0"/>
    <n v="1"/>
    <s v="No"/>
    <x v="0"/>
    <x v="2"/>
    <s v="14-12-1998"/>
    <x v="1875"/>
    <x v="1"/>
    <s v="tier - 1"/>
    <x v="3"/>
    <x v="36"/>
  </r>
  <r>
    <s v="Id1877"/>
    <s v="  Allison M"/>
    <x v="666"/>
    <x v="633"/>
    <s v="yes"/>
    <x v="0"/>
    <x v="1"/>
    <n v="1"/>
    <s v="No"/>
    <x v="1"/>
    <x v="2"/>
    <s v="06-09-1997"/>
    <x v="1876"/>
    <x v="1"/>
    <s v="tier - 2"/>
    <x v="1"/>
    <x v="32"/>
  </r>
  <r>
    <s v="Id1878"/>
    <s v="  Katherine H"/>
    <x v="346"/>
    <x v="138"/>
    <s v="yes"/>
    <x v="0"/>
    <x v="0"/>
    <n v="1"/>
    <s v="No"/>
    <x v="1"/>
    <x v="2"/>
    <s v="03-10-1995"/>
    <x v="1877"/>
    <x v="1"/>
    <s v="tier - 2"/>
    <x v="15"/>
    <x v="40"/>
  </r>
  <r>
    <s v="Id1879"/>
    <s v="  Robin"/>
    <x v="823"/>
    <x v="66"/>
    <s v="No"/>
    <x v="0"/>
    <x v="0"/>
    <n v="0"/>
    <s v="No"/>
    <x v="2"/>
    <x v="2"/>
    <s v="25-06-1989"/>
    <x v="1878"/>
    <x v="1"/>
    <s v="tier - 3"/>
    <x v="0"/>
    <x v="4"/>
  </r>
  <r>
    <s v="Id1880"/>
    <s v="  Terri"/>
    <x v="1177"/>
    <x v="336"/>
    <s v="No"/>
    <x v="0"/>
    <x v="0"/>
    <n v="1"/>
    <s v="No"/>
    <x v="3"/>
    <x v="1"/>
    <s v="16-09-1984"/>
    <x v="1879"/>
    <x v="1"/>
    <s v="tier - 2"/>
    <x v="1"/>
    <x v="33"/>
  </r>
  <r>
    <s v="Id1881"/>
    <s v="  Eddie"/>
    <x v="750"/>
    <x v="99"/>
    <s v="No"/>
    <x v="0"/>
    <x v="0"/>
    <n v="1"/>
    <s v="No"/>
    <x v="0"/>
    <x v="1"/>
    <s v="26-11-1998"/>
    <x v="1880"/>
    <x v="1"/>
    <s v="tier - 1"/>
    <x v="1"/>
    <x v="36"/>
  </r>
  <r>
    <s v="Id1882"/>
    <s v="  Pamela"/>
    <x v="161"/>
    <x v="48"/>
    <s v="No"/>
    <x v="0"/>
    <x v="0"/>
    <n v="1"/>
    <s v="No"/>
    <x v="0"/>
    <x v="2"/>
    <s v="04-08-1992"/>
    <x v="1881"/>
    <x v="1"/>
    <s v="tier - 2"/>
    <x v="0"/>
    <x v="35"/>
  </r>
  <r>
    <s v="Id1883"/>
    <s v="  Joyce"/>
    <x v="1178"/>
    <x v="31"/>
    <s v="No"/>
    <x v="0"/>
    <x v="0"/>
    <n v="1"/>
    <s v="No"/>
    <x v="0"/>
    <x v="2"/>
    <s v="28-06-1992"/>
    <x v="1882"/>
    <x v="1"/>
    <s v="tier - 1"/>
    <x v="3"/>
    <x v="35"/>
  </r>
  <r>
    <s v="Id1884"/>
    <s v="  Alison W"/>
    <x v="445"/>
    <x v="450"/>
    <s v="No"/>
    <x v="0"/>
    <x v="0"/>
    <n v="1"/>
    <s v="No"/>
    <x v="1"/>
    <x v="2"/>
    <s v="18-06-1992"/>
    <x v="1883"/>
    <x v="1"/>
    <s v="tier - 3"/>
    <x v="2"/>
    <x v="35"/>
  </r>
  <r>
    <s v="Id1885"/>
    <s v="  Tammara C"/>
    <x v="491"/>
    <x v="89"/>
    <s v="No"/>
    <x v="0"/>
    <x v="0"/>
    <n v="0"/>
    <s v="No"/>
    <x v="2"/>
    <x v="2"/>
    <s v="06-08-1991"/>
    <x v="1884"/>
    <x v="1"/>
    <s v="tier - 1"/>
    <x v="1"/>
    <x v="3"/>
  </r>
  <r>
    <s v="Id1886"/>
    <s v="  Dorota"/>
    <x v="751"/>
    <x v="436"/>
    <s v="No"/>
    <x v="0"/>
    <x v="0"/>
    <n v="0"/>
    <s v="No"/>
    <x v="1"/>
    <x v="2"/>
    <s v="21-08-1994"/>
    <x v="1885"/>
    <x v="1"/>
    <s v="tier - 3"/>
    <x v="1"/>
    <x v="6"/>
  </r>
  <r>
    <s v="Id1887"/>
    <s v="  Jose Norberto Sr"/>
    <x v="1168"/>
    <x v="635"/>
    <s v="No"/>
    <x v="0"/>
    <x v="0"/>
    <n v="0"/>
    <s v="No"/>
    <x v="0"/>
    <x v="1"/>
    <s v="14-12-1990"/>
    <x v="1886"/>
    <x v="1"/>
    <s v="tier - 3"/>
    <x v="3"/>
    <x v="3"/>
  </r>
  <r>
    <s v="Id1888"/>
    <s v="  Peter"/>
    <x v="848"/>
    <x v="652"/>
    <s v="No"/>
    <x v="0"/>
    <x v="0"/>
    <n v="0"/>
    <s v="No"/>
    <x v="0"/>
    <x v="0"/>
    <s v="01-12-1990"/>
    <x v="1887"/>
    <x v="2"/>
    <s v="tier - 2"/>
    <x v="0"/>
    <x v="3"/>
  </r>
  <r>
    <s v="Id1889"/>
    <s v="  Bryant"/>
    <x v="596"/>
    <x v="653"/>
    <s v="No"/>
    <x v="0"/>
    <x v="0"/>
    <n v="0"/>
    <s v="No"/>
    <x v="0"/>
    <x v="0"/>
    <s v="18-10-2002"/>
    <x v="1888"/>
    <x v="1"/>
    <s v="tier - 1"/>
    <x v="1"/>
    <x v="39"/>
  </r>
  <r>
    <s v="Id1890"/>
    <s v="  Christina"/>
    <x v="1179"/>
    <x v="614"/>
    <s v="yes"/>
    <x v="0"/>
    <x v="1"/>
    <n v="1"/>
    <s v="No"/>
    <x v="3"/>
    <x v="2"/>
    <s v="16-09-1983"/>
    <x v="1889"/>
    <x v="1"/>
    <s v="tier - 1"/>
    <x v="0"/>
    <x v="34"/>
  </r>
  <r>
    <s v="Id1891"/>
    <s v="  John"/>
    <x v="893"/>
    <x v="352"/>
    <s v="yes"/>
    <x v="0"/>
    <x v="0"/>
    <n v="1"/>
    <s v="No"/>
    <x v="0"/>
    <x v="2"/>
    <s v="14-09-1995"/>
    <x v="1890"/>
    <x v="2"/>
    <s v="tier - 3"/>
    <x v="1"/>
    <x v="40"/>
  </r>
  <r>
    <s v="Id1892"/>
    <s v="  Eduardo"/>
    <x v="866"/>
    <x v="202"/>
    <s v="No"/>
    <x v="0"/>
    <x v="1"/>
    <n v="1"/>
    <s v="No"/>
    <x v="0"/>
    <x v="2"/>
    <s v="13-08-1993"/>
    <x v="1891"/>
    <x v="1"/>
    <s v="tier - 1"/>
    <x v="0"/>
    <x v="20"/>
  </r>
  <r>
    <s v="Id1893"/>
    <s v="  Laura M"/>
    <x v="1180"/>
    <x v="635"/>
    <s v="yes"/>
    <x v="0"/>
    <x v="0"/>
    <n v="1"/>
    <s v="No"/>
    <x v="2"/>
    <x v="1"/>
    <s v="30-11-1988"/>
    <x v="1892"/>
    <x v="1"/>
    <s v="tier - 1"/>
    <x v="0"/>
    <x v="4"/>
  </r>
  <r>
    <s v="Id1894"/>
    <s v="  Charlie"/>
    <x v="331"/>
    <x v="198"/>
    <s v="No"/>
    <x v="0"/>
    <x v="1"/>
    <n v="1"/>
    <s v="No"/>
    <x v="1"/>
    <x v="2"/>
    <s v="26-12-1993"/>
    <x v="1893"/>
    <x v="2"/>
    <s v="tier - 3"/>
    <x v="5"/>
    <x v="20"/>
  </r>
  <r>
    <s v="Id1895"/>
    <s v="  Melissa D"/>
    <x v="1181"/>
    <x v="1"/>
    <s v="yes"/>
    <x v="0"/>
    <x v="1"/>
    <n v="1"/>
    <s v="No"/>
    <x v="3"/>
    <x v="1"/>
    <s v="10-11-1983"/>
    <x v="1894"/>
    <x v="1"/>
    <s v="tier - 1"/>
    <x v="0"/>
    <x v="34"/>
  </r>
  <r>
    <s v="Id1896"/>
    <s v="  Dan C"/>
    <x v="1182"/>
    <x v="58"/>
    <s v="No"/>
    <x v="0"/>
    <x v="0"/>
    <n v="1"/>
    <s v="No"/>
    <x v="3"/>
    <x v="1"/>
    <s v="07-07-1984"/>
    <x v="1895"/>
    <x v="1"/>
    <s v="tier - 1"/>
    <x v="0"/>
    <x v="34"/>
  </r>
  <r>
    <s v="Id1897"/>
    <s v="  Matthew"/>
    <x v="377"/>
    <x v="495"/>
    <s v="No"/>
    <x v="0"/>
    <x v="0"/>
    <n v="1"/>
    <s v="No"/>
    <x v="2"/>
    <x v="2"/>
    <s v="11-10-1992"/>
    <x v="1896"/>
    <x v="2"/>
    <s v="tier - 3"/>
    <x v="1"/>
    <x v="41"/>
  </r>
  <r>
    <s v="Id1898"/>
    <s v="  Wesley C"/>
    <x v="387"/>
    <x v="273"/>
    <s v="No"/>
    <x v="1"/>
    <x v="0"/>
    <n v="2"/>
    <s v="No"/>
    <x v="2"/>
    <x v="2"/>
    <s v="13-09-2000"/>
    <x v="1897"/>
    <x v="1"/>
    <s v="tier - 1"/>
    <x v="5"/>
    <x v="44"/>
  </r>
  <r>
    <s v="Id1899"/>
    <s v="  Christopher"/>
    <x v="317"/>
    <x v="326"/>
    <s v="No"/>
    <x v="0"/>
    <x v="0"/>
    <n v="0"/>
    <s v="No"/>
    <x v="2"/>
    <x v="2"/>
    <s v="10-07-1989"/>
    <x v="1898"/>
    <x v="1"/>
    <s v="tier - 1"/>
    <x v="0"/>
    <x v="4"/>
  </r>
  <r>
    <s v="Id1900"/>
    <s v="  Jessica"/>
    <x v="1174"/>
    <x v="348"/>
    <s v="No"/>
    <x v="0"/>
    <x v="0"/>
    <n v="0"/>
    <s v="No"/>
    <x v="0"/>
    <x v="1"/>
    <s v="01-11-1990"/>
    <x v="1899"/>
    <x v="1"/>
    <s v="tier - 2"/>
    <x v="0"/>
    <x v="3"/>
  </r>
  <r>
    <s v="Id1901"/>
    <s v="  Christin"/>
    <x v="1183"/>
    <x v="427"/>
    <s v="No"/>
    <x v="0"/>
    <x v="0"/>
    <n v="0"/>
    <s v="No"/>
    <x v="0"/>
    <x v="1"/>
    <s v="22-11-1990"/>
    <x v="1900"/>
    <x v="1"/>
    <s v="tier - 2"/>
    <x v="3"/>
    <x v="3"/>
  </r>
  <r>
    <s v="Id1902"/>
    <s v="  Sara"/>
    <x v="54"/>
    <x v="226"/>
    <s v="yes"/>
    <x v="0"/>
    <x v="0"/>
    <n v="0"/>
    <s v="No"/>
    <x v="0"/>
    <x v="2"/>
    <s v="08-09-1996"/>
    <x v="1901"/>
    <x v="1"/>
    <s v="tier - 2"/>
    <x v="3"/>
    <x v="46"/>
  </r>
  <r>
    <s v="Id1903"/>
    <s v="  Elizabeth"/>
    <x v="264"/>
    <x v="216"/>
    <s v="yes"/>
    <x v="0"/>
    <x v="0"/>
    <n v="0"/>
    <s v="No"/>
    <x v="0"/>
    <x v="1"/>
    <s v="17-08-1996"/>
    <x v="1902"/>
    <x v="1"/>
    <s v="tier - 2"/>
    <x v="0"/>
    <x v="46"/>
  </r>
  <r>
    <s v="Id1904"/>
    <s v="  Margaret P"/>
    <x v="427"/>
    <x v="321"/>
    <s v="No"/>
    <x v="0"/>
    <x v="0"/>
    <n v="0"/>
    <s v="No"/>
    <x v="1"/>
    <x v="2"/>
    <s v="29-07-1990"/>
    <x v="1903"/>
    <x v="1"/>
    <s v="tier - 3"/>
    <x v="0"/>
    <x v="43"/>
  </r>
  <r>
    <s v="Id1905"/>
    <s v="  Tiffany K"/>
    <x v="1046"/>
    <x v="85"/>
    <s v="yes"/>
    <x v="0"/>
    <x v="0"/>
    <n v="1"/>
    <s v="No"/>
    <x v="0"/>
    <x v="1"/>
    <s v="11-07-1995"/>
    <x v="1904"/>
    <x v="1"/>
    <s v="tier - 2"/>
    <x v="1"/>
    <x v="6"/>
  </r>
  <r>
    <s v="Id1906"/>
    <s v="  David M"/>
    <x v="277"/>
    <x v="125"/>
    <s v="No"/>
    <x v="0"/>
    <x v="0"/>
    <n v="0"/>
    <s v="No"/>
    <x v="1"/>
    <x v="2"/>
    <s v="10-07-1999"/>
    <x v="1905"/>
    <x v="1"/>
    <s v="tier - 3"/>
    <x v="14"/>
    <x v="36"/>
  </r>
  <r>
    <s v="Id1907"/>
    <s v="  Christine E"/>
    <x v="1161"/>
    <x v="635"/>
    <s v="No"/>
    <x v="0"/>
    <x v="1"/>
    <n v="1"/>
    <s v="No"/>
    <x v="1"/>
    <x v="1"/>
    <s v="11-11-1993"/>
    <x v="1906"/>
    <x v="1"/>
    <s v="tier - 2"/>
    <x v="0"/>
    <x v="20"/>
  </r>
  <r>
    <s v="Id1908"/>
    <s v="  Donna"/>
    <x v="49"/>
    <x v="326"/>
    <s v="No"/>
    <x v="0"/>
    <x v="1"/>
    <n v="1"/>
    <s v="No"/>
    <x v="0"/>
    <x v="2"/>
    <s v="29-09-1993"/>
    <x v="1907"/>
    <x v="1"/>
    <s v="tier - 3"/>
    <x v="2"/>
    <x v="20"/>
  </r>
  <r>
    <s v="Id1909"/>
    <s v="  Rod"/>
    <x v="41"/>
    <x v="338"/>
    <s v="yes"/>
    <x v="0"/>
    <x v="0"/>
    <n v="1"/>
    <s v="No"/>
    <x v="0"/>
    <x v="2"/>
    <s v="24-10-1988"/>
    <x v="1908"/>
    <x v="2"/>
    <s v="tier - 1"/>
    <x v="0"/>
    <x v="4"/>
  </r>
  <r>
    <s v="Id1910"/>
    <s v="  Joe"/>
    <x v="1184"/>
    <x v="221"/>
    <s v="No"/>
    <x v="0"/>
    <x v="0"/>
    <n v="0"/>
    <s v="No"/>
    <x v="0"/>
    <x v="0"/>
    <s v="15-06-2002"/>
    <x v="1909"/>
    <x v="1"/>
    <s v="tier - 3"/>
    <x v="3"/>
    <x v="47"/>
  </r>
  <r>
    <s v="Id1911"/>
    <s v="  Kayleigh"/>
    <x v="940"/>
    <x v="39"/>
    <s v="No"/>
    <x v="1"/>
    <x v="0"/>
    <n v="2"/>
    <s v="No"/>
    <x v="0"/>
    <x v="2"/>
    <s v="10-07-2000"/>
    <x v="1910"/>
    <x v="1"/>
    <s v="tier - 2"/>
    <x v="2"/>
    <x v="21"/>
  </r>
  <r>
    <s v="Id1912"/>
    <s v="  Lorcan A"/>
    <x v="279"/>
    <x v="587"/>
    <s v="yes"/>
    <x v="0"/>
    <x v="0"/>
    <n v="0"/>
    <s v="No"/>
    <x v="3"/>
    <x v="2"/>
    <s v="05-07-1985"/>
    <x v="1911"/>
    <x v="1"/>
    <s v="tier - 2"/>
    <x v="0"/>
    <x v="33"/>
  </r>
  <r>
    <s v="Id1913"/>
    <s v="  Billy"/>
    <x v="190"/>
    <x v="194"/>
    <s v="yes"/>
    <x v="0"/>
    <x v="1"/>
    <n v="1"/>
    <s v="No"/>
    <x v="1"/>
    <x v="1"/>
    <s v="24-11-1997"/>
    <x v="1912"/>
    <x v="2"/>
    <s v="tier - 3"/>
    <x v="3"/>
    <x v="32"/>
  </r>
  <r>
    <s v="Id1914"/>
    <s v="  Paul M"/>
    <x v="1185"/>
    <x v="269"/>
    <s v="yes"/>
    <x v="0"/>
    <x v="0"/>
    <n v="0"/>
    <s v="No"/>
    <x v="3"/>
    <x v="0"/>
    <s v="27-08-1981"/>
    <x v="1913"/>
    <x v="1"/>
    <s v="tier - 2"/>
    <x v="0"/>
    <x v="37"/>
  </r>
  <r>
    <s v="Id1915"/>
    <s v="  Brenda M"/>
    <x v="1186"/>
    <x v="46"/>
    <s v="No"/>
    <x v="0"/>
    <x v="1"/>
    <n v="1"/>
    <s v="No"/>
    <x v="1"/>
    <x v="2"/>
    <s v="14-09-1993"/>
    <x v="1914"/>
    <x v="1"/>
    <s v="tier - 2"/>
    <x v="1"/>
    <x v="20"/>
  </r>
  <r>
    <s v="Id1916"/>
    <s v="  Jeff H"/>
    <x v="1187"/>
    <x v="550"/>
    <s v="No"/>
    <x v="1"/>
    <x v="0"/>
    <n v="1"/>
    <s v="No"/>
    <x v="0"/>
    <x v="2"/>
    <s v="13-07-2004"/>
    <x v="1915"/>
    <x v="1"/>
    <s v="tier - 2"/>
    <x v="1"/>
    <x v="45"/>
  </r>
  <r>
    <s v="Id1917"/>
    <s v="  Michael"/>
    <x v="26"/>
    <x v="436"/>
    <s v="yes"/>
    <x v="0"/>
    <x v="0"/>
    <n v="0"/>
    <s v="No"/>
    <x v="0"/>
    <x v="2"/>
    <s v="23-10-1996"/>
    <x v="1916"/>
    <x v="0"/>
    <s v="tier - 3"/>
    <x v="1"/>
    <x v="46"/>
  </r>
  <r>
    <s v="Id1918"/>
    <s v="  Jan"/>
    <x v="1188"/>
    <x v="273"/>
    <s v="No"/>
    <x v="0"/>
    <x v="0"/>
    <n v="0"/>
    <s v="No"/>
    <x v="0"/>
    <x v="2"/>
    <s v="25-07-1991"/>
    <x v="1917"/>
    <x v="1"/>
    <s v="tier - 3"/>
    <x v="0"/>
    <x v="3"/>
  </r>
  <r>
    <s v="Id1919"/>
    <s v="  Bernard"/>
    <x v="467"/>
    <x v="276"/>
    <s v="No"/>
    <x v="0"/>
    <x v="0"/>
    <n v="0"/>
    <s v="No"/>
    <x v="1"/>
    <x v="2"/>
    <s v="24-06-1990"/>
    <x v="1918"/>
    <x v="0"/>
    <s v="tier - 1"/>
    <x v="1"/>
    <x v="43"/>
  </r>
  <r>
    <s v="Id1920"/>
    <s v="  Craig"/>
    <x v="429"/>
    <x v="170"/>
    <s v="yes"/>
    <x v="0"/>
    <x v="0"/>
    <n v="0"/>
    <s v="No"/>
    <x v="2"/>
    <x v="2"/>
    <s v="18-10-2001"/>
    <x v="1919"/>
    <x v="1"/>
    <s v="tier - 2"/>
    <x v="4"/>
    <x v="47"/>
  </r>
  <r>
    <s v="Id1921"/>
    <s v="  Bryn"/>
    <x v="1189"/>
    <x v="111"/>
    <s v="yes"/>
    <x v="0"/>
    <x v="0"/>
    <n v="0"/>
    <s v="No"/>
    <x v="0"/>
    <x v="2"/>
    <s v="06-06-2001"/>
    <x v="1920"/>
    <x v="1"/>
    <s v="tier - 3"/>
    <x v="15"/>
    <x v="44"/>
  </r>
  <r>
    <s v="Id1922"/>
    <s v="  Michael"/>
    <x v="26"/>
    <x v="651"/>
    <s v="No"/>
    <x v="0"/>
    <x v="0"/>
    <n v="0"/>
    <s v="No"/>
    <x v="0"/>
    <x v="0"/>
    <s v="19-08-1991"/>
    <x v="1921"/>
    <x v="2"/>
    <s v="tier - 1"/>
    <x v="4"/>
    <x v="35"/>
  </r>
  <r>
    <s v="Id1923"/>
    <s v="  Benjamin"/>
    <x v="1190"/>
    <x v="337"/>
    <s v="No"/>
    <x v="0"/>
    <x v="0"/>
    <n v="0"/>
    <s v="No"/>
    <x v="2"/>
    <x v="2"/>
    <s v="12-08-1994"/>
    <x v="1922"/>
    <x v="2"/>
    <s v="tier - 2"/>
    <x v="3"/>
    <x v="6"/>
  </r>
  <r>
    <s v="Id1924"/>
    <s v="  Jay"/>
    <x v="1068"/>
    <x v="447"/>
    <s v="yes"/>
    <x v="0"/>
    <x v="0"/>
    <n v="0"/>
    <s v="No"/>
    <x v="3"/>
    <x v="0"/>
    <s v="29-09-1981"/>
    <x v="1923"/>
    <x v="1"/>
    <s v="tier - 3"/>
    <x v="1"/>
    <x v="37"/>
  </r>
  <r>
    <s v="Id1925"/>
    <s v="  William"/>
    <x v="217"/>
    <x v="124"/>
    <s v="No"/>
    <x v="0"/>
    <x v="0"/>
    <n v="0"/>
    <s v="No"/>
    <x v="0"/>
    <x v="2"/>
    <s v="24-06-1999"/>
    <x v="1924"/>
    <x v="1"/>
    <s v="tier - 3"/>
    <x v="1"/>
    <x v="36"/>
  </r>
  <r>
    <s v="Id1926"/>
    <s v="  Shelley"/>
    <x v="1191"/>
    <x v="507"/>
    <s v="yes"/>
    <x v="0"/>
    <x v="0"/>
    <n v="1"/>
    <s v="No"/>
    <x v="2"/>
    <x v="2"/>
    <s v="28-08-1988"/>
    <x v="1925"/>
    <x v="1"/>
    <s v="tier - 3"/>
    <x v="0"/>
    <x v="4"/>
  </r>
  <r>
    <s v="Id1927"/>
    <s v="  Jekaterina"/>
    <x v="1192"/>
    <x v="62"/>
    <s v="yes"/>
    <x v="0"/>
    <x v="0"/>
    <n v="0"/>
    <s v="No"/>
    <x v="3"/>
    <x v="0"/>
    <s v="13-12-1981"/>
    <x v="1926"/>
    <x v="1"/>
    <s v="tier - 1"/>
    <x v="0"/>
    <x v="37"/>
  </r>
  <r>
    <s v="Id1928"/>
    <s v="  Daniel"/>
    <x v="1193"/>
    <x v="329"/>
    <s v="No"/>
    <x v="0"/>
    <x v="0"/>
    <n v="1"/>
    <s v="No"/>
    <x v="2"/>
    <x v="2"/>
    <s v="24-10-1987"/>
    <x v="1927"/>
    <x v="1"/>
    <s v="tier - 3"/>
    <x v="0"/>
    <x v="23"/>
  </r>
  <r>
    <s v="Id1929"/>
    <s v="  Pauline"/>
    <x v="149"/>
    <x v="237"/>
    <s v="No"/>
    <x v="0"/>
    <x v="0"/>
    <n v="0"/>
    <s v="No"/>
    <x v="0"/>
    <x v="2"/>
    <s v="21-11-1994"/>
    <x v="1928"/>
    <x v="1"/>
    <s v="tier - 1"/>
    <x v="0"/>
    <x v="6"/>
  </r>
  <r>
    <s v="Id1930"/>
    <s v="  Colleen"/>
    <x v="770"/>
    <x v="145"/>
    <s v="No"/>
    <x v="0"/>
    <x v="0"/>
    <n v="0"/>
    <s v="No"/>
    <x v="1"/>
    <x v="2"/>
    <s v="24-10-1991"/>
    <x v="1929"/>
    <x v="1"/>
    <s v="tier - 3"/>
    <x v="3"/>
    <x v="35"/>
  </r>
  <r>
    <s v="Id1931"/>
    <s v="  Aleah K"/>
    <x v="234"/>
    <x v="149"/>
    <s v="No"/>
    <x v="0"/>
    <x v="0"/>
    <n v="0"/>
    <s v="No"/>
    <x v="1"/>
    <x v="1"/>
    <s v="25-08-1991"/>
    <x v="1930"/>
    <x v="1"/>
    <s v="tier - 1"/>
    <x v="0"/>
    <x v="35"/>
  </r>
  <r>
    <s v="Id1932"/>
    <s v="  Mare"/>
    <x v="664"/>
    <x v="74"/>
    <s v="No"/>
    <x v="0"/>
    <x v="0"/>
    <n v="0"/>
    <s v="No"/>
    <x v="1"/>
    <x v="1"/>
    <s v="28-10-1991"/>
    <x v="1931"/>
    <x v="1"/>
    <s v="tier - 2"/>
    <x v="0"/>
    <x v="35"/>
  </r>
  <r>
    <s v="Id1933"/>
    <s v="  Kevin"/>
    <x v="1194"/>
    <x v="172"/>
    <s v="yes"/>
    <x v="0"/>
    <x v="0"/>
    <n v="1"/>
    <s v="No"/>
    <x v="3"/>
    <x v="0"/>
    <s v="09-09-1986"/>
    <x v="1932"/>
    <x v="1"/>
    <s v="tier - 2"/>
    <x v="0"/>
    <x v="26"/>
  </r>
  <r>
    <s v="Id1934"/>
    <s v="  Jessica"/>
    <x v="497"/>
    <x v="412"/>
    <s v="No"/>
    <x v="0"/>
    <x v="1"/>
    <n v="1"/>
    <s v="No"/>
    <x v="1"/>
    <x v="1"/>
    <s v="22-06-1993"/>
    <x v="1933"/>
    <x v="1"/>
    <s v="tier - 2"/>
    <x v="1"/>
    <x v="41"/>
  </r>
  <r>
    <s v="Id1935"/>
    <s v="  Amanda R"/>
    <x v="649"/>
    <x v="244"/>
    <s v="No"/>
    <x v="0"/>
    <x v="0"/>
    <n v="0"/>
    <s v="No"/>
    <x v="3"/>
    <x v="2"/>
    <s v="22-08-1994"/>
    <x v="1934"/>
    <x v="1"/>
    <s v="tier - 3"/>
    <x v="2"/>
    <x v="6"/>
  </r>
  <r>
    <s v="Id1936"/>
    <s v="  Murray W"/>
    <x v="1195"/>
    <x v="654"/>
    <s v="yes"/>
    <x v="0"/>
    <x v="0"/>
    <n v="1"/>
    <s v="No"/>
    <x v="3"/>
    <x v="0"/>
    <s v="01-12-1986"/>
    <x v="1935"/>
    <x v="1"/>
    <s v="tier - 2"/>
    <x v="0"/>
    <x v="26"/>
  </r>
  <r>
    <s v="Id1937"/>
    <s v="  Meghan P"/>
    <x v="342"/>
    <x v="245"/>
    <s v="No"/>
    <x v="1"/>
    <x v="0"/>
    <n v="1"/>
    <s v="No"/>
    <x v="0"/>
    <x v="1"/>
    <s v="05-11-2004"/>
    <x v="1936"/>
    <x v="1"/>
    <s v="tier - 2"/>
    <x v="15"/>
    <x v="42"/>
  </r>
  <r>
    <s v="Id1938"/>
    <s v="  David"/>
    <x v="215"/>
    <x v="372"/>
    <s v="No"/>
    <x v="0"/>
    <x v="0"/>
    <n v="0"/>
    <s v="No"/>
    <x v="0"/>
    <x v="2"/>
    <s v="02-12-1989"/>
    <x v="1937"/>
    <x v="1"/>
    <s v="tier - 2"/>
    <x v="0"/>
    <x v="43"/>
  </r>
  <r>
    <s v="Id1939"/>
    <s v="  Seth"/>
    <x v="1196"/>
    <x v="60"/>
    <s v="yes"/>
    <x v="0"/>
    <x v="0"/>
    <n v="1"/>
    <s v="No"/>
    <x v="2"/>
    <x v="1"/>
    <s v="18-08-1988"/>
    <x v="1938"/>
    <x v="1"/>
    <s v="tier - 3"/>
    <x v="0"/>
    <x v="4"/>
  </r>
  <r>
    <s v="Id1940"/>
    <s v="  Michael P"/>
    <x v="595"/>
    <x v="167"/>
    <s v="yes"/>
    <x v="0"/>
    <x v="0"/>
    <n v="1"/>
    <s v="No"/>
    <x v="0"/>
    <x v="2"/>
    <s v="21-10-1995"/>
    <x v="1939"/>
    <x v="1"/>
    <s v="tier - 3"/>
    <x v="3"/>
    <x v="40"/>
  </r>
  <r>
    <s v="Id1941"/>
    <s v="  Russell M"/>
    <x v="1029"/>
    <x v="356"/>
    <s v="yes"/>
    <x v="0"/>
    <x v="0"/>
    <n v="0"/>
    <s v="No"/>
    <x v="3"/>
    <x v="0"/>
    <s v="14-12-1981"/>
    <x v="1940"/>
    <x v="1"/>
    <s v="tier - 2"/>
    <x v="0"/>
    <x v="37"/>
  </r>
  <r>
    <s v="Id1942"/>
    <s v="  Martin"/>
    <x v="1197"/>
    <x v="174"/>
    <s v="No"/>
    <x v="0"/>
    <x v="1"/>
    <n v="1"/>
    <s v="No"/>
    <x v="0"/>
    <x v="2"/>
    <s v="10-07-2003"/>
    <x v="1941"/>
    <x v="1"/>
    <s v="tier - 2"/>
    <x v="14"/>
    <x v="39"/>
  </r>
  <r>
    <s v="Id1943"/>
    <s v="  Michael"/>
    <x v="1080"/>
    <x v="52"/>
    <s v="No"/>
    <x v="0"/>
    <x v="0"/>
    <n v="1"/>
    <s v="No"/>
    <x v="3"/>
    <x v="2"/>
    <s v="06-07-1984"/>
    <x v="1942"/>
    <x v="1"/>
    <s v="tier - 3"/>
    <x v="0"/>
    <x v="34"/>
  </r>
  <r>
    <s v="Id1944"/>
    <s v="  Miles"/>
    <x v="199"/>
    <x v="169"/>
    <s v="No"/>
    <x v="0"/>
    <x v="0"/>
    <n v="1"/>
    <s v="No"/>
    <x v="0"/>
    <x v="1"/>
    <s v="14-09-1992"/>
    <x v="1943"/>
    <x v="2"/>
    <s v="tier - 1"/>
    <x v="3"/>
    <x v="41"/>
  </r>
  <r>
    <s v="Id1945"/>
    <s v="  Amanda"/>
    <x v="1198"/>
    <x v="326"/>
    <s v="No"/>
    <x v="0"/>
    <x v="0"/>
    <n v="0"/>
    <s v="No"/>
    <x v="2"/>
    <x v="2"/>
    <s v="08-11-1990"/>
    <x v="1944"/>
    <x v="1"/>
    <s v="tier - 3"/>
    <x v="3"/>
    <x v="3"/>
  </r>
  <r>
    <s v="Id1946"/>
    <s v="  Roger"/>
    <x v="247"/>
    <x v="419"/>
    <s v="No"/>
    <x v="0"/>
    <x v="0"/>
    <n v="1"/>
    <s v="No"/>
    <x v="1"/>
    <x v="2"/>
    <s v="17-11-1992"/>
    <x v="1945"/>
    <x v="0"/>
    <s v="tier - 2"/>
    <x v="7"/>
    <x v="41"/>
  </r>
  <r>
    <s v="Id1947"/>
    <s v="  Brock J"/>
    <x v="1170"/>
    <x v="330"/>
    <s v="yes"/>
    <x v="0"/>
    <x v="0"/>
    <n v="0"/>
    <s v="No"/>
    <x v="3"/>
    <x v="1"/>
    <s v="14-06-1985"/>
    <x v="1946"/>
    <x v="1"/>
    <s v="tier - 1"/>
    <x v="0"/>
    <x v="33"/>
  </r>
  <r>
    <s v="Id1948"/>
    <s v="  Stephen F"/>
    <x v="1199"/>
    <x v="89"/>
    <s v="No"/>
    <x v="0"/>
    <x v="0"/>
    <n v="0"/>
    <s v="No"/>
    <x v="2"/>
    <x v="2"/>
    <s v="11-10-1990"/>
    <x v="1947"/>
    <x v="1"/>
    <s v="tier - 1"/>
    <x v="0"/>
    <x v="3"/>
  </r>
  <r>
    <s v="Id1949"/>
    <s v="  Missy"/>
    <x v="1038"/>
    <x v="213"/>
    <s v="yes"/>
    <x v="0"/>
    <x v="0"/>
    <n v="1"/>
    <s v="No"/>
    <x v="2"/>
    <x v="1"/>
    <s v="04-11-1988"/>
    <x v="1948"/>
    <x v="1"/>
    <s v="tier - 1"/>
    <x v="0"/>
    <x v="4"/>
  </r>
  <r>
    <s v="Id1950"/>
    <s v="  William"/>
    <x v="680"/>
    <x v="339"/>
    <s v="No"/>
    <x v="0"/>
    <x v="0"/>
    <n v="0"/>
    <s v="No"/>
    <x v="0"/>
    <x v="2"/>
    <s v="12-08-1999"/>
    <x v="1949"/>
    <x v="1"/>
    <s v="tier - 2"/>
    <x v="3"/>
    <x v="21"/>
  </r>
  <r>
    <s v="Id1951"/>
    <s v="  Lauren M"/>
    <x v="878"/>
    <x v="470"/>
    <s v="yes"/>
    <x v="0"/>
    <x v="1"/>
    <n v="1"/>
    <s v="No"/>
    <x v="2"/>
    <x v="2"/>
    <s v="04-11-1997"/>
    <x v="1950"/>
    <x v="1"/>
    <s v="tier - 2"/>
    <x v="1"/>
    <x v="32"/>
  </r>
  <r>
    <s v="Id1952"/>
    <s v="  Apolo U"/>
    <x v="204"/>
    <x v="497"/>
    <s v="No"/>
    <x v="0"/>
    <x v="0"/>
    <n v="0"/>
    <s v="No"/>
    <x v="0"/>
    <x v="2"/>
    <s v="06-06-1999"/>
    <x v="1951"/>
    <x v="1"/>
    <s v="tier - 3"/>
    <x v="3"/>
    <x v="36"/>
  </r>
  <r>
    <s v="Id1953"/>
    <s v="  Alfons"/>
    <x v="1200"/>
    <x v="555"/>
    <s v="yes"/>
    <x v="0"/>
    <x v="0"/>
    <n v="1"/>
    <s v="No"/>
    <x v="3"/>
    <x v="0"/>
    <s v="27-12-1986"/>
    <x v="1952"/>
    <x v="1"/>
    <s v="tier - 2"/>
    <x v="0"/>
    <x v="26"/>
  </r>
  <r>
    <s v="Id1954"/>
    <s v="  Amber"/>
    <x v="44"/>
    <x v="47"/>
    <s v="yes"/>
    <x v="0"/>
    <x v="0"/>
    <n v="0"/>
    <s v="No"/>
    <x v="0"/>
    <x v="2"/>
    <s v="11-11-2001"/>
    <x v="1953"/>
    <x v="1"/>
    <s v="tier - 2"/>
    <x v="1"/>
    <x v="47"/>
  </r>
  <r>
    <s v="Id1955"/>
    <s v="  Leah C"/>
    <x v="105"/>
    <x v="337"/>
    <s v="yes"/>
    <x v="0"/>
    <x v="0"/>
    <n v="1"/>
    <s v="No"/>
    <x v="0"/>
    <x v="2"/>
    <s v="23-08-1995"/>
    <x v="1954"/>
    <x v="1"/>
    <s v="tier - 3"/>
    <x v="3"/>
    <x v="40"/>
  </r>
  <r>
    <s v="Id1956"/>
    <s v="  Lilia"/>
    <x v="1201"/>
    <x v="49"/>
    <s v="yes"/>
    <x v="0"/>
    <x v="0"/>
    <n v="1"/>
    <s v="No"/>
    <x v="3"/>
    <x v="2"/>
    <s v="18-08-1988"/>
    <x v="1955"/>
    <x v="1"/>
    <s v="tier - 1"/>
    <x v="1"/>
    <x v="4"/>
  </r>
  <r>
    <s v="Id1957"/>
    <s v="  Danny"/>
    <x v="1097"/>
    <x v="655"/>
    <s v="yes"/>
    <x v="0"/>
    <x v="0"/>
    <n v="0"/>
    <s v="No"/>
    <x v="3"/>
    <x v="0"/>
    <s v="10-10-1981"/>
    <x v="1956"/>
    <x v="1"/>
    <s v="tier - 1"/>
    <x v="0"/>
    <x v="37"/>
  </r>
  <r>
    <s v="Id1958"/>
    <s v="  Lauren"/>
    <x v="358"/>
    <x v="39"/>
    <s v="yes"/>
    <x v="0"/>
    <x v="0"/>
    <n v="1"/>
    <s v="No"/>
    <x v="2"/>
    <x v="2"/>
    <s v="16-06-1995"/>
    <x v="1957"/>
    <x v="1"/>
    <s v="tier - 1"/>
    <x v="0"/>
    <x v="6"/>
  </r>
  <r>
    <s v="Id1959"/>
    <s v="  Courtney"/>
    <x v="524"/>
    <x v="127"/>
    <s v="yes"/>
    <x v="0"/>
    <x v="0"/>
    <n v="1"/>
    <s v="No"/>
    <x v="1"/>
    <x v="2"/>
    <s v="09-10-1995"/>
    <x v="1958"/>
    <x v="1"/>
    <s v="tier - 3"/>
    <x v="2"/>
    <x v="40"/>
  </r>
  <r>
    <s v="Id1960"/>
    <s v="  Elizabeth"/>
    <x v="838"/>
    <x v="195"/>
    <s v="No"/>
    <x v="0"/>
    <x v="0"/>
    <n v="0"/>
    <s v="No"/>
    <x v="0"/>
    <x v="1"/>
    <s v="24-09-1994"/>
    <x v="1959"/>
    <x v="1"/>
    <s v="tier - 3"/>
    <x v="1"/>
    <x v="6"/>
  </r>
  <r>
    <s v="Id1961"/>
    <s v="  Satomi"/>
    <x v="500"/>
    <x v="374"/>
    <s v="No"/>
    <x v="0"/>
    <x v="0"/>
    <n v="1"/>
    <s v="No"/>
    <x v="1"/>
    <x v="2"/>
    <s v="22-12-1992"/>
    <x v="1960"/>
    <x v="1"/>
    <s v="tier - 3"/>
    <x v="3"/>
    <x v="41"/>
  </r>
  <r>
    <s v="Id1962"/>
    <s v="  Matthew D"/>
    <x v="1202"/>
    <x v="18"/>
    <s v="yes"/>
    <x v="0"/>
    <x v="0"/>
    <n v="1"/>
    <s v="No"/>
    <x v="2"/>
    <x v="2"/>
    <s v="15-10-1988"/>
    <x v="1961"/>
    <x v="1"/>
    <s v="tier - 1"/>
    <x v="0"/>
    <x v="4"/>
  </r>
  <r>
    <s v="Id1963"/>
    <s v="  Peter T II"/>
    <x v="235"/>
    <x v="145"/>
    <s v="No"/>
    <x v="0"/>
    <x v="1"/>
    <n v="1"/>
    <s v="No"/>
    <x v="0"/>
    <x v="2"/>
    <s v="24-08-2003"/>
    <x v="1962"/>
    <x v="1"/>
    <s v="tier - 2"/>
    <x v="1"/>
    <x v="45"/>
  </r>
  <r>
    <s v="Id1964"/>
    <s v="  Manuel"/>
    <x v="191"/>
    <x v="184"/>
    <s v="No"/>
    <x v="0"/>
    <x v="0"/>
    <n v="1"/>
    <s v="No"/>
    <x v="1"/>
    <x v="1"/>
    <s v="16-09-1998"/>
    <x v="1963"/>
    <x v="2"/>
    <s v="tier - 3"/>
    <x v="1"/>
    <x v="36"/>
  </r>
  <r>
    <s v="Id1965"/>
    <s v="  Kindsey P"/>
    <x v="619"/>
    <x v="178"/>
    <s v="No"/>
    <x v="0"/>
    <x v="0"/>
    <n v="0"/>
    <s v="No"/>
    <x v="0"/>
    <x v="1"/>
    <s v="22-09-1999"/>
    <x v="1964"/>
    <x v="1"/>
    <s v="tier - 2"/>
    <x v="0"/>
    <x v="21"/>
  </r>
  <r>
    <s v="Id1966"/>
    <s v="  Thomas G"/>
    <x v="157"/>
    <x v="544"/>
    <s v="yes"/>
    <x v="0"/>
    <x v="0"/>
    <n v="0"/>
    <s v="No"/>
    <x v="0"/>
    <x v="2"/>
    <s v="18-09-1996"/>
    <x v="1965"/>
    <x v="0"/>
    <s v="tier - 2"/>
    <x v="5"/>
    <x v="46"/>
  </r>
  <r>
    <s v="Id1967"/>
    <s v="  Kyle S"/>
    <x v="765"/>
    <x v="122"/>
    <s v="yes"/>
    <x v="0"/>
    <x v="0"/>
    <n v="0"/>
    <s v="No"/>
    <x v="2"/>
    <x v="2"/>
    <s v="19-09-1996"/>
    <x v="1966"/>
    <x v="2"/>
    <s v="tier - 3"/>
    <x v="3"/>
    <x v="46"/>
  </r>
  <r>
    <s v="Id1968"/>
    <s v="  Alexander J"/>
    <x v="217"/>
    <x v="33"/>
    <s v="No"/>
    <x v="1"/>
    <x v="0"/>
    <n v="1"/>
    <s v="No"/>
    <x v="0"/>
    <x v="1"/>
    <s v="26-06-2004"/>
    <x v="1967"/>
    <x v="1"/>
    <s v="tier - 3"/>
    <x v="4"/>
    <x v="45"/>
  </r>
  <r>
    <s v="Id1969"/>
    <s v="  Dustin L"/>
    <x v="42"/>
    <x v="67"/>
    <s v="No"/>
    <x v="0"/>
    <x v="1"/>
    <n v="1"/>
    <s v="No"/>
    <x v="0"/>
    <x v="2"/>
    <s v="12-10-1993"/>
    <x v="1968"/>
    <x v="1"/>
    <s v="tier - 2"/>
    <x v="0"/>
    <x v="20"/>
  </r>
  <r>
    <s v="Id1970"/>
    <s v="  Chloe"/>
    <x v="181"/>
    <x v="95"/>
    <s v="No"/>
    <x v="0"/>
    <x v="1"/>
    <n v="1"/>
    <s v="No"/>
    <x v="0"/>
    <x v="2"/>
    <s v="29-07-2003"/>
    <x v="1969"/>
    <x v="1"/>
    <s v="tier - 1"/>
    <x v="15"/>
    <x v="39"/>
  </r>
  <r>
    <s v="Id1971"/>
    <s v="  Cailtlin"/>
    <x v="1203"/>
    <x v="176"/>
    <s v="No"/>
    <x v="0"/>
    <x v="0"/>
    <n v="1"/>
    <s v="No"/>
    <x v="3"/>
    <x v="2"/>
    <s v="14-09-1987"/>
    <x v="1970"/>
    <x v="1"/>
    <s v="tier - 1"/>
    <x v="3"/>
    <x v="23"/>
  </r>
  <r>
    <s v="Id1972"/>
    <s v="  Joshua"/>
    <x v="105"/>
    <x v="614"/>
    <s v="yes"/>
    <x v="1"/>
    <x v="0"/>
    <n v="2"/>
    <s v="No"/>
    <x v="0"/>
    <x v="2"/>
    <s v="20-06-2000"/>
    <x v="1971"/>
    <x v="1"/>
    <s v="tier - 1"/>
    <x v="3"/>
    <x v="21"/>
  </r>
  <r>
    <s v="Id1973"/>
    <s v="  Chuy"/>
    <x v="966"/>
    <x v="223"/>
    <s v="yes"/>
    <x v="0"/>
    <x v="0"/>
    <n v="1"/>
    <s v="No"/>
    <x v="3"/>
    <x v="0"/>
    <s v="27-08-1986"/>
    <x v="1972"/>
    <x v="1"/>
    <s v="tier - 1"/>
    <x v="0"/>
    <x v="26"/>
  </r>
  <r>
    <s v="Id1974"/>
    <s v="  Laurie B"/>
    <x v="812"/>
    <x v="112"/>
    <s v="yes"/>
    <x v="0"/>
    <x v="0"/>
    <n v="0"/>
    <s v="No"/>
    <x v="0"/>
    <x v="2"/>
    <s v="26-12-2001"/>
    <x v="1973"/>
    <x v="1"/>
    <s v="tier - 2"/>
    <x v="3"/>
    <x v="47"/>
  </r>
  <r>
    <s v="Id1975"/>
    <s v="  Rachel B"/>
    <x v="1021"/>
    <x v="102"/>
    <s v="yes"/>
    <x v="0"/>
    <x v="0"/>
    <n v="0"/>
    <s v="No"/>
    <x v="0"/>
    <x v="2"/>
    <s v="19-12-1996"/>
    <x v="1974"/>
    <x v="1"/>
    <s v="tier - 2"/>
    <x v="3"/>
    <x v="46"/>
  </r>
  <r>
    <s v="Id1976"/>
    <s v="  Liza"/>
    <x v="1204"/>
    <x v="320"/>
    <s v="No"/>
    <x v="1"/>
    <x v="0"/>
    <n v="1"/>
    <s v="No"/>
    <x v="0"/>
    <x v="2"/>
    <s v="16-07-2004"/>
    <x v="1975"/>
    <x v="1"/>
    <s v="tier - 2"/>
    <x v="8"/>
    <x v="45"/>
  </r>
  <r>
    <s v="Id1977"/>
    <s v="  Lindsey"/>
    <x v="264"/>
    <x v="206"/>
    <s v="yes"/>
    <x v="0"/>
    <x v="0"/>
    <n v="0"/>
    <s v="No"/>
    <x v="0"/>
    <x v="2"/>
    <s v="27-10-1996"/>
    <x v="1976"/>
    <x v="1"/>
    <s v="tier - 3"/>
    <x v="0"/>
    <x v="46"/>
  </r>
  <r>
    <s v="Id1978"/>
    <s v="  Lindsay E"/>
    <x v="844"/>
    <x v="197"/>
    <s v="yes"/>
    <x v="0"/>
    <x v="0"/>
    <n v="0"/>
    <s v="No"/>
    <x v="1"/>
    <x v="2"/>
    <s v="10-08-1996"/>
    <x v="1977"/>
    <x v="1"/>
    <s v="tier - 3"/>
    <x v="0"/>
    <x v="46"/>
  </r>
  <r>
    <s v="Id1979"/>
    <s v="  Kathleen M"/>
    <x v="570"/>
    <x v="283"/>
    <s v="yes"/>
    <x v="0"/>
    <x v="0"/>
    <n v="0"/>
    <s v="No"/>
    <x v="1"/>
    <x v="2"/>
    <s v="13-11-1996"/>
    <x v="1978"/>
    <x v="1"/>
    <s v="tier - 2"/>
    <x v="2"/>
    <x v="46"/>
  </r>
  <r>
    <s v="Id1980"/>
    <s v="  Aya"/>
    <x v="477"/>
    <x v="544"/>
    <s v="yes"/>
    <x v="0"/>
    <x v="0"/>
    <n v="0"/>
    <s v="No"/>
    <x v="2"/>
    <x v="2"/>
    <s v="14-12-1996"/>
    <x v="1979"/>
    <x v="1"/>
    <s v="tier - 1"/>
    <x v="3"/>
    <x v="46"/>
  </r>
  <r>
    <s v="Id1981"/>
    <s v="  Carolyn R"/>
    <x v="4"/>
    <x v="82"/>
    <s v="No"/>
    <x v="0"/>
    <x v="1"/>
    <n v="1"/>
    <s v="No"/>
    <x v="0"/>
    <x v="2"/>
    <s v="07-10-1993"/>
    <x v="1980"/>
    <x v="1"/>
    <s v="tier - 2"/>
    <x v="0"/>
    <x v="20"/>
  </r>
  <r>
    <s v="Id1982"/>
    <s v="  Bethany"/>
    <x v="675"/>
    <x v="93"/>
    <s v="yes"/>
    <x v="0"/>
    <x v="0"/>
    <n v="1"/>
    <s v="No"/>
    <x v="2"/>
    <x v="2"/>
    <s v="23-06-1995"/>
    <x v="1981"/>
    <x v="1"/>
    <s v="tier - 3"/>
    <x v="1"/>
    <x v="6"/>
  </r>
  <r>
    <s v="Id1983"/>
    <s v="  Holly A"/>
    <x v="436"/>
    <x v="89"/>
    <s v="No"/>
    <x v="0"/>
    <x v="1"/>
    <n v="1"/>
    <s v="No"/>
    <x v="1"/>
    <x v="2"/>
    <s v="28-10-1993"/>
    <x v="1982"/>
    <x v="1"/>
    <s v="tier - 1"/>
    <x v="3"/>
    <x v="20"/>
  </r>
  <r>
    <s v="Id1984"/>
    <s v="  Ping"/>
    <x v="1205"/>
    <x v="315"/>
    <s v="No"/>
    <x v="0"/>
    <x v="0"/>
    <n v="0"/>
    <s v="No"/>
    <x v="2"/>
    <x v="2"/>
    <s v="01-09-1991"/>
    <x v="1983"/>
    <x v="1"/>
    <s v="tier - 1"/>
    <x v="0"/>
    <x v="35"/>
  </r>
  <r>
    <s v="Id1985"/>
    <s v="  Tim"/>
    <x v="304"/>
    <x v="336"/>
    <s v="yes"/>
    <x v="0"/>
    <x v="1"/>
    <n v="1"/>
    <s v="No"/>
    <x v="1"/>
    <x v="1"/>
    <s v="20-06-1997"/>
    <x v="1984"/>
    <x v="2"/>
    <s v="tier - 3"/>
    <x v="6"/>
    <x v="46"/>
  </r>
  <r>
    <s v="Id1986"/>
    <s v="  John"/>
    <x v="1084"/>
    <x v="361"/>
    <s v="No"/>
    <x v="0"/>
    <x v="1"/>
    <n v="1"/>
    <s v="No"/>
    <x v="0"/>
    <x v="2"/>
    <s v="18-11-2003"/>
    <x v="1985"/>
    <x v="1"/>
    <s v="tier - 1"/>
    <x v="14"/>
    <x v="45"/>
  </r>
  <r>
    <s v="Id1987"/>
    <s v="  Cynthia"/>
    <x v="1206"/>
    <x v="633"/>
    <s v="No"/>
    <x v="0"/>
    <x v="1"/>
    <n v="1"/>
    <s v="No"/>
    <x v="0"/>
    <x v="2"/>
    <s v="05-12-2003"/>
    <x v="1986"/>
    <x v="1"/>
    <s v="tier - 2"/>
    <x v="15"/>
    <x v="45"/>
  </r>
  <r>
    <s v="Id1988"/>
    <s v="  Emmett"/>
    <x v="629"/>
    <x v="85"/>
    <s v="yes"/>
    <x v="0"/>
    <x v="0"/>
    <n v="0"/>
    <s v="No"/>
    <x v="0"/>
    <x v="1"/>
    <s v="17-11-1996"/>
    <x v="1987"/>
    <x v="1"/>
    <s v="tier - 2"/>
    <x v="1"/>
    <x v="46"/>
  </r>
  <r>
    <s v="Id1989"/>
    <s v="  Kate"/>
    <x v="1207"/>
    <x v="40"/>
    <s v="No"/>
    <x v="0"/>
    <x v="1"/>
    <n v="1"/>
    <s v="No"/>
    <x v="0"/>
    <x v="2"/>
    <s v="03-07-2003"/>
    <x v="1988"/>
    <x v="1"/>
    <s v="tier - 3"/>
    <x v="3"/>
    <x v="39"/>
  </r>
  <r>
    <s v="Id1990"/>
    <s v="  Christopher L"/>
    <x v="854"/>
    <x v="473"/>
    <s v="yes"/>
    <x v="0"/>
    <x v="0"/>
    <n v="0"/>
    <s v="No"/>
    <x v="1"/>
    <x v="2"/>
    <s v="06-10-2001"/>
    <x v="1989"/>
    <x v="1"/>
    <s v="tier - 1"/>
    <x v="6"/>
    <x v="47"/>
  </r>
  <r>
    <s v="Id1991"/>
    <s v="  Christopher P"/>
    <x v="680"/>
    <x v="149"/>
    <s v="No"/>
    <x v="0"/>
    <x v="0"/>
    <n v="0"/>
    <s v="No"/>
    <x v="0"/>
    <x v="1"/>
    <s v="01-07-1994"/>
    <x v="1990"/>
    <x v="1"/>
    <s v="tier - 3"/>
    <x v="3"/>
    <x v="20"/>
  </r>
  <r>
    <s v="Id1992"/>
    <s v="  Christopher W"/>
    <x v="1208"/>
    <x v="336"/>
    <s v="No"/>
    <x v="0"/>
    <x v="0"/>
    <n v="0"/>
    <s v="No"/>
    <x v="0"/>
    <x v="1"/>
    <s v="02-12-1994"/>
    <x v="1991"/>
    <x v="2"/>
    <s v="tier - 1"/>
    <x v="4"/>
    <x v="6"/>
  </r>
  <r>
    <s v="Id1993"/>
    <s v="  Norman H"/>
    <x v="1209"/>
    <x v="249"/>
    <s v="No"/>
    <x v="0"/>
    <x v="0"/>
    <n v="0"/>
    <s v="No"/>
    <x v="2"/>
    <x v="2"/>
    <s v="13-11-1991"/>
    <x v="1992"/>
    <x v="2"/>
    <s v="tier - 2"/>
    <x v="3"/>
    <x v="35"/>
  </r>
  <r>
    <s v="Id1994"/>
    <s v="  Susan"/>
    <x v="11"/>
    <x v="186"/>
    <s v="yes"/>
    <x v="0"/>
    <x v="1"/>
    <n v="1"/>
    <s v="No"/>
    <x v="0"/>
    <x v="1"/>
    <s v="02-09-1997"/>
    <x v="1993"/>
    <x v="1"/>
    <s v="tier - 3"/>
    <x v="0"/>
    <x v="32"/>
  </r>
  <r>
    <s v="Id1995"/>
    <s v="  Tatyana K"/>
    <x v="1210"/>
    <x v="249"/>
    <s v="yes"/>
    <x v="0"/>
    <x v="1"/>
    <n v="1"/>
    <s v="No"/>
    <x v="0"/>
    <x v="2"/>
    <s v="02-08-1997"/>
    <x v="1994"/>
    <x v="1"/>
    <s v="tier - 3"/>
    <x v="0"/>
    <x v="46"/>
  </r>
  <r>
    <s v="Id1996"/>
    <s v="  Chrissy"/>
    <x v="276"/>
    <x v="419"/>
    <s v="yes"/>
    <x v="0"/>
    <x v="1"/>
    <n v="1"/>
    <s v="No"/>
    <x v="1"/>
    <x v="2"/>
    <s v="06-07-1997"/>
    <x v="1995"/>
    <x v="1"/>
    <s v="tier - 2"/>
    <x v="2"/>
    <x v="46"/>
  </r>
  <r>
    <s v="Id1997"/>
    <s v="  Carrie"/>
    <x v="1211"/>
    <x v="212"/>
    <s v="yes"/>
    <x v="0"/>
    <x v="1"/>
    <n v="1"/>
    <s v="No"/>
    <x v="2"/>
    <x v="2"/>
    <s v="22-12-1997"/>
    <x v="1996"/>
    <x v="1"/>
    <s v="tier - 3"/>
    <x v="3"/>
    <x v="32"/>
  </r>
  <r>
    <s v="Id1998"/>
    <s v="  Halle"/>
    <x v="1040"/>
    <x v="106"/>
    <s v="yes"/>
    <x v="0"/>
    <x v="1"/>
    <n v="1"/>
    <s v="No"/>
    <x v="2"/>
    <x v="1"/>
    <s v="05-07-1997"/>
    <x v="1997"/>
    <x v="1"/>
    <s v="tier - 3"/>
    <x v="2"/>
    <x v="46"/>
  </r>
  <r>
    <s v="Id1999"/>
    <s v="  Carolyn"/>
    <x v="1212"/>
    <x v="169"/>
    <s v="yes"/>
    <x v="0"/>
    <x v="0"/>
    <n v="0"/>
    <s v="No"/>
    <x v="0"/>
    <x v="1"/>
    <s v="11-10-1996"/>
    <x v="1998"/>
    <x v="1"/>
    <s v="tier - 3"/>
    <x v="1"/>
    <x v="46"/>
  </r>
  <r>
    <s v="Id2000"/>
    <s v="  Tara D"/>
    <x v="1213"/>
    <x v="186"/>
    <s v="yes"/>
    <x v="0"/>
    <x v="0"/>
    <n v="0"/>
    <s v="No"/>
    <x v="2"/>
    <x v="1"/>
    <s v="02-09-2001"/>
    <x v="1999"/>
    <x v="1"/>
    <s v="tier - 2"/>
    <x v="0"/>
    <x v="47"/>
  </r>
  <r>
    <s v="Id2001"/>
    <s v="  Rasim M"/>
    <x v="1214"/>
    <x v="34"/>
    <s v="yes"/>
    <x v="1"/>
    <x v="0"/>
    <n v="2"/>
    <s v="No"/>
    <x v="1"/>
    <x v="1"/>
    <s v="23-09-2000"/>
    <x v="2000"/>
    <x v="1"/>
    <s v="tier - 2"/>
    <x v="1"/>
    <x v="44"/>
  </r>
  <r>
    <s v="Id2002"/>
    <s v="  Dina"/>
    <x v="361"/>
    <x v="69"/>
    <s v="yes"/>
    <x v="0"/>
    <x v="0"/>
    <n v="0"/>
    <s v="No"/>
    <x v="2"/>
    <x v="2"/>
    <s v="03-07-1996"/>
    <x v="2001"/>
    <x v="1"/>
    <s v="tier - 1"/>
    <x v="1"/>
    <x v="40"/>
  </r>
  <r>
    <s v="Id2003"/>
    <s v="  Lisa"/>
    <x v="699"/>
    <x v="34"/>
    <s v="yes"/>
    <x v="0"/>
    <x v="0"/>
    <n v="0"/>
    <s v="No"/>
    <x v="2"/>
    <x v="1"/>
    <s v="14-08-1996"/>
    <x v="2002"/>
    <x v="1"/>
    <s v="tier - 2"/>
    <x v="1"/>
    <x v="46"/>
  </r>
  <r>
    <s v="Id2004"/>
    <s v="  Caitrin"/>
    <x v="127"/>
    <x v="49"/>
    <s v="No"/>
    <x v="0"/>
    <x v="0"/>
    <n v="0"/>
    <s v="No"/>
    <x v="0"/>
    <x v="2"/>
    <s v="06-07-1994"/>
    <x v="2003"/>
    <x v="1"/>
    <s v="tier - 1"/>
    <x v="3"/>
    <x v="20"/>
  </r>
  <r>
    <s v="Id2005"/>
    <s v="  Adriana S"/>
    <x v="82"/>
    <x v="507"/>
    <s v="No"/>
    <x v="0"/>
    <x v="0"/>
    <n v="0"/>
    <s v="No"/>
    <x v="0"/>
    <x v="2"/>
    <s v="25-10-1994"/>
    <x v="2004"/>
    <x v="1"/>
    <s v="tier - 3"/>
    <x v="0"/>
    <x v="6"/>
  </r>
  <r>
    <s v="Id2006"/>
    <s v="  Megan"/>
    <x v="1026"/>
    <x v="319"/>
    <s v="yes"/>
    <x v="0"/>
    <x v="0"/>
    <n v="0"/>
    <s v="No"/>
    <x v="3"/>
    <x v="2"/>
    <s v="29-08-2001"/>
    <x v="2005"/>
    <x v="1"/>
    <s v="tier - 3"/>
    <x v="2"/>
    <x v="47"/>
  </r>
  <r>
    <s v="Id2007"/>
    <s v="  Kristen M"/>
    <x v="1215"/>
    <x v="544"/>
    <s v="No"/>
    <x v="0"/>
    <x v="1"/>
    <n v="1"/>
    <s v="No"/>
    <x v="1"/>
    <x v="2"/>
    <s v="25-09-1993"/>
    <x v="2006"/>
    <x v="1"/>
    <s v="tier - 3"/>
    <x v="0"/>
    <x v="20"/>
  </r>
  <r>
    <s v="Id2008"/>
    <s v="  Alix"/>
    <x v="809"/>
    <x v="206"/>
    <s v="No"/>
    <x v="0"/>
    <x v="0"/>
    <n v="0"/>
    <s v="No"/>
    <x v="1"/>
    <x v="2"/>
    <s v="10-07-1994"/>
    <x v="2007"/>
    <x v="1"/>
    <s v="tier - 1"/>
    <x v="3"/>
    <x v="20"/>
  </r>
  <r>
    <s v="Id2009"/>
    <s v="  Kakushin"/>
    <x v="1216"/>
    <x v="45"/>
    <s v="No"/>
    <x v="0"/>
    <x v="0"/>
    <n v="0"/>
    <s v="No"/>
    <x v="1"/>
    <x v="2"/>
    <s v="25-06-1999"/>
    <x v="2008"/>
    <x v="1"/>
    <s v="tier - 3"/>
    <x v="14"/>
    <x v="36"/>
  </r>
  <r>
    <s v="Id2010"/>
    <s v="  Michael J"/>
    <x v="1217"/>
    <x v="198"/>
    <s v="No"/>
    <x v="0"/>
    <x v="0"/>
    <n v="1"/>
    <s v="No"/>
    <x v="3"/>
    <x v="2"/>
    <s v="01-08-1987"/>
    <x v="2009"/>
    <x v="1"/>
    <s v="tier - 2"/>
    <x v="0"/>
    <x v="26"/>
  </r>
  <r>
    <s v="Id2011"/>
    <s v="  Bradley"/>
    <x v="711"/>
    <x v="206"/>
    <s v="yes"/>
    <x v="0"/>
    <x v="0"/>
    <n v="0"/>
    <s v="No"/>
    <x v="2"/>
    <x v="2"/>
    <s v="13-10-2001"/>
    <x v="2010"/>
    <x v="1"/>
    <s v="tier - 1"/>
    <x v="1"/>
    <x v="47"/>
  </r>
  <r>
    <s v="Id2012"/>
    <s v="  Matt"/>
    <x v="497"/>
    <x v="78"/>
    <s v="yes"/>
    <x v="0"/>
    <x v="0"/>
    <n v="1"/>
    <s v="No"/>
    <x v="1"/>
    <x v="2"/>
    <s v="10-09-1995"/>
    <x v="2011"/>
    <x v="2"/>
    <s v="tier - 1"/>
    <x v="6"/>
    <x v="40"/>
  </r>
  <r>
    <s v="Id2013"/>
    <s v="  Amanda C"/>
    <x v="1218"/>
    <x v="425"/>
    <s v="No"/>
    <x v="0"/>
    <x v="0"/>
    <n v="0"/>
    <s v="No"/>
    <x v="3"/>
    <x v="1"/>
    <s v="01-10-1989"/>
    <x v="2012"/>
    <x v="1"/>
    <s v="tier - 1"/>
    <x v="1"/>
    <x v="43"/>
  </r>
  <r>
    <s v="Id2014"/>
    <s v="  Valur"/>
    <x v="26"/>
    <x v="540"/>
    <s v="No"/>
    <x v="0"/>
    <x v="0"/>
    <n v="0"/>
    <s v="No"/>
    <x v="0"/>
    <x v="2"/>
    <s v="26-09-1994"/>
    <x v="2013"/>
    <x v="2"/>
    <s v="tier - 1"/>
    <x v="1"/>
    <x v="6"/>
  </r>
  <r>
    <s v="Id2015"/>
    <s v="  Erica J"/>
    <x v="47"/>
    <x v="656"/>
    <s v="No"/>
    <x v="0"/>
    <x v="0"/>
    <n v="0"/>
    <s v="No"/>
    <x v="0"/>
    <x v="0"/>
    <s v="21-06-2002"/>
    <x v="2014"/>
    <x v="1"/>
    <s v="tier - 3"/>
    <x v="0"/>
    <x v="47"/>
  </r>
  <r>
    <s v="Id2016"/>
    <s v="  Stephen F"/>
    <x v="1219"/>
    <x v="21"/>
    <s v="yes"/>
    <x v="0"/>
    <x v="1"/>
    <n v="1"/>
    <s v="No"/>
    <x v="1"/>
    <x v="1"/>
    <s v="22-12-1997"/>
    <x v="2015"/>
    <x v="1"/>
    <s v="tier - 2"/>
    <x v="3"/>
    <x v="32"/>
  </r>
  <r>
    <s v="Id2017"/>
    <s v="  Lissa"/>
    <x v="401"/>
    <x v="280"/>
    <s v="No"/>
    <x v="0"/>
    <x v="0"/>
    <n v="1"/>
    <s v="No"/>
    <x v="1"/>
    <x v="2"/>
    <s v="09-08-1998"/>
    <x v="2016"/>
    <x v="1"/>
    <s v="tier - 1"/>
    <x v="8"/>
    <x v="36"/>
  </r>
  <r>
    <s v="Id2018"/>
    <s v="  Megan"/>
    <x v="397"/>
    <x v="334"/>
    <s v="No"/>
    <x v="0"/>
    <x v="0"/>
    <n v="1"/>
    <s v="No"/>
    <x v="1"/>
    <x v="1"/>
    <s v="15-09-1998"/>
    <x v="2017"/>
    <x v="1"/>
    <s v="tier - 3"/>
    <x v="2"/>
    <x v="36"/>
  </r>
  <r>
    <s v="Id2019"/>
    <s v="  Alyson"/>
    <x v="2"/>
    <x v="577"/>
    <s v="yes"/>
    <x v="0"/>
    <x v="1"/>
    <n v="1"/>
    <s v="No"/>
    <x v="0"/>
    <x v="2"/>
    <s v="19-12-1997"/>
    <x v="2018"/>
    <x v="1"/>
    <s v="tier - 3"/>
    <x v="1"/>
    <x v="32"/>
  </r>
  <r>
    <s v="Id2020"/>
    <s v="  Chance B"/>
    <x v="1155"/>
    <x v="212"/>
    <s v="yes"/>
    <x v="0"/>
    <x v="0"/>
    <n v="1"/>
    <s v="No"/>
    <x v="3"/>
    <x v="2"/>
    <s v="28-09-1988"/>
    <x v="2019"/>
    <x v="1"/>
    <s v="tier - 2"/>
    <x v="1"/>
    <x v="4"/>
  </r>
  <r>
    <s v="Id2021"/>
    <s v="  Sean P"/>
    <x v="1"/>
    <x v="464"/>
    <s v="No"/>
    <x v="0"/>
    <x v="0"/>
    <n v="0"/>
    <s v="No"/>
    <x v="0"/>
    <x v="0"/>
    <s v="15-12-2002"/>
    <x v="2020"/>
    <x v="1"/>
    <s v="tier - 3"/>
    <x v="1"/>
    <x v="39"/>
  </r>
  <r>
    <s v="Id2022"/>
    <s v="  Therese"/>
    <x v="1220"/>
    <x v="237"/>
    <s v="No"/>
    <x v="0"/>
    <x v="0"/>
    <n v="0"/>
    <s v="No"/>
    <x v="2"/>
    <x v="2"/>
    <s v="20-11-1991"/>
    <x v="2021"/>
    <x v="1"/>
    <s v="tier - 2"/>
    <x v="0"/>
    <x v="35"/>
  </r>
  <r>
    <s v="Id2023"/>
    <s v="  Beau"/>
    <x v="1221"/>
    <x v="237"/>
    <s v="No"/>
    <x v="0"/>
    <x v="0"/>
    <n v="1"/>
    <s v="No"/>
    <x v="3"/>
    <x v="2"/>
    <s v="18-06-1987"/>
    <x v="2022"/>
    <x v="1"/>
    <s v="tier - 3"/>
    <x v="0"/>
    <x v="26"/>
  </r>
  <r>
    <s v="Id2024"/>
    <s v="  Kelsey M"/>
    <x v="345"/>
    <x v="171"/>
    <s v="yes"/>
    <x v="0"/>
    <x v="0"/>
    <n v="1"/>
    <s v="No"/>
    <x v="2"/>
    <x v="2"/>
    <s v="24-09-1995"/>
    <x v="2023"/>
    <x v="1"/>
    <s v="tier - 1"/>
    <x v="3"/>
    <x v="40"/>
  </r>
  <r>
    <s v="Id2025"/>
    <s v="  Gretchen"/>
    <x v="1222"/>
    <x v="207"/>
    <s v="No"/>
    <x v="0"/>
    <x v="0"/>
    <n v="0"/>
    <s v="No"/>
    <x v="1"/>
    <x v="0"/>
    <s v="30-09-2002"/>
    <x v="2024"/>
    <x v="1"/>
    <s v="tier - 3"/>
    <x v="1"/>
    <x v="39"/>
  </r>
  <r>
    <s v="Id2026"/>
    <s v="  Nicholas E"/>
    <x v="1035"/>
    <x v="95"/>
    <s v="yes"/>
    <x v="0"/>
    <x v="0"/>
    <n v="0"/>
    <s v="No"/>
    <x v="0"/>
    <x v="2"/>
    <s v="30-06-1996"/>
    <x v="2025"/>
    <x v="1"/>
    <s v="tier - 2"/>
    <x v="0"/>
    <x v="40"/>
  </r>
  <r>
    <s v="Id2027"/>
    <s v="  Deborah"/>
    <x v="1023"/>
    <x v="102"/>
    <s v="No"/>
    <x v="0"/>
    <x v="1"/>
    <n v="1"/>
    <s v="No"/>
    <x v="2"/>
    <x v="2"/>
    <s v="05-06-2003"/>
    <x v="2026"/>
    <x v="1"/>
    <s v="tier - 2"/>
    <x v="3"/>
    <x v="39"/>
  </r>
  <r>
    <s v="Id2028"/>
    <s v="  Chuck W"/>
    <x v="391"/>
    <x v="280"/>
    <s v="yes"/>
    <x v="0"/>
    <x v="0"/>
    <n v="0"/>
    <s v="No"/>
    <x v="0"/>
    <x v="2"/>
    <s v="13-06-1996"/>
    <x v="2027"/>
    <x v="1"/>
    <s v="tier - 2"/>
    <x v="3"/>
    <x v="40"/>
  </r>
  <r>
    <s v="Id2029"/>
    <s v="  Daniel"/>
    <x v="454"/>
    <x v="470"/>
    <s v="yes"/>
    <x v="0"/>
    <x v="0"/>
    <n v="0"/>
    <s v="No"/>
    <x v="1"/>
    <x v="2"/>
    <s v="24-10-1996"/>
    <x v="2028"/>
    <x v="1"/>
    <s v="tier - 2"/>
    <x v="0"/>
    <x v="46"/>
  </r>
  <r>
    <s v="Id2030"/>
    <s v="  Amany"/>
    <x v="702"/>
    <x v="375"/>
    <s v="No"/>
    <x v="0"/>
    <x v="0"/>
    <n v="0"/>
    <s v="No"/>
    <x v="0"/>
    <x v="2"/>
    <s v="01-11-1999"/>
    <x v="2029"/>
    <x v="1"/>
    <s v="tier - 2"/>
    <x v="2"/>
    <x v="21"/>
  </r>
  <r>
    <s v="Id2031"/>
    <s v="  Kipling"/>
    <x v="389"/>
    <x v="122"/>
    <s v="yes"/>
    <x v="1"/>
    <x v="0"/>
    <n v="2"/>
    <s v="No"/>
    <x v="1"/>
    <x v="2"/>
    <s v="14-07-2000"/>
    <x v="2030"/>
    <x v="1"/>
    <s v="tier - 1"/>
    <x v="1"/>
    <x v="21"/>
  </r>
  <r>
    <s v="Id2032"/>
    <s v="  Duncan"/>
    <x v="1223"/>
    <x v="219"/>
    <s v="yes"/>
    <x v="0"/>
    <x v="0"/>
    <n v="0"/>
    <s v="No"/>
    <x v="1"/>
    <x v="2"/>
    <s v="21-06-1996"/>
    <x v="2031"/>
    <x v="2"/>
    <s v="tier - 3"/>
    <x v="4"/>
    <x v="40"/>
  </r>
  <r>
    <s v="Id2033"/>
    <s v="  Louis C"/>
    <x v="438"/>
    <x v="637"/>
    <s v="No"/>
    <x v="0"/>
    <x v="1"/>
    <n v="1"/>
    <s v="No"/>
    <x v="1"/>
    <x v="1"/>
    <s v="12-08-1993"/>
    <x v="2032"/>
    <x v="0"/>
    <s v="tier - 3"/>
    <x v="0"/>
    <x v="20"/>
  </r>
  <r>
    <s v="Id2034"/>
    <s v="  Daniel J"/>
    <x v="755"/>
    <x v="334"/>
    <s v="No"/>
    <x v="0"/>
    <x v="1"/>
    <n v="1"/>
    <s v="No"/>
    <x v="1"/>
    <x v="1"/>
    <s v="01-11-1993"/>
    <x v="2033"/>
    <x v="2"/>
    <s v="tier - 3"/>
    <x v="3"/>
    <x v="20"/>
  </r>
  <r>
    <s v="Id2035"/>
    <s v="  Ildiko M"/>
    <x v="408"/>
    <x v="144"/>
    <s v="No"/>
    <x v="0"/>
    <x v="0"/>
    <n v="1"/>
    <s v="No"/>
    <x v="0"/>
    <x v="2"/>
    <s v="04-09-1998"/>
    <x v="2034"/>
    <x v="1"/>
    <s v="tier - 3"/>
    <x v="1"/>
    <x v="36"/>
  </r>
  <r>
    <s v="Id2036"/>
    <s v="  Melinda E"/>
    <x v="386"/>
    <x v="352"/>
    <s v="No"/>
    <x v="0"/>
    <x v="0"/>
    <n v="1"/>
    <s v="No"/>
    <x v="0"/>
    <x v="2"/>
    <s v="17-06-1998"/>
    <x v="2035"/>
    <x v="1"/>
    <s v="tier - 3"/>
    <x v="1"/>
    <x v="32"/>
  </r>
  <r>
    <s v="Id2037"/>
    <s v="  Ashley M"/>
    <x v="388"/>
    <x v="614"/>
    <s v="No"/>
    <x v="0"/>
    <x v="0"/>
    <n v="1"/>
    <s v="No"/>
    <x v="2"/>
    <x v="2"/>
    <s v="15-11-1998"/>
    <x v="2036"/>
    <x v="1"/>
    <s v="tier - 3"/>
    <x v="1"/>
    <x v="36"/>
  </r>
  <r>
    <s v="Id2038"/>
    <s v="  Stephanie"/>
    <x v="1224"/>
    <x v="251"/>
    <s v="No"/>
    <x v="1"/>
    <x v="0"/>
    <n v="1"/>
    <s v="No"/>
    <x v="1"/>
    <x v="2"/>
    <s v="01-10-2000"/>
    <x v="2037"/>
    <x v="1"/>
    <s v="tier - 3"/>
    <x v="3"/>
    <x v="44"/>
  </r>
  <r>
    <s v="Id2039"/>
    <s v="  Sean P"/>
    <x v="1225"/>
    <x v="3"/>
    <s v="No"/>
    <x v="0"/>
    <x v="1"/>
    <n v="1"/>
    <s v="No"/>
    <x v="2"/>
    <x v="1"/>
    <s v="23-09-2003"/>
    <x v="2038"/>
    <x v="1"/>
    <s v="tier - 1"/>
    <x v="1"/>
    <x v="45"/>
  </r>
  <r>
    <s v="Id2040"/>
    <s v="  Emily G"/>
    <x v="1226"/>
    <x v="196"/>
    <s v="No"/>
    <x v="1"/>
    <x v="0"/>
    <n v="1"/>
    <s v="No"/>
    <x v="0"/>
    <x v="2"/>
    <s v="04-08-2004"/>
    <x v="2039"/>
    <x v="1"/>
    <s v="tier - 3"/>
    <x v="0"/>
    <x v="45"/>
  </r>
  <r>
    <s v="Id2041"/>
    <s v="  Malcolm"/>
    <x v="352"/>
    <x v="21"/>
    <s v="No"/>
    <x v="0"/>
    <x v="0"/>
    <n v="0"/>
    <s v="No"/>
    <x v="1"/>
    <x v="1"/>
    <s v="24-12-1999"/>
    <x v="2040"/>
    <x v="1"/>
    <s v="tier - 3"/>
    <x v="1"/>
    <x v="21"/>
  </r>
  <r>
    <s v="Id2042"/>
    <s v="  Danilo"/>
    <x v="1227"/>
    <x v="85"/>
    <s v="No"/>
    <x v="0"/>
    <x v="0"/>
    <n v="0"/>
    <s v="No"/>
    <x v="3"/>
    <x v="1"/>
    <s v="29-08-1999"/>
    <x v="2041"/>
    <x v="1"/>
    <s v="tier - 1"/>
    <x v="1"/>
    <x v="21"/>
  </r>
  <r>
    <s v="Id2043"/>
    <s v="  Mikko"/>
    <x v="1121"/>
    <x v="268"/>
    <s v="No"/>
    <x v="1"/>
    <x v="0"/>
    <n v="1"/>
    <s v="No"/>
    <x v="0"/>
    <x v="1"/>
    <s v="14-11-2004"/>
    <x v="2042"/>
    <x v="1"/>
    <s v="tier - 1"/>
    <x v="14"/>
    <x v="42"/>
  </r>
  <r>
    <s v="Id2044"/>
    <s v="  Paula C"/>
    <x v="1228"/>
    <x v="60"/>
    <s v="yes"/>
    <x v="0"/>
    <x v="1"/>
    <n v="1"/>
    <s v="No"/>
    <x v="1"/>
    <x v="1"/>
    <s v="10-08-1997"/>
    <x v="2043"/>
    <x v="1"/>
    <s v="tier - 1"/>
    <x v="1"/>
    <x v="32"/>
  </r>
  <r>
    <s v="Id2045"/>
    <s v="  Kirsten N"/>
    <x v="964"/>
    <x v="24"/>
    <s v="No"/>
    <x v="1"/>
    <x v="0"/>
    <n v="1"/>
    <s v="No"/>
    <x v="0"/>
    <x v="2"/>
    <s v="11-10-2000"/>
    <x v="2044"/>
    <x v="1"/>
    <s v="tier - 1"/>
    <x v="2"/>
    <x v="44"/>
  </r>
  <r>
    <s v="Id2046"/>
    <s v="  Christy"/>
    <x v="217"/>
    <x v="209"/>
    <s v="yes"/>
    <x v="1"/>
    <x v="0"/>
    <n v="1"/>
    <s v="No"/>
    <x v="0"/>
    <x v="2"/>
    <s v="03-10-2000"/>
    <x v="2045"/>
    <x v="1"/>
    <s v="tier - 3"/>
    <x v="2"/>
    <x v="44"/>
  </r>
  <r>
    <s v="Id2047"/>
    <s v="  Jennifer"/>
    <x v="567"/>
    <x v="180"/>
    <s v="No"/>
    <x v="1"/>
    <x v="0"/>
    <n v="1"/>
    <s v="No"/>
    <x v="2"/>
    <x v="2"/>
    <s v="17-12-2000"/>
    <x v="2046"/>
    <x v="1"/>
    <s v="tier - 3"/>
    <x v="2"/>
    <x v="44"/>
  </r>
  <r>
    <s v="Id2048"/>
    <s v="  Jingjing"/>
    <x v="1229"/>
    <x v="147"/>
    <s v="No"/>
    <x v="0"/>
    <x v="1"/>
    <n v="1"/>
    <s v="No"/>
    <x v="0"/>
    <x v="1"/>
    <s v="03-12-2003"/>
    <x v="2047"/>
    <x v="1"/>
    <s v="tier - 3"/>
    <x v="1"/>
    <x v="45"/>
  </r>
  <r>
    <s v="Id2049"/>
    <s v="  Morgan"/>
    <x v="375"/>
    <x v="562"/>
    <s v="yes"/>
    <x v="0"/>
    <x v="1"/>
    <n v="1"/>
    <s v="No"/>
    <x v="0"/>
    <x v="1"/>
    <s v="06-10-1997"/>
    <x v="2048"/>
    <x v="2"/>
    <s v="tier - 3"/>
    <x v="4"/>
    <x v="32"/>
  </r>
  <r>
    <s v="Id2050"/>
    <s v="  Patrick J"/>
    <x v="1230"/>
    <x v="24"/>
    <s v="yes"/>
    <x v="0"/>
    <x v="0"/>
    <n v="1"/>
    <s v="No"/>
    <x v="3"/>
    <x v="2"/>
    <s v="20-08-1988"/>
    <x v="2049"/>
    <x v="1"/>
    <s v="tier - 2"/>
    <x v="0"/>
    <x v="4"/>
  </r>
  <r>
    <s v="Id2051"/>
    <s v="  Frankline"/>
    <x v="577"/>
    <x v="347"/>
    <s v="yes"/>
    <x v="0"/>
    <x v="1"/>
    <n v="1"/>
    <s v="No"/>
    <x v="1"/>
    <x v="2"/>
    <s v="30-10-1997"/>
    <x v="2050"/>
    <x v="0"/>
    <s v="tier - 3"/>
    <x v="7"/>
    <x v="32"/>
  </r>
  <r>
    <s v="Id2052"/>
    <s v="  Laura T"/>
    <x v="80"/>
    <x v="577"/>
    <s v="No"/>
    <x v="0"/>
    <x v="1"/>
    <n v="1"/>
    <s v="No"/>
    <x v="0"/>
    <x v="2"/>
    <s v="06-08-2003"/>
    <x v="2051"/>
    <x v="1"/>
    <s v="tier - 2"/>
    <x v="1"/>
    <x v="39"/>
  </r>
  <r>
    <s v="Id2053"/>
    <s v="  Natalia"/>
    <x v="854"/>
    <x v="83"/>
    <s v="No"/>
    <x v="0"/>
    <x v="1"/>
    <n v="1"/>
    <s v="No"/>
    <x v="1"/>
    <x v="2"/>
    <s v="01-12-2003"/>
    <x v="2052"/>
    <x v="1"/>
    <s v="tier - 3"/>
    <x v="1"/>
    <x v="45"/>
  </r>
  <r>
    <s v="Id2054"/>
    <s v="  Jennifer L"/>
    <x v="403"/>
    <x v="133"/>
    <s v="No"/>
    <x v="0"/>
    <x v="1"/>
    <n v="1"/>
    <s v="No"/>
    <x v="2"/>
    <x v="2"/>
    <s v="21-11-2003"/>
    <x v="2053"/>
    <x v="1"/>
    <s v="tier - 2"/>
    <x v="1"/>
    <x v="45"/>
  </r>
  <r>
    <s v="Id2055"/>
    <s v="  Brooke"/>
    <x v="1018"/>
    <x v="180"/>
    <s v="No"/>
    <x v="0"/>
    <x v="1"/>
    <n v="1"/>
    <s v="No"/>
    <x v="2"/>
    <x v="2"/>
    <s v="17-07-2003"/>
    <x v="2054"/>
    <x v="1"/>
    <s v="tier - 2"/>
    <x v="1"/>
    <x v="39"/>
  </r>
  <r>
    <s v="Id2056"/>
    <s v="  Jeremy M"/>
    <x v="210"/>
    <x v="90"/>
    <s v="yes"/>
    <x v="0"/>
    <x v="0"/>
    <n v="0"/>
    <s v="No"/>
    <x v="0"/>
    <x v="2"/>
    <s v="13-06-1996"/>
    <x v="2055"/>
    <x v="1"/>
    <s v="tier - 1"/>
    <x v="1"/>
    <x v="40"/>
  </r>
  <r>
    <s v="Id2057"/>
    <s v="  Megan L"/>
    <x v="389"/>
    <x v="203"/>
    <s v="No"/>
    <x v="0"/>
    <x v="0"/>
    <n v="0"/>
    <s v="No"/>
    <x v="1"/>
    <x v="2"/>
    <s v="11-06-1999"/>
    <x v="2056"/>
    <x v="1"/>
    <s v="tier - 2"/>
    <x v="1"/>
    <x v="36"/>
  </r>
  <r>
    <s v="Id2058"/>
    <s v="  Bryan"/>
    <x v="9"/>
    <x v="635"/>
    <s v="No"/>
    <x v="0"/>
    <x v="0"/>
    <n v="0"/>
    <s v="No"/>
    <x v="0"/>
    <x v="1"/>
    <s v="02-10-1994"/>
    <x v="2057"/>
    <x v="2"/>
    <s v="tier - 2"/>
    <x v="0"/>
    <x v="6"/>
  </r>
  <r>
    <s v="Id2059"/>
    <s v="  Marny"/>
    <x v="1231"/>
    <x v="90"/>
    <s v="No"/>
    <x v="0"/>
    <x v="0"/>
    <n v="0"/>
    <s v="No"/>
    <x v="1"/>
    <x v="2"/>
    <s v="17-09-1994"/>
    <x v="2058"/>
    <x v="1"/>
    <s v="tier - 2"/>
    <x v="0"/>
    <x v="6"/>
  </r>
  <r>
    <s v="Id2060"/>
    <s v="  Marc"/>
    <x v="1232"/>
    <x v="102"/>
    <s v="yes"/>
    <x v="0"/>
    <x v="0"/>
    <n v="0"/>
    <s v="No"/>
    <x v="3"/>
    <x v="2"/>
    <s v="05-08-1996"/>
    <x v="2059"/>
    <x v="2"/>
    <s v="tier - 2"/>
    <x v="1"/>
    <x v="40"/>
  </r>
  <r>
    <s v="Id2061"/>
    <s v="  Benjamin L"/>
    <x v="32"/>
    <x v="85"/>
    <s v="No"/>
    <x v="1"/>
    <x v="0"/>
    <n v="1"/>
    <s v="No"/>
    <x v="0"/>
    <x v="1"/>
    <s v="09-12-2000"/>
    <x v="2060"/>
    <x v="1"/>
    <s v="tier - 1"/>
    <x v="1"/>
    <x v="44"/>
  </r>
  <r>
    <s v="Id2062"/>
    <s v="  Rob G"/>
    <x v="237"/>
    <x v="652"/>
    <s v="No"/>
    <x v="1"/>
    <x v="0"/>
    <n v="1"/>
    <s v="No"/>
    <x v="1"/>
    <x v="0"/>
    <s v="24-06-2000"/>
    <x v="2061"/>
    <x v="1"/>
    <s v="tier - 2"/>
    <x v="1"/>
    <x v="21"/>
  </r>
  <r>
    <s v="Id2063"/>
    <s v="  Stefanie A"/>
    <x v="782"/>
    <x v="376"/>
    <s v="yes"/>
    <x v="0"/>
    <x v="1"/>
    <n v="1"/>
    <s v="No"/>
    <x v="0"/>
    <x v="2"/>
    <s v="26-08-1997"/>
    <x v="2062"/>
    <x v="1"/>
    <s v="tier - 1"/>
    <x v="3"/>
    <x v="32"/>
  </r>
  <r>
    <s v="Id2064"/>
    <s v="  Stephanie"/>
    <x v="350"/>
    <x v="21"/>
    <s v="yes"/>
    <x v="0"/>
    <x v="0"/>
    <n v="0"/>
    <s v="No"/>
    <x v="1"/>
    <x v="1"/>
    <s v="26-08-2001"/>
    <x v="2063"/>
    <x v="1"/>
    <s v="tier - 1"/>
    <x v="3"/>
    <x v="47"/>
  </r>
  <r>
    <s v="Id2065"/>
    <s v="  Caroline F"/>
    <x v="905"/>
    <x v="135"/>
    <s v="yes"/>
    <x v="0"/>
    <x v="0"/>
    <n v="0"/>
    <s v="No"/>
    <x v="2"/>
    <x v="2"/>
    <s v="28-07-2001"/>
    <x v="2064"/>
    <x v="1"/>
    <s v="tier - 2"/>
    <x v="2"/>
    <x v="44"/>
  </r>
  <r>
    <s v="Id2066"/>
    <s v="  Julia J"/>
    <x v="1233"/>
    <x v="146"/>
    <s v="yes"/>
    <x v="0"/>
    <x v="0"/>
    <n v="0"/>
    <s v="No"/>
    <x v="3"/>
    <x v="2"/>
    <s v="15-10-2001"/>
    <x v="2065"/>
    <x v="1"/>
    <s v="tier - 3"/>
    <x v="3"/>
    <x v="47"/>
  </r>
  <r>
    <s v="Id2067"/>
    <s v="  Jack"/>
    <x v="1234"/>
    <x v="640"/>
    <s v="No"/>
    <x v="0"/>
    <x v="0"/>
    <n v="0"/>
    <s v="No"/>
    <x v="1"/>
    <x v="0"/>
    <s v="20-07-2002"/>
    <x v="2066"/>
    <x v="1"/>
    <s v="tier - 2"/>
    <x v="14"/>
    <x v="47"/>
  </r>
  <r>
    <s v="Id2068"/>
    <s v="  Bernat"/>
    <x v="201"/>
    <x v="657"/>
    <s v="No"/>
    <x v="0"/>
    <x v="0"/>
    <n v="0"/>
    <s v="No"/>
    <x v="0"/>
    <x v="0"/>
    <s v="11-10-2002"/>
    <x v="2067"/>
    <x v="1"/>
    <s v="tier - 3"/>
    <x v="0"/>
    <x v="39"/>
  </r>
  <r>
    <s v="Id2069"/>
    <s v="  Hicham"/>
    <x v="1235"/>
    <x v="174"/>
    <s v="No"/>
    <x v="0"/>
    <x v="0"/>
    <n v="0"/>
    <s v="No"/>
    <x v="3"/>
    <x v="2"/>
    <s v="17-11-1991"/>
    <x v="2068"/>
    <x v="1"/>
    <s v="tier - 1"/>
    <x v="0"/>
    <x v="35"/>
  </r>
  <r>
    <s v="Id2070"/>
    <s v="  Sarah"/>
    <x v="966"/>
    <x v="505"/>
    <s v="No"/>
    <x v="0"/>
    <x v="0"/>
    <n v="0"/>
    <s v="No"/>
    <x v="3"/>
    <x v="2"/>
    <s v="01-10-1990"/>
    <x v="2069"/>
    <x v="1"/>
    <s v="tier - 2"/>
    <x v="0"/>
    <x v="3"/>
  </r>
  <r>
    <s v="Id2071"/>
    <s v="  Anthony S"/>
    <x v="144"/>
    <x v="82"/>
    <s v="yes"/>
    <x v="0"/>
    <x v="1"/>
    <n v="1"/>
    <s v="No"/>
    <x v="0"/>
    <x v="2"/>
    <s v="28-07-1997"/>
    <x v="2070"/>
    <x v="2"/>
    <s v="tier - 3"/>
    <x v="1"/>
    <x v="46"/>
  </r>
  <r>
    <s v="Id2072"/>
    <s v="  Elisabetta"/>
    <x v="429"/>
    <x v="331"/>
    <s v="yes"/>
    <x v="1"/>
    <x v="0"/>
    <n v="2"/>
    <s v="No"/>
    <x v="2"/>
    <x v="1"/>
    <s v="25-08-2000"/>
    <x v="2071"/>
    <x v="1"/>
    <s v="tier - 3"/>
    <x v="1"/>
    <x v="44"/>
  </r>
  <r>
    <s v="Id2073"/>
    <s v="  Trevor N"/>
    <x v="589"/>
    <x v="176"/>
    <s v="yes"/>
    <x v="0"/>
    <x v="1"/>
    <n v="1"/>
    <s v="No"/>
    <x v="1"/>
    <x v="2"/>
    <s v="02-11-1997"/>
    <x v="2072"/>
    <x v="2"/>
    <s v="tier - 1"/>
    <x v="1"/>
    <x v="32"/>
  </r>
  <r>
    <s v="Id2074"/>
    <s v="  Nancy"/>
    <x v="1236"/>
    <x v="562"/>
    <s v="No"/>
    <x v="0"/>
    <x v="0"/>
    <n v="0"/>
    <s v="No"/>
    <x v="3"/>
    <x v="1"/>
    <s v="05-08-1991"/>
    <x v="2073"/>
    <x v="1"/>
    <s v="tier - 1"/>
    <x v="0"/>
    <x v="3"/>
  </r>
  <r>
    <s v="Id2075"/>
    <s v="  Allison R"/>
    <x v="1237"/>
    <x v="100"/>
    <s v="No"/>
    <x v="1"/>
    <x v="0"/>
    <n v="1"/>
    <s v="No"/>
    <x v="0"/>
    <x v="1"/>
    <s v="06-09-2004"/>
    <x v="2074"/>
    <x v="1"/>
    <s v="tier - 2"/>
    <x v="1"/>
    <x v="42"/>
  </r>
  <r>
    <s v="Id2076"/>
    <s v="  Robert J"/>
    <x v="534"/>
    <x v="267"/>
    <s v="yes"/>
    <x v="0"/>
    <x v="0"/>
    <n v="1"/>
    <s v="No"/>
    <x v="0"/>
    <x v="2"/>
    <s v="15-10-1995"/>
    <x v="2075"/>
    <x v="2"/>
    <s v="tier - 3"/>
    <x v="0"/>
    <x v="40"/>
  </r>
  <r>
    <s v="Id2077"/>
    <s v="  Nicholas"/>
    <x v="235"/>
    <x v="515"/>
    <s v="yes"/>
    <x v="0"/>
    <x v="0"/>
    <n v="1"/>
    <s v="No"/>
    <x v="0"/>
    <x v="2"/>
    <s v="09-07-1995"/>
    <x v="2076"/>
    <x v="2"/>
    <s v="tier - 3"/>
    <x v="0"/>
    <x v="6"/>
  </r>
  <r>
    <s v="Id2078"/>
    <s v="  Kevin L"/>
    <x v="662"/>
    <x v="169"/>
    <s v="yes"/>
    <x v="0"/>
    <x v="0"/>
    <n v="1"/>
    <s v="No"/>
    <x v="0"/>
    <x v="1"/>
    <s v="14-10-1995"/>
    <x v="2077"/>
    <x v="2"/>
    <s v="tier - 1"/>
    <x v="3"/>
    <x v="40"/>
  </r>
  <r>
    <s v="Id2079"/>
    <s v="  Bryan"/>
    <x v="1238"/>
    <x v="563"/>
    <s v="yes"/>
    <x v="0"/>
    <x v="0"/>
    <n v="1"/>
    <s v="No"/>
    <x v="2"/>
    <x v="1"/>
    <s v="06-11-1995"/>
    <x v="2078"/>
    <x v="2"/>
    <s v="tier - 2"/>
    <x v="0"/>
    <x v="40"/>
  </r>
  <r>
    <s v="Id2080"/>
    <s v="  Janae N"/>
    <x v="1188"/>
    <x v="358"/>
    <s v="No"/>
    <x v="0"/>
    <x v="0"/>
    <n v="1"/>
    <s v="No"/>
    <x v="0"/>
    <x v="2"/>
    <s v="20-06-1998"/>
    <x v="2079"/>
    <x v="1"/>
    <s v="tier - 2"/>
    <x v="0"/>
    <x v="32"/>
  </r>
  <r>
    <s v="Id2081"/>
    <s v="  Audrey"/>
    <x v="1210"/>
    <x v="188"/>
    <s v="No"/>
    <x v="0"/>
    <x v="0"/>
    <n v="1"/>
    <s v="No"/>
    <x v="0"/>
    <x v="2"/>
    <s v="02-07-1998"/>
    <x v="2080"/>
    <x v="1"/>
    <s v="tier - 3"/>
    <x v="0"/>
    <x v="32"/>
  </r>
  <r>
    <s v="Id2082"/>
    <s v="  Laura"/>
    <x v="586"/>
    <x v="658"/>
    <s v="No"/>
    <x v="0"/>
    <x v="0"/>
    <n v="1"/>
    <s v="No"/>
    <x v="1"/>
    <x v="0"/>
    <s v="17-08-1998"/>
    <x v="2081"/>
    <x v="1"/>
    <s v="tier - 3"/>
    <x v="0"/>
    <x v="36"/>
  </r>
  <r>
    <s v="Id2083"/>
    <s v="  Nicole F"/>
    <x v="375"/>
    <x v="659"/>
    <s v="No"/>
    <x v="0"/>
    <x v="0"/>
    <n v="0"/>
    <s v="No"/>
    <x v="0"/>
    <x v="0"/>
    <s v="11-07-2002"/>
    <x v="2082"/>
    <x v="1"/>
    <s v="tier - 2"/>
    <x v="2"/>
    <x v="47"/>
  </r>
  <r>
    <s v="Id2084"/>
    <s v="  Krista L"/>
    <x v="450"/>
    <x v="60"/>
    <s v="No"/>
    <x v="0"/>
    <x v="0"/>
    <n v="1"/>
    <s v="No"/>
    <x v="2"/>
    <x v="1"/>
    <s v="19-11-1998"/>
    <x v="2083"/>
    <x v="1"/>
    <s v="tier - 1"/>
    <x v="3"/>
    <x v="36"/>
  </r>
  <r>
    <s v="Id2085"/>
    <s v="  Denise"/>
    <x v="570"/>
    <x v="163"/>
    <s v="No"/>
    <x v="0"/>
    <x v="0"/>
    <n v="0"/>
    <s v="No"/>
    <x v="1"/>
    <x v="0"/>
    <s v="29-07-2002"/>
    <x v="2084"/>
    <x v="1"/>
    <s v="tier - 1"/>
    <x v="2"/>
    <x v="47"/>
  </r>
  <r>
    <s v="Id2086"/>
    <s v="  Ariel"/>
    <x v="1239"/>
    <x v="330"/>
    <s v="No"/>
    <x v="0"/>
    <x v="0"/>
    <n v="0"/>
    <s v="No"/>
    <x v="0"/>
    <x v="1"/>
    <s v="21-11-1999"/>
    <x v="2085"/>
    <x v="1"/>
    <s v="tier - 2"/>
    <x v="0"/>
    <x v="21"/>
  </r>
  <r>
    <s v="Id2087"/>
    <s v="  Jeremy"/>
    <x v="40"/>
    <x v="141"/>
    <s v="No"/>
    <x v="0"/>
    <x v="0"/>
    <n v="0"/>
    <s v="No"/>
    <x v="0"/>
    <x v="2"/>
    <s v="12-11-1999"/>
    <x v="2086"/>
    <x v="1"/>
    <s v="tier - 2"/>
    <x v="3"/>
    <x v="21"/>
  </r>
  <r>
    <s v="Id2088"/>
    <s v="  Rosalie"/>
    <x v="437"/>
    <x v="335"/>
    <s v="yes"/>
    <x v="0"/>
    <x v="0"/>
    <n v="0"/>
    <s v="No"/>
    <x v="0"/>
    <x v="2"/>
    <s v="03-06-2001"/>
    <x v="2087"/>
    <x v="1"/>
    <s v="tier - 3"/>
    <x v="1"/>
    <x v="44"/>
  </r>
  <r>
    <s v="Id2089"/>
    <s v="  Jay"/>
    <x v="1018"/>
    <x v="164"/>
    <s v="No"/>
    <x v="0"/>
    <x v="0"/>
    <n v="0"/>
    <s v="No"/>
    <x v="2"/>
    <x v="2"/>
    <s v="10-08-1999"/>
    <x v="2088"/>
    <x v="1"/>
    <s v="tier - 1"/>
    <x v="9"/>
    <x v="21"/>
  </r>
  <r>
    <s v="Id2090"/>
    <s v="  Vitaliy"/>
    <x v="374"/>
    <x v="46"/>
    <s v="No"/>
    <x v="0"/>
    <x v="0"/>
    <n v="0"/>
    <s v="No"/>
    <x v="2"/>
    <x v="2"/>
    <s v="17-12-1999"/>
    <x v="2089"/>
    <x v="1"/>
    <s v="tier - 1"/>
    <x v="7"/>
    <x v="21"/>
  </r>
  <r>
    <s v="Id2091"/>
    <s v="  Benjamin W"/>
    <x v="1240"/>
    <x v="635"/>
    <s v="yes"/>
    <x v="0"/>
    <x v="0"/>
    <n v="1"/>
    <s v="No"/>
    <x v="3"/>
    <x v="1"/>
    <s v="12-12-1988"/>
    <x v="2090"/>
    <x v="1"/>
    <s v="tier - 2"/>
    <x v="0"/>
    <x v="4"/>
  </r>
  <r>
    <s v="Id2092"/>
    <s v="  Jesse"/>
    <x v="443"/>
    <x v="485"/>
    <s v="No"/>
    <x v="0"/>
    <x v="0"/>
    <n v="0"/>
    <s v="No"/>
    <x v="0"/>
    <x v="0"/>
    <s v="05-11-2002"/>
    <x v="2091"/>
    <x v="1"/>
    <s v="tier - 1"/>
    <x v="1"/>
    <x v="39"/>
  </r>
  <r>
    <s v="Id2093"/>
    <s v="  Mark"/>
    <x v="351"/>
    <x v="563"/>
    <s v="No"/>
    <x v="0"/>
    <x v="0"/>
    <n v="1"/>
    <s v="No"/>
    <x v="2"/>
    <x v="1"/>
    <s v="21-10-1998"/>
    <x v="2092"/>
    <x v="2"/>
    <s v="tier - 3"/>
    <x v="1"/>
    <x v="36"/>
  </r>
  <r>
    <s v="Id2094"/>
    <s v="  Lauren"/>
    <x v="1241"/>
    <x v="412"/>
    <s v="No"/>
    <x v="0"/>
    <x v="1"/>
    <n v="1"/>
    <s v="No"/>
    <x v="1"/>
    <x v="1"/>
    <s v="18-11-2003"/>
    <x v="2093"/>
    <x v="1"/>
    <s v="tier - 3"/>
    <x v="3"/>
    <x v="45"/>
  </r>
  <r>
    <s v="Id2095"/>
    <s v="  Massimiliano"/>
    <x v="768"/>
    <x v="202"/>
    <s v="yes"/>
    <x v="0"/>
    <x v="0"/>
    <n v="0"/>
    <s v="No"/>
    <x v="0"/>
    <x v="2"/>
    <s v="17-12-1996"/>
    <x v="2094"/>
    <x v="1"/>
    <s v="tier - 1"/>
    <x v="0"/>
    <x v="46"/>
  </r>
  <r>
    <s v="Id2096"/>
    <s v="  Josh"/>
    <x v="993"/>
    <x v="65"/>
    <s v="No"/>
    <x v="1"/>
    <x v="0"/>
    <n v="1"/>
    <s v="No"/>
    <x v="1"/>
    <x v="1"/>
    <s v="06-09-2004"/>
    <x v="2095"/>
    <x v="1"/>
    <s v="tier - 3"/>
    <x v="0"/>
    <x v="42"/>
  </r>
  <r>
    <s v="Id2097"/>
    <s v="  Kiyokatsu"/>
    <x v="1211"/>
    <x v="189"/>
    <s v="yes"/>
    <x v="0"/>
    <x v="0"/>
    <n v="0"/>
    <s v="No"/>
    <x v="2"/>
    <x v="2"/>
    <s v="28-11-1996"/>
    <x v="2096"/>
    <x v="0"/>
    <s v="tier - 2"/>
    <x v="3"/>
    <x v="46"/>
  </r>
  <r>
    <s v="Id2098"/>
    <s v="  Amanda L"/>
    <x v="1242"/>
    <x v="192"/>
    <s v="No"/>
    <x v="0"/>
    <x v="0"/>
    <n v="0"/>
    <s v="No"/>
    <x v="3"/>
    <x v="2"/>
    <s v="05-10-1989"/>
    <x v="2097"/>
    <x v="1"/>
    <s v="tier - 1"/>
    <x v="0"/>
    <x v="43"/>
  </r>
  <r>
    <s v="Id2099"/>
    <s v="  Matthew"/>
    <x v="1232"/>
    <x v="226"/>
    <s v="No"/>
    <x v="0"/>
    <x v="0"/>
    <n v="0"/>
    <s v="No"/>
    <x v="3"/>
    <x v="2"/>
    <s v="16-06-1991"/>
    <x v="2098"/>
    <x v="1"/>
    <s v="tier - 1"/>
    <x v="0"/>
    <x v="3"/>
  </r>
  <r>
    <s v="Id2100"/>
    <s v="  Julia M"/>
    <x v="141"/>
    <x v="53"/>
    <s v="No"/>
    <x v="0"/>
    <x v="0"/>
    <n v="0"/>
    <s v="No"/>
    <x v="0"/>
    <x v="0"/>
    <s v="12-11-2002"/>
    <x v="2099"/>
    <x v="1"/>
    <s v="tier - 1"/>
    <x v="1"/>
    <x v="39"/>
  </r>
  <r>
    <s v="Id2101"/>
    <s v="  Rhea"/>
    <x v="331"/>
    <x v="580"/>
    <s v="No"/>
    <x v="0"/>
    <x v="0"/>
    <n v="0"/>
    <s v="No"/>
    <x v="1"/>
    <x v="0"/>
    <s v="15-07-2002"/>
    <x v="2100"/>
    <x v="1"/>
    <s v="tier - 1"/>
    <x v="1"/>
    <x v="47"/>
  </r>
  <r>
    <s v="Id2102"/>
    <s v="  Justin"/>
    <x v="170"/>
    <x v="226"/>
    <s v="yes"/>
    <x v="1"/>
    <x v="0"/>
    <n v="2"/>
    <s v="No"/>
    <x v="0"/>
    <x v="2"/>
    <s v="11-12-2000"/>
    <x v="2101"/>
    <x v="1"/>
    <s v="tier - 3"/>
    <x v="4"/>
    <x v="44"/>
  </r>
  <r>
    <s v="Id2103"/>
    <s v="  Shamus M"/>
    <x v="467"/>
    <x v="34"/>
    <s v="yes"/>
    <x v="1"/>
    <x v="0"/>
    <n v="2"/>
    <s v="No"/>
    <x v="1"/>
    <x v="1"/>
    <s v="30-06-2000"/>
    <x v="2102"/>
    <x v="1"/>
    <s v="tier - 2"/>
    <x v="11"/>
    <x v="21"/>
  </r>
  <r>
    <s v="Id2104"/>
    <s v="  Mike"/>
    <x v="417"/>
    <x v="78"/>
    <s v="No"/>
    <x v="0"/>
    <x v="1"/>
    <n v="1"/>
    <s v="No"/>
    <x v="1"/>
    <x v="2"/>
    <s v="10-12-2003"/>
    <x v="2103"/>
    <x v="1"/>
    <s v="tier - 3"/>
    <x v="1"/>
    <x v="45"/>
  </r>
  <r>
    <s v="Id2105"/>
    <s v="  Mary Beth"/>
    <x v="866"/>
    <x v="135"/>
    <s v="No"/>
    <x v="1"/>
    <x v="0"/>
    <n v="1"/>
    <s v="No"/>
    <x v="0"/>
    <x v="2"/>
    <s v="12-12-2004"/>
    <x v="2104"/>
    <x v="1"/>
    <s v="tier - 1"/>
    <x v="0"/>
    <x v="42"/>
  </r>
  <r>
    <s v="Id2106"/>
    <s v="  Erin"/>
    <x v="412"/>
    <x v="184"/>
    <s v="No"/>
    <x v="1"/>
    <x v="0"/>
    <n v="1"/>
    <s v="No"/>
    <x v="0"/>
    <x v="1"/>
    <s v="25-09-2004"/>
    <x v="2105"/>
    <x v="1"/>
    <s v="tier - 1"/>
    <x v="2"/>
    <x v="42"/>
  </r>
  <r>
    <s v="Id2107"/>
    <s v="  Hallie"/>
    <x v="1212"/>
    <x v="497"/>
    <s v="No"/>
    <x v="1"/>
    <x v="0"/>
    <n v="1"/>
    <s v="No"/>
    <x v="0"/>
    <x v="2"/>
    <s v="13-06-2004"/>
    <x v="2106"/>
    <x v="1"/>
    <s v="tier - 1"/>
    <x v="2"/>
    <x v="45"/>
  </r>
  <r>
    <s v="Id2108"/>
    <s v="  Paige P"/>
    <x v="1243"/>
    <x v="105"/>
    <s v="No"/>
    <x v="0"/>
    <x v="0"/>
    <n v="0"/>
    <s v="No"/>
    <x v="2"/>
    <x v="1"/>
    <s v="17-11-1994"/>
    <x v="2107"/>
    <x v="1"/>
    <s v="tier - 2"/>
    <x v="0"/>
    <x v="6"/>
  </r>
  <r>
    <s v="Id2109"/>
    <s v="  Ji"/>
    <x v="144"/>
    <x v="200"/>
    <s v="No"/>
    <x v="1"/>
    <x v="0"/>
    <n v="1"/>
    <s v="No"/>
    <x v="0"/>
    <x v="1"/>
    <s v="27-07-2004"/>
    <x v="2108"/>
    <x v="1"/>
    <s v="tier - 2"/>
    <x v="2"/>
    <x v="45"/>
  </r>
  <r>
    <s v="Id2110"/>
    <s v="  Carissa A"/>
    <x v="893"/>
    <x v="192"/>
    <s v="No"/>
    <x v="1"/>
    <x v="0"/>
    <n v="1"/>
    <s v="No"/>
    <x v="0"/>
    <x v="2"/>
    <s v="06-08-2004"/>
    <x v="2109"/>
    <x v="1"/>
    <s v="tier - 2"/>
    <x v="2"/>
    <x v="45"/>
  </r>
  <r>
    <s v="Id2111"/>
    <s v="  Mona"/>
    <x v="141"/>
    <x v="264"/>
    <s v="No"/>
    <x v="1"/>
    <x v="0"/>
    <n v="1"/>
    <s v="No"/>
    <x v="0"/>
    <x v="2"/>
    <s v="13-11-2004"/>
    <x v="2110"/>
    <x v="1"/>
    <s v="tier - 3"/>
    <x v="2"/>
    <x v="42"/>
  </r>
  <r>
    <s v="Id2112"/>
    <s v="  Kristin R"/>
    <x v="703"/>
    <x v="31"/>
    <s v="No"/>
    <x v="1"/>
    <x v="0"/>
    <n v="1"/>
    <s v="No"/>
    <x v="0"/>
    <x v="2"/>
    <s v="28-10-2004"/>
    <x v="2111"/>
    <x v="1"/>
    <s v="tier - 2"/>
    <x v="2"/>
    <x v="42"/>
  </r>
  <r>
    <s v="Id2113"/>
    <s v="  Beth"/>
    <x v="402"/>
    <x v="24"/>
    <s v="No"/>
    <x v="1"/>
    <x v="0"/>
    <n v="1"/>
    <s v="No"/>
    <x v="0"/>
    <x v="2"/>
    <s v="06-08-2004"/>
    <x v="2112"/>
    <x v="1"/>
    <s v="tier - 2"/>
    <x v="2"/>
    <x v="45"/>
  </r>
  <r>
    <s v="Id2114"/>
    <s v="  Allison"/>
    <x v="1244"/>
    <x v="270"/>
    <s v="No"/>
    <x v="1"/>
    <x v="0"/>
    <n v="1"/>
    <s v="No"/>
    <x v="2"/>
    <x v="2"/>
    <s v="27-07-2004"/>
    <x v="2113"/>
    <x v="1"/>
    <s v="tier - 3"/>
    <x v="0"/>
    <x v="45"/>
  </r>
  <r>
    <s v="Id2115"/>
    <s v="  Ashley E"/>
    <x v="360"/>
    <x v="139"/>
    <s v="No"/>
    <x v="1"/>
    <x v="0"/>
    <n v="1"/>
    <s v="No"/>
    <x v="1"/>
    <x v="2"/>
    <s v="12-09-2004"/>
    <x v="2114"/>
    <x v="1"/>
    <s v="tier - 2"/>
    <x v="2"/>
    <x v="42"/>
  </r>
  <r>
    <s v="Id2116"/>
    <s v="  Hilary K"/>
    <x v="984"/>
    <x v="324"/>
    <s v="No"/>
    <x v="1"/>
    <x v="0"/>
    <n v="1"/>
    <s v="No"/>
    <x v="1"/>
    <x v="2"/>
    <s v="03-09-2004"/>
    <x v="2115"/>
    <x v="1"/>
    <s v="tier - 1"/>
    <x v="8"/>
    <x v="42"/>
  </r>
  <r>
    <s v="Id2117"/>
    <s v="  Dominique"/>
    <x v="369"/>
    <x v="111"/>
    <s v="No"/>
    <x v="1"/>
    <x v="0"/>
    <n v="1"/>
    <s v="No"/>
    <x v="1"/>
    <x v="2"/>
    <s v="07-12-2004"/>
    <x v="2116"/>
    <x v="1"/>
    <s v="tier - 3"/>
    <x v="2"/>
    <x v="42"/>
  </r>
  <r>
    <s v="Id2118"/>
    <s v="  Carlos I"/>
    <x v="1245"/>
    <x v="31"/>
    <s v="No"/>
    <x v="0"/>
    <x v="0"/>
    <n v="0"/>
    <s v="No"/>
    <x v="3"/>
    <x v="2"/>
    <s v="16-12-1991"/>
    <x v="2117"/>
    <x v="1"/>
    <s v="tier - 2"/>
    <x v="1"/>
    <x v="35"/>
  </r>
  <r>
    <s v="Id2119"/>
    <s v="  Matthew"/>
    <x v="1246"/>
    <x v="251"/>
    <s v="No"/>
    <x v="0"/>
    <x v="0"/>
    <n v="0"/>
    <s v="No"/>
    <x v="2"/>
    <x v="2"/>
    <s v="27-09-1994"/>
    <x v="2118"/>
    <x v="1"/>
    <s v="tier - 2"/>
    <x v="0"/>
    <x v="6"/>
  </r>
  <r>
    <s v="Id2120"/>
    <s v="  Kara"/>
    <x v="889"/>
    <x v="497"/>
    <s v="No"/>
    <x v="1"/>
    <x v="0"/>
    <n v="1"/>
    <s v="No"/>
    <x v="0"/>
    <x v="2"/>
    <s v="23-08-2000"/>
    <x v="2119"/>
    <x v="1"/>
    <s v="tier - 2"/>
    <x v="3"/>
    <x v="44"/>
  </r>
  <r>
    <s v="Id2121"/>
    <s v="  Sarah S"/>
    <x v="1247"/>
    <x v="450"/>
    <s v="No"/>
    <x v="1"/>
    <x v="0"/>
    <n v="1"/>
    <s v="No"/>
    <x v="1"/>
    <x v="2"/>
    <s v="10-12-2000"/>
    <x v="2120"/>
    <x v="1"/>
    <s v="tier - 2"/>
    <x v="0"/>
    <x v="44"/>
  </r>
  <r>
    <s v="Id2122"/>
    <s v="  Shauna R"/>
    <x v="909"/>
    <x v="58"/>
    <s v="No"/>
    <x v="1"/>
    <x v="0"/>
    <n v="1"/>
    <s v="No"/>
    <x v="1"/>
    <x v="1"/>
    <s v="29-11-2000"/>
    <x v="2121"/>
    <x v="1"/>
    <s v="tier - 3"/>
    <x v="0"/>
    <x v="44"/>
  </r>
  <r>
    <s v="Id2123"/>
    <s v="  Lindsay J"/>
    <x v="346"/>
    <x v="150"/>
    <s v="No"/>
    <x v="1"/>
    <x v="0"/>
    <n v="1"/>
    <s v="No"/>
    <x v="1"/>
    <x v="2"/>
    <s v="22-10-2000"/>
    <x v="2122"/>
    <x v="1"/>
    <s v="tier - 2"/>
    <x v="3"/>
    <x v="44"/>
  </r>
  <r>
    <s v="Id2124"/>
    <s v="  Danya A"/>
    <x v="925"/>
    <x v="148"/>
    <s v="yes"/>
    <x v="1"/>
    <x v="0"/>
    <n v="1"/>
    <s v="No"/>
    <x v="2"/>
    <x v="1"/>
    <s v="27-12-2000"/>
    <x v="2123"/>
    <x v="1"/>
    <s v="tier - 3"/>
    <x v="3"/>
    <x v="44"/>
  </r>
  <r>
    <s v="Id2125"/>
    <s v="  Lorraine"/>
    <x v="1248"/>
    <x v="87"/>
    <s v="No"/>
    <x v="1"/>
    <x v="0"/>
    <n v="1"/>
    <s v="No"/>
    <x v="0"/>
    <x v="1"/>
    <s v="04-10-2004"/>
    <x v="2124"/>
    <x v="1"/>
    <s v="tier - 1"/>
    <x v="3"/>
    <x v="42"/>
  </r>
  <r>
    <s v="Id2126"/>
    <s v="  Jennifer L"/>
    <x v="661"/>
    <x v="176"/>
    <s v="No"/>
    <x v="0"/>
    <x v="1"/>
    <n v="1"/>
    <s v="No"/>
    <x v="0"/>
    <x v="2"/>
    <s v="19-08-2003"/>
    <x v="2125"/>
    <x v="1"/>
    <s v="tier - 1"/>
    <x v="1"/>
    <x v="45"/>
  </r>
  <r>
    <s v="Id2127"/>
    <s v="  Jesus Sr"/>
    <x v="664"/>
    <x v="652"/>
    <s v="yes"/>
    <x v="0"/>
    <x v="1"/>
    <n v="1"/>
    <s v="No"/>
    <x v="1"/>
    <x v="0"/>
    <s v="03-09-1997"/>
    <x v="2126"/>
    <x v="2"/>
    <s v="tier - 1"/>
    <x v="0"/>
    <x v="32"/>
  </r>
  <r>
    <s v="Id2128"/>
    <s v="  Kristen"/>
    <x v="879"/>
    <x v="252"/>
    <s v="No"/>
    <x v="0"/>
    <x v="1"/>
    <n v="1"/>
    <s v="No"/>
    <x v="0"/>
    <x v="2"/>
    <s v="26-09-2003"/>
    <x v="2127"/>
    <x v="1"/>
    <s v="tier - 2"/>
    <x v="1"/>
    <x v="45"/>
  </r>
  <r>
    <s v="Id2129"/>
    <s v="  Catherine C"/>
    <x v="1249"/>
    <x v="324"/>
    <s v="No"/>
    <x v="0"/>
    <x v="1"/>
    <n v="1"/>
    <s v="No"/>
    <x v="0"/>
    <x v="2"/>
    <s v="01-09-2003"/>
    <x v="2128"/>
    <x v="1"/>
    <s v="tier - 3"/>
    <x v="1"/>
    <x v="45"/>
  </r>
  <r>
    <s v="Id2130"/>
    <s v="  Paula"/>
    <x v="355"/>
    <x v="46"/>
    <s v="No"/>
    <x v="0"/>
    <x v="1"/>
    <n v="1"/>
    <s v="No"/>
    <x v="0"/>
    <x v="2"/>
    <s v="22-12-2003"/>
    <x v="2129"/>
    <x v="1"/>
    <s v="tier - 3"/>
    <x v="1"/>
    <x v="45"/>
  </r>
  <r>
    <s v="Id2131"/>
    <s v="  Evan"/>
    <x v="88"/>
    <x v="436"/>
    <s v="No"/>
    <x v="0"/>
    <x v="1"/>
    <n v="1"/>
    <s v="No"/>
    <x v="0"/>
    <x v="2"/>
    <s v="30-08-2003"/>
    <x v="2130"/>
    <x v="1"/>
    <s v="tier - 1"/>
    <x v="1"/>
    <x v="45"/>
  </r>
  <r>
    <s v="Id2132"/>
    <s v="  Nathan J"/>
    <x v="1250"/>
    <x v="299"/>
    <s v="No"/>
    <x v="1"/>
    <x v="0"/>
    <n v="1"/>
    <s v="No"/>
    <x v="1"/>
    <x v="2"/>
    <s v="04-11-2004"/>
    <x v="2131"/>
    <x v="1"/>
    <s v="tier - 1"/>
    <x v="1"/>
    <x v="42"/>
  </r>
  <r>
    <s v="Id2133"/>
    <s v="  Ashley M"/>
    <x v="878"/>
    <x v="623"/>
    <s v="No"/>
    <x v="0"/>
    <x v="1"/>
    <n v="1"/>
    <s v="No"/>
    <x v="2"/>
    <x v="1"/>
    <s v="30-09-2003"/>
    <x v="2132"/>
    <x v="1"/>
    <s v="tier - 3"/>
    <x v="1"/>
    <x v="45"/>
  </r>
  <r>
    <s v="Id2134"/>
    <s v="  Jason"/>
    <x v="947"/>
    <x v="80"/>
    <s v="No"/>
    <x v="0"/>
    <x v="0"/>
    <n v="0"/>
    <s v="No"/>
    <x v="3"/>
    <x v="2"/>
    <s v="21-07-1989"/>
    <x v="2133"/>
    <x v="1"/>
    <s v="tier - 2"/>
    <x v="0"/>
    <x v="4"/>
  </r>
  <r>
    <s v="Id2135"/>
    <s v="  Marshall"/>
    <x v="352"/>
    <x v="450"/>
    <s v="yes"/>
    <x v="0"/>
    <x v="0"/>
    <n v="0"/>
    <s v="No"/>
    <x v="1"/>
    <x v="2"/>
    <s v="28-11-2001"/>
    <x v="2134"/>
    <x v="1"/>
    <s v="tier - 1"/>
    <x v="4"/>
    <x v="47"/>
  </r>
  <r>
    <s v="Id2136"/>
    <s v="  Lavar"/>
    <x v="986"/>
    <x v="143"/>
    <s v="yes"/>
    <x v="0"/>
    <x v="0"/>
    <n v="0"/>
    <s v="No"/>
    <x v="2"/>
    <x v="2"/>
    <s v="22-06-2001"/>
    <x v="2135"/>
    <x v="2"/>
    <s v="tier - 2"/>
    <x v="3"/>
    <x v="44"/>
  </r>
  <r>
    <s v="Id2137"/>
    <s v="  Charlie T"/>
    <x v="497"/>
    <x v="336"/>
    <s v="yes"/>
    <x v="0"/>
    <x v="0"/>
    <n v="0"/>
    <s v="No"/>
    <x v="1"/>
    <x v="1"/>
    <s v="14-08-2001"/>
    <x v="2136"/>
    <x v="2"/>
    <s v="tier - 2"/>
    <x v="9"/>
    <x v="47"/>
  </r>
  <r>
    <s v="Id2138"/>
    <s v="  Lauren"/>
    <x v="292"/>
    <x v="144"/>
    <s v="No"/>
    <x v="1"/>
    <x v="0"/>
    <n v="1"/>
    <s v="No"/>
    <x v="1"/>
    <x v="2"/>
    <s v="12-06-2004"/>
    <x v="2137"/>
    <x v="2"/>
    <s v="tier - 2"/>
    <x v="15"/>
    <x v="45"/>
  </r>
  <r>
    <s v="Id2139"/>
    <s v="  Arthur"/>
    <x v="355"/>
    <x v="79"/>
    <s v="yes"/>
    <x v="1"/>
    <x v="0"/>
    <n v="2"/>
    <s v="No"/>
    <x v="0"/>
    <x v="2"/>
    <s v="26-07-2000"/>
    <x v="2138"/>
    <x v="2"/>
    <s v="tier - 3"/>
    <x v="1"/>
    <x v="21"/>
  </r>
  <r>
    <s v="Id2140"/>
    <s v="  Thomas"/>
    <x v="524"/>
    <x v="109"/>
    <s v="yes"/>
    <x v="1"/>
    <x v="0"/>
    <n v="2"/>
    <s v="No"/>
    <x v="1"/>
    <x v="1"/>
    <s v="02-09-2000"/>
    <x v="2139"/>
    <x v="2"/>
    <s v="tier - 3"/>
    <x v="1"/>
    <x v="44"/>
  </r>
  <r>
    <s v="Id2141"/>
    <s v="  Jennifer"/>
    <x v="1188"/>
    <x v="338"/>
    <s v="yes"/>
    <x v="0"/>
    <x v="0"/>
    <n v="0"/>
    <s v="No"/>
    <x v="0"/>
    <x v="2"/>
    <s v="04-08-2001"/>
    <x v="2140"/>
    <x v="2"/>
    <s v="tier - 2"/>
    <x v="0"/>
    <x v="44"/>
  </r>
  <r>
    <s v="Id2142"/>
    <s v="  Tammy"/>
    <x v="1251"/>
    <x v="49"/>
    <s v="yes"/>
    <x v="0"/>
    <x v="0"/>
    <n v="0"/>
    <s v="No"/>
    <x v="0"/>
    <x v="2"/>
    <s v="06-09-2001"/>
    <x v="2141"/>
    <x v="2"/>
    <s v="tier - 2"/>
    <x v="0"/>
    <x v="47"/>
  </r>
  <r>
    <s v="Id2143"/>
    <s v="  Lena"/>
    <x v="72"/>
    <x v="146"/>
    <s v="yes"/>
    <x v="0"/>
    <x v="0"/>
    <n v="0"/>
    <s v="No"/>
    <x v="0"/>
    <x v="2"/>
    <s v="01-07-2001"/>
    <x v="2142"/>
    <x v="2"/>
    <s v="tier - 1"/>
    <x v="3"/>
    <x v="44"/>
  </r>
  <r>
    <s v="Id2144"/>
    <s v="  Valentina"/>
    <x v="809"/>
    <x v="109"/>
    <s v="yes"/>
    <x v="0"/>
    <x v="0"/>
    <n v="0"/>
    <s v="No"/>
    <x v="1"/>
    <x v="1"/>
    <s v="14-08-2001"/>
    <x v="2143"/>
    <x v="2"/>
    <s v="tier - 2"/>
    <x v="3"/>
    <x v="47"/>
  </r>
  <r>
    <s v="Id2145"/>
    <s v="  Russell N"/>
    <x v="28"/>
    <x v="280"/>
    <s v="No"/>
    <x v="0"/>
    <x v="0"/>
    <n v="1"/>
    <s v="No"/>
    <x v="0"/>
    <x v="2"/>
    <s v="14-09-1998"/>
    <x v="2144"/>
    <x v="2"/>
    <s v="tier - 2"/>
    <x v="0"/>
    <x v="36"/>
  </r>
  <r>
    <s v="Id2146"/>
    <s v="  Scott R"/>
    <x v="1252"/>
    <x v="660"/>
    <s v="No"/>
    <x v="0"/>
    <x v="0"/>
    <n v="0"/>
    <s v="No"/>
    <x v="0"/>
    <x v="0"/>
    <s v="29-09-2002"/>
    <x v="2145"/>
    <x v="2"/>
    <s v="tier - 3"/>
    <x v="4"/>
    <x v="39"/>
  </r>
  <r>
    <s v="Id2147"/>
    <s v="  Jose Francisco Sr"/>
    <x v="701"/>
    <x v="589"/>
    <s v="No"/>
    <x v="0"/>
    <x v="0"/>
    <n v="1"/>
    <s v="No"/>
    <x v="0"/>
    <x v="0"/>
    <s v="29-12-1998"/>
    <x v="2146"/>
    <x v="2"/>
    <s v="tier - 1"/>
    <x v="0"/>
    <x v="36"/>
  </r>
  <r>
    <s v="Id2148"/>
    <s v="  Paul J"/>
    <x v="409"/>
    <x v="101"/>
    <s v="No"/>
    <x v="0"/>
    <x v="0"/>
    <n v="0"/>
    <s v="No"/>
    <x v="0"/>
    <x v="0"/>
    <s v="16-07-2002"/>
    <x v="2147"/>
    <x v="2"/>
    <s v="tier - 3"/>
    <x v="3"/>
    <x v="47"/>
  </r>
  <r>
    <s v="Id2149"/>
    <s v="  Adam"/>
    <x v="514"/>
    <x v="259"/>
    <s v="No"/>
    <x v="0"/>
    <x v="0"/>
    <n v="1"/>
    <s v="No"/>
    <x v="1"/>
    <x v="1"/>
    <s v="29-09-1998"/>
    <x v="2148"/>
    <x v="2"/>
    <s v="tier - 1"/>
    <x v="3"/>
    <x v="36"/>
  </r>
  <r>
    <s v="Id2150"/>
    <s v="  Edward J"/>
    <x v="809"/>
    <x v="351"/>
    <s v="No"/>
    <x v="0"/>
    <x v="0"/>
    <n v="1"/>
    <s v="No"/>
    <x v="1"/>
    <x v="2"/>
    <s v="05-10-1998"/>
    <x v="2149"/>
    <x v="2"/>
    <s v="tier - 1"/>
    <x v="3"/>
    <x v="36"/>
  </r>
  <r>
    <s v="Id2151"/>
    <s v="  Patrick A"/>
    <x v="1023"/>
    <x v="180"/>
    <s v="No"/>
    <x v="0"/>
    <x v="0"/>
    <n v="1"/>
    <s v="No"/>
    <x v="2"/>
    <x v="2"/>
    <s v="28-09-1998"/>
    <x v="2150"/>
    <x v="2"/>
    <s v="tier - 3"/>
    <x v="3"/>
    <x v="36"/>
  </r>
  <r>
    <s v="Id2152"/>
    <s v="  Geraint H"/>
    <x v="445"/>
    <x v="502"/>
    <s v="No"/>
    <x v="0"/>
    <x v="0"/>
    <n v="0"/>
    <s v="No"/>
    <x v="1"/>
    <x v="0"/>
    <s v="29-07-2002"/>
    <x v="2151"/>
    <x v="2"/>
    <s v="tier - 2"/>
    <x v="4"/>
    <x v="47"/>
  </r>
  <r>
    <s v="Id2153"/>
    <s v="  Dj"/>
    <x v="1253"/>
    <x v="292"/>
    <s v="No"/>
    <x v="0"/>
    <x v="0"/>
    <n v="0"/>
    <s v="No"/>
    <x v="2"/>
    <x v="0"/>
    <s v="07-09-2002"/>
    <x v="2152"/>
    <x v="2"/>
    <s v="tier - 1"/>
    <x v="3"/>
    <x v="39"/>
  </r>
  <r>
    <s v="Id2154"/>
    <s v="  Zachary A"/>
    <x v="27"/>
    <x v="482"/>
    <s v="yes"/>
    <x v="0"/>
    <x v="0"/>
    <n v="0"/>
    <s v="No"/>
    <x v="0"/>
    <x v="2"/>
    <s v="09-12-2001"/>
    <x v="2153"/>
    <x v="2"/>
    <s v="tier - 2"/>
    <x v="1"/>
    <x v="47"/>
  </r>
  <r>
    <s v="Id2155"/>
    <s v="  Brian W"/>
    <x v="1046"/>
    <x v="206"/>
    <s v="yes"/>
    <x v="0"/>
    <x v="0"/>
    <n v="0"/>
    <s v="No"/>
    <x v="0"/>
    <x v="2"/>
    <s v="03-08-2001"/>
    <x v="2154"/>
    <x v="2"/>
    <s v="tier - 3"/>
    <x v="1"/>
    <x v="44"/>
  </r>
  <r>
    <s v="Id2156"/>
    <s v="  Joe"/>
    <x v="1254"/>
    <x v="47"/>
    <s v="No"/>
    <x v="0"/>
    <x v="0"/>
    <n v="0"/>
    <s v="No"/>
    <x v="2"/>
    <x v="2"/>
    <s v="06-10-1994"/>
    <x v="2155"/>
    <x v="2"/>
    <s v="tier - 3"/>
    <x v="0"/>
    <x v="6"/>
  </r>
  <r>
    <s v="Id2157"/>
    <s v="  Stephen"/>
    <x v="331"/>
    <x v="83"/>
    <s v="yes"/>
    <x v="0"/>
    <x v="0"/>
    <n v="0"/>
    <s v="No"/>
    <x v="1"/>
    <x v="2"/>
    <s v="10-08-2001"/>
    <x v="2156"/>
    <x v="2"/>
    <s v="tier - 1"/>
    <x v="1"/>
    <x v="47"/>
  </r>
  <r>
    <s v="Id2158"/>
    <s v="  Ellen L"/>
    <x v="766"/>
    <x v="661"/>
    <s v="No"/>
    <x v="0"/>
    <x v="0"/>
    <n v="0"/>
    <s v="No"/>
    <x v="0"/>
    <x v="0"/>
    <s v="21-08-2002"/>
    <x v="2157"/>
    <x v="2"/>
    <s v="tier - 1"/>
    <x v="3"/>
    <x v="39"/>
  </r>
  <r>
    <s v="Id2159"/>
    <s v="  Cindy"/>
    <x v="409"/>
    <x v="307"/>
    <s v="No"/>
    <x v="0"/>
    <x v="0"/>
    <n v="0"/>
    <s v="No"/>
    <x v="0"/>
    <x v="0"/>
    <s v="29-08-2002"/>
    <x v="2158"/>
    <x v="2"/>
    <s v="tier - 2"/>
    <x v="0"/>
    <x v="39"/>
  </r>
  <r>
    <s v="Id2160"/>
    <s v="  Abigail R"/>
    <x v="336"/>
    <x v="217"/>
    <s v="No"/>
    <x v="0"/>
    <x v="0"/>
    <n v="0"/>
    <s v="No"/>
    <x v="0"/>
    <x v="0"/>
    <s v="29-10-2002"/>
    <x v="2159"/>
    <x v="2"/>
    <s v="tier - 1"/>
    <x v="0"/>
    <x v="39"/>
  </r>
  <r>
    <s v="Id2161"/>
    <s v="  Amy L"/>
    <x v="404"/>
    <x v="303"/>
    <s v="No"/>
    <x v="0"/>
    <x v="0"/>
    <n v="0"/>
    <s v="No"/>
    <x v="1"/>
    <x v="0"/>
    <s v="22-09-2002"/>
    <x v="2160"/>
    <x v="2"/>
    <s v="tier - 2"/>
    <x v="3"/>
    <x v="39"/>
  </r>
  <r>
    <s v="Id2162"/>
    <s v="  Amy"/>
    <x v="1255"/>
    <x v="46"/>
    <s v="yes"/>
    <x v="0"/>
    <x v="0"/>
    <n v="0"/>
    <s v="No"/>
    <x v="2"/>
    <x v="2"/>
    <s v="02-07-1996"/>
    <x v="2161"/>
    <x v="2"/>
    <s v="tier - 3"/>
    <x v="1"/>
    <x v="40"/>
  </r>
  <r>
    <s v="Id2163"/>
    <s v="  Grace H"/>
    <x v="481"/>
    <x v="105"/>
    <s v="No"/>
    <x v="1"/>
    <x v="0"/>
    <n v="1"/>
    <s v="No"/>
    <x v="1"/>
    <x v="1"/>
    <s v="27-12-2004"/>
    <x v="2162"/>
    <x v="2"/>
    <s v="tier - 1"/>
    <x v="15"/>
    <x v="42"/>
  </r>
  <r>
    <s v="Id2164"/>
    <s v="  Caitie J"/>
    <x v="1256"/>
    <x v="189"/>
    <s v="No"/>
    <x v="0"/>
    <x v="0"/>
    <n v="0"/>
    <s v="No"/>
    <x v="2"/>
    <x v="2"/>
    <s v="06-12-1994"/>
    <x v="2163"/>
    <x v="2"/>
    <s v="tier - 2"/>
    <x v="1"/>
    <x v="6"/>
  </r>
  <r>
    <s v="Id2165"/>
    <s v="  Benjamin"/>
    <x v="1241"/>
    <x v="167"/>
    <s v="No"/>
    <x v="0"/>
    <x v="1"/>
    <n v="1"/>
    <s v="No"/>
    <x v="1"/>
    <x v="2"/>
    <s v="20-07-2003"/>
    <x v="2164"/>
    <x v="2"/>
    <s v="tier - 2"/>
    <x v="3"/>
    <x v="39"/>
  </r>
  <r>
    <s v="Id2166"/>
    <s v="  Ian T"/>
    <x v="372"/>
    <x v="366"/>
    <s v="No"/>
    <x v="0"/>
    <x v="0"/>
    <n v="0"/>
    <s v="No"/>
    <x v="0"/>
    <x v="1"/>
    <s v="12-12-1999"/>
    <x v="2165"/>
    <x v="2"/>
    <s v="tier - 2"/>
    <x v="0"/>
    <x v="21"/>
  </r>
  <r>
    <s v="Id2167"/>
    <s v="  Tadese"/>
    <x v="473"/>
    <x v="366"/>
    <s v="No"/>
    <x v="0"/>
    <x v="1"/>
    <n v="1"/>
    <s v="No"/>
    <x v="2"/>
    <x v="1"/>
    <s v="04-08-2003"/>
    <x v="2166"/>
    <x v="2"/>
    <s v="tier - 2"/>
    <x v="3"/>
    <x v="39"/>
  </r>
  <r>
    <s v="Id2168"/>
    <s v="  Jonathan"/>
    <x v="405"/>
    <x v="89"/>
    <s v="No"/>
    <x v="0"/>
    <x v="1"/>
    <n v="1"/>
    <s v="No"/>
    <x v="2"/>
    <x v="2"/>
    <s v="11-08-2003"/>
    <x v="2167"/>
    <x v="2"/>
    <s v="tier - 3"/>
    <x v="3"/>
    <x v="45"/>
  </r>
  <r>
    <s v="Id2169"/>
    <s v="  Dathan"/>
    <x v="169"/>
    <x v="299"/>
    <s v="No"/>
    <x v="0"/>
    <x v="0"/>
    <n v="0"/>
    <s v="No"/>
    <x v="0"/>
    <x v="2"/>
    <s v="01-10-1999"/>
    <x v="2168"/>
    <x v="2"/>
    <s v="tier - 2"/>
    <x v="3"/>
    <x v="21"/>
  </r>
  <r>
    <s v="Id2170"/>
    <s v="  Eric"/>
    <x v="84"/>
    <x v="332"/>
    <s v="No"/>
    <x v="0"/>
    <x v="0"/>
    <n v="0"/>
    <s v="No"/>
    <x v="0"/>
    <x v="2"/>
    <s v="17-11-1999"/>
    <x v="2169"/>
    <x v="2"/>
    <s v="tier - 3"/>
    <x v="0"/>
    <x v="21"/>
  </r>
  <r>
    <s v="Id2171"/>
    <s v="  Allison M"/>
    <x v="1257"/>
    <x v="24"/>
    <s v="No"/>
    <x v="1"/>
    <x v="0"/>
    <n v="1"/>
    <s v="No"/>
    <x v="1"/>
    <x v="2"/>
    <s v="19-08-2004"/>
    <x v="2170"/>
    <x v="2"/>
    <s v="tier - 1"/>
    <x v="1"/>
    <x v="42"/>
  </r>
  <r>
    <s v="Id2172"/>
    <s v="  Paul"/>
    <x v="1171"/>
    <x v="253"/>
    <s v="No"/>
    <x v="0"/>
    <x v="0"/>
    <n v="0"/>
    <s v="No"/>
    <x v="1"/>
    <x v="2"/>
    <s v="25-09-1999"/>
    <x v="2171"/>
    <x v="2"/>
    <s v="tier - 3"/>
    <x v="0"/>
    <x v="21"/>
  </r>
  <r>
    <s v="Id2173"/>
    <s v="  Aaron R"/>
    <x v="252"/>
    <x v="397"/>
    <s v="No"/>
    <x v="0"/>
    <x v="0"/>
    <n v="0"/>
    <s v="No"/>
    <x v="1"/>
    <x v="0"/>
    <s v="13-12-2002"/>
    <x v="2172"/>
    <x v="2"/>
    <s v="tier - 3"/>
    <x v="1"/>
    <x v="39"/>
  </r>
  <r>
    <s v="Id2174"/>
    <s v="  Caitlin H"/>
    <x v="1258"/>
    <x v="66"/>
    <s v="No"/>
    <x v="0"/>
    <x v="1"/>
    <n v="1"/>
    <s v="No"/>
    <x v="0"/>
    <x v="2"/>
    <s v="19-11-2003"/>
    <x v="2173"/>
    <x v="2"/>
    <s v="tier - 1"/>
    <x v="3"/>
    <x v="45"/>
  </r>
  <r>
    <s v="Id2175"/>
    <s v="  Harald E"/>
    <x v="1259"/>
    <x v="70"/>
    <s v="No"/>
    <x v="0"/>
    <x v="0"/>
    <n v="1"/>
    <s v="No"/>
    <x v="1"/>
    <x v="2"/>
    <s v="07-10-1998"/>
    <x v="2174"/>
    <x v="2"/>
    <s v="tier - 3"/>
    <x v="0"/>
    <x v="36"/>
  </r>
  <r>
    <s v="Id2176"/>
    <s v="  Siobhan A"/>
    <x v="174"/>
    <x v="226"/>
    <s v="No"/>
    <x v="0"/>
    <x v="1"/>
    <n v="1"/>
    <s v="No"/>
    <x v="0"/>
    <x v="2"/>
    <s v="26-09-2003"/>
    <x v="2175"/>
    <x v="2"/>
    <s v="tier - 1"/>
    <x v="3"/>
    <x v="45"/>
  </r>
  <r>
    <s v="Id2177"/>
    <s v="  Andrea J"/>
    <x v="356"/>
    <x v="228"/>
    <s v="No"/>
    <x v="0"/>
    <x v="1"/>
    <n v="1"/>
    <s v="No"/>
    <x v="1"/>
    <x v="2"/>
    <s v="28-07-2003"/>
    <x v="2176"/>
    <x v="2"/>
    <s v="tier - 1"/>
    <x v="3"/>
    <x v="39"/>
  </r>
  <r>
    <s v="Id2178"/>
    <s v="  Marie"/>
    <x v="692"/>
    <x v="561"/>
    <s v="No"/>
    <x v="0"/>
    <x v="1"/>
    <n v="1"/>
    <s v="No"/>
    <x v="1"/>
    <x v="1"/>
    <s v="25-07-2003"/>
    <x v="2177"/>
    <x v="2"/>
    <s v="tier - 1"/>
    <x v="3"/>
    <x v="39"/>
  </r>
  <r>
    <s v="Id2179"/>
    <s v="  Rachel A"/>
    <x v="278"/>
    <x v="134"/>
    <s v="No"/>
    <x v="0"/>
    <x v="1"/>
    <n v="1"/>
    <s v="No"/>
    <x v="2"/>
    <x v="2"/>
    <s v="14-11-2003"/>
    <x v="2178"/>
    <x v="2"/>
    <s v="tier - 2"/>
    <x v="3"/>
    <x v="45"/>
  </r>
  <r>
    <s v="Id2180"/>
    <s v="  Emma"/>
    <x v="856"/>
    <x v="39"/>
    <s v="No"/>
    <x v="0"/>
    <x v="1"/>
    <n v="1"/>
    <s v="No"/>
    <x v="2"/>
    <x v="2"/>
    <s v="09-11-2003"/>
    <x v="2179"/>
    <x v="2"/>
    <s v="tier - 2"/>
    <x v="3"/>
    <x v="45"/>
  </r>
  <r>
    <s v="Id2181"/>
    <s v="  Kiersten"/>
    <x v="1260"/>
    <x v="633"/>
    <s v="No"/>
    <x v="0"/>
    <x v="1"/>
    <n v="1"/>
    <s v="No"/>
    <x v="2"/>
    <x v="2"/>
    <s v="01-09-2003"/>
    <x v="2180"/>
    <x v="2"/>
    <s v="tier - 2"/>
    <x v="3"/>
    <x v="45"/>
  </r>
  <r>
    <s v="Id2182"/>
    <s v="  Rachael"/>
    <x v="1031"/>
    <x v="188"/>
    <s v="No"/>
    <x v="0"/>
    <x v="1"/>
    <n v="1"/>
    <s v="No"/>
    <x v="3"/>
    <x v="2"/>
    <s v="21-11-2003"/>
    <x v="2181"/>
    <x v="2"/>
    <s v="tier - 3"/>
    <x v="3"/>
    <x v="45"/>
  </r>
  <r>
    <s v="Id2183"/>
    <s v="  Timothy P"/>
    <x v="40"/>
    <x v="412"/>
    <s v="No"/>
    <x v="1"/>
    <x v="0"/>
    <n v="1"/>
    <s v="No"/>
    <x v="0"/>
    <x v="1"/>
    <s v="09-09-2004"/>
    <x v="2182"/>
    <x v="2"/>
    <s v="tier - 1"/>
    <x v="0"/>
    <x v="42"/>
  </r>
  <r>
    <s v="Id2184"/>
    <s v="  Lelisa"/>
    <x v="1261"/>
    <x v="93"/>
    <s v="No"/>
    <x v="1"/>
    <x v="0"/>
    <n v="1"/>
    <s v="No"/>
    <x v="0"/>
    <x v="2"/>
    <s v="21-10-2004"/>
    <x v="2183"/>
    <x v="2"/>
    <s v="tier - 2"/>
    <x v="0"/>
    <x v="42"/>
  </r>
  <r>
    <s v="Id2185"/>
    <s v="  Nate"/>
    <x v="848"/>
    <x v="299"/>
    <s v="No"/>
    <x v="1"/>
    <x v="0"/>
    <n v="1"/>
    <s v="No"/>
    <x v="0"/>
    <x v="2"/>
    <s v="11-09-2004"/>
    <x v="2184"/>
    <x v="2"/>
    <s v="tier - 3"/>
    <x v="0"/>
    <x v="42"/>
  </r>
  <r>
    <s v="Id2186"/>
    <s v="  Chris C"/>
    <x v="891"/>
    <x v="540"/>
    <s v="No"/>
    <x v="1"/>
    <x v="0"/>
    <n v="1"/>
    <s v="No"/>
    <x v="1"/>
    <x v="2"/>
    <s v="10-06-2004"/>
    <x v="2185"/>
    <x v="2"/>
    <s v="tier - 3"/>
    <x v="0"/>
    <x v="45"/>
  </r>
  <r>
    <s v="Id2187"/>
    <s v="  Scott"/>
    <x v="191"/>
    <x v="79"/>
    <s v="No"/>
    <x v="1"/>
    <x v="0"/>
    <n v="1"/>
    <s v="No"/>
    <x v="1"/>
    <x v="2"/>
    <s v="21-09-2004"/>
    <x v="2186"/>
    <x v="2"/>
    <s v="tier - 1"/>
    <x v="4"/>
    <x v="42"/>
  </r>
  <r>
    <s v="Id2188"/>
    <s v="  Kevin"/>
    <x v="1262"/>
    <x v="133"/>
    <s v="No"/>
    <x v="1"/>
    <x v="0"/>
    <n v="1"/>
    <s v="No"/>
    <x v="2"/>
    <x v="2"/>
    <s v="19-09-2004"/>
    <x v="2187"/>
    <x v="2"/>
    <s v="tier - 3"/>
    <x v="0"/>
    <x v="42"/>
  </r>
  <r>
    <s v="Id2189"/>
    <s v="  Erik C"/>
    <x v="379"/>
    <x v="173"/>
    <s v="No"/>
    <x v="1"/>
    <x v="0"/>
    <n v="1"/>
    <s v="No"/>
    <x v="1"/>
    <x v="2"/>
    <s v="12-12-2004"/>
    <x v="2188"/>
    <x v="2"/>
    <s v="tier - 1"/>
    <x v="9"/>
    <x v="42"/>
  </r>
  <r>
    <s v="Id2190"/>
    <s v="  Shawn C"/>
    <x v="247"/>
    <x v="107"/>
    <s v="No"/>
    <x v="1"/>
    <x v="0"/>
    <n v="1"/>
    <s v="No"/>
    <x v="1"/>
    <x v="2"/>
    <s v="17-10-2004"/>
    <x v="2189"/>
    <x v="2"/>
    <s v="tier - 2"/>
    <x v="4"/>
    <x v="42"/>
  </r>
  <r>
    <s v="Id2191"/>
    <s v="  Vajin L"/>
    <x v="711"/>
    <x v="173"/>
    <s v="No"/>
    <x v="1"/>
    <x v="0"/>
    <n v="1"/>
    <s v="No"/>
    <x v="2"/>
    <x v="2"/>
    <s v="06-12-2004"/>
    <x v="2190"/>
    <x v="1"/>
    <s v="tier - 2"/>
    <x v="5"/>
    <x v="42"/>
  </r>
  <r>
    <s v="Id2192"/>
    <s v="  John K"/>
    <x v="564"/>
    <x v="133"/>
    <s v="No"/>
    <x v="1"/>
    <x v="0"/>
    <n v="1"/>
    <s v="No"/>
    <x v="2"/>
    <x v="2"/>
    <s v="14-12-2004"/>
    <x v="2191"/>
    <x v="1"/>
    <s v="tier - 3"/>
    <x v="11"/>
    <x v="42"/>
  </r>
  <r>
    <s v="Id2193"/>
    <s v="  Kevin J"/>
    <x v="335"/>
    <x v="388"/>
    <s v="No"/>
    <x v="1"/>
    <x v="0"/>
    <n v="1"/>
    <s v="No"/>
    <x v="2"/>
    <x v="2"/>
    <s v="07-11-2004"/>
    <x v="2192"/>
    <x v="1"/>
    <s v="tier - 1"/>
    <x v="4"/>
    <x v="42"/>
  </r>
  <r>
    <s v="Id2194"/>
    <s v="  Kirby W"/>
    <x v="675"/>
    <x v="164"/>
    <s v="No"/>
    <x v="1"/>
    <x v="0"/>
    <n v="1"/>
    <s v="No"/>
    <x v="2"/>
    <x v="2"/>
    <s v="10-12-2004"/>
    <x v="2193"/>
    <x v="1"/>
    <s v="tier - 3"/>
    <x v="9"/>
    <x v="42"/>
  </r>
  <r>
    <s v="Id2195"/>
    <s v="  J A"/>
    <x v="1263"/>
    <x v="576"/>
    <s v="No"/>
    <x v="1"/>
    <x v="0"/>
    <n v="1"/>
    <s v="No"/>
    <x v="3"/>
    <x v="2"/>
    <s v="17-11-2004"/>
    <x v="2194"/>
    <x v="1"/>
    <s v="tier - 2"/>
    <x v="5"/>
    <x v="42"/>
  </r>
  <r>
    <s v="Id2196"/>
    <s v="  Dustin G"/>
    <x v="815"/>
    <x v="203"/>
    <s v="No"/>
    <x v="1"/>
    <x v="0"/>
    <n v="1"/>
    <s v="No"/>
    <x v="0"/>
    <x v="2"/>
    <s v="21-10-2000"/>
    <x v="2195"/>
    <x v="1"/>
    <s v="tier - 2"/>
    <x v="3"/>
    <x v="44"/>
  </r>
  <r>
    <s v="Id2197"/>
    <s v="  Anthony G"/>
    <x v="1261"/>
    <x v="272"/>
    <s v="No"/>
    <x v="1"/>
    <x v="0"/>
    <n v="1"/>
    <s v="No"/>
    <x v="0"/>
    <x v="1"/>
    <s v="10-06-2000"/>
    <x v="2196"/>
    <x v="1"/>
    <s v="tier - 2"/>
    <x v="0"/>
    <x v="21"/>
  </r>
  <r>
    <s v="Id2198"/>
    <s v="  Ryan"/>
    <x v="480"/>
    <x v="74"/>
    <s v="yes"/>
    <x v="1"/>
    <x v="0"/>
    <n v="1"/>
    <s v="No"/>
    <x v="1"/>
    <x v="1"/>
    <s v="23-10-2000"/>
    <x v="2197"/>
    <x v="1"/>
    <s v="tier - 2"/>
    <x v="0"/>
    <x v="44"/>
  </r>
  <r>
    <s v="Id2199"/>
    <s v="  Eric N"/>
    <x v="4"/>
    <x v="67"/>
    <s v="No"/>
    <x v="0"/>
    <x v="1"/>
    <n v="1"/>
    <s v="No"/>
    <x v="0"/>
    <x v="2"/>
    <s v="30-12-2003"/>
    <x v="2198"/>
    <x v="1"/>
    <s v="tier - 1"/>
    <x v="1"/>
    <x v="45"/>
  </r>
  <r>
    <s v="Id2200"/>
    <s v="  Connor"/>
    <x v="375"/>
    <x v="500"/>
    <s v="No"/>
    <x v="0"/>
    <x v="1"/>
    <n v="1"/>
    <s v="No"/>
    <x v="0"/>
    <x v="2"/>
    <s v="21-08-2003"/>
    <x v="2199"/>
    <x v="1"/>
    <s v="tier - 2"/>
    <x v="1"/>
    <x v="45"/>
  </r>
  <r>
    <s v="Id2201"/>
    <s v="  Patrick H"/>
    <x v="375"/>
    <x v="550"/>
    <s v="No"/>
    <x v="0"/>
    <x v="1"/>
    <n v="1"/>
    <s v="No"/>
    <x v="0"/>
    <x v="2"/>
    <s v="16-09-2003"/>
    <x v="2199"/>
    <x v="1"/>
    <s v="tier - 2"/>
    <x v="1"/>
    <x v="45"/>
  </r>
  <r>
    <s v="Id2202"/>
    <s v="  Tyler"/>
    <x v="422"/>
    <x v="321"/>
    <s v="No"/>
    <x v="0"/>
    <x v="1"/>
    <n v="1"/>
    <s v="No"/>
    <x v="1"/>
    <x v="2"/>
    <s v="30-12-2003"/>
    <x v="2200"/>
    <x v="1"/>
    <s v="tier - 3"/>
    <x v="1"/>
    <x v="45"/>
  </r>
  <r>
    <s v="Id2203"/>
    <s v="  Deborah L"/>
    <x v="1095"/>
    <x v="315"/>
    <s v="No"/>
    <x v="1"/>
    <x v="0"/>
    <n v="1"/>
    <s v="No"/>
    <x v="0"/>
    <x v="2"/>
    <s v="13-06-2004"/>
    <x v="2201"/>
    <x v="1"/>
    <s v="tier - 2"/>
    <x v="0"/>
    <x v="45"/>
  </r>
  <r>
    <s v="Id2204"/>
    <s v="  Andrea K"/>
    <x v="754"/>
    <x v="214"/>
    <s v="No"/>
    <x v="1"/>
    <x v="0"/>
    <n v="1"/>
    <s v="No"/>
    <x v="0"/>
    <x v="1"/>
    <s v="08-08-2004"/>
    <x v="2202"/>
    <x v="1"/>
    <s v="tier - 1"/>
    <x v="0"/>
    <x v="42"/>
  </r>
  <r>
    <s v="Id2205"/>
    <s v="  Elleree"/>
    <x v="568"/>
    <x v="336"/>
    <s v="No"/>
    <x v="1"/>
    <x v="0"/>
    <n v="1"/>
    <s v="No"/>
    <x v="0"/>
    <x v="1"/>
    <s v="13-12-2004"/>
    <x v="2203"/>
    <x v="1"/>
    <s v="tier - 2"/>
    <x v="0"/>
    <x v="42"/>
  </r>
  <r>
    <s v="Id2206"/>
    <s v="  Brandon J"/>
    <x v="417"/>
    <x v="161"/>
    <s v="No"/>
    <x v="0"/>
    <x v="1"/>
    <n v="1"/>
    <s v="No"/>
    <x v="1"/>
    <x v="2"/>
    <s v="16-09-2003"/>
    <x v="2204"/>
    <x v="1"/>
    <s v="tier - 2"/>
    <x v="1"/>
    <x v="45"/>
  </r>
  <r>
    <s v="Id2207"/>
    <s v="  Steve"/>
    <x v="524"/>
    <x v="300"/>
    <s v="No"/>
    <x v="0"/>
    <x v="1"/>
    <n v="1"/>
    <s v="No"/>
    <x v="1"/>
    <x v="1"/>
    <s v="03-10-2003"/>
    <x v="2205"/>
    <x v="1"/>
    <s v="tier - 2"/>
    <x v="1"/>
    <x v="45"/>
  </r>
  <r>
    <s v="Id2208"/>
    <s v="  Nina Wavik Sr"/>
    <x v="166"/>
    <x v="125"/>
    <s v="No"/>
    <x v="1"/>
    <x v="0"/>
    <n v="1"/>
    <s v="No"/>
    <x v="0"/>
    <x v="2"/>
    <s v="09-07-2004"/>
    <x v="2206"/>
    <x v="1"/>
    <s v="tier - 1"/>
    <x v="0"/>
    <x v="45"/>
  </r>
  <r>
    <s v="Id2209"/>
    <s v="  Dani"/>
    <x v="168"/>
    <x v="212"/>
    <s v="No"/>
    <x v="1"/>
    <x v="0"/>
    <n v="1"/>
    <s v="No"/>
    <x v="0"/>
    <x v="2"/>
    <s v="05-12-2004"/>
    <x v="2207"/>
    <x v="1"/>
    <s v="tier - 3"/>
    <x v="0"/>
    <x v="42"/>
  </r>
  <r>
    <s v="Id2210"/>
    <s v="  Jennifer A"/>
    <x v="172"/>
    <x v="206"/>
    <s v="No"/>
    <x v="1"/>
    <x v="0"/>
    <n v="1"/>
    <s v="No"/>
    <x v="0"/>
    <x v="2"/>
    <s v="04-10-2004"/>
    <x v="2208"/>
    <x v="1"/>
    <s v="tier - 2"/>
    <x v="0"/>
    <x v="42"/>
  </r>
  <r>
    <s v="Id2211"/>
    <s v="  Martin"/>
    <x v="361"/>
    <x v="251"/>
    <s v="No"/>
    <x v="0"/>
    <x v="1"/>
    <n v="1"/>
    <s v="No"/>
    <x v="2"/>
    <x v="2"/>
    <s v="17-07-2003"/>
    <x v="2209"/>
    <x v="1"/>
    <s v="tier - 1"/>
    <x v="1"/>
    <x v="39"/>
  </r>
  <r>
    <s v="Id2212"/>
    <s v="  Steve"/>
    <x v="491"/>
    <x v="34"/>
    <s v="No"/>
    <x v="0"/>
    <x v="1"/>
    <n v="1"/>
    <s v="No"/>
    <x v="2"/>
    <x v="1"/>
    <s v="04-12-2003"/>
    <x v="2210"/>
    <x v="1"/>
    <s v="tier - 2"/>
    <x v="1"/>
    <x v="45"/>
  </r>
  <r>
    <s v="Id2213"/>
    <s v="  Christopher"/>
    <x v="1264"/>
    <x v="102"/>
    <s v="No"/>
    <x v="0"/>
    <x v="1"/>
    <n v="1"/>
    <s v="No"/>
    <x v="2"/>
    <x v="2"/>
    <s v="09-09-2003"/>
    <x v="2211"/>
    <x v="1"/>
    <s v="tier - 3"/>
    <x v="1"/>
    <x v="45"/>
  </r>
  <r>
    <s v="Id2214"/>
    <s v="  Kathryn M"/>
    <x v="32"/>
    <x v="141"/>
    <s v="No"/>
    <x v="1"/>
    <x v="0"/>
    <n v="1"/>
    <s v="No"/>
    <x v="0"/>
    <x v="2"/>
    <s v="25-07-2004"/>
    <x v="2212"/>
    <x v="1"/>
    <s v="tier - 1"/>
    <x v="0"/>
    <x v="45"/>
  </r>
  <r>
    <s v="Id2215"/>
    <s v="  Emily"/>
    <x v="201"/>
    <x v="214"/>
    <s v="No"/>
    <x v="1"/>
    <x v="0"/>
    <n v="1"/>
    <s v="No"/>
    <x v="0"/>
    <x v="1"/>
    <s v="21-08-2004"/>
    <x v="2213"/>
    <x v="1"/>
    <s v="tier - 2"/>
    <x v="0"/>
    <x v="42"/>
  </r>
  <r>
    <s v="Id2216"/>
    <s v="  Trent A"/>
    <x v="1265"/>
    <x v="662"/>
    <s v="No"/>
    <x v="0"/>
    <x v="1"/>
    <n v="1"/>
    <s v="No"/>
    <x v="3"/>
    <x v="2"/>
    <s v="14-09-2003"/>
    <x v="2214"/>
    <x v="1"/>
    <s v="tier - 2"/>
    <x v="1"/>
    <x v="45"/>
  </r>
  <r>
    <s v="Id2217"/>
    <s v="  Jennifer E"/>
    <x v="1266"/>
    <x v="330"/>
    <s v="yes"/>
    <x v="0"/>
    <x v="0"/>
    <n v="1"/>
    <s v="No"/>
    <x v="2"/>
    <x v="1"/>
    <s v="05-08-1995"/>
    <x v="2215"/>
    <x v="1"/>
    <s v="tier - 1"/>
    <x v="0"/>
    <x v="6"/>
  </r>
  <r>
    <s v="Id2218"/>
    <s v="  Polly"/>
    <x v="1137"/>
    <x v="31"/>
    <s v="No"/>
    <x v="1"/>
    <x v="0"/>
    <n v="1"/>
    <s v="No"/>
    <x v="1"/>
    <x v="2"/>
    <s v="22-07-2004"/>
    <x v="2216"/>
    <x v="1"/>
    <s v="tier - 1"/>
    <x v="0"/>
    <x v="45"/>
  </r>
  <r>
    <s v="Id2219"/>
    <s v="  Elizabeth"/>
    <x v="1267"/>
    <x v="85"/>
    <s v="No"/>
    <x v="1"/>
    <x v="0"/>
    <n v="1"/>
    <s v="No"/>
    <x v="2"/>
    <x v="1"/>
    <s v="19-11-2004"/>
    <x v="2217"/>
    <x v="1"/>
    <s v="tier - 3"/>
    <x v="0"/>
    <x v="42"/>
  </r>
  <r>
    <s v="Id2220"/>
    <s v="  Tiffany A"/>
    <x v="1268"/>
    <x v="325"/>
    <s v="No"/>
    <x v="0"/>
    <x v="0"/>
    <n v="1"/>
    <s v="No"/>
    <x v="2"/>
    <x v="2"/>
    <s v="22-09-1992"/>
    <x v="2218"/>
    <x v="1"/>
    <s v="tier - 1"/>
    <x v="0"/>
    <x v="41"/>
  </r>
  <r>
    <s v="Id2221"/>
    <s v="  Cole"/>
    <x v="172"/>
    <x v="67"/>
    <s v="yes"/>
    <x v="0"/>
    <x v="0"/>
    <n v="0"/>
    <s v="No"/>
    <x v="0"/>
    <x v="2"/>
    <s v="05-12-2001"/>
    <x v="2219"/>
    <x v="1"/>
    <s v="tier - 2"/>
    <x v="0"/>
    <x v="47"/>
  </r>
  <r>
    <s v="Id2222"/>
    <s v="  Matthew T"/>
    <x v="4"/>
    <x v="188"/>
    <s v="yes"/>
    <x v="0"/>
    <x v="0"/>
    <n v="0"/>
    <s v="No"/>
    <x v="0"/>
    <x v="2"/>
    <s v="02-06-2001"/>
    <x v="2220"/>
    <x v="1"/>
    <s v="tier - 2"/>
    <x v="0"/>
    <x v="44"/>
  </r>
  <r>
    <s v="Id2223"/>
    <s v="  Zachary"/>
    <x v="1269"/>
    <x v="161"/>
    <s v="yes"/>
    <x v="0"/>
    <x v="0"/>
    <n v="0"/>
    <s v="No"/>
    <x v="0"/>
    <x v="2"/>
    <s v="07-07-2001"/>
    <x v="2221"/>
    <x v="1"/>
    <s v="tier - 3"/>
    <x v="3"/>
    <x v="44"/>
  </r>
  <r>
    <s v="Id2224"/>
    <s v="  Matthew T"/>
    <x v="358"/>
    <x v="219"/>
    <s v="yes"/>
    <x v="0"/>
    <x v="0"/>
    <n v="0"/>
    <s v="No"/>
    <x v="2"/>
    <x v="2"/>
    <s v="25-08-2001"/>
    <x v="2222"/>
    <x v="1"/>
    <s v="tier - 3"/>
    <x v="0"/>
    <x v="47"/>
  </r>
  <r>
    <s v="Id2225"/>
    <s v="  Pat"/>
    <x v="1270"/>
    <x v="10"/>
    <s v="No"/>
    <x v="0"/>
    <x v="0"/>
    <n v="1"/>
    <s v="No"/>
    <x v="3"/>
    <x v="1"/>
    <s v="19-06-1998"/>
    <x v="2223"/>
    <x v="1"/>
    <s v="tier - 2"/>
    <x v="0"/>
    <x v="32"/>
  </r>
  <r>
    <s v="Id2226"/>
    <s v="  Ashley"/>
    <x v="1271"/>
    <x v="70"/>
    <s v="yes"/>
    <x v="0"/>
    <x v="0"/>
    <n v="1"/>
    <s v="No"/>
    <x v="3"/>
    <x v="2"/>
    <s v="07-10-1995"/>
    <x v="2224"/>
    <x v="1"/>
    <s v="tier - 3"/>
    <x v="0"/>
    <x v="40"/>
  </r>
  <r>
    <s v="Id2227"/>
    <s v="  Elizabeth A"/>
    <x v="1272"/>
    <x v="167"/>
    <s v="yes"/>
    <x v="0"/>
    <x v="1"/>
    <n v="1"/>
    <s v="No"/>
    <x v="3"/>
    <x v="2"/>
    <s v="09-06-1997"/>
    <x v="2225"/>
    <x v="1"/>
    <s v="tier - 1"/>
    <x v="1"/>
    <x v="46"/>
  </r>
  <r>
    <s v="Id2228"/>
    <s v="  Rebecca M"/>
    <x v="1273"/>
    <x v="146"/>
    <s v="No"/>
    <x v="0"/>
    <x v="0"/>
    <n v="1"/>
    <s v="No"/>
    <x v="3"/>
    <x v="2"/>
    <s v="07-12-1998"/>
    <x v="2226"/>
    <x v="1"/>
    <s v="tier - 1"/>
    <x v="0"/>
    <x v="36"/>
  </r>
  <r>
    <s v="Id2229"/>
    <s v="  Ruth"/>
    <x v="1274"/>
    <x v="450"/>
    <s v="No"/>
    <x v="0"/>
    <x v="1"/>
    <n v="1"/>
    <s v="No"/>
    <x v="2"/>
    <x v="2"/>
    <s v="20-06-2003"/>
    <x v="2227"/>
    <x v="1"/>
    <s v="tier - 2"/>
    <x v="0"/>
    <x v="39"/>
  </r>
  <r>
    <s v="Id2230"/>
    <s v="  Gregory S"/>
    <x v="910"/>
    <x v="109"/>
    <s v="yes"/>
    <x v="0"/>
    <x v="1"/>
    <n v="1"/>
    <s v="No"/>
    <x v="3"/>
    <x v="1"/>
    <s v="19-06-1997"/>
    <x v="2228"/>
    <x v="1"/>
    <s v="tier - 1"/>
    <x v="0"/>
    <x v="46"/>
  </r>
  <r>
    <s v="Id2231"/>
    <s v="  Alexandra S"/>
    <x v="279"/>
    <x v="40"/>
    <s v="No"/>
    <x v="1"/>
    <x v="0"/>
    <n v="1"/>
    <s v="No"/>
    <x v="3"/>
    <x v="2"/>
    <s v="01-09-2000"/>
    <x v="2229"/>
    <x v="1"/>
    <s v="tier - 2"/>
    <x v="0"/>
    <x v="44"/>
  </r>
  <r>
    <s v="Id2232"/>
    <s v="  Hillary"/>
    <x v="1176"/>
    <x v="577"/>
    <s v="yes"/>
    <x v="0"/>
    <x v="1"/>
    <n v="1"/>
    <s v="No"/>
    <x v="3"/>
    <x v="2"/>
    <s v="05-12-1997"/>
    <x v="2230"/>
    <x v="1"/>
    <s v="tier - 2"/>
    <x v="0"/>
    <x v="32"/>
  </r>
  <r>
    <s v="Id2233"/>
    <s v="  Amy K"/>
    <x v="1036"/>
    <x v="409"/>
    <s v="yes"/>
    <x v="0"/>
    <x v="0"/>
    <n v="0"/>
    <s v="No"/>
    <x v="2"/>
    <x v="2"/>
    <s v="23-08-2001"/>
    <x v="2231"/>
    <x v="1"/>
    <s v="tier - 2"/>
    <x v="0"/>
    <x v="47"/>
  </r>
  <r>
    <s v="Id2234"/>
    <s v="  Scott"/>
    <x v="1080"/>
    <x v="92"/>
    <s v="yes"/>
    <x v="0"/>
    <x v="0"/>
    <n v="0"/>
    <s v="No"/>
    <x v="3"/>
    <x v="2"/>
    <s v="23-06-1996"/>
    <x v="2232"/>
    <x v="1"/>
    <s v="tier - 3"/>
    <x v="0"/>
    <x v="40"/>
  </r>
  <r>
    <s v="Id2235"/>
    <s v="  John"/>
    <x v="1245"/>
    <x v="508"/>
    <s v="yes"/>
    <x v="0"/>
    <x v="1"/>
    <n v="1"/>
    <s v="No"/>
    <x v="3"/>
    <x v="2"/>
    <s v="27-10-1997"/>
    <x v="2233"/>
    <x v="1"/>
    <s v="tier - 3"/>
    <x v="3"/>
    <x v="32"/>
  </r>
  <r>
    <s v="Id2236"/>
    <s v="  Maaikel"/>
    <x v="1275"/>
    <x v="24"/>
    <s v="No"/>
    <x v="0"/>
    <x v="0"/>
    <n v="1"/>
    <s v="No"/>
    <x v="2"/>
    <x v="2"/>
    <s v="05-09-1998"/>
    <x v="2234"/>
    <x v="1"/>
    <s v="tier - 2"/>
    <x v="0"/>
    <x v="36"/>
  </r>
  <r>
    <s v="Id2237"/>
    <s v="  Daniel C"/>
    <x v="161"/>
    <x v="663"/>
    <s v="No"/>
    <x v="0"/>
    <x v="0"/>
    <n v="0"/>
    <s v="No"/>
    <x v="0"/>
    <x v="0"/>
    <s v="22-12-2002"/>
    <x v="2235"/>
    <x v="1"/>
    <s v="tier - 1"/>
    <x v="0"/>
    <x v="39"/>
  </r>
  <r>
    <s v="Id2238"/>
    <s v="  Christopher S"/>
    <x v="1151"/>
    <x v="496"/>
    <s v="No"/>
    <x v="0"/>
    <x v="0"/>
    <n v="0"/>
    <s v="No"/>
    <x v="2"/>
    <x v="0"/>
    <s v="14-11-2002"/>
    <x v="2236"/>
    <x v="1"/>
    <s v="tier - 2"/>
    <x v="0"/>
    <x v="39"/>
  </r>
  <r>
    <s v="Id2239"/>
    <s v="  William R"/>
    <x v="1276"/>
    <x v="21"/>
    <s v="No"/>
    <x v="0"/>
    <x v="0"/>
    <n v="0"/>
    <s v="No"/>
    <x v="2"/>
    <x v="1"/>
    <s v="06-07-1999"/>
    <x v="2237"/>
    <x v="1"/>
    <s v="tier - 2"/>
    <x v="0"/>
    <x v="36"/>
  </r>
  <r>
    <s v="Id2240"/>
    <s v="  Lyndsy"/>
    <x v="1277"/>
    <x v="564"/>
    <s v="No"/>
    <x v="0"/>
    <x v="0"/>
    <n v="0"/>
    <s v="No"/>
    <x v="3"/>
    <x v="0"/>
    <s v="15-08-2002"/>
    <x v="2238"/>
    <x v="1"/>
    <s v="tier - 1"/>
    <x v="0"/>
    <x v="39"/>
  </r>
  <r>
    <s v="Id2241"/>
    <s v="  Jessica"/>
    <x v="300"/>
    <x v="538"/>
    <s v="No"/>
    <x v="0"/>
    <x v="0"/>
    <n v="1"/>
    <s v="No"/>
    <x v="2"/>
    <x v="2"/>
    <s v="03-12-1998"/>
    <x v="2239"/>
    <x v="1"/>
    <s v="tier - 1"/>
    <x v="0"/>
    <x v="36"/>
  </r>
  <r>
    <s v="Id2242"/>
    <s v="  Anna"/>
    <x v="1169"/>
    <x v="120"/>
    <s v="yes"/>
    <x v="0"/>
    <x v="1"/>
    <n v="1"/>
    <s v="No"/>
    <x v="2"/>
    <x v="2"/>
    <s v="07-11-1997"/>
    <x v="2240"/>
    <x v="1"/>
    <s v="tier - 2"/>
    <x v="1"/>
    <x v="32"/>
  </r>
  <r>
    <s v="Id2243"/>
    <s v="  Jordan"/>
    <x v="1015"/>
    <x v="198"/>
    <s v="yes"/>
    <x v="0"/>
    <x v="0"/>
    <n v="1"/>
    <s v="No"/>
    <x v="3"/>
    <x v="2"/>
    <s v="30-07-1995"/>
    <x v="2241"/>
    <x v="1"/>
    <s v="tier - 3"/>
    <x v="1"/>
    <x v="6"/>
  </r>
  <r>
    <s v="Id2244"/>
    <s v="  Brian"/>
    <x v="1278"/>
    <x v="149"/>
    <s v="No"/>
    <x v="0"/>
    <x v="0"/>
    <n v="1"/>
    <s v="No"/>
    <x v="2"/>
    <x v="1"/>
    <s v="12-07-1998"/>
    <x v="2242"/>
    <x v="1"/>
    <s v="tier - 3"/>
    <x v="0"/>
    <x v="32"/>
  </r>
  <r>
    <s v="Id2245"/>
    <s v="  Katherine A"/>
    <x v="496"/>
    <x v="249"/>
    <s v="No"/>
    <x v="0"/>
    <x v="0"/>
    <n v="0"/>
    <s v="No"/>
    <x v="2"/>
    <x v="2"/>
    <s v="14-10-1999"/>
    <x v="2243"/>
    <x v="1"/>
    <s v="tier - 3"/>
    <x v="0"/>
    <x v="21"/>
  </r>
  <r>
    <s v="Id2246"/>
    <s v="  Melanie"/>
    <x v="1279"/>
    <x v="565"/>
    <s v="No"/>
    <x v="0"/>
    <x v="0"/>
    <n v="0"/>
    <s v="No"/>
    <x v="2"/>
    <x v="0"/>
    <s v="13-10-2002"/>
    <x v="2244"/>
    <x v="1"/>
    <s v="tier - 2"/>
    <x v="0"/>
    <x v="39"/>
  </r>
  <r>
    <s v="Id2247"/>
    <s v="  Jessica"/>
    <x v="1280"/>
    <x v="117"/>
    <s v="No"/>
    <x v="0"/>
    <x v="0"/>
    <n v="0"/>
    <s v="No"/>
    <x v="2"/>
    <x v="2"/>
    <s v="02-12-1999"/>
    <x v="2245"/>
    <x v="1"/>
    <s v="tier - 2"/>
    <x v="0"/>
    <x v="21"/>
  </r>
  <r>
    <s v="Id2248"/>
    <s v="  Eric S"/>
    <x v="1281"/>
    <x v="498"/>
    <s v="No"/>
    <x v="0"/>
    <x v="0"/>
    <n v="0"/>
    <s v="No"/>
    <x v="3"/>
    <x v="0"/>
    <s v="10-12-2002"/>
    <x v="2245"/>
    <x v="1"/>
    <s v="tier - 2"/>
    <x v="1"/>
    <x v="39"/>
  </r>
  <r>
    <s v="Id2249"/>
    <s v="  Joseph"/>
    <x v="1282"/>
    <x v="79"/>
    <s v="yes"/>
    <x v="0"/>
    <x v="0"/>
    <n v="0"/>
    <s v="No"/>
    <x v="3"/>
    <x v="2"/>
    <s v="29-11-2001"/>
    <x v="2246"/>
    <x v="1"/>
    <s v="tier - 3"/>
    <x v="1"/>
    <x v="47"/>
  </r>
  <r>
    <s v="Id2250"/>
    <s v="  Mary"/>
    <x v="1283"/>
    <x v="523"/>
    <s v="No"/>
    <x v="0"/>
    <x v="0"/>
    <n v="1"/>
    <s v="No"/>
    <x v="2"/>
    <x v="2"/>
    <s v="04-06-1998"/>
    <x v="2247"/>
    <x v="1"/>
    <s v="tier - 2"/>
    <x v="0"/>
    <x v="32"/>
  </r>
  <r>
    <s v="Id2251"/>
    <s v="  Natalie"/>
    <x v="1013"/>
    <x v="209"/>
    <s v="No"/>
    <x v="1"/>
    <x v="0"/>
    <n v="1"/>
    <s v="No"/>
    <x v="3"/>
    <x v="2"/>
    <s v="26-06-2000"/>
    <x v="2248"/>
    <x v="1"/>
    <s v="tier - 2"/>
    <x v="0"/>
    <x v="21"/>
  </r>
  <r>
    <s v="Id2252"/>
    <s v="  Christopher"/>
    <x v="1244"/>
    <x v="276"/>
    <s v="No"/>
    <x v="1"/>
    <x v="0"/>
    <n v="1"/>
    <s v="No"/>
    <x v="2"/>
    <x v="2"/>
    <s v="28-07-2004"/>
    <x v="2249"/>
    <x v="1"/>
    <s v="tier - 3"/>
    <x v="0"/>
    <x v="45"/>
  </r>
  <r>
    <s v="Id2253"/>
    <s v="  Sonja"/>
    <x v="1284"/>
    <x v="561"/>
    <s v="No"/>
    <x v="1"/>
    <x v="0"/>
    <n v="1"/>
    <s v="No"/>
    <x v="2"/>
    <x v="1"/>
    <s v="30-09-2004"/>
    <x v="2250"/>
    <x v="1"/>
    <s v="tier - 1"/>
    <x v="0"/>
    <x v="42"/>
  </r>
  <r>
    <s v="Id2254"/>
    <s v="  Alexandra"/>
    <x v="1285"/>
    <x v="329"/>
    <s v="yes"/>
    <x v="0"/>
    <x v="1"/>
    <n v="1"/>
    <s v="No"/>
    <x v="3"/>
    <x v="2"/>
    <s v="26-10-1997"/>
    <x v="2251"/>
    <x v="1"/>
    <s v="tier - 2"/>
    <x v="1"/>
    <x v="32"/>
  </r>
  <r>
    <s v="Id2255"/>
    <s v="  Martha L"/>
    <x v="1286"/>
    <x v="403"/>
    <s v="No"/>
    <x v="0"/>
    <x v="0"/>
    <n v="0"/>
    <s v="No"/>
    <x v="2"/>
    <x v="0"/>
    <s v="04-12-2002"/>
    <x v="2252"/>
    <x v="1"/>
    <s v="tier - 1"/>
    <x v="0"/>
    <x v="39"/>
  </r>
  <r>
    <s v="Id2256"/>
    <s v="  Ryan C"/>
    <x v="1287"/>
    <x v="425"/>
    <s v="No"/>
    <x v="0"/>
    <x v="1"/>
    <n v="1"/>
    <s v="No"/>
    <x v="0"/>
    <x v="1"/>
    <s v="21-11-2003"/>
    <x v="2253"/>
    <x v="1"/>
    <s v="tier - 3"/>
    <x v="3"/>
    <x v="45"/>
  </r>
  <r>
    <s v="Id2257"/>
    <s v="  Cliff"/>
    <x v="169"/>
    <x v="155"/>
    <s v="No"/>
    <x v="0"/>
    <x v="1"/>
    <n v="1"/>
    <s v="No"/>
    <x v="0"/>
    <x v="1"/>
    <s v="15-08-2003"/>
    <x v="2254"/>
    <x v="1"/>
    <s v="tier - 3"/>
    <x v="3"/>
    <x v="45"/>
  </r>
  <r>
    <s v="Id2258"/>
    <s v="  Blue"/>
    <x v="97"/>
    <x v="351"/>
    <s v="No"/>
    <x v="0"/>
    <x v="1"/>
    <n v="1"/>
    <s v="No"/>
    <x v="0"/>
    <x v="2"/>
    <s v="30-10-2003"/>
    <x v="2255"/>
    <x v="1"/>
    <s v="tier - 3"/>
    <x v="3"/>
    <x v="45"/>
  </r>
  <r>
    <s v="Id2259"/>
    <s v="  Jeffrey M"/>
    <x v="217"/>
    <x v="372"/>
    <s v="No"/>
    <x v="0"/>
    <x v="1"/>
    <n v="1"/>
    <s v="No"/>
    <x v="0"/>
    <x v="2"/>
    <s v="13-10-2003"/>
    <x v="2256"/>
    <x v="1"/>
    <s v="tier - 3"/>
    <x v="3"/>
    <x v="45"/>
  </r>
  <r>
    <s v="Id2260"/>
    <s v="  Andrew"/>
    <x v="625"/>
    <x v="115"/>
    <s v="No"/>
    <x v="0"/>
    <x v="1"/>
    <n v="1"/>
    <s v="No"/>
    <x v="1"/>
    <x v="2"/>
    <s v="10-12-2003"/>
    <x v="2257"/>
    <x v="1"/>
    <s v="tier - 2"/>
    <x v="3"/>
    <x v="45"/>
  </r>
  <r>
    <s v="Id2261"/>
    <s v="  Julia"/>
    <x v="1165"/>
    <x v="614"/>
    <s v="yes"/>
    <x v="0"/>
    <x v="1"/>
    <n v="1"/>
    <s v="No"/>
    <x v="3"/>
    <x v="2"/>
    <s v="04-11-1997"/>
    <x v="2258"/>
    <x v="1"/>
    <s v="tier - 2"/>
    <x v="0"/>
    <x v="32"/>
  </r>
  <r>
    <s v="Id2262"/>
    <s v="  Daniel"/>
    <x v="368"/>
    <x v="138"/>
    <s v="No"/>
    <x v="0"/>
    <x v="1"/>
    <n v="1"/>
    <s v="No"/>
    <x v="1"/>
    <x v="2"/>
    <s v="15-09-2003"/>
    <x v="2259"/>
    <x v="1"/>
    <s v="tier - 3"/>
    <x v="3"/>
    <x v="45"/>
  </r>
  <r>
    <s v="Id2263"/>
    <s v="  Jaime"/>
    <x v="1288"/>
    <x v="326"/>
    <s v="No"/>
    <x v="0"/>
    <x v="1"/>
    <n v="1"/>
    <s v="No"/>
    <x v="2"/>
    <x v="2"/>
    <s v="08-09-2003"/>
    <x v="2260"/>
    <x v="1"/>
    <s v="tier - 1"/>
    <x v="3"/>
    <x v="45"/>
  </r>
  <r>
    <s v="Id2264"/>
    <s v="  Mohd Syahidan"/>
    <x v="1289"/>
    <x v="240"/>
    <s v="No"/>
    <x v="0"/>
    <x v="1"/>
    <n v="1"/>
    <s v="No"/>
    <x v="2"/>
    <x v="1"/>
    <s v="15-09-2003"/>
    <x v="2261"/>
    <x v="1"/>
    <s v="tier - 1"/>
    <x v="3"/>
    <x v="45"/>
  </r>
  <r>
    <s v="Id2265"/>
    <s v="  Matthew"/>
    <x v="477"/>
    <x v="89"/>
    <s v="No"/>
    <x v="0"/>
    <x v="1"/>
    <n v="1"/>
    <s v="No"/>
    <x v="2"/>
    <x v="2"/>
    <s v="02-08-2003"/>
    <x v="2262"/>
    <x v="1"/>
    <s v="tier - 2"/>
    <x v="3"/>
    <x v="39"/>
  </r>
  <r>
    <s v="Id2266"/>
    <s v="  Elizabeth S"/>
    <x v="1290"/>
    <x v="350"/>
    <s v="No"/>
    <x v="0"/>
    <x v="0"/>
    <n v="0"/>
    <s v="No"/>
    <x v="2"/>
    <x v="0"/>
    <s v="01-07-2002"/>
    <x v="2263"/>
    <x v="1"/>
    <s v="tier - 2"/>
    <x v="0"/>
    <x v="47"/>
  </r>
  <r>
    <s v="Id2267"/>
    <s v="  Katie"/>
    <x v="1291"/>
    <x v="231"/>
    <s v="No"/>
    <x v="0"/>
    <x v="0"/>
    <n v="1"/>
    <s v="No"/>
    <x v="3"/>
    <x v="1"/>
    <s v="11-10-1998"/>
    <x v="2264"/>
    <x v="1"/>
    <s v="tier - 1"/>
    <x v="1"/>
    <x v="36"/>
  </r>
  <r>
    <s v="Id2268"/>
    <s v="  Christi A"/>
    <x v="1292"/>
    <x v="355"/>
    <s v="No"/>
    <x v="0"/>
    <x v="0"/>
    <n v="0"/>
    <s v="No"/>
    <x v="2"/>
    <x v="0"/>
    <s v="12-12-2002"/>
    <x v="2265"/>
    <x v="1"/>
    <s v="tier - 2"/>
    <x v="0"/>
    <x v="39"/>
  </r>
  <r>
    <s v="Id2269"/>
    <s v="  Sandra K"/>
    <x v="1293"/>
    <x v="49"/>
    <s v="No"/>
    <x v="0"/>
    <x v="0"/>
    <n v="1"/>
    <s v="No"/>
    <x v="2"/>
    <x v="2"/>
    <s v="13-07-1998"/>
    <x v="2266"/>
    <x v="1"/>
    <s v="tier - 1"/>
    <x v="0"/>
    <x v="32"/>
  </r>
  <r>
    <s v="Id2270"/>
    <s v="  Katharine"/>
    <x v="1058"/>
    <x v="70"/>
    <s v="No"/>
    <x v="1"/>
    <x v="0"/>
    <n v="1"/>
    <s v="No"/>
    <x v="2"/>
    <x v="2"/>
    <s v="16-10-2004"/>
    <x v="2267"/>
    <x v="1"/>
    <s v="tier - 1"/>
    <x v="1"/>
    <x v="42"/>
  </r>
  <r>
    <s v="Id2271"/>
    <s v="  Jerome"/>
    <x v="515"/>
    <x v="577"/>
    <s v="No"/>
    <x v="1"/>
    <x v="0"/>
    <n v="1"/>
    <s v="No"/>
    <x v="2"/>
    <x v="2"/>
    <s v="09-07-2004"/>
    <x v="2268"/>
    <x v="1"/>
    <s v="tier - 1"/>
    <x v="0"/>
    <x v="45"/>
  </r>
  <r>
    <s v="Id2272"/>
    <s v="  Julia R"/>
    <x v="1294"/>
    <x v="200"/>
    <s v="yes"/>
    <x v="0"/>
    <x v="0"/>
    <n v="0"/>
    <s v="No"/>
    <x v="3"/>
    <x v="1"/>
    <s v="04-11-1996"/>
    <x v="2269"/>
    <x v="1"/>
    <s v="tier - 3"/>
    <x v="1"/>
    <x v="46"/>
  </r>
  <r>
    <s v="Id2273"/>
    <s v="  Sean Henry"/>
    <x v="1295"/>
    <x v="193"/>
    <s v="No"/>
    <x v="1"/>
    <x v="0"/>
    <n v="1"/>
    <s v="No"/>
    <x v="3"/>
    <x v="2"/>
    <s v="02-06-2004"/>
    <x v="2270"/>
    <x v="1"/>
    <s v="tier - 1"/>
    <x v="0"/>
    <x v="45"/>
  </r>
  <r>
    <s v="Id2274"/>
    <s v="  Rachel A"/>
    <x v="1296"/>
    <x v="4"/>
    <s v="No"/>
    <x v="0"/>
    <x v="0"/>
    <n v="1"/>
    <s v="No"/>
    <x v="2"/>
    <x v="2"/>
    <s v="06-10-1992"/>
    <x v="2271"/>
    <x v="1"/>
    <s v="tier - 3"/>
    <x v="0"/>
    <x v="41"/>
  </r>
  <r>
    <s v="Id2275"/>
    <s v="  Jim"/>
    <x v="1297"/>
    <x v="614"/>
    <s v="No"/>
    <x v="0"/>
    <x v="0"/>
    <n v="0"/>
    <s v="No"/>
    <x v="3"/>
    <x v="2"/>
    <s v="28-06-1999"/>
    <x v="2272"/>
    <x v="1"/>
    <s v="tier - 3"/>
    <x v="1"/>
    <x v="36"/>
  </r>
  <r>
    <s v="Id2276"/>
    <s v="  Tim"/>
    <x v="1298"/>
    <x v="664"/>
    <s v="No"/>
    <x v="0"/>
    <x v="0"/>
    <n v="0"/>
    <s v="No"/>
    <x v="2"/>
    <x v="0"/>
    <s v="26-08-2002"/>
    <x v="2273"/>
    <x v="1"/>
    <s v="tier - 1"/>
    <x v="0"/>
    <x v="39"/>
  </r>
  <r>
    <s v="Id2277"/>
    <s v="  Abby L"/>
    <x v="1299"/>
    <x v="259"/>
    <s v="yes"/>
    <x v="0"/>
    <x v="1"/>
    <n v="1"/>
    <s v="No"/>
    <x v="2"/>
    <x v="1"/>
    <s v="28-06-1997"/>
    <x v="2274"/>
    <x v="1"/>
    <s v="tier - 2"/>
    <x v="0"/>
    <x v="46"/>
  </r>
  <r>
    <s v="Id2278"/>
    <s v="  Mark"/>
    <x v="1300"/>
    <x v="273"/>
    <s v="yes"/>
    <x v="0"/>
    <x v="0"/>
    <n v="0"/>
    <s v="No"/>
    <x v="3"/>
    <x v="2"/>
    <s v="11-08-1996"/>
    <x v="2275"/>
    <x v="1"/>
    <s v="tier - 3"/>
    <x v="0"/>
    <x v="46"/>
  </r>
  <r>
    <s v="Id2279"/>
    <s v="  Ali"/>
    <x v="1010"/>
    <x v="98"/>
    <s v="yes"/>
    <x v="0"/>
    <x v="0"/>
    <n v="0"/>
    <s v="No"/>
    <x v="2"/>
    <x v="2"/>
    <s v="12-11-2001"/>
    <x v="2276"/>
    <x v="1"/>
    <s v="tier - 1"/>
    <x v="0"/>
    <x v="47"/>
  </r>
  <r>
    <s v="Id2280"/>
    <s v="  Joshua"/>
    <x v="1301"/>
    <x v="400"/>
    <s v="No"/>
    <x v="0"/>
    <x v="0"/>
    <n v="0"/>
    <s v="No"/>
    <x v="3"/>
    <x v="0"/>
    <s v="11-06-2002"/>
    <x v="2277"/>
    <x v="1"/>
    <s v="tier - 3"/>
    <x v="1"/>
    <x v="47"/>
  </r>
  <r>
    <s v="Id2281"/>
    <s v="  Pierre"/>
    <x v="1302"/>
    <x v="321"/>
    <s v="No"/>
    <x v="1"/>
    <x v="0"/>
    <n v="1"/>
    <s v="No"/>
    <x v="0"/>
    <x v="2"/>
    <s v="11-11-2004"/>
    <x v="2278"/>
    <x v="1"/>
    <s v="tier - 3"/>
    <x v="0"/>
    <x v="42"/>
  </r>
  <r>
    <s v="Id2282"/>
    <s v="  Kate"/>
    <x v="1303"/>
    <x v="93"/>
    <s v="No"/>
    <x v="0"/>
    <x v="0"/>
    <n v="0"/>
    <s v="No"/>
    <x v="2"/>
    <x v="2"/>
    <s v="26-07-1994"/>
    <x v="2279"/>
    <x v="1"/>
    <s v="tier - 1"/>
    <x v="0"/>
    <x v="20"/>
  </r>
  <r>
    <s v="Id2283"/>
    <s v="  David"/>
    <x v="1304"/>
    <x v="576"/>
    <s v="No"/>
    <x v="1"/>
    <x v="0"/>
    <n v="1"/>
    <s v="No"/>
    <x v="0"/>
    <x v="2"/>
    <s v="18-07-2004"/>
    <x v="2280"/>
    <x v="1"/>
    <s v="tier - 2"/>
    <x v="0"/>
    <x v="45"/>
  </r>
  <r>
    <s v="Id2284"/>
    <s v="  Carla"/>
    <x v="1305"/>
    <x v="325"/>
    <s v="No"/>
    <x v="0"/>
    <x v="1"/>
    <n v="1"/>
    <s v="No"/>
    <x v="3"/>
    <x v="2"/>
    <s v="12-06-2003"/>
    <x v="2281"/>
    <x v="1"/>
    <s v="tier - 1"/>
    <x v="1"/>
    <x v="39"/>
  </r>
  <r>
    <s v="Id2285"/>
    <s v="  Alvaro Sr"/>
    <x v="8"/>
    <x v="216"/>
    <s v="No"/>
    <x v="1"/>
    <x v="0"/>
    <n v="1"/>
    <s v="No"/>
    <x v="0"/>
    <x v="1"/>
    <s v="10-06-2004"/>
    <x v="2282"/>
    <x v="1"/>
    <s v="tier - 2"/>
    <x v="0"/>
    <x v="45"/>
  </r>
  <r>
    <s v="Id2286"/>
    <s v="  Hope"/>
    <x v="1306"/>
    <x v="582"/>
    <s v="No"/>
    <x v="0"/>
    <x v="0"/>
    <n v="0"/>
    <s v="No"/>
    <x v="3"/>
    <x v="0"/>
    <s v="01-10-2002"/>
    <x v="2283"/>
    <x v="2"/>
    <s v="tier - 2"/>
    <x v="3"/>
    <x v="39"/>
  </r>
  <r>
    <s v="Id2287"/>
    <s v="  Mark P"/>
    <x v="866"/>
    <x v="52"/>
    <s v="No"/>
    <x v="1"/>
    <x v="0"/>
    <n v="1"/>
    <s v="No"/>
    <x v="0"/>
    <x v="2"/>
    <s v="12-09-2004"/>
    <x v="2284"/>
    <x v="2"/>
    <s v="tier - 3"/>
    <x v="0"/>
    <x v="42"/>
  </r>
  <r>
    <s v="Id2288"/>
    <s v="  Desiree"/>
    <x v="1307"/>
    <x v="337"/>
    <s v="yes"/>
    <x v="0"/>
    <x v="0"/>
    <n v="0"/>
    <s v="No"/>
    <x v="3"/>
    <x v="2"/>
    <s v="25-10-2001"/>
    <x v="2285"/>
    <x v="2"/>
    <s v="tier - 1"/>
    <x v="0"/>
    <x v="47"/>
  </r>
  <r>
    <s v="Id2289"/>
    <s v="  Mario Jr"/>
    <x v="139"/>
    <x v="159"/>
    <s v="No"/>
    <x v="1"/>
    <x v="0"/>
    <n v="1"/>
    <s v="No"/>
    <x v="0"/>
    <x v="2"/>
    <s v="27-11-2004"/>
    <x v="2286"/>
    <x v="2"/>
    <s v="tier - 2"/>
    <x v="0"/>
    <x v="42"/>
  </r>
  <r>
    <s v="Id2290"/>
    <s v="  Lusapho"/>
    <x v="97"/>
    <x v="212"/>
    <s v="No"/>
    <x v="1"/>
    <x v="0"/>
    <n v="1"/>
    <s v="No"/>
    <x v="0"/>
    <x v="2"/>
    <s v="15-10-2004"/>
    <x v="2287"/>
    <x v="2"/>
    <s v="tier - 1"/>
    <x v="0"/>
    <x v="42"/>
  </r>
  <r>
    <s v="Id2291"/>
    <s v="  Erin C"/>
    <x v="515"/>
    <x v="665"/>
    <s v="No"/>
    <x v="0"/>
    <x v="0"/>
    <n v="0"/>
    <s v="No"/>
    <x v="2"/>
    <x v="0"/>
    <s v="11-08-2002"/>
    <x v="2288"/>
    <x v="2"/>
    <s v="tier - 1"/>
    <x v="0"/>
    <x v="39"/>
  </r>
  <r>
    <s v="Id2292"/>
    <s v="  Alan F"/>
    <x v="534"/>
    <x v="268"/>
    <s v="No"/>
    <x v="1"/>
    <x v="0"/>
    <n v="1"/>
    <s v="No"/>
    <x v="0"/>
    <x v="1"/>
    <s v="28-11-2004"/>
    <x v="2289"/>
    <x v="2"/>
    <s v="tier - 3"/>
    <x v="0"/>
    <x v="42"/>
  </r>
  <r>
    <s v="Id2293"/>
    <s v="  Ryan"/>
    <x v="161"/>
    <x v="637"/>
    <s v="No"/>
    <x v="1"/>
    <x v="0"/>
    <n v="1"/>
    <s v="No"/>
    <x v="0"/>
    <x v="1"/>
    <s v="11-06-2004"/>
    <x v="2290"/>
    <x v="2"/>
    <s v="tier - 3"/>
    <x v="0"/>
    <x v="45"/>
  </r>
  <r>
    <s v="Id2294"/>
    <s v="  Hope"/>
    <x v="1308"/>
    <x v="268"/>
    <s v="No"/>
    <x v="1"/>
    <x v="0"/>
    <n v="1"/>
    <s v="No"/>
    <x v="2"/>
    <x v="1"/>
    <s v="06-10-2004"/>
    <x v="2291"/>
    <x v="2"/>
    <s v="tier - 3"/>
    <x v="0"/>
    <x v="42"/>
  </r>
  <r>
    <s v="Id2295"/>
    <s v="  Josh"/>
    <x v="1309"/>
    <x v="402"/>
    <s v="No"/>
    <x v="0"/>
    <x v="0"/>
    <n v="0"/>
    <s v="No"/>
    <x v="3"/>
    <x v="0"/>
    <s v="19-07-2002"/>
    <x v="2292"/>
    <x v="2"/>
    <s v="tier - 1"/>
    <x v="0"/>
    <x v="47"/>
  </r>
  <r>
    <s v="Id2296"/>
    <s v="  Jacob J"/>
    <x v="705"/>
    <x v="206"/>
    <s v="No"/>
    <x v="1"/>
    <x v="0"/>
    <n v="1"/>
    <s v="No"/>
    <x v="0"/>
    <x v="2"/>
    <s v="14-06-2004"/>
    <x v="2293"/>
    <x v="2"/>
    <s v="tier - 1"/>
    <x v="0"/>
    <x v="45"/>
  </r>
  <r>
    <s v="Id2297"/>
    <s v="  Jose Tomas"/>
    <x v="358"/>
    <x v="161"/>
    <s v="No"/>
    <x v="1"/>
    <x v="0"/>
    <n v="1"/>
    <s v="No"/>
    <x v="2"/>
    <x v="2"/>
    <s v="12-11-2004"/>
    <x v="2294"/>
    <x v="2"/>
    <s v="tier - 1"/>
    <x v="0"/>
    <x v="42"/>
  </r>
  <r>
    <s v="Id2298"/>
    <s v="  Mary Evan"/>
    <x v="1310"/>
    <x v="666"/>
    <s v="No"/>
    <x v="0"/>
    <x v="0"/>
    <n v="0"/>
    <s v="No"/>
    <x v="3"/>
    <x v="0"/>
    <s v="13-08-2002"/>
    <x v="2295"/>
    <x v="2"/>
    <s v="tier - 3"/>
    <x v="0"/>
    <x v="39"/>
  </r>
  <r>
    <s v="Id2299"/>
    <s v="  Justin K"/>
    <x v="1158"/>
    <x v="124"/>
    <s v="No"/>
    <x v="0"/>
    <x v="0"/>
    <n v="1"/>
    <s v="No"/>
    <x v="3"/>
    <x v="2"/>
    <s v="26-12-1998"/>
    <x v="2296"/>
    <x v="2"/>
    <s v="tier - 2"/>
    <x v="0"/>
    <x v="36"/>
  </r>
  <r>
    <s v="Id2300"/>
    <s v="  Patrick"/>
    <x v="1033"/>
    <x v="196"/>
    <s v="yes"/>
    <x v="0"/>
    <x v="1"/>
    <n v="1"/>
    <s v="No"/>
    <x v="3"/>
    <x v="2"/>
    <s v="13-08-1997"/>
    <x v="2297"/>
    <x v="2"/>
    <s v="tier - 3"/>
    <x v="0"/>
    <x v="32"/>
  </r>
  <r>
    <s v="Id2301"/>
    <s v="  Roman"/>
    <x v="1311"/>
    <x v="335"/>
    <s v="No"/>
    <x v="1"/>
    <x v="0"/>
    <n v="1"/>
    <s v="No"/>
    <x v="2"/>
    <x v="2"/>
    <s v="24-08-2004"/>
    <x v="2298"/>
    <x v="2"/>
    <s v="tier - 3"/>
    <x v="0"/>
    <x v="42"/>
  </r>
  <r>
    <s v="Id2302"/>
    <s v="  David"/>
    <x v="1312"/>
    <x v="66"/>
    <s v="No"/>
    <x v="0"/>
    <x v="1"/>
    <n v="1"/>
    <s v="No"/>
    <x v="3"/>
    <x v="2"/>
    <s v="28-09-1993"/>
    <x v="2299"/>
    <x v="2"/>
    <s v="tier - 1"/>
    <x v="0"/>
    <x v="20"/>
  </r>
  <r>
    <s v="Id2303"/>
    <s v="  Evelyn L"/>
    <x v="1313"/>
    <x v="3"/>
    <s v="yes"/>
    <x v="0"/>
    <x v="0"/>
    <n v="1"/>
    <s v="No"/>
    <x v="3"/>
    <x v="1"/>
    <s v="01-06-1995"/>
    <x v="2300"/>
    <x v="2"/>
    <s v="tier - 2"/>
    <x v="0"/>
    <x v="6"/>
  </r>
  <r>
    <s v="Id2304"/>
    <s v="  Jim"/>
    <x v="1314"/>
    <x v="467"/>
    <s v="No"/>
    <x v="0"/>
    <x v="0"/>
    <n v="0"/>
    <s v="No"/>
    <x v="3"/>
    <x v="0"/>
    <s v="01-07-2002"/>
    <x v="2301"/>
    <x v="2"/>
    <s v="tier - 2"/>
    <x v="1"/>
    <x v="47"/>
  </r>
  <r>
    <s v="Id2305"/>
    <s v="  Matthew S"/>
    <x v="1315"/>
    <x v="456"/>
    <s v="No"/>
    <x v="0"/>
    <x v="0"/>
    <n v="0"/>
    <s v="No"/>
    <x v="3"/>
    <x v="0"/>
    <s v="20-07-2002"/>
    <x v="2302"/>
    <x v="2"/>
    <s v="tier - 1"/>
    <x v="0"/>
    <x v="47"/>
  </r>
  <r>
    <s v="Id2306"/>
    <s v="  Kenneth"/>
    <x v="1316"/>
    <x v="320"/>
    <s v="No"/>
    <x v="0"/>
    <x v="0"/>
    <n v="0"/>
    <s v="No"/>
    <x v="3"/>
    <x v="2"/>
    <s v="17-11-1994"/>
    <x v="2303"/>
    <x v="2"/>
    <s v="tier - 2"/>
    <x v="0"/>
    <x v="6"/>
  </r>
  <r>
    <s v="Id2307"/>
    <s v="  Andrea"/>
    <x v="1317"/>
    <x v="150"/>
    <s v="yes"/>
    <x v="0"/>
    <x v="0"/>
    <n v="1"/>
    <s v="No"/>
    <x v="2"/>
    <x v="2"/>
    <s v="05-10-1995"/>
    <x v="2304"/>
    <x v="2"/>
    <s v="tier - 1"/>
    <x v="0"/>
    <x v="40"/>
  </r>
  <r>
    <s v="Id2308"/>
    <s v="  Kristina"/>
    <x v="1318"/>
    <x v="67"/>
    <s v="No"/>
    <x v="0"/>
    <x v="0"/>
    <n v="0"/>
    <s v="No"/>
    <x v="3"/>
    <x v="2"/>
    <s v="05-08-1999"/>
    <x v="2305"/>
    <x v="2"/>
    <s v="tier - 2"/>
    <x v="0"/>
    <x v="36"/>
  </r>
  <r>
    <s v="Id2309"/>
    <s v="  Kristen"/>
    <x v="1319"/>
    <x v="330"/>
    <s v="No"/>
    <x v="1"/>
    <x v="0"/>
    <n v="1"/>
    <s v="No"/>
    <x v="2"/>
    <x v="1"/>
    <s v="09-10-2000"/>
    <x v="2306"/>
    <x v="2"/>
    <s v="tier - 2"/>
    <x v="0"/>
    <x v="44"/>
  </r>
  <r>
    <s v="Id2310"/>
    <s v="  Matthew"/>
    <x v="1209"/>
    <x v="173"/>
    <s v="No"/>
    <x v="0"/>
    <x v="0"/>
    <n v="0"/>
    <s v="No"/>
    <x v="2"/>
    <x v="2"/>
    <s v="22-11-1994"/>
    <x v="2307"/>
    <x v="2"/>
    <s v="tier - 2"/>
    <x v="0"/>
    <x v="6"/>
  </r>
  <r>
    <s v="Id2311"/>
    <s v="  Kathleen"/>
    <x v="1320"/>
    <x v="409"/>
    <s v="yes"/>
    <x v="0"/>
    <x v="0"/>
    <n v="0"/>
    <s v="No"/>
    <x v="1"/>
    <x v="2"/>
    <s v="19-08-2001"/>
    <x v="2308"/>
    <x v="2"/>
    <s v="tier - 2"/>
    <x v="0"/>
    <x v="47"/>
  </r>
  <r>
    <s v="Id2312"/>
    <s v="  Lindsey"/>
    <x v="1321"/>
    <x v="267"/>
    <s v="yes"/>
    <x v="0"/>
    <x v="0"/>
    <n v="1"/>
    <s v="No"/>
    <x v="2"/>
    <x v="2"/>
    <s v="28-10-1995"/>
    <x v="2309"/>
    <x v="2"/>
    <s v="tier - 1"/>
    <x v="0"/>
    <x v="40"/>
  </r>
  <r>
    <s v="Id2313"/>
    <s v="  Robert"/>
    <x v="447"/>
    <x v="140"/>
    <s v="No"/>
    <x v="0"/>
    <x v="0"/>
    <n v="0"/>
    <s v="No"/>
    <x v="2"/>
    <x v="2"/>
    <s v="30-10-1994"/>
    <x v="2310"/>
    <x v="2"/>
    <s v="tier - 1"/>
    <x v="0"/>
    <x v="6"/>
  </r>
  <r>
    <s v="Id2314"/>
    <s v="  Sarah E"/>
    <x v="1322"/>
    <x v="184"/>
    <s v="No"/>
    <x v="0"/>
    <x v="1"/>
    <n v="1"/>
    <s v="No"/>
    <x v="2"/>
    <x v="1"/>
    <s v="27-11-1993"/>
    <x v="2311"/>
    <x v="2"/>
    <s v="tier - 1"/>
    <x v="0"/>
    <x v="20"/>
  </r>
  <r>
    <s v="Id2315"/>
    <s v="  Flannery"/>
    <x v="254"/>
    <x v="319"/>
    <s v="No"/>
    <x v="1"/>
    <x v="0"/>
    <n v="1"/>
    <s v="No"/>
    <x v="2"/>
    <x v="2"/>
    <s v="18-11-2000"/>
    <x v="2312"/>
    <x v="2"/>
    <s v="tier - 1"/>
    <x v="0"/>
    <x v="44"/>
  </r>
  <r>
    <s v="Id2316"/>
    <s v="  John T"/>
    <x v="1323"/>
    <x v="119"/>
    <s v="No"/>
    <x v="1"/>
    <x v="0"/>
    <n v="1"/>
    <s v="No"/>
    <x v="1"/>
    <x v="1"/>
    <s v="07-10-2004"/>
    <x v="2313"/>
    <x v="2"/>
    <s v="tier - 2"/>
    <x v="3"/>
    <x v="42"/>
  </r>
  <r>
    <s v="Id2317"/>
    <s v="  Koji"/>
    <x v="1324"/>
    <x v="336"/>
    <s v="yes"/>
    <x v="0"/>
    <x v="0"/>
    <n v="1"/>
    <s v="No"/>
    <x v="2"/>
    <x v="1"/>
    <s v="07-12-1995"/>
    <x v="2314"/>
    <x v="2"/>
    <s v="tier - 2"/>
    <x v="0"/>
    <x v="40"/>
  </r>
  <r>
    <s v="Id2318"/>
    <s v="  Candice M"/>
    <x v="1325"/>
    <x v="49"/>
    <s v="yes"/>
    <x v="0"/>
    <x v="0"/>
    <n v="0"/>
    <s v="No"/>
    <x v="2"/>
    <x v="2"/>
    <s v="18-09-1996"/>
    <x v="2315"/>
    <x v="2"/>
    <s v="tier - 2"/>
    <x v="1"/>
    <x v="46"/>
  </r>
  <r>
    <s v="Id2319"/>
    <s v="  Theodore A"/>
    <x v="1326"/>
    <x v="208"/>
    <s v="No"/>
    <x v="0"/>
    <x v="1"/>
    <n v="1"/>
    <s v="No"/>
    <x v="3"/>
    <x v="1"/>
    <s v="28-06-1993"/>
    <x v="2316"/>
    <x v="2"/>
    <s v="tier - 3"/>
    <x v="0"/>
    <x v="41"/>
  </r>
  <r>
    <s v="Id2320"/>
    <s v="  Lindy"/>
    <x v="1058"/>
    <x v="102"/>
    <s v="yes"/>
    <x v="0"/>
    <x v="0"/>
    <n v="0"/>
    <s v="No"/>
    <x v="2"/>
    <x v="2"/>
    <s v="22-10-1996"/>
    <x v="2317"/>
    <x v="2"/>
    <s v="tier - 3"/>
    <x v="0"/>
    <x v="46"/>
  </r>
  <r>
    <s v="Id2321"/>
    <s v="  Thomas"/>
    <x v="1130"/>
    <x v="508"/>
    <s v="No"/>
    <x v="0"/>
    <x v="1"/>
    <n v="1"/>
    <s v="No"/>
    <x v="3"/>
    <x v="2"/>
    <s v="09-08-1993"/>
    <x v="2317"/>
    <x v="2"/>
    <s v="tier - 1"/>
    <x v="0"/>
    <x v="20"/>
  </r>
  <r>
    <s v="Id2322"/>
    <s v="  Holly"/>
    <x v="1327"/>
    <x v="126"/>
    <s v="No"/>
    <x v="0"/>
    <x v="0"/>
    <n v="0"/>
    <s v="No"/>
    <x v="2"/>
    <x v="0"/>
    <s v="19-09-2002"/>
    <x v="2318"/>
    <x v="2"/>
    <s v="tier - 1"/>
    <x v="1"/>
    <x v="39"/>
  </r>
  <r>
    <s v="Id2323"/>
    <s v="  Matthew"/>
    <x v="1328"/>
    <x v="425"/>
    <s v="No"/>
    <x v="0"/>
    <x v="0"/>
    <n v="0"/>
    <s v="No"/>
    <x v="2"/>
    <x v="1"/>
    <s v="14-12-1999"/>
    <x v="2319"/>
    <x v="2"/>
    <s v="tier - 1"/>
    <x v="0"/>
    <x v="21"/>
  </r>
  <r>
    <s v="Id2324"/>
    <s v="  Meghan K"/>
    <x v="1329"/>
    <x v="264"/>
    <s v="No"/>
    <x v="0"/>
    <x v="0"/>
    <n v="0"/>
    <s v="No"/>
    <x v="2"/>
    <x v="2"/>
    <s v="26-12-1999"/>
    <x v="2320"/>
    <x v="1"/>
    <s v="tier - 3"/>
    <x v="0"/>
    <x v="21"/>
  </r>
  <r>
    <s v="Id2325"/>
    <s v="  Fred"/>
    <x v="1330"/>
    <x v="117"/>
    <s v="yes"/>
    <x v="0"/>
    <x v="0"/>
    <n v="0"/>
    <s v="No"/>
    <x v="2"/>
    <x v="2"/>
    <s v="12-09-2001"/>
    <x v="2321"/>
    <x v="2"/>
    <s v="tier - 2"/>
    <x v="0"/>
    <x v="47"/>
  </r>
  <r>
    <s v="Id2326"/>
    <s v="  Sebastian"/>
    <x v="698"/>
    <x v="374"/>
    <s v="yes"/>
    <x v="0"/>
    <x v="1"/>
    <n v="1"/>
    <s v="No"/>
    <x v="2"/>
    <x v="2"/>
    <s v="09-11-1997"/>
    <x v="2322"/>
    <x v="2"/>
    <s v="tier - 3"/>
    <x v="0"/>
    <x v="32"/>
  </r>
  <r>
    <s v="Id2327"/>
    <s v="  Laura"/>
    <x v="1331"/>
    <x v="156"/>
    <s v="No"/>
    <x v="0"/>
    <x v="0"/>
    <n v="0"/>
    <s v="No"/>
    <x v="2"/>
    <x v="0"/>
    <s v="29-11-2002"/>
    <x v="2323"/>
    <x v="2"/>
    <s v="tier - 2"/>
    <x v="1"/>
    <x v="39"/>
  </r>
  <r>
    <s v="Id2328"/>
    <s v="  Nicole"/>
    <x v="1332"/>
    <x v="274"/>
    <s v="yes"/>
    <x v="0"/>
    <x v="0"/>
    <n v="1"/>
    <s v="No"/>
    <x v="3"/>
    <x v="2"/>
    <s v="04-07-1995"/>
    <x v="2324"/>
    <x v="2"/>
    <s v="tier - 3"/>
    <x v="0"/>
    <x v="6"/>
  </r>
  <r>
    <s v="Id2329"/>
    <s v="  Susan E"/>
    <x v="1333"/>
    <x v="151"/>
    <s v="No"/>
    <x v="0"/>
    <x v="1"/>
    <n v="1"/>
    <s v="No"/>
    <x v="3"/>
    <x v="2"/>
    <s v="01-06-1993"/>
    <x v="2324"/>
    <x v="2"/>
    <s v="tier - 3"/>
    <x v="0"/>
    <x v="41"/>
  </r>
  <r>
    <s v="Id2330"/>
    <s v="  Katy"/>
    <x v="1329"/>
    <x v="144"/>
    <s v="yes"/>
    <x v="0"/>
    <x v="0"/>
    <n v="0"/>
    <s v="No"/>
    <x v="2"/>
    <x v="2"/>
    <s v="20-11-2001"/>
    <x v="2325"/>
    <x v="2"/>
    <s v="tier - 3"/>
    <x v="1"/>
    <x v="47"/>
  </r>
  <r>
    <s v="Id2331"/>
    <s v="  Jordan"/>
    <x v="1112"/>
    <x v="252"/>
    <s v="No"/>
    <x v="0"/>
    <x v="0"/>
    <n v="1"/>
    <s v="No"/>
    <x v="2"/>
    <x v="2"/>
    <s v="27-07-1998"/>
    <x v="2326"/>
    <x v="2"/>
    <s v="tier - 3"/>
    <x v="0"/>
    <x v="32"/>
  </r>
  <r>
    <s v="Id2332"/>
    <s v="  Juan D"/>
    <x v="1056"/>
    <x v="288"/>
    <s v="No"/>
    <x v="0"/>
    <x v="0"/>
    <n v="1"/>
    <s v="No"/>
    <x v="3"/>
    <x v="1"/>
    <s v="13-09-1992"/>
    <x v="2327"/>
    <x v="2"/>
    <s v="tier - 3"/>
    <x v="0"/>
    <x v="41"/>
  </r>
  <r>
    <s v="Id2333"/>
    <s v="  Julie"/>
    <x v="1140"/>
    <x v="348"/>
    <s v="No"/>
    <x v="0"/>
    <x v="1"/>
    <n v="1"/>
    <s v="No"/>
    <x v="3"/>
    <x v="1"/>
    <s v="30-06-1993"/>
    <x v="2328"/>
    <x v="1"/>
    <s v="tier - 1"/>
    <x v="0"/>
    <x v="41"/>
  </r>
  <r>
    <s v="Id2334"/>
    <s v="  Evan P"/>
    <x v="318"/>
    <x v="495"/>
    <s v="No"/>
    <x v="0"/>
    <x v="0"/>
    <n v="1"/>
    <s v="No"/>
    <x v="3"/>
    <x v="2"/>
    <s v="30-11-1992"/>
    <x v="2329"/>
    <x v="1"/>
    <s v="tier - 1"/>
    <x v="0"/>
    <x v="41"/>
  </r>
  <r>
    <s v="Id2335"/>
    <s v="  Aaron K"/>
    <x v="1334"/>
    <x v="523"/>
    <s v="No"/>
    <x v="0"/>
    <x v="0"/>
    <n v="1"/>
    <s v="No"/>
    <x v="3"/>
    <x v="2"/>
    <s v="09-07-1992"/>
    <x v="2330"/>
    <x v="1"/>
    <s v="tier - 3"/>
    <x v="0"/>
    <x v="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2CB47A-0F40-4959-88FF-3106DAB36EA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9:B46" firstHeaderRow="1" firstDataRow="1" firstDataCol="1"/>
  <pivotFields count="17">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axis="axisRow" showAll="0">
      <items count="4">
        <item x="0"/>
        <item x="2"/>
        <item x="1"/>
        <item t="default"/>
      </items>
    </pivotField>
    <pivotField showAll="0"/>
    <pivotField dataField="1"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s>
  <rowFields count="2">
    <field x="9"/>
    <field x="10"/>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Charges" fld="12"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8534A7-BB69-400E-B1CE-9B49A3C89AF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E67" firstHeaderRow="1" firstDataRow="2" firstDataCol="1"/>
  <pivotFields count="17">
    <pivotField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items count="4">
        <item x="0"/>
        <item x="2"/>
        <item x="1"/>
        <item t="default"/>
      </items>
    </pivotField>
    <pivotField showAll="0"/>
    <pivotField dataField="1" showAll="0"/>
    <pivotField axis="axisCol" showAll="0">
      <items count="4">
        <item x="0"/>
        <item x="1"/>
        <item x="2"/>
        <item t="default"/>
      </items>
    </pivotField>
    <pivotField showAll="0"/>
    <pivotField axis="axisRow" showAll="0">
      <items count="18">
        <item x="10"/>
        <item x="3"/>
        <item x="1"/>
        <item x="0"/>
        <item x="7"/>
        <item x="5"/>
        <item x="4"/>
        <item x="6"/>
        <item x="11"/>
        <item x="9"/>
        <item x="16"/>
        <item x="14"/>
        <item x="13"/>
        <item x="8"/>
        <item x="2"/>
        <item x="15"/>
        <item x="12"/>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Average of Charges" fld="12" subtotal="average"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70458D-3381-449D-9196-E84D20420360}" name="Cancer Hist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ncer History">
  <location ref="A3:B6" firstHeaderRow="1" firstDataRow="1" firstDataCol="1"/>
  <pivotFields count="17">
    <pivotField showAll="0"/>
    <pivotField showAll="0"/>
    <pivotField showAll="0"/>
    <pivotField showAll="0"/>
    <pivotField showAll="0"/>
    <pivotField showAll="0"/>
    <pivotField axis="axisRow" showAll="0">
      <items count="3">
        <item x="0"/>
        <item x="1"/>
        <item t="default"/>
      </items>
    </pivotField>
    <pivotField showAll="0"/>
    <pivotField dataField="1" showAll="0"/>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of smoker" fld="8" subtotal="count" baseField="0" baseItem="0"/>
  </dataField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6" count="1" selected="0">
            <x v="0"/>
          </reference>
        </references>
      </pivotArea>
    </chartFormat>
    <chartFormat chart="6"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40F78F-C908-4429-937A-13B50E02BB0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B27" firstHeaderRow="1" firstDataRow="1" firstDataCol="1"/>
  <pivotFields count="17">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axis="axisRow" showAll="0">
      <items count="4">
        <item x="0"/>
        <item x="2"/>
        <item x="1"/>
        <item t="default"/>
      </items>
    </pivotField>
    <pivotField showAll="0"/>
    <pivotField dataField="1"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s>
  <rowFields count="2">
    <field x="10"/>
    <field x="9"/>
  </rowFields>
  <rowItems count="16">
    <i>
      <x/>
    </i>
    <i r="1">
      <x/>
    </i>
    <i r="1">
      <x v="1"/>
    </i>
    <i r="1">
      <x v="2"/>
    </i>
    <i r="1">
      <x v="3"/>
    </i>
    <i>
      <x v="1"/>
    </i>
    <i r="1">
      <x/>
    </i>
    <i r="1">
      <x v="1"/>
    </i>
    <i r="1">
      <x v="2"/>
    </i>
    <i r="1">
      <x v="3"/>
    </i>
    <i>
      <x v="2"/>
    </i>
    <i r="1">
      <x/>
    </i>
    <i r="1">
      <x v="1"/>
    </i>
    <i r="1">
      <x v="2"/>
    </i>
    <i r="1">
      <x v="3"/>
    </i>
    <i t="grand">
      <x/>
    </i>
  </rowItems>
  <colItems count="1">
    <i/>
  </colItems>
  <dataFields count="1">
    <dataField name="Sum of Charges"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41100D-DF7A-459A-9D07-5E097400A5A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69:C118" firstHeaderRow="0" firstDataRow="1" firstDataCol="1"/>
  <pivotFields count="17">
    <pivotField showAll="0"/>
    <pivotField showAll="0"/>
    <pivotField dataField="1"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showAll="0"/>
    <pivotField showAll="0"/>
    <pivotField showAll="0"/>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axis="axisRow" showAll="0">
      <items count="49">
        <item x="42"/>
        <item x="45"/>
        <item x="39"/>
        <item x="47"/>
        <item x="44"/>
        <item x="21"/>
        <item x="36"/>
        <item x="32"/>
        <item x="46"/>
        <item x="40"/>
        <item x="6"/>
        <item x="20"/>
        <item x="41"/>
        <item x="35"/>
        <item x="3"/>
        <item x="43"/>
        <item x="4"/>
        <item x="23"/>
        <item x="26"/>
        <item x="17"/>
        <item x="33"/>
        <item x="34"/>
        <item x="38"/>
        <item x="37"/>
        <item x="25"/>
        <item x="18"/>
        <item x="9"/>
        <item x="30"/>
        <item x="1"/>
        <item x="28"/>
        <item x="19"/>
        <item x="31"/>
        <item x="29"/>
        <item x="14"/>
        <item x="2"/>
        <item x="27"/>
        <item x="0"/>
        <item x="22"/>
        <item x="24"/>
        <item x="11"/>
        <item x="13"/>
        <item x="8"/>
        <item x="12"/>
        <item x="5"/>
        <item x="15"/>
        <item x="16"/>
        <item x="10"/>
        <item x="7"/>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HBA1C" fld="3" baseField="0" baseItem="0"/>
    <dataField name="Sum of BMI" fld="2" baseField="0" baseItem="0"/>
  </dataField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10E779-BF8D-4454-A7B3-1122770CB79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rowHeaderCaption="Transplants">
  <location ref="A8:C10" firstHeaderRow="0" firstDataRow="1" firstDataCol="1"/>
  <pivotFields count="17">
    <pivotField showAll="0"/>
    <pivotField showAll="0"/>
    <pivotField showAll="0"/>
    <pivotField dataField="1" showAll="0"/>
    <pivotField showAll="0"/>
    <pivotField axis="axisRow" showAll="0">
      <items count="3">
        <item x="0"/>
        <item x="1"/>
        <item t="default"/>
      </items>
    </pivotField>
    <pivotField showAll="0"/>
    <pivotField dataField="1" showAll="0"/>
    <pivotField showAll="0"/>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5"/>
  </rowFields>
  <rowItems count="2">
    <i>
      <x/>
    </i>
    <i>
      <x v="1"/>
    </i>
  </rowItems>
  <colFields count="1">
    <field x="-2"/>
  </colFields>
  <colItems count="2">
    <i>
      <x/>
    </i>
    <i i="1">
      <x v="1"/>
    </i>
  </colItems>
  <dataFields count="2">
    <dataField name="Average of HBA1C" fld="3" subtotal="average" baseField="5" baseItem="0"/>
    <dataField name="Sum of Number Of Major Surgeries" fld="7"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4" format="9" series="1">
      <pivotArea type="data" outline="0" fieldPosition="0">
        <references count="1">
          <reference field="4294967294" count="1" selected="0">
            <x v="0"/>
          </reference>
        </references>
      </pivotArea>
    </chartFormat>
    <chartFormat chart="24" format="10">
      <pivotArea type="data" outline="0" fieldPosition="0">
        <references count="2">
          <reference field="4294967294" count="1" selected="0">
            <x v="0"/>
          </reference>
          <reference field="5" count="1" selected="0">
            <x v="0"/>
          </reference>
        </references>
      </pivotArea>
    </chartFormat>
    <chartFormat chart="24" format="11">
      <pivotArea type="data" outline="0" fieldPosition="0">
        <references count="2">
          <reference field="4294967294" count="1" selected="0">
            <x v="0"/>
          </reference>
          <reference field="5" count="1" selected="0">
            <x v="1"/>
          </reference>
        </references>
      </pivotArea>
    </chartFormat>
    <chartFormat chart="24" format="12" series="1">
      <pivotArea type="data" outline="0" fieldPosition="0">
        <references count="1">
          <reference field="4294967294" count="1" selected="0">
            <x v="1"/>
          </reference>
        </references>
      </pivotArea>
    </chartFormat>
    <chartFormat chart="24" format="13">
      <pivotArea type="data" outline="0" fieldPosition="0">
        <references count="2">
          <reference field="4294967294" count="1" selected="0">
            <x v="1"/>
          </reference>
          <reference field="5" count="1" selected="0">
            <x v="0"/>
          </reference>
        </references>
      </pivotArea>
    </chartFormat>
    <chartFormat chart="24" format="14">
      <pivotArea type="data" outline="0" fieldPosition="0">
        <references count="2">
          <reference field="4294967294" count="1" selected="0">
            <x v="1"/>
          </reference>
          <reference field="5" count="1" selected="0">
            <x v="1"/>
          </reference>
        </references>
      </pivotArea>
    </chartFormat>
    <chartFormat chart="20" format="3">
      <pivotArea type="data" outline="0" fieldPosition="0">
        <references count="2">
          <reference field="4294967294" count="1" selected="0">
            <x v="0"/>
          </reference>
          <reference field="5" count="1" selected="0">
            <x v="0"/>
          </reference>
        </references>
      </pivotArea>
    </chartFormat>
    <chartFormat chart="20" format="4">
      <pivotArea type="data" outline="0" fieldPosition="0">
        <references count="2">
          <reference field="4294967294" count="1" selected="0">
            <x v="0"/>
          </reference>
          <reference field="5" count="1" selected="0">
            <x v="1"/>
          </reference>
        </references>
      </pivotArea>
    </chartFormat>
    <chartFormat chart="20" format="5">
      <pivotArea type="data" outline="0" fieldPosition="0">
        <references count="2">
          <reference field="4294967294" count="1" selected="0">
            <x v="1"/>
          </reference>
          <reference field="5" count="1" selected="0">
            <x v="0"/>
          </reference>
        </references>
      </pivotArea>
    </chartFormat>
    <chartFormat chart="20" format="6">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AE450F2F-F12D-4071-914E-9BD86838C093}" sourceName="Weight Status">
  <pivotTables>
    <pivotTable tabId="6" name="Cancer History"/>
    <pivotTable tabId="6" name="PivotTable1"/>
    <pivotTable tabId="6" name="PivotTable2"/>
    <pivotTable tabId="6" name="PivotTable3"/>
    <pivotTable tabId="6" name="PivotTable4"/>
    <pivotTable tabId="6" name="PivotTable5"/>
  </pivotTables>
  <data>
    <tabular pivotCacheId="2098140036">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B6AF9666-0D93-43DD-B149-BBB3467E4349}" sourceName="Diabetes Status">
  <pivotTables>
    <pivotTable tabId="6" name="Cancer History"/>
    <pivotTable tabId="6" name="PivotTable1"/>
    <pivotTable tabId="6" name="PivotTable2"/>
    <pivotTable tabId="6" name="PivotTable3"/>
    <pivotTable tabId="6" name="PivotTable4"/>
    <pivotTable tabId="6" name="PivotTable5"/>
  </pivotTables>
  <data>
    <tabular pivotCacheId="209814003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80498760-E38D-4AA2-9B2C-42C764A8EEEC}" cache="Slicer_Weight_Status" caption="Weight Status" style="SlicerStyleOther2" rowHeight="241300"/>
  <slicer name="Diabetes Status" xr10:uid="{58C182BA-62EF-42FF-AA46-62B4B57CA4A1}" cache="Slicer_Diabetes_Status" caption="Diabetes Status"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36"/>
  <sheetViews>
    <sheetView topLeftCell="A34" workbookViewId="0">
      <selection activeCell="B1" sqref="B1:B1048576"/>
    </sheetView>
  </sheetViews>
  <sheetFormatPr defaultRowHeight="14.5" x14ac:dyDescent="0.35"/>
  <cols>
    <col min="1" max="1" width="15.54296875" customWidth="1"/>
    <col min="2" max="2" width="23.1796875" bestFit="1" customWidth="1"/>
    <col min="3" max="3" width="19.6328125" bestFit="1" customWidth="1"/>
    <col min="4" max="4" width="37.453125" bestFit="1" customWidth="1"/>
  </cols>
  <sheetData>
    <row r="1" spans="1:4" s="2" customFormat="1" ht="19" customHeight="1" x14ac:dyDescent="0.35">
      <c r="A1" s="5" t="s">
        <v>0</v>
      </c>
      <c r="B1" s="10" t="s">
        <v>5985</v>
      </c>
      <c r="C1" s="10" t="s">
        <v>5986</v>
      </c>
      <c r="D1" s="10" t="s">
        <v>5987</v>
      </c>
    </row>
    <row r="2" spans="1:4" ht="15.5" x14ac:dyDescent="0.35">
      <c r="A2" s="1" t="s">
        <v>2372</v>
      </c>
      <c r="B2" s="12" t="s">
        <v>4387</v>
      </c>
      <c r="C2" t="s">
        <v>4388</v>
      </c>
      <c r="D2" s="11" t="s">
        <v>2383</v>
      </c>
    </row>
    <row r="3" spans="1:4" ht="15.5" x14ac:dyDescent="0.35">
      <c r="A3" s="1" t="s">
        <v>2371</v>
      </c>
      <c r="B3" s="12" t="s">
        <v>4389</v>
      </c>
      <c r="C3" t="s">
        <v>4390</v>
      </c>
      <c r="D3" s="11" t="s">
        <v>2384</v>
      </c>
    </row>
    <row r="4" spans="1:4" ht="15.5" x14ac:dyDescent="0.35">
      <c r="A4" s="1" t="s">
        <v>2370</v>
      </c>
      <c r="B4" s="12" t="s">
        <v>4389</v>
      </c>
      <c r="C4" t="s">
        <v>4391</v>
      </c>
      <c r="D4" s="11" t="s">
        <v>2385</v>
      </c>
    </row>
    <row r="5" spans="1:4" ht="15.5" x14ac:dyDescent="0.35">
      <c r="A5" s="1" t="s">
        <v>2369</v>
      </c>
      <c r="B5" s="12" t="s">
        <v>4387</v>
      </c>
      <c r="C5" t="s">
        <v>4392</v>
      </c>
      <c r="D5" s="11" t="s">
        <v>2386</v>
      </c>
    </row>
    <row r="6" spans="1:4" ht="15.5" x14ac:dyDescent="0.35">
      <c r="A6" s="1" t="s">
        <v>2368</v>
      </c>
      <c r="B6" s="12" t="s">
        <v>4387</v>
      </c>
      <c r="C6" t="s">
        <v>4393</v>
      </c>
      <c r="D6" s="11" t="s">
        <v>2387</v>
      </c>
    </row>
    <row r="7" spans="1:4" ht="15.5" x14ac:dyDescent="0.35">
      <c r="A7" s="1" t="s">
        <v>2367</v>
      </c>
      <c r="B7" s="12" t="s">
        <v>4389</v>
      </c>
      <c r="C7" t="s">
        <v>4394</v>
      </c>
      <c r="D7" s="11" t="s">
        <v>2388</v>
      </c>
    </row>
    <row r="8" spans="1:4" ht="15.5" x14ac:dyDescent="0.35">
      <c r="A8" s="1" t="s">
        <v>2366</v>
      </c>
      <c r="B8" s="12" t="s">
        <v>4389</v>
      </c>
      <c r="C8" t="s">
        <v>4395</v>
      </c>
      <c r="D8" s="11" t="s">
        <v>2389</v>
      </c>
    </row>
    <row r="9" spans="1:4" ht="15.5" x14ac:dyDescent="0.35">
      <c r="A9" s="1" t="s">
        <v>2365</v>
      </c>
      <c r="B9" s="12" t="s">
        <v>4389</v>
      </c>
      <c r="C9" t="s">
        <v>4396</v>
      </c>
      <c r="D9" s="11" t="s">
        <v>2390</v>
      </c>
    </row>
    <row r="10" spans="1:4" ht="15.5" x14ac:dyDescent="0.35">
      <c r="A10" s="1" t="s">
        <v>2364</v>
      </c>
      <c r="B10" s="12" t="s">
        <v>4389</v>
      </c>
      <c r="C10" t="s">
        <v>4397</v>
      </c>
      <c r="D10" s="11" t="s">
        <v>2391</v>
      </c>
    </row>
    <row r="11" spans="1:4" ht="15.5" x14ac:dyDescent="0.35">
      <c r="A11" s="1" t="s">
        <v>2363</v>
      </c>
      <c r="B11" s="12" t="s">
        <v>4387</v>
      </c>
      <c r="C11" t="s">
        <v>4398</v>
      </c>
      <c r="D11" s="11" t="s">
        <v>2392</v>
      </c>
    </row>
    <row r="12" spans="1:4" ht="15.5" x14ac:dyDescent="0.35">
      <c r="A12" s="1" t="s">
        <v>2362</v>
      </c>
      <c r="B12" s="12" t="s">
        <v>4387</v>
      </c>
      <c r="C12" t="s">
        <v>4399</v>
      </c>
      <c r="D12" s="11" t="s">
        <v>2393</v>
      </c>
    </row>
    <row r="13" spans="1:4" ht="15.5" x14ac:dyDescent="0.35">
      <c r="A13" s="1" t="s">
        <v>2361</v>
      </c>
      <c r="B13" s="12" t="s">
        <v>4389</v>
      </c>
      <c r="C13" t="s">
        <v>4400</v>
      </c>
      <c r="D13" s="11" t="s">
        <v>2394</v>
      </c>
    </row>
    <row r="14" spans="1:4" ht="15.5" x14ac:dyDescent="0.35">
      <c r="A14" s="1" t="s">
        <v>2360</v>
      </c>
      <c r="B14" s="12" t="s">
        <v>4389</v>
      </c>
      <c r="C14" t="s">
        <v>4401</v>
      </c>
      <c r="D14" s="11" t="s">
        <v>2395</v>
      </c>
    </row>
    <row r="15" spans="1:4" ht="15.5" x14ac:dyDescent="0.35">
      <c r="A15" s="1" t="s">
        <v>2359</v>
      </c>
      <c r="B15" s="12" t="s">
        <v>4389</v>
      </c>
      <c r="C15" t="s">
        <v>4402</v>
      </c>
      <c r="D15" s="11" t="s">
        <v>2396</v>
      </c>
    </row>
    <row r="16" spans="1:4" ht="15.5" x14ac:dyDescent="0.35">
      <c r="A16" s="1" t="s">
        <v>2358</v>
      </c>
      <c r="B16" s="12" t="s">
        <v>4387</v>
      </c>
      <c r="C16" t="s">
        <v>4403</v>
      </c>
      <c r="D16" s="11" t="s">
        <v>2397</v>
      </c>
    </row>
    <row r="17" spans="1:4" ht="15.5" x14ac:dyDescent="0.35">
      <c r="A17" s="1" t="s">
        <v>2357</v>
      </c>
      <c r="B17" s="12" t="s">
        <v>4389</v>
      </c>
      <c r="C17" t="s">
        <v>4404</v>
      </c>
      <c r="D17" s="11" t="s">
        <v>2398</v>
      </c>
    </row>
    <row r="18" spans="1:4" ht="15.5" x14ac:dyDescent="0.35">
      <c r="A18" s="1" t="s">
        <v>2356</v>
      </c>
      <c r="B18" s="12" t="s">
        <v>4387</v>
      </c>
      <c r="C18" t="s">
        <v>4405</v>
      </c>
      <c r="D18" s="11" t="s">
        <v>2399</v>
      </c>
    </row>
    <row r="19" spans="1:4" ht="15.5" x14ac:dyDescent="0.35">
      <c r="A19" s="1" t="s">
        <v>2355</v>
      </c>
      <c r="B19" s="12" t="s">
        <v>4387</v>
      </c>
      <c r="C19" t="s">
        <v>4406</v>
      </c>
      <c r="D19" s="11" t="s">
        <v>2400</v>
      </c>
    </row>
    <row r="20" spans="1:4" ht="15.5" x14ac:dyDescent="0.35">
      <c r="A20" s="1" t="s">
        <v>2354</v>
      </c>
      <c r="B20" s="12" t="s">
        <v>4389</v>
      </c>
      <c r="C20" t="s">
        <v>4407</v>
      </c>
      <c r="D20" s="11" t="s">
        <v>2401</v>
      </c>
    </row>
    <row r="21" spans="1:4" ht="15.5" x14ac:dyDescent="0.35">
      <c r="A21" s="1" t="s">
        <v>2353</v>
      </c>
      <c r="B21" s="12" t="s">
        <v>4389</v>
      </c>
      <c r="C21" t="s">
        <v>4408</v>
      </c>
      <c r="D21" s="11" t="s">
        <v>2402</v>
      </c>
    </row>
    <row r="22" spans="1:4" ht="15.5" x14ac:dyDescent="0.35">
      <c r="A22" s="1" t="s">
        <v>2352</v>
      </c>
      <c r="B22" s="12" t="s">
        <v>4389</v>
      </c>
      <c r="C22" t="s">
        <v>4409</v>
      </c>
      <c r="D22" s="11" t="s">
        <v>2403</v>
      </c>
    </row>
    <row r="23" spans="1:4" ht="15.5" x14ac:dyDescent="0.35">
      <c r="A23" s="1" t="s">
        <v>2351</v>
      </c>
      <c r="B23" s="12" t="s">
        <v>4387</v>
      </c>
      <c r="C23" t="s">
        <v>4410</v>
      </c>
      <c r="D23" s="11" t="s">
        <v>2404</v>
      </c>
    </row>
    <row r="24" spans="1:4" ht="15.5" x14ac:dyDescent="0.35">
      <c r="A24" s="1" t="s">
        <v>2350</v>
      </c>
      <c r="B24" s="12" t="s">
        <v>4387</v>
      </c>
      <c r="C24" t="s">
        <v>4411</v>
      </c>
      <c r="D24" s="11" t="s">
        <v>2405</v>
      </c>
    </row>
    <row r="25" spans="1:4" ht="15.5" x14ac:dyDescent="0.35">
      <c r="A25" s="1" t="s">
        <v>2349</v>
      </c>
      <c r="B25" s="12" t="s">
        <v>4389</v>
      </c>
      <c r="C25" t="s">
        <v>4412</v>
      </c>
      <c r="D25" s="11" t="s">
        <v>2406</v>
      </c>
    </row>
    <row r="26" spans="1:4" ht="15.5" x14ac:dyDescent="0.35">
      <c r="A26" s="1" t="s">
        <v>2348</v>
      </c>
      <c r="B26" s="12" t="s">
        <v>4389</v>
      </c>
      <c r="C26" t="s">
        <v>4413</v>
      </c>
      <c r="D26" s="11" t="s">
        <v>2407</v>
      </c>
    </row>
    <row r="27" spans="1:4" ht="15.5" x14ac:dyDescent="0.35">
      <c r="A27" s="1" t="s">
        <v>2347</v>
      </c>
      <c r="B27" s="12" t="s">
        <v>4389</v>
      </c>
      <c r="C27" t="s">
        <v>4414</v>
      </c>
      <c r="D27" s="11" t="s">
        <v>2408</v>
      </c>
    </row>
    <row r="28" spans="1:4" ht="15.5" x14ac:dyDescent="0.35">
      <c r="A28" s="1" t="s">
        <v>2346</v>
      </c>
      <c r="B28" s="12" t="s">
        <v>4389</v>
      </c>
      <c r="C28" t="s">
        <v>4415</v>
      </c>
      <c r="D28" s="11" t="s">
        <v>2409</v>
      </c>
    </row>
    <row r="29" spans="1:4" ht="15.5" x14ac:dyDescent="0.35">
      <c r="A29" s="1" t="s">
        <v>2345</v>
      </c>
      <c r="B29" s="12" t="s">
        <v>4387</v>
      </c>
      <c r="C29" t="s">
        <v>4416</v>
      </c>
      <c r="D29" s="11" t="s">
        <v>2410</v>
      </c>
    </row>
    <row r="30" spans="1:4" ht="15.5" x14ac:dyDescent="0.35">
      <c r="A30" s="1" t="s">
        <v>2344</v>
      </c>
      <c r="B30" s="12" t="s">
        <v>4389</v>
      </c>
      <c r="C30" t="s">
        <v>4396</v>
      </c>
      <c r="D30" s="11" t="s">
        <v>2411</v>
      </c>
    </row>
    <row r="31" spans="1:4" ht="15.5" x14ac:dyDescent="0.35">
      <c r="A31" s="1" t="s">
        <v>2343</v>
      </c>
      <c r="B31" s="12" t="s">
        <v>4387</v>
      </c>
      <c r="C31" t="s">
        <v>4417</v>
      </c>
      <c r="D31" s="11" t="s">
        <v>2412</v>
      </c>
    </row>
    <row r="32" spans="1:4" ht="15.5" x14ac:dyDescent="0.35">
      <c r="A32" s="1" t="s">
        <v>2342</v>
      </c>
      <c r="B32" s="12" t="s">
        <v>4387</v>
      </c>
      <c r="C32" t="s">
        <v>4418</v>
      </c>
      <c r="D32" s="11" t="s">
        <v>2413</v>
      </c>
    </row>
    <row r="33" spans="1:4" ht="15.5" x14ac:dyDescent="0.35">
      <c r="A33" s="1" t="s">
        <v>2341</v>
      </c>
      <c r="B33" s="12" t="s">
        <v>4389</v>
      </c>
      <c r="C33" t="s">
        <v>4419</v>
      </c>
      <c r="D33" s="11" t="s">
        <v>2414</v>
      </c>
    </row>
    <row r="34" spans="1:4" ht="15.5" x14ac:dyDescent="0.35">
      <c r="A34" s="1" t="s">
        <v>2340</v>
      </c>
      <c r="B34" s="12" t="s">
        <v>4389</v>
      </c>
      <c r="C34" t="s">
        <v>4420</v>
      </c>
      <c r="D34" s="11" t="s">
        <v>2415</v>
      </c>
    </row>
    <row r="35" spans="1:4" ht="15.5" x14ac:dyDescent="0.35">
      <c r="A35" s="1" t="s">
        <v>2339</v>
      </c>
      <c r="B35" s="12" t="s">
        <v>4387</v>
      </c>
      <c r="C35" t="s">
        <v>4421</v>
      </c>
      <c r="D35" s="11" t="s">
        <v>2416</v>
      </c>
    </row>
    <row r="36" spans="1:4" ht="15.5" x14ac:dyDescent="0.35">
      <c r="A36" s="1" t="s">
        <v>2338</v>
      </c>
      <c r="B36" s="12" t="s">
        <v>4387</v>
      </c>
      <c r="C36" t="s">
        <v>4422</v>
      </c>
      <c r="D36" s="11" t="s">
        <v>2417</v>
      </c>
    </row>
    <row r="37" spans="1:4" ht="15.5" x14ac:dyDescent="0.35">
      <c r="A37" s="1" t="s">
        <v>2337</v>
      </c>
      <c r="B37" s="12" t="s">
        <v>4389</v>
      </c>
      <c r="C37" t="s">
        <v>4423</v>
      </c>
      <c r="D37" s="11" t="s">
        <v>2418</v>
      </c>
    </row>
    <row r="38" spans="1:4" ht="15.5" x14ac:dyDescent="0.35">
      <c r="A38" s="1" t="s">
        <v>2336</v>
      </c>
      <c r="B38" s="12" t="s">
        <v>4389</v>
      </c>
      <c r="C38" t="s">
        <v>4424</v>
      </c>
      <c r="D38" s="11" t="s">
        <v>2419</v>
      </c>
    </row>
    <row r="39" spans="1:4" ht="15.5" x14ac:dyDescent="0.35">
      <c r="A39" s="1" t="s">
        <v>2335</v>
      </c>
      <c r="B39" s="12" t="s">
        <v>4387</v>
      </c>
      <c r="C39" t="s">
        <v>4425</v>
      </c>
      <c r="D39" s="11" t="s">
        <v>2420</v>
      </c>
    </row>
    <row r="40" spans="1:4" ht="15.5" x14ac:dyDescent="0.35">
      <c r="A40" s="1" t="s">
        <v>2334</v>
      </c>
      <c r="B40" s="12" t="s">
        <v>4387</v>
      </c>
      <c r="C40" t="s">
        <v>4426</v>
      </c>
      <c r="D40" s="11" t="s">
        <v>2421</v>
      </c>
    </row>
    <row r="41" spans="1:4" ht="15.5" x14ac:dyDescent="0.35">
      <c r="A41" s="1" t="s">
        <v>2333</v>
      </c>
      <c r="B41" s="12" t="s">
        <v>4389</v>
      </c>
      <c r="C41" t="s">
        <v>4427</v>
      </c>
      <c r="D41" s="11" t="s">
        <v>2422</v>
      </c>
    </row>
    <row r="42" spans="1:4" ht="15.5" x14ac:dyDescent="0.35">
      <c r="A42" s="1" t="s">
        <v>2332</v>
      </c>
      <c r="B42" s="12" t="s">
        <v>4389</v>
      </c>
      <c r="C42" t="s">
        <v>4428</v>
      </c>
      <c r="D42" s="11" t="s">
        <v>2423</v>
      </c>
    </row>
    <row r="43" spans="1:4" ht="15.5" x14ac:dyDescent="0.35">
      <c r="A43" s="1" t="s">
        <v>2331</v>
      </c>
      <c r="B43" s="12" t="s">
        <v>4387</v>
      </c>
      <c r="C43" t="s">
        <v>4429</v>
      </c>
      <c r="D43" s="11" t="s">
        <v>2424</v>
      </c>
    </row>
    <row r="44" spans="1:4" ht="15.5" x14ac:dyDescent="0.35">
      <c r="A44" s="1" t="s">
        <v>2330</v>
      </c>
      <c r="B44" s="12" t="s">
        <v>4387</v>
      </c>
      <c r="C44" t="s">
        <v>4411</v>
      </c>
      <c r="D44" s="11" t="s">
        <v>2425</v>
      </c>
    </row>
    <row r="45" spans="1:4" ht="15.5" x14ac:dyDescent="0.35">
      <c r="A45" s="1" t="s">
        <v>2329</v>
      </c>
      <c r="B45" s="12" t="s">
        <v>4389</v>
      </c>
      <c r="C45" t="s">
        <v>4430</v>
      </c>
      <c r="D45" s="11" t="s">
        <v>2426</v>
      </c>
    </row>
    <row r="46" spans="1:4" ht="15.5" x14ac:dyDescent="0.35">
      <c r="A46" s="1" t="s">
        <v>2328</v>
      </c>
      <c r="B46" s="12" t="s">
        <v>4389</v>
      </c>
      <c r="C46" t="s">
        <v>4431</v>
      </c>
      <c r="D46" s="11" t="s">
        <v>2427</v>
      </c>
    </row>
    <row r="47" spans="1:4" ht="15.5" x14ac:dyDescent="0.35">
      <c r="A47" s="1" t="s">
        <v>2327</v>
      </c>
      <c r="B47" s="12" t="s">
        <v>4387</v>
      </c>
      <c r="C47" t="s">
        <v>4432</v>
      </c>
      <c r="D47" s="11" t="s">
        <v>2428</v>
      </c>
    </row>
    <row r="48" spans="1:4" ht="15.5" x14ac:dyDescent="0.35">
      <c r="A48" s="1" t="s">
        <v>2326</v>
      </c>
      <c r="B48" s="12" t="s">
        <v>4389</v>
      </c>
      <c r="C48" t="s">
        <v>4433</v>
      </c>
      <c r="D48" s="11" t="s">
        <v>2429</v>
      </c>
    </row>
    <row r="49" spans="1:4" ht="15.5" x14ac:dyDescent="0.35">
      <c r="A49" s="1" t="s">
        <v>2325</v>
      </c>
      <c r="B49" s="12" t="s">
        <v>4387</v>
      </c>
      <c r="C49" t="s">
        <v>4434</v>
      </c>
      <c r="D49" s="11" t="s">
        <v>2424</v>
      </c>
    </row>
    <row r="50" spans="1:4" ht="15.5" x14ac:dyDescent="0.35">
      <c r="A50" s="1" t="s">
        <v>2324</v>
      </c>
      <c r="B50" s="12" t="s">
        <v>4389</v>
      </c>
      <c r="C50" t="s">
        <v>4435</v>
      </c>
      <c r="D50" s="11" t="s">
        <v>2430</v>
      </c>
    </row>
    <row r="51" spans="1:4" ht="15.5" x14ac:dyDescent="0.35">
      <c r="A51" s="1" t="s">
        <v>2323</v>
      </c>
      <c r="B51" s="12" t="s">
        <v>4389</v>
      </c>
      <c r="C51" t="s">
        <v>4436</v>
      </c>
      <c r="D51" s="11" t="s">
        <v>2431</v>
      </c>
    </row>
    <row r="52" spans="1:4" ht="15.5" x14ac:dyDescent="0.35">
      <c r="A52" s="1" t="s">
        <v>2322</v>
      </c>
      <c r="B52" s="12" t="s">
        <v>4389</v>
      </c>
      <c r="C52" t="s">
        <v>4437</v>
      </c>
      <c r="D52" s="11" t="s">
        <v>2432</v>
      </c>
    </row>
    <row r="53" spans="1:4" ht="15.5" x14ac:dyDescent="0.35">
      <c r="A53" s="1" t="s">
        <v>2321</v>
      </c>
      <c r="B53" s="12" t="s">
        <v>4387</v>
      </c>
      <c r="C53" t="s">
        <v>4438</v>
      </c>
      <c r="D53" s="11" t="s">
        <v>2433</v>
      </c>
    </row>
    <row r="54" spans="1:4" ht="15.5" x14ac:dyDescent="0.35">
      <c r="A54" s="1" t="s">
        <v>2320</v>
      </c>
      <c r="B54" s="12" t="s">
        <v>4389</v>
      </c>
      <c r="C54" t="s">
        <v>4400</v>
      </c>
      <c r="D54" s="11" t="s">
        <v>2434</v>
      </c>
    </row>
    <row r="55" spans="1:4" ht="15.5" x14ac:dyDescent="0.35">
      <c r="A55" s="1" t="s">
        <v>2319</v>
      </c>
      <c r="B55" s="12" t="s">
        <v>4389</v>
      </c>
      <c r="C55" t="s">
        <v>4439</v>
      </c>
      <c r="D55" s="11" t="s">
        <v>2435</v>
      </c>
    </row>
    <row r="56" spans="1:4" ht="15.5" x14ac:dyDescent="0.35">
      <c r="A56" s="1" t="s">
        <v>2318</v>
      </c>
      <c r="B56" s="12" t="s">
        <v>4387</v>
      </c>
      <c r="C56" t="s">
        <v>4440</v>
      </c>
      <c r="D56" s="11" t="s">
        <v>2436</v>
      </c>
    </row>
    <row r="57" spans="1:4" ht="15.5" x14ac:dyDescent="0.35">
      <c r="A57" s="1" t="s">
        <v>2317</v>
      </c>
      <c r="B57" s="12" t="s">
        <v>4387</v>
      </c>
      <c r="C57" t="s">
        <v>4441</v>
      </c>
      <c r="D57" s="11" t="s">
        <v>2437</v>
      </c>
    </row>
    <row r="58" spans="1:4" ht="15.5" x14ac:dyDescent="0.35">
      <c r="A58" s="1" t="s">
        <v>2316</v>
      </c>
      <c r="B58" s="12" t="s">
        <v>4389</v>
      </c>
      <c r="C58" t="s">
        <v>4442</v>
      </c>
      <c r="D58" s="11" t="s">
        <v>2438</v>
      </c>
    </row>
    <row r="59" spans="1:4" ht="15.5" x14ac:dyDescent="0.35">
      <c r="A59" s="1" t="s">
        <v>2315</v>
      </c>
      <c r="B59" s="12" t="s">
        <v>4387</v>
      </c>
      <c r="C59" t="s">
        <v>4443</v>
      </c>
      <c r="D59" s="11" t="s">
        <v>2439</v>
      </c>
    </row>
    <row r="60" spans="1:4" ht="15.5" x14ac:dyDescent="0.35">
      <c r="A60" s="1" t="s">
        <v>2314</v>
      </c>
      <c r="B60" s="12" t="s">
        <v>4389</v>
      </c>
      <c r="C60" t="s">
        <v>4444</v>
      </c>
      <c r="D60" s="11" t="s">
        <v>2440</v>
      </c>
    </row>
    <row r="61" spans="1:4" ht="15.5" x14ac:dyDescent="0.35">
      <c r="A61" s="1" t="s">
        <v>2313</v>
      </c>
      <c r="B61" s="12" t="s">
        <v>4387</v>
      </c>
      <c r="C61" t="s">
        <v>4445</v>
      </c>
      <c r="D61" s="11" t="s">
        <v>2441</v>
      </c>
    </row>
    <row r="62" spans="1:4" ht="15.5" x14ac:dyDescent="0.35">
      <c r="A62" s="1" t="s">
        <v>2312</v>
      </c>
      <c r="B62" s="12" t="s">
        <v>4389</v>
      </c>
      <c r="C62" t="s">
        <v>4446</v>
      </c>
      <c r="D62" s="11" t="s">
        <v>2442</v>
      </c>
    </row>
    <row r="63" spans="1:4" ht="15.5" x14ac:dyDescent="0.35">
      <c r="A63" s="1" t="s">
        <v>2311</v>
      </c>
      <c r="B63" s="12" t="s">
        <v>4387</v>
      </c>
      <c r="C63" t="s">
        <v>4447</v>
      </c>
      <c r="D63" s="11" t="s">
        <v>2443</v>
      </c>
    </row>
    <row r="64" spans="1:4" ht="15.5" x14ac:dyDescent="0.35">
      <c r="A64" s="1" t="s">
        <v>2310</v>
      </c>
      <c r="B64" s="12" t="s">
        <v>4387</v>
      </c>
      <c r="C64" t="s">
        <v>4448</v>
      </c>
      <c r="D64" s="11" t="s">
        <v>2444</v>
      </c>
    </row>
    <row r="65" spans="1:4" ht="15.5" x14ac:dyDescent="0.35">
      <c r="A65" s="1" t="s">
        <v>2309</v>
      </c>
      <c r="B65" s="12" t="s">
        <v>4389</v>
      </c>
      <c r="C65" t="s">
        <v>4400</v>
      </c>
      <c r="D65" s="11" t="s">
        <v>2445</v>
      </c>
    </row>
    <row r="66" spans="1:4" ht="15.5" x14ac:dyDescent="0.35">
      <c r="A66" s="1" t="s">
        <v>2308</v>
      </c>
      <c r="B66" s="12" t="s">
        <v>4389</v>
      </c>
      <c r="C66" t="s">
        <v>4449</v>
      </c>
      <c r="D66" s="11" t="s">
        <v>2446</v>
      </c>
    </row>
    <row r="67" spans="1:4" ht="15.5" x14ac:dyDescent="0.35">
      <c r="A67" s="1" t="s">
        <v>2307</v>
      </c>
      <c r="B67" s="12" t="s">
        <v>4387</v>
      </c>
      <c r="C67" t="s">
        <v>4450</v>
      </c>
      <c r="D67" s="11" t="s">
        <v>2447</v>
      </c>
    </row>
    <row r="68" spans="1:4" ht="15.5" x14ac:dyDescent="0.35">
      <c r="A68" s="1" t="s">
        <v>2306</v>
      </c>
      <c r="B68" s="12" t="s">
        <v>4389</v>
      </c>
      <c r="C68" t="s">
        <v>4451</v>
      </c>
      <c r="D68" s="11" t="s">
        <v>2448</v>
      </c>
    </row>
    <row r="69" spans="1:4" ht="15.5" x14ac:dyDescent="0.35">
      <c r="A69" s="1" t="s">
        <v>2305</v>
      </c>
      <c r="B69" s="12" t="s">
        <v>4389</v>
      </c>
      <c r="C69" t="s">
        <v>4452</v>
      </c>
      <c r="D69" s="11" t="s">
        <v>2449</v>
      </c>
    </row>
    <row r="70" spans="1:4" ht="15.5" x14ac:dyDescent="0.35">
      <c r="A70" s="1" t="s">
        <v>2304</v>
      </c>
      <c r="B70" s="12" t="s">
        <v>4387</v>
      </c>
      <c r="C70" t="s">
        <v>4453</v>
      </c>
      <c r="D70" s="11" t="s">
        <v>2450</v>
      </c>
    </row>
    <row r="71" spans="1:4" ht="15.5" x14ac:dyDescent="0.35">
      <c r="A71" s="1" t="s">
        <v>2303</v>
      </c>
      <c r="B71" s="12" t="s">
        <v>4389</v>
      </c>
      <c r="C71" t="s">
        <v>4454</v>
      </c>
      <c r="D71" s="11" t="s">
        <v>2451</v>
      </c>
    </row>
    <row r="72" spans="1:4" ht="15.5" x14ac:dyDescent="0.35">
      <c r="A72" s="1" t="s">
        <v>2302</v>
      </c>
      <c r="B72" s="12" t="s">
        <v>4389</v>
      </c>
      <c r="C72" t="s">
        <v>4455</v>
      </c>
      <c r="D72" s="11" t="s">
        <v>2452</v>
      </c>
    </row>
    <row r="73" spans="1:4" ht="15.5" x14ac:dyDescent="0.35">
      <c r="A73" s="1" t="s">
        <v>2301</v>
      </c>
      <c r="B73" s="12" t="s">
        <v>4389</v>
      </c>
      <c r="C73" t="s">
        <v>4456</v>
      </c>
      <c r="D73" s="11" t="s">
        <v>2453</v>
      </c>
    </row>
    <row r="74" spans="1:4" ht="15.5" x14ac:dyDescent="0.35">
      <c r="A74" s="1" t="s">
        <v>2300</v>
      </c>
      <c r="B74" s="12" t="s">
        <v>4387</v>
      </c>
      <c r="C74" t="s">
        <v>4457</v>
      </c>
      <c r="D74" s="11" t="s">
        <v>2454</v>
      </c>
    </row>
    <row r="75" spans="1:4" ht="15.5" x14ac:dyDescent="0.35">
      <c r="A75" s="1" t="s">
        <v>2299</v>
      </c>
      <c r="B75" s="12" t="s">
        <v>4387</v>
      </c>
      <c r="C75" t="s">
        <v>4458</v>
      </c>
      <c r="D75" s="11" t="s">
        <v>2455</v>
      </c>
    </row>
    <row r="76" spans="1:4" ht="15.5" x14ac:dyDescent="0.35">
      <c r="A76" s="1" t="s">
        <v>2298</v>
      </c>
      <c r="B76" s="12" t="s">
        <v>4387</v>
      </c>
      <c r="C76" t="s">
        <v>4459</v>
      </c>
      <c r="D76" s="11" t="s">
        <v>2456</v>
      </c>
    </row>
    <row r="77" spans="1:4" ht="15.5" x14ac:dyDescent="0.35">
      <c r="A77" s="1" t="s">
        <v>2297</v>
      </c>
      <c r="B77" s="12" t="s">
        <v>4389</v>
      </c>
      <c r="C77" t="s">
        <v>4460</v>
      </c>
      <c r="D77" s="11" t="s">
        <v>2457</v>
      </c>
    </row>
    <row r="78" spans="1:4" ht="15.5" x14ac:dyDescent="0.35">
      <c r="A78" s="1" t="s">
        <v>2296</v>
      </c>
      <c r="B78" s="12" t="s">
        <v>4387</v>
      </c>
      <c r="C78" t="s">
        <v>4461</v>
      </c>
      <c r="D78" s="11" t="s">
        <v>2458</v>
      </c>
    </row>
    <row r="79" spans="1:4" ht="15.5" x14ac:dyDescent="0.35">
      <c r="A79" s="1" t="s">
        <v>2295</v>
      </c>
      <c r="B79" s="12" t="s">
        <v>4387</v>
      </c>
      <c r="C79" t="s">
        <v>4462</v>
      </c>
      <c r="D79" s="11" t="s">
        <v>2459</v>
      </c>
    </row>
    <row r="80" spans="1:4" ht="15.5" x14ac:dyDescent="0.35">
      <c r="A80" s="1" t="s">
        <v>2294</v>
      </c>
      <c r="B80" s="12" t="s">
        <v>4389</v>
      </c>
      <c r="C80" t="s">
        <v>4463</v>
      </c>
      <c r="D80" s="11" t="s">
        <v>2460</v>
      </c>
    </row>
    <row r="81" spans="1:4" ht="15.5" x14ac:dyDescent="0.35">
      <c r="A81" s="1" t="s">
        <v>2293</v>
      </c>
      <c r="B81" s="12" t="s">
        <v>4387</v>
      </c>
      <c r="C81" t="s">
        <v>4464</v>
      </c>
      <c r="D81" s="11" t="s">
        <v>2461</v>
      </c>
    </row>
    <row r="82" spans="1:4" ht="15.5" x14ac:dyDescent="0.35">
      <c r="A82" s="1" t="s">
        <v>2292</v>
      </c>
      <c r="B82" s="12" t="s">
        <v>4387</v>
      </c>
      <c r="C82" t="s">
        <v>4465</v>
      </c>
      <c r="D82" s="11" t="s">
        <v>2462</v>
      </c>
    </row>
    <row r="83" spans="1:4" ht="15.5" x14ac:dyDescent="0.35">
      <c r="A83" s="1" t="s">
        <v>2291</v>
      </c>
      <c r="B83" s="12" t="s">
        <v>4389</v>
      </c>
      <c r="C83" t="s">
        <v>4466</v>
      </c>
      <c r="D83" s="11" t="s">
        <v>2463</v>
      </c>
    </row>
    <row r="84" spans="1:4" ht="15.5" x14ac:dyDescent="0.35">
      <c r="A84" s="1" t="s">
        <v>2290</v>
      </c>
      <c r="B84" s="12" t="s">
        <v>4387</v>
      </c>
      <c r="C84" t="s">
        <v>4467</v>
      </c>
      <c r="D84" s="11" t="s">
        <v>2464</v>
      </c>
    </row>
    <row r="85" spans="1:4" ht="15.5" x14ac:dyDescent="0.35">
      <c r="A85" s="1" t="s">
        <v>2289</v>
      </c>
      <c r="B85" s="12" t="s">
        <v>4389</v>
      </c>
      <c r="C85" t="s">
        <v>4468</v>
      </c>
      <c r="D85" s="11" t="s">
        <v>2465</v>
      </c>
    </row>
    <row r="86" spans="1:4" ht="15.5" x14ac:dyDescent="0.35">
      <c r="A86" s="1" t="s">
        <v>2288</v>
      </c>
      <c r="B86" s="12" t="s">
        <v>4389</v>
      </c>
      <c r="C86" t="s">
        <v>4469</v>
      </c>
      <c r="D86" s="11" t="s">
        <v>2466</v>
      </c>
    </row>
    <row r="87" spans="1:4" ht="15.5" x14ac:dyDescent="0.35">
      <c r="A87" s="1" t="s">
        <v>2287</v>
      </c>
      <c r="B87" s="12" t="s">
        <v>4389</v>
      </c>
      <c r="C87" t="s">
        <v>4470</v>
      </c>
      <c r="D87" s="11" t="s">
        <v>2467</v>
      </c>
    </row>
    <row r="88" spans="1:4" ht="15.5" x14ac:dyDescent="0.35">
      <c r="A88" s="1" t="s">
        <v>2286</v>
      </c>
      <c r="B88" s="12" t="s">
        <v>4389</v>
      </c>
      <c r="C88" t="s">
        <v>4471</v>
      </c>
      <c r="D88" s="11" t="s">
        <v>2468</v>
      </c>
    </row>
    <row r="89" spans="1:4" ht="15.5" x14ac:dyDescent="0.35">
      <c r="A89" s="1" t="s">
        <v>2285</v>
      </c>
      <c r="B89" s="12" t="s">
        <v>4387</v>
      </c>
      <c r="C89" t="s">
        <v>4472</v>
      </c>
      <c r="D89" s="11" t="s">
        <v>2469</v>
      </c>
    </row>
    <row r="90" spans="1:4" ht="15.5" x14ac:dyDescent="0.35">
      <c r="A90" s="1" t="s">
        <v>2284</v>
      </c>
      <c r="B90" s="12" t="s">
        <v>4387</v>
      </c>
      <c r="C90" t="s">
        <v>4473</v>
      </c>
      <c r="D90" s="11" t="s">
        <v>2470</v>
      </c>
    </row>
    <row r="91" spans="1:4" ht="15.5" x14ac:dyDescent="0.35">
      <c r="A91" s="1" t="s">
        <v>2283</v>
      </c>
      <c r="B91" s="12" t="s">
        <v>4387</v>
      </c>
      <c r="C91" t="s">
        <v>4474</v>
      </c>
      <c r="D91" s="11" t="s">
        <v>2471</v>
      </c>
    </row>
    <row r="92" spans="1:4" ht="15.5" x14ac:dyDescent="0.35">
      <c r="A92" s="1" t="s">
        <v>2282</v>
      </c>
      <c r="B92" s="12" t="s">
        <v>4387</v>
      </c>
      <c r="C92" t="s">
        <v>4475</v>
      </c>
      <c r="D92" s="11" t="s">
        <v>2472</v>
      </c>
    </row>
    <row r="93" spans="1:4" ht="15.5" x14ac:dyDescent="0.35">
      <c r="A93" s="1" t="s">
        <v>2281</v>
      </c>
      <c r="B93" s="12" t="s">
        <v>4387</v>
      </c>
      <c r="C93" t="s">
        <v>4476</v>
      </c>
      <c r="D93" s="11" t="s">
        <v>2473</v>
      </c>
    </row>
    <row r="94" spans="1:4" ht="15.5" x14ac:dyDescent="0.35">
      <c r="A94" s="1" t="s">
        <v>2280</v>
      </c>
      <c r="B94" s="12" t="s">
        <v>4389</v>
      </c>
      <c r="C94" t="s">
        <v>4477</v>
      </c>
      <c r="D94" s="11" t="s">
        <v>2474</v>
      </c>
    </row>
    <row r="95" spans="1:4" ht="15.5" x14ac:dyDescent="0.35">
      <c r="A95" s="1" t="s">
        <v>2279</v>
      </c>
      <c r="B95" s="12" t="s">
        <v>4389</v>
      </c>
      <c r="C95" t="s">
        <v>4400</v>
      </c>
      <c r="D95" s="11" t="s">
        <v>2475</v>
      </c>
    </row>
    <row r="96" spans="1:4" ht="15.5" x14ac:dyDescent="0.35">
      <c r="A96" s="1" t="s">
        <v>2278</v>
      </c>
      <c r="B96" s="12" t="s">
        <v>4387</v>
      </c>
      <c r="C96" t="s">
        <v>4417</v>
      </c>
      <c r="D96" s="11" t="s">
        <v>2476</v>
      </c>
    </row>
    <row r="97" spans="1:4" ht="15.5" x14ac:dyDescent="0.35">
      <c r="A97" s="1" t="s">
        <v>2277</v>
      </c>
      <c r="B97" s="12" t="s">
        <v>4389</v>
      </c>
      <c r="C97" t="s">
        <v>4478</v>
      </c>
      <c r="D97" s="11" t="s">
        <v>2477</v>
      </c>
    </row>
    <row r="98" spans="1:4" ht="15.5" x14ac:dyDescent="0.35">
      <c r="A98" s="1" t="s">
        <v>2276</v>
      </c>
      <c r="B98" s="12" t="s">
        <v>4387</v>
      </c>
      <c r="C98" t="s">
        <v>4479</v>
      </c>
      <c r="D98" s="11" t="s">
        <v>2478</v>
      </c>
    </row>
    <row r="99" spans="1:4" ht="15.5" x14ac:dyDescent="0.35">
      <c r="A99" s="1" t="s">
        <v>2275</v>
      </c>
      <c r="B99" s="12" t="s">
        <v>4387</v>
      </c>
      <c r="C99" t="s">
        <v>4480</v>
      </c>
      <c r="D99" s="11" t="s">
        <v>2479</v>
      </c>
    </row>
    <row r="100" spans="1:4" ht="15.5" x14ac:dyDescent="0.35">
      <c r="A100" s="1" t="s">
        <v>2274</v>
      </c>
      <c r="B100" s="12" t="s">
        <v>4389</v>
      </c>
      <c r="C100" t="s">
        <v>4481</v>
      </c>
      <c r="D100" s="11" t="s">
        <v>2480</v>
      </c>
    </row>
    <row r="101" spans="1:4" ht="15.5" x14ac:dyDescent="0.35">
      <c r="A101" s="1" t="s">
        <v>2273</v>
      </c>
      <c r="B101" s="12" t="s">
        <v>4389</v>
      </c>
      <c r="C101" t="s">
        <v>4451</v>
      </c>
      <c r="D101" s="11" t="s">
        <v>2481</v>
      </c>
    </row>
    <row r="102" spans="1:4" ht="15.5" x14ac:dyDescent="0.35">
      <c r="A102" s="1" t="s">
        <v>2272</v>
      </c>
      <c r="B102" s="12" t="s">
        <v>4389</v>
      </c>
      <c r="C102" t="s">
        <v>4482</v>
      </c>
      <c r="D102" s="11" t="s">
        <v>2482</v>
      </c>
    </row>
    <row r="103" spans="1:4" ht="15.5" x14ac:dyDescent="0.35">
      <c r="A103" s="1" t="s">
        <v>2271</v>
      </c>
      <c r="B103" s="12" t="s">
        <v>4387</v>
      </c>
      <c r="C103" t="s">
        <v>4483</v>
      </c>
      <c r="D103" s="11" t="s">
        <v>2483</v>
      </c>
    </row>
    <row r="104" spans="1:4" ht="15.5" x14ac:dyDescent="0.35">
      <c r="A104" s="1" t="s">
        <v>2270</v>
      </c>
      <c r="B104" s="12" t="s">
        <v>4389</v>
      </c>
      <c r="C104" t="s">
        <v>4484</v>
      </c>
      <c r="D104" s="11" t="s">
        <v>2484</v>
      </c>
    </row>
    <row r="105" spans="1:4" ht="15.5" x14ac:dyDescent="0.35">
      <c r="A105" s="1" t="s">
        <v>2269</v>
      </c>
      <c r="B105" s="12" t="s">
        <v>4389</v>
      </c>
      <c r="C105" t="s">
        <v>4485</v>
      </c>
      <c r="D105" s="11" t="s">
        <v>2485</v>
      </c>
    </row>
    <row r="106" spans="1:4" ht="15.5" x14ac:dyDescent="0.35">
      <c r="A106" s="1" t="s">
        <v>2268</v>
      </c>
      <c r="B106" s="12" t="s">
        <v>4389</v>
      </c>
      <c r="C106" t="s">
        <v>4486</v>
      </c>
      <c r="D106" s="11" t="s">
        <v>2486</v>
      </c>
    </row>
    <row r="107" spans="1:4" ht="15.5" x14ac:dyDescent="0.35">
      <c r="A107" s="1" t="s">
        <v>2267</v>
      </c>
      <c r="B107" s="12" t="s">
        <v>4389</v>
      </c>
      <c r="C107" t="s">
        <v>4487</v>
      </c>
      <c r="D107" s="11" t="s">
        <v>2487</v>
      </c>
    </row>
    <row r="108" spans="1:4" ht="15.5" x14ac:dyDescent="0.35">
      <c r="A108" s="1" t="s">
        <v>2266</v>
      </c>
      <c r="B108" s="12" t="s">
        <v>4389</v>
      </c>
      <c r="C108" t="s">
        <v>4488</v>
      </c>
      <c r="D108" s="11" t="s">
        <v>2488</v>
      </c>
    </row>
    <row r="109" spans="1:4" ht="15.5" x14ac:dyDescent="0.35">
      <c r="A109" s="1" t="s">
        <v>2265</v>
      </c>
      <c r="B109" s="12" t="s">
        <v>4387</v>
      </c>
      <c r="C109" t="s">
        <v>4489</v>
      </c>
      <c r="D109" s="11" t="s">
        <v>2489</v>
      </c>
    </row>
    <row r="110" spans="1:4" ht="15.5" x14ac:dyDescent="0.35">
      <c r="A110" s="1" t="s">
        <v>2264</v>
      </c>
      <c r="B110" s="12" t="s">
        <v>4387</v>
      </c>
      <c r="C110" t="s">
        <v>4490</v>
      </c>
      <c r="D110" s="11" t="s">
        <v>2490</v>
      </c>
    </row>
    <row r="111" spans="1:4" ht="15.5" x14ac:dyDescent="0.35">
      <c r="A111" s="1" t="s">
        <v>2263</v>
      </c>
      <c r="B111" s="12" t="s">
        <v>4389</v>
      </c>
      <c r="C111" t="s">
        <v>4477</v>
      </c>
      <c r="D111" s="11" t="s">
        <v>2491</v>
      </c>
    </row>
    <row r="112" spans="1:4" ht="15.5" x14ac:dyDescent="0.35">
      <c r="A112" s="1" t="s">
        <v>2262</v>
      </c>
      <c r="B112" s="12" t="s">
        <v>4389</v>
      </c>
      <c r="C112" t="s">
        <v>4491</v>
      </c>
      <c r="D112" s="11" t="s">
        <v>2492</v>
      </c>
    </row>
    <row r="113" spans="1:4" ht="15.5" x14ac:dyDescent="0.35">
      <c r="A113" s="1" t="s">
        <v>2261</v>
      </c>
      <c r="B113" s="12" t="s">
        <v>4387</v>
      </c>
      <c r="C113" t="s">
        <v>4492</v>
      </c>
      <c r="D113" s="11" t="s">
        <v>2493</v>
      </c>
    </row>
    <row r="114" spans="1:4" ht="15.5" x14ac:dyDescent="0.35">
      <c r="A114" s="1" t="s">
        <v>2260</v>
      </c>
      <c r="B114" s="12" t="s">
        <v>4387</v>
      </c>
      <c r="C114" t="s">
        <v>4493</v>
      </c>
      <c r="D114" s="11" t="s">
        <v>2494</v>
      </c>
    </row>
    <row r="115" spans="1:4" ht="15.5" x14ac:dyDescent="0.35">
      <c r="A115" s="1" t="s">
        <v>2259</v>
      </c>
      <c r="B115" s="12" t="s">
        <v>4389</v>
      </c>
      <c r="C115" t="s">
        <v>4494</v>
      </c>
      <c r="D115" s="11" t="s">
        <v>2495</v>
      </c>
    </row>
    <row r="116" spans="1:4" ht="15.5" x14ac:dyDescent="0.35">
      <c r="A116" s="1" t="s">
        <v>2258</v>
      </c>
      <c r="B116" s="12" t="s">
        <v>4389</v>
      </c>
      <c r="C116" t="s">
        <v>4495</v>
      </c>
      <c r="D116" s="11" t="s">
        <v>2496</v>
      </c>
    </row>
    <row r="117" spans="1:4" ht="15.5" x14ac:dyDescent="0.35">
      <c r="A117" s="1" t="s">
        <v>2257</v>
      </c>
      <c r="B117" s="12" t="s">
        <v>4387</v>
      </c>
      <c r="C117" t="s">
        <v>4496</v>
      </c>
      <c r="D117" s="11" t="s">
        <v>2497</v>
      </c>
    </row>
    <row r="118" spans="1:4" ht="15.5" x14ac:dyDescent="0.35">
      <c r="A118" s="1" t="s">
        <v>2256</v>
      </c>
      <c r="B118" s="12" t="s">
        <v>4389</v>
      </c>
      <c r="C118" t="s">
        <v>4497</v>
      </c>
      <c r="D118" s="11" t="s">
        <v>2498</v>
      </c>
    </row>
    <row r="119" spans="1:4" ht="15.5" x14ac:dyDescent="0.35">
      <c r="A119" s="1" t="s">
        <v>2255</v>
      </c>
      <c r="B119" s="12" t="s">
        <v>4389</v>
      </c>
      <c r="C119" t="s">
        <v>4408</v>
      </c>
      <c r="D119" s="11" t="s">
        <v>2499</v>
      </c>
    </row>
    <row r="120" spans="1:4" ht="15.5" x14ac:dyDescent="0.35">
      <c r="A120" s="1" t="s">
        <v>2254</v>
      </c>
      <c r="B120" s="12" t="s">
        <v>4389</v>
      </c>
      <c r="C120" t="s">
        <v>4498</v>
      </c>
      <c r="D120" s="11" t="s">
        <v>2500</v>
      </c>
    </row>
    <row r="121" spans="1:4" ht="15.5" x14ac:dyDescent="0.35">
      <c r="A121" s="1" t="s">
        <v>2253</v>
      </c>
      <c r="B121" s="12" t="s">
        <v>4389</v>
      </c>
      <c r="C121" t="s">
        <v>4499</v>
      </c>
      <c r="D121" s="11" t="s">
        <v>2501</v>
      </c>
    </row>
    <row r="122" spans="1:4" ht="15.5" x14ac:dyDescent="0.35">
      <c r="A122" s="1" t="s">
        <v>2252</v>
      </c>
      <c r="B122" s="12" t="s">
        <v>4389</v>
      </c>
      <c r="C122" t="s">
        <v>4500</v>
      </c>
      <c r="D122" s="11" t="s">
        <v>2502</v>
      </c>
    </row>
    <row r="123" spans="1:4" ht="15.5" x14ac:dyDescent="0.35">
      <c r="A123" s="1" t="s">
        <v>2251</v>
      </c>
      <c r="B123" s="12" t="s">
        <v>4389</v>
      </c>
      <c r="C123" t="s">
        <v>4501</v>
      </c>
      <c r="D123" s="11" t="s">
        <v>2503</v>
      </c>
    </row>
    <row r="124" spans="1:4" ht="15.5" x14ac:dyDescent="0.35">
      <c r="A124" s="1" t="s">
        <v>2250</v>
      </c>
      <c r="B124" s="12" t="s">
        <v>4387</v>
      </c>
      <c r="C124" t="s">
        <v>4502</v>
      </c>
      <c r="D124" s="11" t="s">
        <v>2504</v>
      </c>
    </row>
    <row r="125" spans="1:4" ht="15.5" x14ac:dyDescent="0.35">
      <c r="A125" s="1" t="s">
        <v>2249</v>
      </c>
      <c r="B125" s="12" t="s">
        <v>4389</v>
      </c>
      <c r="C125" t="s">
        <v>4503</v>
      </c>
      <c r="D125" s="11" t="s">
        <v>2505</v>
      </c>
    </row>
    <row r="126" spans="1:4" ht="15.5" x14ac:dyDescent="0.35">
      <c r="A126" s="1" t="s">
        <v>2248</v>
      </c>
      <c r="B126" s="12" t="s">
        <v>4387</v>
      </c>
      <c r="C126" t="s">
        <v>4504</v>
      </c>
      <c r="D126" s="11" t="s">
        <v>2506</v>
      </c>
    </row>
    <row r="127" spans="1:4" ht="15.5" x14ac:dyDescent="0.35">
      <c r="A127" s="1" t="s">
        <v>2247</v>
      </c>
      <c r="B127" s="12" t="s">
        <v>4389</v>
      </c>
      <c r="C127" t="s">
        <v>4505</v>
      </c>
      <c r="D127" s="11" t="s">
        <v>2507</v>
      </c>
    </row>
    <row r="128" spans="1:4" ht="15.5" x14ac:dyDescent="0.35">
      <c r="A128" s="1" t="s">
        <v>2246</v>
      </c>
      <c r="B128" s="12" t="s">
        <v>4389</v>
      </c>
      <c r="C128" t="s">
        <v>4506</v>
      </c>
      <c r="D128" s="11" t="s">
        <v>2508</v>
      </c>
    </row>
    <row r="129" spans="1:4" ht="15.5" x14ac:dyDescent="0.35">
      <c r="A129" s="1" t="s">
        <v>2245</v>
      </c>
      <c r="B129" s="12" t="s">
        <v>4389</v>
      </c>
      <c r="C129" t="s">
        <v>4507</v>
      </c>
      <c r="D129" s="11" t="s">
        <v>2509</v>
      </c>
    </row>
    <row r="130" spans="1:4" ht="15.5" x14ac:dyDescent="0.35">
      <c r="A130" s="1" t="s">
        <v>2244</v>
      </c>
      <c r="B130" s="12" t="s">
        <v>4389</v>
      </c>
      <c r="C130" t="s">
        <v>4508</v>
      </c>
      <c r="D130" s="11" t="s">
        <v>2510</v>
      </c>
    </row>
    <row r="131" spans="1:4" ht="15.5" x14ac:dyDescent="0.35">
      <c r="A131" s="1" t="s">
        <v>2243</v>
      </c>
      <c r="B131" s="12" t="s">
        <v>4389</v>
      </c>
      <c r="C131" t="s">
        <v>4509</v>
      </c>
      <c r="D131" s="11" t="s">
        <v>2511</v>
      </c>
    </row>
    <row r="132" spans="1:4" ht="15.5" x14ac:dyDescent="0.35">
      <c r="A132" s="1" t="s">
        <v>2242</v>
      </c>
      <c r="B132" s="12" t="s">
        <v>4389</v>
      </c>
      <c r="C132" t="s">
        <v>4510</v>
      </c>
      <c r="D132" s="11" t="s">
        <v>2512</v>
      </c>
    </row>
    <row r="133" spans="1:4" ht="15.5" x14ac:dyDescent="0.35">
      <c r="A133" s="1" t="s">
        <v>2241</v>
      </c>
      <c r="B133" s="12" t="s">
        <v>4387</v>
      </c>
      <c r="C133" t="s">
        <v>4511</v>
      </c>
      <c r="D133" s="11" t="s">
        <v>2513</v>
      </c>
    </row>
    <row r="134" spans="1:4" ht="15.5" x14ac:dyDescent="0.35">
      <c r="A134" s="1" t="s">
        <v>2240</v>
      </c>
      <c r="B134" s="12" t="s">
        <v>4389</v>
      </c>
      <c r="C134" t="s">
        <v>4512</v>
      </c>
      <c r="D134" s="11" t="s">
        <v>2514</v>
      </c>
    </row>
    <row r="135" spans="1:4" ht="15.5" x14ac:dyDescent="0.35">
      <c r="A135" s="1" t="s">
        <v>2239</v>
      </c>
      <c r="B135" s="12" t="s">
        <v>4389</v>
      </c>
      <c r="C135" t="s">
        <v>4513</v>
      </c>
      <c r="D135" s="11" t="s">
        <v>2515</v>
      </c>
    </row>
    <row r="136" spans="1:4" ht="15.5" x14ac:dyDescent="0.35">
      <c r="A136" s="1" t="s">
        <v>2238</v>
      </c>
      <c r="B136" s="12" t="s">
        <v>4387</v>
      </c>
      <c r="C136" t="s">
        <v>4514</v>
      </c>
      <c r="D136" s="11" t="s">
        <v>2516</v>
      </c>
    </row>
    <row r="137" spans="1:4" ht="15.5" x14ac:dyDescent="0.35">
      <c r="A137" s="1" t="s">
        <v>2237</v>
      </c>
      <c r="B137" s="12" t="s">
        <v>4387</v>
      </c>
      <c r="C137" t="s">
        <v>4515</v>
      </c>
      <c r="D137" s="11" t="s">
        <v>2517</v>
      </c>
    </row>
    <row r="138" spans="1:4" ht="15.5" x14ac:dyDescent="0.35">
      <c r="A138" s="1" t="s">
        <v>2236</v>
      </c>
      <c r="B138" s="12" t="s">
        <v>4387</v>
      </c>
      <c r="C138" t="s">
        <v>4516</v>
      </c>
      <c r="D138" s="11" t="s">
        <v>2518</v>
      </c>
    </row>
    <row r="139" spans="1:4" ht="15.5" x14ac:dyDescent="0.35">
      <c r="A139" s="1" t="s">
        <v>2235</v>
      </c>
      <c r="B139" s="12" t="s">
        <v>4389</v>
      </c>
      <c r="C139" t="s">
        <v>4517</v>
      </c>
      <c r="D139" s="11" t="s">
        <v>2519</v>
      </c>
    </row>
    <row r="140" spans="1:4" ht="15.5" x14ac:dyDescent="0.35">
      <c r="A140" s="1" t="s">
        <v>2234</v>
      </c>
      <c r="B140" s="12" t="s">
        <v>4389</v>
      </c>
      <c r="C140" t="s">
        <v>4518</v>
      </c>
      <c r="D140" s="11" t="s">
        <v>2520</v>
      </c>
    </row>
    <row r="141" spans="1:4" ht="15.5" x14ac:dyDescent="0.35">
      <c r="A141" s="1" t="s">
        <v>2233</v>
      </c>
      <c r="B141" s="12" t="s">
        <v>4389</v>
      </c>
      <c r="C141" t="s">
        <v>4519</v>
      </c>
      <c r="D141" s="11" t="s">
        <v>2521</v>
      </c>
    </row>
    <row r="142" spans="1:4" ht="15.5" x14ac:dyDescent="0.35">
      <c r="A142" s="1" t="s">
        <v>2232</v>
      </c>
      <c r="B142" s="12" t="s">
        <v>4389</v>
      </c>
      <c r="C142" t="s">
        <v>4520</v>
      </c>
      <c r="D142" s="11" t="s">
        <v>2522</v>
      </c>
    </row>
    <row r="143" spans="1:4" ht="15.5" x14ac:dyDescent="0.35">
      <c r="A143" s="1" t="s">
        <v>2231</v>
      </c>
      <c r="B143" s="12" t="s">
        <v>4389</v>
      </c>
      <c r="C143" t="s">
        <v>4521</v>
      </c>
      <c r="D143" s="11" t="s">
        <v>2523</v>
      </c>
    </row>
    <row r="144" spans="1:4" ht="15.5" x14ac:dyDescent="0.35">
      <c r="A144" s="1" t="s">
        <v>2230</v>
      </c>
      <c r="B144" s="12" t="s">
        <v>4387</v>
      </c>
      <c r="C144" t="s">
        <v>4522</v>
      </c>
      <c r="D144" s="11" t="s">
        <v>2524</v>
      </c>
    </row>
    <row r="145" spans="1:4" ht="15.5" x14ac:dyDescent="0.35">
      <c r="A145" s="1" t="s">
        <v>2229</v>
      </c>
      <c r="B145" s="12" t="s">
        <v>4389</v>
      </c>
      <c r="C145" t="s">
        <v>4523</v>
      </c>
      <c r="D145" s="11" t="s">
        <v>2525</v>
      </c>
    </row>
    <row r="146" spans="1:4" ht="15.5" x14ac:dyDescent="0.35">
      <c r="A146" s="1" t="s">
        <v>2228</v>
      </c>
      <c r="B146" s="12" t="s">
        <v>4389</v>
      </c>
      <c r="C146" t="s">
        <v>4524</v>
      </c>
      <c r="D146" s="11" t="s">
        <v>2526</v>
      </c>
    </row>
    <row r="147" spans="1:4" ht="15.5" x14ac:dyDescent="0.35">
      <c r="A147" s="1" t="s">
        <v>2227</v>
      </c>
      <c r="B147" s="12" t="s">
        <v>4387</v>
      </c>
      <c r="C147" t="s">
        <v>4525</v>
      </c>
      <c r="D147" s="11" t="s">
        <v>2527</v>
      </c>
    </row>
    <row r="148" spans="1:4" ht="15.5" x14ac:dyDescent="0.35">
      <c r="A148" s="1" t="s">
        <v>2226</v>
      </c>
      <c r="B148" s="12" t="s">
        <v>4389</v>
      </c>
      <c r="C148" t="s">
        <v>4526</v>
      </c>
      <c r="D148" s="11" t="s">
        <v>2462</v>
      </c>
    </row>
    <row r="149" spans="1:4" ht="15.5" x14ac:dyDescent="0.35">
      <c r="A149" s="1" t="s">
        <v>2225</v>
      </c>
      <c r="B149" s="12" t="s">
        <v>4389</v>
      </c>
      <c r="C149" t="s">
        <v>4527</v>
      </c>
      <c r="D149" s="11" t="s">
        <v>2528</v>
      </c>
    </row>
    <row r="150" spans="1:4" ht="15.5" x14ac:dyDescent="0.35">
      <c r="A150" s="1" t="s">
        <v>2224</v>
      </c>
      <c r="B150" s="12" t="s">
        <v>4389</v>
      </c>
      <c r="C150" t="s">
        <v>4528</v>
      </c>
      <c r="D150" s="11" t="s">
        <v>2529</v>
      </c>
    </row>
    <row r="151" spans="1:4" ht="15.5" x14ac:dyDescent="0.35">
      <c r="A151" s="1" t="s">
        <v>2223</v>
      </c>
      <c r="B151" s="12" t="s">
        <v>4389</v>
      </c>
      <c r="C151" t="s">
        <v>4529</v>
      </c>
      <c r="D151" s="11" t="s">
        <v>2530</v>
      </c>
    </row>
    <row r="152" spans="1:4" ht="15.5" x14ac:dyDescent="0.35">
      <c r="A152" s="1" t="s">
        <v>2222</v>
      </c>
      <c r="B152" s="12" t="s">
        <v>4387</v>
      </c>
      <c r="C152" t="s">
        <v>4530</v>
      </c>
      <c r="D152" s="11" t="s">
        <v>2531</v>
      </c>
    </row>
    <row r="153" spans="1:4" ht="15.5" x14ac:dyDescent="0.35">
      <c r="A153" s="1" t="s">
        <v>2221</v>
      </c>
      <c r="B153" s="12" t="s">
        <v>4389</v>
      </c>
      <c r="C153" t="s">
        <v>4526</v>
      </c>
      <c r="D153" s="11" t="s">
        <v>2532</v>
      </c>
    </row>
    <row r="154" spans="1:4" ht="15.5" x14ac:dyDescent="0.35">
      <c r="A154" s="1" t="s">
        <v>2220</v>
      </c>
      <c r="B154" s="12" t="s">
        <v>4389</v>
      </c>
      <c r="C154" t="s">
        <v>4531</v>
      </c>
      <c r="D154" s="11" t="s">
        <v>2533</v>
      </c>
    </row>
    <row r="155" spans="1:4" ht="15.5" x14ac:dyDescent="0.35">
      <c r="A155" s="1" t="s">
        <v>2219</v>
      </c>
      <c r="B155" s="12" t="s">
        <v>4389</v>
      </c>
      <c r="C155" t="s">
        <v>4532</v>
      </c>
      <c r="D155" s="11" t="s">
        <v>2534</v>
      </c>
    </row>
    <row r="156" spans="1:4" ht="15.5" x14ac:dyDescent="0.35">
      <c r="A156" s="1" t="s">
        <v>2218</v>
      </c>
      <c r="B156" s="12" t="s">
        <v>4389</v>
      </c>
      <c r="C156" t="s">
        <v>4533</v>
      </c>
      <c r="D156" s="11" t="s">
        <v>2535</v>
      </c>
    </row>
    <row r="157" spans="1:4" ht="15.5" x14ac:dyDescent="0.35">
      <c r="A157" s="1" t="s">
        <v>2217</v>
      </c>
      <c r="B157" s="12" t="s">
        <v>4389</v>
      </c>
      <c r="C157" t="s">
        <v>4534</v>
      </c>
      <c r="D157" s="11" t="s">
        <v>2536</v>
      </c>
    </row>
    <row r="158" spans="1:4" ht="15.5" x14ac:dyDescent="0.35">
      <c r="A158" s="1" t="s">
        <v>2216</v>
      </c>
      <c r="B158" s="12" t="s">
        <v>4389</v>
      </c>
      <c r="C158" t="s">
        <v>4451</v>
      </c>
      <c r="D158" s="11" t="s">
        <v>2537</v>
      </c>
    </row>
    <row r="159" spans="1:4" ht="15.5" x14ac:dyDescent="0.35">
      <c r="A159" s="1" t="s">
        <v>2215</v>
      </c>
      <c r="B159" s="12" t="s">
        <v>4387</v>
      </c>
      <c r="C159" t="s">
        <v>4535</v>
      </c>
      <c r="D159" s="11" t="s">
        <v>2538</v>
      </c>
    </row>
    <row r="160" spans="1:4" ht="15.5" x14ac:dyDescent="0.35">
      <c r="A160" s="1" t="s">
        <v>2214</v>
      </c>
      <c r="B160" s="12" t="s">
        <v>4387</v>
      </c>
      <c r="C160" t="s">
        <v>4536</v>
      </c>
      <c r="D160" s="11" t="s">
        <v>2539</v>
      </c>
    </row>
    <row r="161" spans="1:4" ht="15.5" x14ac:dyDescent="0.35">
      <c r="A161" s="1" t="s">
        <v>2213</v>
      </c>
      <c r="B161" s="12" t="s">
        <v>4389</v>
      </c>
      <c r="C161" t="s">
        <v>4537</v>
      </c>
      <c r="D161" s="11" t="s">
        <v>2540</v>
      </c>
    </row>
    <row r="162" spans="1:4" ht="15.5" x14ac:dyDescent="0.35">
      <c r="A162" s="1" t="s">
        <v>2212</v>
      </c>
      <c r="B162" s="12" t="s">
        <v>4389</v>
      </c>
      <c r="C162" t="s">
        <v>4538</v>
      </c>
      <c r="D162" s="11" t="s">
        <v>2541</v>
      </c>
    </row>
    <row r="163" spans="1:4" ht="15.5" x14ac:dyDescent="0.35">
      <c r="A163" s="1" t="s">
        <v>2211</v>
      </c>
      <c r="B163" s="12" t="s">
        <v>4389</v>
      </c>
      <c r="C163" t="s">
        <v>4539</v>
      </c>
      <c r="D163" s="11" t="s">
        <v>2542</v>
      </c>
    </row>
    <row r="164" spans="1:4" ht="15.5" x14ac:dyDescent="0.35">
      <c r="A164" s="1" t="s">
        <v>2210</v>
      </c>
      <c r="B164" s="12" t="s">
        <v>4389</v>
      </c>
      <c r="C164" t="s">
        <v>4540</v>
      </c>
      <c r="D164" s="11" t="s">
        <v>2543</v>
      </c>
    </row>
    <row r="165" spans="1:4" ht="15.5" x14ac:dyDescent="0.35">
      <c r="A165" s="1" t="s">
        <v>2209</v>
      </c>
      <c r="B165" s="12" t="s">
        <v>4389</v>
      </c>
      <c r="C165" t="s">
        <v>4541</v>
      </c>
      <c r="D165" s="11" t="s">
        <v>2544</v>
      </c>
    </row>
    <row r="166" spans="1:4" ht="15.5" x14ac:dyDescent="0.35">
      <c r="A166" s="1" t="s">
        <v>2208</v>
      </c>
      <c r="B166" s="12" t="s">
        <v>4387</v>
      </c>
      <c r="C166" t="s">
        <v>4542</v>
      </c>
      <c r="D166" s="11" t="s">
        <v>2545</v>
      </c>
    </row>
    <row r="167" spans="1:4" ht="15.5" x14ac:dyDescent="0.35">
      <c r="A167" s="1" t="s">
        <v>2207</v>
      </c>
      <c r="B167" s="12" t="s">
        <v>4389</v>
      </c>
      <c r="C167" t="s">
        <v>4543</v>
      </c>
      <c r="D167" s="11" t="s">
        <v>2546</v>
      </c>
    </row>
    <row r="168" spans="1:4" ht="15.5" x14ac:dyDescent="0.35">
      <c r="A168" s="1" t="s">
        <v>2206</v>
      </c>
      <c r="B168" s="12" t="s">
        <v>4387</v>
      </c>
      <c r="C168" t="s">
        <v>4544</v>
      </c>
      <c r="D168" s="11" t="s">
        <v>2547</v>
      </c>
    </row>
    <row r="169" spans="1:4" ht="15.5" x14ac:dyDescent="0.35">
      <c r="A169" s="1" t="s">
        <v>2205</v>
      </c>
      <c r="B169" s="12" t="s">
        <v>4387</v>
      </c>
      <c r="C169" t="s">
        <v>4545</v>
      </c>
      <c r="D169" s="11" t="s">
        <v>2548</v>
      </c>
    </row>
    <row r="170" spans="1:4" ht="15.5" x14ac:dyDescent="0.35">
      <c r="A170" s="1" t="s">
        <v>2204</v>
      </c>
      <c r="B170" s="12" t="s">
        <v>4389</v>
      </c>
      <c r="C170" t="s">
        <v>4546</v>
      </c>
      <c r="D170" s="11" t="s">
        <v>2549</v>
      </c>
    </row>
    <row r="171" spans="1:4" ht="15.5" x14ac:dyDescent="0.35">
      <c r="A171" s="1" t="s">
        <v>2203</v>
      </c>
      <c r="B171" s="12" t="s">
        <v>4389</v>
      </c>
      <c r="C171" t="s">
        <v>4547</v>
      </c>
      <c r="D171" s="11" t="s">
        <v>2550</v>
      </c>
    </row>
    <row r="172" spans="1:4" ht="15.5" x14ac:dyDescent="0.35">
      <c r="A172" s="1" t="s">
        <v>2202</v>
      </c>
      <c r="B172" s="12" t="s">
        <v>4387</v>
      </c>
      <c r="C172" t="s">
        <v>4417</v>
      </c>
      <c r="D172" s="11" t="s">
        <v>2551</v>
      </c>
    </row>
    <row r="173" spans="1:4" ht="15.5" x14ac:dyDescent="0.35">
      <c r="A173" s="1" t="s">
        <v>2201</v>
      </c>
      <c r="B173" s="12" t="s">
        <v>4387</v>
      </c>
      <c r="C173" t="s">
        <v>4548</v>
      </c>
      <c r="D173" s="11" t="s">
        <v>2552</v>
      </c>
    </row>
    <row r="174" spans="1:4" ht="15.5" x14ac:dyDescent="0.35">
      <c r="A174" s="1" t="s">
        <v>2200</v>
      </c>
      <c r="B174" s="12" t="s">
        <v>4389</v>
      </c>
      <c r="C174" t="s">
        <v>4549</v>
      </c>
      <c r="D174" s="11" t="s">
        <v>2553</v>
      </c>
    </row>
    <row r="175" spans="1:4" ht="15.5" x14ac:dyDescent="0.35">
      <c r="A175" s="1" t="s">
        <v>2199</v>
      </c>
      <c r="B175" s="12" t="s">
        <v>4387</v>
      </c>
      <c r="C175" t="s">
        <v>4490</v>
      </c>
      <c r="D175" s="11" t="s">
        <v>2554</v>
      </c>
    </row>
    <row r="176" spans="1:4" ht="15.5" x14ac:dyDescent="0.35">
      <c r="A176" s="1" t="s">
        <v>2198</v>
      </c>
      <c r="B176" s="12" t="s">
        <v>4389</v>
      </c>
      <c r="C176" t="s">
        <v>4550</v>
      </c>
      <c r="D176" s="11" t="s">
        <v>2555</v>
      </c>
    </row>
    <row r="177" spans="1:4" ht="15.5" x14ac:dyDescent="0.35">
      <c r="A177" s="1" t="s">
        <v>2197</v>
      </c>
      <c r="B177" s="12" t="s">
        <v>4389</v>
      </c>
      <c r="C177" t="s">
        <v>4408</v>
      </c>
      <c r="D177" s="11" t="s">
        <v>2556</v>
      </c>
    </row>
    <row r="178" spans="1:4" ht="15.5" x14ac:dyDescent="0.35">
      <c r="A178" s="1" t="s">
        <v>2196</v>
      </c>
      <c r="B178" s="12" t="s">
        <v>4387</v>
      </c>
      <c r="C178" t="s">
        <v>4551</v>
      </c>
      <c r="D178" s="11" t="s">
        <v>2557</v>
      </c>
    </row>
    <row r="179" spans="1:4" ht="15.5" x14ac:dyDescent="0.35">
      <c r="A179" s="1" t="s">
        <v>2195</v>
      </c>
      <c r="B179" s="12" t="s">
        <v>4387</v>
      </c>
      <c r="C179" t="s">
        <v>4552</v>
      </c>
      <c r="D179" s="11" t="s">
        <v>2558</v>
      </c>
    </row>
    <row r="180" spans="1:4" ht="15.5" x14ac:dyDescent="0.35">
      <c r="A180" s="1" t="s">
        <v>2194</v>
      </c>
      <c r="B180" s="12" t="s">
        <v>4387</v>
      </c>
      <c r="C180" t="s">
        <v>4553</v>
      </c>
      <c r="D180" s="11" t="s">
        <v>2559</v>
      </c>
    </row>
    <row r="181" spans="1:4" ht="15.5" x14ac:dyDescent="0.35">
      <c r="A181" s="1" t="s">
        <v>2193</v>
      </c>
      <c r="B181" s="12" t="s">
        <v>4387</v>
      </c>
      <c r="C181" t="s">
        <v>4554</v>
      </c>
      <c r="D181" s="11" t="s">
        <v>2560</v>
      </c>
    </row>
    <row r="182" spans="1:4" ht="15.5" x14ac:dyDescent="0.35">
      <c r="A182" s="1" t="s">
        <v>2192</v>
      </c>
      <c r="B182" s="12" t="s">
        <v>4387</v>
      </c>
      <c r="C182" t="s">
        <v>4555</v>
      </c>
      <c r="D182" s="11" t="s">
        <v>2561</v>
      </c>
    </row>
    <row r="183" spans="1:4" ht="15.5" x14ac:dyDescent="0.35">
      <c r="A183" s="1" t="s">
        <v>2191</v>
      </c>
      <c r="B183" s="12" t="s">
        <v>4389</v>
      </c>
      <c r="C183" t="s">
        <v>4556</v>
      </c>
      <c r="D183" s="11" t="s">
        <v>2562</v>
      </c>
    </row>
    <row r="184" spans="1:4" ht="15.5" x14ac:dyDescent="0.35">
      <c r="A184" s="1" t="s">
        <v>2190</v>
      </c>
      <c r="B184" s="12" t="s">
        <v>4389</v>
      </c>
      <c r="C184" t="s">
        <v>4557</v>
      </c>
      <c r="D184" s="11" t="s">
        <v>2563</v>
      </c>
    </row>
    <row r="185" spans="1:4" ht="15.5" x14ac:dyDescent="0.35">
      <c r="A185" s="1" t="s">
        <v>2189</v>
      </c>
      <c r="B185" s="12" t="s">
        <v>4389</v>
      </c>
      <c r="C185" t="s">
        <v>4558</v>
      </c>
      <c r="D185" s="11" t="s">
        <v>2564</v>
      </c>
    </row>
    <row r="186" spans="1:4" ht="15.5" x14ac:dyDescent="0.35">
      <c r="A186" s="1" t="s">
        <v>2188</v>
      </c>
      <c r="B186" s="12" t="s">
        <v>4389</v>
      </c>
      <c r="C186" t="s">
        <v>4559</v>
      </c>
      <c r="D186" s="11" t="s">
        <v>2565</v>
      </c>
    </row>
    <row r="187" spans="1:4" ht="15.5" x14ac:dyDescent="0.35">
      <c r="A187" s="1" t="s">
        <v>2187</v>
      </c>
      <c r="B187" s="12" t="s">
        <v>4387</v>
      </c>
      <c r="C187" t="s">
        <v>4560</v>
      </c>
      <c r="D187" s="11" t="s">
        <v>2566</v>
      </c>
    </row>
    <row r="188" spans="1:4" ht="15.5" x14ac:dyDescent="0.35">
      <c r="A188" s="1" t="s">
        <v>2186</v>
      </c>
      <c r="B188" s="12" t="s">
        <v>4389</v>
      </c>
      <c r="C188" t="s">
        <v>4561</v>
      </c>
      <c r="D188" s="11" t="s">
        <v>2567</v>
      </c>
    </row>
    <row r="189" spans="1:4" ht="15.5" x14ac:dyDescent="0.35">
      <c r="A189" s="1" t="s">
        <v>2185</v>
      </c>
      <c r="B189" s="12" t="s">
        <v>4389</v>
      </c>
      <c r="C189" t="s">
        <v>4562</v>
      </c>
      <c r="D189" s="11" t="s">
        <v>2568</v>
      </c>
    </row>
    <row r="190" spans="1:4" ht="15.5" x14ac:dyDescent="0.35">
      <c r="A190" s="1" t="s">
        <v>2184</v>
      </c>
      <c r="B190" s="12" t="s">
        <v>4387</v>
      </c>
      <c r="C190" t="s">
        <v>4563</v>
      </c>
      <c r="D190" s="11" t="s">
        <v>2569</v>
      </c>
    </row>
    <row r="191" spans="1:4" ht="15.5" x14ac:dyDescent="0.35">
      <c r="A191" s="1" t="s">
        <v>2183</v>
      </c>
      <c r="B191" s="12" t="s">
        <v>4387</v>
      </c>
      <c r="C191" t="s">
        <v>4564</v>
      </c>
      <c r="D191" s="11" t="s">
        <v>2570</v>
      </c>
    </row>
    <row r="192" spans="1:4" ht="15.5" x14ac:dyDescent="0.35">
      <c r="A192" s="1" t="s">
        <v>2182</v>
      </c>
      <c r="B192" s="12" t="s">
        <v>4389</v>
      </c>
      <c r="C192" t="s">
        <v>4565</v>
      </c>
      <c r="D192" s="11" t="s">
        <v>2571</v>
      </c>
    </row>
    <row r="193" spans="1:4" ht="15.5" x14ac:dyDescent="0.35">
      <c r="A193" s="1" t="s">
        <v>2181</v>
      </c>
      <c r="B193" s="12" t="s">
        <v>4389</v>
      </c>
      <c r="C193" t="s">
        <v>4566</v>
      </c>
      <c r="D193" s="11" t="s">
        <v>2572</v>
      </c>
    </row>
    <row r="194" spans="1:4" ht="15.5" x14ac:dyDescent="0.35">
      <c r="A194" s="1" t="s">
        <v>2180</v>
      </c>
      <c r="B194" s="12" t="s">
        <v>4387</v>
      </c>
      <c r="C194" t="s">
        <v>4567</v>
      </c>
      <c r="D194" s="11" t="s">
        <v>2573</v>
      </c>
    </row>
    <row r="195" spans="1:4" ht="15.5" x14ac:dyDescent="0.35">
      <c r="A195" s="1" t="s">
        <v>2179</v>
      </c>
      <c r="B195" s="12" t="s">
        <v>4389</v>
      </c>
      <c r="C195" t="s">
        <v>4568</v>
      </c>
      <c r="D195" s="11" t="s">
        <v>2574</v>
      </c>
    </row>
    <row r="196" spans="1:4" ht="15.5" x14ac:dyDescent="0.35">
      <c r="A196" s="1" t="s">
        <v>2178</v>
      </c>
      <c r="B196" s="12" t="s">
        <v>4389</v>
      </c>
      <c r="C196" t="s">
        <v>4569</v>
      </c>
      <c r="D196" s="11" t="s">
        <v>2575</v>
      </c>
    </row>
    <row r="197" spans="1:4" ht="15.5" x14ac:dyDescent="0.35">
      <c r="A197" s="1" t="s">
        <v>2177</v>
      </c>
      <c r="B197" s="12" t="s">
        <v>4389</v>
      </c>
      <c r="C197" t="s">
        <v>4570</v>
      </c>
      <c r="D197" s="11" t="s">
        <v>2576</v>
      </c>
    </row>
    <row r="198" spans="1:4" ht="15.5" x14ac:dyDescent="0.35">
      <c r="A198" s="1" t="s">
        <v>2176</v>
      </c>
      <c r="B198" s="12" t="s">
        <v>4389</v>
      </c>
      <c r="C198" t="s">
        <v>4571</v>
      </c>
      <c r="D198" s="11" t="s">
        <v>2577</v>
      </c>
    </row>
    <row r="199" spans="1:4" ht="15.5" x14ac:dyDescent="0.35">
      <c r="A199" s="1" t="s">
        <v>2175</v>
      </c>
      <c r="B199" s="12" t="s">
        <v>4389</v>
      </c>
      <c r="C199" t="s">
        <v>4521</v>
      </c>
      <c r="D199" s="11" t="s">
        <v>2578</v>
      </c>
    </row>
    <row r="200" spans="1:4" ht="15.5" x14ac:dyDescent="0.35">
      <c r="A200" s="1" t="s">
        <v>2174</v>
      </c>
      <c r="B200" s="12" t="s">
        <v>4387</v>
      </c>
      <c r="C200" t="s">
        <v>4572</v>
      </c>
      <c r="D200" s="11" t="s">
        <v>2579</v>
      </c>
    </row>
    <row r="201" spans="1:4" ht="15.5" x14ac:dyDescent="0.35">
      <c r="A201" s="1" t="s">
        <v>2173</v>
      </c>
      <c r="B201" s="12" t="s">
        <v>4389</v>
      </c>
      <c r="C201" t="s">
        <v>4518</v>
      </c>
      <c r="D201" s="11" t="s">
        <v>2580</v>
      </c>
    </row>
    <row r="202" spans="1:4" ht="15.5" x14ac:dyDescent="0.35">
      <c r="A202" s="1" t="s">
        <v>2172</v>
      </c>
      <c r="B202" s="12" t="s">
        <v>4389</v>
      </c>
      <c r="C202" t="s">
        <v>4573</v>
      </c>
      <c r="D202" s="11" t="s">
        <v>2581</v>
      </c>
    </row>
    <row r="203" spans="1:4" ht="15.5" x14ac:dyDescent="0.35">
      <c r="A203" s="1" t="s">
        <v>2171</v>
      </c>
      <c r="B203" s="12" t="s">
        <v>4389</v>
      </c>
      <c r="C203" t="s">
        <v>4574</v>
      </c>
      <c r="D203" s="11" t="s">
        <v>2582</v>
      </c>
    </row>
    <row r="204" spans="1:4" ht="15.5" x14ac:dyDescent="0.35">
      <c r="A204" s="1" t="s">
        <v>2170</v>
      </c>
      <c r="B204" s="12" t="s">
        <v>4389</v>
      </c>
      <c r="C204" t="s">
        <v>4575</v>
      </c>
      <c r="D204" s="11" t="s">
        <v>2583</v>
      </c>
    </row>
    <row r="205" spans="1:4" ht="15.5" x14ac:dyDescent="0.35">
      <c r="A205" s="1" t="s">
        <v>2169</v>
      </c>
      <c r="B205" s="12" t="s">
        <v>4387</v>
      </c>
      <c r="C205" t="s">
        <v>4472</v>
      </c>
      <c r="D205" s="11" t="s">
        <v>2584</v>
      </c>
    </row>
    <row r="206" spans="1:4" ht="15.5" x14ac:dyDescent="0.35">
      <c r="A206" s="1" t="s">
        <v>2168</v>
      </c>
      <c r="B206" s="12" t="s">
        <v>4389</v>
      </c>
      <c r="C206" t="s">
        <v>4576</v>
      </c>
      <c r="D206" s="11" t="s">
        <v>2585</v>
      </c>
    </row>
    <row r="207" spans="1:4" ht="15.5" x14ac:dyDescent="0.35">
      <c r="A207" s="1" t="s">
        <v>2167</v>
      </c>
      <c r="B207" s="12" t="s">
        <v>4387</v>
      </c>
      <c r="C207" t="s">
        <v>4577</v>
      </c>
      <c r="D207" s="11" t="s">
        <v>2586</v>
      </c>
    </row>
    <row r="208" spans="1:4" ht="15.5" x14ac:dyDescent="0.35">
      <c r="A208" s="1" t="s">
        <v>2166</v>
      </c>
      <c r="B208" s="12" t="s">
        <v>4387</v>
      </c>
      <c r="C208" t="s">
        <v>4578</v>
      </c>
      <c r="D208" s="11" t="s">
        <v>2587</v>
      </c>
    </row>
    <row r="209" spans="1:4" ht="15.5" x14ac:dyDescent="0.35">
      <c r="A209" s="1" t="s">
        <v>2165</v>
      </c>
      <c r="B209" s="12" t="s">
        <v>4389</v>
      </c>
      <c r="C209" t="s">
        <v>4579</v>
      </c>
      <c r="D209" s="11" t="s">
        <v>2588</v>
      </c>
    </row>
    <row r="210" spans="1:4" ht="15.5" x14ac:dyDescent="0.35">
      <c r="A210" s="1" t="s">
        <v>2164</v>
      </c>
      <c r="B210" s="12" t="s">
        <v>4387</v>
      </c>
      <c r="C210" t="s">
        <v>4580</v>
      </c>
      <c r="D210" s="11" t="s">
        <v>2589</v>
      </c>
    </row>
    <row r="211" spans="1:4" ht="15.5" x14ac:dyDescent="0.35">
      <c r="A211" s="1" t="s">
        <v>2163</v>
      </c>
      <c r="B211" s="12" t="s">
        <v>4387</v>
      </c>
      <c r="C211" t="s">
        <v>4581</v>
      </c>
      <c r="D211" s="11" t="s">
        <v>2590</v>
      </c>
    </row>
    <row r="212" spans="1:4" ht="15.5" x14ac:dyDescent="0.35">
      <c r="A212" s="1" t="s">
        <v>2162</v>
      </c>
      <c r="B212" s="12" t="s">
        <v>4389</v>
      </c>
      <c r="C212" t="s">
        <v>4582</v>
      </c>
      <c r="D212" s="11" t="s">
        <v>2591</v>
      </c>
    </row>
    <row r="213" spans="1:4" ht="15.5" x14ac:dyDescent="0.35">
      <c r="A213" s="1" t="s">
        <v>2161</v>
      </c>
      <c r="B213" s="12" t="s">
        <v>4389</v>
      </c>
      <c r="C213" t="s">
        <v>4583</v>
      </c>
      <c r="D213" s="11" t="s">
        <v>2592</v>
      </c>
    </row>
    <row r="214" spans="1:4" ht="15.5" x14ac:dyDescent="0.35">
      <c r="A214" s="1" t="s">
        <v>2160</v>
      </c>
      <c r="B214" s="12" t="s">
        <v>4389</v>
      </c>
      <c r="C214" t="s">
        <v>4584</v>
      </c>
      <c r="D214" s="11" t="s">
        <v>2593</v>
      </c>
    </row>
    <row r="215" spans="1:4" ht="15.5" x14ac:dyDescent="0.35">
      <c r="A215" s="1" t="s">
        <v>2159</v>
      </c>
      <c r="B215" s="12" t="s">
        <v>4389</v>
      </c>
      <c r="C215" t="s">
        <v>4390</v>
      </c>
      <c r="D215" s="11" t="s">
        <v>2594</v>
      </c>
    </row>
    <row r="216" spans="1:4" ht="15.5" x14ac:dyDescent="0.35">
      <c r="A216" s="1" t="s">
        <v>2158</v>
      </c>
      <c r="B216" s="12" t="s">
        <v>4387</v>
      </c>
      <c r="C216" t="s">
        <v>4480</v>
      </c>
      <c r="D216" s="11" t="s">
        <v>2595</v>
      </c>
    </row>
    <row r="217" spans="1:4" ht="15.5" x14ac:dyDescent="0.35">
      <c r="A217" s="1" t="s">
        <v>2157</v>
      </c>
      <c r="B217" s="12" t="s">
        <v>4389</v>
      </c>
      <c r="C217" t="s">
        <v>4585</v>
      </c>
      <c r="D217" s="11" t="s">
        <v>2596</v>
      </c>
    </row>
    <row r="218" spans="1:4" ht="15.5" x14ac:dyDescent="0.35">
      <c r="A218" s="1" t="s">
        <v>2156</v>
      </c>
      <c r="B218" s="12" t="s">
        <v>4389</v>
      </c>
      <c r="C218" t="s">
        <v>4438</v>
      </c>
      <c r="D218" s="11" t="s">
        <v>2597</v>
      </c>
    </row>
    <row r="219" spans="1:4" ht="15.5" x14ac:dyDescent="0.35">
      <c r="A219" s="1" t="s">
        <v>2155</v>
      </c>
      <c r="B219" s="12" t="s">
        <v>4389</v>
      </c>
      <c r="C219" t="s">
        <v>4468</v>
      </c>
      <c r="D219" s="11" t="s">
        <v>2598</v>
      </c>
    </row>
    <row r="220" spans="1:4" ht="15.5" x14ac:dyDescent="0.35">
      <c r="A220" s="1" t="s">
        <v>2154</v>
      </c>
      <c r="B220" s="12" t="s">
        <v>4389</v>
      </c>
      <c r="C220" t="s">
        <v>4586</v>
      </c>
      <c r="D220" s="11" t="s">
        <v>2599</v>
      </c>
    </row>
    <row r="221" spans="1:4" ht="15.5" x14ac:dyDescent="0.35">
      <c r="A221" s="1" t="s">
        <v>2153</v>
      </c>
      <c r="B221" s="12" t="s">
        <v>4389</v>
      </c>
      <c r="C221" t="s">
        <v>4587</v>
      </c>
      <c r="D221" s="11" t="s">
        <v>2462</v>
      </c>
    </row>
    <row r="222" spans="1:4" ht="15.5" x14ac:dyDescent="0.35">
      <c r="A222" s="1" t="s">
        <v>2152</v>
      </c>
      <c r="B222" s="12" t="s">
        <v>4387</v>
      </c>
      <c r="C222" t="s">
        <v>4588</v>
      </c>
      <c r="D222" s="11" t="s">
        <v>2600</v>
      </c>
    </row>
    <row r="223" spans="1:4" ht="15.5" x14ac:dyDescent="0.35">
      <c r="A223" s="1" t="s">
        <v>2151</v>
      </c>
      <c r="B223" s="12" t="s">
        <v>4389</v>
      </c>
      <c r="C223" t="s">
        <v>4589</v>
      </c>
      <c r="D223" s="11" t="s">
        <v>2601</v>
      </c>
    </row>
    <row r="224" spans="1:4" ht="15.5" x14ac:dyDescent="0.35">
      <c r="A224" s="1" t="s">
        <v>2150</v>
      </c>
      <c r="B224" s="12" t="s">
        <v>4389</v>
      </c>
      <c r="C224" t="s">
        <v>4590</v>
      </c>
      <c r="D224" s="11" t="s">
        <v>2602</v>
      </c>
    </row>
    <row r="225" spans="1:4" ht="15.5" x14ac:dyDescent="0.35">
      <c r="A225" s="1" t="s">
        <v>2149</v>
      </c>
      <c r="B225" s="12" t="s">
        <v>4387</v>
      </c>
      <c r="C225" t="s">
        <v>4591</v>
      </c>
      <c r="D225" s="11" t="s">
        <v>2603</v>
      </c>
    </row>
    <row r="226" spans="1:4" ht="15.5" x14ac:dyDescent="0.35">
      <c r="A226" s="1" t="s">
        <v>2148</v>
      </c>
      <c r="B226" s="12" t="s">
        <v>4387</v>
      </c>
      <c r="C226" t="s">
        <v>4464</v>
      </c>
      <c r="D226" s="11" t="s">
        <v>2604</v>
      </c>
    </row>
    <row r="227" spans="1:4" ht="15.5" x14ac:dyDescent="0.35">
      <c r="A227" s="1" t="s">
        <v>2147</v>
      </c>
      <c r="B227" s="12" t="s">
        <v>4389</v>
      </c>
      <c r="C227" t="s">
        <v>4592</v>
      </c>
      <c r="D227" s="11" t="s">
        <v>2446</v>
      </c>
    </row>
    <row r="228" spans="1:4" ht="15.5" x14ac:dyDescent="0.35">
      <c r="A228" s="1" t="s">
        <v>2146</v>
      </c>
      <c r="B228" s="12" t="s">
        <v>4387</v>
      </c>
      <c r="C228" t="s">
        <v>4593</v>
      </c>
      <c r="D228" s="11" t="s">
        <v>2605</v>
      </c>
    </row>
    <row r="229" spans="1:4" ht="15.5" x14ac:dyDescent="0.35">
      <c r="A229" s="1" t="s">
        <v>2145</v>
      </c>
      <c r="B229" s="12" t="s">
        <v>4389</v>
      </c>
      <c r="C229" t="s">
        <v>4594</v>
      </c>
      <c r="D229" s="11" t="s">
        <v>2606</v>
      </c>
    </row>
    <row r="230" spans="1:4" ht="15.5" x14ac:dyDescent="0.35">
      <c r="A230" s="1" t="s">
        <v>2144</v>
      </c>
      <c r="B230" s="12" t="s">
        <v>4387</v>
      </c>
      <c r="C230" t="s">
        <v>4595</v>
      </c>
      <c r="D230" s="11" t="s">
        <v>2607</v>
      </c>
    </row>
    <row r="231" spans="1:4" ht="15.5" x14ac:dyDescent="0.35">
      <c r="A231" s="1" t="s">
        <v>2143</v>
      </c>
      <c r="B231" s="12" t="s">
        <v>4387</v>
      </c>
      <c r="C231" t="s">
        <v>4596</v>
      </c>
      <c r="D231" s="11" t="s">
        <v>2608</v>
      </c>
    </row>
    <row r="232" spans="1:4" ht="15.5" x14ac:dyDescent="0.35">
      <c r="A232" s="1" t="s">
        <v>2142</v>
      </c>
      <c r="B232" s="12" t="s">
        <v>4389</v>
      </c>
      <c r="C232" t="s">
        <v>4597</v>
      </c>
      <c r="D232" s="11" t="s">
        <v>2609</v>
      </c>
    </row>
    <row r="233" spans="1:4" ht="15.5" x14ac:dyDescent="0.35">
      <c r="A233" s="1" t="s">
        <v>2141</v>
      </c>
      <c r="B233" s="12" t="s">
        <v>4389</v>
      </c>
      <c r="C233" t="s">
        <v>4598</v>
      </c>
      <c r="D233" s="11" t="s">
        <v>2610</v>
      </c>
    </row>
    <row r="234" spans="1:4" ht="15.5" x14ac:dyDescent="0.35">
      <c r="A234" s="1" t="s">
        <v>2140</v>
      </c>
      <c r="B234" s="12" t="s">
        <v>4389</v>
      </c>
      <c r="C234" t="s">
        <v>4599</v>
      </c>
      <c r="D234" s="11" t="s">
        <v>2611</v>
      </c>
    </row>
    <row r="235" spans="1:4" ht="15.5" x14ac:dyDescent="0.35">
      <c r="A235" s="1" t="s">
        <v>2139</v>
      </c>
      <c r="B235" s="12" t="s">
        <v>4389</v>
      </c>
      <c r="C235" t="s">
        <v>4600</v>
      </c>
      <c r="D235" s="11" t="s">
        <v>2612</v>
      </c>
    </row>
    <row r="236" spans="1:4" ht="15.5" x14ac:dyDescent="0.35">
      <c r="A236" s="1" t="s">
        <v>2138</v>
      </c>
      <c r="B236" s="12" t="s">
        <v>4389</v>
      </c>
      <c r="C236" t="s">
        <v>4594</v>
      </c>
      <c r="D236" s="11" t="s">
        <v>2515</v>
      </c>
    </row>
    <row r="237" spans="1:4" ht="15.5" x14ac:dyDescent="0.35">
      <c r="A237" s="1" t="s">
        <v>2137</v>
      </c>
      <c r="B237" s="12" t="s">
        <v>4387</v>
      </c>
      <c r="C237" t="s">
        <v>4601</v>
      </c>
      <c r="D237" s="11" t="s">
        <v>2613</v>
      </c>
    </row>
    <row r="238" spans="1:4" ht="15.5" x14ac:dyDescent="0.35">
      <c r="A238" s="1" t="s">
        <v>2136</v>
      </c>
      <c r="B238" s="12" t="s">
        <v>4389</v>
      </c>
      <c r="C238" t="s">
        <v>4602</v>
      </c>
      <c r="D238" s="11" t="s">
        <v>2614</v>
      </c>
    </row>
    <row r="239" spans="1:4" ht="15.5" x14ac:dyDescent="0.35">
      <c r="A239" s="1" t="s">
        <v>2135</v>
      </c>
      <c r="B239" s="12" t="s">
        <v>4389</v>
      </c>
      <c r="C239" t="s">
        <v>4603</v>
      </c>
      <c r="D239" s="11" t="s">
        <v>2615</v>
      </c>
    </row>
    <row r="240" spans="1:4" ht="15.5" x14ac:dyDescent="0.35">
      <c r="A240" s="1" t="s">
        <v>2134</v>
      </c>
      <c r="B240" s="12" t="s">
        <v>4387</v>
      </c>
      <c r="C240" t="s">
        <v>4604</v>
      </c>
      <c r="D240" s="11" t="s">
        <v>2616</v>
      </c>
    </row>
    <row r="241" spans="1:4" ht="15.5" x14ac:dyDescent="0.35">
      <c r="A241" s="1" t="s">
        <v>2133</v>
      </c>
      <c r="B241" s="12" t="s">
        <v>4387</v>
      </c>
      <c r="C241" t="s">
        <v>4605</v>
      </c>
      <c r="D241" s="11" t="s">
        <v>2617</v>
      </c>
    </row>
    <row r="242" spans="1:4" ht="15.5" x14ac:dyDescent="0.35">
      <c r="A242" s="1" t="s">
        <v>2132</v>
      </c>
      <c r="B242" s="12" t="s">
        <v>4389</v>
      </c>
      <c r="C242" t="s">
        <v>4606</v>
      </c>
      <c r="D242" s="11" t="s">
        <v>2618</v>
      </c>
    </row>
    <row r="243" spans="1:4" ht="15.5" x14ac:dyDescent="0.35">
      <c r="A243" s="1" t="s">
        <v>2130</v>
      </c>
      <c r="B243" s="12" t="s">
        <v>4389</v>
      </c>
      <c r="C243" t="s">
        <v>4607</v>
      </c>
      <c r="D243" s="11" t="s">
        <v>2619</v>
      </c>
    </row>
    <row r="244" spans="1:4" ht="15.5" x14ac:dyDescent="0.35">
      <c r="A244" s="1" t="s">
        <v>2129</v>
      </c>
      <c r="B244" s="12" t="s">
        <v>4389</v>
      </c>
      <c r="C244" t="s">
        <v>4608</v>
      </c>
      <c r="D244" s="11" t="s">
        <v>2620</v>
      </c>
    </row>
    <row r="245" spans="1:4" ht="15.5" x14ac:dyDescent="0.35">
      <c r="A245" s="1" t="s">
        <v>2128</v>
      </c>
      <c r="B245" s="12" t="s">
        <v>4389</v>
      </c>
      <c r="C245" t="s">
        <v>4609</v>
      </c>
      <c r="D245" s="11" t="s">
        <v>2621</v>
      </c>
    </row>
    <row r="246" spans="1:4" ht="15.5" x14ac:dyDescent="0.35">
      <c r="A246" s="1" t="s">
        <v>2127</v>
      </c>
      <c r="B246" s="12" t="s">
        <v>4389</v>
      </c>
      <c r="C246" t="s">
        <v>4610</v>
      </c>
      <c r="D246" s="11" t="s">
        <v>2622</v>
      </c>
    </row>
    <row r="247" spans="1:4" ht="15.5" x14ac:dyDescent="0.35">
      <c r="A247" s="1" t="s">
        <v>2126</v>
      </c>
      <c r="B247" s="12" t="s">
        <v>4389</v>
      </c>
      <c r="C247" t="s">
        <v>4611</v>
      </c>
      <c r="D247" s="11" t="s">
        <v>2623</v>
      </c>
    </row>
    <row r="248" spans="1:4" ht="15.5" x14ac:dyDescent="0.35">
      <c r="A248" s="1" t="s">
        <v>2125</v>
      </c>
      <c r="B248" s="12" t="s">
        <v>4387</v>
      </c>
      <c r="C248" t="s">
        <v>4612</v>
      </c>
      <c r="D248" s="11" t="s">
        <v>2624</v>
      </c>
    </row>
    <row r="249" spans="1:4" ht="15.5" x14ac:dyDescent="0.35">
      <c r="A249" s="1" t="s">
        <v>2124</v>
      </c>
      <c r="B249" s="12" t="s">
        <v>4387</v>
      </c>
      <c r="C249" t="s">
        <v>4613</v>
      </c>
      <c r="D249" s="11" t="s">
        <v>2625</v>
      </c>
    </row>
    <row r="250" spans="1:4" ht="15.5" x14ac:dyDescent="0.35">
      <c r="A250" s="1" t="s">
        <v>2123</v>
      </c>
      <c r="B250" s="12" t="s">
        <v>4387</v>
      </c>
      <c r="C250" t="s">
        <v>4614</v>
      </c>
      <c r="D250" s="11" t="s">
        <v>2626</v>
      </c>
    </row>
    <row r="251" spans="1:4" ht="15.5" x14ac:dyDescent="0.35">
      <c r="A251" s="1" t="s">
        <v>2122</v>
      </c>
      <c r="B251" s="12" t="s">
        <v>4387</v>
      </c>
      <c r="C251" t="s">
        <v>4615</v>
      </c>
      <c r="D251" s="11" t="s">
        <v>2627</v>
      </c>
    </row>
    <row r="252" spans="1:4" ht="15.5" x14ac:dyDescent="0.35">
      <c r="A252" s="1" t="s">
        <v>2121</v>
      </c>
      <c r="B252" s="12" t="s">
        <v>4387</v>
      </c>
      <c r="C252" t="s">
        <v>4616</v>
      </c>
      <c r="D252" s="11" t="s">
        <v>2628</v>
      </c>
    </row>
    <row r="253" spans="1:4" ht="15.5" x14ac:dyDescent="0.35">
      <c r="A253" s="1" t="s">
        <v>2120</v>
      </c>
      <c r="B253" s="12" t="s">
        <v>4387</v>
      </c>
      <c r="C253" t="s">
        <v>4388</v>
      </c>
      <c r="D253" s="11" t="s">
        <v>2629</v>
      </c>
    </row>
    <row r="254" spans="1:4" ht="15.5" x14ac:dyDescent="0.35">
      <c r="A254" s="1" t="s">
        <v>2119</v>
      </c>
      <c r="B254" s="12" t="s">
        <v>4387</v>
      </c>
      <c r="C254" t="s">
        <v>4617</v>
      </c>
      <c r="D254" s="11" t="s">
        <v>2630</v>
      </c>
    </row>
    <row r="255" spans="1:4" ht="15.5" x14ac:dyDescent="0.35">
      <c r="A255" s="1" t="s">
        <v>2118</v>
      </c>
      <c r="B255" s="12" t="s">
        <v>4389</v>
      </c>
      <c r="C255" t="s">
        <v>4438</v>
      </c>
      <c r="D255" s="11" t="s">
        <v>2631</v>
      </c>
    </row>
    <row r="256" spans="1:4" ht="15.5" x14ac:dyDescent="0.35">
      <c r="A256" s="1" t="s">
        <v>2117</v>
      </c>
      <c r="B256" s="12" t="s">
        <v>4389</v>
      </c>
      <c r="C256" t="s">
        <v>4618</v>
      </c>
      <c r="D256" s="11" t="s">
        <v>2632</v>
      </c>
    </row>
    <row r="257" spans="1:4" ht="15.5" x14ac:dyDescent="0.35">
      <c r="A257" s="1" t="s">
        <v>2116</v>
      </c>
      <c r="B257" s="12" t="s">
        <v>4389</v>
      </c>
      <c r="C257" t="s">
        <v>4619</v>
      </c>
      <c r="D257" s="11" t="s">
        <v>2633</v>
      </c>
    </row>
    <row r="258" spans="1:4" ht="15.5" x14ac:dyDescent="0.35">
      <c r="A258" s="1" t="s">
        <v>2115</v>
      </c>
      <c r="B258" s="12" t="s">
        <v>4389</v>
      </c>
      <c r="C258" t="s">
        <v>4620</v>
      </c>
      <c r="D258" s="11" t="s">
        <v>2634</v>
      </c>
    </row>
    <row r="259" spans="1:4" ht="15.5" x14ac:dyDescent="0.35">
      <c r="A259" s="1" t="s">
        <v>2114</v>
      </c>
      <c r="B259" s="12" t="s">
        <v>4389</v>
      </c>
      <c r="C259" t="s">
        <v>4621</v>
      </c>
      <c r="D259" s="11" t="s">
        <v>2635</v>
      </c>
    </row>
    <row r="260" spans="1:4" ht="15.5" x14ac:dyDescent="0.35">
      <c r="A260" s="1" t="s">
        <v>2113</v>
      </c>
      <c r="B260" s="12" t="s">
        <v>4389</v>
      </c>
      <c r="C260" t="s">
        <v>4622</v>
      </c>
      <c r="D260" s="11" t="s">
        <v>2636</v>
      </c>
    </row>
    <row r="261" spans="1:4" ht="15.5" x14ac:dyDescent="0.35">
      <c r="A261" s="1" t="s">
        <v>2112</v>
      </c>
      <c r="B261" s="12" t="s">
        <v>4387</v>
      </c>
      <c r="C261" t="s">
        <v>4623</v>
      </c>
      <c r="D261" s="11" t="s">
        <v>2637</v>
      </c>
    </row>
    <row r="262" spans="1:4" ht="15.5" x14ac:dyDescent="0.35">
      <c r="A262" s="1" t="s">
        <v>2111</v>
      </c>
      <c r="B262" s="12" t="s">
        <v>4389</v>
      </c>
      <c r="C262" t="s">
        <v>4624</v>
      </c>
      <c r="D262" s="11" t="s">
        <v>2638</v>
      </c>
    </row>
    <row r="263" spans="1:4" ht="15.5" x14ac:dyDescent="0.35">
      <c r="A263" s="1" t="s">
        <v>2110</v>
      </c>
      <c r="B263" s="12" t="s">
        <v>4387</v>
      </c>
      <c r="C263" t="s">
        <v>4625</v>
      </c>
      <c r="D263" s="11" t="s">
        <v>2639</v>
      </c>
    </row>
    <row r="264" spans="1:4" ht="15.5" x14ac:dyDescent="0.35">
      <c r="A264" s="1" t="s">
        <v>2109</v>
      </c>
      <c r="B264" s="12" t="s">
        <v>4389</v>
      </c>
      <c r="C264" t="s">
        <v>4626</v>
      </c>
      <c r="D264" s="11" t="s">
        <v>2640</v>
      </c>
    </row>
    <row r="265" spans="1:4" ht="15.5" x14ac:dyDescent="0.35">
      <c r="A265" s="1" t="s">
        <v>2108</v>
      </c>
      <c r="B265" s="12" t="s">
        <v>4387</v>
      </c>
      <c r="C265" t="s">
        <v>4627</v>
      </c>
      <c r="D265" s="11" t="s">
        <v>2641</v>
      </c>
    </row>
    <row r="266" spans="1:4" ht="15.5" x14ac:dyDescent="0.35">
      <c r="A266" s="1" t="s">
        <v>2107</v>
      </c>
      <c r="B266" s="12" t="s">
        <v>4387</v>
      </c>
      <c r="C266" t="s">
        <v>4628</v>
      </c>
      <c r="D266" s="11" t="s">
        <v>2642</v>
      </c>
    </row>
    <row r="267" spans="1:4" ht="15.5" x14ac:dyDescent="0.35">
      <c r="A267" s="1" t="s">
        <v>2106</v>
      </c>
      <c r="B267" s="12" t="s">
        <v>4389</v>
      </c>
      <c r="C267" t="s">
        <v>4590</v>
      </c>
      <c r="D267" s="11" t="s">
        <v>2643</v>
      </c>
    </row>
    <row r="268" spans="1:4" ht="15.5" x14ac:dyDescent="0.35">
      <c r="A268" s="1" t="s">
        <v>2105</v>
      </c>
      <c r="B268" s="12" t="s">
        <v>4387</v>
      </c>
      <c r="C268" t="s">
        <v>4629</v>
      </c>
      <c r="D268" s="11" t="s">
        <v>2644</v>
      </c>
    </row>
    <row r="269" spans="1:4" ht="15.5" x14ac:dyDescent="0.35">
      <c r="A269" s="1" t="s">
        <v>2104</v>
      </c>
      <c r="B269" s="12" t="s">
        <v>4387</v>
      </c>
      <c r="C269" t="s">
        <v>4630</v>
      </c>
      <c r="D269" s="11" t="s">
        <v>2570</v>
      </c>
    </row>
    <row r="270" spans="1:4" ht="15.5" x14ac:dyDescent="0.35">
      <c r="A270" s="1" t="s">
        <v>2103</v>
      </c>
      <c r="B270" s="12" t="s">
        <v>4389</v>
      </c>
      <c r="C270" t="s">
        <v>4414</v>
      </c>
      <c r="D270" s="11" t="s">
        <v>2645</v>
      </c>
    </row>
    <row r="271" spans="1:4" ht="15.5" x14ac:dyDescent="0.35">
      <c r="A271" s="1" t="s">
        <v>2102</v>
      </c>
      <c r="B271" s="12" t="s">
        <v>4389</v>
      </c>
      <c r="C271" t="s">
        <v>4631</v>
      </c>
      <c r="D271" s="11" t="s">
        <v>2646</v>
      </c>
    </row>
    <row r="272" spans="1:4" ht="15.5" x14ac:dyDescent="0.35">
      <c r="A272" s="1" t="s">
        <v>2101</v>
      </c>
      <c r="B272" s="12" t="s">
        <v>4389</v>
      </c>
      <c r="C272" t="s">
        <v>4632</v>
      </c>
      <c r="D272" s="11" t="s">
        <v>2647</v>
      </c>
    </row>
    <row r="273" spans="1:4" ht="15.5" x14ac:dyDescent="0.35">
      <c r="A273" s="1" t="s">
        <v>2100</v>
      </c>
      <c r="B273" s="12" t="s">
        <v>4389</v>
      </c>
      <c r="C273" t="s">
        <v>4396</v>
      </c>
      <c r="D273" s="11" t="s">
        <v>2648</v>
      </c>
    </row>
    <row r="274" spans="1:4" ht="15.5" x14ac:dyDescent="0.35">
      <c r="A274" s="1" t="s">
        <v>2099</v>
      </c>
      <c r="B274" s="12" t="s">
        <v>4389</v>
      </c>
      <c r="C274" t="s">
        <v>4439</v>
      </c>
      <c r="D274" s="11" t="s">
        <v>2649</v>
      </c>
    </row>
    <row r="275" spans="1:4" ht="15.5" x14ac:dyDescent="0.35">
      <c r="A275" s="1" t="s">
        <v>2098</v>
      </c>
      <c r="B275" s="12" t="s">
        <v>4389</v>
      </c>
      <c r="C275" t="s">
        <v>4633</v>
      </c>
      <c r="D275" s="11" t="s">
        <v>2650</v>
      </c>
    </row>
    <row r="276" spans="1:4" ht="15.5" x14ac:dyDescent="0.35">
      <c r="A276" s="1" t="s">
        <v>2097</v>
      </c>
      <c r="B276" s="12" t="s">
        <v>4389</v>
      </c>
      <c r="C276" t="s">
        <v>4634</v>
      </c>
      <c r="D276" s="11" t="s">
        <v>2651</v>
      </c>
    </row>
    <row r="277" spans="1:4" ht="15.5" x14ac:dyDescent="0.35">
      <c r="A277" s="1" t="s">
        <v>2096</v>
      </c>
      <c r="B277" s="12" t="s">
        <v>4389</v>
      </c>
      <c r="C277" t="s">
        <v>4576</v>
      </c>
      <c r="D277" s="11" t="s">
        <v>2652</v>
      </c>
    </row>
    <row r="278" spans="1:4" ht="15.5" x14ac:dyDescent="0.35">
      <c r="A278" s="1" t="s">
        <v>2095</v>
      </c>
      <c r="B278" s="12" t="s">
        <v>4389</v>
      </c>
      <c r="C278" t="s">
        <v>4635</v>
      </c>
      <c r="D278" s="11" t="s">
        <v>2653</v>
      </c>
    </row>
    <row r="279" spans="1:4" ht="15.5" x14ac:dyDescent="0.35">
      <c r="A279" s="1" t="s">
        <v>2094</v>
      </c>
      <c r="B279" s="12" t="s">
        <v>4389</v>
      </c>
      <c r="C279" t="s">
        <v>4636</v>
      </c>
      <c r="D279" s="11" t="s">
        <v>2654</v>
      </c>
    </row>
    <row r="280" spans="1:4" ht="15.5" x14ac:dyDescent="0.35">
      <c r="A280" s="1" t="s">
        <v>2093</v>
      </c>
      <c r="B280" s="12" t="s">
        <v>4387</v>
      </c>
      <c r="C280" t="s">
        <v>4637</v>
      </c>
      <c r="D280" s="11" t="s">
        <v>2561</v>
      </c>
    </row>
    <row r="281" spans="1:4" ht="15.5" x14ac:dyDescent="0.35">
      <c r="A281" s="1" t="s">
        <v>2092</v>
      </c>
      <c r="B281" s="12" t="s">
        <v>4389</v>
      </c>
      <c r="C281" t="s">
        <v>4638</v>
      </c>
      <c r="D281" s="11" t="s">
        <v>2655</v>
      </c>
    </row>
    <row r="282" spans="1:4" ht="15.5" x14ac:dyDescent="0.35">
      <c r="A282" s="1" t="s">
        <v>2091</v>
      </c>
      <c r="B282" s="12" t="s">
        <v>4387</v>
      </c>
      <c r="C282" t="s">
        <v>4639</v>
      </c>
      <c r="D282" s="11" t="s">
        <v>2656</v>
      </c>
    </row>
    <row r="283" spans="1:4" ht="15.5" x14ac:dyDescent="0.35">
      <c r="A283" s="1" t="s">
        <v>2090</v>
      </c>
      <c r="B283" s="12" t="s">
        <v>4389</v>
      </c>
      <c r="C283" t="s">
        <v>4640</v>
      </c>
      <c r="D283" s="11" t="s">
        <v>2475</v>
      </c>
    </row>
    <row r="284" spans="1:4" ht="15.5" x14ac:dyDescent="0.35">
      <c r="A284" s="1" t="s">
        <v>2089</v>
      </c>
      <c r="B284" s="12" t="s">
        <v>4389</v>
      </c>
      <c r="C284" t="s">
        <v>4641</v>
      </c>
      <c r="D284" s="11" t="s">
        <v>2657</v>
      </c>
    </row>
    <row r="285" spans="1:4" ht="15.5" x14ac:dyDescent="0.35">
      <c r="A285" s="1" t="s">
        <v>2088</v>
      </c>
      <c r="B285" s="12" t="s">
        <v>4389</v>
      </c>
      <c r="C285" t="s">
        <v>4642</v>
      </c>
      <c r="D285" s="11" t="s">
        <v>2658</v>
      </c>
    </row>
    <row r="286" spans="1:4" ht="15.5" x14ac:dyDescent="0.35">
      <c r="A286" s="1" t="s">
        <v>2087</v>
      </c>
      <c r="B286" s="12" t="s">
        <v>4389</v>
      </c>
      <c r="C286" t="s">
        <v>4643</v>
      </c>
      <c r="D286" s="11" t="s">
        <v>2659</v>
      </c>
    </row>
    <row r="287" spans="1:4" ht="15.5" x14ac:dyDescent="0.35">
      <c r="A287" s="1" t="s">
        <v>2086</v>
      </c>
      <c r="B287" s="12" t="s">
        <v>4387</v>
      </c>
      <c r="C287" t="s">
        <v>4644</v>
      </c>
      <c r="D287" s="11" t="s">
        <v>2660</v>
      </c>
    </row>
    <row r="288" spans="1:4" ht="15.5" x14ac:dyDescent="0.35">
      <c r="A288" s="1" t="s">
        <v>2085</v>
      </c>
      <c r="B288" s="12" t="s">
        <v>4387</v>
      </c>
      <c r="C288" t="s">
        <v>4645</v>
      </c>
      <c r="D288" s="11" t="s">
        <v>2661</v>
      </c>
    </row>
    <row r="289" spans="1:4" ht="15.5" x14ac:dyDescent="0.35">
      <c r="A289" s="1" t="s">
        <v>2084</v>
      </c>
      <c r="B289" s="12" t="s">
        <v>4389</v>
      </c>
      <c r="C289" t="s">
        <v>4576</v>
      </c>
      <c r="D289" s="11" t="s">
        <v>2662</v>
      </c>
    </row>
    <row r="290" spans="1:4" ht="15.5" x14ac:dyDescent="0.35">
      <c r="A290" s="1" t="s">
        <v>2083</v>
      </c>
      <c r="B290" s="12" t="s">
        <v>4389</v>
      </c>
      <c r="C290" t="s">
        <v>4646</v>
      </c>
      <c r="D290" s="11" t="s">
        <v>2663</v>
      </c>
    </row>
    <row r="291" spans="1:4" ht="15.5" x14ac:dyDescent="0.35">
      <c r="A291" s="1" t="s">
        <v>2082</v>
      </c>
      <c r="B291" s="12" t="s">
        <v>4389</v>
      </c>
      <c r="C291" t="s">
        <v>4592</v>
      </c>
      <c r="D291" s="11" t="s">
        <v>2664</v>
      </c>
    </row>
    <row r="292" spans="1:4" ht="15.5" x14ac:dyDescent="0.35">
      <c r="A292" s="1" t="s">
        <v>2081</v>
      </c>
      <c r="B292" s="12" t="s">
        <v>4389</v>
      </c>
      <c r="C292" t="s">
        <v>4647</v>
      </c>
      <c r="D292" s="11" t="s">
        <v>2665</v>
      </c>
    </row>
    <row r="293" spans="1:4" ht="15.5" x14ac:dyDescent="0.35">
      <c r="A293" s="1" t="s">
        <v>2080</v>
      </c>
      <c r="B293" s="12" t="s">
        <v>4389</v>
      </c>
      <c r="C293" t="s">
        <v>4648</v>
      </c>
      <c r="D293" s="11" t="s">
        <v>2666</v>
      </c>
    </row>
    <row r="294" spans="1:4" ht="15.5" x14ac:dyDescent="0.35">
      <c r="A294" s="1" t="s">
        <v>2079</v>
      </c>
      <c r="B294" s="12" t="s">
        <v>4389</v>
      </c>
      <c r="C294" t="s">
        <v>4649</v>
      </c>
      <c r="D294" s="11" t="s">
        <v>2667</v>
      </c>
    </row>
    <row r="295" spans="1:4" ht="15.5" x14ac:dyDescent="0.35">
      <c r="A295" s="1" t="s">
        <v>2078</v>
      </c>
      <c r="B295" s="12" t="s">
        <v>4387</v>
      </c>
      <c r="C295" t="s">
        <v>4650</v>
      </c>
      <c r="D295" s="11" t="s">
        <v>2668</v>
      </c>
    </row>
    <row r="296" spans="1:4" ht="15.5" x14ac:dyDescent="0.35">
      <c r="A296" s="1" t="s">
        <v>2077</v>
      </c>
      <c r="B296" s="12" t="s">
        <v>4389</v>
      </c>
      <c r="C296" t="s">
        <v>4651</v>
      </c>
      <c r="D296" s="11" t="s">
        <v>2669</v>
      </c>
    </row>
    <row r="297" spans="1:4" ht="15.5" x14ac:dyDescent="0.35">
      <c r="A297" s="1" t="s">
        <v>2076</v>
      </c>
      <c r="B297" s="12" t="s">
        <v>4389</v>
      </c>
      <c r="C297" t="s">
        <v>4652</v>
      </c>
      <c r="D297" s="11" t="s">
        <v>2670</v>
      </c>
    </row>
    <row r="298" spans="1:4" ht="15.5" x14ac:dyDescent="0.35">
      <c r="A298" s="1" t="s">
        <v>2075</v>
      </c>
      <c r="B298" s="12" t="s">
        <v>4389</v>
      </c>
      <c r="C298" t="s">
        <v>4653</v>
      </c>
      <c r="D298" s="11" t="s">
        <v>2671</v>
      </c>
    </row>
    <row r="299" spans="1:4" ht="15.5" x14ac:dyDescent="0.35">
      <c r="A299" s="1" t="s">
        <v>2074</v>
      </c>
      <c r="B299" s="12" t="s">
        <v>4387</v>
      </c>
      <c r="C299" t="s">
        <v>4654</v>
      </c>
      <c r="D299" s="11" t="s">
        <v>2672</v>
      </c>
    </row>
    <row r="300" spans="1:4" ht="15.5" x14ac:dyDescent="0.35">
      <c r="A300" s="1" t="s">
        <v>2073</v>
      </c>
      <c r="B300" s="12" t="s">
        <v>4389</v>
      </c>
      <c r="C300" t="s">
        <v>4655</v>
      </c>
      <c r="D300" s="11" t="s">
        <v>2673</v>
      </c>
    </row>
    <row r="301" spans="1:4" ht="15.5" x14ac:dyDescent="0.35">
      <c r="A301" s="1" t="s">
        <v>2072</v>
      </c>
      <c r="B301" s="12" t="s">
        <v>4387</v>
      </c>
      <c r="C301" t="s">
        <v>4656</v>
      </c>
      <c r="D301" s="11" t="s">
        <v>2674</v>
      </c>
    </row>
    <row r="302" spans="1:4" ht="15.5" x14ac:dyDescent="0.35">
      <c r="A302" s="1" t="s">
        <v>2071</v>
      </c>
      <c r="B302" s="12" t="s">
        <v>4389</v>
      </c>
      <c r="C302" t="s">
        <v>4657</v>
      </c>
      <c r="D302" s="11" t="s">
        <v>2620</v>
      </c>
    </row>
    <row r="303" spans="1:4" ht="15.5" x14ac:dyDescent="0.35">
      <c r="A303" s="1" t="s">
        <v>2070</v>
      </c>
      <c r="B303" s="12" t="s">
        <v>4387</v>
      </c>
      <c r="C303" t="s">
        <v>4467</v>
      </c>
      <c r="D303" s="11" t="s">
        <v>2675</v>
      </c>
    </row>
    <row r="304" spans="1:4" ht="15.5" x14ac:dyDescent="0.35">
      <c r="A304" s="1" t="s">
        <v>2069</v>
      </c>
      <c r="B304" s="12" t="s">
        <v>4389</v>
      </c>
      <c r="C304" t="s">
        <v>4658</v>
      </c>
      <c r="D304" s="11" t="s">
        <v>2676</v>
      </c>
    </row>
    <row r="305" spans="1:4" ht="15.5" x14ac:dyDescent="0.35">
      <c r="A305" s="1" t="s">
        <v>2068</v>
      </c>
      <c r="B305" s="12" t="s">
        <v>4387</v>
      </c>
      <c r="C305" t="s">
        <v>4659</v>
      </c>
      <c r="D305" s="11" t="s">
        <v>2677</v>
      </c>
    </row>
    <row r="306" spans="1:4" ht="15.5" x14ac:dyDescent="0.35">
      <c r="A306" s="1" t="s">
        <v>2067</v>
      </c>
      <c r="B306" s="12" t="s">
        <v>4387</v>
      </c>
      <c r="C306" t="s">
        <v>4660</v>
      </c>
      <c r="D306" s="11" t="s">
        <v>2678</v>
      </c>
    </row>
    <row r="307" spans="1:4" ht="15.5" x14ac:dyDescent="0.35">
      <c r="A307" s="1" t="s">
        <v>2066</v>
      </c>
      <c r="B307" s="12" t="s">
        <v>4387</v>
      </c>
      <c r="C307" t="s">
        <v>4661</v>
      </c>
      <c r="D307" s="11" t="s">
        <v>2617</v>
      </c>
    </row>
    <row r="308" spans="1:4" ht="15.5" x14ac:dyDescent="0.35">
      <c r="A308" s="1" t="s">
        <v>2065</v>
      </c>
      <c r="B308" s="12" t="s">
        <v>4387</v>
      </c>
      <c r="C308" t="s">
        <v>4450</v>
      </c>
      <c r="D308" s="11" t="s">
        <v>2679</v>
      </c>
    </row>
    <row r="309" spans="1:4" ht="15.5" x14ac:dyDescent="0.35">
      <c r="A309" s="1" t="s">
        <v>2064</v>
      </c>
      <c r="B309" s="12" t="s">
        <v>4389</v>
      </c>
      <c r="C309" t="s">
        <v>4662</v>
      </c>
      <c r="D309" s="11" t="s">
        <v>2680</v>
      </c>
    </row>
    <row r="310" spans="1:4" ht="15.5" x14ac:dyDescent="0.35">
      <c r="A310" s="1" t="s">
        <v>2063</v>
      </c>
      <c r="B310" s="12" t="s">
        <v>4387</v>
      </c>
      <c r="C310" t="s">
        <v>4663</v>
      </c>
      <c r="D310" s="11" t="s">
        <v>2681</v>
      </c>
    </row>
    <row r="311" spans="1:4" ht="15.5" x14ac:dyDescent="0.35">
      <c r="A311" s="1" t="s">
        <v>2062</v>
      </c>
      <c r="B311" s="12" t="s">
        <v>4387</v>
      </c>
      <c r="C311" t="s">
        <v>4664</v>
      </c>
      <c r="D311" s="11" t="s">
        <v>2682</v>
      </c>
    </row>
    <row r="312" spans="1:4" ht="15.5" x14ac:dyDescent="0.35">
      <c r="A312" s="1" t="s">
        <v>2061</v>
      </c>
      <c r="B312" s="12" t="s">
        <v>4389</v>
      </c>
      <c r="C312" t="s">
        <v>4665</v>
      </c>
      <c r="D312" s="11" t="s">
        <v>2452</v>
      </c>
    </row>
    <row r="313" spans="1:4" ht="15.5" x14ac:dyDescent="0.35">
      <c r="A313" s="1" t="s">
        <v>2060</v>
      </c>
      <c r="B313" s="12" t="s">
        <v>4389</v>
      </c>
      <c r="C313" t="s">
        <v>4666</v>
      </c>
      <c r="D313" s="11" t="s">
        <v>2683</v>
      </c>
    </row>
    <row r="314" spans="1:4" ht="15.5" x14ac:dyDescent="0.35">
      <c r="A314" s="1" t="s">
        <v>2059</v>
      </c>
      <c r="B314" s="12" t="s">
        <v>4389</v>
      </c>
      <c r="C314" t="s">
        <v>4667</v>
      </c>
      <c r="D314" s="11" t="s">
        <v>2684</v>
      </c>
    </row>
    <row r="315" spans="1:4" ht="15.5" x14ac:dyDescent="0.35">
      <c r="A315" s="1" t="s">
        <v>2058</v>
      </c>
      <c r="B315" s="12" t="s">
        <v>4387</v>
      </c>
      <c r="C315" t="s">
        <v>4668</v>
      </c>
      <c r="D315" s="11" t="s">
        <v>2685</v>
      </c>
    </row>
    <row r="316" spans="1:4" ht="15.5" x14ac:dyDescent="0.35">
      <c r="A316" s="1" t="s">
        <v>2057</v>
      </c>
      <c r="B316" s="12" t="s">
        <v>4387</v>
      </c>
      <c r="C316" t="s">
        <v>4669</v>
      </c>
      <c r="D316" s="11" t="s">
        <v>2686</v>
      </c>
    </row>
    <row r="317" spans="1:4" ht="15.5" x14ac:dyDescent="0.35">
      <c r="A317" s="1" t="s">
        <v>2056</v>
      </c>
      <c r="B317" s="12" t="s">
        <v>4389</v>
      </c>
      <c r="C317" t="s">
        <v>4550</v>
      </c>
      <c r="D317" s="11" t="s">
        <v>2687</v>
      </c>
    </row>
    <row r="318" spans="1:4" ht="15.5" x14ac:dyDescent="0.35">
      <c r="A318" s="1" t="s">
        <v>2055</v>
      </c>
      <c r="B318" s="12" t="s">
        <v>4389</v>
      </c>
      <c r="C318" t="s">
        <v>4408</v>
      </c>
      <c r="D318" s="11" t="s">
        <v>2688</v>
      </c>
    </row>
    <row r="319" spans="1:4" ht="15.5" x14ac:dyDescent="0.35">
      <c r="A319" s="1" t="s">
        <v>2054</v>
      </c>
      <c r="B319" s="12" t="s">
        <v>4389</v>
      </c>
      <c r="C319" t="s">
        <v>4670</v>
      </c>
      <c r="D319" s="11" t="s">
        <v>2689</v>
      </c>
    </row>
    <row r="320" spans="1:4" ht="15.5" x14ac:dyDescent="0.35">
      <c r="A320" s="1" t="s">
        <v>2053</v>
      </c>
      <c r="B320" s="12" t="s">
        <v>4389</v>
      </c>
      <c r="C320" t="s">
        <v>4671</v>
      </c>
      <c r="D320" s="11" t="s">
        <v>2690</v>
      </c>
    </row>
    <row r="321" spans="1:4" ht="15.5" x14ac:dyDescent="0.35">
      <c r="A321" s="1" t="s">
        <v>2052</v>
      </c>
      <c r="B321" s="12" t="s">
        <v>4387</v>
      </c>
      <c r="C321" t="s">
        <v>4672</v>
      </c>
      <c r="D321" s="11" t="s">
        <v>2691</v>
      </c>
    </row>
    <row r="322" spans="1:4" ht="15.5" x14ac:dyDescent="0.35">
      <c r="A322" s="1" t="s">
        <v>2051</v>
      </c>
      <c r="B322" s="12" t="s">
        <v>4387</v>
      </c>
      <c r="C322" t="s">
        <v>4673</v>
      </c>
      <c r="D322" s="11" t="s">
        <v>2692</v>
      </c>
    </row>
    <row r="323" spans="1:4" ht="15.5" x14ac:dyDescent="0.35">
      <c r="A323" s="1" t="s">
        <v>2050</v>
      </c>
      <c r="B323" s="12" t="s">
        <v>4389</v>
      </c>
      <c r="C323" t="s">
        <v>4674</v>
      </c>
      <c r="D323" s="11" t="s">
        <v>2693</v>
      </c>
    </row>
    <row r="324" spans="1:4" ht="15.5" x14ac:dyDescent="0.35">
      <c r="A324" s="1" t="s">
        <v>2049</v>
      </c>
      <c r="B324" s="12" t="s">
        <v>4389</v>
      </c>
      <c r="C324" t="s">
        <v>4675</v>
      </c>
      <c r="D324" s="11" t="s">
        <v>2657</v>
      </c>
    </row>
    <row r="325" spans="1:4" ht="15.5" x14ac:dyDescent="0.35">
      <c r="A325" s="1" t="s">
        <v>2048</v>
      </c>
      <c r="B325" s="12" t="s">
        <v>4389</v>
      </c>
      <c r="C325" t="s">
        <v>4532</v>
      </c>
      <c r="D325" s="11" t="s">
        <v>2694</v>
      </c>
    </row>
    <row r="326" spans="1:4" ht="15.5" x14ac:dyDescent="0.35">
      <c r="A326" s="1" t="s">
        <v>2047</v>
      </c>
      <c r="B326" s="12" t="s">
        <v>4387</v>
      </c>
      <c r="C326" t="s">
        <v>4676</v>
      </c>
      <c r="D326" s="11" t="s">
        <v>2695</v>
      </c>
    </row>
    <row r="327" spans="1:4" ht="15.5" x14ac:dyDescent="0.35">
      <c r="A327" s="1" t="s">
        <v>2046</v>
      </c>
      <c r="B327" s="12" t="s">
        <v>4389</v>
      </c>
      <c r="C327" t="s">
        <v>4677</v>
      </c>
      <c r="D327" s="11" t="s">
        <v>2696</v>
      </c>
    </row>
    <row r="328" spans="1:4" ht="15.5" x14ac:dyDescent="0.35">
      <c r="A328" s="1" t="s">
        <v>2045</v>
      </c>
      <c r="B328" s="12" t="s">
        <v>4389</v>
      </c>
      <c r="C328" t="s">
        <v>4597</v>
      </c>
      <c r="D328" s="11" t="s">
        <v>2697</v>
      </c>
    </row>
    <row r="329" spans="1:4" ht="15.5" x14ac:dyDescent="0.35">
      <c r="A329" s="1" t="s">
        <v>2044</v>
      </c>
      <c r="B329" s="12" t="s">
        <v>4389</v>
      </c>
      <c r="C329" t="s">
        <v>4678</v>
      </c>
      <c r="D329" s="11" t="s">
        <v>2698</v>
      </c>
    </row>
    <row r="330" spans="1:4" ht="15.5" x14ac:dyDescent="0.35">
      <c r="A330" s="1" t="s">
        <v>2043</v>
      </c>
      <c r="B330" s="12" t="s">
        <v>4389</v>
      </c>
      <c r="C330" t="s">
        <v>4592</v>
      </c>
      <c r="D330" s="11" t="s">
        <v>2699</v>
      </c>
    </row>
    <row r="331" spans="1:4" ht="15.5" x14ac:dyDescent="0.35">
      <c r="A331" s="1" t="s">
        <v>2042</v>
      </c>
      <c r="B331" s="12" t="s">
        <v>4389</v>
      </c>
      <c r="C331" t="s">
        <v>4679</v>
      </c>
      <c r="D331" s="11" t="s">
        <v>2700</v>
      </c>
    </row>
    <row r="332" spans="1:4" ht="15.5" x14ac:dyDescent="0.35">
      <c r="A332" s="1" t="s">
        <v>2041</v>
      </c>
      <c r="B332" s="12" t="s">
        <v>4389</v>
      </c>
      <c r="C332" t="s">
        <v>4680</v>
      </c>
      <c r="D332" s="11" t="s">
        <v>2701</v>
      </c>
    </row>
    <row r="333" spans="1:4" ht="15.5" x14ac:dyDescent="0.35">
      <c r="A333" s="1" t="s">
        <v>2040</v>
      </c>
      <c r="B333" s="12" t="s">
        <v>4389</v>
      </c>
      <c r="C333" t="s">
        <v>4671</v>
      </c>
      <c r="D333" s="11" t="s">
        <v>2702</v>
      </c>
    </row>
    <row r="334" spans="1:4" ht="15.5" x14ac:dyDescent="0.35">
      <c r="A334" s="1" t="s">
        <v>2039</v>
      </c>
      <c r="B334" s="12" t="s">
        <v>4387</v>
      </c>
      <c r="C334" t="s">
        <v>4681</v>
      </c>
      <c r="D334" s="11" t="s">
        <v>2703</v>
      </c>
    </row>
    <row r="335" spans="1:4" ht="15.5" x14ac:dyDescent="0.35">
      <c r="A335" s="1" t="s">
        <v>2038</v>
      </c>
      <c r="B335" s="12" t="s">
        <v>4389</v>
      </c>
      <c r="C335" t="s">
        <v>4682</v>
      </c>
      <c r="D335" s="11" t="s">
        <v>2704</v>
      </c>
    </row>
    <row r="336" spans="1:4" ht="15.5" x14ac:dyDescent="0.35">
      <c r="A336" s="1" t="s">
        <v>2037</v>
      </c>
      <c r="B336" s="12" t="s">
        <v>4387</v>
      </c>
      <c r="C336" t="s">
        <v>4683</v>
      </c>
      <c r="D336" s="11" t="s">
        <v>2705</v>
      </c>
    </row>
    <row r="337" spans="1:4" ht="15.5" x14ac:dyDescent="0.35">
      <c r="A337" s="1" t="s">
        <v>2036</v>
      </c>
      <c r="B337" s="12" t="s">
        <v>4389</v>
      </c>
      <c r="C337" t="s">
        <v>4684</v>
      </c>
      <c r="D337" s="11" t="s">
        <v>2706</v>
      </c>
    </row>
    <row r="338" spans="1:4" ht="15.5" x14ac:dyDescent="0.35">
      <c r="A338" s="1" t="s">
        <v>2035</v>
      </c>
      <c r="B338" s="12" t="s">
        <v>4387</v>
      </c>
      <c r="C338" t="s">
        <v>4685</v>
      </c>
      <c r="D338" s="11" t="s">
        <v>2707</v>
      </c>
    </row>
    <row r="339" spans="1:4" ht="15.5" x14ac:dyDescent="0.35">
      <c r="A339" s="1" t="s">
        <v>2034</v>
      </c>
      <c r="B339" s="12" t="s">
        <v>4387</v>
      </c>
      <c r="C339" t="s">
        <v>4577</v>
      </c>
      <c r="D339" s="11" t="s">
        <v>2708</v>
      </c>
    </row>
    <row r="340" spans="1:4" ht="15.5" x14ac:dyDescent="0.35">
      <c r="A340" s="1" t="s">
        <v>2033</v>
      </c>
      <c r="B340" s="12" t="s">
        <v>4389</v>
      </c>
      <c r="C340" t="s">
        <v>4541</v>
      </c>
      <c r="D340" s="11" t="s">
        <v>2709</v>
      </c>
    </row>
    <row r="341" spans="1:4" ht="15.5" x14ac:dyDescent="0.35">
      <c r="A341" s="1" t="s">
        <v>2032</v>
      </c>
      <c r="B341" s="12" t="s">
        <v>4387</v>
      </c>
      <c r="C341" t="s">
        <v>4686</v>
      </c>
      <c r="D341" s="11" t="s">
        <v>2710</v>
      </c>
    </row>
    <row r="342" spans="1:4" ht="15.5" x14ac:dyDescent="0.35">
      <c r="A342" s="1" t="s">
        <v>2031</v>
      </c>
      <c r="B342" s="12" t="s">
        <v>4387</v>
      </c>
      <c r="C342" t="s">
        <v>4687</v>
      </c>
      <c r="D342" s="11" t="s">
        <v>2711</v>
      </c>
    </row>
    <row r="343" spans="1:4" ht="15.5" x14ac:dyDescent="0.35">
      <c r="A343" s="1" t="s">
        <v>2030</v>
      </c>
      <c r="B343" s="12" t="s">
        <v>4387</v>
      </c>
      <c r="C343" t="s">
        <v>4688</v>
      </c>
      <c r="D343" s="11" t="s">
        <v>2712</v>
      </c>
    </row>
    <row r="344" spans="1:4" ht="15.5" x14ac:dyDescent="0.35">
      <c r="A344" s="1" t="s">
        <v>2029</v>
      </c>
      <c r="B344" s="12" t="s">
        <v>4387</v>
      </c>
      <c r="C344" t="s">
        <v>4480</v>
      </c>
      <c r="D344" s="11" t="s">
        <v>2713</v>
      </c>
    </row>
    <row r="345" spans="1:4" ht="15.5" x14ac:dyDescent="0.35">
      <c r="A345" s="1" t="s">
        <v>2028</v>
      </c>
      <c r="B345" s="12" t="s">
        <v>4389</v>
      </c>
      <c r="C345" t="s">
        <v>4689</v>
      </c>
      <c r="D345" s="11" t="s">
        <v>2714</v>
      </c>
    </row>
    <row r="346" spans="1:4" ht="15.5" x14ac:dyDescent="0.35">
      <c r="A346" s="1" t="s">
        <v>2027</v>
      </c>
      <c r="B346" s="12" t="s">
        <v>4387</v>
      </c>
      <c r="C346" t="s">
        <v>4690</v>
      </c>
      <c r="D346" s="11" t="s">
        <v>2715</v>
      </c>
    </row>
    <row r="347" spans="1:4" ht="15.5" x14ac:dyDescent="0.35">
      <c r="A347" s="1" t="s">
        <v>2026</v>
      </c>
      <c r="B347" s="12" t="s">
        <v>4389</v>
      </c>
      <c r="C347" t="s">
        <v>4438</v>
      </c>
      <c r="D347" s="11" t="s">
        <v>2716</v>
      </c>
    </row>
    <row r="348" spans="1:4" ht="15.5" x14ac:dyDescent="0.35">
      <c r="A348" s="1" t="s">
        <v>2025</v>
      </c>
      <c r="B348" s="12" t="s">
        <v>4387</v>
      </c>
      <c r="C348" t="s">
        <v>4691</v>
      </c>
      <c r="D348" s="11" t="s">
        <v>2717</v>
      </c>
    </row>
    <row r="349" spans="1:4" ht="15.5" x14ac:dyDescent="0.35">
      <c r="A349" s="1" t="s">
        <v>2024</v>
      </c>
      <c r="B349" s="12" t="s">
        <v>4387</v>
      </c>
      <c r="C349" t="s">
        <v>4692</v>
      </c>
      <c r="D349" s="11" t="s">
        <v>2718</v>
      </c>
    </row>
    <row r="350" spans="1:4" ht="15.5" x14ac:dyDescent="0.35">
      <c r="A350" s="1" t="s">
        <v>2023</v>
      </c>
      <c r="B350" s="12" t="s">
        <v>4389</v>
      </c>
      <c r="C350" t="s">
        <v>4693</v>
      </c>
      <c r="D350" s="11" t="s">
        <v>2719</v>
      </c>
    </row>
    <row r="351" spans="1:4" ht="15.5" x14ac:dyDescent="0.35">
      <c r="A351" s="1" t="s">
        <v>2022</v>
      </c>
      <c r="B351" s="12" t="s">
        <v>4387</v>
      </c>
      <c r="C351" t="s">
        <v>4694</v>
      </c>
      <c r="D351" s="11" t="s">
        <v>2720</v>
      </c>
    </row>
    <row r="352" spans="1:4" ht="15.5" x14ac:dyDescent="0.35">
      <c r="A352" s="1" t="s">
        <v>2021</v>
      </c>
      <c r="B352" s="12" t="s">
        <v>4389</v>
      </c>
      <c r="C352" t="s">
        <v>4695</v>
      </c>
      <c r="D352" s="11" t="s">
        <v>2721</v>
      </c>
    </row>
    <row r="353" spans="1:4" ht="15.5" x14ac:dyDescent="0.35">
      <c r="A353" s="1" t="s">
        <v>2020</v>
      </c>
      <c r="B353" s="12" t="s">
        <v>4387</v>
      </c>
      <c r="C353" t="s">
        <v>4696</v>
      </c>
      <c r="D353" s="11" t="s">
        <v>2722</v>
      </c>
    </row>
    <row r="354" spans="1:4" ht="15.5" x14ac:dyDescent="0.35">
      <c r="A354" s="1" t="s">
        <v>2019</v>
      </c>
      <c r="B354" s="12" t="s">
        <v>4389</v>
      </c>
      <c r="C354" t="s">
        <v>4697</v>
      </c>
      <c r="D354" s="11" t="s">
        <v>2462</v>
      </c>
    </row>
    <row r="355" spans="1:4" ht="15.5" x14ac:dyDescent="0.35">
      <c r="A355" s="1" t="s">
        <v>2018</v>
      </c>
      <c r="B355" s="12" t="s">
        <v>4387</v>
      </c>
      <c r="C355" t="s">
        <v>4698</v>
      </c>
      <c r="D355" s="11" t="s">
        <v>2723</v>
      </c>
    </row>
    <row r="356" spans="1:4" ht="15.5" x14ac:dyDescent="0.35">
      <c r="A356" s="1" t="s">
        <v>2017</v>
      </c>
      <c r="B356" s="12" t="s">
        <v>4387</v>
      </c>
      <c r="C356" t="s">
        <v>4699</v>
      </c>
      <c r="D356" s="11" t="s">
        <v>2724</v>
      </c>
    </row>
    <row r="357" spans="1:4" ht="15.5" x14ac:dyDescent="0.35">
      <c r="A357" s="1" t="s">
        <v>2016</v>
      </c>
      <c r="B357" s="12" t="s">
        <v>4387</v>
      </c>
      <c r="C357" t="s">
        <v>4700</v>
      </c>
      <c r="D357" s="11" t="s">
        <v>2725</v>
      </c>
    </row>
    <row r="358" spans="1:4" ht="15.5" x14ac:dyDescent="0.35">
      <c r="A358" s="1" t="s">
        <v>2015</v>
      </c>
      <c r="B358" s="12" t="s">
        <v>4389</v>
      </c>
      <c r="C358" t="s">
        <v>4701</v>
      </c>
      <c r="D358" s="11" t="s">
        <v>2726</v>
      </c>
    </row>
    <row r="359" spans="1:4" ht="15.5" x14ac:dyDescent="0.35">
      <c r="A359" s="1" t="s">
        <v>2014</v>
      </c>
      <c r="B359" s="12" t="s">
        <v>4389</v>
      </c>
      <c r="C359" t="s">
        <v>4702</v>
      </c>
      <c r="D359" s="11" t="s">
        <v>2727</v>
      </c>
    </row>
    <row r="360" spans="1:4" ht="15.5" x14ac:dyDescent="0.35">
      <c r="A360" s="1" t="s">
        <v>2013</v>
      </c>
      <c r="B360" s="12" t="s">
        <v>4389</v>
      </c>
      <c r="C360" t="s">
        <v>4703</v>
      </c>
      <c r="D360" s="11" t="s">
        <v>2728</v>
      </c>
    </row>
    <row r="361" spans="1:4" ht="15.5" x14ac:dyDescent="0.35">
      <c r="A361" s="1" t="s">
        <v>2012</v>
      </c>
      <c r="B361" s="12" t="s">
        <v>4389</v>
      </c>
      <c r="C361" t="s">
        <v>4704</v>
      </c>
      <c r="D361" s="11" t="s">
        <v>2569</v>
      </c>
    </row>
    <row r="362" spans="1:4" ht="15.5" x14ac:dyDescent="0.35">
      <c r="A362" s="1" t="s">
        <v>2011</v>
      </c>
      <c r="B362" s="12" t="s">
        <v>4389</v>
      </c>
      <c r="C362" t="s">
        <v>4705</v>
      </c>
      <c r="D362" s="11" t="s">
        <v>2729</v>
      </c>
    </row>
    <row r="363" spans="1:4" ht="15.5" x14ac:dyDescent="0.35">
      <c r="A363" s="1" t="s">
        <v>2010</v>
      </c>
      <c r="B363" s="12" t="s">
        <v>4389</v>
      </c>
      <c r="C363" t="s">
        <v>4451</v>
      </c>
      <c r="D363" s="11" t="s">
        <v>2730</v>
      </c>
    </row>
    <row r="364" spans="1:4" ht="15.5" x14ac:dyDescent="0.35">
      <c r="A364" s="1" t="s">
        <v>2009</v>
      </c>
      <c r="B364" s="12" t="s">
        <v>4389</v>
      </c>
      <c r="C364" t="s">
        <v>4706</v>
      </c>
      <c r="D364" s="11" t="s">
        <v>2731</v>
      </c>
    </row>
    <row r="365" spans="1:4" ht="15.5" x14ac:dyDescent="0.35">
      <c r="A365" s="1" t="s">
        <v>2008</v>
      </c>
      <c r="B365" s="12" t="s">
        <v>4387</v>
      </c>
      <c r="C365" t="s">
        <v>4707</v>
      </c>
      <c r="D365" s="11" t="s">
        <v>2732</v>
      </c>
    </row>
    <row r="366" spans="1:4" ht="15.5" x14ac:dyDescent="0.35">
      <c r="A366" s="1" t="s">
        <v>2007</v>
      </c>
      <c r="B366" s="12" t="s">
        <v>4387</v>
      </c>
      <c r="C366" t="s">
        <v>4708</v>
      </c>
      <c r="D366" s="11" t="s">
        <v>2733</v>
      </c>
    </row>
    <row r="367" spans="1:4" ht="15.5" x14ac:dyDescent="0.35">
      <c r="A367" s="1" t="s">
        <v>2006</v>
      </c>
      <c r="B367" s="12" t="s">
        <v>4389</v>
      </c>
      <c r="C367" t="s">
        <v>4709</v>
      </c>
      <c r="D367" s="11" t="s">
        <v>2734</v>
      </c>
    </row>
    <row r="368" spans="1:4" ht="15.5" x14ac:dyDescent="0.35">
      <c r="A368" s="1" t="s">
        <v>2005</v>
      </c>
      <c r="B368" s="12" t="s">
        <v>4389</v>
      </c>
      <c r="C368" t="s">
        <v>4710</v>
      </c>
      <c r="D368" s="11" t="s">
        <v>2735</v>
      </c>
    </row>
    <row r="369" spans="1:4" ht="15.5" x14ac:dyDescent="0.35">
      <c r="A369" s="1" t="s">
        <v>2004</v>
      </c>
      <c r="B369" s="12" t="s">
        <v>4387</v>
      </c>
      <c r="C369" t="s">
        <v>4711</v>
      </c>
      <c r="D369" s="11" t="s">
        <v>2736</v>
      </c>
    </row>
    <row r="370" spans="1:4" ht="15.5" x14ac:dyDescent="0.35">
      <c r="A370" s="1" t="s">
        <v>2003</v>
      </c>
      <c r="B370" s="12" t="s">
        <v>4389</v>
      </c>
      <c r="C370" t="s">
        <v>4712</v>
      </c>
      <c r="D370" s="11" t="s">
        <v>2737</v>
      </c>
    </row>
    <row r="371" spans="1:4" ht="15.5" x14ac:dyDescent="0.35">
      <c r="A371" s="1" t="s">
        <v>2002</v>
      </c>
      <c r="B371" s="12" t="s">
        <v>4389</v>
      </c>
      <c r="C371" t="s">
        <v>4713</v>
      </c>
      <c r="D371" s="11" t="s">
        <v>2738</v>
      </c>
    </row>
    <row r="372" spans="1:4" ht="15.5" x14ac:dyDescent="0.35">
      <c r="A372" s="1" t="s">
        <v>2001</v>
      </c>
      <c r="B372" s="12" t="s">
        <v>4387</v>
      </c>
      <c r="C372" t="s">
        <v>4714</v>
      </c>
      <c r="D372" s="11" t="s">
        <v>2739</v>
      </c>
    </row>
    <row r="373" spans="1:4" ht="15.5" x14ac:dyDescent="0.35">
      <c r="A373" s="1" t="s">
        <v>2000</v>
      </c>
      <c r="B373" s="12" t="s">
        <v>4389</v>
      </c>
      <c r="C373" t="s">
        <v>4715</v>
      </c>
      <c r="D373" s="11" t="s">
        <v>2740</v>
      </c>
    </row>
    <row r="374" spans="1:4" ht="15.5" x14ac:dyDescent="0.35">
      <c r="A374" s="1" t="s">
        <v>1999</v>
      </c>
      <c r="B374" s="12" t="s">
        <v>4387</v>
      </c>
      <c r="C374" t="s">
        <v>4716</v>
      </c>
      <c r="D374" s="11" t="s">
        <v>2741</v>
      </c>
    </row>
    <row r="375" spans="1:4" ht="15.5" x14ac:dyDescent="0.35">
      <c r="A375" s="1" t="s">
        <v>1998</v>
      </c>
      <c r="B375" s="12" t="s">
        <v>4387</v>
      </c>
      <c r="C375" t="s">
        <v>4644</v>
      </c>
      <c r="D375" s="11" t="s">
        <v>2742</v>
      </c>
    </row>
    <row r="376" spans="1:4" ht="15.5" x14ac:dyDescent="0.35">
      <c r="A376" s="1" t="s">
        <v>1997</v>
      </c>
      <c r="B376" s="12" t="s">
        <v>4387</v>
      </c>
      <c r="C376" t="s">
        <v>4717</v>
      </c>
      <c r="D376" s="11" t="s">
        <v>2743</v>
      </c>
    </row>
    <row r="377" spans="1:4" ht="15.5" x14ac:dyDescent="0.35">
      <c r="A377" s="1" t="s">
        <v>1996</v>
      </c>
      <c r="B377" s="12" t="s">
        <v>4389</v>
      </c>
      <c r="C377" t="s">
        <v>4718</v>
      </c>
      <c r="D377" s="11" t="s">
        <v>2744</v>
      </c>
    </row>
    <row r="378" spans="1:4" ht="15.5" x14ac:dyDescent="0.35">
      <c r="A378" s="1" t="s">
        <v>1995</v>
      </c>
      <c r="B378" s="12" t="s">
        <v>4389</v>
      </c>
      <c r="C378" t="s">
        <v>4532</v>
      </c>
      <c r="D378" s="11" t="s">
        <v>2745</v>
      </c>
    </row>
    <row r="379" spans="1:4" ht="15.5" x14ac:dyDescent="0.35">
      <c r="A379" s="1" t="s">
        <v>1994</v>
      </c>
      <c r="B379" s="12" t="s">
        <v>4387</v>
      </c>
      <c r="C379" t="s">
        <v>4719</v>
      </c>
      <c r="D379" s="11" t="s">
        <v>2746</v>
      </c>
    </row>
    <row r="380" spans="1:4" ht="15.5" x14ac:dyDescent="0.35">
      <c r="A380" s="1" t="s">
        <v>1993</v>
      </c>
      <c r="B380" s="12" t="s">
        <v>4387</v>
      </c>
      <c r="C380" t="s">
        <v>4567</v>
      </c>
      <c r="D380" s="11" t="s">
        <v>2747</v>
      </c>
    </row>
    <row r="381" spans="1:4" ht="15.5" x14ac:dyDescent="0.35">
      <c r="A381" s="1" t="s">
        <v>1992</v>
      </c>
      <c r="B381" s="12" t="s">
        <v>4389</v>
      </c>
      <c r="C381" t="s">
        <v>4720</v>
      </c>
      <c r="D381" s="11" t="s">
        <v>2748</v>
      </c>
    </row>
    <row r="382" spans="1:4" ht="15.5" x14ac:dyDescent="0.35">
      <c r="A382" s="1" t="s">
        <v>1991</v>
      </c>
      <c r="B382" s="12" t="s">
        <v>4387</v>
      </c>
      <c r="C382" t="s">
        <v>4721</v>
      </c>
      <c r="D382" s="11" t="s">
        <v>2749</v>
      </c>
    </row>
    <row r="383" spans="1:4" ht="15.5" x14ac:dyDescent="0.35">
      <c r="A383" s="1" t="s">
        <v>1990</v>
      </c>
      <c r="B383" s="12" t="s">
        <v>4389</v>
      </c>
      <c r="C383" t="s">
        <v>4395</v>
      </c>
      <c r="D383" s="11" t="s">
        <v>2750</v>
      </c>
    </row>
    <row r="384" spans="1:4" ht="15.5" x14ac:dyDescent="0.35">
      <c r="A384" s="1" t="s">
        <v>1989</v>
      </c>
      <c r="B384" s="12" t="s">
        <v>4389</v>
      </c>
      <c r="C384" t="s">
        <v>4599</v>
      </c>
      <c r="D384" s="11" t="s">
        <v>2751</v>
      </c>
    </row>
    <row r="385" spans="1:4" ht="15.5" x14ac:dyDescent="0.35">
      <c r="A385" s="1" t="s">
        <v>1988</v>
      </c>
      <c r="B385" s="12" t="s">
        <v>4387</v>
      </c>
      <c r="C385" t="s">
        <v>4461</v>
      </c>
      <c r="D385" s="11" t="s">
        <v>2752</v>
      </c>
    </row>
    <row r="386" spans="1:4" ht="15.5" x14ac:dyDescent="0.35">
      <c r="A386" s="1" t="s">
        <v>1987</v>
      </c>
      <c r="B386" s="12" t="s">
        <v>4389</v>
      </c>
      <c r="C386" t="s">
        <v>4722</v>
      </c>
      <c r="D386" s="11" t="s">
        <v>2753</v>
      </c>
    </row>
    <row r="387" spans="1:4" ht="15.5" x14ac:dyDescent="0.35">
      <c r="A387" s="1" t="s">
        <v>1986</v>
      </c>
      <c r="B387" s="12" t="s">
        <v>4389</v>
      </c>
      <c r="C387" t="s">
        <v>4723</v>
      </c>
      <c r="D387" s="11" t="s">
        <v>2754</v>
      </c>
    </row>
    <row r="388" spans="1:4" ht="15.5" x14ac:dyDescent="0.35">
      <c r="A388" s="1" t="s">
        <v>1985</v>
      </c>
      <c r="B388" s="12" t="s">
        <v>4387</v>
      </c>
      <c r="C388" t="s">
        <v>4724</v>
      </c>
      <c r="D388" s="11" t="s">
        <v>2755</v>
      </c>
    </row>
    <row r="389" spans="1:4" ht="15.5" x14ac:dyDescent="0.35">
      <c r="A389" s="1" t="s">
        <v>1984</v>
      </c>
      <c r="B389" s="12" t="s">
        <v>4389</v>
      </c>
      <c r="C389" t="s">
        <v>4725</v>
      </c>
      <c r="D389" s="11" t="s">
        <v>2756</v>
      </c>
    </row>
    <row r="390" spans="1:4" ht="15.5" x14ac:dyDescent="0.35">
      <c r="A390" s="1" t="s">
        <v>1983</v>
      </c>
      <c r="B390" s="12" t="s">
        <v>4387</v>
      </c>
      <c r="C390" t="s">
        <v>4664</v>
      </c>
      <c r="D390" s="11" t="s">
        <v>2757</v>
      </c>
    </row>
    <row r="391" spans="1:4" ht="15.5" x14ac:dyDescent="0.35">
      <c r="A391" s="1" t="s">
        <v>1982</v>
      </c>
      <c r="B391" s="12" t="s">
        <v>4387</v>
      </c>
      <c r="C391" t="s">
        <v>4726</v>
      </c>
      <c r="D391" s="11" t="s">
        <v>2758</v>
      </c>
    </row>
    <row r="392" spans="1:4" ht="15.5" x14ac:dyDescent="0.35">
      <c r="A392" s="1" t="s">
        <v>1981</v>
      </c>
      <c r="B392" s="12" t="s">
        <v>4389</v>
      </c>
      <c r="C392" t="s">
        <v>4727</v>
      </c>
      <c r="D392" s="11" t="s">
        <v>2759</v>
      </c>
    </row>
    <row r="393" spans="1:4" ht="15.5" x14ac:dyDescent="0.35">
      <c r="A393" s="1" t="s">
        <v>1980</v>
      </c>
      <c r="B393" s="12" t="s">
        <v>4389</v>
      </c>
      <c r="C393" t="s">
        <v>4436</v>
      </c>
      <c r="D393" s="11" t="s">
        <v>2760</v>
      </c>
    </row>
    <row r="394" spans="1:4" ht="15.5" x14ac:dyDescent="0.35">
      <c r="A394" s="1" t="s">
        <v>1979</v>
      </c>
      <c r="B394" s="12" t="s">
        <v>4387</v>
      </c>
      <c r="C394" t="s">
        <v>4728</v>
      </c>
      <c r="D394" s="11" t="s">
        <v>2761</v>
      </c>
    </row>
    <row r="395" spans="1:4" ht="15.5" x14ac:dyDescent="0.35">
      <c r="A395" s="1" t="s">
        <v>1978</v>
      </c>
      <c r="B395" s="12" t="s">
        <v>4389</v>
      </c>
      <c r="C395" t="s">
        <v>4729</v>
      </c>
      <c r="D395" s="11" t="s">
        <v>2586</v>
      </c>
    </row>
    <row r="396" spans="1:4" ht="15.5" x14ac:dyDescent="0.35">
      <c r="A396" s="1" t="s">
        <v>1977</v>
      </c>
      <c r="B396" s="12" t="s">
        <v>4387</v>
      </c>
      <c r="C396" t="s">
        <v>4730</v>
      </c>
      <c r="D396" s="11" t="s">
        <v>2762</v>
      </c>
    </row>
    <row r="397" spans="1:4" ht="15.5" x14ac:dyDescent="0.35">
      <c r="A397" s="1" t="s">
        <v>1976</v>
      </c>
      <c r="B397" s="12" t="s">
        <v>4387</v>
      </c>
      <c r="C397" t="s">
        <v>4731</v>
      </c>
      <c r="D397" s="11" t="s">
        <v>2763</v>
      </c>
    </row>
    <row r="398" spans="1:4" ht="15.5" x14ac:dyDescent="0.35">
      <c r="A398" s="1" t="s">
        <v>1975</v>
      </c>
      <c r="B398" s="12" t="s">
        <v>4387</v>
      </c>
      <c r="C398" t="s">
        <v>4732</v>
      </c>
      <c r="D398" s="11" t="s">
        <v>2764</v>
      </c>
    </row>
    <row r="399" spans="1:4" ht="15.5" x14ac:dyDescent="0.35">
      <c r="A399" s="1" t="s">
        <v>1974</v>
      </c>
      <c r="B399" s="12" t="s">
        <v>4389</v>
      </c>
      <c r="C399" t="s">
        <v>4733</v>
      </c>
      <c r="D399" s="11" t="s">
        <v>2765</v>
      </c>
    </row>
    <row r="400" spans="1:4" ht="15.5" x14ac:dyDescent="0.35">
      <c r="A400" s="1" t="s">
        <v>1973</v>
      </c>
      <c r="B400" s="12" t="s">
        <v>4387</v>
      </c>
      <c r="C400" t="s">
        <v>4472</v>
      </c>
      <c r="D400" s="11" t="s">
        <v>2766</v>
      </c>
    </row>
    <row r="401" spans="1:4" ht="15.5" x14ac:dyDescent="0.35">
      <c r="A401" s="1" t="s">
        <v>1972</v>
      </c>
      <c r="B401" s="12" t="s">
        <v>4387</v>
      </c>
      <c r="C401" t="s">
        <v>4734</v>
      </c>
      <c r="D401" s="11" t="s">
        <v>2767</v>
      </c>
    </row>
    <row r="402" spans="1:4" ht="15.5" x14ac:dyDescent="0.35">
      <c r="A402" s="1" t="s">
        <v>1971</v>
      </c>
      <c r="B402" s="12" t="s">
        <v>4389</v>
      </c>
      <c r="C402" t="s">
        <v>4735</v>
      </c>
      <c r="D402" s="11" t="s">
        <v>2768</v>
      </c>
    </row>
    <row r="403" spans="1:4" ht="15.5" x14ac:dyDescent="0.35">
      <c r="A403" s="1" t="s">
        <v>1970</v>
      </c>
      <c r="B403" s="12" t="s">
        <v>4387</v>
      </c>
      <c r="C403" t="s">
        <v>4736</v>
      </c>
      <c r="D403" s="11" t="s">
        <v>2769</v>
      </c>
    </row>
    <row r="404" spans="1:4" ht="15.5" x14ac:dyDescent="0.35">
      <c r="A404" s="1" t="s">
        <v>1969</v>
      </c>
      <c r="B404" s="12" t="s">
        <v>4387</v>
      </c>
      <c r="C404" t="s">
        <v>4737</v>
      </c>
      <c r="D404" s="11" t="s">
        <v>2770</v>
      </c>
    </row>
    <row r="405" spans="1:4" ht="15.5" x14ac:dyDescent="0.35">
      <c r="A405" s="1" t="s">
        <v>1968</v>
      </c>
      <c r="B405" s="12" t="s">
        <v>4389</v>
      </c>
      <c r="C405" t="s">
        <v>4738</v>
      </c>
      <c r="D405" s="11" t="s">
        <v>2771</v>
      </c>
    </row>
    <row r="406" spans="1:4" ht="15.5" x14ac:dyDescent="0.35">
      <c r="A406" s="1" t="s">
        <v>1967</v>
      </c>
      <c r="B406" s="12" t="s">
        <v>4389</v>
      </c>
      <c r="C406" t="s">
        <v>4739</v>
      </c>
      <c r="D406" s="11" t="s">
        <v>2772</v>
      </c>
    </row>
    <row r="407" spans="1:4" ht="15.5" x14ac:dyDescent="0.35">
      <c r="A407" s="1" t="s">
        <v>1966</v>
      </c>
      <c r="B407" s="12" t="s">
        <v>4389</v>
      </c>
      <c r="C407" t="s">
        <v>4740</v>
      </c>
      <c r="D407" s="11" t="s">
        <v>2773</v>
      </c>
    </row>
    <row r="408" spans="1:4" ht="15.5" x14ac:dyDescent="0.35">
      <c r="A408" s="1" t="s">
        <v>1965</v>
      </c>
      <c r="B408" s="12" t="s">
        <v>4389</v>
      </c>
      <c r="C408" t="s">
        <v>4741</v>
      </c>
      <c r="D408" s="11" t="s">
        <v>2774</v>
      </c>
    </row>
    <row r="409" spans="1:4" ht="15.5" x14ac:dyDescent="0.35">
      <c r="A409" s="1" t="s">
        <v>1964</v>
      </c>
      <c r="B409" s="12" t="s">
        <v>4389</v>
      </c>
      <c r="C409" t="s">
        <v>4742</v>
      </c>
      <c r="D409" s="11" t="s">
        <v>2775</v>
      </c>
    </row>
    <row r="410" spans="1:4" ht="15.5" x14ac:dyDescent="0.35">
      <c r="A410" s="1" t="s">
        <v>1963</v>
      </c>
      <c r="B410" s="12" t="s">
        <v>4389</v>
      </c>
      <c r="C410" t="s">
        <v>4743</v>
      </c>
      <c r="D410" s="11" t="s">
        <v>2776</v>
      </c>
    </row>
    <row r="411" spans="1:4" ht="15.5" x14ac:dyDescent="0.35">
      <c r="A411" s="1" t="s">
        <v>1962</v>
      </c>
      <c r="B411" s="12" t="s">
        <v>4387</v>
      </c>
      <c r="C411" t="s">
        <v>4744</v>
      </c>
      <c r="D411" s="11" t="s">
        <v>2777</v>
      </c>
    </row>
    <row r="412" spans="1:4" ht="15.5" x14ac:dyDescent="0.35">
      <c r="A412" s="1" t="s">
        <v>1961</v>
      </c>
      <c r="B412" s="12" t="s">
        <v>4387</v>
      </c>
      <c r="C412" t="s">
        <v>4745</v>
      </c>
      <c r="D412" s="11" t="s">
        <v>2778</v>
      </c>
    </row>
    <row r="413" spans="1:4" ht="15.5" x14ac:dyDescent="0.35">
      <c r="A413" s="1" t="s">
        <v>1960</v>
      </c>
      <c r="B413" s="12" t="s">
        <v>4389</v>
      </c>
      <c r="C413" t="s">
        <v>4746</v>
      </c>
      <c r="D413" s="11" t="s">
        <v>2779</v>
      </c>
    </row>
    <row r="414" spans="1:4" ht="15.5" x14ac:dyDescent="0.35">
      <c r="A414" s="1" t="s">
        <v>1959</v>
      </c>
      <c r="B414" s="12" t="s">
        <v>4387</v>
      </c>
      <c r="C414" t="s">
        <v>4747</v>
      </c>
      <c r="D414" s="11" t="s">
        <v>2780</v>
      </c>
    </row>
    <row r="415" spans="1:4" ht="15.5" x14ac:dyDescent="0.35">
      <c r="A415" s="1" t="s">
        <v>1958</v>
      </c>
      <c r="B415" s="12" t="s">
        <v>4387</v>
      </c>
      <c r="C415" t="s">
        <v>4748</v>
      </c>
      <c r="D415" s="11" t="s">
        <v>2781</v>
      </c>
    </row>
    <row r="416" spans="1:4" ht="15.5" x14ac:dyDescent="0.35">
      <c r="A416" s="1" t="s">
        <v>1957</v>
      </c>
      <c r="B416" s="12" t="s">
        <v>4389</v>
      </c>
      <c r="C416" t="s">
        <v>4749</v>
      </c>
      <c r="D416" s="11" t="s">
        <v>2782</v>
      </c>
    </row>
    <row r="417" spans="1:4" ht="15.5" x14ac:dyDescent="0.35">
      <c r="A417" s="1" t="s">
        <v>1956</v>
      </c>
      <c r="B417" s="12" t="s">
        <v>4389</v>
      </c>
      <c r="C417" t="s">
        <v>4395</v>
      </c>
      <c r="D417" s="11" t="s">
        <v>2783</v>
      </c>
    </row>
    <row r="418" spans="1:4" ht="15.5" x14ac:dyDescent="0.35">
      <c r="A418" s="1" t="s">
        <v>1955</v>
      </c>
      <c r="B418" s="12" t="s">
        <v>4387</v>
      </c>
      <c r="C418" t="s">
        <v>4750</v>
      </c>
      <c r="D418" s="11" t="s">
        <v>2784</v>
      </c>
    </row>
    <row r="419" spans="1:4" ht="15.5" x14ac:dyDescent="0.35">
      <c r="A419" s="1" t="s">
        <v>1954</v>
      </c>
      <c r="B419" s="12" t="s">
        <v>4387</v>
      </c>
      <c r="C419" t="s">
        <v>4690</v>
      </c>
      <c r="D419" s="11" t="s">
        <v>2785</v>
      </c>
    </row>
    <row r="420" spans="1:4" ht="15.5" x14ac:dyDescent="0.35">
      <c r="A420" s="1" t="s">
        <v>1953</v>
      </c>
      <c r="B420" s="12" t="s">
        <v>4387</v>
      </c>
      <c r="C420" t="s">
        <v>4751</v>
      </c>
      <c r="D420" s="11" t="s">
        <v>2786</v>
      </c>
    </row>
    <row r="421" spans="1:4" ht="15.5" x14ac:dyDescent="0.35">
      <c r="A421" s="1" t="s">
        <v>1952</v>
      </c>
      <c r="B421" s="12" t="s">
        <v>4387</v>
      </c>
      <c r="C421" t="s">
        <v>4752</v>
      </c>
      <c r="D421" s="11" t="s">
        <v>2787</v>
      </c>
    </row>
    <row r="422" spans="1:4" ht="15.5" x14ac:dyDescent="0.35">
      <c r="A422" s="1" t="s">
        <v>1951</v>
      </c>
      <c r="B422" s="12" t="s">
        <v>4389</v>
      </c>
      <c r="C422" t="s">
        <v>4753</v>
      </c>
      <c r="D422" s="11" t="s">
        <v>2788</v>
      </c>
    </row>
    <row r="423" spans="1:4" ht="15.5" x14ac:dyDescent="0.35">
      <c r="A423" s="1" t="s">
        <v>1950</v>
      </c>
      <c r="B423" s="12" t="s">
        <v>4387</v>
      </c>
      <c r="C423" t="s">
        <v>4754</v>
      </c>
      <c r="D423" s="11" t="s">
        <v>2492</v>
      </c>
    </row>
    <row r="424" spans="1:4" ht="15.5" x14ac:dyDescent="0.35">
      <c r="A424" s="1" t="s">
        <v>1949</v>
      </c>
      <c r="B424" s="12" t="s">
        <v>4387</v>
      </c>
      <c r="C424" t="s">
        <v>4755</v>
      </c>
      <c r="D424" s="11" t="s">
        <v>2789</v>
      </c>
    </row>
    <row r="425" spans="1:4" ht="15.5" x14ac:dyDescent="0.35">
      <c r="A425" s="1" t="s">
        <v>1948</v>
      </c>
      <c r="B425" s="12" t="s">
        <v>4387</v>
      </c>
      <c r="C425" t="s">
        <v>4756</v>
      </c>
      <c r="D425" s="11" t="s">
        <v>2790</v>
      </c>
    </row>
    <row r="426" spans="1:4" ht="15.5" x14ac:dyDescent="0.35">
      <c r="A426" s="1" t="s">
        <v>1947</v>
      </c>
      <c r="B426" s="12" t="s">
        <v>4389</v>
      </c>
      <c r="C426" t="s">
        <v>4748</v>
      </c>
      <c r="D426" s="11" t="s">
        <v>2791</v>
      </c>
    </row>
    <row r="427" spans="1:4" ht="15.5" x14ac:dyDescent="0.35">
      <c r="A427" s="1" t="s">
        <v>1946</v>
      </c>
      <c r="B427" s="12" t="s">
        <v>4389</v>
      </c>
      <c r="C427" t="s">
        <v>4576</v>
      </c>
      <c r="D427" s="11" t="s">
        <v>2792</v>
      </c>
    </row>
    <row r="428" spans="1:4" ht="15.5" x14ac:dyDescent="0.35">
      <c r="A428" s="1" t="s">
        <v>1945</v>
      </c>
      <c r="B428" s="12" t="s">
        <v>4387</v>
      </c>
      <c r="C428" t="s">
        <v>4757</v>
      </c>
      <c r="D428" s="11" t="s">
        <v>2793</v>
      </c>
    </row>
    <row r="429" spans="1:4" ht="15.5" x14ac:dyDescent="0.35">
      <c r="A429" s="1" t="s">
        <v>1944</v>
      </c>
      <c r="B429" s="12" t="s">
        <v>4387</v>
      </c>
      <c r="C429" t="s">
        <v>4758</v>
      </c>
      <c r="D429" s="11" t="s">
        <v>2794</v>
      </c>
    </row>
    <row r="430" spans="1:4" ht="15.5" x14ac:dyDescent="0.35">
      <c r="A430" s="1" t="s">
        <v>1943</v>
      </c>
      <c r="B430" s="12" t="s">
        <v>4387</v>
      </c>
      <c r="C430" t="s">
        <v>4464</v>
      </c>
      <c r="D430" s="11" t="s">
        <v>2795</v>
      </c>
    </row>
    <row r="431" spans="1:4" ht="15.5" x14ac:dyDescent="0.35">
      <c r="A431" s="1" t="s">
        <v>1942</v>
      </c>
      <c r="B431" s="12" t="s">
        <v>4387</v>
      </c>
      <c r="C431" t="s">
        <v>4759</v>
      </c>
      <c r="D431" s="11" t="s">
        <v>2796</v>
      </c>
    </row>
    <row r="432" spans="1:4" ht="15.5" x14ac:dyDescent="0.35">
      <c r="A432" s="1" t="s">
        <v>1941</v>
      </c>
      <c r="B432" s="12" t="s">
        <v>4387</v>
      </c>
      <c r="C432" t="s">
        <v>4760</v>
      </c>
      <c r="D432" s="11" t="s">
        <v>2797</v>
      </c>
    </row>
    <row r="433" spans="1:4" ht="15.5" x14ac:dyDescent="0.35">
      <c r="A433" s="1" t="s">
        <v>1940</v>
      </c>
      <c r="B433" s="12" t="s">
        <v>4387</v>
      </c>
      <c r="C433" t="s">
        <v>4761</v>
      </c>
      <c r="D433" s="11" t="s">
        <v>2798</v>
      </c>
    </row>
    <row r="434" spans="1:4" ht="15.5" x14ac:dyDescent="0.35">
      <c r="A434" s="1" t="s">
        <v>1939</v>
      </c>
      <c r="B434" s="12" t="s">
        <v>4389</v>
      </c>
      <c r="C434" t="s">
        <v>4741</v>
      </c>
      <c r="D434" s="11" t="s">
        <v>2799</v>
      </c>
    </row>
    <row r="435" spans="1:4" ht="15.5" x14ac:dyDescent="0.35">
      <c r="A435" s="1" t="s">
        <v>1938</v>
      </c>
      <c r="B435" s="12" t="s">
        <v>4387</v>
      </c>
      <c r="C435" t="s">
        <v>4472</v>
      </c>
      <c r="D435" s="11" t="s">
        <v>2800</v>
      </c>
    </row>
    <row r="436" spans="1:4" ht="15.5" x14ac:dyDescent="0.35">
      <c r="A436" s="1" t="s">
        <v>1937</v>
      </c>
      <c r="B436" s="12" t="s">
        <v>4389</v>
      </c>
      <c r="C436" t="s">
        <v>4762</v>
      </c>
      <c r="D436" s="11" t="s">
        <v>2801</v>
      </c>
    </row>
    <row r="437" spans="1:4" ht="15.5" x14ac:dyDescent="0.35">
      <c r="A437" s="1" t="s">
        <v>1936</v>
      </c>
      <c r="B437" s="12" t="s">
        <v>4389</v>
      </c>
      <c r="C437" t="s">
        <v>4763</v>
      </c>
      <c r="D437" s="11" t="s">
        <v>2802</v>
      </c>
    </row>
    <row r="438" spans="1:4" ht="15.5" x14ac:dyDescent="0.35">
      <c r="A438" s="1" t="s">
        <v>1935</v>
      </c>
      <c r="B438" s="12" t="s">
        <v>4389</v>
      </c>
      <c r="C438" t="s">
        <v>4764</v>
      </c>
      <c r="D438" s="11" t="s">
        <v>2803</v>
      </c>
    </row>
    <row r="439" spans="1:4" ht="15.5" x14ac:dyDescent="0.35">
      <c r="A439" s="1" t="s">
        <v>1934</v>
      </c>
      <c r="B439" s="12" t="s">
        <v>4387</v>
      </c>
      <c r="C439" t="s">
        <v>4708</v>
      </c>
      <c r="D439" s="11" t="s">
        <v>2804</v>
      </c>
    </row>
    <row r="440" spans="1:4" ht="15.5" x14ac:dyDescent="0.35">
      <c r="A440" s="1" t="s">
        <v>1933</v>
      </c>
      <c r="B440" s="12" t="s">
        <v>4389</v>
      </c>
      <c r="C440" t="s">
        <v>4765</v>
      </c>
      <c r="D440" s="11" t="s">
        <v>2805</v>
      </c>
    </row>
    <row r="441" spans="1:4" ht="15.5" x14ac:dyDescent="0.35">
      <c r="A441" s="1" t="s">
        <v>1932</v>
      </c>
      <c r="B441" s="12" t="s">
        <v>4387</v>
      </c>
      <c r="C441" t="s">
        <v>4766</v>
      </c>
      <c r="D441" s="11" t="s">
        <v>2806</v>
      </c>
    </row>
    <row r="442" spans="1:4" ht="15.5" x14ac:dyDescent="0.35">
      <c r="A442" s="1" t="s">
        <v>1931</v>
      </c>
      <c r="B442" s="12" t="s">
        <v>4387</v>
      </c>
      <c r="C442" t="s">
        <v>4767</v>
      </c>
      <c r="D442" s="11" t="s">
        <v>2807</v>
      </c>
    </row>
    <row r="443" spans="1:4" ht="15.5" x14ac:dyDescent="0.35">
      <c r="A443" s="1" t="s">
        <v>1930</v>
      </c>
      <c r="B443" s="12" t="s">
        <v>4389</v>
      </c>
      <c r="C443" t="s">
        <v>4768</v>
      </c>
      <c r="D443" s="11" t="s">
        <v>2808</v>
      </c>
    </row>
    <row r="444" spans="1:4" ht="15.5" x14ac:dyDescent="0.35">
      <c r="A444" s="1" t="s">
        <v>1929</v>
      </c>
      <c r="B444" s="12" t="s">
        <v>4389</v>
      </c>
      <c r="C444" t="s">
        <v>4769</v>
      </c>
      <c r="D444" s="11" t="s">
        <v>2451</v>
      </c>
    </row>
    <row r="445" spans="1:4" ht="15.5" x14ac:dyDescent="0.35">
      <c r="A445" s="1" t="s">
        <v>1928</v>
      </c>
      <c r="B445" s="12" t="s">
        <v>4387</v>
      </c>
      <c r="C445" t="s">
        <v>4770</v>
      </c>
      <c r="D445" s="11" t="s">
        <v>2809</v>
      </c>
    </row>
    <row r="446" spans="1:4" ht="15.5" x14ac:dyDescent="0.35">
      <c r="A446" s="1" t="s">
        <v>1927</v>
      </c>
      <c r="B446" s="12" t="s">
        <v>4387</v>
      </c>
      <c r="C446" t="s">
        <v>4771</v>
      </c>
      <c r="D446" s="11" t="s">
        <v>2810</v>
      </c>
    </row>
    <row r="447" spans="1:4" ht="15.5" x14ac:dyDescent="0.35">
      <c r="A447" s="1" t="s">
        <v>1926</v>
      </c>
      <c r="B447" s="12" t="s">
        <v>4389</v>
      </c>
      <c r="C447" t="s">
        <v>4678</v>
      </c>
      <c r="D447" s="11" t="s">
        <v>2811</v>
      </c>
    </row>
    <row r="448" spans="1:4" ht="15.5" x14ac:dyDescent="0.35">
      <c r="A448" s="1" t="s">
        <v>1925</v>
      </c>
      <c r="B448" s="12" t="s">
        <v>4387</v>
      </c>
      <c r="C448" t="s">
        <v>4772</v>
      </c>
      <c r="D448" s="11" t="s">
        <v>2812</v>
      </c>
    </row>
    <row r="449" spans="1:4" ht="15.5" x14ac:dyDescent="0.35">
      <c r="A449" s="1" t="s">
        <v>1924</v>
      </c>
      <c r="B449" s="12" t="s">
        <v>4389</v>
      </c>
      <c r="C449" t="s">
        <v>4773</v>
      </c>
      <c r="D449" s="11" t="s">
        <v>2813</v>
      </c>
    </row>
    <row r="450" spans="1:4" ht="15.5" x14ac:dyDescent="0.35">
      <c r="A450" s="1" t="s">
        <v>1923</v>
      </c>
      <c r="B450" s="12" t="s">
        <v>4389</v>
      </c>
      <c r="C450" t="s">
        <v>4774</v>
      </c>
      <c r="D450" s="11" t="s">
        <v>2814</v>
      </c>
    </row>
    <row r="451" spans="1:4" ht="15.5" x14ac:dyDescent="0.35">
      <c r="A451" s="1" t="s">
        <v>1922</v>
      </c>
      <c r="B451" s="12" t="s">
        <v>4387</v>
      </c>
      <c r="C451" t="s">
        <v>4775</v>
      </c>
      <c r="D451" s="11" t="s">
        <v>2815</v>
      </c>
    </row>
    <row r="452" spans="1:4" ht="15.5" x14ac:dyDescent="0.35">
      <c r="A452" s="1" t="s">
        <v>1921</v>
      </c>
      <c r="B452" s="12" t="s">
        <v>4387</v>
      </c>
      <c r="C452" t="s">
        <v>4776</v>
      </c>
      <c r="D452" s="11" t="s">
        <v>2720</v>
      </c>
    </row>
    <row r="453" spans="1:4" ht="15.5" x14ac:dyDescent="0.35">
      <c r="A453" s="1" t="s">
        <v>1920</v>
      </c>
      <c r="B453" s="12" t="s">
        <v>4389</v>
      </c>
      <c r="C453" t="s">
        <v>4777</v>
      </c>
      <c r="D453" s="11" t="s">
        <v>2433</v>
      </c>
    </row>
    <row r="454" spans="1:4" ht="15.5" x14ac:dyDescent="0.35">
      <c r="A454" s="1" t="s">
        <v>1919</v>
      </c>
      <c r="B454" s="12" t="s">
        <v>4387</v>
      </c>
      <c r="C454" t="s">
        <v>4778</v>
      </c>
      <c r="D454" s="11" t="s">
        <v>2816</v>
      </c>
    </row>
    <row r="455" spans="1:4" ht="15.5" x14ac:dyDescent="0.35">
      <c r="A455" s="1" t="s">
        <v>1918</v>
      </c>
      <c r="B455" s="12" t="s">
        <v>4389</v>
      </c>
      <c r="C455" t="s">
        <v>4512</v>
      </c>
      <c r="D455" s="11" t="s">
        <v>2817</v>
      </c>
    </row>
    <row r="456" spans="1:4" ht="15.5" x14ac:dyDescent="0.35">
      <c r="A456" s="1" t="s">
        <v>1917</v>
      </c>
      <c r="B456" s="12" t="s">
        <v>4389</v>
      </c>
      <c r="C456" t="s">
        <v>4395</v>
      </c>
      <c r="D456" s="11" t="s">
        <v>2818</v>
      </c>
    </row>
    <row r="457" spans="1:4" ht="15.5" x14ac:dyDescent="0.35">
      <c r="A457" s="1" t="s">
        <v>1916</v>
      </c>
      <c r="B457" s="12" t="s">
        <v>4389</v>
      </c>
      <c r="C457" t="s">
        <v>4779</v>
      </c>
      <c r="D457" s="11" t="s">
        <v>2819</v>
      </c>
    </row>
    <row r="458" spans="1:4" ht="15.5" x14ac:dyDescent="0.35">
      <c r="A458" s="1" t="s">
        <v>1915</v>
      </c>
      <c r="B458" s="12" t="s">
        <v>4389</v>
      </c>
      <c r="C458" t="s">
        <v>4646</v>
      </c>
      <c r="D458" s="11" t="s">
        <v>2820</v>
      </c>
    </row>
    <row r="459" spans="1:4" ht="15.5" x14ac:dyDescent="0.35">
      <c r="A459" s="1" t="s">
        <v>1914</v>
      </c>
      <c r="B459" s="12" t="s">
        <v>4389</v>
      </c>
      <c r="C459" t="s">
        <v>4780</v>
      </c>
      <c r="D459" s="11" t="s">
        <v>2821</v>
      </c>
    </row>
    <row r="460" spans="1:4" ht="15.5" x14ac:dyDescent="0.35">
      <c r="A460" s="1" t="s">
        <v>1913</v>
      </c>
      <c r="B460" s="12" t="s">
        <v>4387</v>
      </c>
      <c r="C460" t="s">
        <v>4781</v>
      </c>
      <c r="D460" s="11" t="s">
        <v>2822</v>
      </c>
    </row>
    <row r="461" spans="1:4" ht="15.5" x14ac:dyDescent="0.35">
      <c r="A461" s="1" t="s">
        <v>1912</v>
      </c>
      <c r="B461" s="12" t="s">
        <v>4389</v>
      </c>
      <c r="C461" t="s">
        <v>4782</v>
      </c>
      <c r="D461" s="11" t="s">
        <v>2446</v>
      </c>
    </row>
    <row r="462" spans="1:4" ht="15.5" x14ac:dyDescent="0.35">
      <c r="A462" s="1" t="s">
        <v>1911</v>
      </c>
      <c r="B462" s="12" t="s">
        <v>4387</v>
      </c>
      <c r="C462" t="s">
        <v>4783</v>
      </c>
      <c r="D462" s="11" t="s">
        <v>2669</v>
      </c>
    </row>
    <row r="463" spans="1:4" ht="15.5" x14ac:dyDescent="0.35">
      <c r="A463" s="1" t="s">
        <v>1910</v>
      </c>
      <c r="B463" s="12" t="s">
        <v>4387</v>
      </c>
      <c r="C463" t="s">
        <v>4443</v>
      </c>
      <c r="D463" s="11" t="s">
        <v>2462</v>
      </c>
    </row>
    <row r="464" spans="1:4" ht="15.5" x14ac:dyDescent="0.35">
      <c r="A464" s="1" t="s">
        <v>1909</v>
      </c>
      <c r="B464" s="12" t="s">
        <v>4387</v>
      </c>
      <c r="C464" t="s">
        <v>4784</v>
      </c>
      <c r="D464" s="11" t="s">
        <v>2823</v>
      </c>
    </row>
    <row r="465" spans="1:4" ht="15.5" x14ac:dyDescent="0.35">
      <c r="A465" s="1" t="s">
        <v>1908</v>
      </c>
      <c r="B465" s="12" t="s">
        <v>4389</v>
      </c>
      <c r="C465" t="s">
        <v>4785</v>
      </c>
      <c r="D465" s="11" t="s">
        <v>2824</v>
      </c>
    </row>
    <row r="466" spans="1:4" ht="15.5" x14ac:dyDescent="0.35">
      <c r="A466" s="1" t="s">
        <v>1907</v>
      </c>
      <c r="B466" s="12" t="s">
        <v>4387</v>
      </c>
      <c r="C466" t="s">
        <v>4461</v>
      </c>
      <c r="D466" s="11" t="s">
        <v>2825</v>
      </c>
    </row>
    <row r="467" spans="1:4" ht="15.5" x14ac:dyDescent="0.35">
      <c r="A467" s="1" t="s">
        <v>1906</v>
      </c>
      <c r="B467" s="12" t="s">
        <v>4389</v>
      </c>
      <c r="C467" t="s">
        <v>4786</v>
      </c>
      <c r="D467" s="11" t="s">
        <v>2826</v>
      </c>
    </row>
    <row r="468" spans="1:4" ht="15.5" x14ac:dyDescent="0.35">
      <c r="A468" s="1" t="s">
        <v>1905</v>
      </c>
      <c r="B468" s="12" t="s">
        <v>4389</v>
      </c>
      <c r="C468" t="s">
        <v>4787</v>
      </c>
      <c r="D468" s="11" t="s">
        <v>2449</v>
      </c>
    </row>
    <row r="469" spans="1:4" ht="15.5" x14ac:dyDescent="0.35">
      <c r="A469" s="1" t="s">
        <v>1904</v>
      </c>
      <c r="B469" s="12" t="s">
        <v>4387</v>
      </c>
      <c r="C469" t="s">
        <v>4788</v>
      </c>
      <c r="D469" s="11" t="s">
        <v>2827</v>
      </c>
    </row>
    <row r="470" spans="1:4" ht="15.5" x14ac:dyDescent="0.35">
      <c r="A470" s="1" t="s">
        <v>1903</v>
      </c>
      <c r="B470" s="12" t="s">
        <v>4387</v>
      </c>
      <c r="C470" t="s">
        <v>4789</v>
      </c>
      <c r="D470" s="11" t="s">
        <v>2828</v>
      </c>
    </row>
    <row r="471" spans="1:4" ht="15.5" x14ac:dyDescent="0.35">
      <c r="A471" s="1" t="s">
        <v>1902</v>
      </c>
      <c r="B471" s="12" t="s">
        <v>4389</v>
      </c>
      <c r="C471" t="s">
        <v>4790</v>
      </c>
      <c r="D471" s="11" t="s">
        <v>2829</v>
      </c>
    </row>
    <row r="472" spans="1:4" ht="15.5" x14ac:dyDescent="0.35">
      <c r="A472" s="1" t="s">
        <v>1901</v>
      </c>
      <c r="B472" s="12" t="s">
        <v>4389</v>
      </c>
      <c r="C472" t="s">
        <v>4791</v>
      </c>
      <c r="D472" s="11" t="s">
        <v>2830</v>
      </c>
    </row>
    <row r="473" spans="1:4" ht="15.5" x14ac:dyDescent="0.35">
      <c r="A473" s="1" t="s">
        <v>1900</v>
      </c>
      <c r="B473" s="12" t="s">
        <v>4389</v>
      </c>
      <c r="C473" t="s">
        <v>4592</v>
      </c>
      <c r="D473" s="11" t="s">
        <v>2831</v>
      </c>
    </row>
    <row r="474" spans="1:4" ht="15.5" x14ac:dyDescent="0.35">
      <c r="A474" s="1" t="s">
        <v>1899</v>
      </c>
      <c r="B474" s="12" t="s">
        <v>4389</v>
      </c>
      <c r="C474" t="s">
        <v>4792</v>
      </c>
      <c r="D474" s="11" t="s">
        <v>2622</v>
      </c>
    </row>
    <row r="475" spans="1:4" ht="15.5" x14ac:dyDescent="0.35">
      <c r="A475" s="1" t="s">
        <v>1898</v>
      </c>
      <c r="B475" s="12" t="s">
        <v>4389</v>
      </c>
      <c r="C475" t="s">
        <v>4400</v>
      </c>
      <c r="D475" s="11" t="s">
        <v>2832</v>
      </c>
    </row>
    <row r="476" spans="1:4" ht="15.5" x14ac:dyDescent="0.35">
      <c r="A476" s="1" t="s">
        <v>1897</v>
      </c>
      <c r="B476" s="12" t="s">
        <v>4389</v>
      </c>
      <c r="C476" t="s">
        <v>4793</v>
      </c>
      <c r="D476" s="11" t="s">
        <v>2833</v>
      </c>
    </row>
    <row r="477" spans="1:4" ht="15.5" x14ac:dyDescent="0.35">
      <c r="A477" s="1" t="s">
        <v>1895</v>
      </c>
      <c r="B477" s="12" t="s">
        <v>4389</v>
      </c>
      <c r="C477" t="s">
        <v>4794</v>
      </c>
      <c r="D477" s="11" t="s">
        <v>2834</v>
      </c>
    </row>
    <row r="478" spans="1:4" ht="15.5" x14ac:dyDescent="0.35">
      <c r="A478" s="1" t="s">
        <v>1894</v>
      </c>
      <c r="B478" s="12" t="s">
        <v>4387</v>
      </c>
      <c r="C478" t="s">
        <v>4795</v>
      </c>
      <c r="D478" s="11" t="s">
        <v>2835</v>
      </c>
    </row>
    <row r="479" spans="1:4" ht="15.5" x14ac:dyDescent="0.35">
      <c r="A479" s="1" t="s">
        <v>1893</v>
      </c>
      <c r="B479" s="12" t="s">
        <v>4389</v>
      </c>
      <c r="C479" t="s">
        <v>4796</v>
      </c>
      <c r="D479" s="11" t="s">
        <v>2836</v>
      </c>
    </row>
    <row r="480" spans="1:4" ht="15.5" x14ac:dyDescent="0.35">
      <c r="A480" s="1" t="s">
        <v>1892</v>
      </c>
      <c r="B480" s="12" t="s">
        <v>4389</v>
      </c>
      <c r="C480" t="s">
        <v>4797</v>
      </c>
      <c r="D480" s="11" t="s">
        <v>2837</v>
      </c>
    </row>
    <row r="481" spans="1:4" ht="15.5" x14ac:dyDescent="0.35">
      <c r="A481" s="1" t="s">
        <v>1891</v>
      </c>
      <c r="B481" s="12" t="s">
        <v>4389</v>
      </c>
      <c r="C481" t="s">
        <v>4798</v>
      </c>
      <c r="D481" s="11" t="s">
        <v>2838</v>
      </c>
    </row>
    <row r="482" spans="1:4" ht="15.5" x14ac:dyDescent="0.35">
      <c r="A482" s="1" t="s">
        <v>1890</v>
      </c>
      <c r="B482" s="12" t="s">
        <v>4389</v>
      </c>
      <c r="C482" t="s">
        <v>4557</v>
      </c>
      <c r="D482" s="11" t="s">
        <v>2839</v>
      </c>
    </row>
    <row r="483" spans="1:4" ht="15.5" x14ac:dyDescent="0.35">
      <c r="A483" s="1" t="s">
        <v>1889</v>
      </c>
      <c r="B483" s="12" t="s">
        <v>4389</v>
      </c>
      <c r="C483" t="s">
        <v>4799</v>
      </c>
      <c r="D483" s="11" t="s">
        <v>2840</v>
      </c>
    </row>
    <row r="484" spans="1:4" ht="15.5" x14ac:dyDescent="0.35">
      <c r="A484" s="1" t="s">
        <v>1888</v>
      </c>
      <c r="B484" s="12" t="s">
        <v>4387</v>
      </c>
      <c r="C484" t="s">
        <v>4800</v>
      </c>
      <c r="D484" s="11" t="s">
        <v>2841</v>
      </c>
    </row>
    <row r="485" spans="1:4" ht="15.5" x14ac:dyDescent="0.35">
      <c r="A485" s="1" t="s">
        <v>1887</v>
      </c>
      <c r="B485" s="12" t="s">
        <v>4387</v>
      </c>
      <c r="C485" t="s">
        <v>4801</v>
      </c>
      <c r="D485" s="11" t="s">
        <v>2512</v>
      </c>
    </row>
    <row r="486" spans="1:4" ht="15.5" x14ac:dyDescent="0.35">
      <c r="A486" s="1" t="s">
        <v>1886</v>
      </c>
      <c r="B486" s="12" t="s">
        <v>4389</v>
      </c>
      <c r="C486" t="s">
        <v>4534</v>
      </c>
      <c r="D486" s="11" t="s">
        <v>2842</v>
      </c>
    </row>
    <row r="487" spans="1:4" ht="15.5" x14ac:dyDescent="0.35">
      <c r="A487" s="1" t="s">
        <v>1885</v>
      </c>
      <c r="B487" s="12" t="s">
        <v>4389</v>
      </c>
      <c r="C487" t="s">
        <v>4455</v>
      </c>
      <c r="D487" s="11" t="s">
        <v>2699</v>
      </c>
    </row>
    <row r="488" spans="1:4" ht="15.5" x14ac:dyDescent="0.35">
      <c r="A488" s="1" t="s">
        <v>1884</v>
      </c>
      <c r="B488" s="12" t="s">
        <v>4802</v>
      </c>
      <c r="C488" t="s">
        <v>4803</v>
      </c>
      <c r="D488" s="11" t="s">
        <v>2843</v>
      </c>
    </row>
    <row r="489" spans="1:4" ht="15.5" x14ac:dyDescent="0.35">
      <c r="A489" s="1" t="s">
        <v>1883</v>
      </c>
      <c r="B489" s="12" t="s">
        <v>4387</v>
      </c>
      <c r="C489" t="s">
        <v>4804</v>
      </c>
      <c r="D489" s="11" t="s">
        <v>2844</v>
      </c>
    </row>
    <row r="490" spans="1:4" ht="15.5" x14ac:dyDescent="0.35">
      <c r="A490" s="1" t="s">
        <v>1882</v>
      </c>
      <c r="B490" s="12" t="s">
        <v>4389</v>
      </c>
      <c r="C490" t="s">
        <v>4513</v>
      </c>
      <c r="D490" s="11" t="s">
        <v>2845</v>
      </c>
    </row>
    <row r="491" spans="1:4" ht="15.5" x14ac:dyDescent="0.35">
      <c r="A491" s="1" t="s">
        <v>1881</v>
      </c>
      <c r="B491" s="12" t="s">
        <v>4389</v>
      </c>
      <c r="C491" t="s">
        <v>4395</v>
      </c>
      <c r="D491" s="11" t="s">
        <v>2846</v>
      </c>
    </row>
    <row r="492" spans="1:4" ht="15.5" x14ac:dyDescent="0.35">
      <c r="A492" s="1" t="s">
        <v>1880</v>
      </c>
      <c r="B492" s="12" t="s">
        <v>4387</v>
      </c>
      <c r="C492" t="s">
        <v>4805</v>
      </c>
      <c r="D492" s="11" t="s">
        <v>2847</v>
      </c>
    </row>
    <row r="493" spans="1:4" ht="15.5" x14ac:dyDescent="0.35">
      <c r="A493" s="1" t="s">
        <v>1879</v>
      </c>
      <c r="B493" s="12" t="s">
        <v>4387</v>
      </c>
      <c r="C493" t="s">
        <v>4806</v>
      </c>
      <c r="D493" s="11" t="s">
        <v>2848</v>
      </c>
    </row>
    <row r="494" spans="1:4" ht="15.5" x14ac:dyDescent="0.35">
      <c r="A494" s="1" t="s">
        <v>1878</v>
      </c>
      <c r="B494" s="12" t="s">
        <v>4387</v>
      </c>
      <c r="C494" t="s">
        <v>4659</v>
      </c>
      <c r="D494" s="11" t="s">
        <v>2849</v>
      </c>
    </row>
    <row r="495" spans="1:4" ht="15.5" x14ac:dyDescent="0.35">
      <c r="A495" s="1" t="s">
        <v>1877</v>
      </c>
      <c r="B495" s="12" t="s">
        <v>4389</v>
      </c>
      <c r="C495" t="s">
        <v>4807</v>
      </c>
      <c r="D495" s="11" t="s">
        <v>2850</v>
      </c>
    </row>
    <row r="496" spans="1:4" ht="15.5" x14ac:dyDescent="0.35">
      <c r="A496" s="1" t="s">
        <v>1876</v>
      </c>
      <c r="B496" s="12" t="s">
        <v>4389</v>
      </c>
      <c r="C496" t="s">
        <v>4808</v>
      </c>
      <c r="D496" s="11" t="s">
        <v>2839</v>
      </c>
    </row>
    <row r="497" spans="1:4" ht="15.5" x14ac:dyDescent="0.35">
      <c r="A497" s="1" t="s">
        <v>1875</v>
      </c>
      <c r="B497" s="12" t="s">
        <v>4802</v>
      </c>
      <c r="C497" t="s">
        <v>4480</v>
      </c>
      <c r="D497" s="11" t="s">
        <v>2851</v>
      </c>
    </row>
    <row r="498" spans="1:4" ht="15.5" x14ac:dyDescent="0.35">
      <c r="A498" s="1" t="s">
        <v>1874</v>
      </c>
      <c r="B498" s="12" t="s">
        <v>4387</v>
      </c>
      <c r="C498" t="s">
        <v>4809</v>
      </c>
      <c r="D498" s="11" t="s">
        <v>2852</v>
      </c>
    </row>
    <row r="499" spans="1:4" ht="15.5" x14ac:dyDescent="0.35">
      <c r="A499" s="1" t="s">
        <v>1873</v>
      </c>
      <c r="B499" s="12" t="s">
        <v>4389</v>
      </c>
      <c r="C499" t="s">
        <v>4592</v>
      </c>
      <c r="D499" s="11" t="s">
        <v>2853</v>
      </c>
    </row>
    <row r="500" spans="1:4" ht="15.5" x14ac:dyDescent="0.35">
      <c r="A500" s="1" t="s">
        <v>1872</v>
      </c>
      <c r="B500" s="12" t="s">
        <v>4387</v>
      </c>
      <c r="C500" t="s">
        <v>4810</v>
      </c>
      <c r="D500" s="11" t="s">
        <v>2854</v>
      </c>
    </row>
    <row r="501" spans="1:4" ht="15.5" x14ac:dyDescent="0.35">
      <c r="A501" s="1" t="s">
        <v>1871</v>
      </c>
      <c r="B501" s="12" t="s">
        <v>4387</v>
      </c>
      <c r="C501" t="s">
        <v>4480</v>
      </c>
      <c r="D501" s="11" t="s">
        <v>2855</v>
      </c>
    </row>
    <row r="502" spans="1:4" ht="15.5" x14ac:dyDescent="0.35">
      <c r="A502" s="1" t="s">
        <v>1870</v>
      </c>
      <c r="B502" s="12" t="s">
        <v>4389</v>
      </c>
      <c r="C502" t="s">
        <v>4811</v>
      </c>
      <c r="D502" s="11" t="s">
        <v>2856</v>
      </c>
    </row>
    <row r="503" spans="1:4" ht="15.5" x14ac:dyDescent="0.35">
      <c r="A503" s="1" t="s">
        <v>1869</v>
      </c>
      <c r="B503" s="12" t="s">
        <v>4389</v>
      </c>
      <c r="C503" t="s">
        <v>4812</v>
      </c>
      <c r="D503" s="11" t="s">
        <v>2451</v>
      </c>
    </row>
    <row r="504" spans="1:4" ht="15.5" x14ac:dyDescent="0.35">
      <c r="A504" s="1" t="s">
        <v>1868</v>
      </c>
      <c r="B504" s="12" t="s">
        <v>4387</v>
      </c>
      <c r="C504" t="s">
        <v>4813</v>
      </c>
      <c r="D504" s="11" t="s">
        <v>2857</v>
      </c>
    </row>
    <row r="505" spans="1:4" ht="15.5" x14ac:dyDescent="0.35">
      <c r="A505" s="1" t="s">
        <v>1867</v>
      </c>
      <c r="B505" s="12" t="s">
        <v>4387</v>
      </c>
      <c r="C505" t="s">
        <v>4814</v>
      </c>
      <c r="D505" s="11" t="s">
        <v>2858</v>
      </c>
    </row>
    <row r="506" spans="1:4" ht="15.5" x14ac:dyDescent="0.35">
      <c r="A506" s="1" t="s">
        <v>1866</v>
      </c>
      <c r="B506" s="12" t="s">
        <v>4387</v>
      </c>
      <c r="C506" t="s">
        <v>4464</v>
      </c>
      <c r="D506" s="11" t="s">
        <v>2859</v>
      </c>
    </row>
    <row r="507" spans="1:4" ht="15.5" x14ac:dyDescent="0.35">
      <c r="A507" s="1" t="s">
        <v>1865</v>
      </c>
      <c r="B507" s="12" t="s">
        <v>4387</v>
      </c>
      <c r="C507" t="s">
        <v>4815</v>
      </c>
      <c r="D507" s="11" t="s">
        <v>2860</v>
      </c>
    </row>
    <row r="508" spans="1:4" ht="15.5" x14ac:dyDescent="0.35">
      <c r="A508" s="1" t="s">
        <v>1864</v>
      </c>
      <c r="B508" s="12" t="s">
        <v>4389</v>
      </c>
      <c r="C508" t="s">
        <v>4816</v>
      </c>
      <c r="D508" s="11" t="s">
        <v>2861</v>
      </c>
    </row>
    <row r="509" spans="1:4" ht="15.5" x14ac:dyDescent="0.35">
      <c r="A509" s="1" t="s">
        <v>1863</v>
      </c>
      <c r="B509" s="12" t="s">
        <v>4389</v>
      </c>
      <c r="C509" t="s">
        <v>4817</v>
      </c>
      <c r="D509" s="11" t="s">
        <v>2862</v>
      </c>
    </row>
    <row r="510" spans="1:4" ht="15.5" x14ac:dyDescent="0.35">
      <c r="A510" s="1" t="s">
        <v>1862</v>
      </c>
      <c r="B510" s="12" t="s">
        <v>4387</v>
      </c>
      <c r="C510" t="s">
        <v>4818</v>
      </c>
      <c r="D510" s="11" t="s">
        <v>2863</v>
      </c>
    </row>
    <row r="511" spans="1:4" ht="15.5" x14ac:dyDescent="0.35">
      <c r="A511" s="1" t="s">
        <v>1861</v>
      </c>
      <c r="B511" s="12" t="s">
        <v>4389</v>
      </c>
      <c r="C511" t="s">
        <v>4819</v>
      </c>
      <c r="D511" s="11" t="s">
        <v>2864</v>
      </c>
    </row>
    <row r="512" spans="1:4" ht="15.5" x14ac:dyDescent="0.35">
      <c r="A512" s="1" t="s">
        <v>1860</v>
      </c>
      <c r="B512" s="12" t="s">
        <v>4389</v>
      </c>
      <c r="C512" t="s">
        <v>4704</v>
      </c>
      <c r="D512" s="11" t="s">
        <v>2865</v>
      </c>
    </row>
    <row r="513" spans="1:4" ht="15.5" x14ac:dyDescent="0.35">
      <c r="A513" s="1" t="s">
        <v>1859</v>
      </c>
      <c r="B513" s="12" t="s">
        <v>4389</v>
      </c>
      <c r="C513" t="s">
        <v>4534</v>
      </c>
      <c r="D513" s="11" t="s">
        <v>2866</v>
      </c>
    </row>
    <row r="514" spans="1:4" ht="15.5" x14ac:dyDescent="0.35">
      <c r="A514" s="1" t="s">
        <v>1858</v>
      </c>
      <c r="B514" s="12" t="s">
        <v>4389</v>
      </c>
      <c r="C514" t="s">
        <v>4820</v>
      </c>
      <c r="D514" s="11" t="s">
        <v>2867</v>
      </c>
    </row>
    <row r="515" spans="1:4" ht="15.5" x14ac:dyDescent="0.35">
      <c r="A515" s="1" t="s">
        <v>1857</v>
      </c>
      <c r="B515" s="12" t="s">
        <v>4387</v>
      </c>
      <c r="C515" t="s">
        <v>4821</v>
      </c>
      <c r="D515" s="11" t="s">
        <v>2868</v>
      </c>
    </row>
    <row r="516" spans="1:4" ht="15.5" x14ac:dyDescent="0.35">
      <c r="A516" s="1" t="s">
        <v>1856</v>
      </c>
      <c r="B516" s="12" t="s">
        <v>4389</v>
      </c>
      <c r="C516" t="s">
        <v>4822</v>
      </c>
      <c r="D516" s="11" t="s">
        <v>2869</v>
      </c>
    </row>
    <row r="517" spans="1:4" ht="15.5" x14ac:dyDescent="0.35">
      <c r="A517" s="1" t="s">
        <v>1855</v>
      </c>
      <c r="B517" s="12" t="s">
        <v>4389</v>
      </c>
      <c r="C517" t="s">
        <v>4451</v>
      </c>
      <c r="D517" s="11" t="s">
        <v>2870</v>
      </c>
    </row>
    <row r="518" spans="1:4" ht="15.5" x14ac:dyDescent="0.35">
      <c r="A518" s="1" t="s">
        <v>1854</v>
      </c>
      <c r="B518" s="12" t="s">
        <v>4387</v>
      </c>
      <c r="C518" t="s">
        <v>4490</v>
      </c>
      <c r="D518" s="11" t="s">
        <v>2871</v>
      </c>
    </row>
    <row r="519" spans="1:4" ht="15.5" x14ac:dyDescent="0.35">
      <c r="A519" s="1" t="s">
        <v>1853</v>
      </c>
      <c r="B519" s="12" t="s">
        <v>4387</v>
      </c>
      <c r="C519" t="s">
        <v>4810</v>
      </c>
      <c r="D519" s="11" t="s">
        <v>2872</v>
      </c>
    </row>
    <row r="520" spans="1:4" ht="15.5" x14ac:dyDescent="0.35">
      <c r="A520" s="1" t="s">
        <v>1852</v>
      </c>
      <c r="B520" s="12" t="s">
        <v>4389</v>
      </c>
      <c r="C520" t="s">
        <v>4735</v>
      </c>
      <c r="D520" s="11" t="s">
        <v>2873</v>
      </c>
    </row>
    <row r="521" spans="1:4" ht="15.5" x14ac:dyDescent="0.35">
      <c r="A521" s="1" t="s">
        <v>1851</v>
      </c>
      <c r="B521" s="12" t="s">
        <v>4387</v>
      </c>
      <c r="C521" t="s">
        <v>4823</v>
      </c>
      <c r="D521" s="11" t="s">
        <v>2874</v>
      </c>
    </row>
    <row r="522" spans="1:4" ht="15.5" x14ac:dyDescent="0.35">
      <c r="A522" s="1" t="s">
        <v>1850</v>
      </c>
      <c r="B522" s="12" t="s">
        <v>4389</v>
      </c>
      <c r="C522" t="s">
        <v>4824</v>
      </c>
      <c r="D522" s="11" t="s">
        <v>2875</v>
      </c>
    </row>
    <row r="523" spans="1:4" ht="15.5" x14ac:dyDescent="0.35">
      <c r="A523" s="1" t="s">
        <v>1849</v>
      </c>
      <c r="B523" s="12" t="s">
        <v>4389</v>
      </c>
      <c r="C523" t="s">
        <v>4414</v>
      </c>
      <c r="D523" s="11" t="s">
        <v>2876</v>
      </c>
    </row>
    <row r="524" spans="1:4" ht="15.5" x14ac:dyDescent="0.35">
      <c r="A524" s="1" t="s">
        <v>1848</v>
      </c>
      <c r="B524" s="12" t="s">
        <v>4387</v>
      </c>
      <c r="C524" t="s">
        <v>4825</v>
      </c>
      <c r="D524" s="11" t="s">
        <v>2877</v>
      </c>
    </row>
    <row r="525" spans="1:4" ht="15.5" x14ac:dyDescent="0.35">
      <c r="A525" s="1" t="s">
        <v>1847</v>
      </c>
      <c r="B525" s="12" t="s">
        <v>4802</v>
      </c>
      <c r="C525" t="s">
        <v>4826</v>
      </c>
      <c r="D525" s="11" t="s">
        <v>2878</v>
      </c>
    </row>
    <row r="526" spans="1:4" ht="15.5" x14ac:dyDescent="0.35">
      <c r="A526" s="1" t="s">
        <v>1846</v>
      </c>
      <c r="B526" s="12" t="s">
        <v>4387</v>
      </c>
      <c r="C526" t="s">
        <v>4827</v>
      </c>
      <c r="D526" s="11" t="s">
        <v>2879</v>
      </c>
    </row>
    <row r="527" spans="1:4" ht="15.5" x14ac:dyDescent="0.35">
      <c r="A527" s="1" t="s">
        <v>1845</v>
      </c>
      <c r="B527" s="12" t="s">
        <v>4387</v>
      </c>
      <c r="C527" t="s">
        <v>4563</v>
      </c>
      <c r="D527" s="11" t="s">
        <v>2880</v>
      </c>
    </row>
    <row r="528" spans="1:4" ht="15.5" x14ac:dyDescent="0.35">
      <c r="A528" s="1" t="s">
        <v>1844</v>
      </c>
      <c r="B528" s="12" t="s">
        <v>4802</v>
      </c>
      <c r="C528" t="s">
        <v>4828</v>
      </c>
      <c r="D528" s="11" t="s">
        <v>2881</v>
      </c>
    </row>
    <row r="529" spans="1:4" ht="15.5" x14ac:dyDescent="0.35">
      <c r="A529" s="1" t="s">
        <v>1843</v>
      </c>
      <c r="B529" s="12" t="s">
        <v>4387</v>
      </c>
      <c r="C529" t="s">
        <v>4443</v>
      </c>
      <c r="D529" s="11" t="s">
        <v>2882</v>
      </c>
    </row>
    <row r="530" spans="1:4" ht="15.5" x14ac:dyDescent="0.35">
      <c r="A530" s="1" t="s">
        <v>1842</v>
      </c>
      <c r="B530" s="12" t="s">
        <v>4389</v>
      </c>
      <c r="C530" t="s">
        <v>4619</v>
      </c>
      <c r="D530" s="11" t="s">
        <v>2883</v>
      </c>
    </row>
    <row r="531" spans="1:4" ht="15.5" x14ac:dyDescent="0.35">
      <c r="A531" s="1" t="s">
        <v>1841</v>
      </c>
      <c r="B531" s="12" t="s">
        <v>4389</v>
      </c>
      <c r="C531" t="s">
        <v>4829</v>
      </c>
      <c r="D531" s="11" t="s">
        <v>2884</v>
      </c>
    </row>
    <row r="532" spans="1:4" ht="15.5" x14ac:dyDescent="0.35">
      <c r="A532" s="1" t="s">
        <v>1840</v>
      </c>
      <c r="B532" s="12" t="s">
        <v>4387</v>
      </c>
      <c r="C532" t="s">
        <v>4830</v>
      </c>
      <c r="D532" s="11" t="s">
        <v>2885</v>
      </c>
    </row>
    <row r="533" spans="1:4" ht="15.5" x14ac:dyDescent="0.35">
      <c r="A533" s="1" t="s">
        <v>1839</v>
      </c>
      <c r="B533" s="12" t="s">
        <v>4389</v>
      </c>
      <c r="C533" t="s">
        <v>4524</v>
      </c>
      <c r="D533" s="11" t="s">
        <v>2886</v>
      </c>
    </row>
    <row r="534" spans="1:4" ht="15.5" x14ac:dyDescent="0.35">
      <c r="A534" s="1" t="s">
        <v>1838</v>
      </c>
      <c r="B534" s="12" t="s">
        <v>4387</v>
      </c>
      <c r="C534" t="s">
        <v>4831</v>
      </c>
      <c r="D534" s="11" t="s">
        <v>2887</v>
      </c>
    </row>
    <row r="535" spans="1:4" ht="15.5" x14ac:dyDescent="0.35">
      <c r="A535" s="1" t="s">
        <v>1837</v>
      </c>
      <c r="B535" s="12" t="s">
        <v>4389</v>
      </c>
      <c r="C535" t="s">
        <v>4817</v>
      </c>
      <c r="D535" s="11" t="s">
        <v>2888</v>
      </c>
    </row>
    <row r="536" spans="1:4" ht="15.5" x14ac:dyDescent="0.35">
      <c r="A536" s="1" t="s">
        <v>1836</v>
      </c>
      <c r="B536" s="12" t="s">
        <v>4387</v>
      </c>
      <c r="C536" t="s">
        <v>4832</v>
      </c>
      <c r="D536" s="11" t="s">
        <v>2889</v>
      </c>
    </row>
    <row r="537" spans="1:4" ht="15.5" x14ac:dyDescent="0.35">
      <c r="A537" s="1" t="s">
        <v>1835</v>
      </c>
      <c r="B537" s="12" t="s">
        <v>4389</v>
      </c>
      <c r="C537" t="s">
        <v>4833</v>
      </c>
      <c r="D537" s="11" t="s">
        <v>2451</v>
      </c>
    </row>
    <row r="538" spans="1:4" ht="15.5" x14ac:dyDescent="0.35">
      <c r="A538" s="1" t="s">
        <v>1834</v>
      </c>
      <c r="B538" s="12" t="s">
        <v>4387</v>
      </c>
      <c r="C538" t="s">
        <v>4834</v>
      </c>
      <c r="D538" s="11" t="s">
        <v>2890</v>
      </c>
    </row>
    <row r="539" spans="1:4" ht="15.5" x14ac:dyDescent="0.35">
      <c r="A539" s="1" t="s">
        <v>1833</v>
      </c>
      <c r="B539" s="12" t="s">
        <v>4387</v>
      </c>
      <c r="C539" t="s">
        <v>4835</v>
      </c>
      <c r="D539" s="11" t="s">
        <v>2891</v>
      </c>
    </row>
    <row r="540" spans="1:4" ht="15.5" x14ac:dyDescent="0.35">
      <c r="A540" s="1" t="s">
        <v>1832</v>
      </c>
      <c r="B540" s="12" t="s">
        <v>4387</v>
      </c>
      <c r="C540" t="s">
        <v>4830</v>
      </c>
      <c r="D540" s="11" t="s">
        <v>2892</v>
      </c>
    </row>
    <row r="541" spans="1:4" ht="15.5" x14ac:dyDescent="0.35">
      <c r="A541" s="1" t="s">
        <v>1831</v>
      </c>
      <c r="B541" s="12" t="s">
        <v>4389</v>
      </c>
      <c r="C541" t="s">
        <v>4451</v>
      </c>
      <c r="D541" s="11" t="s">
        <v>2893</v>
      </c>
    </row>
    <row r="542" spans="1:4" ht="15.5" x14ac:dyDescent="0.35">
      <c r="A542" s="1" t="s">
        <v>1830</v>
      </c>
      <c r="B542" s="12" t="s">
        <v>4389</v>
      </c>
      <c r="C542" t="s">
        <v>4836</v>
      </c>
      <c r="D542" s="11" t="s">
        <v>2894</v>
      </c>
    </row>
    <row r="543" spans="1:4" ht="15.5" x14ac:dyDescent="0.35">
      <c r="A543" s="1" t="s">
        <v>1829</v>
      </c>
      <c r="B543" s="12" t="s">
        <v>4389</v>
      </c>
      <c r="C543" t="s">
        <v>4837</v>
      </c>
      <c r="D543" s="11" t="s">
        <v>2895</v>
      </c>
    </row>
    <row r="544" spans="1:4" ht="15.5" x14ac:dyDescent="0.35">
      <c r="A544" s="1" t="s">
        <v>1828</v>
      </c>
      <c r="B544" s="12" t="s">
        <v>4387</v>
      </c>
      <c r="C544" t="s">
        <v>4596</v>
      </c>
      <c r="D544" s="11" t="s">
        <v>2896</v>
      </c>
    </row>
    <row r="545" spans="1:4" ht="15.5" x14ac:dyDescent="0.35">
      <c r="A545" s="1" t="s">
        <v>1827</v>
      </c>
      <c r="B545" s="12" t="s">
        <v>4387</v>
      </c>
      <c r="C545" t="s">
        <v>4838</v>
      </c>
      <c r="D545" s="11" t="s">
        <v>2897</v>
      </c>
    </row>
    <row r="546" spans="1:4" ht="15.5" x14ac:dyDescent="0.35">
      <c r="A546" s="1" t="s">
        <v>1826</v>
      </c>
      <c r="B546" s="12" t="s">
        <v>4802</v>
      </c>
      <c r="C546" t="s">
        <v>4839</v>
      </c>
      <c r="D546" s="11" t="s">
        <v>2898</v>
      </c>
    </row>
    <row r="547" spans="1:4" ht="15.5" x14ac:dyDescent="0.35">
      <c r="A547" s="1" t="s">
        <v>1825</v>
      </c>
      <c r="B547" s="12" t="s">
        <v>4389</v>
      </c>
      <c r="C547" t="s">
        <v>4718</v>
      </c>
      <c r="D547" s="11" t="s">
        <v>2899</v>
      </c>
    </row>
    <row r="548" spans="1:4" ht="15.5" x14ac:dyDescent="0.35">
      <c r="A548" s="1" t="s">
        <v>1824</v>
      </c>
      <c r="B548" s="12" t="s">
        <v>4387</v>
      </c>
      <c r="C548" t="s">
        <v>4840</v>
      </c>
      <c r="D548" s="11" t="s">
        <v>2900</v>
      </c>
    </row>
    <row r="549" spans="1:4" ht="15.5" x14ac:dyDescent="0.35">
      <c r="A549" s="1" t="s">
        <v>1823</v>
      </c>
      <c r="B549" s="12" t="s">
        <v>4389</v>
      </c>
      <c r="C549" t="s">
        <v>4841</v>
      </c>
      <c r="D549" s="11" t="s">
        <v>2901</v>
      </c>
    </row>
    <row r="550" spans="1:4" ht="15.5" x14ac:dyDescent="0.35">
      <c r="A550" s="1" t="s">
        <v>1822</v>
      </c>
      <c r="B550" s="12" t="s">
        <v>4389</v>
      </c>
      <c r="C550" t="s">
        <v>4842</v>
      </c>
      <c r="D550" s="11" t="s">
        <v>2902</v>
      </c>
    </row>
    <row r="551" spans="1:4" ht="15.5" x14ac:dyDescent="0.35">
      <c r="A551" s="1" t="s">
        <v>1821</v>
      </c>
      <c r="B551" s="12" t="s">
        <v>4389</v>
      </c>
      <c r="C551" t="s">
        <v>4843</v>
      </c>
      <c r="D551" s="11" t="s">
        <v>2903</v>
      </c>
    </row>
    <row r="552" spans="1:4" ht="15.5" x14ac:dyDescent="0.35">
      <c r="A552" s="1" t="s">
        <v>1820</v>
      </c>
      <c r="B552" s="12" t="s">
        <v>4387</v>
      </c>
      <c r="C552" t="s">
        <v>4844</v>
      </c>
      <c r="D552" s="11" t="s">
        <v>2904</v>
      </c>
    </row>
    <row r="553" spans="1:4" ht="15.5" x14ac:dyDescent="0.35">
      <c r="A553" s="1" t="s">
        <v>1819</v>
      </c>
      <c r="B553" s="12" t="s">
        <v>4389</v>
      </c>
      <c r="C553" t="s">
        <v>4791</v>
      </c>
      <c r="D553" s="11" t="s">
        <v>2560</v>
      </c>
    </row>
    <row r="554" spans="1:4" ht="15.5" x14ac:dyDescent="0.35">
      <c r="A554" s="1" t="s">
        <v>1818</v>
      </c>
      <c r="B554" s="12" t="s">
        <v>4389</v>
      </c>
      <c r="C554" t="s">
        <v>4845</v>
      </c>
      <c r="D554" s="11" t="s">
        <v>2905</v>
      </c>
    </row>
    <row r="555" spans="1:4" ht="15.5" x14ac:dyDescent="0.35">
      <c r="A555" s="1" t="s">
        <v>1817</v>
      </c>
      <c r="B555" s="12" t="s">
        <v>4387</v>
      </c>
      <c r="C555" t="s">
        <v>4846</v>
      </c>
      <c r="D555" s="11" t="s">
        <v>2906</v>
      </c>
    </row>
    <row r="556" spans="1:4" ht="15.5" x14ac:dyDescent="0.35">
      <c r="A556" s="1" t="s">
        <v>1816</v>
      </c>
      <c r="B556" s="12" t="s">
        <v>4389</v>
      </c>
      <c r="C556" t="s">
        <v>4482</v>
      </c>
      <c r="D556" s="11" t="s">
        <v>2907</v>
      </c>
    </row>
    <row r="557" spans="1:4" ht="15.5" x14ac:dyDescent="0.35">
      <c r="A557" s="1" t="s">
        <v>1815</v>
      </c>
      <c r="B557" s="12" t="s">
        <v>4389</v>
      </c>
      <c r="C557" t="s">
        <v>4847</v>
      </c>
      <c r="D557" s="11" t="s">
        <v>2908</v>
      </c>
    </row>
    <row r="558" spans="1:4" ht="15.5" x14ac:dyDescent="0.35">
      <c r="A558" s="1" t="s">
        <v>1814</v>
      </c>
      <c r="B558" s="12" t="s">
        <v>4387</v>
      </c>
      <c r="C558" t="s">
        <v>4848</v>
      </c>
      <c r="D558" s="11" t="s">
        <v>2909</v>
      </c>
    </row>
    <row r="559" spans="1:4" ht="15.5" x14ac:dyDescent="0.35">
      <c r="A559" s="1" t="s">
        <v>1813</v>
      </c>
      <c r="B559" s="12" t="s">
        <v>4389</v>
      </c>
      <c r="C559" t="s">
        <v>4477</v>
      </c>
      <c r="D559" s="11" t="s">
        <v>2910</v>
      </c>
    </row>
    <row r="560" spans="1:4" ht="15.5" x14ac:dyDescent="0.35">
      <c r="A560" s="1" t="s">
        <v>1812</v>
      </c>
      <c r="B560" s="12" t="s">
        <v>4387</v>
      </c>
      <c r="C560" t="s">
        <v>4795</v>
      </c>
      <c r="D560" s="11" t="s">
        <v>2911</v>
      </c>
    </row>
    <row r="561" spans="1:4" ht="15.5" x14ac:dyDescent="0.35">
      <c r="A561" s="1" t="s">
        <v>1811</v>
      </c>
      <c r="B561" s="12" t="s">
        <v>4389</v>
      </c>
      <c r="C561" t="s">
        <v>4849</v>
      </c>
      <c r="D561" s="11" t="s">
        <v>2912</v>
      </c>
    </row>
    <row r="562" spans="1:4" ht="15.5" x14ac:dyDescent="0.35">
      <c r="A562" s="1" t="s">
        <v>1810</v>
      </c>
      <c r="B562" s="12" t="s">
        <v>4387</v>
      </c>
      <c r="C562" t="s">
        <v>4850</v>
      </c>
      <c r="D562" s="11" t="s">
        <v>2913</v>
      </c>
    </row>
    <row r="563" spans="1:4" ht="15.5" x14ac:dyDescent="0.35">
      <c r="A563" s="1" t="s">
        <v>1809</v>
      </c>
      <c r="B563" s="12" t="s">
        <v>4389</v>
      </c>
      <c r="C563" t="s">
        <v>4851</v>
      </c>
      <c r="D563" s="11" t="s">
        <v>2914</v>
      </c>
    </row>
    <row r="564" spans="1:4" ht="15.5" x14ac:dyDescent="0.35">
      <c r="A564" s="1" t="s">
        <v>1808</v>
      </c>
      <c r="B564" s="12" t="s">
        <v>4389</v>
      </c>
      <c r="C564" t="s">
        <v>4852</v>
      </c>
      <c r="D564" s="11" t="s">
        <v>2915</v>
      </c>
    </row>
    <row r="565" spans="1:4" ht="15.5" x14ac:dyDescent="0.35">
      <c r="A565" s="1" t="s">
        <v>1807</v>
      </c>
      <c r="B565" s="12" t="s">
        <v>4387</v>
      </c>
      <c r="C565" t="s">
        <v>4853</v>
      </c>
      <c r="D565" s="11" t="s">
        <v>2916</v>
      </c>
    </row>
    <row r="566" spans="1:4" ht="15.5" x14ac:dyDescent="0.35">
      <c r="A566" s="1" t="s">
        <v>1806</v>
      </c>
      <c r="B566" s="12" t="s">
        <v>4802</v>
      </c>
      <c r="C566" t="s">
        <v>4830</v>
      </c>
      <c r="D566" s="11" t="s">
        <v>2917</v>
      </c>
    </row>
    <row r="567" spans="1:4" ht="15.5" x14ac:dyDescent="0.35">
      <c r="A567" s="1" t="s">
        <v>1805</v>
      </c>
      <c r="B567" s="12" t="s">
        <v>4389</v>
      </c>
      <c r="C567" t="s">
        <v>4854</v>
      </c>
      <c r="D567" s="11" t="s">
        <v>2918</v>
      </c>
    </row>
    <row r="568" spans="1:4" ht="15.5" x14ac:dyDescent="0.35">
      <c r="A568" s="1" t="s">
        <v>1804</v>
      </c>
      <c r="B568" s="12" t="s">
        <v>4387</v>
      </c>
      <c r="C568" t="s">
        <v>4855</v>
      </c>
      <c r="D568" s="11" t="s">
        <v>2919</v>
      </c>
    </row>
    <row r="569" spans="1:4" ht="15.5" x14ac:dyDescent="0.35">
      <c r="A569" s="1" t="s">
        <v>1803</v>
      </c>
      <c r="B569" s="12" t="s">
        <v>4387</v>
      </c>
      <c r="C569" t="s">
        <v>4856</v>
      </c>
      <c r="D569" s="11" t="s">
        <v>2920</v>
      </c>
    </row>
    <row r="570" spans="1:4" ht="15.5" x14ac:dyDescent="0.35">
      <c r="A570" s="1" t="s">
        <v>1802</v>
      </c>
      <c r="B570" s="12" t="s">
        <v>4387</v>
      </c>
      <c r="C570" t="s">
        <v>4857</v>
      </c>
      <c r="D570" s="11" t="s">
        <v>2921</v>
      </c>
    </row>
    <row r="571" spans="1:4" ht="15.5" x14ac:dyDescent="0.35">
      <c r="A571" s="1" t="s">
        <v>1801</v>
      </c>
      <c r="B571" s="12" t="s">
        <v>4389</v>
      </c>
      <c r="C571" t="s">
        <v>4858</v>
      </c>
      <c r="D571" s="11" t="s">
        <v>2922</v>
      </c>
    </row>
    <row r="572" spans="1:4" ht="15.5" x14ac:dyDescent="0.35">
      <c r="A572" s="1" t="s">
        <v>1800</v>
      </c>
      <c r="B572" s="12" t="s">
        <v>4389</v>
      </c>
      <c r="C572" t="s">
        <v>4859</v>
      </c>
      <c r="D572" s="11" t="s">
        <v>2923</v>
      </c>
    </row>
    <row r="573" spans="1:4" ht="15.5" x14ac:dyDescent="0.35">
      <c r="A573" s="1" t="s">
        <v>1799</v>
      </c>
      <c r="B573" s="12" t="s">
        <v>4389</v>
      </c>
      <c r="C573" t="s">
        <v>4573</v>
      </c>
      <c r="D573" s="11" t="s">
        <v>2924</v>
      </c>
    </row>
    <row r="574" spans="1:4" ht="15.5" x14ac:dyDescent="0.35">
      <c r="A574" s="1" t="s">
        <v>1798</v>
      </c>
      <c r="B574" s="12" t="s">
        <v>4802</v>
      </c>
      <c r="C574" t="s">
        <v>4860</v>
      </c>
      <c r="D574" s="11" t="s">
        <v>2925</v>
      </c>
    </row>
    <row r="575" spans="1:4" ht="15.5" x14ac:dyDescent="0.35">
      <c r="A575" s="1" t="s">
        <v>1797</v>
      </c>
      <c r="B575" s="12" t="s">
        <v>4389</v>
      </c>
      <c r="C575" t="s">
        <v>4861</v>
      </c>
      <c r="D575" s="11" t="s">
        <v>2926</v>
      </c>
    </row>
    <row r="576" spans="1:4" ht="15.5" x14ac:dyDescent="0.35">
      <c r="A576" s="1" t="s">
        <v>1796</v>
      </c>
      <c r="B576" s="12" t="s">
        <v>4389</v>
      </c>
      <c r="C576" t="s">
        <v>4862</v>
      </c>
      <c r="D576" s="11" t="s">
        <v>2927</v>
      </c>
    </row>
    <row r="577" spans="1:4" ht="15.5" x14ac:dyDescent="0.35">
      <c r="A577" s="1" t="s">
        <v>1795</v>
      </c>
      <c r="B577" s="12" t="s">
        <v>4387</v>
      </c>
      <c r="C577" t="s">
        <v>4863</v>
      </c>
      <c r="D577" s="11" t="s">
        <v>2928</v>
      </c>
    </row>
    <row r="578" spans="1:4" ht="15.5" x14ac:dyDescent="0.35">
      <c r="A578" s="1" t="s">
        <v>1794</v>
      </c>
      <c r="B578" s="12" t="s">
        <v>4802</v>
      </c>
      <c r="C578" t="s">
        <v>4502</v>
      </c>
      <c r="D578" s="11" t="s">
        <v>2929</v>
      </c>
    </row>
    <row r="579" spans="1:4" ht="15.5" x14ac:dyDescent="0.35">
      <c r="A579" s="1" t="s">
        <v>1793</v>
      </c>
      <c r="B579" s="12" t="s">
        <v>4389</v>
      </c>
      <c r="C579" t="s">
        <v>4864</v>
      </c>
      <c r="D579" s="11" t="s">
        <v>2930</v>
      </c>
    </row>
    <row r="580" spans="1:4" ht="15.5" x14ac:dyDescent="0.35">
      <c r="A580" s="1" t="s">
        <v>1792</v>
      </c>
      <c r="B580" s="12" t="s">
        <v>4387</v>
      </c>
      <c r="C580" t="s">
        <v>4865</v>
      </c>
      <c r="D580" s="11" t="s">
        <v>2931</v>
      </c>
    </row>
    <row r="581" spans="1:4" ht="15.5" x14ac:dyDescent="0.35">
      <c r="A581" s="1" t="s">
        <v>1791</v>
      </c>
      <c r="B581" s="12" t="s">
        <v>4387</v>
      </c>
      <c r="C581" t="s">
        <v>4866</v>
      </c>
      <c r="D581" s="11" t="s">
        <v>2932</v>
      </c>
    </row>
    <row r="582" spans="1:4" ht="15.5" x14ac:dyDescent="0.35">
      <c r="A582" s="1" t="s">
        <v>1790</v>
      </c>
      <c r="B582" s="12" t="s">
        <v>4389</v>
      </c>
      <c r="C582" t="s">
        <v>4867</v>
      </c>
      <c r="D582" s="11" t="s">
        <v>2933</v>
      </c>
    </row>
    <row r="583" spans="1:4" ht="15.5" x14ac:dyDescent="0.35">
      <c r="A583" s="1" t="s">
        <v>1789</v>
      </c>
      <c r="B583" s="12" t="s">
        <v>4389</v>
      </c>
      <c r="C583" t="s">
        <v>4391</v>
      </c>
      <c r="D583" s="11" t="s">
        <v>2934</v>
      </c>
    </row>
    <row r="584" spans="1:4" ht="15.5" x14ac:dyDescent="0.35">
      <c r="A584" s="1" t="s">
        <v>1788</v>
      </c>
      <c r="B584" s="12" t="s">
        <v>4387</v>
      </c>
      <c r="C584" t="s">
        <v>4868</v>
      </c>
      <c r="D584" s="11" t="s">
        <v>2935</v>
      </c>
    </row>
    <row r="585" spans="1:4" ht="15.5" x14ac:dyDescent="0.35">
      <c r="A585" s="1" t="s">
        <v>1787</v>
      </c>
      <c r="B585" s="12" t="s">
        <v>4389</v>
      </c>
      <c r="C585" t="s">
        <v>4746</v>
      </c>
      <c r="D585" s="11" t="s">
        <v>2936</v>
      </c>
    </row>
    <row r="586" spans="1:4" ht="15.5" x14ac:dyDescent="0.35">
      <c r="A586" s="1" t="s">
        <v>1786</v>
      </c>
      <c r="B586" s="12" t="s">
        <v>4387</v>
      </c>
      <c r="C586" t="s">
        <v>4869</v>
      </c>
      <c r="D586" s="11" t="s">
        <v>2937</v>
      </c>
    </row>
    <row r="587" spans="1:4" ht="15.5" x14ac:dyDescent="0.35">
      <c r="A587" s="1" t="s">
        <v>1785</v>
      </c>
      <c r="B587" s="12" t="s">
        <v>4387</v>
      </c>
      <c r="C587" t="s">
        <v>4708</v>
      </c>
      <c r="D587" s="11" t="s">
        <v>2938</v>
      </c>
    </row>
    <row r="588" spans="1:4" ht="15.5" x14ac:dyDescent="0.35">
      <c r="A588" s="1" t="s">
        <v>1784</v>
      </c>
      <c r="B588" s="12" t="s">
        <v>4387</v>
      </c>
      <c r="C588" t="s">
        <v>4870</v>
      </c>
      <c r="D588" s="11" t="s">
        <v>2939</v>
      </c>
    </row>
    <row r="589" spans="1:4" ht="15.5" x14ac:dyDescent="0.35">
      <c r="A589" s="1" t="s">
        <v>1783</v>
      </c>
      <c r="B589" s="12" t="s">
        <v>4387</v>
      </c>
      <c r="C589" t="s">
        <v>4871</v>
      </c>
      <c r="D589" s="11" t="s">
        <v>2940</v>
      </c>
    </row>
    <row r="590" spans="1:4" ht="15.5" x14ac:dyDescent="0.35">
      <c r="A590" s="1" t="s">
        <v>1782</v>
      </c>
      <c r="B590" s="12" t="s">
        <v>4802</v>
      </c>
      <c r="C590" t="s">
        <v>4872</v>
      </c>
      <c r="D590" s="11" t="s">
        <v>2460</v>
      </c>
    </row>
    <row r="591" spans="1:4" ht="15.5" x14ac:dyDescent="0.35">
      <c r="A591" s="1" t="s">
        <v>1781</v>
      </c>
      <c r="B591" s="12" t="s">
        <v>4387</v>
      </c>
      <c r="C591" t="s">
        <v>4873</v>
      </c>
      <c r="D591" s="11" t="s">
        <v>2941</v>
      </c>
    </row>
    <row r="592" spans="1:4" ht="15.5" x14ac:dyDescent="0.35">
      <c r="A592" s="1" t="s">
        <v>1780</v>
      </c>
      <c r="B592" s="12" t="s">
        <v>4389</v>
      </c>
      <c r="C592" t="s">
        <v>4622</v>
      </c>
      <c r="D592" s="11" t="s">
        <v>2942</v>
      </c>
    </row>
    <row r="593" spans="1:4" ht="15.5" x14ac:dyDescent="0.35">
      <c r="A593" s="1" t="s">
        <v>1779</v>
      </c>
      <c r="B593" s="12" t="s">
        <v>4387</v>
      </c>
      <c r="C593" t="s">
        <v>4874</v>
      </c>
      <c r="D593" s="11" t="s">
        <v>2449</v>
      </c>
    </row>
    <row r="594" spans="1:4" ht="15.5" x14ac:dyDescent="0.35">
      <c r="A594" s="1" t="s">
        <v>1778</v>
      </c>
      <c r="B594" s="12" t="s">
        <v>4387</v>
      </c>
      <c r="C594" t="s">
        <v>4875</v>
      </c>
      <c r="D594" s="11" t="s">
        <v>2943</v>
      </c>
    </row>
    <row r="595" spans="1:4" ht="15.5" x14ac:dyDescent="0.35">
      <c r="A595" s="1" t="s">
        <v>1777</v>
      </c>
      <c r="B595" s="12" t="s">
        <v>4802</v>
      </c>
      <c r="C595" t="s">
        <v>4876</v>
      </c>
      <c r="D595" s="11" t="s">
        <v>2944</v>
      </c>
    </row>
    <row r="596" spans="1:4" ht="15.5" x14ac:dyDescent="0.35">
      <c r="A596" s="1" t="s">
        <v>1776</v>
      </c>
      <c r="B596" s="12" t="s">
        <v>4387</v>
      </c>
      <c r="C596" t="s">
        <v>4877</v>
      </c>
      <c r="D596" s="11" t="s">
        <v>2945</v>
      </c>
    </row>
    <row r="597" spans="1:4" ht="15.5" x14ac:dyDescent="0.35">
      <c r="A597" s="1" t="s">
        <v>1775</v>
      </c>
      <c r="B597" s="12" t="s">
        <v>4389</v>
      </c>
      <c r="C597" t="s">
        <v>4878</v>
      </c>
      <c r="D597" s="11" t="s">
        <v>2946</v>
      </c>
    </row>
    <row r="598" spans="1:4" ht="15.5" x14ac:dyDescent="0.35">
      <c r="A598" s="1" t="s">
        <v>1774</v>
      </c>
      <c r="B598" s="12" t="s">
        <v>4389</v>
      </c>
      <c r="C598" t="s">
        <v>4879</v>
      </c>
      <c r="D598" s="11" t="s">
        <v>2947</v>
      </c>
    </row>
    <row r="599" spans="1:4" ht="15.5" x14ac:dyDescent="0.35">
      <c r="A599" s="1" t="s">
        <v>1773</v>
      </c>
      <c r="B599" s="12" t="s">
        <v>4387</v>
      </c>
      <c r="C599" t="s">
        <v>4880</v>
      </c>
      <c r="D599" s="11" t="s">
        <v>2948</v>
      </c>
    </row>
    <row r="600" spans="1:4" ht="15.5" x14ac:dyDescent="0.35">
      <c r="A600" s="1" t="s">
        <v>1772</v>
      </c>
      <c r="B600" s="12" t="s">
        <v>4387</v>
      </c>
      <c r="C600" t="s">
        <v>4881</v>
      </c>
      <c r="D600" s="11" t="s">
        <v>2949</v>
      </c>
    </row>
    <row r="601" spans="1:4" ht="15.5" x14ac:dyDescent="0.35">
      <c r="A601" s="1" t="s">
        <v>1771</v>
      </c>
      <c r="B601" s="12" t="s">
        <v>4389</v>
      </c>
      <c r="C601" t="s">
        <v>4882</v>
      </c>
      <c r="D601" s="11" t="s">
        <v>2950</v>
      </c>
    </row>
    <row r="602" spans="1:4" ht="15.5" x14ac:dyDescent="0.35">
      <c r="A602" s="1" t="s">
        <v>1770</v>
      </c>
      <c r="B602" s="12" t="s">
        <v>4387</v>
      </c>
      <c r="C602" t="s">
        <v>4883</v>
      </c>
      <c r="D602" s="11" t="s">
        <v>2951</v>
      </c>
    </row>
    <row r="603" spans="1:4" ht="15.5" x14ac:dyDescent="0.35">
      <c r="A603" s="1" t="s">
        <v>1769</v>
      </c>
      <c r="B603" s="12" t="s">
        <v>4802</v>
      </c>
      <c r="C603" t="s">
        <v>4567</v>
      </c>
      <c r="D603" s="11" t="s">
        <v>2952</v>
      </c>
    </row>
    <row r="604" spans="1:4" ht="15.5" x14ac:dyDescent="0.35">
      <c r="A604" s="1" t="s">
        <v>1768</v>
      </c>
      <c r="B604" s="12" t="s">
        <v>4802</v>
      </c>
      <c r="C604" t="s">
        <v>4884</v>
      </c>
      <c r="D604" s="11" t="s">
        <v>2953</v>
      </c>
    </row>
    <row r="605" spans="1:4" ht="15.5" x14ac:dyDescent="0.35">
      <c r="A605" s="1" t="s">
        <v>1767</v>
      </c>
      <c r="B605" s="12" t="s">
        <v>4389</v>
      </c>
      <c r="C605" t="s">
        <v>4867</v>
      </c>
      <c r="D605" s="11" t="s">
        <v>2954</v>
      </c>
    </row>
    <row r="606" spans="1:4" ht="15.5" x14ac:dyDescent="0.35">
      <c r="A606" s="1" t="s">
        <v>1766</v>
      </c>
      <c r="B606" s="12" t="s">
        <v>4389</v>
      </c>
      <c r="C606" t="s">
        <v>4885</v>
      </c>
      <c r="D606" s="11" t="s">
        <v>2497</v>
      </c>
    </row>
    <row r="607" spans="1:4" ht="15.5" x14ac:dyDescent="0.35">
      <c r="A607" s="1" t="s">
        <v>1765</v>
      </c>
      <c r="B607" s="12" t="s">
        <v>4389</v>
      </c>
      <c r="C607" t="s">
        <v>4886</v>
      </c>
      <c r="D607" s="11" t="s">
        <v>2955</v>
      </c>
    </row>
    <row r="608" spans="1:4" ht="15.5" x14ac:dyDescent="0.35">
      <c r="A608" s="1" t="s">
        <v>1764</v>
      </c>
      <c r="B608" s="12" t="s">
        <v>4389</v>
      </c>
      <c r="C608" t="s">
        <v>4887</v>
      </c>
      <c r="D608" s="11" t="s">
        <v>2956</v>
      </c>
    </row>
    <row r="609" spans="1:4" ht="15.5" x14ac:dyDescent="0.35">
      <c r="A609" s="1" t="s">
        <v>1763</v>
      </c>
      <c r="B609" s="12" t="s">
        <v>4389</v>
      </c>
      <c r="C609" t="s">
        <v>4888</v>
      </c>
      <c r="D609" s="11" t="s">
        <v>2957</v>
      </c>
    </row>
    <row r="610" spans="1:4" ht="15.5" x14ac:dyDescent="0.35">
      <c r="A610" s="1" t="s">
        <v>1762</v>
      </c>
      <c r="B610" s="12" t="s">
        <v>4389</v>
      </c>
      <c r="C610" t="s">
        <v>4889</v>
      </c>
      <c r="D610" s="11" t="s">
        <v>2958</v>
      </c>
    </row>
    <row r="611" spans="1:4" ht="15.5" x14ac:dyDescent="0.35">
      <c r="A611" s="1" t="s">
        <v>1761</v>
      </c>
      <c r="B611" s="12" t="s">
        <v>4802</v>
      </c>
      <c r="C611" t="s">
        <v>4890</v>
      </c>
      <c r="D611" s="11" t="s">
        <v>2959</v>
      </c>
    </row>
    <row r="612" spans="1:4" ht="15.5" x14ac:dyDescent="0.35">
      <c r="A612" s="1" t="s">
        <v>1760</v>
      </c>
      <c r="B612" s="12" t="s">
        <v>4389</v>
      </c>
      <c r="C612" t="s">
        <v>4891</v>
      </c>
      <c r="D612" s="11" t="s">
        <v>2960</v>
      </c>
    </row>
    <row r="613" spans="1:4" ht="15.5" x14ac:dyDescent="0.35">
      <c r="A613" s="1" t="s">
        <v>1759</v>
      </c>
      <c r="B613" s="12" t="s">
        <v>4387</v>
      </c>
      <c r="C613" t="s">
        <v>4623</v>
      </c>
      <c r="D613" s="11" t="s">
        <v>2961</v>
      </c>
    </row>
    <row r="614" spans="1:4" ht="15.5" x14ac:dyDescent="0.35">
      <c r="A614" s="1" t="s">
        <v>1758</v>
      </c>
      <c r="B614" s="12" t="s">
        <v>4387</v>
      </c>
      <c r="C614" t="s">
        <v>4892</v>
      </c>
      <c r="D614" s="11" t="s">
        <v>2962</v>
      </c>
    </row>
    <row r="615" spans="1:4" ht="15.5" x14ac:dyDescent="0.35">
      <c r="A615" s="1" t="s">
        <v>1757</v>
      </c>
      <c r="B615" s="12" t="s">
        <v>4389</v>
      </c>
      <c r="C615" t="s">
        <v>4893</v>
      </c>
      <c r="D615" s="11" t="s">
        <v>2963</v>
      </c>
    </row>
    <row r="616" spans="1:4" ht="15.5" x14ac:dyDescent="0.35">
      <c r="A616" s="1" t="s">
        <v>1756</v>
      </c>
      <c r="B616" s="12" t="s">
        <v>4387</v>
      </c>
      <c r="C616" t="s">
        <v>4894</v>
      </c>
      <c r="D616" s="11" t="s">
        <v>2964</v>
      </c>
    </row>
    <row r="617" spans="1:4" ht="15.5" x14ac:dyDescent="0.35">
      <c r="A617" s="1" t="s">
        <v>1755</v>
      </c>
      <c r="B617" s="12" t="s">
        <v>4387</v>
      </c>
      <c r="C617" t="s">
        <v>4895</v>
      </c>
      <c r="D617" s="11" t="s">
        <v>2452</v>
      </c>
    </row>
    <row r="618" spans="1:4" ht="15.5" x14ac:dyDescent="0.35">
      <c r="A618" s="1" t="s">
        <v>1754</v>
      </c>
      <c r="B618" s="12" t="s">
        <v>4802</v>
      </c>
      <c r="C618" t="s">
        <v>4563</v>
      </c>
      <c r="D618" s="11" t="s">
        <v>2657</v>
      </c>
    </row>
    <row r="619" spans="1:4" ht="15.5" x14ac:dyDescent="0.35">
      <c r="A619" s="1" t="s">
        <v>1753</v>
      </c>
      <c r="B619" s="12" t="s">
        <v>4387</v>
      </c>
      <c r="C619" t="s">
        <v>4560</v>
      </c>
      <c r="D619" s="11" t="s">
        <v>2965</v>
      </c>
    </row>
    <row r="620" spans="1:4" ht="15.5" x14ac:dyDescent="0.35">
      <c r="A620" s="1" t="s">
        <v>1752</v>
      </c>
      <c r="B620" s="12" t="s">
        <v>4387</v>
      </c>
      <c r="C620" t="s">
        <v>4604</v>
      </c>
      <c r="D620" s="11" t="s">
        <v>2966</v>
      </c>
    </row>
    <row r="621" spans="1:4" ht="15.5" x14ac:dyDescent="0.35">
      <c r="A621" s="1" t="s">
        <v>1751</v>
      </c>
      <c r="B621" s="12" t="s">
        <v>4387</v>
      </c>
      <c r="C621" t="s">
        <v>4896</v>
      </c>
      <c r="D621" s="11" t="s">
        <v>2967</v>
      </c>
    </row>
    <row r="622" spans="1:4" ht="15.5" x14ac:dyDescent="0.35">
      <c r="A622" s="1" t="s">
        <v>1750</v>
      </c>
      <c r="B622" s="12" t="s">
        <v>4802</v>
      </c>
      <c r="C622" t="s">
        <v>4897</v>
      </c>
      <c r="D622" s="11" t="s">
        <v>2968</v>
      </c>
    </row>
    <row r="623" spans="1:4" ht="15.5" x14ac:dyDescent="0.35">
      <c r="A623" s="1" t="s">
        <v>1749</v>
      </c>
      <c r="B623" s="12" t="s">
        <v>4389</v>
      </c>
      <c r="C623" t="s">
        <v>4898</v>
      </c>
      <c r="D623" s="11" t="s">
        <v>2969</v>
      </c>
    </row>
    <row r="624" spans="1:4" ht="15.5" x14ac:dyDescent="0.35">
      <c r="A624" s="1" t="s">
        <v>1748</v>
      </c>
      <c r="B624" s="12" t="s">
        <v>4387</v>
      </c>
      <c r="C624" t="s">
        <v>4899</v>
      </c>
      <c r="D624" s="11" t="s">
        <v>2970</v>
      </c>
    </row>
    <row r="625" spans="1:4" ht="15.5" x14ac:dyDescent="0.35">
      <c r="A625" s="1" t="s">
        <v>1747</v>
      </c>
      <c r="B625" s="12" t="s">
        <v>4389</v>
      </c>
      <c r="C625" t="s">
        <v>4900</v>
      </c>
      <c r="D625" s="11" t="s">
        <v>2971</v>
      </c>
    </row>
    <row r="626" spans="1:4" ht="15.5" x14ac:dyDescent="0.35">
      <c r="A626" s="1" t="s">
        <v>1746</v>
      </c>
      <c r="B626" s="12" t="s">
        <v>4389</v>
      </c>
      <c r="C626" t="s">
        <v>4901</v>
      </c>
      <c r="D626" s="11" t="s">
        <v>2972</v>
      </c>
    </row>
    <row r="627" spans="1:4" ht="15.5" x14ac:dyDescent="0.35">
      <c r="A627" s="1" t="s">
        <v>1745</v>
      </c>
      <c r="B627" s="12" t="s">
        <v>4389</v>
      </c>
      <c r="C627" t="s">
        <v>4902</v>
      </c>
      <c r="D627" s="11" t="s">
        <v>2973</v>
      </c>
    </row>
    <row r="628" spans="1:4" ht="15.5" x14ac:dyDescent="0.35">
      <c r="A628" s="1" t="s">
        <v>1744</v>
      </c>
      <c r="B628" s="12" t="s">
        <v>4389</v>
      </c>
      <c r="C628" t="s">
        <v>4903</v>
      </c>
      <c r="D628" s="11" t="s">
        <v>2974</v>
      </c>
    </row>
    <row r="629" spans="1:4" ht="15.5" x14ac:dyDescent="0.35">
      <c r="A629" s="1" t="s">
        <v>1743</v>
      </c>
      <c r="B629" s="12" t="s">
        <v>4802</v>
      </c>
      <c r="C629" t="s">
        <v>4904</v>
      </c>
      <c r="D629" s="11" t="s">
        <v>2975</v>
      </c>
    </row>
    <row r="630" spans="1:4" ht="15.5" x14ac:dyDescent="0.35">
      <c r="A630" s="1" t="s">
        <v>1742</v>
      </c>
      <c r="B630" s="12" t="s">
        <v>4389</v>
      </c>
      <c r="C630" t="s">
        <v>4905</v>
      </c>
      <c r="D630" s="11" t="s">
        <v>2976</v>
      </c>
    </row>
    <row r="631" spans="1:4" ht="15.5" x14ac:dyDescent="0.35">
      <c r="A631" s="1" t="s">
        <v>1741</v>
      </c>
      <c r="B631" s="12" t="s">
        <v>4387</v>
      </c>
      <c r="C631" t="s">
        <v>4906</v>
      </c>
      <c r="D631" s="11" t="s">
        <v>2647</v>
      </c>
    </row>
    <row r="632" spans="1:4" ht="15.5" x14ac:dyDescent="0.35">
      <c r="A632" s="1" t="s">
        <v>1740</v>
      </c>
      <c r="B632" s="12" t="s">
        <v>4802</v>
      </c>
      <c r="C632" t="s">
        <v>4907</v>
      </c>
      <c r="D632" s="11" t="s">
        <v>2977</v>
      </c>
    </row>
    <row r="633" spans="1:4" ht="15.5" x14ac:dyDescent="0.35">
      <c r="A633" s="1" t="s">
        <v>1739</v>
      </c>
      <c r="B633" s="12" t="s">
        <v>4389</v>
      </c>
      <c r="C633" t="s">
        <v>4590</v>
      </c>
      <c r="D633" s="11" t="s">
        <v>2978</v>
      </c>
    </row>
    <row r="634" spans="1:4" ht="15.5" x14ac:dyDescent="0.35">
      <c r="A634" s="1" t="s">
        <v>1738</v>
      </c>
      <c r="B634" s="12" t="s">
        <v>4389</v>
      </c>
      <c r="C634" t="s">
        <v>4746</v>
      </c>
      <c r="D634" s="11" t="s">
        <v>2979</v>
      </c>
    </row>
    <row r="635" spans="1:4" ht="15.5" x14ac:dyDescent="0.35">
      <c r="A635" s="1" t="s">
        <v>1737</v>
      </c>
      <c r="B635" s="12" t="s">
        <v>4802</v>
      </c>
      <c r="C635" t="s">
        <v>4908</v>
      </c>
      <c r="D635" s="11" t="s">
        <v>2980</v>
      </c>
    </row>
    <row r="636" spans="1:4" ht="15.5" x14ac:dyDescent="0.35">
      <c r="A636" s="1" t="s">
        <v>1736</v>
      </c>
      <c r="B636" s="12" t="s">
        <v>4389</v>
      </c>
      <c r="C636" t="s">
        <v>4909</v>
      </c>
      <c r="D636" s="11" t="s">
        <v>2702</v>
      </c>
    </row>
    <row r="637" spans="1:4" ht="15.5" x14ac:dyDescent="0.35">
      <c r="A637" s="1" t="s">
        <v>1735</v>
      </c>
      <c r="B637" s="12" t="s">
        <v>4802</v>
      </c>
      <c r="C637" t="s">
        <v>4910</v>
      </c>
      <c r="D637" s="11" t="s">
        <v>2981</v>
      </c>
    </row>
    <row r="638" spans="1:4" ht="15.5" x14ac:dyDescent="0.35">
      <c r="A638" s="1" t="s">
        <v>1734</v>
      </c>
      <c r="B638" s="12" t="s">
        <v>4387</v>
      </c>
      <c r="C638" t="s">
        <v>4612</v>
      </c>
      <c r="D638" s="11" t="s">
        <v>2982</v>
      </c>
    </row>
    <row r="639" spans="1:4" ht="15.5" x14ac:dyDescent="0.35">
      <c r="A639" s="1" t="s">
        <v>1733</v>
      </c>
      <c r="B639" s="12" t="s">
        <v>4389</v>
      </c>
      <c r="C639" t="s">
        <v>4503</v>
      </c>
      <c r="D639" s="11" t="s">
        <v>2983</v>
      </c>
    </row>
    <row r="640" spans="1:4" ht="15.5" x14ac:dyDescent="0.35">
      <c r="A640" s="1" t="s">
        <v>1732</v>
      </c>
      <c r="B640" s="12" t="s">
        <v>4387</v>
      </c>
      <c r="C640" t="s">
        <v>4911</v>
      </c>
      <c r="D640" s="11" t="s">
        <v>2984</v>
      </c>
    </row>
    <row r="641" spans="1:4" ht="15.5" x14ac:dyDescent="0.35">
      <c r="A641" s="1" t="s">
        <v>1731</v>
      </c>
      <c r="B641" s="12" t="s">
        <v>4802</v>
      </c>
      <c r="C641" t="s">
        <v>4912</v>
      </c>
      <c r="D641" s="11" t="s">
        <v>2386</v>
      </c>
    </row>
    <row r="642" spans="1:4" ht="15.5" x14ac:dyDescent="0.35">
      <c r="A642" s="1" t="s">
        <v>1730</v>
      </c>
      <c r="B642" s="12" t="s">
        <v>4389</v>
      </c>
      <c r="C642" t="s">
        <v>4913</v>
      </c>
      <c r="D642" s="11" t="s">
        <v>2985</v>
      </c>
    </row>
    <row r="643" spans="1:4" ht="15.5" x14ac:dyDescent="0.35">
      <c r="A643" s="1" t="s">
        <v>1729</v>
      </c>
      <c r="B643" s="12" t="s">
        <v>4387</v>
      </c>
      <c r="C643" t="s">
        <v>4914</v>
      </c>
      <c r="D643" s="11" t="s">
        <v>2446</v>
      </c>
    </row>
    <row r="644" spans="1:4" ht="15.5" x14ac:dyDescent="0.35">
      <c r="A644" s="1" t="s">
        <v>1728</v>
      </c>
      <c r="B644" s="12" t="s">
        <v>4389</v>
      </c>
      <c r="C644" t="s">
        <v>4395</v>
      </c>
      <c r="D644" s="11" t="s">
        <v>2986</v>
      </c>
    </row>
    <row r="645" spans="1:4" ht="15.5" x14ac:dyDescent="0.35">
      <c r="A645" s="1" t="s">
        <v>1727</v>
      </c>
      <c r="B645" s="12" t="s">
        <v>4389</v>
      </c>
      <c r="C645" t="s">
        <v>4915</v>
      </c>
      <c r="D645" s="11" t="s">
        <v>2987</v>
      </c>
    </row>
    <row r="646" spans="1:4" ht="15.5" x14ac:dyDescent="0.35">
      <c r="A646" s="1" t="s">
        <v>1726</v>
      </c>
      <c r="B646" s="12" t="s">
        <v>4387</v>
      </c>
      <c r="C646" t="s">
        <v>4734</v>
      </c>
      <c r="D646" s="11" t="s">
        <v>2988</v>
      </c>
    </row>
    <row r="647" spans="1:4" ht="15.5" x14ac:dyDescent="0.35">
      <c r="A647" s="1" t="s">
        <v>1725</v>
      </c>
      <c r="B647" s="12" t="s">
        <v>4387</v>
      </c>
      <c r="C647" t="s">
        <v>4916</v>
      </c>
      <c r="D647" s="11" t="s">
        <v>2989</v>
      </c>
    </row>
    <row r="648" spans="1:4" ht="15.5" x14ac:dyDescent="0.35">
      <c r="A648" s="1" t="s">
        <v>1724</v>
      </c>
      <c r="B648" s="12" t="s">
        <v>4387</v>
      </c>
      <c r="C648" t="s">
        <v>4917</v>
      </c>
      <c r="D648" s="11" t="s">
        <v>2990</v>
      </c>
    </row>
    <row r="649" spans="1:4" ht="15.5" x14ac:dyDescent="0.35">
      <c r="A649" s="1" t="s">
        <v>1723</v>
      </c>
      <c r="B649" s="12" t="s">
        <v>4389</v>
      </c>
      <c r="C649" t="s">
        <v>4918</v>
      </c>
      <c r="D649" s="11" t="s">
        <v>2991</v>
      </c>
    </row>
    <row r="650" spans="1:4" ht="15.5" x14ac:dyDescent="0.35">
      <c r="A650" s="1" t="s">
        <v>1722</v>
      </c>
      <c r="B650" s="12" t="s">
        <v>4389</v>
      </c>
      <c r="C650" t="s">
        <v>4735</v>
      </c>
      <c r="D650" s="11" t="s">
        <v>2992</v>
      </c>
    </row>
    <row r="651" spans="1:4" ht="15.5" x14ac:dyDescent="0.35">
      <c r="A651" s="1" t="s">
        <v>1721</v>
      </c>
      <c r="B651" s="12" t="s">
        <v>4387</v>
      </c>
      <c r="C651" t="s">
        <v>4919</v>
      </c>
      <c r="D651" s="11" t="s">
        <v>2993</v>
      </c>
    </row>
    <row r="652" spans="1:4" ht="15.5" x14ac:dyDescent="0.35">
      <c r="A652" s="1" t="s">
        <v>1720</v>
      </c>
      <c r="B652" s="12" t="s">
        <v>4389</v>
      </c>
      <c r="C652" t="s">
        <v>4400</v>
      </c>
      <c r="D652" s="11" t="s">
        <v>2994</v>
      </c>
    </row>
    <row r="653" spans="1:4" ht="15.5" x14ac:dyDescent="0.35">
      <c r="A653" s="1" t="s">
        <v>1719</v>
      </c>
      <c r="B653" s="12" t="s">
        <v>4387</v>
      </c>
      <c r="C653" t="s">
        <v>4920</v>
      </c>
      <c r="D653" s="11" t="s">
        <v>2995</v>
      </c>
    </row>
    <row r="654" spans="1:4" ht="15.5" x14ac:dyDescent="0.35">
      <c r="A654" s="1" t="s">
        <v>1718</v>
      </c>
      <c r="B654" s="12" t="s">
        <v>4389</v>
      </c>
      <c r="C654" t="s">
        <v>4921</v>
      </c>
      <c r="D654" s="11" t="s">
        <v>2996</v>
      </c>
    </row>
    <row r="655" spans="1:4" ht="15.5" x14ac:dyDescent="0.35">
      <c r="A655" s="1" t="s">
        <v>1717</v>
      </c>
      <c r="B655" s="12" t="s">
        <v>4389</v>
      </c>
      <c r="C655" t="s">
        <v>4478</v>
      </c>
      <c r="D655" s="11" t="s">
        <v>2997</v>
      </c>
    </row>
    <row r="656" spans="1:4" ht="15.5" x14ac:dyDescent="0.35">
      <c r="A656" s="1" t="s">
        <v>1716</v>
      </c>
      <c r="B656" s="12" t="s">
        <v>4389</v>
      </c>
      <c r="C656" t="s">
        <v>4922</v>
      </c>
      <c r="D656" s="11" t="s">
        <v>2998</v>
      </c>
    </row>
    <row r="657" spans="1:4" ht="15.5" x14ac:dyDescent="0.35">
      <c r="A657" s="1" t="s">
        <v>1715</v>
      </c>
      <c r="B657" s="12" t="s">
        <v>4389</v>
      </c>
      <c r="C657" t="s">
        <v>4923</v>
      </c>
      <c r="D657" s="11" t="s">
        <v>2999</v>
      </c>
    </row>
    <row r="658" spans="1:4" ht="15.5" x14ac:dyDescent="0.35">
      <c r="A658" s="1" t="s">
        <v>1714</v>
      </c>
      <c r="B658" s="12" t="s">
        <v>4387</v>
      </c>
      <c r="C658" t="s">
        <v>4924</v>
      </c>
      <c r="D658" s="11" t="s">
        <v>3000</v>
      </c>
    </row>
    <row r="659" spans="1:4" ht="15.5" x14ac:dyDescent="0.35">
      <c r="A659" s="1" t="s">
        <v>1713</v>
      </c>
      <c r="B659" s="12" t="s">
        <v>4387</v>
      </c>
      <c r="C659" t="s">
        <v>4925</v>
      </c>
      <c r="D659" s="11" t="s">
        <v>3001</v>
      </c>
    </row>
    <row r="660" spans="1:4" ht="15.5" x14ac:dyDescent="0.35">
      <c r="A660" s="1" t="s">
        <v>1712</v>
      </c>
      <c r="B660" s="12" t="s">
        <v>4387</v>
      </c>
      <c r="C660" t="s">
        <v>4926</v>
      </c>
      <c r="D660" s="11" t="s">
        <v>3002</v>
      </c>
    </row>
    <row r="661" spans="1:4" ht="15.5" x14ac:dyDescent="0.35">
      <c r="A661" s="1" t="s">
        <v>1711</v>
      </c>
      <c r="B661" s="12" t="s">
        <v>4387</v>
      </c>
      <c r="C661" t="s">
        <v>4927</v>
      </c>
      <c r="D661" s="11" t="s">
        <v>3003</v>
      </c>
    </row>
    <row r="662" spans="1:4" ht="15.5" x14ac:dyDescent="0.35">
      <c r="A662" s="1" t="s">
        <v>1710</v>
      </c>
      <c r="B662" s="12" t="s">
        <v>4389</v>
      </c>
      <c r="C662" t="s">
        <v>4928</v>
      </c>
      <c r="D662" s="11" t="s">
        <v>3004</v>
      </c>
    </row>
    <row r="663" spans="1:4" ht="15.5" x14ac:dyDescent="0.35">
      <c r="A663" s="1" t="s">
        <v>1709</v>
      </c>
      <c r="B663" s="12" t="s">
        <v>4389</v>
      </c>
      <c r="C663" t="s">
        <v>4929</v>
      </c>
      <c r="D663" s="11" t="s">
        <v>3005</v>
      </c>
    </row>
    <row r="664" spans="1:4" ht="15.5" x14ac:dyDescent="0.35">
      <c r="A664" s="1" t="s">
        <v>1708</v>
      </c>
      <c r="B664" s="12" t="s">
        <v>4389</v>
      </c>
      <c r="C664" t="s">
        <v>4930</v>
      </c>
      <c r="D664" s="11" t="s">
        <v>3006</v>
      </c>
    </row>
    <row r="665" spans="1:4" ht="15.5" x14ac:dyDescent="0.35">
      <c r="A665" s="1" t="s">
        <v>1707</v>
      </c>
      <c r="B665" s="12" t="s">
        <v>4387</v>
      </c>
      <c r="C665" t="s">
        <v>4931</v>
      </c>
      <c r="D665" s="11" t="s">
        <v>3007</v>
      </c>
    </row>
    <row r="666" spans="1:4" ht="15.5" x14ac:dyDescent="0.35">
      <c r="A666" s="1" t="s">
        <v>1706</v>
      </c>
      <c r="B666" s="12" t="s">
        <v>4387</v>
      </c>
      <c r="C666" t="s">
        <v>4932</v>
      </c>
      <c r="D666" s="11" t="s">
        <v>3008</v>
      </c>
    </row>
    <row r="667" spans="1:4" ht="15.5" x14ac:dyDescent="0.35">
      <c r="A667" s="1" t="s">
        <v>1705</v>
      </c>
      <c r="B667" s="12" t="s">
        <v>4389</v>
      </c>
      <c r="C667" t="s">
        <v>4933</v>
      </c>
      <c r="D667" s="11" t="s">
        <v>3009</v>
      </c>
    </row>
    <row r="668" spans="1:4" ht="15.5" x14ac:dyDescent="0.35">
      <c r="A668" s="1" t="s">
        <v>1704</v>
      </c>
      <c r="B668" s="12" t="s">
        <v>4802</v>
      </c>
      <c r="C668" t="s">
        <v>4850</v>
      </c>
      <c r="D668" s="11" t="s">
        <v>3010</v>
      </c>
    </row>
    <row r="669" spans="1:4" ht="15.5" x14ac:dyDescent="0.35">
      <c r="A669" s="1" t="s">
        <v>1703</v>
      </c>
      <c r="B669" s="12" t="s">
        <v>4802</v>
      </c>
      <c r="C669" t="s">
        <v>4934</v>
      </c>
      <c r="D669" s="11" t="s">
        <v>3011</v>
      </c>
    </row>
    <row r="670" spans="1:4" ht="15.5" x14ac:dyDescent="0.35">
      <c r="A670" s="1" t="s">
        <v>1702</v>
      </c>
      <c r="B670" s="12" t="s">
        <v>4389</v>
      </c>
      <c r="C670" t="s">
        <v>4559</v>
      </c>
      <c r="D670" s="11" t="s">
        <v>3012</v>
      </c>
    </row>
    <row r="671" spans="1:4" ht="15.5" x14ac:dyDescent="0.35">
      <c r="A671" s="1" t="s">
        <v>1701</v>
      </c>
      <c r="B671" s="12" t="s">
        <v>4802</v>
      </c>
      <c r="C671" t="s">
        <v>4464</v>
      </c>
      <c r="D671" s="11" t="s">
        <v>2734</v>
      </c>
    </row>
    <row r="672" spans="1:4" ht="15.5" x14ac:dyDescent="0.35">
      <c r="A672" s="1" t="s">
        <v>1700</v>
      </c>
      <c r="B672" s="12" t="s">
        <v>4389</v>
      </c>
      <c r="C672" t="s">
        <v>4935</v>
      </c>
      <c r="D672" s="11" t="s">
        <v>3013</v>
      </c>
    </row>
    <row r="673" spans="1:4" ht="15.5" x14ac:dyDescent="0.35">
      <c r="A673" s="1" t="s">
        <v>1699</v>
      </c>
      <c r="B673" s="12" t="s">
        <v>4387</v>
      </c>
      <c r="C673" t="s">
        <v>4936</v>
      </c>
      <c r="D673" s="11" t="s">
        <v>3014</v>
      </c>
    </row>
    <row r="674" spans="1:4" ht="15.5" x14ac:dyDescent="0.35">
      <c r="A674" s="1" t="s">
        <v>1698</v>
      </c>
      <c r="B674" s="12" t="s">
        <v>4387</v>
      </c>
      <c r="C674" t="s">
        <v>4937</v>
      </c>
      <c r="D674" s="11" t="s">
        <v>3015</v>
      </c>
    </row>
    <row r="675" spans="1:4" ht="15.5" x14ac:dyDescent="0.35">
      <c r="A675" s="1" t="s">
        <v>1697</v>
      </c>
      <c r="B675" s="12" t="s">
        <v>4387</v>
      </c>
      <c r="C675" t="s">
        <v>4938</v>
      </c>
      <c r="D675" s="11" t="s">
        <v>3016</v>
      </c>
    </row>
    <row r="676" spans="1:4" ht="15.5" x14ac:dyDescent="0.35">
      <c r="A676" s="1" t="s">
        <v>1696</v>
      </c>
      <c r="B676" s="12" t="s">
        <v>4387</v>
      </c>
      <c r="C676" t="s">
        <v>4939</v>
      </c>
      <c r="D676" s="11" t="s">
        <v>3017</v>
      </c>
    </row>
    <row r="677" spans="1:4" ht="15.5" x14ac:dyDescent="0.35">
      <c r="A677" s="1" t="s">
        <v>1695</v>
      </c>
      <c r="B677" s="12" t="s">
        <v>4387</v>
      </c>
      <c r="C677" t="s">
        <v>4940</v>
      </c>
      <c r="D677" s="11" t="s">
        <v>3018</v>
      </c>
    </row>
    <row r="678" spans="1:4" ht="15.5" x14ac:dyDescent="0.35">
      <c r="A678" s="1" t="s">
        <v>1694</v>
      </c>
      <c r="B678" s="12" t="s">
        <v>4802</v>
      </c>
      <c r="C678" t="s">
        <v>4941</v>
      </c>
      <c r="D678" s="11" t="s">
        <v>3019</v>
      </c>
    </row>
    <row r="679" spans="1:4" ht="15.5" x14ac:dyDescent="0.35">
      <c r="A679" s="1" t="s">
        <v>1693</v>
      </c>
      <c r="B679" s="12" t="s">
        <v>4387</v>
      </c>
      <c r="C679" t="s">
        <v>4942</v>
      </c>
      <c r="D679" s="11" t="s">
        <v>3020</v>
      </c>
    </row>
    <row r="680" spans="1:4" ht="15.5" x14ac:dyDescent="0.35">
      <c r="A680" s="1" t="s">
        <v>1692</v>
      </c>
      <c r="B680" s="12" t="s">
        <v>4389</v>
      </c>
      <c r="C680" t="s">
        <v>4943</v>
      </c>
      <c r="D680" s="11" t="s">
        <v>3021</v>
      </c>
    </row>
    <row r="681" spans="1:4" ht="15.5" x14ac:dyDescent="0.35">
      <c r="A681" s="1" t="s">
        <v>1691</v>
      </c>
      <c r="B681" s="12" t="s">
        <v>4389</v>
      </c>
      <c r="C681" t="s">
        <v>4733</v>
      </c>
      <c r="D681" s="11" t="s">
        <v>3022</v>
      </c>
    </row>
    <row r="682" spans="1:4" ht="15.5" x14ac:dyDescent="0.35">
      <c r="A682" s="1" t="s">
        <v>1690</v>
      </c>
      <c r="B682" s="12" t="s">
        <v>4387</v>
      </c>
      <c r="C682" t="s">
        <v>4944</v>
      </c>
      <c r="D682" s="11" t="s">
        <v>3023</v>
      </c>
    </row>
    <row r="683" spans="1:4" ht="15.5" x14ac:dyDescent="0.35">
      <c r="A683" s="1" t="s">
        <v>1689</v>
      </c>
      <c r="B683" s="12" t="s">
        <v>4802</v>
      </c>
      <c r="C683" t="s">
        <v>4945</v>
      </c>
      <c r="D683" s="11" t="s">
        <v>3024</v>
      </c>
    </row>
    <row r="684" spans="1:4" ht="15.5" x14ac:dyDescent="0.35">
      <c r="A684" s="1" t="s">
        <v>1688</v>
      </c>
      <c r="B684" s="12" t="s">
        <v>4387</v>
      </c>
      <c r="C684" t="s">
        <v>4480</v>
      </c>
      <c r="D684" s="11" t="s">
        <v>3025</v>
      </c>
    </row>
    <row r="685" spans="1:4" ht="15.5" x14ac:dyDescent="0.35">
      <c r="A685" s="1" t="s">
        <v>1687</v>
      </c>
      <c r="B685" s="12" t="s">
        <v>4387</v>
      </c>
      <c r="C685" t="s">
        <v>4946</v>
      </c>
      <c r="D685" s="11" t="s">
        <v>3026</v>
      </c>
    </row>
    <row r="686" spans="1:4" ht="15.5" x14ac:dyDescent="0.35">
      <c r="A686" s="1" t="s">
        <v>1686</v>
      </c>
      <c r="B686" s="12" t="s">
        <v>4389</v>
      </c>
      <c r="C686" t="s">
        <v>4947</v>
      </c>
      <c r="D686" s="11" t="s">
        <v>3027</v>
      </c>
    </row>
    <row r="687" spans="1:4" ht="15.5" x14ac:dyDescent="0.35">
      <c r="A687" s="1" t="s">
        <v>1685</v>
      </c>
      <c r="B687" s="12" t="s">
        <v>4389</v>
      </c>
      <c r="C687" t="s">
        <v>4948</v>
      </c>
      <c r="D687" s="11" t="s">
        <v>3028</v>
      </c>
    </row>
    <row r="688" spans="1:4" ht="15.5" x14ac:dyDescent="0.35">
      <c r="A688" s="1" t="s">
        <v>1684</v>
      </c>
      <c r="B688" s="12" t="s">
        <v>4387</v>
      </c>
      <c r="C688" t="s">
        <v>4949</v>
      </c>
      <c r="D688" s="11" t="s">
        <v>3029</v>
      </c>
    </row>
    <row r="689" spans="1:4" ht="15.5" x14ac:dyDescent="0.35">
      <c r="A689" s="1" t="s">
        <v>1683</v>
      </c>
      <c r="B689" s="12" t="s">
        <v>4387</v>
      </c>
      <c r="C689" t="s">
        <v>4950</v>
      </c>
      <c r="D689" s="11" t="s">
        <v>3030</v>
      </c>
    </row>
    <row r="690" spans="1:4" ht="15.5" x14ac:dyDescent="0.35">
      <c r="A690" s="1" t="s">
        <v>1682</v>
      </c>
      <c r="B690" s="12" t="s">
        <v>4387</v>
      </c>
      <c r="C690" t="s">
        <v>4951</v>
      </c>
      <c r="D690" s="11" t="s">
        <v>3031</v>
      </c>
    </row>
    <row r="691" spans="1:4" ht="15.5" x14ac:dyDescent="0.35">
      <c r="A691" s="1" t="s">
        <v>1681</v>
      </c>
      <c r="B691" s="12" t="s">
        <v>4387</v>
      </c>
      <c r="C691" t="s">
        <v>4952</v>
      </c>
      <c r="D691" s="11" t="s">
        <v>3032</v>
      </c>
    </row>
    <row r="692" spans="1:4" ht="15.5" x14ac:dyDescent="0.35">
      <c r="A692" s="1" t="s">
        <v>1680</v>
      </c>
      <c r="B692" s="12" t="s">
        <v>4387</v>
      </c>
      <c r="C692" t="s">
        <v>4953</v>
      </c>
      <c r="D692" s="11" t="s">
        <v>3033</v>
      </c>
    </row>
    <row r="693" spans="1:4" ht="15.5" x14ac:dyDescent="0.35">
      <c r="A693" s="1" t="s">
        <v>1679</v>
      </c>
      <c r="B693" s="12" t="s">
        <v>4389</v>
      </c>
      <c r="C693" t="s">
        <v>4954</v>
      </c>
      <c r="D693" s="11" t="s">
        <v>3034</v>
      </c>
    </row>
    <row r="694" spans="1:4" ht="15.5" x14ac:dyDescent="0.35">
      <c r="A694" s="1" t="s">
        <v>1678</v>
      </c>
      <c r="B694" s="12" t="s">
        <v>4802</v>
      </c>
      <c r="C694" t="s">
        <v>4955</v>
      </c>
      <c r="D694" s="11" t="s">
        <v>3035</v>
      </c>
    </row>
    <row r="695" spans="1:4" ht="15.5" x14ac:dyDescent="0.35">
      <c r="A695" s="1" t="s">
        <v>1677</v>
      </c>
      <c r="B695" s="12" t="s">
        <v>4387</v>
      </c>
      <c r="C695" t="s">
        <v>4956</v>
      </c>
      <c r="D695" s="11" t="s">
        <v>3036</v>
      </c>
    </row>
    <row r="696" spans="1:4" ht="15.5" x14ac:dyDescent="0.35">
      <c r="A696" s="1" t="s">
        <v>1676</v>
      </c>
      <c r="B696" s="12" t="s">
        <v>4389</v>
      </c>
      <c r="C696" t="s">
        <v>4957</v>
      </c>
      <c r="D696" s="11" t="s">
        <v>3037</v>
      </c>
    </row>
    <row r="697" spans="1:4" ht="15.5" x14ac:dyDescent="0.35">
      <c r="A697" s="1" t="s">
        <v>1675</v>
      </c>
      <c r="B697" s="12" t="s">
        <v>4389</v>
      </c>
      <c r="C697" t="s">
        <v>4958</v>
      </c>
      <c r="D697" s="11" t="s">
        <v>3038</v>
      </c>
    </row>
    <row r="698" spans="1:4" ht="15.5" x14ac:dyDescent="0.35">
      <c r="A698" s="1" t="s">
        <v>1674</v>
      </c>
      <c r="B698" s="12" t="s">
        <v>4389</v>
      </c>
      <c r="C698" t="s">
        <v>4959</v>
      </c>
      <c r="D698" s="11" t="s">
        <v>3039</v>
      </c>
    </row>
    <row r="699" spans="1:4" ht="15.5" x14ac:dyDescent="0.35">
      <c r="A699" s="1" t="s">
        <v>1673</v>
      </c>
      <c r="B699" s="12" t="s">
        <v>4387</v>
      </c>
      <c r="C699" t="s">
        <v>4467</v>
      </c>
      <c r="D699" s="11" t="s">
        <v>3040</v>
      </c>
    </row>
    <row r="700" spans="1:4" ht="15.5" x14ac:dyDescent="0.35">
      <c r="A700" s="1" t="s">
        <v>1672</v>
      </c>
      <c r="B700" s="12" t="s">
        <v>4387</v>
      </c>
      <c r="C700" t="s">
        <v>4960</v>
      </c>
      <c r="D700" s="11" t="s">
        <v>3041</v>
      </c>
    </row>
    <row r="701" spans="1:4" ht="15.5" x14ac:dyDescent="0.35">
      <c r="A701" s="1" t="s">
        <v>1671</v>
      </c>
      <c r="B701" s="12" t="s">
        <v>4389</v>
      </c>
      <c r="C701" t="s">
        <v>4961</v>
      </c>
      <c r="D701" s="11" t="s">
        <v>3042</v>
      </c>
    </row>
    <row r="702" spans="1:4" ht="15.5" x14ac:dyDescent="0.35">
      <c r="A702" s="1" t="s">
        <v>1670</v>
      </c>
      <c r="B702" s="12" t="s">
        <v>4802</v>
      </c>
      <c r="C702" t="s">
        <v>4962</v>
      </c>
      <c r="D702" s="11" t="s">
        <v>3043</v>
      </c>
    </row>
    <row r="703" spans="1:4" ht="15.5" x14ac:dyDescent="0.35">
      <c r="A703" s="1" t="s">
        <v>1669</v>
      </c>
      <c r="B703" s="12" t="s">
        <v>4389</v>
      </c>
      <c r="C703" t="s">
        <v>4963</v>
      </c>
      <c r="D703" s="11" t="s">
        <v>3044</v>
      </c>
    </row>
    <row r="704" spans="1:4" ht="15.5" x14ac:dyDescent="0.35">
      <c r="A704" s="1" t="s">
        <v>1668</v>
      </c>
      <c r="B704" s="12" t="s">
        <v>4389</v>
      </c>
      <c r="C704" t="s">
        <v>4964</v>
      </c>
      <c r="D704" s="11" t="s">
        <v>3045</v>
      </c>
    </row>
    <row r="705" spans="1:4" ht="15.5" x14ac:dyDescent="0.35">
      <c r="A705" s="1" t="s">
        <v>1667</v>
      </c>
      <c r="B705" s="12" t="s">
        <v>4387</v>
      </c>
      <c r="C705" t="s">
        <v>4461</v>
      </c>
      <c r="D705" s="11" t="s">
        <v>3046</v>
      </c>
    </row>
    <row r="706" spans="1:4" ht="15.5" x14ac:dyDescent="0.35">
      <c r="A706" s="1" t="s">
        <v>1666</v>
      </c>
      <c r="B706" s="12" t="s">
        <v>4387</v>
      </c>
      <c r="C706" t="s">
        <v>4965</v>
      </c>
      <c r="D706" s="11" t="s">
        <v>3047</v>
      </c>
    </row>
    <row r="707" spans="1:4" ht="15.5" x14ac:dyDescent="0.35">
      <c r="A707" s="1" t="s">
        <v>1665</v>
      </c>
      <c r="B707" s="12" t="s">
        <v>4389</v>
      </c>
      <c r="C707" t="s">
        <v>4966</v>
      </c>
      <c r="D707" s="11" t="s">
        <v>3048</v>
      </c>
    </row>
    <row r="708" spans="1:4" ht="15.5" x14ac:dyDescent="0.35">
      <c r="A708" s="1" t="s">
        <v>1664</v>
      </c>
      <c r="B708" s="12" t="s">
        <v>4387</v>
      </c>
      <c r="C708" t="s">
        <v>4755</v>
      </c>
      <c r="D708" s="11" t="s">
        <v>3049</v>
      </c>
    </row>
    <row r="709" spans="1:4" ht="15.5" x14ac:dyDescent="0.35">
      <c r="A709" s="1" t="s">
        <v>1663</v>
      </c>
      <c r="B709" s="12" t="s">
        <v>4802</v>
      </c>
      <c r="C709" t="s">
        <v>4830</v>
      </c>
      <c r="D709" s="11" t="s">
        <v>2839</v>
      </c>
    </row>
    <row r="710" spans="1:4" ht="15.5" x14ac:dyDescent="0.35">
      <c r="A710" s="1" t="s">
        <v>1662</v>
      </c>
      <c r="B710" s="12" t="s">
        <v>4802</v>
      </c>
      <c r="C710" t="s">
        <v>4967</v>
      </c>
      <c r="D710" s="11" t="s">
        <v>3050</v>
      </c>
    </row>
    <row r="711" spans="1:4" ht="15.5" x14ac:dyDescent="0.35">
      <c r="A711" s="1" t="s">
        <v>1661</v>
      </c>
      <c r="B711" s="12" t="s">
        <v>4387</v>
      </c>
      <c r="C711" t="s">
        <v>4968</v>
      </c>
      <c r="D711" s="11" t="s">
        <v>3051</v>
      </c>
    </row>
    <row r="712" spans="1:4" ht="15.5" x14ac:dyDescent="0.35">
      <c r="A712" s="1" t="s">
        <v>1660</v>
      </c>
      <c r="B712" s="12" t="s">
        <v>4387</v>
      </c>
      <c r="C712" t="s">
        <v>4969</v>
      </c>
      <c r="D712" s="11" t="s">
        <v>3052</v>
      </c>
    </row>
    <row r="713" spans="1:4" ht="15.5" x14ac:dyDescent="0.35">
      <c r="A713" s="1" t="s">
        <v>1659</v>
      </c>
      <c r="B713" s="12" t="s">
        <v>4387</v>
      </c>
      <c r="C713" t="s">
        <v>4970</v>
      </c>
      <c r="D713" s="11" t="s">
        <v>3053</v>
      </c>
    </row>
    <row r="714" spans="1:4" ht="15.5" x14ac:dyDescent="0.35">
      <c r="A714" s="1" t="s">
        <v>1658</v>
      </c>
      <c r="B714" s="12" t="s">
        <v>4389</v>
      </c>
      <c r="C714" t="s">
        <v>4971</v>
      </c>
      <c r="D714" s="11" t="s">
        <v>3054</v>
      </c>
    </row>
    <row r="715" spans="1:4" ht="15.5" x14ac:dyDescent="0.35">
      <c r="A715" s="1" t="s">
        <v>1657</v>
      </c>
      <c r="B715" s="12" t="s">
        <v>4802</v>
      </c>
      <c r="C715" t="s">
        <v>4614</v>
      </c>
      <c r="D715" s="11" t="s">
        <v>3055</v>
      </c>
    </row>
    <row r="716" spans="1:4" ht="15.5" x14ac:dyDescent="0.35">
      <c r="A716" s="1" t="s">
        <v>1656</v>
      </c>
      <c r="B716" s="12" t="s">
        <v>4802</v>
      </c>
      <c r="C716" t="s">
        <v>4972</v>
      </c>
      <c r="D716" s="11" t="s">
        <v>2446</v>
      </c>
    </row>
    <row r="717" spans="1:4" ht="15.5" x14ac:dyDescent="0.35">
      <c r="A717" s="1" t="s">
        <v>1655</v>
      </c>
      <c r="B717" s="12" t="s">
        <v>4387</v>
      </c>
      <c r="C717" t="s">
        <v>4973</v>
      </c>
      <c r="D717" s="11" t="s">
        <v>3056</v>
      </c>
    </row>
    <row r="718" spans="1:4" ht="15.5" x14ac:dyDescent="0.35">
      <c r="A718" s="1" t="s">
        <v>1654</v>
      </c>
      <c r="B718" s="12" t="s">
        <v>4387</v>
      </c>
      <c r="C718" t="s">
        <v>4974</v>
      </c>
      <c r="D718" s="11" t="s">
        <v>3057</v>
      </c>
    </row>
    <row r="719" spans="1:4" ht="15.5" x14ac:dyDescent="0.35">
      <c r="A719" s="1" t="s">
        <v>1653</v>
      </c>
      <c r="B719" s="12" t="s">
        <v>4389</v>
      </c>
      <c r="C719" t="s">
        <v>4975</v>
      </c>
      <c r="D719" s="11" t="s">
        <v>3058</v>
      </c>
    </row>
    <row r="720" spans="1:4" ht="15.5" x14ac:dyDescent="0.35">
      <c r="A720" s="1" t="s">
        <v>1652</v>
      </c>
      <c r="B720" s="12" t="s">
        <v>4389</v>
      </c>
      <c r="C720" t="s">
        <v>4976</v>
      </c>
      <c r="D720" s="11" t="s">
        <v>3059</v>
      </c>
    </row>
    <row r="721" spans="1:4" ht="15.5" x14ac:dyDescent="0.35">
      <c r="A721" s="1" t="s">
        <v>1651</v>
      </c>
      <c r="B721" s="12" t="s">
        <v>4389</v>
      </c>
      <c r="C721" t="s">
        <v>4977</v>
      </c>
      <c r="D721" s="11" t="s">
        <v>3060</v>
      </c>
    </row>
    <row r="722" spans="1:4" ht="15.5" x14ac:dyDescent="0.35">
      <c r="A722" s="1" t="s">
        <v>1650</v>
      </c>
      <c r="B722" s="12" t="s">
        <v>4387</v>
      </c>
      <c r="C722" t="s">
        <v>4417</v>
      </c>
      <c r="D722" s="11" t="s">
        <v>3061</v>
      </c>
    </row>
    <row r="723" spans="1:4" ht="15.5" x14ac:dyDescent="0.35">
      <c r="A723" s="1" t="s">
        <v>1649</v>
      </c>
      <c r="B723" s="12" t="s">
        <v>4387</v>
      </c>
      <c r="C723" t="s">
        <v>4744</v>
      </c>
      <c r="D723" s="11" t="s">
        <v>3062</v>
      </c>
    </row>
    <row r="724" spans="1:4" ht="15.5" x14ac:dyDescent="0.35">
      <c r="A724" s="1" t="s">
        <v>1648</v>
      </c>
      <c r="B724" s="12" t="s">
        <v>4387</v>
      </c>
      <c r="C724" t="s">
        <v>4978</v>
      </c>
      <c r="D724" s="11" t="s">
        <v>3063</v>
      </c>
    </row>
    <row r="725" spans="1:4" ht="15.5" x14ac:dyDescent="0.35">
      <c r="A725" s="1" t="s">
        <v>1647</v>
      </c>
      <c r="B725" s="12" t="s">
        <v>4802</v>
      </c>
      <c r="C725" t="s">
        <v>4806</v>
      </c>
      <c r="D725" s="11" t="s">
        <v>3064</v>
      </c>
    </row>
    <row r="726" spans="1:4" ht="15.5" x14ac:dyDescent="0.35">
      <c r="A726" s="1" t="s">
        <v>1646</v>
      </c>
      <c r="B726" s="12" t="s">
        <v>4389</v>
      </c>
      <c r="C726" t="s">
        <v>4979</v>
      </c>
      <c r="D726" s="11" t="s">
        <v>3065</v>
      </c>
    </row>
    <row r="727" spans="1:4" ht="15.5" x14ac:dyDescent="0.35">
      <c r="A727" s="1" t="s">
        <v>1645</v>
      </c>
      <c r="B727" s="12" t="s">
        <v>4389</v>
      </c>
      <c r="C727" t="s">
        <v>4633</v>
      </c>
      <c r="D727" s="11" t="s">
        <v>2470</v>
      </c>
    </row>
    <row r="728" spans="1:4" ht="15.5" x14ac:dyDescent="0.35">
      <c r="A728" s="1" t="s">
        <v>1644</v>
      </c>
      <c r="B728" s="12" t="s">
        <v>4389</v>
      </c>
      <c r="C728" t="s">
        <v>4408</v>
      </c>
      <c r="D728" s="11" t="s">
        <v>3066</v>
      </c>
    </row>
    <row r="729" spans="1:4" ht="15.5" x14ac:dyDescent="0.35">
      <c r="A729" s="1" t="s">
        <v>1643</v>
      </c>
      <c r="B729" s="12" t="s">
        <v>4389</v>
      </c>
      <c r="C729" t="s">
        <v>4980</v>
      </c>
      <c r="D729" s="11" t="s">
        <v>3067</v>
      </c>
    </row>
    <row r="730" spans="1:4" ht="15.5" x14ac:dyDescent="0.35">
      <c r="A730" s="1" t="s">
        <v>1642</v>
      </c>
      <c r="B730" s="12" t="s">
        <v>4389</v>
      </c>
      <c r="C730" t="s">
        <v>4981</v>
      </c>
      <c r="D730" s="11" t="s">
        <v>3059</v>
      </c>
    </row>
    <row r="731" spans="1:4" ht="15.5" x14ac:dyDescent="0.35">
      <c r="A731" s="1" t="s">
        <v>1641</v>
      </c>
      <c r="B731" s="12" t="s">
        <v>4387</v>
      </c>
      <c r="C731" t="s">
        <v>4982</v>
      </c>
      <c r="D731" s="11" t="s">
        <v>3068</v>
      </c>
    </row>
    <row r="732" spans="1:4" ht="15.5" x14ac:dyDescent="0.35">
      <c r="A732" s="1" t="s">
        <v>1640</v>
      </c>
      <c r="B732" s="12" t="s">
        <v>4387</v>
      </c>
      <c r="C732" t="s">
        <v>4554</v>
      </c>
      <c r="D732" s="11" t="s">
        <v>3069</v>
      </c>
    </row>
    <row r="733" spans="1:4" ht="15.5" x14ac:dyDescent="0.35">
      <c r="A733" s="1" t="s">
        <v>1639</v>
      </c>
      <c r="B733" s="12" t="s">
        <v>4389</v>
      </c>
      <c r="C733" t="s">
        <v>4983</v>
      </c>
      <c r="D733" s="11" t="s">
        <v>3070</v>
      </c>
    </row>
    <row r="734" spans="1:4" ht="15.5" x14ac:dyDescent="0.35">
      <c r="A734" s="1" t="s">
        <v>1638</v>
      </c>
      <c r="B734" s="12" t="s">
        <v>4387</v>
      </c>
      <c r="C734" t="s">
        <v>4984</v>
      </c>
      <c r="D734" s="11" t="s">
        <v>3071</v>
      </c>
    </row>
    <row r="735" spans="1:4" ht="15.5" x14ac:dyDescent="0.35">
      <c r="A735" s="1" t="s">
        <v>1637</v>
      </c>
      <c r="B735" s="12" t="s">
        <v>4387</v>
      </c>
      <c r="C735" t="s">
        <v>4985</v>
      </c>
      <c r="D735" s="11" t="s">
        <v>2449</v>
      </c>
    </row>
    <row r="736" spans="1:4" ht="15.5" x14ac:dyDescent="0.35">
      <c r="A736" s="1" t="s">
        <v>1636</v>
      </c>
      <c r="B736" s="12" t="s">
        <v>4387</v>
      </c>
      <c r="C736" t="s">
        <v>4986</v>
      </c>
      <c r="D736" s="11" t="s">
        <v>3072</v>
      </c>
    </row>
    <row r="737" spans="1:4" ht="15.5" x14ac:dyDescent="0.35">
      <c r="A737" s="1" t="s">
        <v>1635</v>
      </c>
      <c r="B737" s="12" t="s">
        <v>4387</v>
      </c>
      <c r="C737" t="s">
        <v>4987</v>
      </c>
      <c r="D737" s="11" t="s">
        <v>3073</v>
      </c>
    </row>
    <row r="738" spans="1:4" ht="15.5" x14ac:dyDescent="0.35">
      <c r="A738" s="1" t="s">
        <v>1634</v>
      </c>
      <c r="B738" s="12" t="s">
        <v>4389</v>
      </c>
      <c r="C738" t="s">
        <v>4657</v>
      </c>
      <c r="D738" s="11" t="s">
        <v>3074</v>
      </c>
    </row>
    <row r="739" spans="1:4" ht="15.5" x14ac:dyDescent="0.35">
      <c r="A739" s="1" t="s">
        <v>1633</v>
      </c>
      <c r="B739" s="12" t="s">
        <v>4389</v>
      </c>
      <c r="C739" t="s">
        <v>4988</v>
      </c>
      <c r="D739" s="11" t="s">
        <v>3075</v>
      </c>
    </row>
    <row r="740" spans="1:4" ht="15.5" x14ac:dyDescent="0.35">
      <c r="A740" s="1" t="s">
        <v>1632</v>
      </c>
      <c r="B740" s="12" t="s">
        <v>4389</v>
      </c>
      <c r="C740" t="s">
        <v>4989</v>
      </c>
      <c r="D740" s="11" t="s">
        <v>3076</v>
      </c>
    </row>
    <row r="741" spans="1:4" ht="15.5" x14ac:dyDescent="0.35">
      <c r="A741" s="1" t="s">
        <v>1631</v>
      </c>
      <c r="B741" s="12" t="s">
        <v>4802</v>
      </c>
      <c r="C741" t="s">
        <v>4990</v>
      </c>
      <c r="D741" s="11" t="s">
        <v>3077</v>
      </c>
    </row>
    <row r="742" spans="1:4" ht="15.5" x14ac:dyDescent="0.35">
      <c r="A742" s="1" t="s">
        <v>1630</v>
      </c>
      <c r="B742" s="12" t="s">
        <v>4389</v>
      </c>
      <c r="C742" t="s">
        <v>4592</v>
      </c>
      <c r="D742" s="11" t="s">
        <v>3078</v>
      </c>
    </row>
    <row r="743" spans="1:4" ht="15.5" x14ac:dyDescent="0.35">
      <c r="A743" s="1" t="s">
        <v>1629</v>
      </c>
      <c r="B743" s="12" t="s">
        <v>4389</v>
      </c>
      <c r="C743" t="s">
        <v>4991</v>
      </c>
      <c r="D743" s="11" t="s">
        <v>3079</v>
      </c>
    </row>
    <row r="744" spans="1:4" ht="15.5" x14ac:dyDescent="0.35">
      <c r="A744" s="1" t="s">
        <v>1628</v>
      </c>
      <c r="B744" s="12" t="s">
        <v>4802</v>
      </c>
      <c r="C744" t="s">
        <v>4775</v>
      </c>
      <c r="D744" s="11" t="s">
        <v>3080</v>
      </c>
    </row>
    <row r="745" spans="1:4" ht="15.5" x14ac:dyDescent="0.35">
      <c r="A745" s="1" t="s">
        <v>1627</v>
      </c>
      <c r="B745" s="12" t="s">
        <v>4802</v>
      </c>
      <c r="C745" t="s">
        <v>4992</v>
      </c>
      <c r="D745" s="11" t="s">
        <v>2404</v>
      </c>
    </row>
    <row r="746" spans="1:4" ht="15.5" x14ac:dyDescent="0.35">
      <c r="A746" s="1" t="s">
        <v>1626</v>
      </c>
      <c r="B746" s="12" t="s">
        <v>4387</v>
      </c>
      <c r="C746" t="s">
        <v>4993</v>
      </c>
      <c r="D746" s="11" t="s">
        <v>3081</v>
      </c>
    </row>
    <row r="747" spans="1:4" ht="15.5" x14ac:dyDescent="0.35">
      <c r="A747" s="1" t="s">
        <v>1625</v>
      </c>
      <c r="B747" s="12" t="s">
        <v>4389</v>
      </c>
      <c r="C747" t="s">
        <v>4994</v>
      </c>
      <c r="D747" s="11" t="s">
        <v>3082</v>
      </c>
    </row>
    <row r="748" spans="1:4" ht="15.5" x14ac:dyDescent="0.35">
      <c r="A748" s="1" t="s">
        <v>1624</v>
      </c>
      <c r="B748" s="12" t="s">
        <v>4802</v>
      </c>
      <c r="C748" t="s">
        <v>4995</v>
      </c>
      <c r="D748" s="11" t="s">
        <v>3083</v>
      </c>
    </row>
    <row r="749" spans="1:4" ht="15.5" x14ac:dyDescent="0.35">
      <c r="A749" s="1" t="s">
        <v>1623</v>
      </c>
      <c r="B749" s="12" t="s">
        <v>4389</v>
      </c>
      <c r="C749" t="s">
        <v>4592</v>
      </c>
      <c r="D749" s="11" t="s">
        <v>3084</v>
      </c>
    </row>
    <row r="750" spans="1:4" ht="15.5" x14ac:dyDescent="0.35">
      <c r="A750" s="1" t="s">
        <v>1622</v>
      </c>
      <c r="B750" s="12" t="s">
        <v>4389</v>
      </c>
      <c r="C750" t="s">
        <v>4451</v>
      </c>
      <c r="D750" s="11" t="s">
        <v>3085</v>
      </c>
    </row>
    <row r="751" spans="1:4" ht="15.5" x14ac:dyDescent="0.35">
      <c r="A751" s="1" t="s">
        <v>1621</v>
      </c>
      <c r="B751" s="12" t="s">
        <v>4387</v>
      </c>
      <c r="C751" t="s">
        <v>4450</v>
      </c>
      <c r="D751" s="11" t="s">
        <v>3086</v>
      </c>
    </row>
    <row r="752" spans="1:4" ht="15.5" x14ac:dyDescent="0.35">
      <c r="A752" s="1" t="s">
        <v>1620</v>
      </c>
      <c r="B752" s="12" t="s">
        <v>4389</v>
      </c>
      <c r="C752" t="s">
        <v>4468</v>
      </c>
      <c r="D752" s="11" t="s">
        <v>3087</v>
      </c>
    </row>
    <row r="753" spans="1:4" ht="15.5" x14ac:dyDescent="0.35">
      <c r="A753" s="1" t="s">
        <v>1619</v>
      </c>
      <c r="B753" s="12" t="s">
        <v>4387</v>
      </c>
      <c r="C753" t="s">
        <v>4996</v>
      </c>
      <c r="D753" s="11" t="s">
        <v>3088</v>
      </c>
    </row>
    <row r="754" spans="1:4" ht="15.5" x14ac:dyDescent="0.35">
      <c r="A754" s="1" t="s">
        <v>1618</v>
      </c>
      <c r="B754" s="12" t="s">
        <v>4387</v>
      </c>
      <c r="C754" t="s">
        <v>4997</v>
      </c>
      <c r="D754" s="11" t="s">
        <v>3089</v>
      </c>
    </row>
    <row r="755" spans="1:4" ht="15.5" x14ac:dyDescent="0.35">
      <c r="A755" s="1" t="s">
        <v>1617</v>
      </c>
      <c r="B755" s="12" t="s">
        <v>4387</v>
      </c>
      <c r="C755" t="s">
        <v>4998</v>
      </c>
      <c r="D755" s="11" t="s">
        <v>3090</v>
      </c>
    </row>
    <row r="756" spans="1:4" ht="15.5" x14ac:dyDescent="0.35">
      <c r="A756" s="1" t="s">
        <v>1616</v>
      </c>
      <c r="B756" s="12" t="s">
        <v>4802</v>
      </c>
      <c r="C756" t="s">
        <v>4999</v>
      </c>
      <c r="D756" s="11" t="s">
        <v>3091</v>
      </c>
    </row>
    <row r="757" spans="1:4" ht="15.5" x14ac:dyDescent="0.35">
      <c r="A757" s="1" t="s">
        <v>1615</v>
      </c>
      <c r="B757" s="12" t="s">
        <v>4389</v>
      </c>
      <c r="C757" t="s">
        <v>5000</v>
      </c>
      <c r="D757" s="11" t="s">
        <v>3092</v>
      </c>
    </row>
    <row r="758" spans="1:4" ht="15.5" x14ac:dyDescent="0.35">
      <c r="A758" s="1" t="s">
        <v>1614</v>
      </c>
      <c r="B758" s="12" t="s">
        <v>4389</v>
      </c>
      <c r="C758" t="s">
        <v>5001</v>
      </c>
      <c r="D758" s="11" t="s">
        <v>3093</v>
      </c>
    </row>
    <row r="759" spans="1:4" ht="15.5" x14ac:dyDescent="0.35">
      <c r="A759" s="1" t="s">
        <v>1613</v>
      </c>
      <c r="B759" s="12" t="s">
        <v>4389</v>
      </c>
      <c r="C759" t="s">
        <v>4550</v>
      </c>
      <c r="D759" s="11" t="s">
        <v>3094</v>
      </c>
    </row>
    <row r="760" spans="1:4" ht="15.5" x14ac:dyDescent="0.35">
      <c r="A760" s="1" t="s">
        <v>1612</v>
      </c>
      <c r="B760" s="12" t="s">
        <v>4389</v>
      </c>
      <c r="C760" t="s">
        <v>5002</v>
      </c>
      <c r="D760" s="11" t="s">
        <v>3095</v>
      </c>
    </row>
    <row r="761" spans="1:4" ht="15.5" x14ac:dyDescent="0.35">
      <c r="A761" s="1" t="s">
        <v>1611</v>
      </c>
      <c r="B761" s="12" t="s">
        <v>4387</v>
      </c>
      <c r="C761" t="s">
        <v>5003</v>
      </c>
      <c r="D761" s="11" t="s">
        <v>3096</v>
      </c>
    </row>
    <row r="762" spans="1:4" ht="15.5" x14ac:dyDescent="0.35">
      <c r="A762" s="1" t="s">
        <v>1610</v>
      </c>
      <c r="B762" s="12" t="s">
        <v>4387</v>
      </c>
      <c r="C762" t="s">
        <v>4806</v>
      </c>
      <c r="D762" s="11" t="s">
        <v>3097</v>
      </c>
    </row>
    <row r="763" spans="1:4" ht="15.5" x14ac:dyDescent="0.35">
      <c r="A763" s="1" t="s">
        <v>1609</v>
      </c>
      <c r="B763" s="12" t="s">
        <v>4389</v>
      </c>
      <c r="C763" t="s">
        <v>4622</v>
      </c>
      <c r="D763" s="11" t="s">
        <v>3098</v>
      </c>
    </row>
    <row r="764" spans="1:4" ht="15.5" x14ac:dyDescent="0.35">
      <c r="A764" s="1" t="s">
        <v>1608</v>
      </c>
      <c r="B764" s="12" t="s">
        <v>4387</v>
      </c>
      <c r="C764" t="s">
        <v>4421</v>
      </c>
      <c r="D764" s="11" t="s">
        <v>3099</v>
      </c>
    </row>
    <row r="765" spans="1:4" ht="15.5" x14ac:dyDescent="0.35">
      <c r="A765" s="1" t="s">
        <v>1607</v>
      </c>
      <c r="B765" s="12" t="s">
        <v>4387</v>
      </c>
      <c r="C765" t="s">
        <v>5004</v>
      </c>
      <c r="D765" s="11" t="s">
        <v>3100</v>
      </c>
    </row>
    <row r="766" spans="1:4" ht="15.5" x14ac:dyDescent="0.35">
      <c r="A766" s="1" t="s">
        <v>1606</v>
      </c>
      <c r="B766" s="12" t="s">
        <v>4387</v>
      </c>
      <c r="C766" t="s">
        <v>5005</v>
      </c>
      <c r="D766" s="11" t="s">
        <v>3101</v>
      </c>
    </row>
    <row r="767" spans="1:4" ht="15.5" x14ac:dyDescent="0.35">
      <c r="A767" s="1" t="s">
        <v>1605</v>
      </c>
      <c r="B767" s="12" t="s">
        <v>4387</v>
      </c>
      <c r="C767" t="s">
        <v>5006</v>
      </c>
      <c r="D767" s="11" t="s">
        <v>3102</v>
      </c>
    </row>
    <row r="768" spans="1:4" ht="15.5" x14ac:dyDescent="0.35">
      <c r="A768" s="1" t="s">
        <v>1604</v>
      </c>
      <c r="B768" s="12" t="s">
        <v>4387</v>
      </c>
      <c r="C768" t="s">
        <v>5007</v>
      </c>
      <c r="D768" s="11" t="s">
        <v>3103</v>
      </c>
    </row>
    <row r="769" spans="1:4" ht="15.5" x14ac:dyDescent="0.35">
      <c r="A769" s="1" t="s">
        <v>1603</v>
      </c>
      <c r="B769" s="12" t="s">
        <v>4387</v>
      </c>
      <c r="C769" t="s">
        <v>5008</v>
      </c>
      <c r="D769" s="11" t="s">
        <v>3104</v>
      </c>
    </row>
    <row r="770" spans="1:4" ht="15.5" x14ac:dyDescent="0.35">
      <c r="A770" s="1" t="s">
        <v>1602</v>
      </c>
      <c r="B770" s="12" t="s">
        <v>4387</v>
      </c>
      <c r="C770" t="s">
        <v>4659</v>
      </c>
      <c r="D770" s="11" t="s">
        <v>3105</v>
      </c>
    </row>
    <row r="771" spans="1:4" ht="15.5" x14ac:dyDescent="0.35">
      <c r="A771" s="1" t="s">
        <v>1601</v>
      </c>
      <c r="B771" s="12" t="s">
        <v>4387</v>
      </c>
      <c r="C771" t="s">
        <v>5009</v>
      </c>
      <c r="D771" s="11" t="s">
        <v>3106</v>
      </c>
    </row>
    <row r="772" spans="1:4" ht="15.5" x14ac:dyDescent="0.35">
      <c r="A772" s="1" t="s">
        <v>1600</v>
      </c>
      <c r="B772" s="12" t="s">
        <v>4389</v>
      </c>
      <c r="C772" t="s">
        <v>4390</v>
      </c>
      <c r="D772" s="11" t="s">
        <v>3107</v>
      </c>
    </row>
    <row r="773" spans="1:4" ht="15.5" x14ac:dyDescent="0.35">
      <c r="A773" s="1" t="s">
        <v>1599</v>
      </c>
      <c r="B773" s="12" t="s">
        <v>4389</v>
      </c>
      <c r="C773" t="s">
        <v>4532</v>
      </c>
      <c r="D773" s="11" t="s">
        <v>3108</v>
      </c>
    </row>
    <row r="774" spans="1:4" ht="15.5" x14ac:dyDescent="0.35">
      <c r="A774" s="1" t="s">
        <v>1598</v>
      </c>
      <c r="B774" s="12" t="s">
        <v>4389</v>
      </c>
      <c r="C774" t="s">
        <v>4541</v>
      </c>
      <c r="D774" s="11" t="s">
        <v>3109</v>
      </c>
    </row>
    <row r="775" spans="1:4" ht="15.5" x14ac:dyDescent="0.35">
      <c r="A775" s="1" t="s">
        <v>1597</v>
      </c>
      <c r="B775" s="12" t="s">
        <v>4389</v>
      </c>
      <c r="C775" t="s">
        <v>4592</v>
      </c>
      <c r="D775" s="11" t="s">
        <v>3110</v>
      </c>
    </row>
    <row r="776" spans="1:4" ht="15.5" x14ac:dyDescent="0.35">
      <c r="A776" s="1" t="s">
        <v>1596</v>
      </c>
      <c r="B776" s="12" t="s">
        <v>4389</v>
      </c>
      <c r="C776" t="s">
        <v>5010</v>
      </c>
      <c r="D776" s="11" t="s">
        <v>3111</v>
      </c>
    </row>
    <row r="777" spans="1:4" ht="15.5" x14ac:dyDescent="0.35">
      <c r="A777" s="1" t="s">
        <v>1595</v>
      </c>
      <c r="B777" s="12" t="s">
        <v>4802</v>
      </c>
      <c r="C777" t="s">
        <v>5011</v>
      </c>
      <c r="D777" s="11" t="s">
        <v>3112</v>
      </c>
    </row>
    <row r="778" spans="1:4" ht="15.5" x14ac:dyDescent="0.35">
      <c r="A778" s="1" t="s">
        <v>1594</v>
      </c>
      <c r="B778" s="12" t="s">
        <v>4802</v>
      </c>
      <c r="C778" t="s">
        <v>5012</v>
      </c>
      <c r="D778" s="11" t="s">
        <v>2451</v>
      </c>
    </row>
    <row r="779" spans="1:4" ht="15.5" x14ac:dyDescent="0.35">
      <c r="A779" s="1" t="s">
        <v>1593</v>
      </c>
      <c r="B779" s="12" t="s">
        <v>4387</v>
      </c>
      <c r="C779" t="s">
        <v>5013</v>
      </c>
      <c r="D779" s="11" t="s">
        <v>3113</v>
      </c>
    </row>
    <row r="780" spans="1:4" ht="15.5" x14ac:dyDescent="0.35">
      <c r="A780" s="1" t="s">
        <v>1592</v>
      </c>
      <c r="B780" s="12" t="s">
        <v>4389</v>
      </c>
      <c r="C780" t="s">
        <v>4576</v>
      </c>
      <c r="D780" s="11" t="s">
        <v>3114</v>
      </c>
    </row>
    <row r="781" spans="1:4" ht="15.5" x14ac:dyDescent="0.35">
      <c r="A781" s="1" t="s">
        <v>1591</v>
      </c>
      <c r="B781" s="12" t="s">
        <v>4387</v>
      </c>
      <c r="C781" t="s">
        <v>4755</v>
      </c>
      <c r="D781" s="11" t="s">
        <v>3115</v>
      </c>
    </row>
    <row r="782" spans="1:4" ht="15.5" x14ac:dyDescent="0.35">
      <c r="A782" s="1" t="s">
        <v>1590</v>
      </c>
      <c r="B782" s="12" t="s">
        <v>4389</v>
      </c>
      <c r="C782" t="s">
        <v>5014</v>
      </c>
      <c r="D782" s="11" t="s">
        <v>3116</v>
      </c>
    </row>
    <row r="783" spans="1:4" ht="15.5" x14ac:dyDescent="0.35">
      <c r="A783" s="1" t="s">
        <v>1589</v>
      </c>
      <c r="B783" s="12" t="s">
        <v>4387</v>
      </c>
      <c r="C783" t="s">
        <v>5015</v>
      </c>
      <c r="D783" s="11" t="s">
        <v>3010</v>
      </c>
    </row>
    <row r="784" spans="1:4" ht="15.5" x14ac:dyDescent="0.35">
      <c r="A784" s="1" t="s">
        <v>1588</v>
      </c>
      <c r="B784" s="12" t="s">
        <v>4387</v>
      </c>
      <c r="C784" t="s">
        <v>5016</v>
      </c>
      <c r="D784" s="11" t="s">
        <v>3117</v>
      </c>
    </row>
    <row r="785" spans="1:4" ht="15.5" x14ac:dyDescent="0.35">
      <c r="A785" s="1" t="s">
        <v>1587</v>
      </c>
      <c r="B785" s="12" t="s">
        <v>4387</v>
      </c>
      <c r="C785" t="s">
        <v>5017</v>
      </c>
      <c r="D785" s="11" t="s">
        <v>3118</v>
      </c>
    </row>
    <row r="786" spans="1:4" ht="15.5" x14ac:dyDescent="0.35">
      <c r="A786" s="1" t="s">
        <v>1586</v>
      </c>
      <c r="B786" s="12" t="s">
        <v>4387</v>
      </c>
      <c r="C786" t="s">
        <v>5018</v>
      </c>
      <c r="D786" s="11" t="s">
        <v>3119</v>
      </c>
    </row>
    <row r="787" spans="1:4" ht="15.5" x14ac:dyDescent="0.35">
      <c r="A787" s="1" t="s">
        <v>1585</v>
      </c>
      <c r="B787" s="12" t="s">
        <v>4387</v>
      </c>
      <c r="C787" t="s">
        <v>5019</v>
      </c>
      <c r="D787" s="11" t="s">
        <v>3120</v>
      </c>
    </row>
    <row r="788" spans="1:4" ht="15.5" x14ac:dyDescent="0.35">
      <c r="A788" s="1" t="s">
        <v>1584</v>
      </c>
      <c r="B788" s="12" t="s">
        <v>4387</v>
      </c>
      <c r="C788" t="s">
        <v>5020</v>
      </c>
      <c r="D788" s="11" t="s">
        <v>3121</v>
      </c>
    </row>
    <row r="789" spans="1:4" ht="15.5" x14ac:dyDescent="0.35">
      <c r="A789" s="1" t="s">
        <v>1583</v>
      </c>
      <c r="B789" s="12" t="s">
        <v>4389</v>
      </c>
      <c r="C789" t="s">
        <v>5021</v>
      </c>
      <c r="D789" s="11" t="s">
        <v>2422</v>
      </c>
    </row>
    <row r="790" spans="1:4" ht="15.5" x14ac:dyDescent="0.35">
      <c r="A790" s="1" t="s">
        <v>1582</v>
      </c>
      <c r="B790" s="12" t="s">
        <v>4389</v>
      </c>
      <c r="C790" t="s">
        <v>5022</v>
      </c>
      <c r="D790" s="11" t="s">
        <v>3122</v>
      </c>
    </row>
    <row r="791" spans="1:4" ht="15.5" x14ac:dyDescent="0.35">
      <c r="A791" s="1" t="s">
        <v>1581</v>
      </c>
      <c r="B791" s="12" t="s">
        <v>4389</v>
      </c>
      <c r="C791" t="s">
        <v>5023</v>
      </c>
      <c r="D791" s="11" t="s">
        <v>3123</v>
      </c>
    </row>
    <row r="792" spans="1:4" ht="15.5" x14ac:dyDescent="0.35">
      <c r="A792" s="1" t="s">
        <v>1580</v>
      </c>
      <c r="B792" s="12" t="s">
        <v>4387</v>
      </c>
      <c r="C792" t="s">
        <v>4479</v>
      </c>
      <c r="D792" s="11" t="s">
        <v>3124</v>
      </c>
    </row>
    <row r="793" spans="1:4" ht="15.5" x14ac:dyDescent="0.35">
      <c r="A793" s="1" t="s">
        <v>1579</v>
      </c>
      <c r="B793" s="12" t="s">
        <v>4387</v>
      </c>
      <c r="C793" t="s">
        <v>5024</v>
      </c>
      <c r="D793" s="11" t="s">
        <v>3125</v>
      </c>
    </row>
    <row r="794" spans="1:4" ht="15.5" x14ac:dyDescent="0.35">
      <c r="A794" s="1" t="s">
        <v>1578</v>
      </c>
      <c r="B794" s="12" t="s">
        <v>4802</v>
      </c>
      <c r="C794" t="s">
        <v>5025</v>
      </c>
      <c r="D794" s="11" t="s">
        <v>3126</v>
      </c>
    </row>
    <row r="795" spans="1:4" ht="15.5" x14ac:dyDescent="0.35">
      <c r="A795" s="1" t="s">
        <v>1577</v>
      </c>
      <c r="B795" s="12" t="s">
        <v>4389</v>
      </c>
      <c r="C795" t="s">
        <v>5026</v>
      </c>
      <c r="D795" s="11" t="s">
        <v>3127</v>
      </c>
    </row>
    <row r="796" spans="1:4" ht="15.5" x14ac:dyDescent="0.35">
      <c r="A796" s="1" t="s">
        <v>1576</v>
      </c>
      <c r="B796" s="12" t="s">
        <v>4387</v>
      </c>
      <c r="C796" t="s">
        <v>4563</v>
      </c>
      <c r="D796" s="11" t="s">
        <v>3128</v>
      </c>
    </row>
    <row r="797" spans="1:4" ht="15.5" x14ac:dyDescent="0.35">
      <c r="A797" s="1" t="s">
        <v>1575</v>
      </c>
      <c r="B797" s="12" t="s">
        <v>4802</v>
      </c>
      <c r="C797" t="s">
        <v>5027</v>
      </c>
      <c r="D797" s="11" t="s">
        <v>3129</v>
      </c>
    </row>
    <row r="798" spans="1:4" ht="15.5" x14ac:dyDescent="0.35">
      <c r="A798" s="1" t="s">
        <v>1574</v>
      </c>
      <c r="B798" s="12" t="s">
        <v>4387</v>
      </c>
      <c r="C798" t="s">
        <v>5028</v>
      </c>
      <c r="D798" s="11" t="s">
        <v>3130</v>
      </c>
    </row>
    <row r="799" spans="1:4" ht="15.5" x14ac:dyDescent="0.35">
      <c r="A799" s="1" t="s">
        <v>1573</v>
      </c>
      <c r="B799" s="12" t="s">
        <v>4802</v>
      </c>
      <c r="C799" t="s">
        <v>5029</v>
      </c>
      <c r="D799" s="11" t="s">
        <v>3131</v>
      </c>
    </row>
    <row r="800" spans="1:4" ht="15.5" x14ac:dyDescent="0.35">
      <c r="A800" s="1" t="s">
        <v>1572</v>
      </c>
      <c r="B800" s="12" t="s">
        <v>4387</v>
      </c>
      <c r="C800" t="s">
        <v>5030</v>
      </c>
      <c r="D800" s="11" t="s">
        <v>2848</v>
      </c>
    </row>
    <row r="801" spans="1:4" ht="15.5" x14ac:dyDescent="0.35">
      <c r="A801" s="1" t="s">
        <v>1571</v>
      </c>
      <c r="B801" s="12" t="s">
        <v>4387</v>
      </c>
      <c r="C801" t="s">
        <v>4736</v>
      </c>
      <c r="D801" s="11" t="s">
        <v>3132</v>
      </c>
    </row>
    <row r="802" spans="1:4" ht="15.5" x14ac:dyDescent="0.35">
      <c r="A802" s="1" t="s">
        <v>1570</v>
      </c>
      <c r="B802" s="12" t="s">
        <v>4387</v>
      </c>
      <c r="C802" t="s">
        <v>5031</v>
      </c>
      <c r="D802" s="11" t="s">
        <v>3133</v>
      </c>
    </row>
    <row r="803" spans="1:4" ht="15.5" x14ac:dyDescent="0.35">
      <c r="A803" s="1" t="s">
        <v>1569</v>
      </c>
      <c r="B803" s="12" t="s">
        <v>4802</v>
      </c>
      <c r="C803" t="s">
        <v>5032</v>
      </c>
      <c r="D803" s="11" t="s">
        <v>3134</v>
      </c>
    </row>
    <row r="804" spans="1:4" ht="15.5" x14ac:dyDescent="0.35">
      <c r="A804" s="1" t="s">
        <v>1568</v>
      </c>
      <c r="B804" s="12" t="s">
        <v>4387</v>
      </c>
      <c r="C804" t="s">
        <v>4770</v>
      </c>
      <c r="D804" s="11" t="s">
        <v>2647</v>
      </c>
    </row>
    <row r="805" spans="1:4" ht="15.5" x14ac:dyDescent="0.35">
      <c r="A805" s="1" t="s">
        <v>1567</v>
      </c>
      <c r="B805" s="12" t="s">
        <v>4387</v>
      </c>
      <c r="C805" t="s">
        <v>4770</v>
      </c>
      <c r="D805" s="11" t="s">
        <v>3135</v>
      </c>
    </row>
    <row r="806" spans="1:4" ht="15.5" x14ac:dyDescent="0.35">
      <c r="A806" s="1" t="s">
        <v>1566</v>
      </c>
      <c r="B806" s="12" t="s">
        <v>4389</v>
      </c>
      <c r="C806" t="s">
        <v>5033</v>
      </c>
      <c r="D806" s="11" t="s">
        <v>3136</v>
      </c>
    </row>
    <row r="807" spans="1:4" ht="15.5" x14ac:dyDescent="0.35">
      <c r="A807" s="1" t="s">
        <v>1565</v>
      </c>
      <c r="B807" s="12" t="s">
        <v>4389</v>
      </c>
      <c r="C807" t="s">
        <v>4396</v>
      </c>
      <c r="D807" s="11" t="s">
        <v>3137</v>
      </c>
    </row>
    <row r="808" spans="1:4" ht="15.5" x14ac:dyDescent="0.35">
      <c r="A808" s="1" t="s">
        <v>1564</v>
      </c>
      <c r="B808" s="12" t="s">
        <v>4389</v>
      </c>
      <c r="C808" t="s">
        <v>5034</v>
      </c>
      <c r="D808" s="11" t="s">
        <v>3138</v>
      </c>
    </row>
    <row r="809" spans="1:4" ht="15.5" x14ac:dyDescent="0.35">
      <c r="A809" s="1" t="s">
        <v>1563</v>
      </c>
      <c r="B809" s="12" t="s">
        <v>4389</v>
      </c>
      <c r="C809" t="s">
        <v>5035</v>
      </c>
      <c r="D809" s="11" t="s">
        <v>3139</v>
      </c>
    </row>
    <row r="810" spans="1:4" ht="15.5" x14ac:dyDescent="0.35">
      <c r="A810" s="1" t="s">
        <v>1562</v>
      </c>
      <c r="B810" s="12" t="s">
        <v>4802</v>
      </c>
      <c r="C810" t="s">
        <v>5036</v>
      </c>
      <c r="D810" s="11" t="s">
        <v>3140</v>
      </c>
    </row>
    <row r="811" spans="1:4" ht="15.5" x14ac:dyDescent="0.35">
      <c r="A811" s="1" t="s">
        <v>1561</v>
      </c>
      <c r="B811" s="12" t="s">
        <v>4389</v>
      </c>
      <c r="C811" t="s">
        <v>5037</v>
      </c>
      <c r="D811" s="11" t="s">
        <v>3141</v>
      </c>
    </row>
    <row r="812" spans="1:4" ht="15.5" x14ac:dyDescent="0.35">
      <c r="A812" s="1" t="s">
        <v>1560</v>
      </c>
      <c r="B812" s="12" t="s">
        <v>4389</v>
      </c>
      <c r="C812" t="s">
        <v>4503</v>
      </c>
      <c r="D812" s="11" t="s">
        <v>3142</v>
      </c>
    </row>
    <row r="813" spans="1:4" ht="15.5" x14ac:dyDescent="0.35">
      <c r="A813" s="1" t="s">
        <v>1559</v>
      </c>
      <c r="B813" s="12" t="s">
        <v>4389</v>
      </c>
      <c r="C813" t="s">
        <v>5038</v>
      </c>
      <c r="D813" s="11" t="s">
        <v>2767</v>
      </c>
    </row>
    <row r="814" spans="1:4" ht="15.5" x14ac:dyDescent="0.35">
      <c r="A814" s="1" t="s">
        <v>1558</v>
      </c>
      <c r="B814" s="12" t="s">
        <v>4389</v>
      </c>
      <c r="C814" t="s">
        <v>4867</v>
      </c>
      <c r="D814" s="11" t="s">
        <v>3143</v>
      </c>
    </row>
    <row r="815" spans="1:4" ht="15.5" x14ac:dyDescent="0.35">
      <c r="A815" s="1" t="s">
        <v>1557</v>
      </c>
      <c r="B815" s="12" t="s">
        <v>4389</v>
      </c>
      <c r="C815" t="s">
        <v>5039</v>
      </c>
      <c r="D815" s="11" t="s">
        <v>3144</v>
      </c>
    </row>
    <row r="816" spans="1:4" ht="15.5" x14ac:dyDescent="0.35">
      <c r="A816" s="1" t="s">
        <v>1556</v>
      </c>
      <c r="B816" s="12" t="s">
        <v>4389</v>
      </c>
      <c r="C816" t="s">
        <v>5040</v>
      </c>
      <c r="D816" s="11" t="s">
        <v>3145</v>
      </c>
    </row>
    <row r="817" spans="1:4" ht="15.5" x14ac:dyDescent="0.35">
      <c r="A817" s="1" t="s">
        <v>1555</v>
      </c>
      <c r="B817" s="12" t="s">
        <v>4389</v>
      </c>
      <c r="C817" t="s">
        <v>5041</v>
      </c>
      <c r="D817" s="11" t="s">
        <v>3146</v>
      </c>
    </row>
    <row r="818" spans="1:4" ht="15.5" x14ac:dyDescent="0.35">
      <c r="A818" s="1" t="s">
        <v>1554</v>
      </c>
      <c r="B818" s="12" t="s">
        <v>4389</v>
      </c>
      <c r="C818" t="s">
        <v>5042</v>
      </c>
      <c r="D818" s="11" t="s">
        <v>3147</v>
      </c>
    </row>
    <row r="819" spans="1:4" ht="15.5" x14ac:dyDescent="0.35">
      <c r="A819" s="1" t="s">
        <v>1553</v>
      </c>
      <c r="B819" s="12" t="s">
        <v>4389</v>
      </c>
      <c r="C819" t="s">
        <v>4729</v>
      </c>
      <c r="D819" s="11" t="s">
        <v>2677</v>
      </c>
    </row>
    <row r="820" spans="1:4" ht="15.5" x14ac:dyDescent="0.35">
      <c r="A820" s="1" t="s">
        <v>1552</v>
      </c>
      <c r="B820" s="12" t="s">
        <v>4389</v>
      </c>
      <c r="C820" t="s">
        <v>5043</v>
      </c>
      <c r="D820" s="11" t="s">
        <v>3148</v>
      </c>
    </row>
    <row r="821" spans="1:4" ht="15.5" x14ac:dyDescent="0.35">
      <c r="A821" s="1" t="s">
        <v>1551</v>
      </c>
      <c r="B821" s="12" t="s">
        <v>4387</v>
      </c>
      <c r="C821" t="s">
        <v>4874</v>
      </c>
      <c r="D821" s="11" t="s">
        <v>3149</v>
      </c>
    </row>
    <row r="822" spans="1:4" ht="15.5" x14ac:dyDescent="0.35">
      <c r="A822" s="1" t="s">
        <v>1550</v>
      </c>
      <c r="B822" s="12" t="s">
        <v>4389</v>
      </c>
      <c r="C822" t="s">
        <v>5044</v>
      </c>
      <c r="D822" s="11" t="s">
        <v>3150</v>
      </c>
    </row>
    <row r="823" spans="1:4" ht="15.5" x14ac:dyDescent="0.35">
      <c r="A823" s="1" t="s">
        <v>1549</v>
      </c>
      <c r="B823" s="12" t="s">
        <v>4389</v>
      </c>
      <c r="C823" t="s">
        <v>5045</v>
      </c>
      <c r="D823" s="11" t="s">
        <v>3151</v>
      </c>
    </row>
    <row r="824" spans="1:4" ht="15.5" x14ac:dyDescent="0.35">
      <c r="A824" s="1" t="s">
        <v>1548</v>
      </c>
      <c r="B824" s="12" t="s">
        <v>4389</v>
      </c>
      <c r="C824" t="s">
        <v>4427</v>
      </c>
      <c r="D824" s="11" t="s">
        <v>3152</v>
      </c>
    </row>
    <row r="825" spans="1:4" ht="15.5" x14ac:dyDescent="0.35">
      <c r="A825" s="1" t="s">
        <v>1547</v>
      </c>
      <c r="B825" s="12" t="s">
        <v>4389</v>
      </c>
      <c r="C825" t="s">
        <v>5046</v>
      </c>
      <c r="D825" s="11" t="s">
        <v>3032</v>
      </c>
    </row>
    <row r="826" spans="1:4" ht="15.5" x14ac:dyDescent="0.35">
      <c r="A826" s="1" t="s">
        <v>1546</v>
      </c>
      <c r="B826" s="12" t="s">
        <v>4389</v>
      </c>
      <c r="C826" t="s">
        <v>5047</v>
      </c>
      <c r="D826" s="11" t="s">
        <v>3153</v>
      </c>
    </row>
    <row r="827" spans="1:4" ht="15.5" x14ac:dyDescent="0.35">
      <c r="A827" s="1" t="s">
        <v>1545</v>
      </c>
      <c r="B827" s="12" t="s">
        <v>4387</v>
      </c>
      <c r="C827" t="s">
        <v>5048</v>
      </c>
      <c r="D827" s="11" t="s">
        <v>3154</v>
      </c>
    </row>
    <row r="828" spans="1:4" ht="15.5" x14ac:dyDescent="0.35">
      <c r="A828" s="1" t="s">
        <v>1544</v>
      </c>
      <c r="B828" s="12" t="s">
        <v>4387</v>
      </c>
      <c r="C828" t="s">
        <v>5049</v>
      </c>
      <c r="D828" s="11" t="s">
        <v>3155</v>
      </c>
    </row>
    <row r="829" spans="1:4" ht="15.5" x14ac:dyDescent="0.35">
      <c r="A829" s="1" t="s">
        <v>1543</v>
      </c>
      <c r="B829" s="12" t="s">
        <v>4802</v>
      </c>
      <c r="C829" t="s">
        <v>5050</v>
      </c>
      <c r="D829" s="11" t="s">
        <v>2848</v>
      </c>
    </row>
    <row r="830" spans="1:4" ht="15.5" x14ac:dyDescent="0.35">
      <c r="A830" s="1" t="s">
        <v>1542</v>
      </c>
      <c r="B830" s="12" t="s">
        <v>4802</v>
      </c>
      <c r="C830" t="s">
        <v>5051</v>
      </c>
      <c r="D830" s="11" t="s">
        <v>2864</v>
      </c>
    </row>
    <row r="831" spans="1:4" ht="15.5" x14ac:dyDescent="0.35">
      <c r="A831" s="1" t="s">
        <v>1541</v>
      </c>
      <c r="B831" s="12" t="s">
        <v>4802</v>
      </c>
      <c r="C831" t="s">
        <v>5052</v>
      </c>
      <c r="D831" s="11" t="s">
        <v>3156</v>
      </c>
    </row>
    <row r="832" spans="1:4" ht="15.5" x14ac:dyDescent="0.35">
      <c r="A832" s="1" t="s">
        <v>1540</v>
      </c>
      <c r="B832" s="12" t="s">
        <v>4389</v>
      </c>
      <c r="C832" t="s">
        <v>4532</v>
      </c>
      <c r="D832" s="11" t="s">
        <v>3157</v>
      </c>
    </row>
    <row r="833" spans="1:4" ht="15.5" x14ac:dyDescent="0.35">
      <c r="A833" s="1" t="s">
        <v>1539</v>
      </c>
      <c r="B833" s="12" t="s">
        <v>4389</v>
      </c>
      <c r="C833" t="s">
        <v>5053</v>
      </c>
      <c r="D833" s="11" t="s">
        <v>3158</v>
      </c>
    </row>
    <row r="834" spans="1:4" ht="15.5" x14ac:dyDescent="0.35">
      <c r="A834" s="1" t="s">
        <v>1538</v>
      </c>
      <c r="B834" s="12" t="s">
        <v>4389</v>
      </c>
      <c r="C834" t="s">
        <v>5054</v>
      </c>
      <c r="D834" s="11" t="s">
        <v>3159</v>
      </c>
    </row>
    <row r="835" spans="1:4" ht="15.5" x14ac:dyDescent="0.35">
      <c r="A835" s="1" t="s">
        <v>1537</v>
      </c>
      <c r="B835" s="12" t="s">
        <v>4802</v>
      </c>
      <c r="C835" t="s">
        <v>4949</v>
      </c>
      <c r="D835" s="11" t="s">
        <v>3160</v>
      </c>
    </row>
    <row r="836" spans="1:4" ht="15.5" x14ac:dyDescent="0.35">
      <c r="A836" s="1" t="s">
        <v>1536</v>
      </c>
      <c r="B836" s="12" t="s">
        <v>4387</v>
      </c>
      <c r="C836" t="s">
        <v>5055</v>
      </c>
      <c r="D836" s="11" t="s">
        <v>3161</v>
      </c>
    </row>
    <row r="837" spans="1:4" ht="15.5" x14ac:dyDescent="0.35">
      <c r="A837" s="1" t="s">
        <v>1535</v>
      </c>
      <c r="B837" s="12" t="s">
        <v>4387</v>
      </c>
      <c r="C837" t="s">
        <v>5056</v>
      </c>
      <c r="D837" s="11" t="s">
        <v>2599</v>
      </c>
    </row>
    <row r="838" spans="1:4" ht="15.5" x14ac:dyDescent="0.35">
      <c r="A838" s="1" t="s">
        <v>1534</v>
      </c>
      <c r="B838" s="12" t="s">
        <v>4387</v>
      </c>
      <c r="C838" t="s">
        <v>5057</v>
      </c>
      <c r="D838" s="11" t="s">
        <v>3162</v>
      </c>
    </row>
    <row r="839" spans="1:4" ht="15.5" x14ac:dyDescent="0.35">
      <c r="A839" s="1" t="s">
        <v>1533</v>
      </c>
      <c r="B839" s="12" t="s">
        <v>4389</v>
      </c>
      <c r="C839" t="s">
        <v>4854</v>
      </c>
      <c r="D839" s="11" t="s">
        <v>2976</v>
      </c>
    </row>
    <row r="840" spans="1:4" ht="15.5" x14ac:dyDescent="0.35">
      <c r="A840" s="1" t="s">
        <v>1532</v>
      </c>
      <c r="B840" s="12" t="s">
        <v>4387</v>
      </c>
      <c r="C840" t="s">
        <v>4596</v>
      </c>
      <c r="D840" s="11" t="s">
        <v>3163</v>
      </c>
    </row>
    <row r="841" spans="1:4" ht="15.5" x14ac:dyDescent="0.35">
      <c r="A841" s="1" t="s">
        <v>1531</v>
      </c>
      <c r="B841" s="12" t="s">
        <v>4387</v>
      </c>
      <c r="C841" t="s">
        <v>5058</v>
      </c>
      <c r="D841" s="11" t="s">
        <v>3164</v>
      </c>
    </row>
    <row r="842" spans="1:4" ht="15.5" x14ac:dyDescent="0.35">
      <c r="A842" s="1" t="s">
        <v>1530</v>
      </c>
      <c r="B842" s="12" t="s">
        <v>4387</v>
      </c>
      <c r="C842" t="s">
        <v>5059</v>
      </c>
      <c r="D842" s="11" t="s">
        <v>3165</v>
      </c>
    </row>
    <row r="843" spans="1:4" ht="15.5" x14ac:dyDescent="0.35">
      <c r="A843" s="1" t="s">
        <v>1529</v>
      </c>
      <c r="B843" s="12" t="s">
        <v>4387</v>
      </c>
      <c r="C843" t="s">
        <v>5011</v>
      </c>
      <c r="D843" s="11" t="s">
        <v>3166</v>
      </c>
    </row>
    <row r="844" spans="1:4" ht="15.5" x14ac:dyDescent="0.35">
      <c r="A844" s="1" t="s">
        <v>1528</v>
      </c>
      <c r="B844" s="12" t="s">
        <v>4387</v>
      </c>
      <c r="C844" t="s">
        <v>5060</v>
      </c>
      <c r="D844" s="11" t="s">
        <v>3167</v>
      </c>
    </row>
    <row r="845" spans="1:4" ht="15.5" x14ac:dyDescent="0.35">
      <c r="A845" s="1" t="s">
        <v>1527</v>
      </c>
      <c r="B845" s="12" t="s">
        <v>4387</v>
      </c>
      <c r="C845" t="s">
        <v>4827</v>
      </c>
      <c r="D845" s="11" t="s">
        <v>2525</v>
      </c>
    </row>
    <row r="846" spans="1:4" ht="15.5" x14ac:dyDescent="0.35">
      <c r="A846" s="1" t="s">
        <v>1526</v>
      </c>
      <c r="B846" s="12" t="s">
        <v>4802</v>
      </c>
      <c r="C846" t="s">
        <v>5061</v>
      </c>
      <c r="D846" s="11" t="s">
        <v>3168</v>
      </c>
    </row>
    <row r="847" spans="1:4" ht="15.5" x14ac:dyDescent="0.35">
      <c r="A847" s="1" t="s">
        <v>1525</v>
      </c>
      <c r="B847" s="12" t="s">
        <v>4387</v>
      </c>
      <c r="C847" t="s">
        <v>5062</v>
      </c>
      <c r="D847" s="11" t="s">
        <v>3169</v>
      </c>
    </row>
    <row r="848" spans="1:4" ht="15.5" x14ac:dyDescent="0.35">
      <c r="A848" s="1" t="s">
        <v>1524</v>
      </c>
      <c r="B848" s="12" t="s">
        <v>4387</v>
      </c>
      <c r="C848" t="s">
        <v>5063</v>
      </c>
      <c r="D848" s="11" t="s">
        <v>3170</v>
      </c>
    </row>
    <row r="849" spans="1:4" ht="15.5" x14ac:dyDescent="0.35">
      <c r="A849" s="1" t="s">
        <v>1523</v>
      </c>
      <c r="B849" s="12" t="s">
        <v>4387</v>
      </c>
      <c r="C849" t="s">
        <v>5064</v>
      </c>
      <c r="D849" s="11" t="s">
        <v>3171</v>
      </c>
    </row>
    <row r="850" spans="1:4" ht="15.5" x14ac:dyDescent="0.35">
      <c r="A850" s="1" t="s">
        <v>1522</v>
      </c>
      <c r="B850" s="12" t="s">
        <v>4389</v>
      </c>
      <c r="C850" t="s">
        <v>4438</v>
      </c>
      <c r="D850" s="11" t="s">
        <v>3172</v>
      </c>
    </row>
    <row r="851" spans="1:4" ht="15.5" x14ac:dyDescent="0.35">
      <c r="A851" s="1" t="s">
        <v>1521</v>
      </c>
      <c r="B851" s="12" t="s">
        <v>4389</v>
      </c>
      <c r="C851" t="s">
        <v>4430</v>
      </c>
      <c r="D851" s="11" t="s">
        <v>3173</v>
      </c>
    </row>
    <row r="852" spans="1:4" ht="15.5" x14ac:dyDescent="0.35">
      <c r="A852" s="1" t="s">
        <v>1520</v>
      </c>
      <c r="B852" s="12" t="s">
        <v>4387</v>
      </c>
      <c r="C852" t="s">
        <v>5065</v>
      </c>
      <c r="D852" s="11" t="s">
        <v>3174</v>
      </c>
    </row>
    <row r="853" spans="1:4" ht="15.5" x14ac:dyDescent="0.35">
      <c r="A853" s="1" t="s">
        <v>1519</v>
      </c>
      <c r="B853" s="12" t="s">
        <v>4802</v>
      </c>
      <c r="C853" t="s">
        <v>4560</v>
      </c>
      <c r="D853" s="11" t="s">
        <v>3175</v>
      </c>
    </row>
    <row r="854" spans="1:4" ht="15.5" x14ac:dyDescent="0.35">
      <c r="A854" s="1" t="s">
        <v>1518</v>
      </c>
      <c r="B854" s="12" t="s">
        <v>4389</v>
      </c>
      <c r="C854" t="s">
        <v>4463</v>
      </c>
      <c r="D854" s="11" t="s">
        <v>2556</v>
      </c>
    </row>
    <row r="855" spans="1:4" ht="15.5" x14ac:dyDescent="0.35">
      <c r="A855" s="1" t="s">
        <v>1517</v>
      </c>
      <c r="B855" s="12" t="s">
        <v>4389</v>
      </c>
      <c r="C855" t="s">
        <v>5066</v>
      </c>
      <c r="D855" s="11" t="s">
        <v>3176</v>
      </c>
    </row>
    <row r="856" spans="1:4" ht="15.5" x14ac:dyDescent="0.35">
      <c r="A856" s="1" t="s">
        <v>1516</v>
      </c>
      <c r="B856" s="12" t="s">
        <v>4389</v>
      </c>
      <c r="C856" t="s">
        <v>4594</v>
      </c>
      <c r="D856" s="11" t="s">
        <v>3177</v>
      </c>
    </row>
    <row r="857" spans="1:4" ht="15.5" x14ac:dyDescent="0.35">
      <c r="A857" s="1" t="s">
        <v>1515</v>
      </c>
      <c r="B857" s="12" t="s">
        <v>4389</v>
      </c>
      <c r="C857" t="s">
        <v>5067</v>
      </c>
      <c r="D857" s="11" t="s">
        <v>3178</v>
      </c>
    </row>
    <row r="858" spans="1:4" ht="15.5" x14ac:dyDescent="0.35">
      <c r="A858" s="1" t="s">
        <v>1514</v>
      </c>
      <c r="B858" s="12" t="s">
        <v>4387</v>
      </c>
      <c r="C858" t="s">
        <v>5068</v>
      </c>
      <c r="D858" s="11" t="s">
        <v>3179</v>
      </c>
    </row>
    <row r="859" spans="1:4" ht="15.5" x14ac:dyDescent="0.35">
      <c r="A859" s="1" t="s">
        <v>1513</v>
      </c>
      <c r="B859" s="12" t="s">
        <v>4387</v>
      </c>
      <c r="C859" t="s">
        <v>4770</v>
      </c>
      <c r="D859" s="11" t="s">
        <v>3180</v>
      </c>
    </row>
    <row r="860" spans="1:4" ht="15.5" x14ac:dyDescent="0.35">
      <c r="A860" s="1" t="s">
        <v>1512</v>
      </c>
      <c r="B860" s="12" t="s">
        <v>4387</v>
      </c>
      <c r="C860" t="s">
        <v>5069</v>
      </c>
      <c r="D860" s="11" t="s">
        <v>3181</v>
      </c>
    </row>
    <row r="861" spans="1:4" ht="15.5" x14ac:dyDescent="0.35">
      <c r="A861" s="1" t="s">
        <v>1511</v>
      </c>
      <c r="B861" s="12" t="s">
        <v>4387</v>
      </c>
      <c r="C861" t="s">
        <v>5070</v>
      </c>
      <c r="D861" s="11" t="s">
        <v>3182</v>
      </c>
    </row>
    <row r="862" spans="1:4" ht="15.5" x14ac:dyDescent="0.35">
      <c r="A862" s="1" t="s">
        <v>1510</v>
      </c>
      <c r="B862" s="12" t="s">
        <v>4389</v>
      </c>
      <c r="C862" t="s">
        <v>4438</v>
      </c>
      <c r="D862" s="11" t="s">
        <v>3183</v>
      </c>
    </row>
    <row r="863" spans="1:4" ht="15.5" x14ac:dyDescent="0.35">
      <c r="A863" s="1" t="s">
        <v>1509</v>
      </c>
      <c r="B863" s="12" t="s">
        <v>4387</v>
      </c>
      <c r="C863" t="s">
        <v>4685</v>
      </c>
      <c r="D863" s="11" t="s">
        <v>3184</v>
      </c>
    </row>
    <row r="864" spans="1:4" ht="15.5" x14ac:dyDescent="0.35">
      <c r="A864" s="1" t="s">
        <v>1508</v>
      </c>
      <c r="B864" s="12" t="s">
        <v>4389</v>
      </c>
      <c r="C864" t="s">
        <v>5071</v>
      </c>
      <c r="D864" s="11" t="s">
        <v>3185</v>
      </c>
    </row>
    <row r="865" spans="1:4" ht="15.5" x14ac:dyDescent="0.35">
      <c r="A865" s="1" t="s">
        <v>1507</v>
      </c>
      <c r="B865" s="12" t="s">
        <v>4389</v>
      </c>
      <c r="C865" t="s">
        <v>5072</v>
      </c>
      <c r="D865" s="11" t="s">
        <v>3186</v>
      </c>
    </row>
    <row r="866" spans="1:4" ht="15.5" x14ac:dyDescent="0.35">
      <c r="A866" s="1" t="s">
        <v>1506</v>
      </c>
      <c r="B866" s="12" t="s">
        <v>4389</v>
      </c>
      <c r="C866" t="s">
        <v>4452</v>
      </c>
      <c r="D866" s="11" t="s">
        <v>3187</v>
      </c>
    </row>
    <row r="867" spans="1:4" ht="15.5" x14ac:dyDescent="0.35">
      <c r="A867" s="1" t="s">
        <v>1505</v>
      </c>
      <c r="B867" s="12" t="s">
        <v>4802</v>
      </c>
      <c r="C867" t="s">
        <v>5073</v>
      </c>
      <c r="D867" s="11" t="s">
        <v>3188</v>
      </c>
    </row>
    <row r="868" spans="1:4" ht="15.5" x14ac:dyDescent="0.35">
      <c r="A868" s="1" t="s">
        <v>1504</v>
      </c>
      <c r="B868" s="12" t="s">
        <v>4389</v>
      </c>
      <c r="C868" t="s">
        <v>5074</v>
      </c>
      <c r="D868" s="11" t="s">
        <v>3189</v>
      </c>
    </row>
    <row r="869" spans="1:4" ht="15.5" x14ac:dyDescent="0.35">
      <c r="A869" s="1" t="s">
        <v>1503</v>
      </c>
      <c r="B869" s="12" t="s">
        <v>4389</v>
      </c>
      <c r="C869" t="s">
        <v>4487</v>
      </c>
      <c r="D869" s="11" t="s">
        <v>3190</v>
      </c>
    </row>
    <row r="870" spans="1:4" ht="15.5" x14ac:dyDescent="0.35">
      <c r="A870" s="1" t="s">
        <v>1502</v>
      </c>
      <c r="B870" s="12" t="s">
        <v>4389</v>
      </c>
      <c r="C870" t="s">
        <v>4400</v>
      </c>
      <c r="D870" s="11" t="s">
        <v>3191</v>
      </c>
    </row>
    <row r="871" spans="1:4" ht="15.5" x14ac:dyDescent="0.35">
      <c r="A871" s="1" t="s">
        <v>1501</v>
      </c>
      <c r="B871" s="12" t="s">
        <v>4389</v>
      </c>
      <c r="C871" t="s">
        <v>5075</v>
      </c>
      <c r="D871" s="11" t="s">
        <v>3192</v>
      </c>
    </row>
    <row r="872" spans="1:4" ht="15.5" x14ac:dyDescent="0.35">
      <c r="A872" s="1" t="s">
        <v>1500</v>
      </c>
      <c r="B872" s="12" t="s">
        <v>4802</v>
      </c>
      <c r="C872" t="s">
        <v>5076</v>
      </c>
      <c r="D872" s="11" t="s">
        <v>3193</v>
      </c>
    </row>
    <row r="873" spans="1:4" ht="15.5" x14ac:dyDescent="0.35">
      <c r="A873" s="1" t="s">
        <v>1499</v>
      </c>
      <c r="B873" s="12" t="s">
        <v>4387</v>
      </c>
      <c r="C873" t="s">
        <v>5077</v>
      </c>
      <c r="D873" s="11" t="s">
        <v>3194</v>
      </c>
    </row>
    <row r="874" spans="1:4" ht="15.5" x14ac:dyDescent="0.35">
      <c r="A874" s="1" t="s">
        <v>1498</v>
      </c>
      <c r="B874" s="12" t="s">
        <v>4802</v>
      </c>
      <c r="C874" t="s">
        <v>4755</v>
      </c>
      <c r="D874" s="11" t="s">
        <v>3195</v>
      </c>
    </row>
    <row r="875" spans="1:4" ht="15.5" x14ac:dyDescent="0.35">
      <c r="A875" s="1" t="s">
        <v>1497</v>
      </c>
      <c r="B875" s="12" t="s">
        <v>4387</v>
      </c>
      <c r="C875" t="s">
        <v>5078</v>
      </c>
      <c r="D875" s="11" t="s">
        <v>3196</v>
      </c>
    </row>
    <row r="876" spans="1:4" ht="15.5" x14ac:dyDescent="0.35">
      <c r="A876" s="1" t="s">
        <v>1496</v>
      </c>
      <c r="B876" s="12" t="s">
        <v>4387</v>
      </c>
      <c r="C876" t="s">
        <v>5079</v>
      </c>
      <c r="D876" s="11" t="s">
        <v>3197</v>
      </c>
    </row>
    <row r="877" spans="1:4" ht="15.5" x14ac:dyDescent="0.35">
      <c r="A877" s="1" t="s">
        <v>1495</v>
      </c>
      <c r="B877" s="12" t="s">
        <v>4387</v>
      </c>
      <c r="C877" t="s">
        <v>5080</v>
      </c>
      <c r="D877" s="11" t="s">
        <v>3198</v>
      </c>
    </row>
    <row r="878" spans="1:4" ht="15.5" x14ac:dyDescent="0.35">
      <c r="A878" s="1" t="s">
        <v>1494</v>
      </c>
      <c r="B878" s="12" t="s">
        <v>4802</v>
      </c>
      <c r="C878" t="s">
        <v>4920</v>
      </c>
      <c r="D878" s="11" t="s">
        <v>3199</v>
      </c>
    </row>
    <row r="879" spans="1:4" ht="15.5" x14ac:dyDescent="0.35">
      <c r="A879" s="1" t="s">
        <v>1493</v>
      </c>
      <c r="B879" s="12" t="s">
        <v>4802</v>
      </c>
      <c r="C879" t="s">
        <v>5081</v>
      </c>
      <c r="D879" s="11" t="s">
        <v>3200</v>
      </c>
    </row>
    <row r="880" spans="1:4" ht="15.5" x14ac:dyDescent="0.35">
      <c r="A880" s="1" t="s">
        <v>1492</v>
      </c>
      <c r="B880" s="12" t="s">
        <v>4387</v>
      </c>
      <c r="C880" t="s">
        <v>5082</v>
      </c>
      <c r="D880" s="11" t="s">
        <v>3201</v>
      </c>
    </row>
    <row r="881" spans="1:4" ht="15.5" x14ac:dyDescent="0.35">
      <c r="A881" s="1" t="s">
        <v>1491</v>
      </c>
      <c r="B881" s="12" t="s">
        <v>4387</v>
      </c>
      <c r="C881" t="s">
        <v>5083</v>
      </c>
      <c r="D881" s="11" t="s">
        <v>3202</v>
      </c>
    </row>
    <row r="882" spans="1:4" ht="15.5" x14ac:dyDescent="0.35">
      <c r="A882" s="1" t="s">
        <v>1490</v>
      </c>
      <c r="B882" s="12" t="s">
        <v>4387</v>
      </c>
      <c r="C882" t="s">
        <v>5084</v>
      </c>
      <c r="D882" s="11" t="s">
        <v>3203</v>
      </c>
    </row>
    <row r="883" spans="1:4" ht="15.5" x14ac:dyDescent="0.35">
      <c r="A883" s="1" t="s">
        <v>1489</v>
      </c>
      <c r="B883" s="12" t="s">
        <v>4387</v>
      </c>
      <c r="C883" t="s">
        <v>4637</v>
      </c>
      <c r="D883" s="11" t="s">
        <v>3204</v>
      </c>
    </row>
    <row r="884" spans="1:4" ht="15.5" x14ac:dyDescent="0.35">
      <c r="A884" s="1" t="s">
        <v>1488</v>
      </c>
      <c r="B884" s="12" t="s">
        <v>4387</v>
      </c>
      <c r="C884" t="s">
        <v>5085</v>
      </c>
      <c r="D884" s="11" t="s">
        <v>3205</v>
      </c>
    </row>
    <row r="885" spans="1:4" ht="15.5" x14ac:dyDescent="0.35">
      <c r="A885" s="1" t="s">
        <v>1487</v>
      </c>
      <c r="B885" s="12" t="s">
        <v>4387</v>
      </c>
      <c r="C885" t="s">
        <v>5086</v>
      </c>
      <c r="D885" s="11" t="s">
        <v>3206</v>
      </c>
    </row>
    <row r="886" spans="1:4" ht="15.5" x14ac:dyDescent="0.35">
      <c r="A886" s="1" t="s">
        <v>1486</v>
      </c>
      <c r="B886" s="12" t="s">
        <v>4387</v>
      </c>
      <c r="C886" t="s">
        <v>5087</v>
      </c>
      <c r="D886" s="11" t="s">
        <v>3207</v>
      </c>
    </row>
    <row r="887" spans="1:4" ht="15.5" x14ac:dyDescent="0.35">
      <c r="A887" s="1" t="s">
        <v>1485</v>
      </c>
      <c r="B887" s="12" t="s">
        <v>4387</v>
      </c>
      <c r="C887" t="s">
        <v>5088</v>
      </c>
      <c r="D887" s="11" t="s">
        <v>3208</v>
      </c>
    </row>
    <row r="888" spans="1:4" ht="15.5" x14ac:dyDescent="0.35">
      <c r="A888" s="1" t="s">
        <v>1484</v>
      </c>
      <c r="B888" s="12" t="s">
        <v>4387</v>
      </c>
      <c r="C888" t="s">
        <v>5089</v>
      </c>
      <c r="D888" s="11" t="s">
        <v>3209</v>
      </c>
    </row>
    <row r="889" spans="1:4" ht="15.5" x14ac:dyDescent="0.35">
      <c r="A889" s="1" t="s">
        <v>1483</v>
      </c>
      <c r="B889" s="12" t="s">
        <v>4802</v>
      </c>
      <c r="C889" t="s">
        <v>5090</v>
      </c>
      <c r="D889" s="11" t="s">
        <v>3210</v>
      </c>
    </row>
    <row r="890" spans="1:4" ht="15.5" x14ac:dyDescent="0.35">
      <c r="A890" s="1" t="s">
        <v>1482</v>
      </c>
      <c r="B890" s="12" t="s">
        <v>4389</v>
      </c>
      <c r="C890" t="s">
        <v>5091</v>
      </c>
      <c r="D890" s="11" t="s">
        <v>3211</v>
      </c>
    </row>
    <row r="891" spans="1:4" ht="15.5" x14ac:dyDescent="0.35">
      <c r="A891" s="1" t="s">
        <v>1481</v>
      </c>
      <c r="B891" s="12" t="s">
        <v>4389</v>
      </c>
      <c r="C891" t="s">
        <v>4557</v>
      </c>
      <c r="D891" s="11" t="s">
        <v>3212</v>
      </c>
    </row>
    <row r="892" spans="1:4" ht="15.5" x14ac:dyDescent="0.35">
      <c r="A892" s="1" t="s">
        <v>1480</v>
      </c>
      <c r="B892" s="12" t="s">
        <v>4389</v>
      </c>
      <c r="C892" t="s">
        <v>5092</v>
      </c>
      <c r="D892" s="11" t="s">
        <v>3213</v>
      </c>
    </row>
    <row r="893" spans="1:4" ht="15.5" x14ac:dyDescent="0.35">
      <c r="A893" s="1" t="s">
        <v>1479</v>
      </c>
      <c r="B893" s="12" t="s">
        <v>4389</v>
      </c>
      <c r="C893" t="s">
        <v>5093</v>
      </c>
      <c r="D893" s="11" t="s">
        <v>3214</v>
      </c>
    </row>
    <row r="894" spans="1:4" ht="15.5" x14ac:dyDescent="0.35">
      <c r="A894" s="1" t="s">
        <v>1478</v>
      </c>
      <c r="B894" s="12" t="s">
        <v>4802</v>
      </c>
      <c r="C894" t="s">
        <v>5094</v>
      </c>
      <c r="D894" s="11" t="s">
        <v>3215</v>
      </c>
    </row>
    <row r="895" spans="1:4" ht="15.5" x14ac:dyDescent="0.35">
      <c r="A895" s="1" t="s">
        <v>1477</v>
      </c>
      <c r="B895" s="12" t="s">
        <v>4389</v>
      </c>
      <c r="C895" t="s">
        <v>4408</v>
      </c>
      <c r="D895" s="11" t="s">
        <v>3216</v>
      </c>
    </row>
    <row r="896" spans="1:4" ht="15.5" x14ac:dyDescent="0.35">
      <c r="A896" s="1" t="s">
        <v>1476</v>
      </c>
      <c r="B896" s="12" t="s">
        <v>4389</v>
      </c>
      <c r="C896" t="s">
        <v>5095</v>
      </c>
      <c r="D896" s="11" t="s">
        <v>3217</v>
      </c>
    </row>
    <row r="897" spans="1:4" ht="15.5" x14ac:dyDescent="0.35">
      <c r="A897" s="1" t="s">
        <v>1475</v>
      </c>
      <c r="B897" s="12" t="s">
        <v>4387</v>
      </c>
      <c r="C897" t="s">
        <v>5096</v>
      </c>
      <c r="D897" s="11" t="s">
        <v>3218</v>
      </c>
    </row>
    <row r="898" spans="1:4" ht="15.5" x14ac:dyDescent="0.35">
      <c r="A898" s="1" t="s">
        <v>1474</v>
      </c>
      <c r="B898" s="12" t="s">
        <v>4387</v>
      </c>
      <c r="C898" t="s">
        <v>5097</v>
      </c>
      <c r="D898" s="11" t="s">
        <v>2878</v>
      </c>
    </row>
    <row r="899" spans="1:4" ht="15.5" x14ac:dyDescent="0.35">
      <c r="A899" s="1" t="s">
        <v>1473</v>
      </c>
      <c r="B899" s="12" t="s">
        <v>4387</v>
      </c>
      <c r="C899" t="s">
        <v>5098</v>
      </c>
      <c r="D899" s="11" t="s">
        <v>3219</v>
      </c>
    </row>
    <row r="900" spans="1:4" ht="15.5" x14ac:dyDescent="0.35">
      <c r="A900" s="1" t="s">
        <v>1472</v>
      </c>
      <c r="B900" s="12" t="s">
        <v>4389</v>
      </c>
      <c r="C900" t="s">
        <v>4427</v>
      </c>
      <c r="D900" s="11" t="s">
        <v>2580</v>
      </c>
    </row>
    <row r="901" spans="1:4" ht="15.5" x14ac:dyDescent="0.35">
      <c r="A901" s="1" t="s">
        <v>1471</v>
      </c>
      <c r="B901" s="12" t="s">
        <v>4802</v>
      </c>
      <c r="C901" t="s">
        <v>5099</v>
      </c>
      <c r="D901" s="11" t="s">
        <v>2597</v>
      </c>
    </row>
    <row r="902" spans="1:4" ht="15.5" x14ac:dyDescent="0.35">
      <c r="A902" s="1" t="s">
        <v>1470</v>
      </c>
      <c r="B902" s="12" t="s">
        <v>4387</v>
      </c>
      <c r="C902" t="s">
        <v>5100</v>
      </c>
      <c r="D902" s="11" t="s">
        <v>3220</v>
      </c>
    </row>
    <row r="903" spans="1:4" ht="15.5" x14ac:dyDescent="0.35">
      <c r="A903" s="1" t="s">
        <v>1469</v>
      </c>
      <c r="B903" s="12" t="s">
        <v>4389</v>
      </c>
      <c r="C903" t="s">
        <v>4859</v>
      </c>
      <c r="D903" s="11" t="s">
        <v>3221</v>
      </c>
    </row>
    <row r="904" spans="1:4" ht="15.5" x14ac:dyDescent="0.35">
      <c r="A904" s="1" t="s">
        <v>1468</v>
      </c>
      <c r="B904" s="12" t="s">
        <v>4387</v>
      </c>
      <c r="C904" t="s">
        <v>5101</v>
      </c>
      <c r="D904" s="11" t="s">
        <v>3222</v>
      </c>
    </row>
    <row r="905" spans="1:4" ht="15.5" x14ac:dyDescent="0.35">
      <c r="A905" s="1" t="s">
        <v>1467</v>
      </c>
      <c r="B905" s="12" t="s">
        <v>4387</v>
      </c>
      <c r="C905" t="s">
        <v>5102</v>
      </c>
      <c r="D905" s="11" t="s">
        <v>3223</v>
      </c>
    </row>
    <row r="906" spans="1:4" ht="15.5" x14ac:dyDescent="0.35">
      <c r="A906" s="1" t="s">
        <v>1466</v>
      </c>
      <c r="B906" s="12" t="s">
        <v>4389</v>
      </c>
      <c r="C906" t="s">
        <v>5103</v>
      </c>
      <c r="D906" s="11" t="s">
        <v>3224</v>
      </c>
    </row>
    <row r="907" spans="1:4" ht="15.5" x14ac:dyDescent="0.35">
      <c r="A907" s="1" t="s">
        <v>1465</v>
      </c>
      <c r="B907" s="12" t="s">
        <v>4387</v>
      </c>
      <c r="C907" t="s">
        <v>5057</v>
      </c>
      <c r="D907" s="11" t="s">
        <v>3225</v>
      </c>
    </row>
    <row r="908" spans="1:4" ht="15.5" x14ac:dyDescent="0.35">
      <c r="A908" s="1" t="s">
        <v>1464</v>
      </c>
      <c r="B908" s="12" t="s">
        <v>4802</v>
      </c>
      <c r="C908" t="s">
        <v>5104</v>
      </c>
      <c r="D908" s="11" t="s">
        <v>3226</v>
      </c>
    </row>
    <row r="909" spans="1:4" ht="15.5" x14ac:dyDescent="0.35">
      <c r="A909" s="1" t="s">
        <v>1463</v>
      </c>
      <c r="B909" s="12" t="s">
        <v>4389</v>
      </c>
      <c r="C909" t="s">
        <v>5105</v>
      </c>
      <c r="D909" s="11" t="s">
        <v>3227</v>
      </c>
    </row>
    <row r="910" spans="1:4" ht="15.5" x14ac:dyDescent="0.35">
      <c r="A910" s="1" t="s">
        <v>1462</v>
      </c>
      <c r="B910" s="12" t="s">
        <v>4389</v>
      </c>
      <c r="C910" t="s">
        <v>4671</v>
      </c>
      <c r="D910" s="11" t="s">
        <v>3228</v>
      </c>
    </row>
    <row r="911" spans="1:4" ht="15.5" x14ac:dyDescent="0.35">
      <c r="A911" s="1" t="s">
        <v>1461</v>
      </c>
      <c r="B911" s="12" t="s">
        <v>4389</v>
      </c>
      <c r="C911" t="s">
        <v>5106</v>
      </c>
      <c r="D911" s="11" t="s">
        <v>3229</v>
      </c>
    </row>
    <row r="912" spans="1:4" ht="15.5" x14ac:dyDescent="0.35">
      <c r="A912" s="1" t="s">
        <v>1460</v>
      </c>
      <c r="B912" s="12" t="s">
        <v>4389</v>
      </c>
      <c r="C912" t="s">
        <v>5107</v>
      </c>
      <c r="D912" s="11" t="s">
        <v>3230</v>
      </c>
    </row>
    <row r="913" spans="1:4" ht="15.5" x14ac:dyDescent="0.35">
      <c r="A913" s="1" t="s">
        <v>1459</v>
      </c>
      <c r="B913" s="12" t="s">
        <v>4389</v>
      </c>
      <c r="C913" t="s">
        <v>4746</v>
      </c>
      <c r="D913" s="11" t="s">
        <v>3231</v>
      </c>
    </row>
    <row r="914" spans="1:4" ht="15.5" x14ac:dyDescent="0.35">
      <c r="A914" s="1" t="s">
        <v>1458</v>
      </c>
      <c r="B914" s="12" t="s">
        <v>4389</v>
      </c>
      <c r="C914" t="s">
        <v>4468</v>
      </c>
      <c r="D914" s="11" t="s">
        <v>3232</v>
      </c>
    </row>
    <row r="915" spans="1:4" ht="15.5" x14ac:dyDescent="0.35">
      <c r="A915" s="1" t="s">
        <v>1457</v>
      </c>
      <c r="B915" s="12" t="s">
        <v>4389</v>
      </c>
      <c r="C915" t="s">
        <v>5108</v>
      </c>
      <c r="D915" s="11" t="s">
        <v>2512</v>
      </c>
    </row>
    <row r="916" spans="1:4" ht="15.5" x14ac:dyDescent="0.35">
      <c r="A916" s="1" t="s">
        <v>1456</v>
      </c>
      <c r="B916" s="12" t="s">
        <v>4389</v>
      </c>
      <c r="C916" t="s">
        <v>5109</v>
      </c>
      <c r="D916" s="11" t="s">
        <v>3233</v>
      </c>
    </row>
    <row r="917" spans="1:4" ht="15.5" x14ac:dyDescent="0.35">
      <c r="A917" s="1" t="s">
        <v>1455</v>
      </c>
      <c r="B917" s="12" t="s">
        <v>4389</v>
      </c>
      <c r="C917" t="s">
        <v>5110</v>
      </c>
      <c r="D917" s="11" t="s">
        <v>2597</v>
      </c>
    </row>
    <row r="918" spans="1:4" ht="15.5" x14ac:dyDescent="0.35">
      <c r="A918" s="1" t="s">
        <v>1454</v>
      </c>
      <c r="B918" s="12" t="s">
        <v>4387</v>
      </c>
      <c r="C918" t="s">
        <v>5111</v>
      </c>
      <c r="D918" s="11" t="s">
        <v>3234</v>
      </c>
    </row>
    <row r="919" spans="1:4" ht="15.5" x14ac:dyDescent="0.35">
      <c r="A919" s="1" t="s">
        <v>1453</v>
      </c>
      <c r="B919" s="12" t="s">
        <v>4387</v>
      </c>
      <c r="C919" t="s">
        <v>4754</v>
      </c>
      <c r="D919" s="11" t="s">
        <v>3235</v>
      </c>
    </row>
    <row r="920" spans="1:4" ht="15.5" x14ac:dyDescent="0.35">
      <c r="A920" s="1" t="s">
        <v>1452</v>
      </c>
      <c r="B920" s="12" t="s">
        <v>4387</v>
      </c>
      <c r="C920" t="s">
        <v>4434</v>
      </c>
      <c r="D920" s="11" t="s">
        <v>3236</v>
      </c>
    </row>
    <row r="921" spans="1:4" ht="15.5" x14ac:dyDescent="0.35">
      <c r="A921" s="1" t="s">
        <v>1451</v>
      </c>
      <c r="B921" s="12" t="s">
        <v>4387</v>
      </c>
      <c r="C921" t="s">
        <v>5112</v>
      </c>
      <c r="D921" s="11" t="s">
        <v>3237</v>
      </c>
    </row>
    <row r="922" spans="1:4" ht="15.5" x14ac:dyDescent="0.35">
      <c r="A922" s="1" t="s">
        <v>1450</v>
      </c>
      <c r="B922" s="12" t="s">
        <v>4387</v>
      </c>
      <c r="C922" t="s">
        <v>5113</v>
      </c>
      <c r="D922" s="11" t="s">
        <v>3238</v>
      </c>
    </row>
    <row r="923" spans="1:4" ht="15.5" x14ac:dyDescent="0.35">
      <c r="A923" s="1" t="s">
        <v>1449</v>
      </c>
      <c r="B923" s="12" t="s">
        <v>4387</v>
      </c>
      <c r="C923" t="s">
        <v>5114</v>
      </c>
      <c r="D923" s="11" t="s">
        <v>3239</v>
      </c>
    </row>
    <row r="924" spans="1:4" ht="15.5" x14ac:dyDescent="0.35">
      <c r="A924" s="1" t="s">
        <v>1448</v>
      </c>
      <c r="B924" s="12" t="s">
        <v>4387</v>
      </c>
      <c r="C924" t="s">
        <v>5115</v>
      </c>
      <c r="D924" s="11" t="s">
        <v>3240</v>
      </c>
    </row>
    <row r="925" spans="1:4" ht="15.5" x14ac:dyDescent="0.35">
      <c r="A925" s="1" t="s">
        <v>1447</v>
      </c>
      <c r="B925" s="12" t="s">
        <v>4387</v>
      </c>
      <c r="C925" t="s">
        <v>5116</v>
      </c>
      <c r="D925" s="11" t="s">
        <v>3241</v>
      </c>
    </row>
    <row r="926" spans="1:4" ht="15.5" x14ac:dyDescent="0.35">
      <c r="A926" s="1" t="s">
        <v>1446</v>
      </c>
      <c r="B926" s="12" t="s">
        <v>4387</v>
      </c>
      <c r="C926" t="s">
        <v>5117</v>
      </c>
      <c r="D926" s="11" t="s">
        <v>3242</v>
      </c>
    </row>
    <row r="927" spans="1:4" ht="15.5" x14ac:dyDescent="0.35">
      <c r="A927" s="1" t="s">
        <v>1445</v>
      </c>
      <c r="B927" s="12" t="s">
        <v>4387</v>
      </c>
      <c r="C927" t="s">
        <v>5118</v>
      </c>
      <c r="D927" s="11" t="s">
        <v>3243</v>
      </c>
    </row>
    <row r="928" spans="1:4" ht="15.5" x14ac:dyDescent="0.35">
      <c r="A928" s="1" t="s">
        <v>1444</v>
      </c>
      <c r="B928" s="12" t="s">
        <v>4387</v>
      </c>
      <c r="C928" t="s">
        <v>4955</v>
      </c>
      <c r="D928" s="11" t="s">
        <v>3244</v>
      </c>
    </row>
    <row r="929" spans="1:4" ht="15.5" x14ac:dyDescent="0.35">
      <c r="A929" s="1" t="s">
        <v>1443</v>
      </c>
      <c r="B929" s="12" t="s">
        <v>4387</v>
      </c>
      <c r="C929" t="s">
        <v>5119</v>
      </c>
      <c r="D929" s="11" t="s">
        <v>3245</v>
      </c>
    </row>
    <row r="930" spans="1:4" ht="15.5" x14ac:dyDescent="0.35">
      <c r="A930" s="1" t="s">
        <v>1442</v>
      </c>
      <c r="B930" s="12" t="s">
        <v>4802</v>
      </c>
      <c r="C930" t="s">
        <v>5120</v>
      </c>
      <c r="D930" s="11" t="s">
        <v>3246</v>
      </c>
    </row>
    <row r="931" spans="1:4" ht="15.5" x14ac:dyDescent="0.35">
      <c r="A931" s="1" t="s">
        <v>1441</v>
      </c>
      <c r="B931" s="12" t="s">
        <v>4389</v>
      </c>
      <c r="C931" t="s">
        <v>5121</v>
      </c>
      <c r="D931" s="11" t="s">
        <v>3247</v>
      </c>
    </row>
    <row r="932" spans="1:4" ht="15.5" x14ac:dyDescent="0.35">
      <c r="A932" s="1" t="s">
        <v>1440</v>
      </c>
      <c r="B932" s="12" t="s">
        <v>4802</v>
      </c>
      <c r="C932" t="s">
        <v>4956</v>
      </c>
      <c r="D932" s="11" t="s">
        <v>3248</v>
      </c>
    </row>
    <row r="933" spans="1:4" ht="15.5" x14ac:dyDescent="0.35">
      <c r="A933" s="1" t="s">
        <v>1439</v>
      </c>
      <c r="B933" s="12" t="s">
        <v>4389</v>
      </c>
      <c r="C933" t="s">
        <v>4550</v>
      </c>
      <c r="D933" s="11" t="s">
        <v>3249</v>
      </c>
    </row>
    <row r="934" spans="1:4" ht="15.5" x14ac:dyDescent="0.35">
      <c r="A934" s="1" t="s">
        <v>1438</v>
      </c>
      <c r="B934" s="12" t="s">
        <v>4389</v>
      </c>
      <c r="C934" t="s">
        <v>5122</v>
      </c>
      <c r="D934" s="11" t="s">
        <v>3250</v>
      </c>
    </row>
    <row r="935" spans="1:4" ht="15.5" x14ac:dyDescent="0.35">
      <c r="A935" s="1" t="s">
        <v>1437</v>
      </c>
      <c r="B935" s="12" t="s">
        <v>4387</v>
      </c>
      <c r="C935" t="s">
        <v>5123</v>
      </c>
      <c r="D935" s="11" t="s">
        <v>2391</v>
      </c>
    </row>
    <row r="936" spans="1:4" ht="15.5" x14ac:dyDescent="0.35">
      <c r="A936" s="1" t="s">
        <v>1436</v>
      </c>
      <c r="B936" s="12" t="s">
        <v>4389</v>
      </c>
      <c r="C936" t="s">
        <v>5124</v>
      </c>
      <c r="D936" s="11" t="s">
        <v>3251</v>
      </c>
    </row>
    <row r="937" spans="1:4" ht="15.5" x14ac:dyDescent="0.35">
      <c r="A937" s="1" t="s">
        <v>1435</v>
      </c>
      <c r="B937" s="12" t="s">
        <v>4389</v>
      </c>
      <c r="C937" t="s">
        <v>4446</v>
      </c>
      <c r="D937" s="11" t="s">
        <v>3252</v>
      </c>
    </row>
    <row r="938" spans="1:4" ht="15.5" x14ac:dyDescent="0.35">
      <c r="A938" s="1" t="s">
        <v>1434</v>
      </c>
      <c r="B938" s="12" t="s">
        <v>4802</v>
      </c>
      <c r="C938" t="s">
        <v>5125</v>
      </c>
      <c r="D938" s="11" t="s">
        <v>3234</v>
      </c>
    </row>
    <row r="939" spans="1:4" ht="15.5" x14ac:dyDescent="0.35">
      <c r="A939" s="1" t="s">
        <v>1433</v>
      </c>
      <c r="B939" s="12" t="s">
        <v>4387</v>
      </c>
      <c r="C939" t="s">
        <v>5126</v>
      </c>
      <c r="D939" s="11" t="s">
        <v>3253</v>
      </c>
    </row>
    <row r="940" spans="1:4" ht="15.5" x14ac:dyDescent="0.35">
      <c r="A940" s="1" t="s">
        <v>1432</v>
      </c>
      <c r="B940" s="12" t="s">
        <v>4389</v>
      </c>
      <c r="C940" t="s">
        <v>5127</v>
      </c>
      <c r="D940" s="11" t="s">
        <v>3254</v>
      </c>
    </row>
    <row r="941" spans="1:4" ht="15.5" x14ac:dyDescent="0.35">
      <c r="A941" s="1" t="s">
        <v>1431</v>
      </c>
      <c r="B941" s="12" t="s">
        <v>4389</v>
      </c>
      <c r="C941" t="s">
        <v>4733</v>
      </c>
      <c r="D941" s="11" t="s">
        <v>3255</v>
      </c>
    </row>
    <row r="942" spans="1:4" ht="15.5" x14ac:dyDescent="0.35">
      <c r="A942" s="1" t="s">
        <v>1430</v>
      </c>
      <c r="B942" s="12" t="s">
        <v>4387</v>
      </c>
      <c r="C942" t="s">
        <v>5128</v>
      </c>
      <c r="D942" s="11" t="s">
        <v>3256</v>
      </c>
    </row>
    <row r="943" spans="1:4" ht="15.5" x14ac:dyDescent="0.35">
      <c r="A943" s="1" t="s">
        <v>1429</v>
      </c>
      <c r="B943" s="12" t="s">
        <v>4387</v>
      </c>
      <c r="C943" t="s">
        <v>5129</v>
      </c>
      <c r="D943" s="11" t="s">
        <v>3257</v>
      </c>
    </row>
    <row r="944" spans="1:4" ht="15.5" x14ac:dyDescent="0.35">
      <c r="A944" s="1" t="s">
        <v>1428</v>
      </c>
      <c r="B944" s="12" t="s">
        <v>4387</v>
      </c>
      <c r="C944" t="s">
        <v>5130</v>
      </c>
      <c r="D944" s="11" t="s">
        <v>3258</v>
      </c>
    </row>
    <row r="945" spans="1:4" ht="15.5" x14ac:dyDescent="0.35">
      <c r="A945" s="1" t="s">
        <v>1427</v>
      </c>
      <c r="B945" s="12" t="s">
        <v>4389</v>
      </c>
      <c r="C945" t="s">
        <v>5131</v>
      </c>
      <c r="D945" s="11" t="s">
        <v>2756</v>
      </c>
    </row>
    <row r="946" spans="1:4" ht="15.5" x14ac:dyDescent="0.35">
      <c r="A946" s="1" t="s">
        <v>1426</v>
      </c>
      <c r="B946" s="12" t="s">
        <v>4387</v>
      </c>
      <c r="C946" t="s">
        <v>4472</v>
      </c>
      <c r="D946" s="11" t="s">
        <v>3259</v>
      </c>
    </row>
    <row r="947" spans="1:4" ht="15.5" x14ac:dyDescent="0.35">
      <c r="A947" s="1" t="s">
        <v>1425</v>
      </c>
      <c r="B947" s="12" t="s">
        <v>4389</v>
      </c>
      <c r="C947" t="s">
        <v>4408</v>
      </c>
      <c r="D947" s="11" t="s">
        <v>3260</v>
      </c>
    </row>
    <row r="948" spans="1:4" ht="15.5" x14ac:dyDescent="0.35">
      <c r="A948" s="1" t="s">
        <v>1424</v>
      </c>
      <c r="B948" s="12" t="s">
        <v>4389</v>
      </c>
      <c r="C948" t="s">
        <v>5132</v>
      </c>
      <c r="D948" s="11" t="s">
        <v>2952</v>
      </c>
    </row>
    <row r="949" spans="1:4" ht="15.5" x14ac:dyDescent="0.35">
      <c r="A949" s="1" t="s">
        <v>1423</v>
      </c>
      <c r="B949" s="12" t="s">
        <v>4389</v>
      </c>
      <c r="C949" t="s">
        <v>4524</v>
      </c>
      <c r="D949" s="11" t="s">
        <v>3261</v>
      </c>
    </row>
    <row r="950" spans="1:4" ht="15.5" x14ac:dyDescent="0.35">
      <c r="A950" s="1" t="s">
        <v>1422</v>
      </c>
      <c r="B950" s="12" t="s">
        <v>4389</v>
      </c>
      <c r="C950" t="s">
        <v>4590</v>
      </c>
      <c r="D950" s="11" t="s">
        <v>3262</v>
      </c>
    </row>
    <row r="951" spans="1:4" ht="15.5" x14ac:dyDescent="0.35">
      <c r="A951" s="1" t="s">
        <v>1421</v>
      </c>
      <c r="B951" s="12" t="s">
        <v>4389</v>
      </c>
      <c r="C951" t="s">
        <v>4787</v>
      </c>
      <c r="D951" s="11" t="s">
        <v>3263</v>
      </c>
    </row>
    <row r="952" spans="1:4" ht="15.5" x14ac:dyDescent="0.35">
      <c r="A952" s="1" t="s">
        <v>1420</v>
      </c>
      <c r="B952" s="12" t="s">
        <v>4387</v>
      </c>
      <c r="C952" t="s">
        <v>5133</v>
      </c>
      <c r="D952" s="11" t="s">
        <v>3264</v>
      </c>
    </row>
    <row r="953" spans="1:4" ht="15.5" x14ac:dyDescent="0.35">
      <c r="A953" s="1" t="s">
        <v>1419</v>
      </c>
      <c r="B953" s="12" t="s">
        <v>4387</v>
      </c>
      <c r="C953" t="s">
        <v>5134</v>
      </c>
      <c r="D953" s="11" t="s">
        <v>2708</v>
      </c>
    </row>
    <row r="954" spans="1:4" ht="15.5" x14ac:dyDescent="0.35">
      <c r="A954" s="1" t="s">
        <v>1418</v>
      </c>
      <c r="B954" s="12" t="s">
        <v>4387</v>
      </c>
      <c r="C954" t="s">
        <v>5135</v>
      </c>
      <c r="D954" s="11" t="s">
        <v>3265</v>
      </c>
    </row>
    <row r="955" spans="1:4" ht="15.5" x14ac:dyDescent="0.35">
      <c r="A955" s="1" t="s">
        <v>1417</v>
      </c>
      <c r="B955" s="12" t="s">
        <v>4389</v>
      </c>
      <c r="C955" t="s">
        <v>5136</v>
      </c>
      <c r="D955" s="11" t="s">
        <v>3266</v>
      </c>
    </row>
    <row r="956" spans="1:4" ht="15.5" x14ac:dyDescent="0.35">
      <c r="A956" s="1" t="s">
        <v>1416</v>
      </c>
      <c r="B956" s="12" t="s">
        <v>4389</v>
      </c>
      <c r="C956" t="s">
        <v>5075</v>
      </c>
      <c r="D956" s="11" t="s">
        <v>3267</v>
      </c>
    </row>
    <row r="957" spans="1:4" ht="15.5" x14ac:dyDescent="0.35">
      <c r="A957" s="1" t="s">
        <v>1415</v>
      </c>
      <c r="B957" s="12" t="s">
        <v>4802</v>
      </c>
      <c r="C957" t="s">
        <v>5137</v>
      </c>
      <c r="D957" s="11" t="s">
        <v>3268</v>
      </c>
    </row>
    <row r="958" spans="1:4" ht="15.5" x14ac:dyDescent="0.35">
      <c r="A958" s="1" t="s">
        <v>1414</v>
      </c>
      <c r="B958" s="12" t="s">
        <v>4389</v>
      </c>
      <c r="C958" t="s">
        <v>4524</v>
      </c>
      <c r="D958" s="11" t="s">
        <v>3214</v>
      </c>
    </row>
    <row r="959" spans="1:4" ht="15.5" x14ac:dyDescent="0.35">
      <c r="A959" s="1" t="s">
        <v>1413</v>
      </c>
      <c r="B959" s="12" t="s">
        <v>4387</v>
      </c>
      <c r="C959" t="s">
        <v>5138</v>
      </c>
      <c r="D959" s="11" t="s">
        <v>3269</v>
      </c>
    </row>
    <row r="960" spans="1:4" ht="15.5" x14ac:dyDescent="0.35">
      <c r="A960" s="1" t="s">
        <v>1412</v>
      </c>
      <c r="B960" s="12" t="s">
        <v>4802</v>
      </c>
      <c r="C960" t="s">
        <v>5139</v>
      </c>
      <c r="D960" s="11" t="s">
        <v>3270</v>
      </c>
    </row>
    <row r="961" spans="1:4" ht="15.5" x14ac:dyDescent="0.35">
      <c r="A961" s="1" t="s">
        <v>1411</v>
      </c>
      <c r="B961" s="12" t="s">
        <v>4387</v>
      </c>
      <c r="C961" t="s">
        <v>4951</v>
      </c>
      <c r="D961" s="11" t="s">
        <v>3271</v>
      </c>
    </row>
    <row r="962" spans="1:4" ht="15.5" x14ac:dyDescent="0.35">
      <c r="A962" s="1" t="s">
        <v>1410</v>
      </c>
      <c r="B962" s="12" t="s">
        <v>4802</v>
      </c>
      <c r="C962" t="s">
        <v>4736</v>
      </c>
      <c r="D962" s="11" t="s">
        <v>3272</v>
      </c>
    </row>
    <row r="963" spans="1:4" ht="15.5" x14ac:dyDescent="0.35">
      <c r="A963" s="1" t="s">
        <v>1409</v>
      </c>
      <c r="B963" s="12" t="s">
        <v>4389</v>
      </c>
      <c r="C963" t="s">
        <v>4665</v>
      </c>
      <c r="D963" s="11" t="s">
        <v>2668</v>
      </c>
    </row>
    <row r="964" spans="1:4" ht="15.5" x14ac:dyDescent="0.35">
      <c r="A964" s="1" t="s">
        <v>1408</v>
      </c>
      <c r="B964" s="12" t="s">
        <v>4387</v>
      </c>
      <c r="C964" t="s">
        <v>5140</v>
      </c>
      <c r="D964" s="11" t="s">
        <v>3273</v>
      </c>
    </row>
    <row r="965" spans="1:4" ht="15.5" x14ac:dyDescent="0.35">
      <c r="A965" s="1" t="s">
        <v>1407</v>
      </c>
      <c r="B965" s="12" t="s">
        <v>4802</v>
      </c>
      <c r="C965" t="s">
        <v>5141</v>
      </c>
      <c r="D965" s="11" t="s">
        <v>3274</v>
      </c>
    </row>
    <row r="966" spans="1:4" ht="15.5" x14ac:dyDescent="0.35">
      <c r="A966" s="1" t="s">
        <v>1406</v>
      </c>
      <c r="B966" s="12" t="s">
        <v>4387</v>
      </c>
      <c r="C966" t="s">
        <v>5142</v>
      </c>
      <c r="D966" s="11" t="s">
        <v>3275</v>
      </c>
    </row>
    <row r="967" spans="1:4" ht="15.5" x14ac:dyDescent="0.35">
      <c r="A967" s="1" t="s">
        <v>1405</v>
      </c>
      <c r="B967" s="12" t="s">
        <v>4387</v>
      </c>
      <c r="C967" t="s">
        <v>5143</v>
      </c>
      <c r="D967" s="11" t="s">
        <v>3276</v>
      </c>
    </row>
    <row r="968" spans="1:4" ht="15.5" x14ac:dyDescent="0.35">
      <c r="A968" s="1" t="s">
        <v>1404</v>
      </c>
      <c r="B968" s="12" t="s">
        <v>4387</v>
      </c>
      <c r="C968" t="s">
        <v>5144</v>
      </c>
      <c r="D968" s="11" t="s">
        <v>3277</v>
      </c>
    </row>
    <row r="969" spans="1:4" ht="15.5" x14ac:dyDescent="0.35">
      <c r="A969" s="1" t="s">
        <v>1403</v>
      </c>
      <c r="B969" s="12" t="s">
        <v>4389</v>
      </c>
      <c r="C969" t="s">
        <v>4448</v>
      </c>
      <c r="D969" s="11" t="s">
        <v>3278</v>
      </c>
    </row>
    <row r="970" spans="1:4" ht="15.5" x14ac:dyDescent="0.35">
      <c r="A970" s="1" t="s">
        <v>1402</v>
      </c>
      <c r="B970" s="12" t="s">
        <v>4387</v>
      </c>
      <c r="C970" t="s">
        <v>4896</v>
      </c>
      <c r="D970" s="11" t="s">
        <v>3279</v>
      </c>
    </row>
    <row r="971" spans="1:4" ht="15.5" x14ac:dyDescent="0.35">
      <c r="A971" s="1" t="s">
        <v>1401</v>
      </c>
      <c r="B971" s="12" t="s">
        <v>4389</v>
      </c>
      <c r="C971" t="s">
        <v>5145</v>
      </c>
      <c r="D971" s="11" t="s">
        <v>3280</v>
      </c>
    </row>
    <row r="972" spans="1:4" ht="15.5" x14ac:dyDescent="0.35">
      <c r="A972" s="1" t="s">
        <v>1400</v>
      </c>
      <c r="B972" s="12" t="s">
        <v>4387</v>
      </c>
      <c r="C972" t="s">
        <v>4744</v>
      </c>
      <c r="D972" s="11" t="s">
        <v>3281</v>
      </c>
    </row>
    <row r="973" spans="1:4" ht="15.5" x14ac:dyDescent="0.35">
      <c r="A973" s="1" t="s">
        <v>1399</v>
      </c>
      <c r="B973" s="12" t="s">
        <v>4387</v>
      </c>
      <c r="C973" t="s">
        <v>5146</v>
      </c>
      <c r="D973" s="11" t="s">
        <v>3282</v>
      </c>
    </row>
    <row r="974" spans="1:4" ht="15.5" x14ac:dyDescent="0.35">
      <c r="A974" s="1" t="s">
        <v>1398</v>
      </c>
      <c r="B974" s="12" t="s">
        <v>4389</v>
      </c>
      <c r="C974" t="s">
        <v>4534</v>
      </c>
      <c r="D974" s="11" t="s">
        <v>3283</v>
      </c>
    </row>
    <row r="975" spans="1:4" ht="15.5" x14ac:dyDescent="0.35">
      <c r="A975" s="1" t="s">
        <v>1397</v>
      </c>
      <c r="B975" s="12" t="s">
        <v>4802</v>
      </c>
      <c r="C975" t="s">
        <v>5147</v>
      </c>
      <c r="D975" s="11" t="s">
        <v>3100</v>
      </c>
    </row>
    <row r="976" spans="1:4" ht="15.5" x14ac:dyDescent="0.35">
      <c r="A976" s="1" t="s">
        <v>1396</v>
      </c>
      <c r="B976" s="12" t="s">
        <v>4389</v>
      </c>
      <c r="C976" t="s">
        <v>4957</v>
      </c>
      <c r="D976" s="11" t="s">
        <v>3284</v>
      </c>
    </row>
    <row r="977" spans="1:4" ht="15.5" x14ac:dyDescent="0.35">
      <c r="A977" s="1" t="s">
        <v>1395</v>
      </c>
      <c r="B977" s="12" t="s">
        <v>4802</v>
      </c>
      <c r="C977" t="s">
        <v>5148</v>
      </c>
      <c r="D977" s="11" t="s">
        <v>3285</v>
      </c>
    </row>
    <row r="978" spans="1:4" ht="15.5" x14ac:dyDescent="0.35">
      <c r="A978" s="1" t="s">
        <v>1394</v>
      </c>
      <c r="B978" s="12" t="s">
        <v>4802</v>
      </c>
      <c r="C978" t="s">
        <v>5149</v>
      </c>
      <c r="D978" s="11" t="s">
        <v>2839</v>
      </c>
    </row>
    <row r="979" spans="1:4" ht="15.5" x14ac:dyDescent="0.35">
      <c r="A979" s="1" t="s">
        <v>1393</v>
      </c>
      <c r="B979" s="12" t="s">
        <v>4389</v>
      </c>
      <c r="C979" t="s">
        <v>4657</v>
      </c>
      <c r="D979" s="11" t="s">
        <v>3286</v>
      </c>
    </row>
    <row r="980" spans="1:4" ht="15.5" x14ac:dyDescent="0.35">
      <c r="A980" s="1" t="s">
        <v>1392</v>
      </c>
      <c r="B980" s="12" t="s">
        <v>4389</v>
      </c>
      <c r="C980" t="s">
        <v>4433</v>
      </c>
      <c r="D980" s="11" t="s">
        <v>3287</v>
      </c>
    </row>
    <row r="981" spans="1:4" ht="15.5" x14ac:dyDescent="0.35">
      <c r="A981" s="1" t="s">
        <v>1391</v>
      </c>
      <c r="B981" s="12" t="s">
        <v>4389</v>
      </c>
      <c r="C981" t="s">
        <v>4592</v>
      </c>
      <c r="D981" s="11" t="s">
        <v>3288</v>
      </c>
    </row>
    <row r="982" spans="1:4" ht="15.5" x14ac:dyDescent="0.35">
      <c r="A982" s="1" t="s">
        <v>1390</v>
      </c>
      <c r="B982" s="12" t="s">
        <v>4389</v>
      </c>
      <c r="C982" t="s">
        <v>5150</v>
      </c>
      <c r="D982" s="11" t="s">
        <v>3289</v>
      </c>
    </row>
    <row r="983" spans="1:4" ht="15.5" x14ac:dyDescent="0.35">
      <c r="A983" s="1" t="s">
        <v>1389</v>
      </c>
      <c r="B983" s="12" t="s">
        <v>4389</v>
      </c>
      <c r="C983" t="s">
        <v>5151</v>
      </c>
      <c r="D983" s="11" t="s">
        <v>3290</v>
      </c>
    </row>
    <row r="984" spans="1:4" ht="15.5" x14ac:dyDescent="0.35">
      <c r="A984" s="1" t="s">
        <v>1388</v>
      </c>
      <c r="B984" s="12" t="s">
        <v>4389</v>
      </c>
      <c r="C984" t="s">
        <v>4597</v>
      </c>
      <c r="D984" s="11" t="s">
        <v>3291</v>
      </c>
    </row>
    <row r="985" spans="1:4" ht="15.5" x14ac:dyDescent="0.35">
      <c r="A985" s="1" t="s">
        <v>1387</v>
      </c>
      <c r="B985" s="12" t="s">
        <v>4802</v>
      </c>
      <c r="C985" t="s">
        <v>5152</v>
      </c>
      <c r="D985" s="11" t="s">
        <v>3292</v>
      </c>
    </row>
    <row r="986" spans="1:4" ht="15.5" x14ac:dyDescent="0.35">
      <c r="A986" s="1" t="s">
        <v>1386</v>
      </c>
      <c r="B986" s="12" t="s">
        <v>4389</v>
      </c>
      <c r="C986" t="s">
        <v>5153</v>
      </c>
      <c r="D986" s="11" t="s">
        <v>3293</v>
      </c>
    </row>
    <row r="987" spans="1:4" ht="15.5" x14ac:dyDescent="0.35">
      <c r="A987" s="1" t="s">
        <v>1385</v>
      </c>
      <c r="B987" s="12" t="s">
        <v>4387</v>
      </c>
      <c r="C987" t="s">
        <v>5154</v>
      </c>
      <c r="D987" s="11" t="s">
        <v>3294</v>
      </c>
    </row>
    <row r="988" spans="1:4" ht="15.5" x14ac:dyDescent="0.35">
      <c r="A988" s="1" t="s">
        <v>1384</v>
      </c>
      <c r="B988" s="12" t="s">
        <v>4387</v>
      </c>
      <c r="C988" t="s">
        <v>4617</v>
      </c>
      <c r="D988" s="11" t="s">
        <v>2525</v>
      </c>
    </row>
    <row r="989" spans="1:4" ht="15.5" x14ac:dyDescent="0.35">
      <c r="A989" s="1" t="s">
        <v>1383</v>
      </c>
      <c r="B989" s="12" t="s">
        <v>4802</v>
      </c>
      <c r="C989" t="s">
        <v>5086</v>
      </c>
      <c r="D989" s="11" t="s">
        <v>3295</v>
      </c>
    </row>
    <row r="990" spans="1:4" ht="15.5" x14ac:dyDescent="0.35">
      <c r="A990" s="1" t="s">
        <v>1382</v>
      </c>
      <c r="B990" s="12" t="s">
        <v>4387</v>
      </c>
      <c r="C990" t="s">
        <v>5155</v>
      </c>
      <c r="D990" s="11" t="s">
        <v>3296</v>
      </c>
    </row>
    <row r="991" spans="1:4" ht="15.5" x14ac:dyDescent="0.35">
      <c r="A991" s="1" t="s">
        <v>1381</v>
      </c>
      <c r="B991" s="12" t="s">
        <v>4387</v>
      </c>
      <c r="C991" t="s">
        <v>4464</v>
      </c>
      <c r="D991" s="11" t="s">
        <v>3297</v>
      </c>
    </row>
    <row r="992" spans="1:4" ht="15.5" x14ac:dyDescent="0.35">
      <c r="A992" s="1" t="s">
        <v>1380</v>
      </c>
      <c r="B992" s="12" t="s">
        <v>4387</v>
      </c>
      <c r="C992" t="s">
        <v>5156</v>
      </c>
      <c r="D992" s="11" t="s">
        <v>3298</v>
      </c>
    </row>
    <row r="993" spans="1:4" ht="15.5" x14ac:dyDescent="0.35">
      <c r="A993" s="1" t="s">
        <v>1379</v>
      </c>
      <c r="B993" s="12" t="s">
        <v>4389</v>
      </c>
      <c r="C993" t="s">
        <v>5157</v>
      </c>
      <c r="D993" s="11" t="s">
        <v>2471</v>
      </c>
    </row>
    <row r="994" spans="1:4" ht="15.5" x14ac:dyDescent="0.35">
      <c r="A994" s="1" t="s">
        <v>1378</v>
      </c>
      <c r="B994" s="12" t="s">
        <v>4389</v>
      </c>
      <c r="C994" t="s">
        <v>5158</v>
      </c>
      <c r="D994" s="11" t="s">
        <v>3299</v>
      </c>
    </row>
    <row r="995" spans="1:4" ht="15.5" x14ac:dyDescent="0.35">
      <c r="A995" s="1" t="s">
        <v>1377</v>
      </c>
      <c r="B995" s="12" t="s">
        <v>4387</v>
      </c>
      <c r="C995" t="s">
        <v>5159</v>
      </c>
      <c r="D995" s="11" t="s">
        <v>3300</v>
      </c>
    </row>
    <row r="996" spans="1:4" ht="15.5" x14ac:dyDescent="0.35">
      <c r="A996" s="1" t="s">
        <v>1376</v>
      </c>
      <c r="B996" s="12" t="s">
        <v>4389</v>
      </c>
      <c r="C996" t="s">
        <v>5160</v>
      </c>
      <c r="D996" s="11" t="s">
        <v>2424</v>
      </c>
    </row>
    <row r="997" spans="1:4" ht="15.5" x14ac:dyDescent="0.35">
      <c r="A997" s="1" t="s">
        <v>1375</v>
      </c>
      <c r="B997" s="12" t="s">
        <v>4802</v>
      </c>
      <c r="C997" t="s">
        <v>5161</v>
      </c>
      <c r="D997" s="11" t="s">
        <v>3301</v>
      </c>
    </row>
    <row r="998" spans="1:4" ht="15.5" x14ac:dyDescent="0.35">
      <c r="A998" s="1" t="s">
        <v>1374</v>
      </c>
      <c r="B998" s="12" t="s">
        <v>4389</v>
      </c>
      <c r="C998" t="s">
        <v>5162</v>
      </c>
      <c r="D998" s="11" t="s">
        <v>2407</v>
      </c>
    </row>
    <row r="999" spans="1:4" ht="15.5" x14ac:dyDescent="0.35">
      <c r="A999" s="1" t="s">
        <v>1373</v>
      </c>
      <c r="B999" s="12" t="s">
        <v>4802</v>
      </c>
      <c r="C999" t="s">
        <v>4775</v>
      </c>
      <c r="D999" s="11" t="s">
        <v>3302</v>
      </c>
    </row>
    <row r="1000" spans="1:4" ht="15.5" x14ac:dyDescent="0.35">
      <c r="A1000" s="1" t="s">
        <v>1372</v>
      </c>
      <c r="B1000" s="12" t="s">
        <v>4389</v>
      </c>
      <c r="C1000" t="s">
        <v>5163</v>
      </c>
      <c r="D1000" s="11" t="s">
        <v>2906</v>
      </c>
    </row>
    <row r="1001" spans="1:4" ht="15.5" x14ac:dyDescent="0.35">
      <c r="A1001" s="1" t="s">
        <v>1371</v>
      </c>
      <c r="B1001" s="12" t="s">
        <v>4802</v>
      </c>
      <c r="C1001" t="s">
        <v>5164</v>
      </c>
      <c r="D1001" s="11" t="s">
        <v>3303</v>
      </c>
    </row>
    <row r="1002" spans="1:4" ht="15.5" x14ac:dyDescent="0.35">
      <c r="A1002" s="1" t="s">
        <v>1370</v>
      </c>
      <c r="B1002" s="12" t="s">
        <v>4389</v>
      </c>
      <c r="C1002" t="s">
        <v>4466</v>
      </c>
      <c r="D1002" s="11" t="s">
        <v>3304</v>
      </c>
    </row>
    <row r="1003" spans="1:4" ht="15.5" x14ac:dyDescent="0.35">
      <c r="A1003" s="1" t="s">
        <v>1369</v>
      </c>
      <c r="B1003" s="12" t="s">
        <v>4802</v>
      </c>
      <c r="C1003" t="s">
        <v>5165</v>
      </c>
      <c r="D1003" s="11" t="s">
        <v>3305</v>
      </c>
    </row>
    <row r="1004" spans="1:4" ht="15.5" x14ac:dyDescent="0.35">
      <c r="A1004" s="1" t="s">
        <v>1368</v>
      </c>
      <c r="B1004" s="12" t="s">
        <v>4387</v>
      </c>
      <c r="C1004" t="s">
        <v>5166</v>
      </c>
      <c r="D1004" s="11" t="s">
        <v>3306</v>
      </c>
    </row>
    <row r="1005" spans="1:4" ht="15.5" x14ac:dyDescent="0.35">
      <c r="A1005" s="1" t="s">
        <v>1367</v>
      </c>
      <c r="B1005" s="12" t="s">
        <v>4389</v>
      </c>
      <c r="C1005" t="s">
        <v>4424</v>
      </c>
      <c r="D1005" s="11" t="s">
        <v>3307</v>
      </c>
    </row>
    <row r="1006" spans="1:4" ht="15.5" x14ac:dyDescent="0.35">
      <c r="A1006" s="1" t="s">
        <v>1366</v>
      </c>
      <c r="B1006" s="12" t="s">
        <v>4389</v>
      </c>
      <c r="C1006" t="s">
        <v>4478</v>
      </c>
      <c r="D1006" s="11" t="s">
        <v>3308</v>
      </c>
    </row>
    <row r="1007" spans="1:4" ht="15.5" x14ac:dyDescent="0.35">
      <c r="A1007" s="1" t="s">
        <v>1365</v>
      </c>
      <c r="B1007" s="12" t="s">
        <v>4387</v>
      </c>
      <c r="C1007" t="s">
        <v>5167</v>
      </c>
      <c r="D1007" s="11" t="s">
        <v>3309</v>
      </c>
    </row>
    <row r="1008" spans="1:4" ht="15.5" x14ac:dyDescent="0.35">
      <c r="A1008" s="1" t="s">
        <v>1364</v>
      </c>
      <c r="B1008" s="12" t="s">
        <v>4387</v>
      </c>
      <c r="C1008" t="s">
        <v>5168</v>
      </c>
      <c r="D1008" s="11" t="s">
        <v>2638</v>
      </c>
    </row>
    <row r="1009" spans="1:4" ht="15.5" x14ac:dyDescent="0.35">
      <c r="A1009" s="1" t="s">
        <v>1363</v>
      </c>
      <c r="B1009" s="12" t="s">
        <v>4389</v>
      </c>
      <c r="C1009" t="s">
        <v>5169</v>
      </c>
      <c r="D1009" s="11" t="s">
        <v>3310</v>
      </c>
    </row>
    <row r="1010" spans="1:4" ht="15.5" x14ac:dyDescent="0.35">
      <c r="A1010" s="1" t="s">
        <v>1362</v>
      </c>
      <c r="B1010" s="12" t="s">
        <v>4387</v>
      </c>
      <c r="C1010" t="s">
        <v>4560</v>
      </c>
      <c r="D1010" s="11" t="s">
        <v>3311</v>
      </c>
    </row>
    <row r="1011" spans="1:4" ht="15.5" x14ac:dyDescent="0.35">
      <c r="A1011" s="1" t="s">
        <v>1361</v>
      </c>
      <c r="B1011" s="12" t="s">
        <v>4387</v>
      </c>
      <c r="C1011" t="s">
        <v>5170</v>
      </c>
      <c r="D1011" s="11" t="s">
        <v>3312</v>
      </c>
    </row>
    <row r="1012" spans="1:4" ht="15.5" x14ac:dyDescent="0.35">
      <c r="A1012" s="1" t="s">
        <v>1360</v>
      </c>
      <c r="B1012" s="12" t="s">
        <v>4387</v>
      </c>
      <c r="C1012" t="s">
        <v>4614</v>
      </c>
      <c r="D1012" s="11" t="s">
        <v>3313</v>
      </c>
    </row>
    <row r="1013" spans="1:4" ht="15.5" x14ac:dyDescent="0.35">
      <c r="A1013" s="1" t="s">
        <v>1359</v>
      </c>
      <c r="B1013" s="12" t="s">
        <v>4387</v>
      </c>
      <c r="C1013" t="s">
        <v>5111</v>
      </c>
      <c r="D1013" s="11" t="s">
        <v>3314</v>
      </c>
    </row>
    <row r="1014" spans="1:4" ht="15.5" x14ac:dyDescent="0.35">
      <c r="A1014" s="1" t="s">
        <v>1358</v>
      </c>
      <c r="B1014" s="12" t="s">
        <v>4387</v>
      </c>
      <c r="C1014" t="s">
        <v>5171</v>
      </c>
      <c r="D1014" s="11" t="s">
        <v>3315</v>
      </c>
    </row>
    <row r="1015" spans="1:4" ht="15.5" x14ac:dyDescent="0.35">
      <c r="A1015" s="1" t="s">
        <v>1357</v>
      </c>
      <c r="B1015" s="12" t="s">
        <v>4387</v>
      </c>
      <c r="C1015" t="s">
        <v>4828</v>
      </c>
      <c r="D1015" s="11" t="s">
        <v>3316</v>
      </c>
    </row>
    <row r="1016" spans="1:4" ht="15.5" x14ac:dyDescent="0.35">
      <c r="A1016" s="1" t="s">
        <v>1356</v>
      </c>
      <c r="B1016" s="12" t="s">
        <v>4387</v>
      </c>
      <c r="C1016" t="s">
        <v>4536</v>
      </c>
      <c r="D1016" s="11" t="s">
        <v>3317</v>
      </c>
    </row>
    <row r="1017" spans="1:4" ht="15.5" x14ac:dyDescent="0.35">
      <c r="A1017" s="1" t="s">
        <v>1355</v>
      </c>
      <c r="B1017" s="12" t="s">
        <v>4387</v>
      </c>
      <c r="C1017" t="s">
        <v>5172</v>
      </c>
      <c r="D1017" s="11" t="s">
        <v>3318</v>
      </c>
    </row>
    <row r="1018" spans="1:4" ht="15.5" x14ac:dyDescent="0.35">
      <c r="A1018" s="1" t="s">
        <v>1354</v>
      </c>
      <c r="B1018" s="12" t="s">
        <v>4802</v>
      </c>
      <c r="C1018" t="s">
        <v>5173</v>
      </c>
      <c r="D1018" s="11" t="s">
        <v>3319</v>
      </c>
    </row>
    <row r="1019" spans="1:4" ht="15.5" x14ac:dyDescent="0.35">
      <c r="A1019" s="1" t="s">
        <v>1353</v>
      </c>
      <c r="B1019" s="12" t="s">
        <v>4802</v>
      </c>
      <c r="C1019" t="s">
        <v>5174</v>
      </c>
      <c r="D1019" s="11" t="s">
        <v>3320</v>
      </c>
    </row>
    <row r="1020" spans="1:4" ht="15.5" x14ac:dyDescent="0.35">
      <c r="A1020" s="1" t="s">
        <v>1352</v>
      </c>
      <c r="B1020" s="12" t="s">
        <v>4389</v>
      </c>
      <c r="C1020" t="s">
        <v>4396</v>
      </c>
      <c r="D1020" s="11" t="s">
        <v>3321</v>
      </c>
    </row>
    <row r="1021" spans="1:4" ht="15.5" x14ac:dyDescent="0.35">
      <c r="A1021" s="1" t="s">
        <v>1351</v>
      </c>
      <c r="B1021" s="12" t="s">
        <v>4387</v>
      </c>
      <c r="C1021" t="s">
        <v>5175</v>
      </c>
      <c r="D1021" s="11" t="s">
        <v>3322</v>
      </c>
    </row>
    <row r="1022" spans="1:4" ht="15.5" x14ac:dyDescent="0.35">
      <c r="A1022" s="1" t="s">
        <v>1350</v>
      </c>
      <c r="B1022" s="12" t="s">
        <v>4389</v>
      </c>
      <c r="C1022" t="s">
        <v>5176</v>
      </c>
      <c r="D1022" s="11" t="s">
        <v>3323</v>
      </c>
    </row>
    <row r="1023" spans="1:4" ht="15.5" x14ac:dyDescent="0.35">
      <c r="A1023" s="1" t="s">
        <v>1349</v>
      </c>
      <c r="B1023" s="12" t="s">
        <v>4387</v>
      </c>
      <c r="C1023" t="s">
        <v>5177</v>
      </c>
      <c r="D1023" s="11" t="s">
        <v>3324</v>
      </c>
    </row>
    <row r="1024" spans="1:4" ht="15.5" x14ac:dyDescent="0.35">
      <c r="A1024" s="1" t="s">
        <v>1348</v>
      </c>
      <c r="B1024" s="12" t="s">
        <v>4387</v>
      </c>
      <c r="C1024" t="s">
        <v>5178</v>
      </c>
      <c r="D1024" s="11" t="s">
        <v>3325</v>
      </c>
    </row>
    <row r="1025" spans="1:4" ht="15.5" x14ac:dyDescent="0.35">
      <c r="A1025" s="1" t="s">
        <v>1347</v>
      </c>
      <c r="B1025" s="12" t="s">
        <v>4389</v>
      </c>
      <c r="C1025" t="s">
        <v>5179</v>
      </c>
      <c r="D1025" s="11" t="s">
        <v>3326</v>
      </c>
    </row>
    <row r="1026" spans="1:4" ht="15.5" x14ac:dyDescent="0.35">
      <c r="A1026" s="1" t="s">
        <v>1346</v>
      </c>
      <c r="B1026" s="12" t="s">
        <v>4389</v>
      </c>
      <c r="C1026" t="s">
        <v>4400</v>
      </c>
      <c r="D1026" s="11" t="s">
        <v>3327</v>
      </c>
    </row>
    <row r="1027" spans="1:4" ht="15.5" x14ac:dyDescent="0.35">
      <c r="A1027" s="1" t="s">
        <v>1345</v>
      </c>
      <c r="B1027" s="12" t="s">
        <v>4389</v>
      </c>
      <c r="C1027" t="s">
        <v>5180</v>
      </c>
      <c r="D1027" s="11" t="s">
        <v>3328</v>
      </c>
    </row>
    <row r="1028" spans="1:4" ht="15.5" x14ac:dyDescent="0.35">
      <c r="A1028" s="1" t="s">
        <v>1344</v>
      </c>
      <c r="B1028" s="12" t="s">
        <v>4387</v>
      </c>
      <c r="C1028" t="s">
        <v>5181</v>
      </c>
      <c r="D1028" s="11" t="s">
        <v>3329</v>
      </c>
    </row>
    <row r="1029" spans="1:4" ht="15.5" x14ac:dyDescent="0.35">
      <c r="A1029" s="1" t="s">
        <v>1343</v>
      </c>
      <c r="B1029" s="12" t="s">
        <v>4389</v>
      </c>
      <c r="C1029" t="s">
        <v>5180</v>
      </c>
      <c r="D1029" s="11" t="s">
        <v>3330</v>
      </c>
    </row>
    <row r="1030" spans="1:4" ht="15.5" x14ac:dyDescent="0.35">
      <c r="A1030" s="1" t="s">
        <v>1342</v>
      </c>
      <c r="B1030" s="12" t="s">
        <v>4389</v>
      </c>
      <c r="C1030" t="s">
        <v>4466</v>
      </c>
      <c r="D1030" s="11" t="s">
        <v>3331</v>
      </c>
    </row>
    <row r="1031" spans="1:4" ht="15.5" x14ac:dyDescent="0.35">
      <c r="A1031" s="1" t="s">
        <v>1341</v>
      </c>
      <c r="B1031" s="12" t="s">
        <v>4387</v>
      </c>
      <c r="C1031" t="s">
        <v>5182</v>
      </c>
      <c r="D1031" s="11" t="s">
        <v>3332</v>
      </c>
    </row>
    <row r="1032" spans="1:4" ht="15.5" x14ac:dyDescent="0.35">
      <c r="A1032" s="1" t="s">
        <v>1340</v>
      </c>
      <c r="B1032" s="12" t="s">
        <v>4389</v>
      </c>
      <c r="C1032" t="s">
        <v>5183</v>
      </c>
      <c r="D1032" s="11" t="s">
        <v>3333</v>
      </c>
    </row>
    <row r="1033" spans="1:4" ht="15.5" x14ac:dyDescent="0.35">
      <c r="A1033" s="1" t="s">
        <v>1339</v>
      </c>
      <c r="B1033" s="12" t="s">
        <v>4387</v>
      </c>
      <c r="C1033" t="s">
        <v>5184</v>
      </c>
      <c r="D1033" s="11" t="s">
        <v>3334</v>
      </c>
    </row>
    <row r="1034" spans="1:4" ht="15.5" x14ac:dyDescent="0.35">
      <c r="A1034" s="1" t="s">
        <v>1338</v>
      </c>
      <c r="B1034" s="12" t="s">
        <v>4387</v>
      </c>
      <c r="C1034" t="s">
        <v>5185</v>
      </c>
      <c r="D1034" s="11" t="s">
        <v>3005</v>
      </c>
    </row>
    <row r="1035" spans="1:4" ht="15.5" x14ac:dyDescent="0.35">
      <c r="A1035" s="1" t="s">
        <v>1337</v>
      </c>
      <c r="B1035" s="12" t="s">
        <v>4387</v>
      </c>
      <c r="C1035" t="s">
        <v>4724</v>
      </c>
      <c r="D1035" s="11" t="s">
        <v>3335</v>
      </c>
    </row>
    <row r="1036" spans="1:4" ht="15.5" x14ac:dyDescent="0.35">
      <c r="A1036" s="1" t="s">
        <v>1336</v>
      </c>
      <c r="B1036" s="12" t="s">
        <v>4387</v>
      </c>
      <c r="C1036" t="s">
        <v>5186</v>
      </c>
      <c r="D1036" s="11" t="s">
        <v>3336</v>
      </c>
    </row>
    <row r="1037" spans="1:4" ht="15.5" x14ac:dyDescent="0.35">
      <c r="A1037" s="1" t="s">
        <v>1335</v>
      </c>
      <c r="B1037" s="12" t="s">
        <v>4387</v>
      </c>
      <c r="C1037" t="s">
        <v>4855</v>
      </c>
      <c r="D1037" s="11" t="s">
        <v>3337</v>
      </c>
    </row>
    <row r="1038" spans="1:4" ht="15.5" x14ac:dyDescent="0.35">
      <c r="A1038" s="1" t="s">
        <v>1334</v>
      </c>
      <c r="B1038" s="12" t="s">
        <v>4389</v>
      </c>
      <c r="C1038" t="s">
        <v>4451</v>
      </c>
      <c r="D1038" s="11" t="s">
        <v>3338</v>
      </c>
    </row>
    <row r="1039" spans="1:4" ht="15.5" x14ac:dyDescent="0.35">
      <c r="A1039" s="1" t="s">
        <v>1333</v>
      </c>
      <c r="B1039" s="12" t="s">
        <v>4389</v>
      </c>
      <c r="C1039" t="s">
        <v>5187</v>
      </c>
      <c r="D1039" s="11" t="s">
        <v>3339</v>
      </c>
    </row>
    <row r="1040" spans="1:4" ht="15.5" x14ac:dyDescent="0.35">
      <c r="A1040" s="1" t="s">
        <v>1332</v>
      </c>
      <c r="B1040" s="12" t="s">
        <v>4387</v>
      </c>
      <c r="C1040" t="s">
        <v>4629</v>
      </c>
      <c r="D1040" s="11" t="s">
        <v>3340</v>
      </c>
    </row>
    <row r="1041" spans="1:4" ht="15.5" x14ac:dyDescent="0.35">
      <c r="A1041" s="1" t="s">
        <v>1331</v>
      </c>
      <c r="B1041" s="12" t="s">
        <v>4387</v>
      </c>
      <c r="C1041" t="s">
        <v>5188</v>
      </c>
      <c r="D1041" s="11" t="s">
        <v>3341</v>
      </c>
    </row>
    <row r="1042" spans="1:4" ht="15.5" x14ac:dyDescent="0.35">
      <c r="A1042" s="1" t="s">
        <v>1330</v>
      </c>
      <c r="B1042" s="12" t="s">
        <v>4389</v>
      </c>
      <c r="C1042" t="s">
        <v>4538</v>
      </c>
      <c r="D1042" s="11" t="s">
        <v>3032</v>
      </c>
    </row>
    <row r="1043" spans="1:4" ht="15.5" x14ac:dyDescent="0.35">
      <c r="A1043" s="1" t="s">
        <v>1329</v>
      </c>
      <c r="B1043" s="12" t="s">
        <v>4387</v>
      </c>
      <c r="C1043" t="s">
        <v>5189</v>
      </c>
      <c r="D1043" s="11" t="s">
        <v>3342</v>
      </c>
    </row>
    <row r="1044" spans="1:4" ht="15.5" x14ac:dyDescent="0.35">
      <c r="A1044" s="1" t="s">
        <v>1328</v>
      </c>
      <c r="B1044" s="12" t="s">
        <v>4389</v>
      </c>
      <c r="C1044" t="s">
        <v>5190</v>
      </c>
      <c r="D1044" s="11" t="s">
        <v>3343</v>
      </c>
    </row>
    <row r="1045" spans="1:4" ht="15.5" x14ac:dyDescent="0.35">
      <c r="A1045" s="1" t="s">
        <v>1327</v>
      </c>
      <c r="B1045" s="12" t="s">
        <v>4389</v>
      </c>
      <c r="C1045" t="s">
        <v>5191</v>
      </c>
      <c r="D1045" s="11" t="s">
        <v>3344</v>
      </c>
    </row>
    <row r="1046" spans="1:4" ht="15.5" x14ac:dyDescent="0.35">
      <c r="A1046" s="1" t="s">
        <v>1326</v>
      </c>
      <c r="B1046" s="12" t="s">
        <v>4802</v>
      </c>
      <c r="C1046" t="s">
        <v>5192</v>
      </c>
      <c r="D1046" s="11" t="s">
        <v>3345</v>
      </c>
    </row>
    <row r="1047" spans="1:4" ht="15.5" x14ac:dyDescent="0.35">
      <c r="A1047" s="1" t="s">
        <v>1325</v>
      </c>
      <c r="B1047" s="12" t="s">
        <v>4389</v>
      </c>
      <c r="C1047" t="s">
        <v>5193</v>
      </c>
      <c r="D1047" s="11" t="s">
        <v>3346</v>
      </c>
    </row>
    <row r="1048" spans="1:4" ht="15.5" x14ac:dyDescent="0.35">
      <c r="A1048" s="1" t="s">
        <v>1324</v>
      </c>
      <c r="B1048" s="12" t="s">
        <v>4389</v>
      </c>
      <c r="C1048" t="s">
        <v>5180</v>
      </c>
      <c r="D1048" s="11" t="s">
        <v>3347</v>
      </c>
    </row>
    <row r="1049" spans="1:4" ht="15.5" x14ac:dyDescent="0.35">
      <c r="A1049" s="1" t="s">
        <v>1323</v>
      </c>
      <c r="B1049" s="12" t="s">
        <v>4387</v>
      </c>
      <c r="C1049" t="s">
        <v>5194</v>
      </c>
      <c r="D1049" s="11" t="s">
        <v>3348</v>
      </c>
    </row>
    <row r="1050" spans="1:4" ht="15.5" x14ac:dyDescent="0.35">
      <c r="A1050" s="1" t="s">
        <v>1322</v>
      </c>
      <c r="B1050" s="12" t="s">
        <v>4387</v>
      </c>
      <c r="C1050" t="s">
        <v>5195</v>
      </c>
      <c r="D1050" s="11" t="s">
        <v>3349</v>
      </c>
    </row>
    <row r="1051" spans="1:4" ht="15.5" x14ac:dyDescent="0.35">
      <c r="A1051" s="1" t="s">
        <v>1321</v>
      </c>
      <c r="B1051" s="12" t="s">
        <v>4387</v>
      </c>
      <c r="C1051" t="s">
        <v>4956</v>
      </c>
      <c r="D1051" s="11" t="s">
        <v>3350</v>
      </c>
    </row>
    <row r="1052" spans="1:4" ht="15.5" x14ac:dyDescent="0.35">
      <c r="A1052" s="1" t="s">
        <v>1320</v>
      </c>
      <c r="B1052" s="12" t="s">
        <v>4802</v>
      </c>
      <c r="C1052" t="s">
        <v>5196</v>
      </c>
      <c r="D1052" s="11" t="s">
        <v>3351</v>
      </c>
    </row>
    <row r="1053" spans="1:4" ht="15.5" x14ac:dyDescent="0.35">
      <c r="A1053" s="1" t="s">
        <v>1319</v>
      </c>
      <c r="B1053" s="12" t="s">
        <v>4389</v>
      </c>
      <c r="C1053" t="s">
        <v>5197</v>
      </c>
      <c r="D1053" s="11" t="s">
        <v>3352</v>
      </c>
    </row>
    <row r="1054" spans="1:4" ht="15.5" x14ac:dyDescent="0.35">
      <c r="A1054" s="1" t="s">
        <v>1318</v>
      </c>
      <c r="B1054" s="12" t="s">
        <v>4387</v>
      </c>
      <c r="C1054" t="s">
        <v>5198</v>
      </c>
      <c r="D1054" s="11" t="s">
        <v>3353</v>
      </c>
    </row>
    <row r="1055" spans="1:4" ht="15.5" x14ac:dyDescent="0.35">
      <c r="A1055" s="1" t="s">
        <v>1317</v>
      </c>
      <c r="B1055" s="12" t="s">
        <v>4389</v>
      </c>
      <c r="C1055" t="s">
        <v>4787</v>
      </c>
      <c r="D1055" s="11" t="s">
        <v>3354</v>
      </c>
    </row>
    <row r="1056" spans="1:4" ht="15.5" x14ac:dyDescent="0.35">
      <c r="A1056" s="1" t="s">
        <v>1316</v>
      </c>
      <c r="B1056" s="12" t="s">
        <v>4802</v>
      </c>
      <c r="C1056" t="s">
        <v>4755</v>
      </c>
      <c r="D1056" s="11" t="s">
        <v>3355</v>
      </c>
    </row>
    <row r="1057" spans="1:4" ht="15.5" x14ac:dyDescent="0.35">
      <c r="A1057" s="1" t="s">
        <v>1315</v>
      </c>
      <c r="B1057" s="12" t="s">
        <v>4387</v>
      </c>
      <c r="C1057" t="s">
        <v>5199</v>
      </c>
      <c r="D1057" s="11" t="s">
        <v>3356</v>
      </c>
    </row>
    <row r="1058" spans="1:4" ht="15.5" x14ac:dyDescent="0.35">
      <c r="A1058" s="1" t="s">
        <v>1314</v>
      </c>
      <c r="B1058" s="12" t="s">
        <v>4802</v>
      </c>
      <c r="C1058" t="s">
        <v>5200</v>
      </c>
      <c r="D1058" s="11" t="s">
        <v>3297</v>
      </c>
    </row>
    <row r="1059" spans="1:4" ht="15.5" x14ac:dyDescent="0.35">
      <c r="A1059" s="1" t="s">
        <v>1313</v>
      </c>
      <c r="B1059" s="12" t="s">
        <v>4387</v>
      </c>
      <c r="C1059" t="s">
        <v>5120</v>
      </c>
      <c r="D1059" s="11" t="s">
        <v>3357</v>
      </c>
    </row>
    <row r="1060" spans="1:4" ht="15.5" x14ac:dyDescent="0.35">
      <c r="A1060" s="1" t="s">
        <v>1312</v>
      </c>
      <c r="B1060" s="12" t="s">
        <v>4389</v>
      </c>
      <c r="C1060" t="s">
        <v>4576</v>
      </c>
      <c r="D1060" s="11" t="s">
        <v>3358</v>
      </c>
    </row>
    <row r="1061" spans="1:4" ht="15.5" x14ac:dyDescent="0.35">
      <c r="A1061" s="1" t="s">
        <v>1311</v>
      </c>
      <c r="B1061" s="12" t="s">
        <v>4389</v>
      </c>
      <c r="C1061" t="s">
        <v>5201</v>
      </c>
      <c r="D1061" s="11" t="s">
        <v>3359</v>
      </c>
    </row>
    <row r="1062" spans="1:4" ht="15.5" x14ac:dyDescent="0.35">
      <c r="A1062" s="1" t="s">
        <v>1310</v>
      </c>
      <c r="B1062" s="12" t="s">
        <v>4389</v>
      </c>
      <c r="C1062" t="s">
        <v>5202</v>
      </c>
      <c r="D1062" s="11" t="s">
        <v>3360</v>
      </c>
    </row>
    <row r="1063" spans="1:4" ht="15.5" x14ac:dyDescent="0.35">
      <c r="A1063" s="1" t="s">
        <v>1309</v>
      </c>
      <c r="B1063" s="12" t="s">
        <v>4389</v>
      </c>
      <c r="C1063" t="s">
        <v>5203</v>
      </c>
      <c r="D1063" s="11" t="s">
        <v>3103</v>
      </c>
    </row>
    <row r="1064" spans="1:4" ht="15.5" x14ac:dyDescent="0.35">
      <c r="A1064" s="1" t="s">
        <v>1308</v>
      </c>
      <c r="B1064" s="12" t="s">
        <v>4389</v>
      </c>
      <c r="C1064" t="s">
        <v>5204</v>
      </c>
      <c r="D1064" s="11" t="s">
        <v>3361</v>
      </c>
    </row>
    <row r="1065" spans="1:4" ht="15.5" x14ac:dyDescent="0.35">
      <c r="A1065" s="1" t="s">
        <v>1307</v>
      </c>
      <c r="B1065" s="12" t="s">
        <v>4389</v>
      </c>
      <c r="C1065" t="s">
        <v>5205</v>
      </c>
      <c r="D1065" s="11" t="s">
        <v>3362</v>
      </c>
    </row>
    <row r="1066" spans="1:4" ht="15.5" x14ac:dyDescent="0.35">
      <c r="A1066" s="1" t="s">
        <v>1306</v>
      </c>
      <c r="B1066" s="12" t="s">
        <v>4387</v>
      </c>
      <c r="C1066" t="s">
        <v>5206</v>
      </c>
      <c r="D1066" s="11" t="s">
        <v>3363</v>
      </c>
    </row>
    <row r="1067" spans="1:4" ht="15.5" x14ac:dyDescent="0.35">
      <c r="A1067" s="1" t="s">
        <v>1305</v>
      </c>
      <c r="B1067" s="12" t="s">
        <v>4389</v>
      </c>
      <c r="C1067" t="s">
        <v>5207</v>
      </c>
      <c r="D1067" s="11" t="s">
        <v>3364</v>
      </c>
    </row>
    <row r="1068" spans="1:4" ht="15.5" x14ac:dyDescent="0.35">
      <c r="A1068" s="1" t="s">
        <v>1304</v>
      </c>
      <c r="B1068" s="12" t="s">
        <v>4387</v>
      </c>
      <c r="C1068" t="s">
        <v>5012</v>
      </c>
      <c r="D1068" s="11" t="s">
        <v>3365</v>
      </c>
    </row>
    <row r="1069" spans="1:4" ht="15.5" x14ac:dyDescent="0.35">
      <c r="A1069" s="1" t="s">
        <v>1303</v>
      </c>
      <c r="B1069" s="12" t="s">
        <v>4389</v>
      </c>
      <c r="C1069" t="s">
        <v>4395</v>
      </c>
      <c r="D1069" s="11" t="s">
        <v>3366</v>
      </c>
    </row>
    <row r="1070" spans="1:4" ht="15.5" x14ac:dyDescent="0.35">
      <c r="A1070" s="1" t="s">
        <v>1302</v>
      </c>
      <c r="B1070" s="12" t="s">
        <v>4387</v>
      </c>
      <c r="C1070" t="s">
        <v>5208</v>
      </c>
      <c r="D1070" s="11" t="s">
        <v>3111</v>
      </c>
    </row>
    <row r="1071" spans="1:4" ht="15.5" x14ac:dyDescent="0.35">
      <c r="A1071" s="1" t="s">
        <v>1301</v>
      </c>
      <c r="B1071" s="12" t="s">
        <v>4387</v>
      </c>
      <c r="C1071" t="s">
        <v>5209</v>
      </c>
      <c r="D1071" s="11" t="s">
        <v>3367</v>
      </c>
    </row>
    <row r="1072" spans="1:4" ht="15.5" x14ac:dyDescent="0.35">
      <c r="A1072" s="1" t="s">
        <v>1300</v>
      </c>
      <c r="B1072" s="12" t="s">
        <v>4387</v>
      </c>
      <c r="C1072" t="s">
        <v>4692</v>
      </c>
      <c r="D1072" s="11" t="s">
        <v>3368</v>
      </c>
    </row>
    <row r="1073" spans="1:4" ht="15.5" x14ac:dyDescent="0.35">
      <c r="A1073" s="1" t="s">
        <v>1299</v>
      </c>
      <c r="B1073" s="12" t="s">
        <v>4802</v>
      </c>
      <c r="C1073" t="s">
        <v>5210</v>
      </c>
      <c r="D1073" s="11" t="s">
        <v>3369</v>
      </c>
    </row>
    <row r="1074" spans="1:4" ht="15.5" x14ac:dyDescent="0.35">
      <c r="A1074" s="1" t="s">
        <v>1298</v>
      </c>
      <c r="B1074" s="12" t="s">
        <v>4387</v>
      </c>
      <c r="C1074" t="s">
        <v>5211</v>
      </c>
      <c r="D1074" s="11" t="s">
        <v>3370</v>
      </c>
    </row>
    <row r="1075" spans="1:4" ht="15.5" x14ac:dyDescent="0.35">
      <c r="A1075" s="1" t="s">
        <v>1297</v>
      </c>
      <c r="B1075" s="12" t="s">
        <v>4389</v>
      </c>
      <c r="C1075" t="s">
        <v>4524</v>
      </c>
      <c r="D1075" s="11" t="s">
        <v>3371</v>
      </c>
    </row>
    <row r="1076" spans="1:4" ht="15.5" x14ac:dyDescent="0.35">
      <c r="A1076" s="1" t="s">
        <v>1296</v>
      </c>
      <c r="B1076" s="12" t="s">
        <v>4389</v>
      </c>
      <c r="C1076" t="s">
        <v>4843</v>
      </c>
      <c r="D1076" s="11" t="s">
        <v>3372</v>
      </c>
    </row>
    <row r="1077" spans="1:4" ht="15.5" x14ac:dyDescent="0.35">
      <c r="A1077" s="1" t="s">
        <v>1295</v>
      </c>
      <c r="B1077" s="12" t="s">
        <v>4389</v>
      </c>
      <c r="C1077" t="s">
        <v>5212</v>
      </c>
      <c r="D1077" s="11" t="s">
        <v>2859</v>
      </c>
    </row>
    <row r="1078" spans="1:4" ht="15.5" x14ac:dyDescent="0.35">
      <c r="A1078" s="1" t="s">
        <v>1294</v>
      </c>
      <c r="B1078" s="12" t="s">
        <v>4387</v>
      </c>
      <c r="C1078" t="s">
        <v>5213</v>
      </c>
      <c r="D1078" s="11" t="s">
        <v>3373</v>
      </c>
    </row>
    <row r="1079" spans="1:4" ht="15.5" x14ac:dyDescent="0.35">
      <c r="A1079" s="1" t="s">
        <v>1293</v>
      </c>
      <c r="B1079" s="12" t="s">
        <v>4389</v>
      </c>
      <c r="C1079" t="s">
        <v>4592</v>
      </c>
      <c r="D1079" s="11" t="s">
        <v>3374</v>
      </c>
    </row>
    <row r="1080" spans="1:4" ht="15.5" x14ac:dyDescent="0.35">
      <c r="A1080" s="1" t="s">
        <v>1292</v>
      </c>
      <c r="B1080" s="12" t="s">
        <v>4389</v>
      </c>
      <c r="C1080" t="s">
        <v>5214</v>
      </c>
      <c r="D1080" s="11" t="s">
        <v>3375</v>
      </c>
    </row>
    <row r="1081" spans="1:4" ht="15.5" x14ac:dyDescent="0.35">
      <c r="A1081" s="1" t="s">
        <v>1291</v>
      </c>
      <c r="B1081" s="12" t="s">
        <v>4389</v>
      </c>
      <c r="C1081" t="s">
        <v>5215</v>
      </c>
      <c r="D1081" s="11" t="s">
        <v>3376</v>
      </c>
    </row>
    <row r="1082" spans="1:4" ht="15.5" x14ac:dyDescent="0.35">
      <c r="A1082" s="1" t="s">
        <v>1290</v>
      </c>
      <c r="B1082" s="12" t="s">
        <v>4389</v>
      </c>
      <c r="C1082" t="s">
        <v>4852</v>
      </c>
      <c r="D1082" s="11" t="s">
        <v>3377</v>
      </c>
    </row>
    <row r="1083" spans="1:4" ht="15.5" x14ac:dyDescent="0.35">
      <c r="A1083" s="1" t="s">
        <v>1289</v>
      </c>
      <c r="B1083" s="12" t="s">
        <v>4802</v>
      </c>
      <c r="C1083" t="s">
        <v>5216</v>
      </c>
      <c r="D1083" s="11" t="s">
        <v>3378</v>
      </c>
    </row>
    <row r="1084" spans="1:4" ht="15.5" x14ac:dyDescent="0.35">
      <c r="A1084" s="1" t="s">
        <v>1288</v>
      </c>
      <c r="B1084" s="12" t="s">
        <v>4802</v>
      </c>
      <c r="C1084" t="s">
        <v>5217</v>
      </c>
      <c r="D1084" s="11" t="s">
        <v>3379</v>
      </c>
    </row>
    <row r="1085" spans="1:4" ht="15.5" x14ac:dyDescent="0.35">
      <c r="A1085" s="1" t="s">
        <v>1287</v>
      </c>
      <c r="B1085" s="12" t="s">
        <v>4389</v>
      </c>
      <c r="C1085" t="s">
        <v>5218</v>
      </c>
      <c r="D1085" s="11" t="s">
        <v>3380</v>
      </c>
    </row>
    <row r="1086" spans="1:4" ht="15.5" x14ac:dyDescent="0.35">
      <c r="A1086" s="1" t="s">
        <v>1286</v>
      </c>
      <c r="B1086" s="12" t="s">
        <v>4389</v>
      </c>
      <c r="C1086" t="s">
        <v>4843</v>
      </c>
      <c r="D1086" s="11" t="s">
        <v>3381</v>
      </c>
    </row>
    <row r="1087" spans="1:4" ht="15.5" x14ac:dyDescent="0.35">
      <c r="A1087" s="1" t="s">
        <v>1285</v>
      </c>
      <c r="B1087" s="12" t="s">
        <v>4389</v>
      </c>
      <c r="C1087" t="s">
        <v>4592</v>
      </c>
      <c r="D1087" s="11" t="s">
        <v>3382</v>
      </c>
    </row>
    <row r="1088" spans="1:4" ht="15.5" x14ac:dyDescent="0.35">
      <c r="A1088" s="1" t="s">
        <v>1284</v>
      </c>
      <c r="B1088" s="12" t="s">
        <v>4387</v>
      </c>
      <c r="C1088" t="s">
        <v>5219</v>
      </c>
      <c r="D1088" s="11" t="s">
        <v>3383</v>
      </c>
    </row>
    <row r="1089" spans="1:4" ht="15.5" x14ac:dyDescent="0.35">
      <c r="A1089" s="1" t="s">
        <v>1283</v>
      </c>
      <c r="B1089" s="12" t="s">
        <v>4387</v>
      </c>
      <c r="C1089" t="s">
        <v>5220</v>
      </c>
      <c r="D1089" s="11" t="s">
        <v>3384</v>
      </c>
    </row>
    <row r="1090" spans="1:4" ht="15.5" x14ac:dyDescent="0.35">
      <c r="A1090" s="1" t="s">
        <v>1282</v>
      </c>
      <c r="B1090" s="12" t="s">
        <v>4802</v>
      </c>
      <c r="C1090" t="s">
        <v>5221</v>
      </c>
      <c r="D1090" s="11" t="s">
        <v>3385</v>
      </c>
    </row>
    <row r="1091" spans="1:4" ht="15.5" x14ac:dyDescent="0.35">
      <c r="A1091" s="1" t="s">
        <v>1281</v>
      </c>
      <c r="B1091" s="12" t="s">
        <v>4387</v>
      </c>
      <c r="C1091" t="s">
        <v>5222</v>
      </c>
      <c r="D1091" s="11" t="s">
        <v>3386</v>
      </c>
    </row>
    <row r="1092" spans="1:4" ht="15.5" x14ac:dyDescent="0.35">
      <c r="A1092" s="1" t="s">
        <v>1280</v>
      </c>
      <c r="B1092" s="12" t="s">
        <v>4387</v>
      </c>
      <c r="C1092" t="s">
        <v>5223</v>
      </c>
      <c r="D1092" s="11" t="s">
        <v>3339</v>
      </c>
    </row>
    <row r="1093" spans="1:4" ht="15.5" x14ac:dyDescent="0.35">
      <c r="A1093" s="1" t="s">
        <v>1279</v>
      </c>
      <c r="B1093" s="12" t="s">
        <v>4389</v>
      </c>
      <c r="C1093" t="s">
        <v>5224</v>
      </c>
      <c r="D1093" s="11" t="s">
        <v>3387</v>
      </c>
    </row>
    <row r="1094" spans="1:4" ht="15.5" x14ac:dyDescent="0.35">
      <c r="A1094" s="1" t="s">
        <v>1278</v>
      </c>
      <c r="B1094" s="12" t="s">
        <v>4387</v>
      </c>
      <c r="C1094" t="s">
        <v>5225</v>
      </c>
      <c r="D1094" s="11" t="s">
        <v>3388</v>
      </c>
    </row>
    <row r="1095" spans="1:4" ht="15.5" x14ac:dyDescent="0.35">
      <c r="A1095" s="1" t="s">
        <v>1277</v>
      </c>
      <c r="B1095" s="12" t="s">
        <v>4389</v>
      </c>
      <c r="C1095" t="s">
        <v>5054</v>
      </c>
      <c r="D1095" s="11" t="s">
        <v>2446</v>
      </c>
    </row>
    <row r="1096" spans="1:4" ht="15.5" x14ac:dyDescent="0.35">
      <c r="A1096" s="1" t="s">
        <v>1276</v>
      </c>
      <c r="B1096" s="12" t="s">
        <v>4389</v>
      </c>
      <c r="C1096" t="s">
        <v>4534</v>
      </c>
      <c r="D1096" s="11" t="s">
        <v>3389</v>
      </c>
    </row>
    <row r="1097" spans="1:4" ht="15.5" x14ac:dyDescent="0.35">
      <c r="A1097" s="1" t="s">
        <v>1275</v>
      </c>
      <c r="B1097" s="12" t="s">
        <v>4802</v>
      </c>
      <c r="C1097" t="s">
        <v>5226</v>
      </c>
      <c r="D1097" s="11" t="s">
        <v>3390</v>
      </c>
    </row>
    <row r="1098" spans="1:4" ht="15.5" x14ac:dyDescent="0.35">
      <c r="A1098" s="1" t="s">
        <v>1274</v>
      </c>
      <c r="B1098" s="12" t="s">
        <v>4387</v>
      </c>
      <c r="C1098" t="s">
        <v>5227</v>
      </c>
      <c r="D1098" s="11" t="s">
        <v>3391</v>
      </c>
    </row>
    <row r="1099" spans="1:4" ht="15.5" x14ac:dyDescent="0.35">
      <c r="A1099" s="1" t="s">
        <v>1273</v>
      </c>
      <c r="B1099" s="12" t="s">
        <v>4387</v>
      </c>
      <c r="C1099" t="s">
        <v>4956</v>
      </c>
      <c r="D1099" s="11" t="s">
        <v>3392</v>
      </c>
    </row>
    <row r="1100" spans="1:4" ht="15.5" x14ac:dyDescent="0.35">
      <c r="A1100" s="1" t="s">
        <v>1272</v>
      </c>
      <c r="B1100" s="12" t="s">
        <v>4387</v>
      </c>
      <c r="C1100" t="s">
        <v>5228</v>
      </c>
      <c r="D1100" s="11" t="s">
        <v>2633</v>
      </c>
    </row>
    <row r="1101" spans="1:4" ht="15.5" x14ac:dyDescent="0.35">
      <c r="A1101" s="1" t="s">
        <v>1271</v>
      </c>
      <c r="B1101" s="12" t="s">
        <v>4389</v>
      </c>
      <c r="C1101" t="s">
        <v>5229</v>
      </c>
      <c r="D1101" s="11" t="s">
        <v>3393</v>
      </c>
    </row>
    <row r="1102" spans="1:4" ht="15.5" x14ac:dyDescent="0.35">
      <c r="A1102" s="1" t="s">
        <v>1270</v>
      </c>
      <c r="B1102" s="12" t="s">
        <v>4802</v>
      </c>
      <c r="C1102" t="s">
        <v>4775</v>
      </c>
      <c r="D1102" s="11" t="s">
        <v>3394</v>
      </c>
    </row>
    <row r="1103" spans="1:4" ht="15.5" x14ac:dyDescent="0.35">
      <c r="A1103" s="1" t="s">
        <v>1269</v>
      </c>
      <c r="B1103" s="12" t="s">
        <v>4389</v>
      </c>
      <c r="C1103" t="s">
        <v>4395</v>
      </c>
      <c r="D1103" s="11" t="s">
        <v>2837</v>
      </c>
    </row>
    <row r="1104" spans="1:4" ht="15.5" x14ac:dyDescent="0.35">
      <c r="A1104" s="1" t="s">
        <v>1268</v>
      </c>
      <c r="B1104" s="12" t="s">
        <v>4389</v>
      </c>
      <c r="C1104" t="s">
        <v>5230</v>
      </c>
      <c r="D1104" s="11" t="s">
        <v>3395</v>
      </c>
    </row>
    <row r="1105" spans="1:4" ht="15.5" x14ac:dyDescent="0.35">
      <c r="A1105" s="1" t="s">
        <v>1267</v>
      </c>
      <c r="B1105" s="12" t="s">
        <v>4387</v>
      </c>
      <c r="C1105" t="s">
        <v>5231</v>
      </c>
      <c r="D1105" s="11" t="s">
        <v>3396</v>
      </c>
    </row>
    <row r="1106" spans="1:4" ht="15.5" x14ac:dyDescent="0.35">
      <c r="A1106" s="1" t="s">
        <v>1266</v>
      </c>
      <c r="B1106" s="12" t="s">
        <v>4389</v>
      </c>
      <c r="C1106" t="s">
        <v>5232</v>
      </c>
      <c r="D1106" s="11" t="s">
        <v>3397</v>
      </c>
    </row>
    <row r="1107" spans="1:4" ht="15.5" x14ac:dyDescent="0.35">
      <c r="A1107" s="1" t="s">
        <v>1265</v>
      </c>
      <c r="B1107" s="12" t="s">
        <v>4389</v>
      </c>
      <c r="C1107" t="s">
        <v>4498</v>
      </c>
      <c r="D1107" s="11" t="s">
        <v>3398</v>
      </c>
    </row>
    <row r="1108" spans="1:4" ht="15.5" x14ac:dyDescent="0.35">
      <c r="A1108" s="1" t="s">
        <v>1264</v>
      </c>
      <c r="B1108" s="12" t="s">
        <v>4389</v>
      </c>
      <c r="C1108" t="s">
        <v>4878</v>
      </c>
      <c r="D1108" s="11" t="s">
        <v>3399</v>
      </c>
    </row>
    <row r="1109" spans="1:4" ht="15.5" x14ac:dyDescent="0.35">
      <c r="A1109" s="1" t="s">
        <v>1263</v>
      </c>
      <c r="B1109" s="12" t="s">
        <v>4387</v>
      </c>
      <c r="C1109" t="s">
        <v>5233</v>
      </c>
      <c r="D1109" s="11" t="s">
        <v>3400</v>
      </c>
    </row>
    <row r="1110" spans="1:4" ht="15.5" x14ac:dyDescent="0.35">
      <c r="A1110" s="1" t="s">
        <v>1262</v>
      </c>
      <c r="B1110" s="12" t="s">
        <v>4802</v>
      </c>
      <c r="C1110" t="s">
        <v>5234</v>
      </c>
      <c r="D1110" s="11" t="s">
        <v>3401</v>
      </c>
    </row>
    <row r="1111" spans="1:4" ht="15.5" x14ac:dyDescent="0.35">
      <c r="A1111" s="1" t="s">
        <v>1261</v>
      </c>
      <c r="B1111" s="12" t="s">
        <v>4802</v>
      </c>
      <c r="C1111" t="s">
        <v>5235</v>
      </c>
      <c r="D1111" s="11" t="s">
        <v>3402</v>
      </c>
    </row>
    <row r="1112" spans="1:4" ht="15.5" x14ac:dyDescent="0.35">
      <c r="A1112" s="1" t="s">
        <v>1260</v>
      </c>
      <c r="B1112" s="12" t="s">
        <v>4387</v>
      </c>
      <c r="C1112" t="s">
        <v>4464</v>
      </c>
      <c r="D1112" s="11" t="s">
        <v>2767</v>
      </c>
    </row>
    <row r="1113" spans="1:4" ht="15.5" x14ac:dyDescent="0.35">
      <c r="A1113" s="1" t="s">
        <v>1259</v>
      </c>
      <c r="B1113" s="12" t="s">
        <v>4802</v>
      </c>
      <c r="C1113" t="s">
        <v>5236</v>
      </c>
      <c r="D1113" s="11" t="s">
        <v>3403</v>
      </c>
    </row>
    <row r="1114" spans="1:4" ht="15.5" x14ac:dyDescent="0.35">
      <c r="A1114" s="1" t="s">
        <v>1258</v>
      </c>
      <c r="B1114" s="12" t="s">
        <v>4389</v>
      </c>
      <c r="C1114" t="s">
        <v>4478</v>
      </c>
      <c r="D1114" s="11" t="s">
        <v>3404</v>
      </c>
    </row>
    <row r="1115" spans="1:4" ht="15.5" x14ac:dyDescent="0.35">
      <c r="A1115" s="1" t="s">
        <v>1257</v>
      </c>
      <c r="B1115" s="12" t="s">
        <v>4387</v>
      </c>
      <c r="C1115" t="s">
        <v>5237</v>
      </c>
      <c r="D1115" s="11" t="s">
        <v>3405</v>
      </c>
    </row>
    <row r="1116" spans="1:4" ht="15.5" x14ac:dyDescent="0.35">
      <c r="A1116" s="1" t="s">
        <v>1256</v>
      </c>
      <c r="B1116" s="12" t="s">
        <v>4387</v>
      </c>
      <c r="C1116" t="s">
        <v>5238</v>
      </c>
      <c r="D1116" s="11" t="s">
        <v>3406</v>
      </c>
    </row>
    <row r="1117" spans="1:4" ht="15.5" x14ac:dyDescent="0.35">
      <c r="A1117" s="1" t="s">
        <v>1255</v>
      </c>
      <c r="B1117" s="12" t="s">
        <v>4387</v>
      </c>
      <c r="C1117" t="s">
        <v>5239</v>
      </c>
      <c r="D1117" s="11" t="s">
        <v>3407</v>
      </c>
    </row>
    <row r="1118" spans="1:4" ht="15.5" x14ac:dyDescent="0.35">
      <c r="A1118" s="1" t="s">
        <v>1254</v>
      </c>
      <c r="B1118" s="12" t="s">
        <v>4387</v>
      </c>
      <c r="C1118" t="s">
        <v>5240</v>
      </c>
      <c r="D1118" s="11" t="s">
        <v>3408</v>
      </c>
    </row>
    <row r="1119" spans="1:4" ht="15.5" x14ac:dyDescent="0.35">
      <c r="A1119" s="1" t="s">
        <v>1253</v>
      </c>
      <c r="B1119" s="12" t="s">
        <v>4387</v>
      </c>
      <c r="C1119" t="s">
        <v>4596</v>
      </c>
      <c r="D1119" s="11" t="s">
        <v>3409</v>
      </c>
    </row>
    <row r="1120" spans="1:4" ht="15.5" x14ac:dyDescent="0.35">
      <c r="A1120" s="1" t="s">
        <v>1252</v>
      </c>
      <c r="B1120" s="12" t="s">
        <v>4389</v>
      </c>
      <c r="C1120" t="s">
        <v>5241</v>
      </c>
      <c r="D1120" s="11" t="s">
        <v>3410</v>
      </c>
    </row>
    <row r="1121" spans="1:4" ht="15.5" x14ac:dyDescent="0.35">
      <c r="A1121" s="1" t="s">
        <v>1251</v>
      </c>
      <c r="B1121" s="12" t="s">
        <v>4389</v>
      </c>
      <c r="C1121" t="s">
        <v>5242</v>
      </c>
      <c r="D1121" s="11" t="s">
        <v>3411</v>
      </c>
    </row>
    <row r="1122" spans="1:4" ht="15.5" x14ac:dyDescent="0.35">
      <c r="A1122" s="1" t="s">
        <v>1250</v>
      </c>
      <c r="B1122" s="12" t="s">
        <v>4389</v>
      </c>
      <c r="C1122" t="s">
        <v>5243</v>
      </c>
      <c r="D1122" s="11" t="s">
        <v>3412</v>
      </c>
    </row>
    <row r="1123" spans="1:4" ht="15.5" x14ac:dyDescent="0.35">
      <c r="A1123" s="1" t="s">
        <v>1249</v>
      </c>
      <c r="B1123" s="12" t="s">
        <v>4389</v>
      </c>
      <c r="C1123" t="s">
        <v>5054</v>
      </c>
      <c r="D1123" s="11" t="s">
        <v>3413</v>
      </c>
    </row>
    <row r="1124" spans="1:4" ht="15.5" x14ac:dyDescent="0.35">
      <c r="A1124" s="1" t="s">
        <v>1248</v>
      </c>
      <c r="B1124" s="12" t="s">
        <v>4387</v>
      </c>
      <c r="C1124" t="s">
        <v>5244</v>
      </c>
      <c r="D1124" s="11" t="s">
        <v>3414</v>
      </c>
    </row>
    <row r="1125" spans="1:4" ht="15.5" x14ac:dyDescent="0.35">
      <c r="A1125" s="1" t="s">
        <v>1247</v>
      </c>
      <c r="B1125" s="12" t="s">
        <v>4389</v>
      </c>
      <c r="C1125" t="s">
        <v>4740</v>
      </c>
      <c r="D1125" s="11" t="s">
        <v>3415</v>
      </c>
    </row>
    <row r="1126" spans="1:4" ht="15.5" x14ac:dyDescent="0.35">
      <c r="A1126" s="1" t="s">
        <v>1246</v>
      </c>
      <c r="B1126" s="12" t="s">
        <v>4802</v>
      </c>
      <c r="C1126" t="s">
        <v>5245</v>
      </c>
      <c r="D1126" s="11" t="s">
        <v>3416</v>
      </c>
    </row>
    <row r="1127" spans="1:4" ht="15.5" x14ac:dyDescent="0.35">
      <c r="A1127" s="1" t="s">
        <v>1245</v>
      </c>
      <c r="B1127" s="12" t="s">
        <v>4387</v>
      </c>
      <c r="C1127" t="s">
        <v>5246</v>
      </c>
      <c r="D1127" s="11" t="s">
        <v>3417</v>
      </c>
    </row>
    <row r="1128" spans="1:4" ht="15.5" x14ac:dyDescent="0.35">
      <c r="A1128" s="1" t="s">
        <v>1244</v>
      </c>
      <c r="B1128" s="12" t="s">
        <v>4389</v>
      </c>
      <c r="C1128" t="s">
        <v>4746</v>
      </c>
      <c r="D1128" s="11" t="s">
        <v>3418</v>
      </c>
    </row>
    <row r="1129" spans="1:4" ht="15.5" x14ac:dyDescent="0.35">
      <c r="A1129" s="1" t="s">
        <v>1243</v>
      </c>
      <c r="B1129" s="12" t="s">
        <v>4389</v>
      </c>
      <c r="C1129" t="s">
        <v>4436</v>
      </c>
      <c r="D1129" s="11" t="s">
        <v>3419</v>
      </c>
    </row>
    <row r="1130" spans="1:4" ht="15.5" x14ac:dyDescent="0.35">
      <c r="A1130" s="1" t="s">
        <v>1242</v>
      </c>
      <c r="B1130" s="12" t="s">
        <v>4389</v>
      </c>
      <c r="C1130" t="s">
        <v>5247</v>
      </c>
      <c r="D1130" s="11" t="s">
        <v>3420</v>
      </c>
    </row>
    <row r="1131" spans="1:4" ht="15.5" x14ac:dyDescent="0.35">
      <c r="A1131" s="1" t="s">
        <v>1241</v>
      </c>
      <c r="B1131" s="12" t="s">
        <v>4387</v>
      </c>
      <c r="C1131" t="s">
        <v>4830</v>
      </c>
      <c r="D1131" s="11" t="s">
        <v>3421</v>
      </c>
    </row>
    <row r="1132" spans="1:4" ht="15.5" x14ac:dyDescent="0.35">
      <c r="A1132" s="1" t="s">
        <v>1240</v>
      </c>
      <c r="B1132" s="12" t="s">
        <v>4802</v>
      </c>
      <c r="C1132" t="s">
        <v>5248</v>
      </c>
      <c r="D1132" s="11" t="s">
        <v>3422</v>
      </c>
    </row>
    <row r="1133" spans="1:4" ht="15.5" x14ac:dyDescent="0.35">
      <c r="A1133" s="1" t="s">
        <v>1239</v>
      </c>
      <c r="B1133" s="12" t="s">
        <v>4387</v>
      </c>
      <c r="C1133" t="s">
        <v>5249</v>
      </c>
      <c r="D1133" s="11" t="s">
        <v>3423</v>
      </c>
    </row>
    <row r="1134" spans="1:4" ht="15.5" x14ac:dyDescent="0.35">
      <c r="A1134" s="1" t="s">
        <v>1238</v>
      </c>
      <c r="B1134" s="12" t="s">
        <v>4389</v>
      </c>
      <c r="C1134" t="s">
        <v>5250</v>
      </c>
      <c r="D1134" s="11" t="s">
        <v>3424</v>
      </c>
    </row>
    <row r="1135" spans="1:4" ht="15.5" x14ac:dyDescent="0.35">
      <c r="A1135" s="1" t="s">
        <v>1237</v>
      </c>
      <c r="B1135" s="12" t="s">
        <v>4387</v>
      </c>
      <c r="C1135" t="s">
        <v>4564</v>
      </c>
      <c r="D1135" s="11" t="s">
        <v>3425</v>
      </c>
    </row>
    <row r="1136" spans="1:4" ht="15.5" x14ac:dyDescent="0.35">
      <c r="A1136" s="1" t="s">
        <v>1236</v>
      </c>
      <c r="B1136" s="12" t="s">
        <v>4387</v>
      </c>
      <c r="C1136" t="s">
        <v>4450</v>
      </c>
      <c r="D1136" s="11" t="s">
        <v>3426</v>
      </c>
    </row>
    <row r="1137" spans="1:4" ht="15.5" x14ac:dyDescent="0.35">
      <c r="A1137" s="1" t="s">
        <v>1235</v>
      </c>
      <c r="B1137" s="12" t="s">
        <v>4387</v>
      </c>
      <c r="C1137" t="s">
        <v>5251</v>
      </c>
      <c r="D1137" s="11" t="s">
        <v>3427</v>
      </c>
    </row>
    <row r="1138" spans="1:4" ht="15.5" x14ac:dyDescent="0.35">
      <c r="A1138" s="1" t="s">
        <v>1234</v>
      </c>
      <c r="B1138" s="12" t="s">
        <v>4387</v>
      </c>
      <c r="C1138" t="s">
        <v>5252</v>
      </c>
      <c r="D1138" s="11" t="s">
        <v>3428</v>
      </c>
    </row>
    <row r="1139" spans="1:4" ht="15.5" x14ac:dyDescent="0.35">
      <c r="A1139" s="1" t="s">
        <v>1233</v>
      </c>
      <c r="B1139" s="12" t="s">
        <v>4387</v>
      </c>
      <c r="C1139" t="s">
        <v>5253</v>
      </c>
      <c r="D1139" s="11" t="s">
        <v>3429</v>
      </c>
    </row>
    <row r="1140" spans="1:4" ht="15.5" x14ac:dyDescent="0.35">
      <c r="A1140" s="1" t="s">
        <v>1232</v>
      </c>
      <c r="B1140" s="12" t="s">
        <v>4387</v>
      </c>
      <c r="C1140" t="s">
        <v>5254</v>
      </c>
      <c r="D1140" s="11" t="s">
        <v>3430</v>
      </c>
    </row>
    <row r="1141" spans="1:4" ht="15.5" x14ac:dyDescent="0.35">
      <c r="A1141" s="1" t="s">
        <v>1231</v>
      </c>
      <c r="B1141" s="12" t="s">
        <v>4389</v>
      </c>
      <c r="C1141" t="s">
        <v>4436</v>
      </c>
      <c r="D1141" s="11" t="s">
        <v>3431</v>
      </c>
    </row>
    <row r="1142" spans="1:4" ht="15.5" x14ac:dyDescent="0.35">
      <c r="A1142" s="1" t="s">
        <v>1230</v>
      </c>
      <c r="B1142" s="12" t="s">
        <v>4389</v>
      </c>
      <c r="C1142" t="s">
        <v>4451</v>
      </c>
      <c r="D1142" s="11" t="s">
        <v>2599</v>
      </c>
    </row>
    <row r="1143" spans="1:4" ht="15.5" x14ac:dyDescent="0.35">
      <c r="A1143" s="1" t="s">
        <v>1229</v>
      </c>
      <c r="B1143" s="12" t="s">
        <v>4387</v>
      </c>
      <c r="C1143" t="s">
        <v>4563</v>
      </c>
      <c r="D1143" s="11" t="s">
        <v>3432</v>
      </c>
    </row>
    <row r="1144" spans="1:4" ht="15.5" x14ac:dyDescent="0.35">
      <c r="A1144" s="1" t="s">
        <v>1228</v>
      </c>
      <c r="B1144" s="12" t="s">
        <v>4389</v>
      </c>
      <c r="C1144" t="s">
        <v>5054</v>
      </c>
      <c r="D1144" s="11" t="s">
        <v>3433</v>
      </c>
    </row>
    <row r="1145" spans="1:4" ht="15.5" x14ac:dyDescent="0.35">
      <c r="A1145" s="1" t="s">
        <v>1227</v>
      </c>
      <c r="B1145" s="12" t="s">
        <v>4387</v>
      </c>
      <c r="C1145" t="s">
        <v>5255</v>
      </c>
      <c r="D1145" s="11" t="s">
        <v>3434</v>
      </c>
    </row>
    <row r="1146" spans="1:4" ht="15.5" x14ac:dyDescent="0.35">
      <c r="A1146" s="1" t="s">
        <v>1226</v>
      </c>
      <c r="B1146" s="12" t="s">
        <v>4387</v>
      </c>
      <c r="C1146" t="s">
        <v>4411</v>
      </c>
      <c r="D1146" s="11" t="s">
        <v>3435</v>
      </c>
    </row>
    <row r="1147" spans="1:4" ht="15.5" x14ac:dyDescent="0.35">
      <c r="A1147" s="1" t="s">
        <v>1225</v>
      </c>
      <c r="B1147" s="12" t="s">
        <v>4389</v>
      </c>
      <c r="C1147" t="s">
        <v>5256</v>
      </c>
      <c r="D1147" s="11" t="s">
        <v>3436</v>
      </c>
    </row>
    <row r="1148" spans="1:4" ht="15.5" x14ac:dyDescent="0.35">
      <c r="A1148" s="1" t="s">
        <v>1224</v>
      </c>
      <c r="B1148" s="12" t="s">
        <v>4389</v>
      </c>
      <c r="C1148" t="s">
        <v>5257</v>
      </c>
      <c r="D1148" s="11" t="s">
        <v>3437</v>
      </c>
    </row>
    <row r="1149" spans="1:4" ht="15.5" x14ac:dyDescent="0.35">
      <c r="A1149" s="1" t="s">
        <v>1223</v>
      </c>
      <c r="B1149" s="12" t="s">
        <v>4389</v>
      </c>
      <c r="C1149" t="s">
        <v>4482</v>
      </c>
      <c r="D1149" s="11" t="s">
        <v>3438</v>
      </c>
    </row>
    <row r="1150" spans="1:4" ht="15.5" x14ac:dyDescent="0.35">
      <c r="A1150" s="1" t="s">
        <v>1222</v>
      </c>
      <c r="B1150" s="12" t="s">
        <v>4389</v>
      </c>
      <c r="C1150" t="s">
        <v>4534</v>
      </c>
      <c r="D1150" s="11" t="s">
        <v>3439</v>
      </c>
    </row>
    <row r="1151" spans="1:4" ht="15.5" x14ac:dyDescent="0.35">
      <c r="A1151" s="1" t="s">
        <v>1221</v>
      </c>
      <c r="B1151" s="12" t="s">
        <v>4387</v>
      </c>
      <c r="C1151" t="s">
        <v>5258</v>
      </c>
      <c r="D1151" s="11" t="s">
        <v>3440</v>
      </c>
    </row>
    <row r="1152" spans="1:4" ht="15.5" x14ac:dyDescent="0.35">
      <c r="A1152" s="1" t="s">
        <v>1220</v>
      </c>
      <c r="B1152" s="12" t="s">
        <v>4389</v>
      </c>
      <c r="C1152" t="s">
        <v>5259</v>
      </c>
      <c r="D1152" s="11" t="s">
        <v>2878</v>
      </c>
    </row>
    <row r="1153" spans="1:4" ht="15.5" x14ac:dyDescent="0.35">
      <c r="A1153" s="1" t="s">
        <v>1219</v>
      </c>
      <c r="B1153" s="12" t="s">
        <v>4389</v>
      </c>
      <c r="C1153" t="s">
        <v>5260</v>
      </c>
      <c r="D1153" s="11" t="s">
        <v>3441</v>
      </c>
    </row>
    <row r="1154" spans="1:4" ht="15.5" x14ac:dyDescent="0.35">
      <c r="A1154" s="1" t="s">
        <v>1218</v>
      </c>
      <c r="B1154" s="12" t="s">
        <v>4387</v>
      </c>
      <c r="C1154" t="s">
        <v>4815</v>
      </c>
      <c r="D1154" s="11" t="s">
        <v>3442</v>
      </c>
    </row>
    <row r="1155" spans="1:4" ht="15.5" x14ac:dyDescent="0.35">
      <c r="A1155" s="1" t="s">
        <v>1217</v>
      </c>
      <c r="B1155" s="12" t="s">
        <v>4387</v>
      </c>
      <c r="C1155" t="s">
        <v>5261</v>
      </c>
      <c r="D1155" s="11" t="s">
        <v>3443</v>
      </c>
    </row>
    <row r="1156" spans="1:4" ht="15.5" x14ac:dyDescent="0.35">
      <c r="A1156" s="1" t="s">
        <v>1216</v>
      </c>
      <c r="B1156" s="12" t="s">
        <v>4387</v>
      </c>
      <c r="C1156" t="s">
        <v>5262</v>
      </c>
      <c r="D1156" s="11" t="s">
        <v>3444</v>
      </c>
    </row>
    <row r="1157" spans="1:4" ht="15.5" x14ac:dyDescent="0.35">
      <c r="A1157" s="1" t="s">
        <v>1215</v>
      </c>
      <c r="B1157" s="12" t="s">
        <v>4389</v>
      </c>
      <c r="C1157" t="s">
        <v>5263</v>
      </c>
      <c r="D1157" s="11" t="s">
        <v>3445</v>
      </c>
    </row>
    <row r="1158" spans="1:4" ht="15.5" x14ac:dyDescent="0.35">
      <c r="A1158" s="1" t="s">
        <v>1214</v>
      </c>
      <c r="B1158" s="12" t="s">
        <v>4389</v>
      </c>
      <c r="C1158" t="s">
        <v>5264</v>
      </c>
      <c r="D1158" s="11" t="s">
        <v>3446</v>
      </c>
    </row>
    <row r="1159" spans="1:4" ht="15.5" x14ac:dyDescent="0.35">
      <c r="A1159" s="1" t="s">
        <v>1213</v>
      </c>
      <c r="B1159" s="12" t="s">
        <v>4389</v>
      </c>
      <c r="C1159" t="s">
        <v>5265</v>
      </c>
      <c r="D1159" s="11" t="s">
        <v>3447</v>
      </c>
    </row>
    <row r="1160" spans="1:4" ht="15.5" x14ac:dyDescent="0.35">
      <c r="A1160" s="1" t="s">
        <v>1212</v>
      </c>
      <c r="B1160" s="12" t="s">
        <v>4387</v>
      </c>
      <c r="C1160" t="s">
        <v>5266</v>
      </c>
      <c r="D1160" s="11" t="s">
        <v>3448</v>
      </c>
    </row>
    <row r="1161" spans="1:4" ht="15.5" x14ac:dyDescent="0.35">
      <c r="A1161" s="1" t="s">
        <v>1211</v>
      </c>
      <c r="B1161" s="12" t="s">
        <v>4389</v>
      </c>
      <c r="C1161" t="s">
        <v>5267</v>
      </c>
      <c r="D1161" s="11" t="s">
        <v>3449</v>
      </c>
    </row>
    <row r="1162" spans="1:4" ht="15.5" x14ac:dyDescent="0.35">
      <c r="A1162" s="1" t="s">
        <v>1210</v>
      </c>
      <c r="B1162" s="12" t="s">
        <v>4387</v>
      </c>
      <c r="C1162" t="s">
        <v>5268</v>
      </c>
      <c r="D1162" s="11" t="s">
        <v>3450</v>
      </c>
    </row>
    <row r="1163" spans="1:4" ht="15.5" x14ac:dyDescent="0.35">
      <c r="A1163" s="1" t="s">
        <v>1209</v>
      </c>
      <c r="B1163" s="12" t="s">
        <v>4387</v>
      </c>
      <c r="C1163" t="s">
        <v>4992</v>
      </c>
      <c r="D1163" s="11" t="s">
        <v>3451</v>
      </c>
    </row>
    <row r="1164" spans="1:4" ht="15.5" x14ac:dyDescent="0.35">
      <c r="A1164" s="1" t="s">
        <v>1208</v>
      </c>
      <c r="B1164" s="12" t="s">
        <v>4389</v>
      </c>
      <c r="C1164" t="s">
        <v>5269</v>
      </c>
      <c r="D1164" s="11" t="s">
        <v>3452</v>
      </c>
    </row>
    <row r="1165" spans="1:4" ht="15.5" x14ac:dyDescent="0.35">
      <c r="A1165" s="1" t="s">
        <v>1207</v>
      </c>
      <c r="B1165" s="12" t="s">
        <v>4387</v>
      </c>
      <c r="C1165" t="s">
        <v>5270</v>
      </c>
      <c r="D1165" s="11" t="s">
        <v>3453</v>
      </c>
    </row>
    <row r="1166" spans="1:4" ht="15.5" x14ac:dyDescent="0.35">
      <c r="A1166" s="1" t="s">
        <v>1206</v>
      </c>
      <c r="B1166" s="12" t="s">
        <v>4387</v>
      </c>
      <c r="C1166" t="s">
        <v>5271</v>
      </c>
      <c r="D1166" s="11" t="s">
        <v>3454</v>
      </c>
    </row>
    <row r="1167" spans="1:4" ht="15.5" x14ac:dyDescent="0.35">
      <c r="A1167" s="1" t="s">
        <v>1205</v>
      </c>
      <c r="B1167" s="12" t="s">
        <v>4387</v>
      </c>
      <c r="C1167" t="s">
        <v>4578</v>
      </c>
      <c r="D1167" s="11" t="s">
        <v>3455</v>
      </c>
    </row>
    <row r="1168" spans="1:4" ht="15.5" x14ac:dyDescent="0.35">
      <c r="A1168" s="1" t="s">
        <v>1204</v>
      </c>
      <c r="B1168" s="12" t="s">
        <v>4387</v>
      </c>
      <c r="C1168" t="s">
        <v>4426</v>
      </c>
      <c r="D1168" s="11" t="s">
        <v>3456</v>
      </c>
    </row>
    <row r="1169" spans="1:4" ht="15.5" x14ac:dyDescent="0.35">
      <c r="A1169" s="1" t="s">
        <v>1203</v>
      </c>
      <c r="B1169" s="12" t="s">
        <v>4802</v>
      </c>
      <c r="C1169" t="s">
        <v>5272</v>
      </c>
      <c r="D1169" s="11" t="s">
        <v>3457</v>
      </c>
    </row>
    <row r="1170" spans="1:4" ht="15.5" x14ac:dyDescent="0.35">
      <c r="A1170" s="1" t="s">
        <v>1202</v>
      </c>
      <c r="B1170" s="12" t="s">
        <v>4389</v>
      </c>
      <c r="C1170" t="s">
        <v>5273</v>
      </c>
      <c r="D1170" s="11" t="s">
        <v>2424</v>
      </c>
    </row>
    <row r="1171" spans="1:4" ht="15.5" x14ac:dyDescent="0.35">
      <c r="A1171" s="1" t="s">
        <v>1201</v>
      </c>
      <c r="B1171" s="12" t="s">
        <v>4389</v>
      </c>
      <c r="C1171" t="s">
        <v>5274</v>
      </c>
      <c r="D1171" s="11" t="s">
        <v>3458</v>
      </c>
    </row>
    <row r="1172" spans="1:4" ht="15.5" x14ac:dyDescent="0.35">
      <c r="A1172" s="1" t="s">
        <v>1200</v>
      </c>
      <c r="B1172" s="12" t="s">
        <v>4802</v>
      </c>
      <c r="C1172" t="s">
        <v>5275</v>
      </c>
      <c r="D1172" s="11" t="s">
        <v>3299</v>
      </c>
    </row>
    <row r="1173" spans="1:4" ht="15.5" x14ac:dyDescent="0.35">
      <c r="A1173" s="1" t="s">
        <v>1199</v>
      </c>
      <c r="B1173" s="12" t="s">
        <v>4387</v>
      </c>
      <c r="C1173" t="s">
        <v>5276</v>
      </c>
      <c r="D1173" s="11" t="s">
        <v>3459</v>
      </c>
    </row>
    <row r="1174" spans="1:4" ht="15.5" x14ac:dyDescent="0.35">
      <c r="A1174" s="1" t="s">
        <v>1198</v>
      </c>
      <c r="B1174" s="12" t="s">
        <v>4389</v>
      </c>
      <c r="C1174" t="s">
        <v>5277</v>
      </c>
      <c r="D1174" s="11" t="s">
        <v>3460</v>
      </c>
    </row>
    <row r="1175" spans="1:4" ht="15.5" x14ac:dyDescent="0.35">
      <c r="A1175" s="1" t="s">
        <v>1197</v>
      </c>
      <c r="B1175" s="12" t="s">
        <v>4802</v>
      </c>
      <c r="C1175" t="s">
        <v>5278</v>
      </c>
      <c r="D1175" s="11" t="s">
        <v>3461</v>
      </c>
    </row>
    <row r="1176" spans="1:4" ht="15.5" x14ac:dyDescent="0.35">
      <c r="A1176" s="1" t="s">
        <v>1196</v>
      </c>
      <c r="B1176" s="12" t="s">
        <v>4389</v>
      </c>
      <c r="C1176" t="s">
        <v>5279</v>
      </c>
      <c r="D1176" s="11" t="s">
        <v>3462</v>
      </c>
    </row>
    <row r="1177" spans="1:4" ht="15.5" x14ac:dyDescent="0.35">
      <c r="A1177" s="1" t="s">
        <v>1195</v>
      </c>
      <c r="B1177" s="12" t="s">
        <v>4389</v>
      </c>
      <c r="C1177" t="s">
        <v>5280</v>
      </c>
      <c r="D1177" s="11" t="s">
        <v>3463</v>
      </c>
    </row>
    <row r="1178" spans="1:4" ht="15.5" x14ac:dyDescent="0.35">
      <c r="A1178" s="1" t="s">
        <v>1194</v>
      </c>
      <c r="B1178" s="12" t="s">
        <v>4389</v>
      </c>
      <c r="C1178" t="s">
        <v>5281</v>
      </c>
      <c r="D1178" s="11" t="s">
        <v>3464</v>
      </c>
    </row>
    <row r="1179" spans="1:4" ht="15.5" x14ac:dyDescent="0.35">
      <c r="A1179" s="1" t="s">
        <v>1193</v>
      </c>
      <c r="B1179" s="12" t="s">
        <v>4387</v>
      </c>
      <c r="C1179" t="s">
        <v>5282</v>
      </c>
      <c r="D1179" s="11" t="s">
        <v>3465</v>
      </c>
    </row>
    <row r="1180" spans="1:4" ht="15.5" x14ac:dyDescent="0.35">
      <c r="A1180" s="1" t="s">
        <v>1192</v>
      </c>
      <c r="B1180" s="12" t="s">
        <v>4389</v>
      </c>
      <c r="C1180" t="s">
        <v>4455</v>
      </c>
      <c r="D1180" s="11" t="s">
        <v>3466</v>
      </c>
    </row>
    <row r="1181" spans="1:4" ht="15.5" x14ac:dyDescent="0.35">
      <c r="A1181" s="1" t="s">
        <v>1191</v>
      </c>
      <c r="B1181" s="12" t="s">
        <v>4387</v>
      </c>
      <c r="C1181" t="s">
        <v>4560</v>
      </c>
      <c r="D1181" s="11" t="s">
        <v>3467</v>
      </c>
    </row>
    <row r="1182" spans="1:4" ht="15.5" x14ac:dyDescent="0.35">
      <c r="A1182" s="1" t="s">
        <v>1190</v>
      </c>
      <c r="B1182" s="12" t="s">
        <v>4389</v>
      </c>
      <c r="C1182" t="s">
        <v>4414</v>
      </c>
      <c r="D1182" s="11" t="s">
        <v>3468</v>
      </c>
    </row>
    <row r="1183" spans="1:4" ht="15.5" x14ac:dyDescent="0.35">
      <c r="A1183" s="1" t="s">
        <v>1189</v>
      </c>
      <c r="B1183" s="12" t="s">
        <v>4387</v>
      </c>
      <c r="C1183" t="s">
        <v>5283</v>
      </c>
      <c r="D1183" s="11" t="s">
        <v>2423</v>
      </c>
    </row>
    <row r="1184" spans="1:4" ht="15.5" x14ac:dyDescent="0.35">
      <c r="A1184" s="1" t="s">
        <v>1188</v>
      </c>
      <c r="B1184" s="12" t="s">
        <v>4387</v>
      </c>
      <c r="C1184" t="s">
        <v>5284</v>
      </c>
      <c r="D1184" s="11" t="s">
        <v>3469</v>
      </c>
    </row>
    <row r="1185" spans="1:4" ht="15.5" x14ac:dyDescent="0.35">
      <c r="A1185" s="1" t="s">
        <v>1187</v>
      </c>
      <c r="B1185" s="12" t="s">
        <v>4802</v>
      </c>
      <c r="C1185" t="s">
        <v>5285</v>
      </c>
      <c r="D1185" s="11" t="s">
        <v>3470</v>
      </c>
    </row>
    <row r="1186" spans="1:4" ht="15.5" x14ac:dyDescent="0.35">
      <c r="A1186" s="1" t="s">
        <v>1186</v>
      </c>
      <c r="B1186" s="12" t="s">
        <v>4389</v>
      </c>
      <c r="C1186" t="s">
        <v>5286</v>
      </c>
      <c r="D1186" s="11" t="s">
        <v>3471</v>
      </c>
    </row>
    <row r="1187" spans="1:4" ht="15.5" x14ac:dyDescent="0.35">
      <c r="A1187" s="1" t="s">
        <v>1185</v>
      </c>
      <c r="B1187" s="12" t="s">
        <v>4387</v>
      </c>
      <c r="C1187" t="s">
        <v>4411</v>
      </c>
      <c r="D1187" s="11" t="s">
        <v>3472</v>
      </c>
    </row>
    <row r="1188" spans="1:4" ht="15.5" x14ac:dyDescent="0.35">
      <c r="A1188" s="1" t="s">
        <v>1184</v>
      </c>
      <c r="B1188" s="12" t="s">
        <v>4387</v>
      </c>
      <c r="C1188" t="s">
        <v>5287</v>
      </c>
      <c r="D1188" s="11" t="s">
        <v>3473</v>
      </c>
    </row>
    <row r="1189" spans="1:4" ht="15.5" x14ac:dyDescent="0.35">
      <c r="A1189" s="1" t="s">
        <v>1183</v>
      </c>
      <c r="B1189" s="12" t="s">
        <v>4389</v>
      </c>
      <c r="C1189" t="s">
        <v>5288</v>
      </c>
      <c r="D1189" s="11" t="s">
        <v>2651</v>
      </c>
    </row>
    <row r="1190" spans="1:4" ht="15.5" x14ac:dyDescent="0.35">
      <c r="A1190" s="1" t="s">
        <v>1182</v>
      </c>
      <c r="B1190" s="12" t="s">
        <v>4389</v>
      </c>
      <c r="C1190" t="s">
        <v>5289</v>
      </c>
      <c r="D1190" s="11" t="s">
        <v>3474</v>
      </c>
    </row>
    <row r="1191" spans="1:4" ht="15.5" x14ac:dyDescent="0.35">
      <c r="A1191" s="1" t="s">
        <v>1181</v>
      </c>
      <c r="B1191" s="12" t="s">
        <v>4389</v>
      </c>
      <c r="C1191" t="s">
        <v>5290</v>
      </c>
      <c r="D1191" s="11" t="s">
        <v>3475</v>
      </c>
    </row>
    <row r="1192" spans="1:4" ht="15.5" x14ac:dyDescent="0.35">
      <c r="A1192" s="1" t="s">
        <v>1180</v>
      </c>
      <c r="B1192" s="12" t="s">
        <v>4389</v>
      </c>
      <c r="C1192" t="s">
        <v>5291</v>
      </c>
      <c r="D1192" s="11" t="s">
        <v>3476</v>
      </c>
    </row>
    <row r="1193" spans="1:4" ht="15.5" x14ac:dyDescent="0.35">
      <c r="A1193" s="1" t="s">
        <v>1179</v>
      </c>
      <c r="B1193" s="12" t="s">
        <v>4389</v>
      </c>
      <c r="C1193" t="s">
        <v>4608</v>
      </c>
      <c r="D1193" s="11" t="s">
        <v>3477</v>
      </c>
    </row>
    <row r="1194" spans="1:4" ht="15.5" x14ac:dyDescent="0.35">
      <c r="A1194" s="1" t="s">
        <v>1178</v>
      </c>
      <c r="B1194" s="12" t="s">
        <v>4387</v>
      </c>
      <c r="C1194" t="s">
        <v>4691</v>
      </c>
      <c r="D1194" s="11" t="s">
        <v>3478</v>
      </c>
    </row>
    <row r="1195" spans="1:4" ht="15.5" x14ac:dyDescent="0.35">
      <c r="A1195" s="1" t="s">
        <v>1177</v>
      </c>
      <c r="B1195" s="12" t="s">
        <v>4387</v>
      </c>
      <c r="C1195" t="s">
        <v>4490</v>
      </c>
      <c r="D1195" s="11" t="s">
        <v>3479</v>
      </c>
    </row>
    <row r="1196" spans="1:4" ht="15.5" x14ac:dyDescent="0.35">
      <c r="A1196" s="1" t="s">
        <v>1176</v>
      </c>
      <c r="B1196" s="12" t="s">
        <v>4387</v>
      </c>
      <c r="C1196" t="s">
        <v>5292</v>
      </c>
      <c r="D1196" s="11" t="s">
        <v>3480</v>
      </c>
    </row>
    <row r="1197" spans="1:4" ht="15.5" x14ac:dyDescent="0.35">
      <c r="A1197" s="1" t="s">
        <v>1175</v>
      </c>
      <c r="B1197" s="12" t="s">
        <v>4387</v>
      </c>
      <c r="C1197" t="s">
        <v>5293</v>
      </c>
      <c r="D1197" s="11" t="s">
        <v>3481</v>
      </c>
    </row>
    <row r="1198" spans="1:4" ht="15.5" x14ac:dyDescent="0.35">
      <c r="A1198" s="1" t="s">
        <v>1174</v>
      </c>
      <c r="B1198" s="12" t="s">
        <v>4387</v>
      </c>
      <c r="C1198" t="s">
        <v>5294</v>
      </c>
      <c r="D1198" s="11" t="s">
        <v>3482</v>
      </c>
    </row>
    <row r="1199" spans="1:4" ht="15.5" x14ac:dyDescent="0.35">
      <c r="A1199" s="1" t="s">
        <v>1173</v>
      </c>
      <c r="B1199" s="12" t="s">
        <v>4389</v>
      </c>
      <c r="C1199" t="s">
        <v>5180</v>
      </c>
      <c r="D1199" s="11" t="s">
        <v>3483</v>
      </c>
    </row>
    <row r="1200" spans="1:4" ht="15.5" x14ac:dyDescent="0.35">
      <c r="A1200" s="1" t="s">
        <v>1172</v>
      </c>
      <c r="B1200" s="12" t="s">
        <v>4389</v>
      </c>
      <c r="C1200" t="s">
        <v>5295</v>
      </c>
      <c r="D1200" s="11" t="s">
        <v>3484</v>
      </c>
    </row>
    <row r="1201" spans="1:4" ht="15.5" x14ac:dyDescent="0.35">
      <c r="A1201" s="1" t="s">
        <v>1171</v>
      </c>
      <c r="B1201" s="12" t="s">
        <v>4802</v>
      </c>
      <c r="C1201" t="s">
        <v>5120</v>
      </c>
      <c r="D1201" s="11" t="s">
        <v>3485</v>
      </c>
    </row>
    <row r="1202" spans="1:4" ht="15.5" x14ac:dyDescent="0.35">
      <c r="A1202" s="1" t="s">
        <v>1170</v>
      </c>
      <c r="B1202" s="12" t="s">
        <v>4389</v>
      </c>
      <c r="C1202" t="s">
        <v>4436</v>
      </c>
      <c r="D1202" s="11" t="s">
        <v>3162</v>
      </c>
    </row>
    <row r="1203" spans="1:4" ht="15.5" x14ac:dyDescent="0.35">
      <c r="A1203" s="1" t="s">
        <v>1169</v>
      </c>
      <c r="B1203" s="12" t="s">
        <v>4802</v>
      </c>
      <c r="C1203" t="s">
        <v>5296</v>
      </c>
      <c r="D1203" s="11" t="s">
        <v>3486</v>
      </c>
    </row>
    <row r="1204" spans="1:4" ht="15.5" x14ac:dyDescent="0.35">
      <c r="A1204" s="1" t="s">
        <v>1168</v>
      </c>
      <c r="B1204" s="12" t="s">
        <v>4389</v>
      </c>
      <c r="C1204" t="s">
        <v>5297</v>
      </c>
      <c r="D1204" s="11" t="s">
        <v>3487</v>
      </c>
    </row>
    <row r="1205" spans="1:4" ht="15.5" x14ac:dyDescent="0.35">
      <c r="A1205" s="1" t="s">
        <v>1167</v>
      </c>
      <c r="B1205" s="12" t="s">
        <v>4389</v>
      </c>
      <c r="C1205" t="s">
        <v>4689</v>
      </c>
      <c r="D1205" s="11" t="s">
        <v>3488</v>
      </c>
    </row>
    <row r="1206" spans="1:4" ht="15.5" x14ac:dyDescent="0.35">
      <c r="A1206" s="1" t="s">
        <v>1166</v>
      </c>
      <c r="B1206" s="12" t="s">
        <v>4802</v>
      </c>
      <c r="C1206" t="s">
        <v>5298</v>
      </c>
      <c r="D1206" s="11" t="s">
        <v>3489</v>
      </c>
    </row>
    <row r="1207" spans="1:4" ht="15.5" x14ac:dyDescent="0.35">
      <c r="A1207" s="1" t="s">
        <v>1165</v>
      </c>
      <c r="B1207" s="12" t="s">
        <v>4389</v>
      </c>
      <c r="C1207" t="s">
        <v>5299</v>
      </c>
      <c r="D1207" s="11" t="s">
        <v>3490</v>
      </c>
    </row>
    <row r="1208" spans="1:4" ht="15.5" x14ac:dyDescent="0.35">
      <c r="A1208" s="1" t="s">
        <v>1164</v>
      </c>
      <c r="B1208" s="12" t="s">
        <v>4802</v>
      </c>
      <c r="C1208" t="s">
        <v>5300</v>
      </c>
      <c r="D1208" s="11" t="s">
        <v>3491</v>
      </c>
    </row>
    <row r="1209" spans="1:4" ht="15.5" x14ac:dyDescent="0.35">
      <c r="A1209" s="1" t="s">
        <v>1163</v>
      </c>
      <c r="B1209" s="12" t="s">
        <v>4387</v>
      </c>
      <c r="C1209" t="s">
        <v>5301</v>
      </c>
      <c r="D1209" s="11" t="s">
        <v>2918</v>
      </c>
    </row>
    <row r="1210" spans="1:4" ht="15.5" x14ac:dyDescent="0.35">
      <c r="A1210" s="1" t="s">
        <v>1162</v>
      </c>
      <c r="B1210" s="12" t="s">
        <v>4389</v>
      </c>
      <c r="C1210" t="s">
        <v>5302</v>
      </c>
      <c r="D1210" s="11" t="s">
        <v>3492</v>
      </c>
    </row>
    <row r="1211" spans="1:4" ht="15.5" x14ac:dyDescent="0.35">
      <c r="A1211" s="1" t="s">
        <v>1161</v>
      </c>
      <c r="B1211" s="12" t="s">
        <v>4389</v>
      </c>
      <c r="C1211" t="s">
        <v>4534</v>
      </c>
      <c r="D1211" s="11" t="s">
        <v>2975</v>
      </c>
    </row>
    <row r="1212" spans="1:4" ht="15.5" x14ac:dyDescent="0.35">
      <c r="A1212" s="1" t="s">
        <v>1160</v>
      </c>
      <c r="B1212" s="12" t="s">
        <v>4389</v>
      </c>
      <c r="C1212" t="s">
        <v>5303</v>
      </c>
      <c r="D1212" s="11" t="s">
        <v>3493</v>
      </c>
    </row>
    <row r="1213" spans="1:4" ht="15.5" x14ac:dyDescent="0.35">
      <c r="A1213" s="1" t="s">
        <v>1159</v>
      </c>
      <c r="B1213" s="12" t="s">
        <v>4389</v>
      </c>
      <c r="C1213" t="s">
        <v>4533</v>
      </c>
      <c r="D1213" s="11" t="s">
        <v>3494</v>
      </c>
    </row>
    <row r="1214" spans="1:4" ht="15.5" x14ac:dyDescent="0.35">
      <c r="A1214" s="1" t="s">
        <v>1158</v>
      </c>
      <c r="B1214" s="12" t="s">
        <v>4802</v>
      </c>
      <c r="C1214" t="s">
        <v>4755</v>
      </c>
      <c r="D1214" s="11" t="s">
        <v>3495</v>
      </c>
    </row>
    <row r="1215" spans="1:4" ht="15.5" x14ac:dyDescent="0.35">
      <c r="A1215" s="1" t="s">
        <v>1157</v>
      </c>
      <c r="B1215" s="12" t="s">
        <v>4387</v>
      </c>
      <c r="C1215" t="s">
        <v>4956</v>
      </c>
      <c r="D1215" s="11" t="s">
        <v>3496</v>
      </c>
    </row>
    <row r="1216" spans="1:4" ht="15.5" x14ac:dyDescent="0.35">
      <c r="A1216" s="1" t="s">
        <v>1156</v>
      </c>
      <c r="B1216" s="12" t="s">
        <v>4389</v>
      </c>
      <c r="C1216" t="s">
        <v>5304</v>
      </c>
      <c r="D1216" s="11" t="s">
        <v>3497</v>
      </c>
    </row>
    <row r="1217" spans="1:4" ht="15.5" x14ac:dyDescent="0.35">
      <c r="A1217" s="1" t="s">
        <v>1155</v>
      </c>
      <c r="B1217" s="12" t="s">
        <v>4387</v>
      </c>
      <c r="C1217" t="s">
        <v>5305</v>
      </c>
      <c r="D1217" s="11" t="s">
        <v>3498</v>
      </c>
    </row>
    <row r="1218" spans="1:4" ht="15.5" x14ac:dyDescent="0.35">
      <c r="A1218" s="1" t="s">
        <v>1154</v>
      </c>
      <c r="B1218" s="12" t="s">
        <v>4387</v>
      </c>
      <c r="C1218" t="s">
        <v>4951</v>
      </c>
      <c r="D1218" s="11" t="s">
        <v>3086</v>
      </c>
    </row>
    <row r="1219" spans="1:4" ht="15.5" x14ac:dyDescent="0.35">
      <c r="A1219" s="1" t="s">
        <v>1153</v>
      </c>
      <c r="B1219" s="12" t="s">
        <v>4389</v>
      </c>
      <c r="C1219" t="s">
        <v>5306</v>
      </c>
      <c r="D1219" s="11" t="s">
        <v>3499</v>
      </c>
    </row>
    <row r="1220" spans="1:4" ht="15.5" x14ac:dyDescent="0.35">
      <c r="A1220" s="1" t="s">
        <v>1152</v>
      </c>
      <c r="B1220" s="12" t="s">
        <v>4389</v>
      </c>
      <c r="C1220" t="s">
        <v>4396</v>
      </c>
      <c r="D1220" s="11" t="s">
        <v>3500</v>
      </c>
    </row>
    <row r="1221" spans="1:4" ht="15.5" x14ac:dyDescent="0.35">
      <c r="A1221" s="1" t="s">
        <v>1151</v>
      </c>
      <c r="B1221" s="12" t="s">
        <v>4389</v>
      </c>
      <c r="C1221" t="s">
        <v>5307</v>
      </c>
      <c r="D1221" s="11" t="s">
        <v>3501</v>
      </c>
    </row>
    <row r="1222" spans="1:4" ht="15.5" x14ac:dyDescent="0.35">
      <c r="A1222" s="1" t="s">
        <v>1150</v>
      </c>
      <c r="B1222" s="12" t="s">
        <v>4389</v>
      </c>
      <c r="C1222" t="s">
        <v>5308</v>
      </c>
      <c r="D1222" s="11" t="s">
        <v>3502</v>
      </c>
    </row>
    <row r="1223" spans="1:4" ht="15.5" x14ac:dyDescent="0.35">
      <c r="A1223" s="1" t="s">
        <v>1149</v>
      </c>
      <c r="B1223" s="12" t="s">
        <v>4387</v>
      </c>
      <c r="C1223" t="s">
        <v>4884</v>
      </c>
      <c r="D1223" s="11" t="s">
        <v>3503</v>
      </c>
    </row>
    <row r="1224" spans="1:4" ht="15.5" x14ac:dyDescent="0.35">
      <c r="A1224" s="1" t="s">
        <v>1148</v>
      </c>
      <c r="B1224" s="12" t="s">
        <v>4387</v>
      </c>
      <c r="C1224" t="s">
        <v>5309</v>
      </c>
      <c r="D1224" s="11" t="s">
        <v>3504</v>
      </c>
    </row>
    <row r="1225" spans="1:4" ht="15.5" x14ac:dyDescent="0.35">
      <c r="A1225" s="1" t="s">
        <v>1147</v>
      </c>
      <c r="B1225" s="12" t="s">
        <v>4389</v>
      </c>
      <c r="C1225" t="s">
        <v>5310</v>
      </c>
      <c r="D1225" s="11" t="s">
        <v>2677</v>
      </c>
    </row>
    <row r="1226" spans="1:4" ht="15.5" x14ac:dyDescent="0.35">
      <c r="A1226" s="1" t="s">
        <v>1146</v>
      </c>
      <c r="B1226" s="12" t="s">
        <v>4387</v>
      </c>
      <c r="C1226" t="s">
        <v>5311</v>
      </c>
      <c r="D1226" s="11" t="s">
        <v>2433</v>
      </c>
    </row>
    <row r="1227" spans="1:4" ht="15.5" x14ac:dyDescent="0.35">
      <c r="A1227" s="1" t="s">
        <v>1145</v>
      </c>
      <c r="B1227" s="12" t="s">
        <v>4389</v>
      </c>
      <c r="C1227" t="s">
        <v>5312</v>
      </c>
      <c r="D1227" s="11" t="s">
        <v>3505</v>
      </c>
    </row>
    <row r="1228" spans="1:4" ht="15.5" x14ac:dyDescent="0.35">
      <c r="A1228" s="1" t="s">
        <v>1144</v>
      </c>
      <c r="B1228" s="12" t="s">
        <v>4387</v>
      </c>
      <c r="C1228" t="s">
        <v>5313</v>
      </c>
      <c r="D1228" s="11" t="s">
        <v>3506</v>
      </c>
    </row>
    <row r="1229" spans="1:4" ht="15.5" x14ac:dyDescent="0.35">
      <c r="A1229" s="1" t="s">
        <v>1143</v>
      </c>
      <c r="B1229" s="12" t="s">
        <v>4389</v>
      </c>
      <c r="C1229" t="s">
        <v>5314</v>
      </c>
      <c r="D1229" s="11" t="s">
        <v>3507</v>
      </c>
    </row>
    <row r="1230" spans="1:4" ht="15.5" x14ac:dyDescent="0.35">
      <c r="A1230" s="1" t="s">
        <v>1142</v>
      </c>
      <c r="B1230" s="12" t="s">
        <v>4389</v>
      </c>
      <c r="C1230" t="s">
        <v>4608</v>
      </c>
      <c r="D1230" s="11" t="s">
        <v>3508</v>
      </c>
    </row>
    <row r="1231" spans="1:4" ht="15.5" x14ac:dyDescent="0.35">
      <c r="A1231" s="1" t="s">
        <v>1141</v>
      </c>
      <c r="B1231" s="12" t="s">
        <v>4387</v>
      </c>
      <c r="C1231" t="s">
        <v>5315</v>
      </c>
      <c r="D1231" s="11" t="s">
        <v>3509</v>
      </c>
    </row>
    <row r="1232" spans="1:4" ht="15.5" x14ac:dyDescent="0.35">
      <c r="A1232" s="1" t="s">
        <v>1140</v>
      </c>
      <c r="B1232" s="12" t="s">
        <v>4387</v>
      </c>
      <c r="C1232" t="s">
        <v>5316</v>
      </c>
      <c r="D1232" s="11" t="s">
        <v>3510</v>
      </c>
    </row>
    <row r="1233" spans="1:4" ht="15.5" x14ac:dyDescent="0.35">
      <c r="A1233" s="1" t="s">
        <v>1139</v>
      </c>
      <c r="B1233" s="12" t="s">
        <v>4387</v>
      </c>
      <c r="C1233" t="s">
        <v>5317</v>
      </c>
      <c r="D1233" s="11" t="s">
        <v>3511</v>
      </c>
    </row>
    <row r="1234" spans="1:4" ht="15.5" x14ac:dyDescent="0.35">
      <c r="A1234" s="1" t="s">
        <v>1138</v>
      </c>
      <c r="B1234" s="12" t="s">
        <v>4389</v>
      </c>
      <c r="C1234" t="s">
        <v>5318</v>
      </c>
      <c r="D1234" s="11" t="s">
        <v>3512</v>
      </c>
    </row>
    <row r="1235" spans="1:4" ht="15.5" x14ac:dyDescent="0.35">
      <c r="A1235" s="1" t="s">
        <v>1137</v>
      </c>
      <c r="B1235" s="12" t="s">
        <v>4389</v>
      </c>
      <c r="C1235" t="s">
        <v>5319</v>
      </c>
      <c r="D1235" s="11" t="s">
        <v>3322</v>
      </c>
    </row>
    <row r="1236" spans="1:4" ht="15.5" x14ac:dyDescent="0.35">
      <c r="A1236" s="1" t="s">
        <v>1136</v>
      </c>
      <c r="B1236" s="12" t="s">
        <v>4802</v>
      </c>
      <c r="C1236" t="s">
        <v>5235</v>
      </c>
      <c r="D1236" s="11" t="s">
        <v>3513</v>
      </c>
    </row>
    <row r="1237" spans="1:4" ht="15.5" x14ac:dyDescent="0.35">
      <c r="A1237" s="1" t="s">
        <v>1135</v>
      </c>
      <c r="B1237" s="12" t="s">
        <v>4802</v>
      </c>
      <c r="C1237" t="s">
        <v>5320</v>
      </c>
      <c r="D1237" s="11" t="s">
        <v>3514</v>
      </c>
    </row>
    <row r="1238" spans="1:4" ht="15.5" x14ac:dyDescent="0.35">
      <c r="A1238" s="1" t="s">
        <v>1134</v>
      </c>
      <c r="B1238" s="12" t="s">
        <v>4387</v>
      </c>
      <c r="C1238" t="s">
        <v>5321</v>
      </c>
      <c r="D1238" s="11" t="s">
        <v>3515</v>
      </c>
    </row>
    <row r="1239" spans="1:4" ht="15.5" x14ac:dyDescent="0.35">
      <c r="A1239" s="1" t="s">
        <v>1133</v>
      </c>
      <c r="B1239" s="12" t="s">
        <v>4389</v>
      </c>
      <c r="C1239" t="s">
        <v>4533</v>
      </c>
      <c r="D1239" s="11" t="s">
        <v>3516</v>
      </c>
    </row>
    <row r="1240" spans="1:4" ht="15.5" x14ac:dyDescent="0.35">
      <c r="A1240" s="1" t="s">
        <v>1132</v>
      </c>
      <c r="B1240" s="12" t="s">
        <v>4389</v>
      </c>
      <c r="C1240" t="s">
        <v>5322</v>
      </c>
      <c r="D1240" s="11" t="s">
        <v>3517</v>
      </c>
    </row>
    <row r="1241" spans="1:4" ht="15.5" x14ac:dyDescent="0.35">
      <c r="A1241" s="1" t="s">
        <v>1131</v>
      </c>
      <c r="B1241" s="12" t="s">
        <v>4387</v>
      </c>
      <c r="C1241" t="s">
        <v>5323</v>
      </c>
      <c r="D1241" s="11" t="s">
        <v>3518</v>
      </c>
    </row>
    <row r="1242" spans="1:4" ht="15.5" x14ac:dyDescent="0.35">
      <c r="A1242" s="1" t="s">
        <v>1130</v>
      </c>
      <c r="B1242" s="12" t="s">
        <v>4389</v>
      </c>
      <c r="C1242" t="s">
        <v>5324</v>
      </c>
      <c r="D1242" s="11" t="s">
        <v>3519</v>
      </c>
    </row>
    <row r="1243" spans="1:4" ht="15.5" x14ac:dyDescent="0.35">
      <c r="A1243" s="1" t="s">
        <v>1129</v>
      </c>
      <c r="B1243" s="12" t="s">
        <v>4802</v>
      </c>
      <c r="C1243" t="s">
        <v>5325</v>
      </c>
      <c r="D1243" s="11" t="s">
        <v>3231</v>
      </c>
    </row>
    <row r="1244" spans="1:4" ht="15.5" x14ac:dyDescent="0.35">
      <c r="A1244" s="1" t="s">
        <v>1128</v>
      </c>
      <c r="B1244" s="12" t="s">
        <v>4389</v>
      </c>
      <c r="C1244" t="s">
        <v>5326</v>
      </c>
      <c r="D1244" s="11" t="s">
        <v>3520</v>
      </c>
    </row>
    <row r="1245" spans="1:4" ht="15.5" x14ac:dyDescent="0.35">
      <c r="A1245" s="1" t="s">
        <v>1127</v>
      </c>
      <c r="B1245" s="12" t="s">
        <v>4387</v>
      </c>
      <c r="C1245" t="s">
        <v>5208</v>
      </c>
      <c r="D1245" s="11" t="s">
        <v>3521</v>
      </c>
    </row>
    <row r="1246" spans="1:4" ht="15.5" x14ac:dyDescent="0.35">
      <c r="A1246" s="1" t="s">
        <v>1126</v>
      </c>
      <c r="B1246" s="12" t="s">
        <v>4387</v>
      </c>
      <c r="C1246" t="s">
        <v>5327</v>
      </c>
      <c r="D1246" s="11" t="s">
        <v>3487</v>
      </c>
    </row>
    <row r="1247" spans="1:4" ht="15.5" x14ac:dyDescent="0.35">
      <c r="A1247" s="1" t="s">
        <v>1125</v>
      </c>
      <c r="B1247" s="12" t="s">
        <v>4389</v>
      </c>
      <c r="C1247" t="s">
        <v>5328</v>
      </c>
      <c r="D1247" s="11" t="s">
        <v>3522</v>
      </c>
    </row>
    <row r="1248" spans="1:4" ht="15.5" x14ac:dyDescent="0.35">
      <c r="A1248" s="1" t="s">
        <v>1124</v>
      </c>
      <c r="B1248" s="12" t="s">
        <v>4389</v>
      </c>
      <c r="C1248" t="s">
        <v>5329</v>
      </c>
      <c r="D1248" s="11" t="s">
        <v>3523</v>
      </c>
    </row>
    <row r="1249" spans="1:4" ht="15.5" x14ac:dyDescent="0.35">
      <c r="A1249" s="1" t="s">
        <v>1123</v>
      </c>
      <c r="B1249" s="12" t="s">
        <v>4389</v>
      </c>
      <c r="C1249" t="s">
        <v>4735</v>
      </c>
      <c r="D1249" s="11" t="s">
        <v>3524</v>
      </c>
    </row>
    <row r="1250" spans="1:4" ht="15.5" x14ac:dyDescent="0.35">
      <c r="A1250" s="1" t="s">
        <v>1122</v>
      </c>
      <c r="B1250" s="12" t="s">
        <v>4389</v>
      </c>
      <c r="C1250" t="s">
        <v>4524</v>
      </c>
      <c r="D1250" s="11" t="s">
        <v>3525</v>
      </c>
    </row>
    <row r="1251" spans="1:4" ht="15.5" x14ac:dyDescent="0.35">
      <c r="A1251" s="1" t="s">
        <v>1121</v>
      </c>
      <c r="B1251" s="12" t="s">
        <v>4387</v>
      </c>
      <c r="C1251" t="s">
        <v>5330</v>
      </c>
      <c r="D1251" s="11" t="s">
        <v>3526</v>
      </c>
    </row>
    <row r="1252" spans="1:4" ht="15.5" x14ac:dyDescent="0.35">
      <c r="A1252" s="1" t="s">
        <v>1120</v>
      </c>
      <c r="B1252" s="12" t="s">
        <v>4389</v>
      </c>
      <c r="C1252" t="s">
        <v>5331</v>
      </c>
      <c r="D1252" s="11" t="s">
        <v>3527</v>
      </c>
    </row>
    <row r="1253" spans="1:4" ht="15.5" x14ac:dyDescent="0.35">
      <c r="A1253" s="1" t="s">
        <v>1119</v>
      </c>
      <c r="B1253" s="12" t="s">
        <v>4389</v>
      </c>
      <c r="C1253" t="s">
        <v>4898</v>
      </c>
      <c r="D1253" s="11" t="s">
        <v>3528</v>
      </c>
    </row>
    <row r="1254" spans="1:4" ht="15.5" x14ac:dyDescent="0.35">
      <c r="A1254" s="1" t="s">
        <v>1118</v>
      </c>
      <c r="B1254" s="12" t="s">
        <v>4387</v>
      </c>
      <c r="C1254" t="s">
        <v>5332</v>
      </c>
      <c r="D1254" s="11" t="s">
        <v>3529</v>
      </c>
    </row>
    <row r="1255" spans="1:4" ht="15.5" x14ac:dyDescent="0.35">
      <c r="A1255" s="1" t="s">
        <v>1117</v>
      </c>
      <c r="B1255" s="12" t="s">
        <v>4802</v>
      </c>
      <c r="C1255" t="s">
        <v>4464</v>
      </c>
      <c r="D1255" s="11" t="s">
        <v>3530</v>
      </c>
    </row>
    <row r="1256" spans="1:4" ht="15.5" x14ac:dyDescent="0.35">
      <c r="A1256" s="1" t="s">
        <v>1116</v>
      </c>
      <c r="B1256" s="12" t="s">
        <v>4387</v>
      </c>
      <c r="C1256" t="s">
        <v>5333</v>
      </c>
      <c r="D1256" s="11" t="s">
        <v>3531</v>
      </c>
    </row>
    <row r="1257" spans="1:4" ht="15.5" x14ac:dyDescent="0.35">
      <c r="A1257" s="1" t="s">
        <v>1115</v>
      </c>
      <c r="B1257" s="12" t="s">
        <v>4387</v>
      </c>
      <c r="C1257" t="s">
        <v>5334</v>
      </c>
      <c r="D1257" s="11" t="s">
        <v>3532</v>
      </c>
    </row>
    <row r="1258" spans="1:4" ht="15.5" x14ac:dyDescent="0.35">
      <c r="A1258" s="1" t="s">
        <v>1114</v>
      </c>
      <c r="B1258" s="12" t="s">
        <v>4389</v>
      </c>
      <c r="C1258" t="s">
        <v>4532</v>
      </c>
      <c r="D1258" s="11" t="s">
        <v>3533</v>
      </c>
    </row>
    <row r="1259" spans="1:4" ht="15.5" x14ac:dyDescent="0.35">
      <c r="A1259" s="1" t="s">
        <v>1113</v>
      </c>
      <c r="B1259" s="12" t="s">
        <v>4387</v>
      </c>
      <c r="C1259" t="s">
        <v>5335</v>
      </c>
      <c r="D1259" s="11" t="s">
        <v>3534</v>
      </c>
    </row>
    <row r="1260" spans="1:4" ht="15.5" x14ac:dyDescent="0.35">
      <c r="A1260" s="1" t="s">
        <v>1112</v>
      </c>
      <c r="B1260" s="12" t="s">
        <v>4389</v>
      </c>
      <c r="C1260" t="s">
        <v>5336</v>
      </c>
      <c r="D1260" s="11" t="s">
        <v>3535</v>
      </c>
    </row>
    <row r="1261" spans="1:4" ht="15.5" x14ac:dyDescent="0.35">
      <c r="A1261" s="1" t="s">
        <v>1111</v>
      </c>
      <c r="B1261" s="12" t="s">
        <v>4389</v>
      </c>
      <c r="C1261" t="s">
        <v>5337</v>
      </c>
      <c r="D1261" s="11" t="s">
        <v>3303</v>
      </c>
    </row>
    <row r="1262" spans="1:4" ht="15.5" x14ac:dyDescent="0.35">
      <c r="A1262" s="1" t="s">
        <v>1110</v>
      </c>
      <c r="B1262" s="12" t="s">
        <v>4389</v>
      </c>
      <c r="C1262" t="s">
        <v>4733</v>
      </c>
      <c r="D1262" s="11" t="s">
        <v>3536</v>
      </c>
    </row>
    <row r="1263" spans="1:4" ht="15.5" x14ac:dyDescent="0.35">
      <c r="A1263" s="1" t="s">
        <v>1109</v>
      </c>
      <c r="B1263" s="12" t="s">
        <v>4387</v>
      </c>
      <c r="C1263" t="s">
        <v>5338</v>
      </c>
      <c r="D1263" s="11" t="s">
        <v>3537</v>
      </c>
    </row>
    <row r="1264" spans="1:4" ht="15.5" x14ac:dyDescent="0.35">
      <c r="A1264" s="1" t="s">
        <v>1108</v>
      </c>
      <c r="B1264" s="12" t="s">
        <v>4387</v>
      </c>
      <c r="C1264" t="s">
        <v>5339</v>
      </c>
      <c r="D1264" s="11" t="s">
        <v>3538</v>
      </c>
    </row>
    <row r="1265" spans="1:4" ht="15.5" x14ac:dyDescent="0.35">
      <c r="A1265" s="1" t="s">
        <v>1107</v>
      </c>
      <c r="B1265" s="12" t="s">
        <v>4389</v>
      </c>
      <c r="C1265" t="s">
        <v>5340</v>
      </c>
      <c r="D1265" s="11" t="s">
        <v>3539</v>
      </c>
    </row>
    <row r="1266" spans="1:4" ht="15.5" x14ac:dyDescent="0.35">
      <c r="A1266" s="1" t="s">
        <v>1106</v>
      </c>
      <c r="B1266" s="12" t="s">
        <v>4389</v>
      </c>
      <c r="C1266" t="s">
        <v>5341</v>
      </c>
      <c r="D1266" s="11" t="s">
        <v>3540</v>
      </c>
    </row>
    <row r="1267" spans="1:4" ht="15.5" x14ac:dyDescent="0.35">
      <c r="A1267" s="1" t="s">
        <v>1105</v>
      </c>
      <c r="B1267" s="12" t="s">
        <v>4389</v>
      </c>
      <c r="C1267" t="s">
        <v>4576</v>
      </c>
      <c r="D1267" s="11" t="s">
        <v>3541</v>
      </c>
    </row>
    <row r="1268" spans="1:4" ht="15.5" x14ac:dyDescent="0.35">
      <c r="A1268" s="1" t="s">
        <v>1104</v>
      </c>
      <c r="B1268" s="12" t="s">
        <v>4389</v>
      </c>
      <c r="C1268" t="s">
        <v>5342</v>
      </c>
      <c r="D1268" s="11" t="s">
        <v>3542</v>
      </c>
    </row>
    <row r="1269" spans="1:4" ht="15.5" x14ac:dyDescent="0.35">
      <c r="A1269" s="1" t="s">
        <v>1103</v>
      </c>
      <c r="B1269" s="12" t="s">
        <v>4387</v>
      </c>
      <c r="C1269" t="s">
        <v>5343</v>
      </c>
      <c r="D1269" s="11" t="s">
        <v>3543</v>
      </c>
    </row>
    <row r="1270" spans="1:4" ht="15.5" x14ac:dyDescent="0.35">
      <c r="A1270" s="1" t="s">
        <v>1102</v>
      </c>
      <c r="B1270" s="12" t="s">
        <v>4387</v>
      </c>
      <c r="C1270" t="s">
        <v>5338</v>
      </c>
      <c r="D1270" s="11" t="s">
        <v>3544</v>
      </c>
    </row>
    <row r="1271" spans="1:4" ht="15.5" x14ac:dyDescent="0.35">
      <c r="A1271" s="1" t="s">
        <v>1101</v>
      </c>
      <c r="B1271" s="12" t="s">
        <v>4387</v>
      </c>
      <c r="C1271" t="s">
        <v>5344</v>
      </c>
      <c r="D1271" s="11" t="s">
        <v>2569</v>
      </c>
    </row>
    <row r="1272" spans="1:4" ht="15.5" x14ac:dyDescent="0.35">
      <c r="A1272" s="1" t="s">
        <v>1100</v>
      </c>
      <c r="B1272" s="12" t="s">
        <v>4389</v>
      </c>
      <c r="C1272" t="s">
        <v>5345</v>
      </c>
      <c r="D1272" s="11" t="s">
        <v>2525</v>
      </c>
    </row>
    <row r="1273" spans="1:4" ht="15.5" x14ac:dyDescent="0.35">
      <c r="A1273" s="1" t="s">
        <v>1099</v>
      </c>
      <c r="B1273" s="12" t="s">
        <v>4389</v>
      </c>
      <c r="C1273" t="s">
        <v>5346</v>
      </c>
      <c r="D1273" s="11" t="s">
        <v>3545</v>
      </c>
    </row>
    <row r="1274" spans="1:4" ht="15.5" x14ac:dyDescent="0.35">
      <c r="A1274" s="1" t="s">
        <v>1098</v>
      </c>
      <c r="B1274" s="12" t="s">
        <v>4389</v>
      </c>
      <c r="C1274" t="s">
        <v>5347</v>
      </c>
      <c r="D1274" s="11" t="s">
        <v>3546</v>
      </c>
    </row>
    <row r="1275" spans="1:4" ht="15.5" x14ac:dyDescent="0.35">
      <c r="A1275" s="1" t="s">
        <v>1097</v>
      </c>
      <c r="B1275" s="12" t="s">
        <v>4389</v>
      </c>
      <c r="C1275" t="s">
        <v>4858</v>
      </c>
      <c r="D1275" s="11" t="s">
        <v>3547</v>
      </c>
    </row>
    <row r="1276" spans="1:4" ht="15.5" x14ac:dyDescent="0.35">
      <c r="A1276" s="1" t="s">
        <v>1096</v>
      </c>
      <c r="B1276" s="12" t="s">
        <v>4389</v>
      </c>
      <c r="C1276" t="s">
        <v>4414</v>
      </c>
      <c r="D1276" s="11" t="s">
        <v>3548</v>
      </c>
    </row>
    <row r="1277" spans="1:4" ht="15.5" x14ac:dyDescent="0.35">
      <c r="A1277" s="1" t="s">
        <v>1095</v>
      </c>
      <c r="B1277" s="12" t="s">
        <v>4389</v>
      </c>
      <c r="C1277" t="s">
        <v>5348</v>
      </c>
      <c r="D1277" s="11" t="s">
        <v>3287</v>
      </c>
    </row>
    <row r="1278" spans="1:4" ht="15.5" x14ac:dyDescent="0.35">
      <c r="A1278" s="1" t="s">
        <v>1094</v>
      </c>
      <c r="B1278" s="12" t="s">
        <v>4387</v>
      </c>
      <c r="C1278" t="s">
        <v>5349</v>
      </c>
      <c r="D1278" s="11" t="s">
        <v>3549</v>
      </c>
    </row>
    <row r="1279" spans="1:4" ht="15.5" x14ac:dyDescent="0.35">
      <c r="A1279" s="1" t="s">
        <v>1093</v>
      </c>
      <c r="B1279" s="12" t="s">
        <v>4387</v>
      </c>
      <c r="C1279" t="s">
        <v>5350</v>
      </c>
      <c r="D1279" s="11" t="s">
        <v>3550</v>
      </c>
    </row>
    <row r="1280" spans="1:4" ht="15.5" x14ac:dyDescent="0.35">
      <c r="A1280" s="1" t="s">
        <v>1092</v>
      </c>
      <c r="B1280" s="12" t="s">
        <v>4387</v>
      </c>
      <c r="C1280" t="s">
        <v>5222</v>
      </c>
      <c r="D1280" s="11" t="s">
        <v>3551</v>
      </c>
    </row>
    <row r="1281" spans="1:4" ht="15.5" x14ac:dyDescent="0.35">
      <c r="A1281" s="1" t="s">
        <v>1091</v>
      </c>
      <c r="B1281" s="12" t="s">
        <v>4389</v>
      </c>
      <c r="C1281" t="s">
        <v>5351</v>
      </c>
      <c r="D1281" s="11" t="s">
        <v>3552</v>
      </c>
    </row>
    <row r="1282" spans="1:4" ht="15.5" x14ac:dyDescent="0.35">
      <c r="A1282" s="1" t="s">
        <v>1090</v>
      </c>
      <c r="B1282" s="12" t="s">
        <v>4389</v>
      </c>
      <c r="C1282" t="s">
        <v>4531</v>
      </c>
      <c r="D1282" s="11" t="s">
        <v>3553</v>
      </c>
    </row>
    <row r="1283" spans="1:4" ht="15.5" x14ac:dyDescent="0.35">
      <c r="A1283" s="1" t="s">
        <v>1089</v>
      </c>
      <c r="B1283" s="12" t="s">
        <v>4387</v>
      </c>
      <c r="C1283" t="s">
        <v>5211</v>
      </c>
      <c r="D1283" s="11" t="s">
        <v>3554</v>
      </c>
    </row>
    <row r="1284" spans="1:4" ht="15.5" x14ac:dyDescent="0.35">
      <c r="A1284" s="1" t="s">
        <v>1088</v>
      </c>
      <c r="B1284" s="12" t="s">
        <v>4389</v>
      </c>
      <c r="C1284" t="s">
        <v>4590</v>
      </c>
      <c r="D1284" s="11" t="s">
        <v>2621</v>
      </c>
    </row>
    <row r="1285" spans="1:4" ht="15.5" x14ac:dyDescent="0.35">
      <c r="A1285" s="1" t="s">
        <v>1087</v>
      </c>
      <c r="B1285" s="12" t="s">
        <v>4387</v>
      </c>
      <c r="C1285" t="s">
        <v>5352</v>
      </c>
      <c r="D1285" s="11" t="s">
        <v>3555</v>
      </c>
    </row>
    <row r="1286" spans="1:4" ht="15.5" x14ac:dyDescent="0.35">
      <c r="A1286" s="1" t="s">
        <v>1086</v>
      </c>
      <c r="B1286" s="12" t="s">
        <v>4387</v>
      </c>
      <c r="C1286" t="s">
        <v>5353</v>
      </c>
      <c r="D1286" s="11" t="s">
        <v>3556</v>
      </c>
    </row>
    <row r="1287" spans="1:4" ht="15.5" x14ac:dyDescent="0.35">
      <c r="A1287" s="1" t="s">
        <v>1085</v>
      </c>
      <c r="B1287" s="12" t="s">
        <v>4387</v>
      </c>
      <c r="C1287" t="s">
        <v>5354</v>
      </c>
      <c r="D1287" s="11" t="s">
        <v>3557</v>
      </c>
    </row>
    <row r="1288" spans="1:4" ht="15.5" x14ac:dyDescent="0.35">
      <c r="A1288" s="1" t="s">
        <v>1084</v>
      </c>
      <c r="B1288" s="12" t="s">
        <v>4387</v>
      </c>
      <c r="C1288" t="s">
        <v>5355</v>
      </c>
      <c r="D1288" s="11" t="s">
        <v>2395</v>
      </c>
    </row>
    <row r="1289" spans="1:4" ht="15.5" x14ac:dyDescent="0.35">
      <c r="A1289" s="1" t="s">
        <v>1083</v>
      </c>
      <c r="B1289" s="12" t="s">
        <v>4387</v>
      </c>
      <c r="C1289" t="s">
        <v>4563</v>
      </c>
      <c r="D1289" s="11" t="s">
        <v>3558</v>
      </c>
    </row>
    <row r="1290" spans="1:4" ht="15.5" x14ac:dyDescent="0.35">
      <c r="A1290" s="1" t="s">
        <v>1082</v>
      </c>
      <c r="B1290" s="12" t="s">
        <v>4387</v>
      </c>
      <c r="C1290" t="s">
        <v>5356</v>
      </c>
      <c r="D1290" s="11" t="s">
        <v>3559</v>
      </c>
    </row>
    <row r="1291" spans="1:4" ht="15.5" x14ac:dyDescent="0.35">
      <c r="A1291" s="1" t="s">
        <v>1081</v>
      </c>
      <c r="B1291" s="12" t="s">
        <v>4387</v>
      </c>
      <c r="C1291" t="s">
        <v>5357</v>
      </c>
      <c r="D1291" s="11" t="s">
        <v>3560</v>
      </c>
    </row>
    <row r="1292" spans="1:4" ht="15.5" x14ac:dyDescent="0.35">
      <c r="A1292" s="1" t="s">
        <v>1080</v>
      </c>
      <c r="B1292" s="12" t="s">
        <v>4387</v>
      </c>
      <c r="C1292" t="s">
        <v>4443</v>
      </c>
      <c r="D1292" s="11" t="s">
        <v>3561</v>
      </c>
    </row>
    <row r="1293" spans="1:4" ht="15.5" x14ac:dyDescent="0.35">
      <c r="A1293" s="1" t="s">
        <v>1079</v>
      </c>
      <c r="B1293" s="12" t="s">
        <v>4387</v>
      </c>
      <c r="C1293" t="s">
        <v>5222</v>
      </c>
      <c r="D1293" s="11" t="s">
        <v>3562</v>
      </c>
    </row>
    <row r="1294" spans="1:4" ht="15.5" x14ac:dyDescent="0.35">
      <c r="A1294" s="1" t="s">
        <v>1078</v>
      </c>
      <c r="B1294" s="12" t="s">
        <v>4387</v>
      </c>
      <c r="C1294" t="s">
        <v>5358</v>
      </c>
      <c r="D1294" s="11" t="s">
        <v>3563</v>
      </c>
    </row>
    <row r="1295" spans="1:4" ht="15.5" x14ac:dyDescent="0.35">
      <c r="A1295" s="1" t="s">
        <v>1077</v>
      </c>
      <c r="B1295" s="12" t="s">
        <v>4387</v>
      </c>
      <c r="C1295" t="s">
        <v>5359</v>
      </c>
      <c r="D1295" s="11" t="s">
        <v>3564</v>
      </c>
    </row>
    <row r="1296" spans="1:4" ht="15.5" x14ac:dyDescent="0.35">
      <c r="A1296" s="1" t="s">
        <v>1076</v>
      </c>
      <c r="B1296" s="12" t="s">
        <v>4389</v>
      </c>
      <c r="C1296" t="s">
        <v>5360</v>
      </c>
      <c r="D1296" s="11" t="s">
        <v>3565</v>
      </c>
    </row>
    <row r="1297" spans="1:4" ht="15.5" x14ac:dyDescent="0.35">
      <c r="A1297" s="1" t="s">
        <v>1075</v>
      </c>
      <c r="B1297" s="12" t="s">
        <v>4387</v>
      </c>
      <c r="C1297" t="s">
        <v>5361</v>
      </c>
      <c r="D1297" s="11" t="s">
        <v>3566</v>
      </c>
    </row>
    <row r="1298" spans="1:4" ht="15.5" x14ac:dyDescent="0.35">
      <c r="A1298" s="1" t="s">
        <v>1074</v>
      </c>
      <c r="B1298" s="12" t="s">
        <v>4389</v>
      </c>
      <c r="C1298" t="s">
        <v>5362</v>
      </c>
      <c r="D1298" s="11" t="s">
        <v>3567</v>
      </c>
    </row>
    <row r="1299" spans="1:4" ht="15.5" x14ac:dyDescent="0.35">
      <c r="A1299" s="1" t="s">
        <v>1073</v>
      </c>
      <c r="B1299" s="12" t="s">
        <v>4802</v>
      </c>
      <c r="C1299" t="s">
        <v>5363</v>
      </c>
      <c r="D1299" s="11" t="s">
        <v>2986</v>
      </c>
    </row>
    <row r="1300" spans="1:4" ht="15.5" x14ac:dyDescent="0.35">
      <c r="A1300" s="1" t="s">
        <v>1072</v>
      </c>
      <c r="B1300" s="12" t="s">
        <v>4387</v>
      </c>
      <c r="C1300" t="s">
        <v>5364</v>
      </c>
      <c r="D1300" s="11" t="s">
        <v>3386</v>
      </c>
    </row>
    <row r="1301" spans="1:4" ht="15.5" x14ac:dyDescent="0.35">
      <c r="A1301" s="1" t="s">
        <v>1071</v>
      </c>
      <c r="B1301" s="12" t="s">
        <v>4389</v>
      </c>
      <c r="C1301" t="s">
        <v>4427</v>
      </c>
      <c r="D1301" s="11" t="s">
        <v>3568</v>
      </c>
    </row>
    <row r="1302" spans="1:4" ht="15.5" x14ac:dyDescent="0.35">
      <c r="A1302" s="1" t="s">
        <v>1070</v>
      </c>
      <c r="B1302" s="12" t="s">
        <v>4389</v>
      </c>
      <c r="C1302" t="s">
        <v>5365</v>
      </c>
      <c r="D1302" s="11" t="s">
        <v>3569</v>
      </c>
    </row>
    <row r="1303" spans="1:4" ht="15.5" x14ac:dyDescent="0.35">
      <c r="A1303" s="1" t="s">
        <v>1069</v>
      </c>
      <c r="B1303" s="12" t="s">
        <v>4389</v>
      </c>
      <c r="C1303" t="s">
        <v>5366</v>
      </c>
      <c r="D1303" s="11" t="s">
        <v>3570</v>
      </c>
    </row>
    <row r="1304" spans="1:4" ht="15.5" x14ac:dyDescent="0.35">
      <c r="A1304" s="1" t="s">
        <v>1068</v>
      </c>
      <c r="B1304" s="12" t="s">
        <v>4389</v>
      </c>
      <c r="C1304" t="s">
        <v>5367</v>
      </c>
      <c r="D1304" s="11" t="s">
        <v>3571</v>
      </c>
    </row>
    <row r="1305" spans="1:4" ht="15.5" x14ac:dyDescent="0.35">
      <c r="A1305" s="1" t="s">
        <v>1067</v>
      </c>
      <c r="B1305" s="12" t="s">
        <v>4389</v>
      </c>
      <c r="C1305" t="s">
        <v>4590</v>
      </c>
      <c r="D1305" s="11" t="s">
        <v>3572</v>
      </c>
    </row>
    <row r="1306" spans="1:4" ht="15.5" x14ac:dyDescent="0.35">
      <c r="A1306" s="1" t="s">
        <v>1066</v>
      </c>
      <c r="B1306" s="12" t="s">
        <v>4389</v>
      </c>
      <c r="C1306" t="s">
        <v>4746</v>
      </c>
      <c r="D1306" s="11" t="s">
        <v>3573</v>
      </c>
    </row>
    <row r="1307" spans="1:4" ht="15.5" x14ac:dyDescent="0.35">
      <c r="A1307" s="1" t="s">
        <v>1065</v>
      </c>
      <c r="B1307" s="12" t="s">
        <v>4389</v>
      </c>
      <c r="C1307" t="s">
        <v>5368</v>
      </c>
      <c r="D1307" s="11" t="s">
        <v>3574</v>
      </c>
    </row>
    <row r="1308" spans="1:4" ht="15.5" x14ac:dyDescent="0.35">
      <c r="A1308" s="1" t="s">
        <v>1064</v>
      </c>
      <c r="B1308" s="12" t="s">
        <v>4389</v>
      </c>
      <c r="C1308" t="s">
        <v>5369</v>
      </c>
      <c r="D1308" s="11" t="s">
        <v>3575</v>
      </c>
    </row>
    <row r="1309" spans="1:4" ht="15.5" x14ac:dyDescent="0.35">
      <c r="A1309" s="1" t="s">
        <v>1063</v>
      </c>
      <c r="B1309" s="12" t="s">
        <v>4389</v>
      </c>
      <c r="C1309" t="s">
        <v>5075</v>
      </c>
      <c r="D1309" s="11" t="s">
        <v>3576</v>
      </c>
    </row>
    <row r="1310" spans="1:4" ht="15.5" x14ac:dyDescent="0.35">
      <c r="A1310" s="1" t="s">
        <v>1062</v>
      </c>
      <c r="B1310" s="12" t="s">
        <v>4389</v>
      </c>
      <c r="C1310" t="s">
        <v>4893</v>
      </c>
      <c r="D1310" s="11" t="s">
        <v>2695</v>
      </c>
    </row>
    <row r="1311" spans="1:4" ht="15.5" x14ac:dyDescent="0.35">
      <c r="A1311" s="1" t="s">
        <v>1061</v>
      </c>
      <c r="B1311" s="12" t="s">
        <v>4389</v>
      </c>
      <c r="C1311" t="s">
        <v>5370</v>
      </c>
      <c r="D1311" s="11" t="s">
        <v>3577</v>
      </c>
    </row>
    <row r="1312" spans="1:4" ht="15.5" x14ac:dyDescent="0.35">
      <c r="A1312" s="1" t="s">
        <v>1060</v>
      </c>
      <c r="B1312" s="12" t="s">
        <v>4389</v>
      </c>
      <c r="C1312" t="s">
        <v>5371</v>
      </c>
      <c r="D1312" s="11" t="s">
        <v>3578</v>
      </c>
    </row>
    <row r="1313" spans="1:4" ht="15.5" x14ac:dyDescent="0.35">
      <c r="A1313" s="1" t="s">
        <v>1059</v>
      </c>
      <c r="B1313" s="12" t="s">
        <v>4389</v>
      </c>
      <c r="C1313" t="s">
        <v>4733</v>
      </c>
      <c r="D1313" s="11" t="s">
        <v>3579</v>
      </c>
    </row>
    <row r="1314" spans="1:4" ht="15.5" x14ac:dyDescent="0.35">
      <c r="A1314" s="1" t="s">
        <v>1058</v>
      </c>
      <c r="B1314" s="12" t="s">
        <v>4387</v>
      </c>
      <c r="C1314" t="s">
        <v>5372</v>
      </c>
      <c r="D1314" s="11" t="s">
        <v>3580</v>
      </c>
    </row>
    <row r="1315" spans="1:4" ht="15.5" x14ac:dyDescent="0.35">
      <c r="A1315" s="1" t="s">
        <v>1057</v>
      </c>
      <c r="B1315" s="12" t="s">
        <v>4387</v>
      </c>
      <c r="C1315" t="s">
        <v>4629</v>
      </c>
      <c r="D1315" s="11" t="s">
        <v>3581</v>
      </c>
    </row>
    <row r="1316" spans="1:4" ht="15.5" x14ac:dyDescent="0.35">
      <c r="A1316" s="1" t="s">
        <v>1056</v>
      </c>
      <c r="B1316" s="12" t="s">
        <v>4389</v>
      </c>
      <c r="C1316" t="s">
        <v>5373</v>
      </c>
      <c r="D1316" s="11" t="s">
        <v>3582</v>
      </c>
    </row>
    <row r="1317" spans="1:4" ht="15.5" x14ac:dyDescent="0.35">
      <c r="A1317" s="1" t="s">
        <v>1055</v>
      </c>
      <c r="B1317" s="12" t="s">
        <v>4387</v>
      </c>
      <c r="C1317" t="s">
        <v>4806</v>
      </c>
      <c r="D1317" s="11" t="s">
        <v>3583</v>
      </c>
    </row>
    <row r="1318" spans="1:4" ht="15.5" x14ac:dyDescent="0.35">
      <c r="A1318" s="1" t="s">
        <v>1054</v>
      </c>
      <c r="B1318" s="12" t="s">
        <v>4387</v>
      </c>
      <c r="C1318" t="s">
        <v>5374</v>
      </c>
      <c r="D1318" s="11" t="s">
        <v>3584</v>
      </c>
    </row>
    <row r="1319" spans="1:4" ht="15.5" x14ac:dyDescent="0.35">
      <c r="A1319" s="1" t="s">
        <v>1053</v>
      </c>
      <c r="B1319" s="12" t="s">
        <v>4387</v>
      </c>
      <c r="C1319" t="s">
        <v>5375</v>
      </c>
      <c r="D1319" s="11" t="s">
        <v>3585</v>
      </c>
    </row>
    <row r="1320" spans="1:4" ht="15.5" x14ac:dyDescent="0.35">
      <c r="A1320" s="1" t="s">
        <v>1052</v>
      </c>
      <c r="B1320" s="12" t="s">
        <v>4389</v>
      </c>
      <c r="C1320" t="s">
        <v>5376</v>
      </c>
      <c r="D1320" s="11" t="s">
        <v>3586</v>
      </c>
    </row>
    <row r="1321" spans="1:4" ht="15.5" x14ac:dyDescent="0.35">
      <c r="A1321" s="1" t="s">
        <v>1051</v>
      </c>
      <c r="B1321" s="12" t="s">
        <v>4387</v>
      </c>
      <c r="C1321" t="s">
        <v>4392</v>
      </c>
      <c r="D1321" s="11" t="s">
        <v>3587</v>
      </c>
    </row>
    <row r="1322" spans="1:4" ht="15.5" x14ac:dyDescent="0.35">
      <c r="A1322" s="1" t="s">
        <v>1050</v>
      </c>
      <c r="B1322" s="12" t="s">
        <v>4389</v>
      </c>
      <c r="C1322" t="s">
        <v>5377</v>
      </c>
      <c r="D1322" s="11" t="s">
        <v>3588</v>
      </c>
    </row>
    <row r="1323" spans="1:4" ht="15.5" x14ac:dyDescent="0.35">
      <c r="A1323" s="1" t="s">
        <v>1049</v>
      </c>
      <c r="B1323" s="12" t="s">
        <v>4387</v>
      </c>
      <c r="C1323" t="s">
        <v>5378</v>
      </c>
      <c r="D1323" s="11" t="s">
        <v>3589</v>
      </c>
    </row>
    <row r="1324" spans="1:4" ht="15.5" x14ac:dyDescent="0.35">
      <c r="A1324" s="1" t="s">
        <v>1048</v>
      </c>
      <c r="B1324" s="12" t="s">
        <v>4387</v>
      </c>
      <c r="C1324" t="s">
        <v>5379</v>
      </c>
      <c r="D1324" s="11" t="s">
        <v>3590</v>
      </c>
    </row>
    <row r="1325" spans="1:4" ht="15.5" x14ac:dyDescent="0.35">
      <c r="A1325" s="1" t="s">
        <v>1047</v>
      </c>
      <c r="B1325" s="12" t="s">
        <v>4387</v>
      </c>
      <c r="C1325" t="s">
        <v>5380</v>
      </c>
      <c r="D1325" s="11" t="s">
        <v>3591</v>
      </c>
    </row>
    <row r="1326" spans="1:4" ht="15.5" x14ac:dyDescent="0.35">
      <c r="A1326" s="1" t="s">
        <v>1046</v>
      </c>
      <c r="B1326" s="12" t="s">
        <v>4387</v>
      </c>
      <c r="C1326" t="s">
        <v>4450</v>
      </c>
      <c r="D1326" s="11" t="s">
        <v>3592</v>
      </c>
    </row>
    <row r="1327" spans="1:4" ht="15.5" x14ac:dyDescent="0.35">
      <c r="A1327" s="1" t="s">
        <v>1045</v>
      </c>
      <c r="B1327" s="12" t="s">
        <v>4387</v>
      </c>
      <c r="C1327" t="s">
        <v>5381</v>
      </c>
      <c r="D1327" s="11" t="s">
        <v>3593</v>
      </c>
    </row>
    <row r="1328" spans="1:4" ht="15.5" x14ac:dyDescent="0.35">
      <c r="A1328" s="1" t="s">
        <v>1044</v>
      </c>
      <c r="B1328" s="12" t="s">
        <v>4387</v>
      </c>
      <c r="C1328" t="s">
        <v>4804</v>
      </c>
      <c r="D1328" s="11" t="s">
        <v>3594</v>
      </c>
    </row>
    <row r="1329" spans="1:4" ht="15.5" x14ac:dyDescent="0.35">
      <c r="A1329" s="1" t="s">
        <v>1043</v>
      </c>
      <c r="B1329" s="12" t="s">
        <v>4389</v>
      </c>
      <c r="C1329" t="s">
        <v>4738</v>
      </c>
      <c r="D1329" s="11" t="s">
        <v>3595</v>
      </c>
    </row>
    <row r="1330" spans="1:4" ht="15.5" x14ac:dyDescent="0.35">
      <c r="A1330" s="1" t="s">
        <v>1042</v>
      </c>
      <c r="B1330" s="12" t="s">
        <v>4802</v>
      </c>
      <c r="C1330" t="s">
        <v>5355</v>
      </c>
      <c r="D1330" s="11" t="s">
        <v>3596</v>
      </c>
    </row>
    <row r="1331" spans="1:4" ht="15.5" x14ac:dyDescent="0.35">
      <c r="A1331" s="1" t="s">
        <v>1041</v>
      </c>
      <c r="B1331" s="12" t="s">
        <v>4389</v>
      </c>
      <c r="C1331" t="s">
        <v>4597</v>
      </c>
      <c r="D1331" s="11" t="s">
        <v>3597</v>
      </c>
    </row>
    <row r="1332" spans="1:4" ht="15.5" x14ac:dyDescent="0.35">
      <c r="A1332" s="1" t="s">
        <v>1040</v>
      </c>
      <c r="B1332" s="12" t="s">
        <v>4387</v>
      </c>
      <c r="C1332" t="s">
        <v>4809</v>
      </c>
      <c r="D1332" s="11" t="s">
        <v>3598</v>
      </c>
    </row>
    <row r="1333" spans="1:4" ht="15.5" x14ac:dyDescent="0.35">
      <c r="A1333" s="1" t="s">
        <v>1039</v>
      </c>
      <c r="B1333" s="12" t="s">
        <v>4389</v>
      </c>
      <c r="C1333" t="s">
        <v>5382</v>
      </c>
      <c r="D1333" s="11" t="s">
        <v>3599</v>
      </c>
    </row>
    <row r="1334" spans="1:4" ht="15.5" x14ac:dyDescent="0.35">
      <c r="A1334" s="1" t="s">
        <v>1038</v>
      </c>
      <c r="B1334" s="12" t="s">
        <v>4802</v>
      </c>
      <c r="C1334" t="s">
        <v>5383</v>
      </c>
      <c r="D1334" s="11" t="s">
        <v>3600</v>
      </c>
    </row>
    <row r="1335" spans="1:4" ht="15.5" x14ac:dyDescent="0.35">
      <c r="A1335" s="1" t="s">
        <v>1037</v>
      </c>
      <c r="B1335" s="12" t="s">
        <v>4389</v>
      </c>
      <c r="C1335" t="s">
        <v>5384</v>
      </c>
      <c r="D1335" s="11" t="s">
        <v>3601</v>
      </c>
    </row>
    <row r="1336" spans="1:4" ht="15.5" x14ac:dyDescent="0.35">
      <c r="A1336" s="1" t="s">
        <v>1036</v>
      </c>
      <c r="B1336" s="12" t="s">
        <v>4389</v>
      </c>
      <c r="C1336" t="s">
        <v>5385</v>
      </c>
      <c r="D1336" s="11" t="s">
        <v>3602</v>
      </c>
    </row>
    <row r="1337" spans="1:4" ht="15.5" x14ac:dyDescent="0.35">
      <c r="A1337" s="1" t="s">
        <v>1035</v>
      </c>
      <c r="B1337" s="12" t="s">
        <v>4389</v>
      </c>
      <c r="C1337" t="s">
        <v>5386</v>
      </c>
      <c r="D1337" s="11" t="s">
        <v>2388</v>
      </c>
    </row>
    <row r="1338" spans="1:4" ht="15.5" x14ac:dyDescent="0.35">
      <c r="A1338" s="1" t="s">
        <v>1034</v>
      </c>
      <c r="B1338" s="12" t="s">
        <v>4389</v>
      </c>
      <c r="C1338" t="s">
        <v>5387</v>
      </c>
      <c r="D1338" s="11" t="s">
        <v>3603</v>
      </c>
    </row>
    <row r="1339" spans="1:4" ht="15.5" x14ac:dyDescent="0.35">
      <c r="A1339" s="1" t="s">
        <v>1033</v>
      </c>
      <c r="B1339" s="12" t="s">
        <v>4802</v>
      </c>
      <c r="C1339" t="s">
        <v>4874</v>
      </c>
      <c r="D1339" s="11" t="s">
        <v>2449</v>
      </c>
    </row>
    <row r="1340" spans="1:4" ht="15.5" x14ac:dyDescent="0.35">
      <c r="A1340" s="1" t="s">
        <v>1032</v>
      </c>
      <c r="B1340" s="12" t="s">
        <v>4389</v>
      </c>
      <c r="C1340" t="s">
        <v>4533</v>
      </c>
      <c r="D1340" s="11" t="s">
        <v>3604</v>
      </c>
    </row>
    <row r="1341" spans="1:4" ht="15.5" x14ac:dyDescent="0.35">
      <c r="A1341" s="1" t="s">
        <v>1031</v>
      </c>
      <c r="B1341" s="12" t="s">
        <v>4389</v>
      </c>
      <c r="C1341" t="s">
        <v>5388</v>
      </c>
      <c r="D1341" s="11" t="s">
        <v>3605</v>
      </c>
    </row>
    <row r="1342" spans="1:4" ht="15.5" x14ac:dyDescent="0.35">
      <c r="A1342" s="1" t="s">
        <v>1030</v>
      </c>
      <c r="B1342" s="12" t="s">
        <v>4802</v>
      </c>
      <c r="C1342" t="s">
        <v>4896</v>
      </c>
      <c r="D1342" s="11" t="s">
        <v>3606</v>
      </c>
    </row>
    <row r="1343" spans="1:4" ht="15.5" x14ac:dyDescent="0.35">
      <c r="A1343" s="1" t="s">
        <v>1029</v>
      </c>
      <c r="B1343" s="12" t="s">
        <v>4387</v>
      </c>
      <c r="C1343" t="s">
        <v>5389</v>
      </c>
      <c r="D1343" s="11" t="s">
        <v>3607</v>
      </c>
    </row>
    <row r="1344" spans="1:4" ht="15.5" x14ac:dyDescent="0.35">
      <c r="A1344" s="1" t="s">
        <v>1028</v>
      </c>
      <c r="B1344" s="12" t="s">
        <v>4802</v>
      </c>
      <c r="C1344" t="s">
        <v>5390</v>
      </c>
      <c r="D1344" s="11" t="s">
        <v>3608</v>
      </c>
    </row>
    <row r="1345" spans="1:4" ht="15.5" x14ac:dyDescent="0.35">
      <c r="A1345" s="1" t="s">
        <v>1027</v>
      </c>
      <c r="B1345" s="12" t="s">
        <v>4387</v>
      </c>
      <c r="C1345" t="s">
        <v>4754</v>
      </c>
      <c r="D1345" s="11" t="s">
        <v>3609</v>
      </c>
    </row>
    <row r="1346" spans="1:4" ht="15.5" x14ac:dyDescent="0.35">
      <c r="A1346" s="1" t="s">
        <v>1026</v>
      </c>
      <c r="B1346" s="12" t="s">
        <v>4389</v>
      </c>
      <c r="C1346" t="s">
        <v>4482</v>
      </c>
      <c r="D1346" s="11" t="s">
        <v>3610</v>
      </c>
    </row>
    <row r="1347" spans="1:4" ht="15.5" x14ac:dyDescent="0.35">
      <c r="A1347" s="1" t="s">
        <v>1025</v>
      </c>
      <c r="B1347" s="12" t="s">
        <v>4387</v>
      </c>
      <c r="C1347" t="s">
        <v>5391</v>
      </c>
      <c r="D1347" s="11" t="s">
        <v>3611</v>
      </c>
    </row>
    <row r="1348" spans="1:4" ht="15.5" x14ac:dyDescent="0.35">
      <c r="A1348" s="1" t="s">
        <v>1024</v>
      </c>
      <c r="B1348" s="12" t="s">
        <v>4389</v>
      </c>
      <c r="C1348" t="s">
        <v>4556</v>
      </c>
      <c r="D1348" s="11" t="s">
        <v>3612</v>
      </c>
    </row>
    <row r="1349" spans="1:4" ht="15.5" x14ac:dyDescent="0.35">
      <c r="A1349" s="1" t="s">
        <v>1023</v>
      </c>
      <c r="B1349" s="12" t="s">
        <v>4387</v>
      </c>
      <c r="C1349" t="s">
        <v>5392</v>
      </c>
      <c r="D1349" s="11" t="s">
        <v>3613</v>
      </c>
    </row>
    <row r="1350" spans="1:4" ht="15.5" x14ac:dyDescent="0.35">
      <c r="A1350" s="1" t="s">
        <v>1022</v>
      </c>
      <c r="B1350" s="12" t="s">
        <v>4802</v>
      </c>
      <c r="C1350" t="s">
        <v>4755</v>
      </c>
      <c r="D1350" s="11" t="s">
        <v>3614</v>
      </c>
    </row>
    <row r="1351" spans="1:4" ht="15.5" x14ac:dyDescent="0.35">
      <c r="A1351" s="1" t="s">
        <v>1021</v>
      </c>
      <c r="B1351" s="12" t="s">
        <v>4389</v>
      </c>
      <c r="C1351" t="s">
        <v>5393</v>
      </c>
      <c r="D1351" s="11" t="s">
        <v>3615</v>
      </c>
    </row>
    <row r="1352" spans="1:4" ht="15.5" x14ac:dyDescent="0.35">
      <c r="A1352" s="1" t="s">
        <v>1020</v>
      </c>
      <c r="B1352" s="12" t="s">
        <v>4387</v>
      </c>
      <c r="C1352" t="s">
        <v>5394</v>
      </c>
      <c r="D1352" s="11" t="s">
        <v>2677</v>
      </c>
    </row>
    <row r="1353" spans="1:4" ht="15.5" x14ac:dyDescent="0.35">
      <c r="A1353" s="1" t="s">
        <v>1019</v>
      </c>
      <c r="B1353" s="12" t="s">
        <v>4389</v>
      </c>
      <c r="C1353" t="s">
        <v>4725</v>
      </c>
      <c r="D1353" s="11" t="s">
        <v>3616</v>
      </c>
    </row>
    <row r="1354" spans="1:4" ht="15.5" x14ac:dyDescent="0.35">
      <c r="A1354" s="1" t="s">
        <v>1018</v>
      </c>
      <c r="B1354" s="12" t="s">
        <v>4387</v>
      </c>
      <c r="C1354" t="s">
        <v>5395</v>
      </c>
      <c r="D1354" s="11" t="s">
        <v>3617</v>
      </c>
    </row>
    <row r="1355" spans="1:4" ht="15.5" x14ac:dyDescent="0.35">
      <c r="A1355" s="1" t="s">
        <v>1017</v>
      </c>
      <c r="B1355" s="12" t="s">
        <v>4387</v>
      </c>
      <c r="C1355" t="s">
        <v>5396</v>
      </c>
      <c r="D1355" s="11" t="s">
        <v>2721</v>
      </c>
    </row>
    <row r="1356" spans="1:4" ht="15.5" x14ac:dyDescent="0.35">
      <c r="A1356" s="1" t="s">
        <v>1016</v>
      </c>
      <c r="B1356" s="12" t="s">
        <v>4387</v>
      </c>
      <c r="C1356" t="s">
        <v>5397</v>
      </c>
      <c r="D1356" s="11" t="s">
        <v>3464</v>
      </c>
    </row>
    <row r="1357" spans="1:4" ht="15.5" x14ac:dyDescent="0.35">
      <c r="A1357" s="1" t="s">
        <v>1015</v>
      </c>
      <c r="B1357" s="12" t="s">
        <v>4387</v>
      </c>
      <c r="C1357" t="s">
        <v>5398</v>
      </c>
      <c r="D1357" s="11" t="s">
        <v>3618</v>
      </c>
    </row>
    <row r="1358" spans="1:4" ht="15.5" x14ac:dyDescent="0.35">
      <c r="A1358" s="1" t="s">
        <v>1014</v>
      </c>
      <c r="B1358" s="12" t="s">
        <v>4387</v>
      </c>
      <c r="C1358" t="s">
        <v>5399</v>
      </c>
      <c r="D1358" s="11" t="s">
        <v>3619</v>
      </c>
    </row>
    <row r="1359" spans="1:4" ht="15.5" x14ac:dyDescent="0.35">
      <c r="A1359" s="1" t="s">
        <v>1013</v>
      </c>
      <c r="B1359" s="12" t="s">
        <v>4389</v>
      </c>
      <c r="C1359" t="s">
        <v>4891</v>
      </c>
      <c r="D1359" s="11" t="s">
        <v>3620</v>
      </c>
    </row>
    <row r="1360" spans="1:4" ht="15.5" x14ac:dyDescent="0.35">
      <c r="A1360" s="1" t="s">
        <v>1012</v>
      </c>
      <c r="B1360" s="12" t="s">
        <v>4387</v>
      </c>
      <c r="C1360" t="s">
        <v>5400</v>
      </c>
      <c r="D1360" s="11" t="s">
        <v>3621</v>
      </c>
    </row>
    <row r="1361" spans="1:4" ht="15.5" x14ac:dyDescent="0.35">
      <c r="A1361" s="1" t="s">
        <v>1011</v>
      </c>
      <c r="B1361" s="12" t="s">
        <v>4387</v>
      </c>
      <c r="C1361" t="s">
        <v>5401</v>
      </c>
      <c r="D1361" s="11" t="s">
        <v>2515</v>
      </c>
    </row>
    <row r="1362" spans="1:4" ht="15.5" x14ac:dyDescent="0.35">
      <c r="A1362" s="1" t="s">
        <v>1010</v>
      </c>
      <c r="B1362" s="12" t="s">
        <v>4389</v>
      </c>
      <c r="C1362" t="s">
        <v>5402</v>
      </c>
      <c r="D1362" s="11" t="s">
        <v>3622</v>
      </c>
    </row>
    <row r="1363" spans="1:4" ht="15.5" x14ac:dyDescent="0.35">
      <c r="A1363" s="1" t="s">
        <v>1009</v>
      </c>
      <c r="B1363" s="12" t="s">
        <v>4389</v>
      </c>
      <c r="C1363" t="s">
        <v>5403</v>
      </c>
      <c r="D1363" s="11" t="s">
        <v>3623</v>
      </c>
    </row>
    <row r="1364" spans="1:4" ht="15.5" x14ac:dyDescent="0.35">
      <c r="A1364" s="1" t="s">
        <v>1008</v>
      </c>
      <c r="B1364" s="12" t="s">
        <v>4389</v>
      </c>
      <c r="C1364" t="s">
        <v>4859</v>
      </c>
      <c r="D1364" s="11" t="s">
        <v>3146</v>
      </c>
    </row>
    <row r="1365" spans="1:4" ht="15.5" x14ac:dyDescent="0.35">
      <c r="A1365" s="1" t="s">
        <v>1007</v>
      </c>
      <c r="B1365" s="12" t="s">
        <v>4387</v>
      </c>
      <c r="C1365" t="s">
        <v>5404</v>
      </c>
      <c r="D1365" s="11" t="s">
        <v>3624</v>
      </c>
    </row>
    <row r="1366" spans="1:4" ht="15.5" x14ac:dyDescent="0.35">
      <c r="A1366" s="1" t="s">
        <v>1006</v>
      </c>
      <c r="B1366" s="12" t="s">
        <v>4387</v>
      </c>
      <c r="C1366" t="s">
        <v>4411</v>
      </c>
      <c r="D1366" s="11" t="s">
        <v>3625</v>
      </c>
    </row>
    <row r="1367" spans="1:4" ht="15.5" x14ac:dyDescent="0.35">
      <c r="A1367" s="1" t="s">
        <v>1005</v>
      </c>
      <c r="B1367" s="12" t="s">
        <v>4802</v>
      </c>
      <c r="C1367" t="s">
        <v>5405</v>
      </c>
      <c r="D1367" s="11" t="s">
        <v>3626</v>
      </c>
    </row>
    <row r="1368" spans="1:4" ht="15.5" x14ac:dyDescent="0.35">
      <c r="A1368" s="1" t="s">
        <v>1004</v>
      </c>
      <c r="B1368" s="12" t="s">
        <v>4387</v>
      </c>
      <c r="C1368" t="s">
        <v>5406</v>
      </c>
      <c r="D1368" s="11" t="s">
        <v>3627</v>
      </c>
    </row>
    <row r="1369" spans="1:4" ht="15.5" x14ac:dyDescent="0.35">
      <c r="A1369" s="1" t="s">
        <v>1003</v>
      </c>
      <c r="B1369" s="12" t="s">
        <v>4389</v>
      </c>
      <c r="C1369" t="s">
        <v>4482</v>
      </c>
      <c r="D1369" s="11" t="s">
        <v>3628</v>
      </c>
    </row>
    <row r="1370" spans="1:4" ht="15.5" x14ac:dyDescent="0.35">
      <c r="A1370" s="1" t="s">
        <v>1002</v>
      </c>
      <c r="B1370" s="12" t="s">
        <v>4389</v>
      </c>
      <c r="C1370" t="s">
        <v>5407</v>
      </c>
      <c r="D1370" s="11" t="s">
        <v>3629</v>
      </c>
    </row>
    <row r="1371" spans="1:4" ht="15.5" x14ac:dyDescent="0.35">
      <c r="A1371" s="1" t="s">
        <v>1001</v>
      </c>
      <c r="B1371" s="12" t="s">
        <v>4389</v>
      </c>
      <c r="C1371" t="s">
        <v>5408</v>
      </c>
      <c r="D1371" s="11" t="s">
        <v>3630</v>
      </c>
    </row>
    <row r="1372" spans="1:4" ht="15.5" x14ac:dyDescent="0.35">
      <c r="A1372" s="1" t="s">
        <v>1000</v>
      </c>
      <c r="B1372" s="12" t="s">
        <v>4387</v>
      </c>
      <c r="C1372" t="s">
        <v>5409</v>
      </c>
      <c r="D1372" s="11" t="s">
        <v>3631</v>
      </c>
    </row>
    <row r="1373" spans="1:4" ht="15.5" x14ac:dyDescent="0.35">
      <c r="A1373" s="1" t="s">
        <v>999</v>
      </c>
      <c r="B1373" s="12" t="s">
        <v>4387</v>
      </c>
      <c r="C1373" t="s">
        <v>5410</v>
      </c>
      <c r="D1373" s="11" t="s">
        <v>3632</v>
      </c>
    </row>
    <row r="1374" spans="1:4" ht="15.5" x14ac:dyDescent="0.35">
      <c r="A1374" s="1" t="s">
        <v>998</v>
      </c>
      <c r="B1374" s="12" t="s">
        <v>4389</v>
      </c>
      <c r="C1374" t="s">
        <v>5411</v>
      </c>
      <c r="D1374" s="11" t="s">
        <v>2560</v>
      </c>
    </row>
    <row r="1375" spans="1:4" ht="15.5" x14ac:dyDescent="0.35">
      <c r="A1375" s="1" t="s">
        <v>997</v>
      </c>
      <c r="B1375" s="12" t="s">
        <v>4389</v>
      </c>
      <c r="C1375" t="s">
        <v>5412</v>
      </c>
      <c r="D1375" s="11" t="s">
        <v>3633</v>
      </c>
    </row>
    <row r="1376" spans="1:4" ht="15.5" x14ac:dyDescent="0.35">
      <c r="A1376" s="1" t="s">
        <v>996</v>
      </c>
      <c r="B1376" s="12" t="s">
        <v>4802</v>
      </c>
      <c r="C1376" t="s">
        <v>5413</v>
      </c>
      <c r="D1376" s="11" t="s">
        <v>2906</v>
      </c>
    </row>
    <row r="1377" spans="1:4" ht="15.5" x14ac:dyDescent="0.35">
      <c r="A1377" s="1" t="s">
        <v>995</v>
      </c>
      <c r="B1377" s="12" t="s">
        <v>4389</v>
      </c>
      <c r="C1377" t="s">
        <v>5414</v>
      </c>
      <c r="D1377" s="11" t="s">
        <v>3634</v>
      </c>
    </row>
    <row r="1378" spans="1:4" ht="15.5" x14ac:dyDescent="0.35">
      <c r="A1378" s="1" t="s">
        <v>994</v>
      </c>
      <c r="B1378" s="12" t="s">
        <v>4389</v>
      </c>
      <c r="C1378" t="s">
        <v>4704</v>
      </c>
      <c r="D1378" s="11" t="s">
        <v>3635</v>
      </c>
    </row>
    <row r="1379" spans="1:4" ht="15.5" x14ac:dyDescent="0.35">
      <c r="A1379" s="1" t="s">
        <v>993</v>
      </c>
      <c r="B1379" s="12" t="s">
        <v>4387</v>
      </c>
      <c r="C1379" t="s">
        <v>5415</v>
      </c>
      <c r="D1379" s="11" t="s">
        <v>3636</v>
      </c>
    </row>
    <row r="1380" spans="1:4" ht="15.5" x14ac:dyDescent="0.35">
      <c r="A1380" s="1" t="s">
        <v>992</v>
      </c>
      <c r="B1380" s="12" t="s">
        <v>4389</v>
      </c>
      <c r="C1380" t="s">
        <v>4451</v>
      </c>
      <c r="D1380" s="11" t="s">
        <v>3637</v>
      </c>
    </row>
    <row r="1381" spans="1:4" ht="15.5" x14ac:dyDescent="0.35">
      <c r="A1381" s="1" t="s">
        <v>991</v>
      </c>
      <c r="B1381" s="12" t="s">
        <v>4389</v>
      </c>
      <c r="C1381" t="s">
        <v>4579</v>
      </c>
      <c r="D1381" s="11" t="s">
        <v>3638</v>
      </c>
    </row>
    <row r="1382" spans="1:4" ht="15.5" x14ac:dyDescent="0.35">
      <c r="A1382" s="1" t="s">
        <v>990</v>
      </c>
      <c r="B1382" s="12" t="s">
        <v>4389</v>
      </c>
      <c r="C1382" t="s">
        <v>5416</v>
      </c>
      <c r="D1382" s="11" t="s">
        <v>3639</v>
      </c>
    </row>
    <row r="1383" spans="1:4" ht="15.5" x14ac:dyDescent="0.35">
      <c r="A1383" s="1" t="s">
        <v>989</v>
      </c>
      <c r="B1383" s="12" t="s">
        <v>4387</v>
      </c>
      <c r="C1383" t="s">
        <v>4830</v>
      </c>
      <c r="D1383" s="11" t="s">
        <v>3640</v>
      </c>
    </row>
    <row r="1384" spans="1:4" ht="15.5" x14ac:dyDescent="0.35">
      <c r="A1384" s="1" t="s">
        <v>988</v>
      </c>
      <c r="B1384" s="12" t="s">
        <v>4389</v>
      </c>
      <c r="C1384" t="s">
        <v>5201</v>
      </c>
      <c r="D1384" s="11" t="s">
        <v>2989</v>
      </c>
    </row>
    <row r="1385" spans="1:4" ht="15.5" x14ac:dyDescent="0.35">
      <c r="A1385" s="1" t="s">
        <v>987</v>
      </c>
      <c r="B1385" s="12" t="s">
        <v>4389</v>
      </c>
      <c r="C1385" t="s">
        <v>5417</v>
      </c>
      <c r="D1385" s="11" t="s">
        <v>3641</v>
      </c>
    </row>
    <row r="1386" spans="1:4" ht="15.5" x14ac:dyDescent="0.35">
      <c r="A1386" s="1" t="s">
        <v>986</v>
      </c>
      <c r="B1386" s="12" t="s">
        <v>4387</v>
      </c>
      <c r="C1386" t="s">
        <v>5418</v>
      </c>
      <c r="D1386" s="11" t="s">
        <v>2657</v>
      </c>
    </row>
    <row r="1387" spans="1:4" ht="15.5" x14ac:dyDescent="0.35">
      <c r="A1387" s="1" t="s">
        <v>985</v>
      </c>
      <c r="B1387" s="12" t="s">
        <v>4389</v>
      </c>
      <c r="C1387" t="s">
        <v>5419</v>
      </c>
      <c r="D1387" s="11" t="s">
        <v>3642</v>
      </c>
    </row>
    <row r="1388" spans="1:4" ht="15.5" x14ac:dyDescent="0.35">
      <c r="A1388" s="1" t="s">
        <v>984</v>
      </c>
      <c r="B1388" s="12" t="s">
        <v>4389</v>
      </c>
      <c r="C1388" t="s">
        <v>5420</v>
      </c>
      <c r="D1388" s="11" t="s">
        <v>3306</v>
      </c>
    </row>
    <row r="1389" spans="1:4" ht="15.5" x14ac:dyDescent="0.35">
      <c r="A1389" s="1" t="s">
        <v>983</v>
      </c>
      <c r="B1389" s="12" t="s">
        <v>4387</v>
      </c>
      <c r="C1389" t="s">
        <v>5421</v>
      </c>
      <c r="D1389" s="11" t="s">
        <v>3643</v>
      </c>
    </row>
    <row r="1390" spans="1:4" ht="15.5" x14ac:dyDescent="0.35">
      <c r="A1390" s="1" t="s">
        <v>982</v>
      </c>
      <c r="B1390" s="12" t="s">
        <v>4389</v>
      </c>
      <c r="C1390" t="s">
        <v>4400</v>
      </c>
      <c r="D1390" s="11" t="s">
        <v>3644</v>
      </c>
    </row>
    <row r="1391" spans="1:4" ht="15.5" x14ac:dyDescent="0.35">
      <c r="A1391" s="1" t="s">
        <v>981</v>
      </c>
      <c r="B1391" s="12" t="s">
        <v>4389</v>
      </c>
      <c r="C1391" t="s">
        <v>4786</v>
      </c>
      <c r="D1391" s="11" t="s">
        <v>3645</v>
      </c>
    </row>
    <row r="1392" spans="1:4" ht="15.5" x14ac:dyDescent="0.35">
      <c r="A1392" s="1" t="s">
        <v>980</v>
      </c>
      <c r="B1392" s="12" t="s">
        <v>4389</v>
      </c>
      <c r="C1392" t="s">
        <v>5422</v>
      </c>
      <c r="D1392" s="11" t="s">
        <v>2814</v>
      </c>
    </row>
    <row r="1393" spans="1:4" ht="15.5" x14ac:dyDescent="0.35">
      <c r="A1393" s="1" t="s">
        <v>979</v>
      </c>
      <c r="B1393" s="12" t="s">
        <v>4389</v>
      </c>
      <c r="C1393" t="s">
        <v>4532</v>
      </c>
      <c r="D1393" s="11" t="s">
        <v>3646</v>
      </c>
    </row>
    <row r="1394" spans="1:4" ht="15.5" x14ac:dyDescent="0.35">
      <c r="A1394" s="1" t="s">
        <v>978</v>
      </c>
      <c r="B1394" s="12" t="s">
        <v>4387</v>
      </c>
      <c r="C1394" t="s">
        <v>5423</v>
      </c>
      <c r="D1394" s="11" t="s">
        <v>3647</v>
      </c>
    </row>
    <row r="1395" spans="1:4" ht="15.5" x14ac:dyDescent="0.35">
      <c r="A1395" s="1" t="s">
        <v>977</v>
      </c>
      <c r="B1395" s="12" t="s">
        <v>4387</v>
      </c>
      <c r="C1395" t="s">
        <v>5424</v>
      </c>
      <c r="D1395" s="11" t="s">
        <v>3648</v>
      </c>
    </row>
    <row r="1396" spans="1:4" ht="15.5" x14ac:dyDescent="0.35">
      <c r="A1396" s="1" t="s">
        <v>976</v>
      </c>
      <c r="B1396" s="12" t="s">
        <v>4389</v>
      </c>
      <c r="C1396" t="s">
        <v>4482</v>
      </c>
      <c r="D1396" s="11" t="s">
        <v>3649</v>
      </c>
    </row>
    <row r="1397" spans="1:4" ht="15.5" x14ac:dyDescent="0.35">
      <c r="A1397" s="1" t="s">
        <v>975</v>
      </c>
      <c r="B1397" s="12" t="s">
        <v>4389</v>
      </c>
      <c r="C1397" t="s">
        <v>4482</v>
      </c>
      <c r="D1397" s="11" t="s">
        <v>3650</v>
      </c>
    </row>
    <row r="1398" spans="1:4" ht="15.5" x14ac:dyDescent="0.35">
      <c r="A1398" s="1" t="s">
        <v>974</v>
      </c>
      <c r="B1398" s="12" t="s">
        <v>4387</v>
      </c>
      <c r="C1398" t="s">
        <v>5425</v>
      </c>
      <c r="D1398" s="11" t="s">
        <v>3651</v>
      </c>
    </row>
    <row r="1399" spans="1:4" ht="15.5" x14ac:dyDescent="0.35">
      <c r="A1399" s="1" t="s">
        <v>973</v>
      </c>
      <c r="B1399" s="12" t="s">
        <v>4802</v>
      </c>
      <c r="C1399" t="s">
        <v>5426</v>
      </c>
      <c r="D1399" s="11" t="s">
        <v>3652</v>
      </c>
    </row>
    <row r="1400" spans="1:4" ht="15.5" x14ac:dyDescent="0.35">
      <c r="A1400" s="1" t="s">
        <v>972</v>
      </c>
      <c r="B1400" s="12" t="s">
        <v>4387</v>
      </c>
      <c r="C1400" t="s">
        <v>4614</v>
      </c>
      <c r="D1400" s="11" t="s">
        <v>3653</v>
      </c>
    </row>
    <row r="1401" spans="1:4" ht="15.5" x14ac:dyDescent="0.35">
      <c r="A1401" s="1" t="s">
        <v>971</v>
      </c>
      <c r="B1401" s="12" t="s">
        <v>4387</v>
      </c>
      <c r="C1401" t="s">
        <v>4982</v>
      </c>
      <c r="D1401" s="11" t="s">
        <v>3654</v>
      </c>
    </row>
    <row r="1402" spans="1:4" ht="15.5" x14ac:dyDescent="0.35">
      <c r="A1402" s="1" t="s">
        <v>970</v>
      </c>
      <c r="B1402" s="12" t="s">
        <v>4387</v>
      </c>
      <c r="C1402" t="s">
        <v>5427</v>
      </c>
      <c r="D1402" s="11" t="s">
        <v>3482</v>
      </c>
    </row>
    <row r="1403" spans="1:4" ht="15.5" x14ac:dyDescent="0.35">
      <c r="A1403" s="1" t="s">
        <v>969</v>
      </c>
      <c r="B1403" s="12" t="s">
        <v>4387</v>
      </c>
      <c r="C1403" t="s">
        <v>4443</v>
      </c>
      <c r="D1403" s="11" t="s">
        <v>3655</v>
      </c>
    </row>
    <row r="1404" spans="1:4" ht="15.5" x14ac:dyDescent="0.35">
      <c r="A1404" s="1" t="s">
        <v>968</v>
      </c>
      <c r="B1404" s="12" t="s">
        <v>4387</v>
      </c>
      <c r="C1404" t="s">
        <v>4914</v>
      </c>
      <c r="D1404" s="11" t="s">
        <v>3656</v>
      </c>
    </row>
    <row r="1405" spans="1:4" ht="15.5" x14ac:dyDescent="0.35">
      <c r="A1405" s="1" t="s">
        <v>967</v>
      </c>
      <c r="B1405" s="12" t="s">
        <v>4387</v>
      </c>
      <c r="C1405" t="s">
        <v>5428</v>
      </c>
      <c r="D1405" s="11" t="s">
        <v>3657</v>
      </c>
    </row>
    <row r="1406" spans="1:4" ht="15.5" x14ac:dyDescent="0.35">
      <c r="A1406" s="1" t="s">
        <v>966</v>
      </c>
      <c r="B1406" s="12" t="s">
        <v>4387</v>
      </c>
      <c r="C1406" t="s">
        <v>5429</v>
      </c>
      <c r="D1406" s="11" t="s">
        <v>3658</v>
      </c>
    </row>
    <row r="1407" spans="1:4" ht="15.5" x14ac:dyDescent="0.35">
      <c r="A1407" s="1" t="s">
        <v>965</v>
      </c>
      <c r="B1407" s="12" t="s">
        <v>4389</v>
      </c>
      <c r="C1407" t="s">
        <v>4414</v>
      </c>
      <c r="D1407" s="11" t="s">
        <v>3659</v>
      </c>
    </row>
    <row r="1408" spans="1:4" ht="15.5" x14ac:dyDescent="0.35">
      <c r="A1408" s="1" t="s">
        <v>964</v>
      </c>
      <c r="B1408" s="12" t="s">
        <v>4387</v>
      </c>
      <c r="C1408" t="s">
        <v>4982</v>
      </c>
      <c r="D1408" s="11" t="s">
        <v>3660</v>
      </c>
    </row>
    <row r="1409" spans="1:4" ht="15.5" x14ac:dyDescent="0.35">
      <c r="A1409" s="1" t="s">
        <v>963</v>
      </c>
      <c r="B1409" s="12" t="s">
        <v>4389</v>
      </c>
      <c r="C1409" t="s">
        <v>4431</v>
      </c>
      <c r="D1409" s="11" t="s">
        <v>3661</v>
      </c>
    </row>
    <row r="1410" spans="1:4" ht="15.5" x14ac:dyDescent="0.35">
      <c r="A1410" s="1" t="s">
        <v>962</v>
      </c>
      <c r="B1410" s="12" t="s">
        <v>4389</v>
      </c>
      <c r="C1410" t="s">
        <v>4390</v>
      </c>
      <c r="D1410" s="11" t="s">
        <v>3662</v>
      </c>
    </row>
    <row r="1411" spans="1:4" ht="15.5" x14ac:dyDescent="0.35">
      <c r="A1411" s="1" t="s">
        <v>961</v>
      </c>
      <c r="B1411" s="12" t="s">
        <v>4389</v>
      </c>
      <c r="C1411" t="s">
        <v>5430</v>
      </c>
      <c r="D1411" s="11" t="s">
        <v>3663</v>
      </c>
    </row>
    <row r="1412" spans="1:4" ht="15.5" x14ac:dyDescent="0.35">
      <c r="A1412" s="1" t="s">
        <v>960</v>
      </c>
      <c r="B1412" s="12" t="s">
        <v>4387</v>
      </c>
      <c r="C1412" t="s">
        <v>5431</v>
      </c>
      <c r="D1412" s="11" t="s">
        <v>3403</v>
      </c>
    </row>
    <row r="1413" spans="1:4" ht="15.5" x14ac:dyDescent="0.35">
      <c r="A1413" s="1" t="s">
        <v>959</v>
      </c>
      <c r="B1413" s="12" t="s">
        <v>4387</v>
      </c>
      <c r="C1413" t="s">
        <v>5409</v>
      </c>
      <c r="D1413" s="11" t="s">
        <v>3664</v>
      </c>
    </row>
    <row r="1414" spans="1:4" ht="15.5" x14ac:dyDescent="0.35">
      <c r="A1414" s="1" t="s">
        <v>958</v>
      </c>
      <c r="B1414" s="12" t="s">
        <v>4387</v>
      </c>
      <c r="C1414" t="s">
        <v>5432</v>
      </c>
      <c r="D1414" s="11" t="s">
        <v>3507</v>
      </c>
    </row>
    <row r="1415" spans="1:4" ht="15.5" x14ac:dyDescent="0.35">
      <c r="A1415" s="1" t="s">
        <v>957</v>
      </c>
      <c r="B1415" s="12" t="s">
        <v>4389</v>
      </c>
      <c r="C1415" t="s">
        <v>4534</v>
      </c>
      <c r="D1415" s="11" t="s">
        <v>3665</v>
      </c>
    </row>
    <row r="1416" spans="1:4" ht="15.5" x14ac:dyDescent="0.35">
      <c r="A1416" s="1" t="s">
        <v>956</v>
      </c>
      <c r="B1416" s="12" t="s">
        <v>4389</v>
      </c>
      <c r="C1416" t="s">
        <v>5433</v>
      </c>
      <c r="D1416" s="11" t="s">
        <v>3666</v>
      </c>
    </row>
    <row r="1417" spans="1:4" ht="15.5" x14ac:dyDescent="0.35">
      <c r="A1417" s="1" t="s">
        <v>955</v>
      </c>
      <c r="B1417" s="12" t="s">
        <v>4389</v>
      </c>
      <c r="C1417" t="s">
        <v>4468</v>
      </c>
      <c r="D1417" s="11" t="s">
        <v>3667</v>
      </c>
    </row>
    <row r="1418" spans="1:4" ht="15.5" x14ac:dyDescent="0.35">
      <c r="A1418" s="1" t="s">
        <v>954</v>
      </c>
      <c r="B1418" s="12" t="s">
        <v>4387</v>
      </c>
      <c r="C1418" t="s">
        <v>5434</v>
      </c>
      <c r="D1418" s="11" t="s">
        <v>3668</v>
      </c>
    </row>
    <row r="1419" spans="1:4" ht="15.5" x14ac:dyDescent="0.35">
      <c r="A1419" s="1" t="s">
        <v>953</v>
      </c>
      <c r="B1419" s="12" t="s">
        <v>4802</v>
      </c>
      <c r="C1419" t="s">
        <v>4490</v>
      </c>
      <c r="D1419" s="11" t="s">
        <v>3669</v>
      </c>
    </row>
    <row r="1420" spans="1:4" ht="15.5" x14ac:dyDescent="0.35">
      <c r="A1420" s="1" t="s">
        <v>952</v>
      </c>
      <c r="B1420" s="12" t="s">
        <v>4389</v>
      </c>
      <c r="C1420" t="s">
        <v>4633</v>
      </c>
      <c r="D1420" s="11" t="s">
        <v>3670</v>
      </c>
    </row>
    <row r="1421" spans="1:4" ht="15.5" x14ac:dyDescent="0.35">
      <c r="A1421" s="1" t="s">
        <v>951</v>
      </c>
      <c r="B1421" s="12" t="s">
        <v>4389</v>
      </c>
      <c r="C1421" t="s">
        <v>5435</v>
      </c>
      <c r="D1421" s="11" t="s">
        <v>3671</v>
      </c>
    </row>
    <row r="1422" spans="1:4" ht="15.5" x14ac:dyDescent="0.35">
      <c r="A1422" s="1" t="s">
        <v>950</v>
      </c>
      <c r="B1422" s="12" t="s">
        <v>4387</v>
      </c>
      <c r="C1422" t="s">
        <v>5436</v>
      </c>
      <c r="D1422" s="11" t="s">
        <v>3672</v>
      </c>
    </row>
    <row r="1423" spans="1:4" ht="15.5" x14ac:dyDescent="0.35">
      <c r="A1423" s="1" t="s">
        <v>949</v>
      </c>
      <c r="B1423" s="12" t="s">
        <v>4389</v>
      </c>
      <c r="C1423" t="s">
        <v>5437</v>
      </c>
      <c r="D1423" s="11" t="s">
        <v>3673</v>
      </c>
    </row>
    <row r="1424" spans="1:4" ht="15.5" x14ac:dyDescent="0.35">
      <c r="A1424" s="1" t="s">
        <v>948</v>
      </c>
      <c r="B1424" s="12" t="s">
        <v>4389</v>
      </c>
      <c r="C1424" t="s">
        <v>5438</v>
      </c>
      <c r="D1424" s="11" t="s">
        <v>3674</v>
      </c>
    </row>
    <row r="1425" spans="1:4" ht="15.5" x14ac:dyDescent="0.35">
      <c r="A1425" s="1" t="s">
        <v>947</v>
      </c>
      <c r="B1425" s="12" t="s">
        <v>4387</v>
      </c>
      <c r="C1425" t="s">
        <v>5439</v>
      </c>
      <c r="D1425" s="11" t="s">
        <v>3675</v>
      </c>
    </row>
    <row r="1426" spans="1:4" ht="15.5" x14ac:dyDescent="0.35">
      <c r="A1426" s="1" t="s">
        <v>946</v>
      </c>
      <c r="B1426" s="12" t="s">
        <v>4389</v>
      </c>
      <c r="C1426" t="s">
        <v>5440</v>
      </c>
      <c r="D1426" s="11" t="s">
        <v>3676</v>
      </c>
    </row>
    <row r="1427" spans="1:4" ht="15.5" x14ac:dyDescent="0.35">
      <c r="A1427" s="1" t="s">
        <v>945</v>
      </c>
      <c r="B1427" s="12" t="s">
        <v>4389</v>
      </c>
      <c r="C1427" t="s">
        <v>4395</v>
      </c>
      <c r="D1427" s="11" t="s">
        <v>3677</v>
      </c>
    </row>
    <row r="1428" spans="1:4" ht="15.5" x14ac:dyDescent="0.35">
      <c r="A1428" s="1" t="s">
        <v>944</v>
      </c>
      <c r="B1428" s="12" t="s">
        <v>4387</v>
      </c>
      <c r="C1428" t="s">
        <v>5441</v>
      </c>
      <c r="D1428" s="11" t="s">
        <v>2669</v>
      </c>
    </row>
    <row r="1429" spans="1:4" ht="15.5" x14ac:dyDescent="0.35">
      <c r="A1429" s="1" t="s">
        <v>943</v>
      </c>
      <c r="B1429" s="12" t="s">
        <v>4387</v>
      </c>
      <c r="C1429" t="s">
        <v>5442</v>
      </c>
      <c r="D1429" s="11" t="s">
        <v>3678</v>
      </c>
    </row>
    <row r="1430" spans="1:4" ht="15.5" x14ac:dyDescent="0.35">
      <c r="A1430" s="1" t="s">
        <v>942</v>
      </c>
      <c r="B1430" s="12" t="s">
        <v>4387</v>
      </c>
      <c r="C1430" t="s">
        <v>4783</v>
      </c>
      <c r="D1430" s="11" t="s">
        <v>2446</v>
      </c>
    </row>
    <row r="1431" spans="1:4" ht="15.5" x14ac:dyDescent="0.35">
      <c r="A1431" s="1" t="s">
        <v>941</v>
      </c>
      <c r="B1431" s="12" t="s">
        <v>4389</v>
      </c>
      <c r="C1431" t="s">
        <v>5443</v>
      </c>
      <c r="D1431" s="11" t="s">
        <v>3679</v>
      </c>
    </row>
    <row r="1432" spans="1:4" ht="15.5" x14ac:dyDescent="0.35">
      <c r="A1432" s="1" t="s">
        <v>940</v>
      </c>
      <c r="B1432" s="12" t="s">
        <v>4802</v>
      </c>
      <c r="C1432" t="s">
        <v>5444</v>
      </c>
      <c r="D1432" s="11" t="s">
        <v>3680</v>
      </c>
    </row>
    <row r="1433" spans="1:4" ht="15.5" x14ac:dyDescent="0.35">
      <c r="A1433" s="1" t="s">
        <v>939</v>
      </c>
      <c r="B1433" s="12" t="s">
        <v>4387</v>
      </c>
      <c r="C1433" t="s">
        <v>4411</v>
      </c>
      <c r="D1433" s="11" t="s">
        <v>3681</v>
      </c>
    </row>
    <row r="1434" spans="1:4" ht="15.5" x14ac:dyDescent="0.35">
      <c r="A1434" s="1" t="s">
        <v>938</v>
      </c>
      <c r="B1434" s="12" t="s">
        <v>4387</v>
      </c>
      <c r="C1434" t="s">
        <v>5445</v>
      </c>
      <c r="D1434" s="11" t="s">
        <v>3682</v>
      </c>
    </row>
    <row r="1435" spans="1:4" ht="15.5" x14ac:dyDescent="0.35">
      <c r="A1435" s="1" t="s">
        <v>937</v>
      </c>
      <c r="B1435" s="12" t="s">
        <v>4387</v>
      </c>
      <c r="C1435" t="s">
        <v>4690</v>
      </c>
      <c r="D1435" s="11" t="s">
        <v>3683</v>
      </c>
    </row>
    <row r="1436" spans="1:4" ht="15.5" x14ac:dyDescent="0.35">
      <c r="A1436" s="1" t="s">
        <v>936</v>
      </c>
      <c r="B1436" s="12" t="s">
        <v>4387</v>
      </c>
      <c r="C1436" t="s">
        <v>5446</v>
      </c>
      <c r="D1436" s="11" t="s">
        <v>2681</v>
      </c>
    </row>
    <row r="1437" spans="1:4" ht="15.5" x14ac:dyDescent="0.35">
      <c r="A1437" s="1" t="s">
        <v>935</v>
      </c>
      <c r="B1437" s="12" t="s">
        <v>4389</v>
      </c>
      <c r="C1437" t="s">
        <v>5447</v>
      </c>
      <c r="D1437" s="11" t="s">
        <v>3684</v>
      </c>
    </row>
    <row r="1438" spans="1:4" ht="15.5" x14ac:dyDescent="0.35">
      <c r="A1438" s="1" t="s">
        <v>934</v>
      </c>
      <c r="B1438" s="12" t="s">
        <v>4387</v>
      </c>
      <c r="C1438" t="s">
        <v>5098</v>
      </c>
      <c r="D1438" s="11" t="s">
        <v>3685</v>
      </c>
    </row>
    <row r="1439" spans="1:4" ht="15.5" x14ac:dyDescent="0.35">
      <c r="A1439" s="1" t="s">
        <v>933</v>
      </c>
      <c r="B1439" s="12" t="s">
        <v>4387</v>
      </c>
      <c r="C1439" t="s">
        <v>4654</v>
      </c>
      <c r="D1439" s="11" t="s">
        <v>3686</v>
      </c>
    </row>
    <row r="1440" spans="1:4" ht="15.5" x14ac:dyDescent="0.35">
      <c r="A1440" s="1" t="s">
        <v>932</v>
      </c>
      <c r="B1440" s="12" t="s">
        <v>4387</v>
      </c>
      <c r="C1440" t="s">
        <v>5008</v>
      </c>
      <c r="D1440" s="11" t="s">
        <v>3687</v>
      </c>
    </row>
    <row r="1441" spans="1:4" ht="15.5" x14ac:dyDescent="0.35">
      <c r="A1441" s="1" t="s">
        <v>931</v>
      </c>
      <c r="B1441" s="12" t="s">
        <v>4387</v>
      </c>
      <c r="C1441" t="s">
        <v>5448</v>
      </c>
      <c r="D1441" s="11" t="s">
        <v>3688</v>
      </c>
    </row>
    <row r="1442" spans="1:4" ht="15.5" x14ac:dyDescent="0.35">
      <c r="A1442" s="1" t="s">
        <v>930</v>
      </c>
      <c r="B1442" s="12" t="s">
        <v>4387</v>
      </c>
      <c r="C1442" t="s">
        <v>5449</v>
      </c>
      <c r="D1442" s="11" t="s">
        <v>2525</v>
      </c>
    </row>
    <row r="1443" spans="1:4" ht="15.5" x14ac:dyDescent="0.35">
      <c r="A1443" s="1" t="s">
        <v>929</v>
      </c>
      <c r="B1443" s="12" t="s">
        <v>4389</v>
      </c>
      <c r="C1443" t="s">
        <v>4468</v>
      </c>
      <c r="D1443" s="11" t="s">
        <v>3689</v>
      </c>
    </row>
    <row r="1444" spans="1:4" ht="15.5" x14ac:dyDescent="0.35">
      <c r="A1444" s="1" t="s">
        <v>928</v>
      </c>
      <c r="B1444" s="12" t="s">
        <v>4387</v>
      </c>
      <c r="C1444" t="s">
        <v>4806</v>
      </c>
      <c r="D1444" s="11" t="s">
        <v>3690</v>
      </c>
    </row>
    <row r="1445" spans="1:4" ht="15.5" x14ac:dyDescent="0.35">
      <c r="A1445" s="1" t="s">
        <v>927</v>
      </c>
      <c r="B1445" s="12" t="s">
        <v>4387</v>
      </c>
      <c r="C1445" t="s">
        <v>5450</v>
      </c>
      <c r="D1445" s="11" t="s">
        <v>2388</v>
      </c>
    </row>
    <row r="1446" spans="1:4" ht="15.5" x14ac:dyDescent="0.35">
      <c r="A1446" s="1" t="s">
        <v>926</v>
      </c>
      <c r="B1446" s="12" t="s">
        <v>4389</v>
      </c>
      <c r="C1446" t="s">
        <v>5451</v>
      </c>
      <c r="D1446" s="11" t="s">
        <v>3691</v>
      </c>
    </row>
    <row r="1447" spans="1:4" ht="15.5" x14ac:dyDescent="0.35">
      <c r="A1447" s="1" t="s">
        <v>925</v>
      </c>
      <c r="B1447" s="12" t="s">
        <v>4387</v>
      </c>
      <c r="C1447" t="s">
        <v>4581</v>
      </c>
      <c r="D1447" s="11" t="s">
        <v>2449</v>
      </c>
    </row>
    <row r="1448" spans="1:4" ht="15.5" x14ac:dyDescent="0.35">
      <c r="A1448" s="1" t="s">
        <v>924</v>
      </c>
      <c r="B1448" s="12" t="s">
        <v>4387</v>
      </c>
      <c r="C1448" t="s">
        <v>5064</v>
      </c>
      <c r="D1448" s="11" t="s">
        <v>3692</v>
      </c>
    </row>
    <row r="1449" spans="1:4" ht="15.5" x14ac:dyDescent="0.35">
      <c r="A1449" s="1" t="s">
        <v>923</v>
      </c>
      <c r="B1449" s="12" t="s">
        <v>4387</v>
      </c>
      <c r="C1449" t="s">
        <v>5452</v>
      </c>
      <c r="D1449" s="11" t="s">
        <v>3693</v>
      </c>
    </row>
    <row r="1450" spans="1:4" ht="15.5" x14ac:dyDescent="0.35">
      <c r="A1450" s="1" t="s">
        <v>922</v>
      </c>
      <c r="B1450" s="12" t="s">
        <v>4387</v>
      </c>
      <c r="C1450" t="s">
        <v>5453</v>
      </c>
      <c r="D1450" s="11" t="s">
        <v>3694</v>
      </c>
    </row>
    <row r="1451" spans="1:4" ht="15.5" x14ac:dyDescent="0.35">
      <c r="A1451" s="1" t="s">
        <v>921</v>
      </c>
      <c r="B1451" s="12" t="s">
        <v>4387</v>
      </c>
      <c r="C1451" t="s">
        <v>5454</v>
      </c>
      <c r="D1451" s="11" t="s">
        <v>3695</v>
      </c>
    </row>
    <row r="1452" spans="1:4" ht="15.5" x14ac:dyDescent="0.35">
      <c r="A1452" s="1" t="s">
        <v>920</v>
      </c>
      <c r="B1452" s="12" t="s">
        <v>4389</v>
      </c>
      <c r="C1452" t="s">
        <v>5455</v>
      </c>
      <c r="D1452" s="11" t="s">
        <v>3696</v>
      </c>
    </row>
    <row r="1453" spans="1:4" ht="15.5" x14ac:dyDescent="0.35">
      <c r="A1453" s="1" t="s">
        <v>919</v>
      </c>
      <c r="B1453" s="12" t="s">
        <v>4389</v>
      </c>
      <c r="C1453" t="s">
        <v>4414</v>
      </c>
      <c r="D1453" s="11" t="s">
        <v>3697</v>
      </c>
    </row>
    <row r="1454" spans="1:4" ht="15.5" x14ac:dyDescent="0.35">
      <c r="A1454" s="1" t="s">
        <v>918</v>
      </c>
      <c r="B1454" s="12" t="s">
        <v>4389</v>
      </c>
      <c r="C1454" t="s">
        <v>5010</v>
      </c>
      <c r="D1454" s="11" t="s">
        <v>3698</v>
      </c>
    </row>
    <row r="1455" spans="1:4" ht="15.5" x14ac:dyDescent="0.35">
      <c r="A1455" s="1" t="s">
        <v>917</v>
      </c>
      <c r="B1455" s="12" t="s">
        <v>4389</v>
      </c>
      <c r="C1455" t="s">
        <v>5456</v>
      </c>
      <c r="D1455" s="11" t="s">
        <v>3699</v>
      </c>
    </row>
    <row r="1456" spans="1:4" ht="15.5" x14ac:dyDescent="0.35">
      <c r="A1456" s="1" t="s">
        <v>916</v>
      </c>
      <c r="B1456" s="12" t="s">
        <v>4389</v>
      </c>
      <c r="C1456" t="s">
        <v>5457</v>
      </c>
      <c r="D1456" s="11" t="s">
        <v>3700</v>
      </c>
    </row>
    <row r="1457" spans="1:4" ht="15.5" x14ac:dyDescent="0.35">
      <c r="A1457" s="1" t="s">
        <v>915</v>
      </c>
      <c r="B1457" s="12" t="s">
        <v>4389</v>
      </c>
      <c r="C1457" t="s">
        <v>5458</v>
      </c>
      <c r="D1457" s="11" t="s">
        <v>2725</v>
      </c>
    </row>
    <row r="1458" spans="1:4" ht="15.5" x14ac:dyDescent="0.35">
      <c r="A1458" s="1" t="s">
        <v>914</v>
      </c>
      <c r="B1458" s="12" t="s">
        <v>4387</v>
      </c>
      <c r="C1458" t="s">
        <v>5459</v>
      </c>
      <c r="D1458" s="11" t="s">
        <v>3701</v>
      </c>
    </row>
    <row r="1459" spans="1:4" ht="15.5" x14ac:dyDescent="0.35">
      <c r="A1459" s="1" t="s">
        <v>913</v>
      </c>
      <c r="B1459" s="12" t="s">
        <v>4387</v>
      </c>
      <c r="C1459" t="s">
        <v>4614</v>
      </c>
      <c r="D1459" s="11" t="s">
        <v>3702</v>
      </c>
    </row>
    <row r="1460" spans="1:4" ht="15.5" x14ac:dyDescent="0.35">
      <c r="A1460" s="1" t="s">
        <v>912</v>
      </c>
      <c r="B1460" s="12" t="s">
        <v>4389</v>
      </c>
      <c r="C1460" t="s">
        <v>5460</v>
      </c>
      <c r="D1460" s="11" t="s">
        <v>3703</v>
      </c>
    </row>
    <row r="1461" spans="1:4" ht="15.5" x14ac:dyDescent="0.35">
      <c r="A1461" s="1" t="s">
        <v>911</v>
      </c>
      <c r="B1461" s="12" t="s">
        <v>4389</v>
      </c>
      <c r="C1461" t="s">
        <v>5461</v>
      </c>
      <c r="D1461" s="11" t="s">
        <v>3132</v>
      </c>
    </row>
    <row r="1462" spans="1:4" ht="15.5" x14ac:dyDescent="0.35">
      <c r="A1462" s="1" t="s">
        <v>910</v>
      </c>
      <c r="B1462" s="12" t="s">
        <v>4387</v>
      </c>
      <c r="C1462" t="s">
        <v>4830</v>
      </c>
      <c r="D1462" s="11" t="s">
        <v>2666</v>
      </c>
    </row>
    <row r="1463" spans="1:4" ht="15.5" x14ac:dyDescent="0.35">
      <c r="A1463" s="1" t="s">
        <v>909</v>
      </c>
      <c r="B1463" s="12" t="s">
        <v>4387</v>
      </c>
      <c r="C1463" t="s">
        <v>5462</v>
      </c>
      <c r="D1463" s="11" t="s">
        <v>2605</v>
      </c>
    </row>
    <row r="1464" spans="1:4" ht="15.5" x14ac:dyDescent="0.35">
      <c r="A1464" s="1" t="s">
        <v>908</v>
      </c>
      <c r="B1464" s="12" t="s">
        <v>4389</v>
      </c>
      <c r="C1464" t="s">
        <v>4619</v>
      </c>
      <c r="D1464" s="11" t="s">
        <v>3704</v>
      </c>
    </row>
    <row r="1465" spans="1:4" ht="15.5" x14ac:dyDescent="0.35">
      <c r="A1465" s="1" t="s">
        <v>907</v>
      </c>
      <c r="B1465" s="12" t="s">
        <v>4389</v>
      </c>
      <c r="C1465" t="s">
        <v>5463</v>
      </c>
      <c r="D1465" s="11" t="s">
        <v>3705</v>
      </c>
    </row>
    <row r="1466" spans="1:4" ht="15.5" x14ac:dyDescent="0.35">
      <c r="A1466" s="1" t="s">
        <v>906</v>
      </c>
      <c r="B1466" s="12" t="s">
        <v>4387</v>
      </c>
      <c r="C1466" t="s">
        <v>5464</v>
      </c>
      <c r="D1466" s="11" t="s">
        <v>2647</v>
      </c>
    </row>
    <row r="1467" spans="1:4" ht="15.5" x14ac:dyDescent="0.35">
      <c r="A1467" s="1" t="s">
        <v>905</v>
      </c>
      <c r="B1467" s="12" t="s">
        <v>4389</v>
      </c>
      <c r="C1467" t="s">
        <v>5465</v>
      </c>
      <c r="D1467" s="11" t="s">
        <v>2814</v>
      </c>
    </row>
    <row r="1468" spans="1:4" ht="15.5" x14ac:dyDescent="0.35">
      <c r="A1468" s="1" t="s">
        <v>904</v>
      </c>
      <c r="B1468" s="12" t="s">
        <v>4389</v>
      </c>
      <c r="C1468" t="s">
        <v>5466</v>
      </c>
      <c r="D1468" s="11" t="s">
        <v>3706</v>
      </c>
    </row>
    <row r="1469" spans="1:4" ht="15.5" x14ac:dyDescent="0.35">
      <c r="A1469" s="1" t="s">
        <v>903</v>
      </c>
      <c r="B1469" s="12" t="s">
        <v>4389</v>
      </c>
      <c r="C1469" t="s">
        <v>5467</v>
      </c>
      <c r="D1469" s="11" t="s">
        <v>3707</v>
      </c>
    </row>
    <row r="1470" spans="1:4" ht="15.5" x14ac:dyDescent="0.35">
      <c r="A1470" s="1" t="s">
        <v>902</v>
      </c>
      <c r="B1470" s="12" t="s">
        <v>4389</v>
      </c>
      <c r="C1470" t="s">
        <v>4597</v>
      </c>
      <c r="D1470" s="11" t="s">
        <v>3708</v>
      </c>
    </row>
    <row r="1471" spans="1:4" ht="15.5" x14ac:dyDescent="0.35">
      <c r="A1471" s="1" t="s">
        <v>901</v>
      </c>
      <c r="B1471" s="12" t="s">
        <v>4387</v>
      </c>
      <c r="C1471" t="s">
        <v>5468</v>
      </c>
      <c r="D1471" s="11" t="s">
        <v>3709</v>
      </c>
    </row>
    <row r="1472" spans="1:4" ht="15.5" x14ac:dyDescent="0.35">
      <c r="A1472" s="1" t="s">
        <v>900</v>
      </c>
      <c r="B1472" s="12" t="s">
        <v>4389</v>
      </c>
      <c r="C1472" t="s">
        <v>5469</v>
      </c>
      <c r="D1472" s="11" t="s">
        <v>3710</v>
      </c>
    </row>
    <row r="1473" spans="1:4" ht="15.5" x14ac:dyDescent="0.35">
      <c r="A1473" s="1" t="s">
        <v>899</v>
      </c>
      <c r="B1473" s="12" t="s">
        <v>4387</v>
      </c>
      <c r="C1473" t="s">
        <v>4736</v>
      </c>
      <c r="D1473" s="11" t="s">
        <v>3711</v>
      </c>
    </row>
    <row r="1474" spans="1:4" ht="15.5" x14ac:dyDescent="0.35">
      <c r="A1474" s="1" t="s">
        <v>898</v>
      </c>
      <c r="B1474" s="12" t="s">
        <v>4389</v>
      </c>
      <c r="C1474" t="s">
        <v>4976</v>
      </c>
      <c r="D1474" s="11" t="s">
        <v>3712</v>
      </c>
    </row>
    <row r="1475" spans="1:4" ht="15.5" x14ac:dyDescent="0.35">
      <c r="A1475" s="1" t="s">
        <v>897</v>
      </c>
      <c r="B1475" s="12" t="s">
        <v>4389</v>
      </c>
      <c r="C1475" t="s">
        <v>5470</v>
      </c>
      <c r="D1475" s="11" t="s">
        <v>3713</v>
      </c>
    </row>
    <row r="1476" spans="1:4" ht="15.5" x14ac:dyDescent="0.35">
      <c r="A1476" s="1" t="s">
        <v>896</v>
      </c>
      <c r="B1476" s="12" t="s">
        <v>4387</v>
      </c>
      <c r="C1476" t="s">
        <v>5471</v>
      </c>
      <c r="D1476" s="11" t="s">
        <v>3714</v>
      </c>
    </row>
    <row r="1477" spans="1:4" ht="15.5" x14ac:dyDescent="0.35">
      <c r="A1477" s="1" t="s">
        <v>895</v>
      </c>
      <c r="B1477" s="12" t="s">
        <v>4389</v>
      </c>
      <c r="C1477" t="s">
        <v>5472</v>
      </c>
      <c r="D1477" s="11" t="s">
        <v>3715</v>
      </c>
    </row>
    <row r="1478" spans="1:4" ht="15.5" x14ac:dyDescent="0.35">
      <c r="A1478" s="1" t="s">
        <v>894</v>
      </c>
      <c r="B1478" s="12" t="s">
        <v>4387</v>
      </c>
      <c r="C1478" t="s">
        <v>5361</v>
      </c>
      <c r="D1478" s="11" t="s">
        <v>3716</v>
      </c>
    </row>
    <row r="1479" spans="1:4" ht="15.5" x14ac:dyDescent="0.35">
      <c r="A1479" s="1" t="s">
        <v>893</v>
      </c>
      <c r="B1479" s="12" t="s">
        <v>4389</v>
      </c>
      <c r="C1479" t="s">
        <v>5473</v>
      </c>
      <c r="D1479" s="11" t="s">
        <v>3717</v>
      </c>
    </row>
    <row r="1480" spans="1:4" ht="15.5" x14ac:dyDescent="0.35">
      <c r="A1480" s="1" t="s">
        <v>892</v>
      </c>
      <c r="B1480" s="12" t="s">
        <v>4389</v>
      </c>
      <c r="C1480" t="s">
        <v>5474</v>
      </c>
      <c r="D1480" s="11" t="s">
        <v>3718</v>
      </c>
    </row>
    <row r="1481" spans="1:4" ht="15.5" x14ac:dyDescent="0.35">
      <c r="A1481" s="1" t="s">
        <v>891</v>
      </c>
      <c r="B1481" s="12" t="s">
        <v>4387</v>
      </c>
      <c r="C1481" t="s">
        <v>5475</v>
      </c>
      <c r="D1481" s="11" t="s">
        <v>3719</v>
      </c>
    </row>
    <row r="1482" spans="1:4" ht="15.5" x14ac:dyDescent="0.35">
      <c r="A1482" s="1" t="s">
        <v>890</v>
      </c>
      <c r="B1482" s="12" t="s">
        <v>4389</v>
      </c>
      <c r="C1482" t="s">
        <v>4635</v>
      </c>
      <c r="D1482" s="11" t="s">
        <v>3720</v>
      </c>
    </row>
    <row r="1483" spans="1:4" ht="15.5" x14ac:dyDescent="0.35">
      <c r="A1483" s="1" t="s">
        <v>889</v>
      </c>
      <c r="B1483" s="12" t="s">
        <v>4387</v>
      </c>
      <c r="C1483" t="s">
        <v>5476</v>
      </c>
      <c r="D1483" s="11" t="s">
        <v>3613</v>
      </c>
    </row>
    <row r="1484" spans="1:4" ht="15.5" x14ac:dyDescent="0.35">
      <c r="A1484" s="1" t="s">
        <v>888</v>
      </c>
      <c r="B1484" s="12" t="s">
        <v>4389</v>
      </c>
      <c r="C1484" t="s">
        <v>5477</v>
      </c>
      <c r="D1484" s="11" t="s">
        <v>3721</v>
      </c>
    </row>
    <row r="1485" spans="1:4" ht="15.5" x14ac:dyDescent="0.35">
      <c r="A1485" s="1" t="s">
        <v>887</v>
      </c>
      <c r="B1485" s="12" t="s">
        <v>4387</v>
      </c>
      <c r="C1485" t="s">
        <v>4448</v>
      </c>
      <c r="D1485" s="11" t="s">
        <v>3722</v>
      </c>
    </row>
    <row r="1486" spans="1:4" ht="15.5" x14ac:dyDescent="0.35">
      <c r="A1486" s="1" t="s">
        <v>886</v>
      </c>
      <c r="B1486" s="12" t="s">
        <v>4387</v>
      </c>
      <c r="C1486" t="s">
        <v>5081</v>
      </c>
      <c r="D1486" s="11" t="s">
        <v>3723</v>
      </c>
    </row>
    <row r="1487" spans="1:4" ht="15.5" x14ac:dyDescent="0.35">
      <c r="A1487" s="1" t="s">
        <v>885</v>
      </c>
      <c r="B1487" s="12" t="s">
        <v>4387</v>
      </c>
      <c r="C1487" t="s">
        <v>5478</v>
      </c>
      <c r="D1487" s="11" t="s">
        <v>3724</v>
      </c>
    </row>
    <row r="1488" spans="1:4" ht="15.5" x14ac:dyDescent="0.35">
      <c r="A1488" s="1" t="s">
        <v>884</v>
      </c>
      <c r="B1488" s="12" t="s">
        <v>4387</v>
      </c>
      <c r="C1488" t="s">
        <v>5479</v>
      </c>
      <c r="D1488" s="11" t="s">
        <v>3725</v>
      </c>
    </row>
    <row r="1489" spans="1:4" ht="15.5" x14ac:dyDescent="0.35">
      <c r="A1489" s="1" t="s">
        <v>883</v>
      </c>
      <c r="B1489" s="12" t="s">
        <v>4389</v>
      </c>
      <c r="C1489" t="s">
        <v>5480</v>
      </c>
      <c r="D1489" s="11" t="s">
        <v>3289</v>
      </c>
    </row>
    <row r="1490" spans="1:4" ht="15.5" x14ac:dyDescent="0.35">
      <c r="A1490" s="1" t="s">
        <v>882</v>
      </c>
      <c r="B1490" s="12" t="s">
        <v>4387</v>
      </c>
      <c r="C1490" t="s">
        <v>5481</v>
      </c>
      <c r="D1490" s="11" t="s">
        <v>3726</v>
      </c>
    </row>
    <row r="1491" spans="1:4" ht="15.5" x14ac:dyDescent="0.35">
      <c r="A1491" s="1" t="s">
        <v>881</v>
      </c>
      <c r="B1491" s="12" t="s">
        <v>4387</v>
      </c>
      <c r="C1491" t="s">
        <v>5482</v>
      </c>
      <c r="D1491" s="11" t="s">
        <v>3727</v>
      </c>
    </row>
    <row r="1492" spans="1:4" ht="15.5" x14ac:dyDescent="0.35">
      <c r="A1492" s="1" t="s">
        <v>880</v>
      </c>
      <c r="B1492" s="12" t="s">
        <v>4387</v>
      </c>
      <c r="C1492" t="s">
        <v>5483</v>
      </c>
      <c r="D1492" s="11" t="s">
        <v>3728</v>
      </c>
    </row>
    <row r="1493" spans="1:4" ht="15.5" x14ac:dyDescent="0.35">
      <c r="A1493" s="1" t="s">
        <v>879</v>
      </c>
      <c r="B1493" s="12" t="s">
        <v>4389</v>
      </c>
      <c r="C1493" t="s">
        <v>5484</v>
      </c>
      <c r="D1493" s="11" t="s">
        <v>3729</v>
      </c>
    </row>
    <row r="1494" spans="1:4" ht="15.5" x14ac:dyDescent="0.35">
      <c r="A1494" s="1" t="s">
        <v>878</v>
      </c>
      <c r="B1494" s="12" t="s">
        <v>4389</v>
      </c>
      <c r="C1494" t="s">
        <v>5485</v>
      </c>
      <c r="D1494" s="11" t="s">
        <v>3730</v>
      </c>
    </row>
    <row r="1495" spans="1:4" ht="15.5" x14ac:dyDescent="0.35">
      <c r="A1495" s="1" t="s">
        <v>877</v>
      </c>
      <c r="B1495" s="12" t="s">
        <v>4387</v>
      </c>
      <c r="C1495" t="s">
        <v>5355</v>
      </c>
      <c r="D1495" s="11" t="s">
        <v>3731</v>
      </c>
    </row>
    <row r="1496" spans="1:4" ht="15.5" x14ac:dyDescent="0.35">
      <c r="A1496" s="1" t="s">
        <v>876</v>
      </c>
      <c r="B1496" s="12" t="s">
        <v>4389</v>
      </c>
      <c r="C1496" t="s">
        <v>5486</v>
      </c>
      <c r="D1496" s="11" t="s">
        <v>3732</v>
      </c>
    </row>
    <row r="1497" spans="1:4" ht="15.5" x14ac:dyDescent="0.35">
      <c r="A1497" s="1" t="s">
        <v>875</v>
      </c>
      <c r="B1497" s="12" t="s">
        <v>4389</v>
      </c>
      <c r="C1497" t="s">
        <v>5487</v>
      </c>
      <c r="D1497" s="11" t="s">
        <v>3733</v>
      </c>
    </row>
    <row r="1498" spans="1:4" ht="15.5" x14ac:dyDescent="0.35">
      <c r="A1498" s="1" t="s">
        <v>874</v>
      </c>
      <c r="B1498" s="12" t="s">
        <v>4389</v>
      </c>
      <c r="C1498" t="s">
        <v>5488</v>
      </c>
      <c r="D1498" s="11" t="s">
        <v>3734</v>
      </c>
    </row>
    <row r="1499" spans="1:4" ht="15.5" x14ac:dyDescent="0.35">
      <c r="A1499" s="1" t="s">
        <v>873</v>
      </c>
      <c r="B1499" s="12" t="s">
        <v>4389</v>
      </c>
      <c r="C1499" t="s">
        <v>4482</v>
      </c>
      <c r="D1499" s="11" t="s">
        <v>3735</v>
      </c>
    </row>
    <row r="1500" spans="1:4" ht="15.5" x14ac:dyDescent="0.35">
      <c r="A1500" s="1" t="s">
        <v>872</v>
      </c>
      <c r="B1500" s="12" t="s">
        <v>4387</v>
      </c>
      <c r="C1500" t="s">
        <v>5489</v>
      </c>
      <c r="D1500" s="11" t="s">
        <v>3736</v>
      </c>
    </row>
    <row r="1501" spans="1:4" ht="15.5" x14ac:dyDescent="0.35">
      <c r="A1501" s="1" t="s">
        <v>871</v>
      </c>
      <c r="B1501" s="12" t="s">
        <v>4387</v>
      </c>
      <c r="C1501" t="s">
        <v>4939</v>
      </c>
      <c r="D1501" s="11" t="s">
        <v>3737</v>
      </c>
    </row>
    <row r="1502" spans="1:4" ht="15.5" x14ac:dyDescent="0.35">
      <c r="A1502" s="1" t="s">
        <v>870</v>
      </c>
      <c r="B1502" s="12" t="s">
        <v>4802</v>
      </c>
      <c r="C1502" t="s">
        <v>5490</v>
      </c>
      <c r="D1502" s="11" t="s">
        <v>3738</v>
      </c>
    </row>
    <row r="1503" spans="1:4" ht="15.5" x14ac:dyDescent="0.35">
      <c r="A1503" s="1" t="s">
        <v>869</v>
      </c>
      <c r="B1503" s="12" t="s">
        <v>4387</v>
      </c>
      <c r="C1503" t="s">
        <v>4927</v>
      </c>
      <c r="D1503" s="11" t="s">
        <v>3739</v>
      </c>
    </row>
    <row r="1504" spans="1:4" ht="15.5" x14ac:dyDescent="0.35">
      <c r="A1504" s="1" t="s">
        <v>868</v>
      </c>
      <c r="B1504" s="12" t="s">
        <v>4387</v>
      </c>
      <c r="C1504" t="s">
        <v>5491</v>
      </c>
      <c r="D1504" s="11" t="s">
        <v>3740</v>
      </c>
    </row>
    <row r="1505" spans="1:4" ht="15.5" x14ac:dyDescent="0.35">
      <c r="A1505" s="1" t="s">
        <v>867</v>
      </c>
      <c r="B1505" s="12" t="s">
        <v>4389</v>
      </c>
      <c r="C1505" t="s">
        <v>5492</v>
      </c>
      <c r="D1505" s="11" t="s">
        <v>3223</v>
      </c>
    </row>
    <row r="1506" spans="1:4" ht="15.5" x14ac:dyDescent="0.35">
      <c r="A1506" s="1" t="s">
        <v>866</v>
      </c>
      <c r="B1506" s="12" t="s">
        <v>4389</v>
      </c>
      <c r="C1506" t="s">
        <v>5493</v>
      </c>
      <c r="D1506" s="11" t="s">
        <v>3741</v>
      </c>
    </row>
    <row r="1507" spans="1:4" ht="15.5" x14ac:dyDescent="0.35">
      <c r="A1507" s="1" t="s">
        <v>865</v>
      </c>
      <c r="B1507" s="12" t="s">
        <v>4387</v>
      </c>
      <c r="C1507" t="s">
        <v>5494</v>
      </c>
      <c r="D1507" s="11" t="s">
        <v>3742</v>
      </c>
    </row>
    <row r="1508" spans="1:4" ht="15.5" x14ac:dyDescent="0.35">
      <c r="A1508" s="1" t="s">
        <v>864</v>
      </c>
      <c r="B1508" s="12" t="s">
        <v>4389</v>
      </c>
      <c r="C1508" t="s">
        <v>5420</v>
      </c>
      <c r="D1508" s="11" t="s">
        <v>3743</v>
      </c>
    </row>
    <row r="1509" spans="1:4" ht="15.5" x14ac:dyDescent="0.35">
      <c r="A1509" s="1" t="s">
        <v>863</v>
      </c>
      <c r="B1509" s="12" t="s">
        <v>4389</v>
      </c>
      <c r="C1509" t="s">
        <v>5495</v>
      </c>
      <c r="D1509" s="11" t="s">
        <v>3150</v>
      </c>
    </row>
    <row r="1510" spans="1:4" ht="15.5" x14ac:dyDescent="0.35">
      <c r="A1510" s="1" t="s">
        <v>862</v>
      </c>
      <c r="B1510" s="12" t="s">
        <v>4389</v>
      </c>
      <c r="C1510" t="s">
        <v>4565</v>
      </c>
      <c r="D1510" s="11" t="s">
        <v>2547</v>
      </c>
    </row>
    <row r="1511" spans="1:4" ht="15.5" x14ac:dyDescent="0.35">
      <c r="A1511" s="1" t="s">
        <v>861</v>
      </c>
      <c r="B1511" s="12" t="s">
        <v>4387</v>
      </c>
      <c r="C1511" t="s">
        <v>5496</v>
      </c>
      <c r="D1511" s="11" t="s">
        <v>3744</v>
      </c>
    </row>
    <row r="1512" spans="1:4" ht="15.5" x14ac:dyDescent="0.35">
      <c r="A1512" s="1" t="s">
        <v>860</v>
      </c>
      <c r="B1512" s="12" t="s">
        <v>4389</v>
      </c>
      <c r="C1512" t="s">
        <v>4534</v>
      </c>
      <c r="D1512" s="11" t="s">
        <v>3745</v>
      </c>
    </row>
    <row r="1513" spans="1:4" ht="15.5" x14ac:dyDescent="0.35">
      <c r="A1513" s="1" t="s">
        <v>859</v>
      </c>
      <c r="B1513" s="12" t="s">
        <v>4389</v>
      </c>
      <c r="C1513" t="s">
        <v>5497</v>
      </c>
      <c r="D1513" s="11" t="s">
        <v>3746</v>
      </c>
    </row>
    <row r="1514" spans="1:4" ht="15.5" x14ac:dyDescent="0.35">
      <c r="A1514" s="1" t="s">
        <v>858</v>
      </c>
      <c r="B1514" s="12" t="s">
        <v>4387</v>
      </c>
      <c r="C1514" t="s">
        <v>5498</v>
      </c>
      <c r="D1514" s="11" t="s">
        <v>3747</v>
      </c>
    </row>
    <row r="1515" spans="1:4" ht="15.5" x14ac:dyDescent="0.35">
      <c r="A1515" s="1" t="s">
        <v>857</v>
      </c>
      <c r="B1515" s="12" t="s">
        <v>4389</v>
      </c>
      <c r="C1515" t="s">
        <v>5499</v>
      </c>
      <c r="D1515" s="11" t="s">
        <v>3748</v>
      </c>
    </row>
    <row r="1516" spans="1:4" ht="15.5" x14ac:dyDescent="0.35">
      <c r="A1516" s="1" t="s">
        <v>856</v>
      </c>
      <c r="B1516" s="12" t="s">
        <v>4389</v>
      </c>
      <c r="C1516" t="s">
        <v>4534</v>
      </c>
      <c r="D1516" s="11" t="s">
        <v>3749</v>
      </c>
    </row>
    <row r="1517" spans="1:4" ht="15.5" x14ac:dyDescent="0.35">
      <c r="A1517" s="1" t="s">
        <v>855</v>
      </c>
      <c r="B1517" s="12" t="s">
        <v>4389</v>
      </c>
      <c r="C1517" t="s">
        <v>5288</v>
      </c>
      <c r="D1517" s="11" t="s">
        <v>3750</v>
      </c>
    </row>
    <row r="1518" spans="1:4" ht="15.5" x14ac:dyDescent="0.35">
      <c r="A1518" s="1" t="s">
        <v>854</v>
      </c>
      <c r="B1518" s="12" t="s">
        <v>4387</v>
      </c>
      <c r="C1518" t="s">
        <v>5500</v>
      </c>
      <c r="D1518" s="11" t="s">
        <v>3751</v>
      </c>
    </row>
    <row r="1519" spans="1:4" ht="15.5" x14ac:dyDescent="0.35">
      <c r="A1519" s="1" t="s">
        <v>853</v>
      </c>
      <c r="B1519" s="12" t="s">
        <v>4387</v>
      </c>
      <c r="C1519" t="s">
        <v>4775</v>
      </c>
      <c r="D1519" s="11" t="s">
        <v>3752</v>
      </c>
    </row>
    <row r="1520" spans="1:4" ht="15.5" x14ac:dyDescent="0.35">
      <c r="A1520" s="1" t="s">
        <v>852</v>
      </c>
      <c r="B1520" s="12" t="s">
        <v>4387</v>
      </c>
      <c r="C1520" t="s">
        <v>5501</v>
      </c>
      <c r="D1520" s="11" t="s">
        <v>3753</v>
      </c>
    </row>
    <row r="1521" spans="1:4" ht="15.5" x14ac:dyDescent="0.35">
      <c r="A1521" s="1" t="s">
        <v>851</v>
      </c>
      <c r="B1521" s="12" t="s">
        <v>4387</v>
      </c>
      <c r="C1521" t="s">
        <v>5502</v>
      </c>
      <c r="D1521" s="11" t="s">
        <v>3754</v>
      </c>
    </row>
    <row r="1522" spans="1:4" ht="15.5" x14ac:dyDescent="0.35">
      <c r="A1522" s="1" t="s">
        <v>850</v>
      </c>
      <c r="B1522" s="12" t="s">
        <v>4389</v>
      </c>
      <c r="C1522" t="s">
        <v>5503</v>
      </c>
      <c r="D1522" s="11" t="s">
        <v>3755</v>
      </c>
    </row>
    <row r="1523" spans="1:4" ht="15.5" x14ac:dyDescent="0.35">
      <c r="A1523" s="1" t="s">
        <v>849</v>
      </c>
      <c r="B1523" s="12" t="s">
        <v>4387</v>
      </c>
      <c r="C1523" t="s">
        <v>4920</v>
      </c>
      <c r="D1523" s="11" t="s">
        <v>3756</v>
      </c>
    </row>
    <row r="1524" spans="1:4" ht="15.5" x14ac:dyDescent="0.35">
      <c r="A1524" s="1" t="s">
        <v>848</v>
      </c>
      <c r="B1524" s="12" t="s">
        <v>4389</v>
      </c>
      <c r="C1524" t="s">
        <v>5504</v>
      </c>
      <c r="D1524" s="11" t="s">
        <v>3757</v>
      </c>
    </row>
    <row r="1525" spans="1:4" ht="15.5" x14ac:dyDescent="0.35">
      <c r="A1525" s="1" t="s">
        <v>847</v>
      </c>
      <c r="B1525" s="12" t="s">
        <v>4389</v>
      </c>
      <c r="C1525" t="s">
        <v>4597</v>
      </c>
      <c r="D1525" s="11" t="s">
        <v>3758</v>
      </c>
    </row>
    <row r="1526" spans="1:4" ht="15.5" x14ac:dyDescent="0.35">
      <c r="A1526" s="1" t="s">
        <v>846</v>
      </c>
      <c r="B1526" s="12" t="s">
        <v>4389</v>
      </c>
      <c r="C1526" t="s">
        <v>4693</v>
      </c>
      <c r="D1526" s="11" t="s">
        <v>3199</v>
      </c>
    </row>
    <row r="1527" spans="1:4" ht="15.5" x14ac:dyDescent="0.35">
      <c r="A1527" s="1" t="s">
        <v>845</v>
      </c>
      <c r="B1527" s="12" t="s">
        <v>4387</v>
      </c>
      <c r="C1527" t="s">
        <v>5505</v>
      </c>
      <c r="D1527" s="11" t="s">
        <v>3759</v>
      </c>
    </row>
    <row r="1528" spans="1:4" ht="15.5" x14ac:dyDescent="0.35">
      <c r="A1528" s="1" t="s">
        <v>844</v>
      </c>
      <c r="B1528" s="12" t="s">
        <v>4387</v>
      </c>
      <c r="C1528" t="s">
        <v>5506</v>
      </c>
      <c r="D1528" s="11" t="s">
        <v>3760</v>
      </c>
    </row>
    <row r="1529" spans="1:4" ht="15.5" x14ac:dyDescent="0.35">
      <c r="A1529" s="1" t="s">
        <v>843</v>
      </c>
      <c r="B1529" s="12" t="s">
        <v>4389</v>
      </c>
      <c r="C1529" t="s">
        <v>5507</v>
      </c>
      <c r="D1529" s="11" t="s">
        <v>3761</v>
      </c>
    </row>
    <row r="1530" spans="1:4" ht="15.5" x14ac:dyDescent="0.35">
      <c r="A1530" s="1" t="s">
        <v>842</v>
      </c>
      <c r="B1530" s="12" t="s">
        <v>4387</v>
      </c>
      <c r="C1530" t="s">
        <v>5508</v>
      </c>
      <c r="D1530" s="11" t="s">
        <v>3762</v>
      </c>
    </row>
    <row r="1531" spans="1:4" ht="15.5" x14ac:dyDescent="0.35">
      <c r="A1531" s="1" t="s">
        <v>841</v>
      </c>
      <c r="B1531" s="12" t="s">
        <v>4387</v>
      </c>
      <c r="C1531" t="s">
        <v>4467</v>
      </c>
      <c r="D1531" s="11" t="s">
        <v>2669</v>
      </c>
    </row>
    <row r="1532" spans="1:4" ht="15.5" x14ac:dyDescent="0.35">
      <c r="A1532" s="1" t="s">
        <v>840</v>
      </c>
      <c r="B1532" s="12" t="s">
        <v>4387</v>
      </c>
      <c r="C1532" t="s">
        <v>5509</v>
      </c>
      <c r="D1532" s="11" t="s">
        <v>3763</v>
      </c>
    </row>
    <row r="1533" spans="1:4" ht="15.5" x14ac:dyDescent="0.35">
      <c r="A1533" s="1" t="s">
        <v>839</v>
      </c>
      <c r="B1533" s="12" t="s">
        <v>4389</v>
      </c>
      <c r="C1533" t="s">
        <v>5510</v>
      </c>
      <c r="D1533" s="11" t="s">
        <v>3764</v>
      </c>
    </row>
    <row r="1534" spans="1:4" ht="15.5" x14ac:dyDescent="0.35">
      <c r="A1534" s="1" t="s">
        <v>838</v>
      </c>
      <c r="B1534" s="12" t="s">
        <v>4389</v>
      </c>
      <c r="C1534" t="s">
        <v>4735</v>
      </c>
      <c r="D1534" s="11" t="s">
        <v>3765</v>
      </c>
    </row>
    <row r="1535" spans="1:4" ht="15.5" x14ac:dyDescent="0.35">
      <c r="A1535" s="1" t="s">
        <v>837</v>
      </c>
      <c r="B1535" s="12" t="s">
        <v>4387</v>
      </c>
      <c r="C1535" t="s">
        <v>4472</v>
      </c>
      <c r="D1535" s="11" t="s">
        <v>3766</v>
      </c>
    </row>
    <row r="1536" spans="1:4" ht="15.5" x14ac:dyDescent="0.35">
      <c r="A1536" s="1" t="s">
        <v>836</v>
      </c>
      <c r="B1536" s="12" t="s">
        <v>4389</v>
      </c>
      <c r="C1536" t="s">
        <v>4414</v>
      </c>
      <c r="D1536" s="11" t="s">
        <v>3767</v>
      </c>
    </row>
    <row r="1537" spans="1:4" ht="15.5" x14ac:dyDescent="0.35">
      <c r="A1537" s="1" t="s">
        <v>835</v>
      </c>
      <c r="B1537" s="12" t="s">
        <v>4389</v>
      </c>
      <c r="C1537" t="s">
        <v>4436</v>
      </c>
      <c r="D1537" s="11" t="s">
        <v>3768</v>
      </c>
    </row>
    <row r="1538" spans="1:4" ht="15.5" x14ac:dyDescent="0.35">
      <c r="A1538" s="1" t="s">
        <v>834</v>
      </c>
      <c r="B1538" s="12" t="s">
        <v>4387</v>
      </c>
      <c r="C1538" t="s">
        <v>5511</v>
      </c>
      <c r="D1538" s="11" t="s">
        <v>3769</v>
      </c>
    </row>
    <row r="1539" spans="1:4" ht="15.5" x14ac:dyDescent="0.35">
      <c r="A1539" s="1" t="s">
        <v>833</v>
      </c>
      <c r="B1539" s="12" t="s">
        <v>4389</v>
      </c>
      <c r="C1539" t="s">
        <v>4592</v>
      </c>
      <c r="D1539" s="11" t="s">
        <v>3770</v>
      </c>
    </row>
    <row r="1540" spans="1:4" ht="15.5" x14ac:dyDescent="0.35">
      <c r="A1540" s="1" t="s">
        <v>832</v>
      </c>
      <c r="B1540" s="12" t="s">
        <v>4389</v>
      </c>
      <c r="C1540" t="s">
        <v>5512</v>
      </c>
      <c r="D1540" s="11" t="s">
        <v>3771</v>
      </c>
    </row>
    <row r="1541" spans="1:4" ht="15.5" x14ac:dyDescent="0.35">
      <c r="A1541" s="1" t="s">
        <v>831</v>
      </c>
      <c r="B1541" s="12" t="s">
        <v>4387</v>
      </c>
      <c r="C1541" t="s">
        <v>5513</v>
      </c>
      <c r="D1541" s="11" t="s">
        <v>3772</v>
      </c>
    </row>
    <row r="1542" spans="1:4" ht="15.5" x14ac:dyDescent="0.35">
      <c r="A1542" s="1" t="s">
        <v>830</v>
      </c>
      <c r="B1542" s="12" t="s">
        <v>4387</v>
      </c>
      <c r="C1542" t="s">
        <v>5514</v>
      </c>
      <c r="D1542" s="11" t="s">
        <v>3773</v>
      </c>
    </row>
    <row r="1543" spans="1:4" ht="15.5" x14ac:dyDescent="0.35">
      <c r="A1543" s="1" t="s">
        <v>829</v>
      </c>
      <c r="B1543" s="12" t="s">
        <v>4389</v>
      </c>
      <c r="C1543" t="s">
        <v>5515</v>
      </c>
      <c r="D1543" s="11" t="s">
        <v>3774</v>
      </c>
    </row>
    <row r="1544" spans="1:4" ht="15.5" x14ac:dyDescent="0.35">
      <c r="A1544" s="1" t="s">
        <v>828</v>
      </c>
      <c r="B1544" s="12" t="s">
        <v>4389</v>
      </c>
      <c r="C1544" t="s">
        <v>4436</v>
      </c>
      <c r="D1544" s="11" t="s">
        <v>3775</v>
      </c>
    </row>
    <row r="1545" spans="1:4" ht="15.5" x14ac:dyDescent="0.35">
      <c r="A1545" s="1" t="s">
        <v>827</v>
      </c>
      <c r="B1545" s="12" t="s">
        <v>4389</v>
      </c>
      <c r="C1545" t="s">
        <v>5516</v>
      </c>
      <c r="D1545" s="11" t="s">
        <v>3776</v>
      </c>
    </row>
    <row r="1546" spans="1:4" ht="15.5" x14ac:dyDescent="0.35">
      <c r="A1546" s="1" t="s">
        <v>826</v>
      </c>
      <c r="B1546" s="12" t="s">
        <v>4389</v>
      </c>
      <c r="C1546" t="s">
        <v>5517</v>
      </c>
      <c r="D1546" s="11" t="s">
        <v>3777</v>
      </c>
    </row>
    <row r="1547" spans="1:4" ht="15.5" x14ac:dyDescent="0.35">
      <c r="A1547" s="1" t="s">
        <v>825</v>
      </c>
      <c r="B1547" s="12" t="s">
        <v>4387</v>
      </c>
      <c r="C1547" t="s">
        <v>4736</v>
      </c>
      <c r="D1547" s="11" t="s">
        <v>3778</v>
      </c>
    </row>
    <row r="1548" spans="1:4" ht="15.5" x14ac:dyDescent="0.35">
      <c r="A1548" s="1" t="s">
        <v>824</v>
      </c>
      <c r="B1548" s="12" t="s">
        <v>4387</v>
      </c>
      <c r="C1548" t="s">
        <v>5518</v>
      </c>
      <c r="D1548" s="11" t="s">
        <v>3779</v>
      </c>
    </row>
    <row r="1549" spans="1:4" ht="15.5" x14ac:dyDescent="0.35">
      <c r="A1549" s="1" t="s">
        <v>823</v>
      </c>
      <c r="B1549" s="12" t="s">
        <v>4387</v>
      </c>
      <c r="C1549" t="s">
        <v>5519</v>
      </c>
      <c r="D1549" s="11" t="s">
        <v>3780</v>
      </c>
    </row>
    <row r="1550" spans="1:4" ht="15.5" x14ac:dyDescent="0.35">
      <c r="A1550" s="1" t="s">
        <v>822</v>
      </c>
      <c r="B1550" s="12" t="s">
        <v>4389</v>
      </c>
      <c r="C1550" t="s">
        <v>5520</v>
      </c>
      <c r="D1550" s="11" t="s">
        <v>3781</v>
      </c>
    </row>
    <row r="1551" spans="1:4" ht="15.5" x14ac:dyDescent="0.35">
      <c r="A1551" s="1" t="s">
        <v>821</v>
      </c>
      <c r="B1551" s="12" t="s">
        <v>4387</v>
      </c>
      <c r="C1551" t="s">
        <v>4416</v>
      </c>
      <c r="D1551" s="11" t="s">
        <v>3782</v>
      </c>
    </row>
    <row r="1552" spans="1:4" ht="15.5" x14ac:dyDescent="0.35">
      <c r="A1552" s="1" t="s">
        <v>820</v>
      </c>
      <c r="B1552" s="12" t="s">
        <v>4389</v>
      </c>
      <c r="C1552" t="s">
        <v>5521</v>
      </c>
      <c r="D1552" s="11" t="s">
        <v>3783</v>
      </c>
    </row>
    <row r="1553" spans="1:4" ht="15.5" x14ac:dyDescent="0.35">
      <c r="A1553" s="1" t="s">
        <v>819</v>
      </c>
      <c r="B1553" s="12" t="s">
        <v>4389</v>
      </c>
      <c r="C1553" t="s">
        <v>4786</v>
      </c>
      <c r="D1553" s="11" t="s">
        <v>3532</v>
      </c>
    </row>
    <row r="1554" spans="1:4" ht="15.5" x14ac:dyDescent="0.35">
      <c r="A1554" s="1" t="s">
        <v>818</v>
      </c>
      <c r="B1554" s="12" t="s">
        <v>4389</v>
      </c>
      <c r="C1554" t="s">
        <v>5522</v>
      </c>
      <c r="D1554" s="11" t="s">
        <v>3784</v>
      </c>
    </row>
    <row r="1555" spans="1:4" ht="15.5" x14ac:dyDescent="0.35">
      <c r="A1555" s="1" t="s">
        <v>817</v>
      </c>
      <c r="B1555" s="12" t="s">
        <v>4387</v>
      </c>
      <c r="C1555" t="s">
        <v>5523</v>
      </c>
      <c r="D1555" s="11" t="s">
        <v>3785</v>
      </c>
    </row>
    <row r="1556" spans="1:4" ht="15.5" x14ac:dyDescent="0.35">
      <c r="A1556" s="1" t="s">
        <v>816</v>
      </c>
      <c r="B1556" s="12" t="s">
        <v>4387</v>
      </c>
      <c r="C1556" t="s">
        <v>4567</v>
      </c>
      <c r="D1556" s="11" t="s">
        <v>3786</v>
      </c>
    </row>
    <row r="1557" spans="1:4" ht="15.5" x14ac:dyDescent="0.35">
      <c r="A1557" s="1" t="s">
        <v>815</v>
      </c>
      <c r="B1557" s="12" t="s">
        <v>4389</v>
      </c>
      <c r="C1557" t="s">
        <v>4606</v>
      </c>
      <c r="D1557" s="11" t="s">
        <v>3384</v>
      </c>
    </row>
    <row r="1558" spans="1:4" ht="15.5" x14ac:dyDescent="0.35">
      <c r="A1558" s="1" t="s">
        <v>814</v>
      </c>
      <c r="B1558" s="12" t="s">
        <v>4387</v>
      </c>
      <c r="C1558" t="s">
        <v>5524</v>
      </c>
      <c r="D1558" s="11" t="s">
        <v>3787</v>
      </c>
    </row>
    <row r="1559" spans="1:4" ht="15.5" x14ac:dyDescent="0.35">
      <c r="A1559" s="1" t="s">
        <v>813</v>
      </c>
      <c r="B1559" s="12" t="s">
        <v>4387</v>
      </c>
      <c r="C1559" t="s">
        <v>4914</v>
      </c>
      <c r="D1559" s="11" t="s">
        <v>3788</v>
      </c>
    </row>
    <row r="1560" spans="1:4" ht="15.5" x14ac:dyDescent="0.35">
      <c r="A1560" s="1" t="s">
        <v>812</v>
      </c>
      <c r="B1560" s="12" t="s">
        <v>4387</v>
      </c>
      <c r="C1560" t="s">
        <v>5525</v>
      </c>
      <c r="D1560" s="11" t="s">
        <v>3789</v>
      </c>
    </row>
    <row r="1561" spans="1:4" ht="15.5" x14ac:dyDescent="0.35">
      <c r="A1561" s="1" t="s">
        <v>811</v>
      </c>
      <c r="B1561" s="12" t="s">
        <v>4387</v>
      </c>
      <c r="C1561" t="s">
        <v>5526</v>
      </c>
      <c r="D1561" s="11" t="s">
        <v>3790</v>
      </c>
    </row>
    <row r="1562" spans="1:4" ht="15.5" x14ac:dyDescent="0.35">
      <c r="A1562" s="1" t="s">
        <v>810</v>
      </c>
      <c r="B1562" s="12" t="s">
        <v>4389</v>
      </c>
      <c r="C1562" t="s">
        <v>5527</v>
      </c>
      <c r="D1562" s="11" t="s">
        <v>3791</v>
      </c>
    </row>
    <row r="1563" spans="1:4" ht="15.5" x14ac:dyDescent="0.35">
      <c r="A1563" s="1" t="s">
        <v>809</v>
      </c>
      <c r="B1563" s="12" t="s">
        <v>4389</v>
      </c>
      <c r="C1563" t="s">
        <v>5528</v>
      </c>
      <c r="D1563" s="11" t="s">
        <v>3792</v>
      </c>
    </row>
    <row r="1564" spans="1:4" ht="15.5" x14ac:dyDescent="0.35">
      <c r="A1564" s="1" t="s">
        <v>808</v>
      </c>
      <c r="B1564" s="12" t="s">
        <v>4389</v>
      </c>
      <c r="C1564" t="s">
        <v>5529</v>
      </c>
      <c r="D1564" s="11" t="s">
        <v>3793</v>
      </c>
    </row>
    <row r="1565" spans="1:4" ht="15.5" x14ac:dyDescent="0.35">
      <c r="A1565" s="1" t="s">
        <v>807</v>
      </c>
      <c r="B1565" s="12" t="s">
        <v>4389</v>
      </c>
      <c r="C1565" t="s">
        <v>4531</v>
      </c>
      <c r="D1565" s="11" t="s">
        <v>2848</v>
      </c>
    </row>
    <row r="1566" spans="1:4" ht="15.5" x14ac:dyDescent="0.35">
      <c r="A1566" s="1" t="s">
        <v>806</v>
      </c>
      <c r="B1566" s="12" t="s">
        <v>4389</v>
      </c>
      <c r="C1566" t="s">
        <v>5530</v>
      </c>
      <c r="D1566" s="11" t="s">
        <v>3207</v>
      </c>
    </row>
    <row r="1567" spans="1:4" ht="15.5" x14ac:dyDescent="0.35">
      <c r="A1567" s="1" t="s">
        <v>805</v>
      </c>
      <c r="B1567" s="12" t="s">
        <v>4387</v>
      </c>
      <c r="C1567" t="s">
        <v>5531</v>
      </c>
      <c r="D1567" s="11" t="s">
        <v>3794</v>
      </c>
    </row>
    <row r="1568" spans="1:4" ht="15.5" x14ac:dyDescent="0.35">
      <c r="A1568" s="1" t="s">
        <v>804</v>
      </c>
      <c r="B1568" s="12" t="s">
        <v>4387</v>
      </c>
      <c r="C1568" t="s">
        <v>4708</v>
      </c>
      <c r="D1568" s="11" t="s">
        <v>3795</v>
      </c>
    </row>
    <row r="1569" spans="1:4" ht="15.5" x14ac:dyDescent="0.35">
      <c r="A1569" s="1" t="s">
        <v>803</v>
      </c>
      <c r="B1569" s="12" t="s">
        <v>4389</v>
      </c>
      <c r="C1569" t="s">
        <v>5532</v>
      </c>
      <c r="D1569" s="11" t="s">
        <v>2891</v>
      </c>
    </row>
    <row r="1570" spans="1:4" ht="15.5" x14ac:dyDescent="0.35">
      <c r="A1570" s="1" t="s">
        <v>802</v>
      </c>
      <c r="B1570" s="12" t="s">
        <v>4387</v>
      </c>
      <c r="C1570" t="s">
        <v>5533</v>
      </c>
      <c r="D1570" s="11" t="s">
        <v>3796</v>
      </c>
    </row>
    <row r="1571" spans="1:4" ht="15.5" x14ac:dyDescent="0.35">
      <c r="A1571" s="1" t="s">
        <v>801</v>
      </c>
      <c r="B1571" s="12" t="s">
        <v>4389</v>
      </c>
      <c r="C1571" t="s">
        <v>5193</v>
      </c>
      <c r="D1571" s="11" t="s">
        <v>3797</v>
      </c>
    </row>
    <row r="1572" spans="1:4" ht="15.5" x14ac:dyDescent="0.35">
      <c r="A1572" s="1" t="s">
        <v>800</v>
      </c>
      <c r="B1572" s="12" t="s">
        <v>4387</v>
      </c>
      <c r="C1572" t="s">
        <v>5196</v>
      </c>
      <c r="D1572" s="11" t="s">
        <v>3798</v>
      </c>
    </row>
    <row r="1573" spans="1:4" ht="15.5" x14ac:dyDescent="0.35">
      <c r="A1573" s="1" t="s">
        <v>799</v>
      </c>
      <c r="B1573" s="12" t="s">
        <v>4389</v>
      </c>
      <c r="C1573" t="s">
        <v>5534</v>
      </c>
      <c r="D1573" s="11" t="s">
        <v>2839</v>
      </c>
    </row>
    <row r="1574" spans="1:4" ht="15.5" x14ac:dyDescent="0.35">
      <c r="A1574" s="1" t="s">
        <v>798</v>
      </c>
      <c r="B1574" s="12" t="s">
        <v>4389</v>
      </c>
      <c r="C1574" t="s">
        <v>5535</v>
      </c>
      <c r="D1574" s="11" t="s">
        <v>3799</v>
      </c>
    </row>
    <row r="1575" spans="1:4" ht="15.5" x14ac:dyDescent="0.35">
      <c r="A1575" s="1" t="s">
        <v>797</v>
      </c>
      <c r="B1575" s="12" t="s">
        <v>4389</v>
      </c>
      <c r="C1575" t="s">
        <v>5536</v>
      </c>
      <c r="D1575" s="11" t="s">
        <v>3800</v>
      </c>
    </row>
    <row r="1576" spans="1:4" ht="15.5" x14ac:dyDescent="0.35">
      <c r="A1576" s="1" t="s">
        <v>796</v>
      </c>
      <c r="B1576" s="12" t="s">
        <v>4389</v>
      </c>
      <c r="C1576" t="s">
        <v>4412</v>
      </c>
      <c r="D1576" s="11" t="s">
        <v>3801</v>
      </c>
    </row>
    <row r="1577" spans="1:4" ht="15.5" x14ac:dyDescent="0.35">
      <c r="A1577" s="1" t="s">
        <v>795</v>
      </c>
      <c r="B1577" s="12" t="s">
        <v>4387</v>
      </c>
      <c r="C1577" t="s">
        <v>5537</v>
      </c>
      <c r="D1577" s="11" t="s">
        <v>2906</v>
      </c>
    </row>
    <row r="1578" spans="1:4" ht="15.5" x14ac:dyDescent="0.35">
      <c r="A1578" s="1" t="s">
        <v>794</v>
      </c>
      <c r="B1578" s="12" t="s">
        <v>4389</v>
      </c>
      <c r="C1578" t="s">
        <v>5538</v>
      </c>
      <c r="D1578" s="11" t="s">
        <v>3802</v>
      </c>
    </row>
    <row r="1579" spans="1:4" ht="15.5" x14ac:dyDescent="0.35">
      <c r="A1579" s="1" t="s">
        <v>793</v>
      </c>
      <c r="B1579" s="12" t="s">
        <v>4389</v>
      </c>
      <c r="C1579" t="s">
        <v>5539</v>
      </c>
      <c r="D1579" s="11" t="s">
        <v>3803</v>
      </c>
    </row>
    <row r="1580" spans="1:4" ht="15.5" x14ac:dyDescent="0.35">
      <c r="A1580" s="1" t="s">
        <v>792</v>
      </c>
      <c r="B1580" s="12" t="s">
        <v>4387</v>
      </c>
      <c r="C1580" t="s">
        <v>5540</v>
      </c>
      <c r="D1580" s="11" t="s">
        <v>2999</v>
      </c>
    </row>
    <row r="1581" spans="1:4" ht="15.5" x14ac:dyDescent="0.35">
      <c r="A1581" s="1" t="s">
        <v>791</v>
      </c>
      <c r="B1581" s="12" t="s">
        <v>4389</v>
      </c>
      <c r="C1581" t="s">
        <v>4532</v>
      </c>
      <c r="D1581" s="11" t="s">
        <v>3804</v>
      </c>
    </row>
    <row r="1582" spans="1:4" ht="15.5" x14ac:dyDescent="0.35">
      <c r="A1582" s="1" t="s">
        <v>790</v>
      </c>
      <c r="B1582" s="12" t="s">
        <v>4389</v>
      </c>
      <c r="C1582" t="s">
        <v>5541</v>
      </c>
      <c r="D1582" s="11" t="s">
        <v>3805</v>
      </c>
    </row>
    <row r="1583" spans="1:4" ht="15.5" x14ac:dyDescent="0.35">
      <c r="A1583" s="1" t="s">
        <v>789</v>
      </c>
      <c r="B1583" s="12" t="s">
        <v>4389</v>
      </c>
      <c r="C1583" t="s">
        <v>5542</v>
      </c>
      <c r="D1583" s="11" t="s">
        <v>2708</v>
      </c>
    </row>
    <row r="1584" spans="1:4" ht="15.5" x14ac:dyDescent="0.35">
      <c r="A1584" s="1" t="s">
        <v>788</v>
      </c>
      <c r="B1584" s="12" t="s">
        <v>4802</v>
      </c>
      <c r="C1584" t="s">
        <v>5543</v>
      </c>
      <c r="D1584" s="11" t="s">
        <v>3806</v>
      </c>
    </row>
    <row r="1585" spans="1:4" ht="15.5" x14ac:dyDescent="0.35">
      <c r="A1585" s="1" t="s">
        <v>787</v>
      </c>
      <c r="B1585" s="12" t="s">
        <v>4387</v>
      </c>
      <c r="C1585" t="s">
        <v>5544</v>
      </c>
      <c r="D1585" s="11" t="s">
        <v>3807</v>
      </c>
    </row>
    <row r="1586" spans="1:4" ht="15.5" x14ac:dyDescent="0.35">
      <c r="A1586" s="1" t="s">
        <v>786</v>
      </c>
      <c r="B1586" s="12" t="s">
        <v>4802</v>
      </c>
      <c r="C1586" t="s">
        <v>5545</v>
      </c>
      <c r="D1586" s="11" t="s">
        <v>3808</v>
      </c>
    </row>
    <row r="1587" spans="1:4" ht="15.5" x14ac:dyDescent="0.35">
      <c r="A1587" s="1" t="s">
        <v>785</v>
      </c>
      <c r="B1587" s="12" t="s">
        <v>4387</v>
      </c>
      <c r="C1587" t="s">
        <v>5546</v>
      </c>
      <c r="D1587" s="11" t="s">
        <v>3809</v>
      </c>
    </row>
    <row r="1588" spans="1:4" ht="15.5" x14ac:dyDescent="0.35">
      <c r="A1588" s="1" t="s">
        <v>784</v>
      </c>
      <c r="B1588" s="12" t="s">
        <v>4389</v>
      </c>
      <c r="C1588" t="s">
        <v>5547</v>
      </c>
      <c r="D1588" s="11" t="s">
        <v>3810</v>
      </c>
    </row>
    <row r="1589" spans="1:4" ht="15.5" x14ac:dyDescent="0.35">
      <c r="A1589" s="1" t="s">
        <v>783</v>
      </c>
      <c r="B1589" s="12" t="s">
        <v>4389</v>
      </c>
      <c r="C1589" t="s">
        <v>5548</v>
      </c>
      <c r="D1589" s="11" t="s">
        <v>3811</v>
      </c>
    </row>
    <row r="1590" spans="1:4" ht="15.5" x14ac:dyDescent="0.35">
      <c r="A1590" s="1" t="s">
        <v>782</v>
      </c>
      <c r="B1590" s="12" t="s">
        <v>4387</v>
      </c>
      <c r="C1590" t="s">
        <v>5549</v>
      </c>
      <c r="D1590" s="11" t="s">
        <v>3812</v>
      </c>
    </row>
    <row r="1591" spans="1:4" ht="15.5" x14ac:dyDescent="0.35">
      <c r="A1591" s="1" t="s">
        <v>781</v>
      </c>
      <c r="B1591" s="12" t="s">
        <v>4389</v>
      </c>
      <c r="C1591" t="s">
        <v>4746</v>
      </c>
      <c r="D1591" s="11" t="s">
        <v>2673</v>
      </c>
    </row>
    <row r="1592" spans="1:4" ht="15.5" x14ac:dyDescent="0.35">
      <c r="A1592" s="1" t="s">
        <v>780</v>
      </c>
      <c r="B1592" s="12" t="s">
        <v>4389</v>
      </c>
      <c r="C1592" t="s">
        <v>4824</v>
      </c>
      <c r="D1592" s="11" t="s">
        <v>3813</v>
      </c>
    </row>
    <row r="1593" spans="1:4" ht="15.5" x14ac:dyDescent="0.35">
      <c r="A1593" s="1" t="s">
        <v>779</v>
      </c>
      <c r="B1593" s="12" t="s">
        <v>4389</v>
      </c>
      <c r="C1593" t="s">
        <v>4585</v>
      </c>
      <c r="D1593" s="11" t="s">
        <v>3814</v>
      </c>
    </row>
    <row r="1594" spans="1:4" ht="15.5" x14ac:dyDescent="0.35">
      <c r="A1594" s="1" t="s">
        <v>778</v>
      </c>
      <c r="B1594" s="12" t="s">
        <v>4802</v>
      </c>
      <c r="C1594" t="s">
        <v>4830</v>
      </c>
      <c r="D1594" s="11" t="s">
        <v>3815</v>
      </c>
    </row>
    <row r="1595" spans="1:4" ht="15.5" x14ac:dyDescent="0.35">
      <c r="A1595" s="1" t="s">
        <v>777</v>
      </c>
      <c r="B1595" s="12" t="s">
        <v>4389</v>
      </c>
      <c r="C1595" t="s">
        <v>5550</v>
      </c>
      <c r="D1595" s="11" t="s">
        <v>3816</v>
      </c>
    </row>
    <row r="1596" spans="1:4" ht="15.5" x14ac:dyDescent="0.35">
      <c r="A1596" s="1" t="s">
        <v>776</v>
      </c>
      <c r="B1596" s="12" t="s">
        <v>4387</v>
      </c>
      <c r="C1596" t="s">
        <v>4563</v>
      </c>
      <c r="D1596" s="11" t="s">
        <v>3817</v>
      </c>
    </row>
    <row r="1597" spans="1:4" ht="15.5" x14ac:dyDescent="0.35">
      <c r="A1597" s="1" t="s">
        <v>775</v>
      </c>
      <c r="B1597" s="12" t="s">
        <v>4802</v>
      </c>
      <c r="C1597" t="s">
        <v>4681</v>
      </c>
      <c r="D1597" s="11" t="s">
        <v>3818</v>
      </c>
    </row>
    <row r="1598" spans="1:4" ht="15.5" x14ac:dyDescent="0.35">
      <c r="A1598" s="1" t="s">
        <v>774</v>
      </c>
      <c r="B1598" s="12" t="s">
        <v>4389</v>
      </c>
      <c r="C1598" t="s">
        <v>5551</v>
      </c>
      <c r="D1598" s="11" t="s">
        <v>3819</v>
      </c>
    </row>
    <row r="1599" spans="1:4" ht="15.5" x14ac:dyDescent="0.35">
      <c r="A1599" s="1" t="s">
        <v>773</v>
      </c>
      <c r="B1599" s="12" t="s">
        <v>4389</v>
      </c>
      <c r="C1599" t="s">
        <v>5552</v>
      </c>
      <c r="D1599" s="11" t="s">
        <v>3820</v>
      </c>
    </row>
    <row r="1600" spans="1:4" ht="15.5" x14ac:dyDescent="0.35">
      <c r="A1600" s="1" t="s">
        <v>772</v>
      </c>
      <c r="B1600" s="12" t="s">
        <v>4389</v>
      </c>
      <c r="C1600" t="s">
        <v>5553</v>
      </c>
      <c r="D1600" s="11" t="s">
        <v>3244</v>
      </c>
    </row>
    <row r="1601" spans="1:4" ht="15.5" x14ac:dyDescent="0.35">
      <c r="A1601" s="1" t="s">
        <v>771</v>
      </c>
      <c r="B1601" s="12" t="s">
        <v>4389</v>
      </c>
      <c r="C1601" t="s">
        <v>4729</v>
      </c>
      <c r="D1601" s="11" t="s">
        <v>3821</v>
      </c>
    </row>
    <row r="1602" spans="1:4" ht="15.5" x14ac:dyDescent="0.35">
      <c r="A1602" s="1" t="s">
        <v>770</v>
      </c>
      <c r="B1602" s="12" t="s">
        <v>4387</v>
      </c>
      <c r="C1602" t="s">
        <v>5554</v>
      </c>
      <c r="D1602" s="11" t="s">
        <v>3822</v>
      </c>
    </row>
    <row r="1603" spans="1:4" ht="15.5" x14ac:dyDescent="0.35">
      <c r="A1603" s="1" t="s">
        <v>769</v>
      </c>
      <c r="B1603" s="12" t="s">
        <v>4389</v>
      </c>
      <c r="C1603" t="s">
        <v>5080</v>
      </c>
      <c r="D1603" s="11" t="s">
        <v>3823</v>
      </c>
    </row>
    <row r="1604" spans="1:4" ht="15.5" x14ac:dyDescent="0.35">
      <c r="A1604" s="1" t="s">
        <v>768</v>
      </c>
      <c r="B1604" s="12" t="s">
        <v>4389</v>
      </c>
      <c r="C1604" t="s">
        <v>4512</v>
      </c>
      <c r="D1604" s="11" t="s">
        <v>3824</v>
      </c>
    </row>
    <row r="1605" spans="1:4" ht="15.5" x14ac:dyDescent="0.35">
      <c r="A1605" s="1" t="s">
        <v>767</v>
      </c>
      <c r="B1605" s="12" t="s">
        <v>4389</v>
      </c>
      <c r="C1605" t="s">
        <v>5555</v>
      </c>
      <c r="D1605" s="11" t="s">
        <v>3131</v>
      </c>
    </row>
    <row r="1606" spans="1:4" ht="15.5" x14ac:dyDescent="0.35">
      <c r="A1606" s="1" t="s">
        <v>766</v>
      </c>
      <c r="B1606" s="12" t="s">
        <v>4802</v>
      </c>
      <c r="C1606" t="s">
        <v>5323</v>
      </c>
      <c r="D1606" s="11" t="s">
        <v>3825</v>
      </c>
    </row>
    <row r="1607" spans="1:4" ht="15.5" x14ac:dyDescent="0.35">
      <c r="A1607" s="1" t="s">
        <v>765</v>
      </c>
      <c r="B1607" s="12" t="s">
        <v>4389</v>
      </c>
      <c r="C1607" t="s">
        <v>4477</v>
      </c>
      <c r="D1607" s="11" t="s">
        <v>3826</v>
      </c>
    </row>
    <row r="1608" spans="1:4" ht="15.5" x14ac:dyDescent="0.35">
      <c r="A1608" s="1" t="s">
        <v>764</v>
      </c>
      <c r="B1608" s="12" t="s">
        <v>4389</v>
      </c>
      <c r="C1608" t="s">
        <v>4905</v>
      </c>
      <c r="D1608" s="11" t="s">
        <v>2848</v>
      </c>
    </row>
    <row r="1609" spans="1:4" ht="15.5" x14ac:dyDescent="0.35">
      <c r="A1609" s="1" t="s">
        <v>763</v>
      </c>
      <c r="B1609" s="12" t="s">
        <v>4387</v>
      </c>
      <c r="C1609" t="s">
        <v>5556</v>
      </c>
      <c r="D1609" s="11" t="s">
        <v>3827</v>
      </c>
    </row>
    <row r="1610" spans="1:4" ht="15.5" x14ac:dyDescent="0.35">
      <c r="A1610" s="1" t="s">
        <v>762</v>
      </c>
      <c r="B1610" s="12" t="s">
        <v>4387</v>
      </c>
      <c r="C1610" t="s">
        <v>4830</v>
      </c>
      <c r="D1610" s="11" t="s">
        <v>3828</v>
      </c>
    </row>
    <row r="1611" spans="1:4" ht="15.5" x14ac:dyDescent="0.35">
      <c r="A1611" s="1" t="s">
        <v>761</v>
      </c>
      <c r="B1611" s="12" t="s">
        <v>4387</v>
      </c>
      <c r="C1611" t="s">
        <v>5011</v>
      </c>
      <c r="D1611" s="11" t="s">
        <v>3829</v>
      </c>
    </row>
    <row r="1612" spans="1:4" ht="15.5" x14ac:dyDescent="0.35">
      <c r="A1612" s="1" t="s">
        <v>760</v>
      </c>
      <c r="B1612" s="12" t="s">
        <v>4387</v>
      </c>
      <c r="C1612" t="s">
        <v>5557</v>
      </c>
      <c r="D1612" s="11" t="s">
        <v>3830</v>
      </c>
    </row>
    <row r="1613" spans="1:4" ht="15.5" x14ac:dyDescent="0.35">
      <c r="A1613" s="1" t="s">
        <v>759</v>
      </c>
      <c r="B1613" s="12" t="s">
        <v>4387</v>
      </c>
      <c r="C1613" t="s">
        <v>4734</v>
      </c>
      <c r="D1613" s="11" t="s">
        <v>3831</v>
      </c>
    </row>
    <row r="1614" spans="1:4" ht="15.5" x14ac:dyDescent="0.35">
      <c r="A1614" s="1" t="s">
        <v>758</v>
      </c>
      <c r="B1614" s="12" t="s">
        <v>4389</v>
      </c>
      <c r="C1614" t="s">
        <v>5558</v>
      </c>
      <c r="D1614" s="11" t="s">
        <v>3832</v>
      </c>
    </row>
    <row r="1615" spans="1:4" ht="15.5" x14ac:dyDescent="0.35">
      <c r="A1615" s="1" t="s">
        <v>757</v>
      </c>
      <c r="B1615" s="12" t="s">
        <v>4387</v>
      </c>
      <c r="C1615" t="s">
        <v>5559</v>
      </c>
      <c r="D1615" s="11" t="s">
        <v>3833</v>
      </c>
    </row>
    <row r="1616" spans="1:4" ht="15.5" x14ac:dyDescent="0.35">
      <c r="A1616" s="1" t="s">
        <v>756</v>
      </c>
      <c r="B1616" s="12" t="s">
        <v>4389</v>
      </c>
      <c r="C1616" t="s">
        <v>4592</v>
      </c>
      <c r="D1616" s="11" t="s">
        <v>3834</v>
      </c>
    </row>
    <row r="1617" spans="1:4" ht="15.5" x14ac:dyDescent="0.35">
      <c r="A1617" s="1" t="s">
        <v>755</v>
      </c>
      <c r="B1617" s="12" t="s">
        <v>4387</v>
      </c>
      <c r="C1617" t="s">
        <v>4405</v>
      </c>
      <c r="D1617" s="11" t="s">
        <v>3835</v>
      </c>
    </row>
    <row r="1618" spans="1:4" ht="15.5" x14ac:dyDescent="0.35">
      <c r="A1618" s="1" t="s">
        <v>754</v>
      </c>
      <c r="B1618" s="12" t="s">
        <v>4389</v>
      </c>
      <c r="C1618" t="s">
        <v>5560</v>
      </c>
      <c r="D1618" s="11" t="s">
        <v>3836</v>
      </c>
    </row>
    <row r="1619" spans="1:4" ht="15.5" x14ac:dyDescent="0.35">
      <c r="A1619" s="1" t="s">
        <v>753</v>
      </c>
      <c r="B1619" s="12" t="s">
        <v>4387</v>
      </c>
      <c r="C1619" t="s">
        <v>5164</v>
      </c>
      <c r="D1619" s="11" t="s">
        <v>3837</v>
      </c>
    </row>
    <row r="1620" spans="1:4" ht="15.5" x14ac:dyDescent="0.35">
      <c r="A1620" s="1" t="s">
        <v>752</v>
      </c>
      <c r="B1620" s="12" t="s">
        <v>4389</v>
      </c>
      <c r="C1620" t="s">
        <v>5561</v>
      </c>
      <c r="D1620" s="11" t="s">
        <v>2433</v>
      </c>
    </row>
    <row r="1621" spans="1:4" ht="15.5" x14ac:dyDescent="0.35">
      <c r="A1621" s="1" t="s">
        <v>751</v>
      </c>
      <c r="B1621" s="12" t="s">
        <v>4387</v>
      </c>
      <c r="C1621" t="s">
        <v>5562</v>
      </c>
      <c r="D1621" s="11" t="s">
        <v>3838</v>
      </c>
    </row>
    <row r="1622" spans="1:4" ht="15.5" x14ac:dyDescent="0.35">
      <c r="A1622" s="1" t="s">
        <v>750</v>
      </c>
      <c r="B1622" s="12" t="s">
        <v>4387</v>
      </c>
      <c r="C1622" t="s">
        <v>5563</v>
      </c>
      <c r="D1622" s="11" t="s">
        <v>3839</v>
      </c>
    </row>
    <row r="1623" spans="1:4" ht="15.5" x14ac:dyDescent="0.35">
      <c r="A1623" s="1" t="s">
        <v>749</v>
      </c>
      <c r="B1623" s="12" t="s">
        <v>4389</v>
      </c>
      <c r="C1623" t="s">
        <v>4557</v>
      </c>
      <c r="D1623" s="11" t="s">
        <v>3840</v>
      </c>
    </row>
    <row r="1624" spans="1:4" ht="15.5" x14ac:dyDescent="0.35">
      <c r="A1624" s="1" t="s">
        <v>748</v>
      </c>
      <c r="B1624" s="12" t="s">
        <v>4389</v>
      </c>
      <c r="C1624" t="s">
        <v>4891</v>
      </c>
      <c r="D1624" s="11" t="s">
        <v>3841</v>
      </c>
    </row>
    <row r="1625" spans="1:4" ht="15.5" x14ac:dyDescent="0.35">
      <c r="A1625" s="1" t="s">
        <v>747</v>
      </c>
      <c r="B1625" s="12" t="s">
        <v>4387</v>
      </c>
      <c r="C1625" t="s">
        <v>4755</v>
      </c>
      <c r="D1625" s="11" t="s">
        <v>3842</v>
      </c>
    </row>
    <row r="1626" spans="1:4" ht="15.5" x14ac:dyDescent="0.35">
      <c r="A1626" s="1" t="s">
        <v>746</v>
      </c>
      <c r="B1626" s="12" t="s">
        <v>4387</v>
      </c>
      <c r="C1626" t="s">
        <v>4472</v>
      </c>
      <c r="D1626" s="11" t="s">
        <v>3843</v>
      </c>
    </row>
    <row r="1627" spans="1:4" ht="15.5" x14ac:dyDescent="0.35">
      <c r="A1627" s="1" t="s">
        <v>745</v>
      </c>
      <c r="B1627" s="12" t="s">
        <v>4802</v>
      </c>
      <c r="C1627" t="s">
        <v>5564</v>
      </c>
      <c r="D1627" s="11" t="s">
        <v>3337</v>
      </c>
    </row>
    <row r="1628" spans="1:4" ht="15.5" x14ac:dyDescent="0.35">
      <c r="A1628" s="1" t="s">
        <v>744</v>
      </c>
      <c r="B1628" s="12" t="s">
        <v>4387</v>
      </c>
      <c r="C1628" t="s">
        <v>5565</v>
      </c>
      <c r="D1628" s="11" t="s">
        <v>3844</v>
      </c>
    </row>
    <row r="1629" spans="1:4" ht="15.5" x14ac:dyDescent="0.35">
      <c r="A1629" s="1" t="s">
        <v>743</v>
      </c>
      <c r="B1629" s="12" t="s">
        <v>4389</v>
      </c>
      <c r="C1629" t="s">
        <v>4468</v>
      </c>
      <c r="D1629" s="11" t="s">
        <v>3845</v>
      </c>
    </row>
    <row r="1630" spans="1:4" ht="15.5" x14ac:dyDescent="0.35">
      <c r="A1630" s="1" t="s">
        <v>742</v>
      </c>
      <c r="B1630" s="12" t="s">
        <v>4389</v>
      </c>
      <c r="C1630" t="s">
        <v>5566</v>
      </c>
      <c r="D1630" s="11" t="s">
        <v>3846</v>
      </c>
    </row>
    <row r="1631" spans="1:4" ht="15.5" x14ac:dyDescent="0.35">
      <c r="A1631" s="1" t="s">
        <v>741</v>
      </c>
      <c r="B1631" s="12" t="s">
        <v>4387</v>
      </c>
      <c r="C1631" t="s">
        <v>5567</v>
      </c>
      <c r="D1631" s="11" t="s">
        <v>3847</v>
      </c>
    </row>
    <row r="1632" spans="1:4" ht="15.5" x14ac:dyDescent="0.35">
      <c r="A1632" s="1" t="s">
        <v>740</v>
      </c>
      <c r="B1632" s="12" t="s">
        <v>4389</v>
      </c>
      <c r="C1632" t="s">
        <v>4592</v>
      </c>
      <c r="D1632" s="11" t="s">
        <v>3332</v>
      </c>
    </row>
    <row r="1633" spans="1:4" ht="15.5" x14ac:dyDescent="0.35">
      <c r="A1633" s="1" t="s">
        <v>739</v>
      </c>
      <c r="B1633" s="12" t="s">
        <v>4389</v>
      </c>
      <c r="C1633" t="s">
        <v>5568</v>
      </c>
      <c r="D1633" s="11" t="s">
        <v>3769</v>
      </c>
    </row>
    <row r="1634" spans="1:4" ht="15.5" x14ac:dyDescent="0.35">
      <c r="A1634" s="1" t="s">
        <v>738</v>
      </c>
      <c r="B1634" s="12" t="s">
        <v>4387</v>
      </c>
      <c r="C1634" t="s">
        <v>5276</v>
      </c>
      <c r="D1634" s="11" t="s">
        <v>3848</v>
      </c>
    </row>
    <row r="1635" spans="1:4" ht="15.5" x14ac:dyDescent="0.35">
      <c r="A1635" s="1" t="s">
        <v>737</v>
      </c>
      <c r="B1635" s="12" t="s">
        <v>4389</v>
      </c>
      <c r="C1635" t="s">
        <v>5569</v>
      </c>
      <c r="D1635" s="11" t="s">
        <v>3849</v>
      </c>
    </row>
    <row r="1636" spans="1:4" ht="15.5" x14ac:dyDescent="0.35">
      <c r="A1636" s="1" t="s">
        <v>736</v>
      </c>
      <c r="B1636" s="12" t="s">
        <v>4387</v>
      </c>
      <c r="C1636" t="s">
        <v>5570</v>
      </c>
      <c r="D1636" s="11" t="s">
        <v>3850</v>
      </c>
    </row>
    <row r="1637" spans="1:4" ht="15.5" x14ac:dyDescent="0.35">
      <c r="A1637" s="1" t="s">
        <v>735</v>
      </c>
      <c r="B1637" s="12" t="s">
        <v>4387</v>
      </c>
      <c r="C1637" t="s">
        <v>4804</v>
      </c>
      <c r="D1637" s="11" t="s">
        <v>3851</v>
      </c>
    </row>
    <row r="1638" spans="1:4" ht="15.5" x14ac:dyDescent="0.35">
      <c r="A1638" s="1" t="s">
        <v>734</v>
      </c>
      <c r="B1638" s="12" t="s">
        <v>4387</v>
      </c>
      <c r="C1638" t="s">
        <v>5571</v>
      </c>
      <c r="D1638" s="11" t="s">
        <v>3852</v>
      </c>
    </row>
    <row r="1639" spans="1:4" ht="15.5" x14ac:dyDescent="0.35">
      <c r="A1639" s="1" t="s">
        <v>733</v>
      </c>
      <c r="B1639" s="12" t="s">
        <v>4387</v>
      </c>
      <c r="C1639" t="s">
        <v>5572</v>
      </c>
      <c r="D1639" s="11" t="s">
        <v>3611</v>
      </c>
    </row>
    <row r="1640" spans="1:4" ht="15.5" x14ac:dyDescent="0.35">
      <c r="A1640" s="1" t="s">
        <v>732</v>
      </c>
      <c r="B1640" s="12" t="s">
        <v>4389</v>
      </c>
      <c r="C1640" t="s">
        <v>5573</v>
      </c>
      <c r="D1640" s="11" t="s">
        <v>2620</v>
      </c>
    </row>
    <row r="1641" spans="1:4" ht="15.5" x14ac:dyDescent="0.35">
      <c r="A1641" s="1" t="s">
        <v>731</v>
      </c>
      <c r="B1641" s="12" t="s">
        <v>4387</v>
      </c>
      <c r="C1641" t="s">
        <v>5574</v>
      </c>
      <c r="D1641" s="11" t="s">
        <v>3853</v>
      </c>
    </row>
    <row r="1642" spans="1:4" ht="15.5" x14ac:dyDescent="0.35">
      <c r="A1642" s="1" t="s">
        <v>730</v>
      </c>
      <c r="B1642" s="12" t="s">
        <v>4387</v>
      </c>
      <c r="C1642" t="s">
        <v>5575</v>
      </c>
      <c r="D1642" s="11" t="s">
        <v>3854</v>
      </c>
    </row>
    <row r="1643" spans="1:4" ht="15.5" x14ac:dyDescent="0.35">
      <c r="A1643" s="1" t="s">
        <v>729</v>
      </c>
      <c r="B1643" s="12" t="s">
        <v>4387</v>
      </c>
      <c r="C1643" t="s">
        <v>4783</v>
      </c>
      <c r="D1643" s="11" t="s">
        <v>2821</v>
      </c>
    </row>
    <row r="1644" spans="1:4" ht="15.5" x14ac:dyDescent="0.35">
      <c r="A1644" s="1" t="s">
        <v>728</v>
      </c>
      <c r="B1644" s="12" t="s">
        <v>4387</v>
      </c>
      <c r="C1644" t="s">
        <v>4823</v>
      </c>
      <c r="D1644" s="11" t="s">
        <v>3855</v>
      </c>
    </row>
    <row r="1645" spans="1:4" ht="15.5" x14ac:dyDescent="0.35">
      <c r="A1645" s="1" t="s">
        <v>727</v>
      </c>
      <c r="B1645" s="12" t="s">
        <v>4389</v>
      </c>
      <c r="C1645" t="s">
        <v>4547</v>
      </c>
      <c r="D1645" s="11" t="s">
        <v>2907</v>
      </c>
    </row>
    <row r="1646" spans="1:4" ht="15.5" x14ac:dyDescent="0.35">
      <c r="A1646" s="1" t="s">
        <v>726</v>
      </c>
      <c r="B1646" s="12" t="s">
        <v>4389</v>
      </c>
      <c r="C1646" t="s">
        <v>5576</v>
      </c>
      <c r="D1646" s="11" t="s">
        <v>3122</v>
      </c>
    </row>
    <row r="1647" spans="1:4" ht="15.5" x14ac:dyDescent="0.35">
      <c r="A1647" s="1" t="s">
        <v>725</v>
      </c>
      <c r="B1647" s="12" t="s">
        <v>4802</v>
      </c>
      <c r="C1647" t="s">
        <v>5330</v>
      </c>
      <c r="D1647" s="11" t="s">
        <v>3856</v>
      </c>
    </row>
    <row r="1648" spans="1:4" ht="15.5" x14ac:dyDescent="0.35">
      <c r="A1648" s="1" t="s">
        <v>724</v>
      </c>
      <c r="B1648" s="12" t="s">
        <v>4389</v>
      </c>
      <c r="C1648" t="s">
        <v>4550</v>
      </c>
      <c r="D1648" s="11" t="s">
        <v>3857</v>
      </c>
    </row>
    <row r="1649" spans="1:4" ht="15.5" x14ac:dyDescent="0.35">
      <c r="A1649" s="1" t="s">
        <v>723</v>
      </c>
      <c r="B1649" s="12" t="s">
        <v>4389</v>
      </c>
      <c r="C1649" t="s">
        <v>4608</v>
      </c>
      <c r="D1649" s="11" t="s">
        <v>3858</v>
      </c>
    </row>
    <row r="1650" spans="1:4" ht="15.5" x14ac:dyDescent="0.35">
      <c r="A1650" s="1" t="s">
        <v>722</v>
      </c>
      <c r="B1650" s="12" t="s">
        <v>4387</v>
      </c>
      <c r="C1650" t="s">
        <v>4405</v>
      </c>
      <c r="D1650" s="11" t="s">
        <v>2620</v>
      </c>
    </row>
    <row r="1651" spans="1:4" ht="15.5" x14ac:dyDescent="0.35">
      <c r="A1651" s="1" t="s">
        <v>721</v>
      </c>
      <c r="B1651" s="12" t="s">
        <v>4802</v>
      </c>
      <c r="C1651" t="s">
        <v>4480</v>
      </c>
      <c r="D1651" s="11" t="s">
        <v>3859</v>
      </c>
    </row>
    <row r="1652" spans="1:4" ht="15.5" x14ac:dyDescent="0.35">
      <c r="A1652" s="1" t="s">
        <v>720</v>
      </c>
      <c r="B1652" s="12" t="s">
        <v>4389</v>
      </c>
      <c r="C1652" t="s">
        <v>5577</v>
      </c>
      <c r="D1652" s="11" t="s">
        <v>3860</v>
      </c>
    </row>
    <row r="1653" spans="1:4" ht="15.5" x14ac:dyDescent="0.35">
      <c r="A1653" s="1" t="s">
        <v>719</v>
      </c>
      <c r="B1653" s="12" t="s">
        <v>4387</v>
      </c>
      <c r="C1653" t="s">
        <v>5578</v>
      </c>
      <c r="D1653" s="11" t="s">
        <v>3861</v>
      </c>
    </row>
    <row r="1654" spans="1:4" ht="15.5" x14ac:dyDescent="0.35">
      <c r="A1654" s="1" t="s">
        <v>718</v>
      </c>
      <c r="B1654" s="12" t="s">
        <v>4387</v>
      </c>
      <c r="C1654" t="s">
        <v>4806</v>
      </c>
      <c r="D1654" s="11" t="s">
        <v>3862</v>
      </c>
    </row>
    <row r="1655" spans="1:4" ht="15.5" x14ac:dyDescent="0.35">
      <c r="A1655" s="1" t="s">
        <v>717</v>
      </c>
      <c r="B1655" s="12" t="s">
        <v>4389</v>
      </c>
      <c r="C1655" t="s">
        <v>5579</v>
      </c>
      <c r="D1655" s="11" t="s">
        <v>3863</v>
      </c>
    </row>
    <row r="1656" spans="1:4" ht="15.5" x14ac:dyDescent="0.35">
      <c r="A1656" s="1" t="s">
        <v>716</v>
      </c>
      <c r="B1656" s="12" t="s">
        <v>4389</v>
      </c>
      <c r="C1656" t="s">
        <v>5580</v>
      </c>
      <c r="D1656" s="11" t="s">
        <v>3864</v>
      </c>
    </row>
    <row r="1657" spans="1:4" ht="15.5" x14ac:dyDescent="0.35">
      <c r="A1657" s="1" t="s">
        <v>715</v>
      </c>
      <c r="B1657" s="12" t="s">
        <v>4389</v>
      </c>
      <c r="C1657" t="s">
        <v>4526</v>
      </c>
      <c r="D1657" s="11" t="s">
        <v>3865</v>
      </c>
    </row>
    <row r="1658" spans="1:4" ht="15.5" x14ac:dyDescent="0.35">
      <c r="A1658" s="1" t="s">
        <v>714</v>
      </c>
      <c r="B1658" s="12" t="s">
        <v>4387</v>
      </c>
      <c r="C1658" t="s">
        <v>5581</v>
      </c>
      <c r="D1658" s="11" t="s">
        <v>3053</v>
      </c>
    </row>
    <row r="1659" spans="1:4" ht="15.5" x14ac:dyDescent="0.35">
      <c r="A1659" s="1" t="s">
        <v>713</v>
      </c>
      <c r="B1659" s="12" t="s">
        <v>4802</v>
      </c>
      <c r="C1659" t="s">
        <v>5582</v>
      </c>
      <c r="D1659" s="11" t="s">
        <v>3866</v>
      </c>
    </row>
    <row r="1660" spans="1:4" ht="15.5" x14ac:dyDescent="0.35">
      <c r="A1660" s="1" t="s">
        <v>712</v>
      </c>
      <c r="B1660" s="12" t="s">
        <v>4387</v>
      </c>
      <c r="C1660" t="s">
        <v>4388</v>
      </c>
      <c r="D1660" s="11" t="s">
        <v>3237</v>
      </c>
    </row>
    <row r="1661" spans="1:4" ht="15.5" x14ac:dyDescent="0.35">
      <c r="A1661" s="1" t="s">
        <v>711</v>
      </c>
      <c r="B1661" s="12" t="s">
        <v>4389</v>
      </c>
      <c r="C1661" t="s">
        <v>5583</v>
      </c>
      <c r="D1661" s="11" t="s">
        <v>3867</v>
      </c>
    </row>
    <row r="1662" spans="1:4" ht="15.5" x14ac:dyDescent="0.35">
      <c r="A1662" s="1" t="s">
        <v>710</v>
      </c>
      <c r="B1662" s="12" t="s">
        <v>4802</v>
      </c>
      <c r="C1662" t="s">
        <v>5584</v>
      </c>
      <c r="D1662" s="11" t="s">
        <v>3868</v>
      </c>
    </row>
    <row r="1663" spans="1:4" ht="15.5" x14ac:dyDescent="0.35">
      <c r="A1663" s="1" t="s">
        <v>709</v>
      </c>
      <c r="B1663" s="12" t="s">
        <v>4389</v>
      </c>
      <c r="C1663" t="s">
        <v>4597</v>
      </c>
      <c r="D1663" s="11" t="s">
        <v>3869</v>
      </c>
    </row>
    <row r="1664" spans="1:4" ht="15.5" x14ac:dyDescent="0.35">
      <c r="A1664" s="1" t="s">
        <v>708</v>
      </c>
      <c r="B1664" s="12" t="s">
        <v>4387</v>
      </c>
      <c r="C1664" t="s">
        <v>5585</v>
      </c>
      <c r="D1664" s="11" t="s">
        <v>3870</v>
      </c>
    </row>
    <row r="1665" spans="1:4" ht="15.5" x14ac:dyDescent="0.35">
      <c r="A1665" s="1" t="s">
        <v>707</v>
      </c>
      <c r="B1665" s="12" t="s">
        <v>4389</v>
      </c>
      <c r="C1665" t="s">
        <v>5586</v>
      </c>
      <c r="D1665" s="11" t="s">
        <v>3871</v>
      </c>
    </row>
    <row r="1666" spans="1:4" ht="15.5" x14ac:dyDescent="0.35">
      <c r="A1666" s="1" t="s">
        <v>706</v>
      </c>
      <c r="B1666" s="12" t="s">
        <v>4389</v>
      </c>
      <c r="C1666" t="s">
        <v>5587</v>
      </c>
      <c r="D1666" s="11" t="s">
        <v>3872</v>
      </c>
    </row>
    <row r="1667" spans="1:4" ht="15.5" x14ac:dyDescent="0.35">
      <c r="A1667" s="1" t="s">
        <v>705</v>
      </c>
      <c r="B1667" s="12" t="s">
        <v>4389</v>
      </c>
      <c r="C1667" t="s">
        <v>5588</v>
      </c>
      <c r="D1667" s="11" t="s">
        <v>2449</v>
      </c>
    </row>
    <row r="1668" spans="1:4" ht="15.5" x14ac:dyDescent="0.35">
      <c r="A1668" s="1" t="s">
        <v>704</v>
      </c>
      <c r="B1668" s="12" t="s">
        <v>4389</v>
      </c>
      <c r="C1668" t="s">
        <v>4427</v>
      </c>
      <c r="D1668" s="11" t="s">
        <v>3873</v>
      </c>
    </row>
    <row r="1669" spans="1:4" ht="15.5" x14ac:dyDescent="0.35">
      <c r="A1669" s="1" t="s">
        <v>703</v>
      </c>
      <c r="B1669" s="12" t="s">
        <v>4389</v>
      </c>
      <c r="C1669" t="s">
        <v>5589</v>
      </c>
      <c r="D1669" s="11" t="s">
        <v>3874</v>
      </c>
    </row>
    <row r="1670" spans="1:4" ht="15.5" x14ac:dyDescent="0.35">
      <c r="A1670" s="1" t="s">
        <v>702</v>
      </c>
      <c r="B1670" s="12" t="s">
        <v>4389</v>
      </c>
      <c r="C1670" t="s">
        <v>4534</v>
      </c>
      <c r="D1670" s="11" t="s">
        <v>2783</v>
      </c>
    </row>
    <row r="1671" spans="1:4" ht="15.5" x14ac:dyDescent="0.35">
      <c r="A1671" s="1" t="s">
        <v>701</v>
      </c>
      <c r="B1671" s="12" t="s">
        <v>4389</v>
      </c>
      <c r="C1671" t="s">
        <v>5590</v>
      </c>
      <c r="D1671" s="11" t="s">
        <v>3875</v>
      </c>
    </row>
    <row r="1672" spans="1:4" ht="15.5" x14ac:dyDescent="0.35">
      <c r="A1672" s="1" t="s">
        <v>700</v>
      </c>
      <c r="B1672" s="12" t="s">
        <v>4387</v>
      </c>
      <c r="C1672" t="s">
        <v>5591</v>
      </c>
      <c r="D1672" s="11" t="s">
        <v>3482</v>
      </c>
    </row>
    <row r="1673" spans="1:4" ht="15.5" x14ac:dyDescent="0.35">
      <c r="A1673" s="1" t="s">
        <v>699</v>
      </c>
      <c r="B1673" s="12" t="s">
        <v>4389</v>
      </c>
      <c r="C1673" t="s">
        <v>5517</v>
      </c>
      <c r="D1673" s="11" t="s">
        <v>3876</v>
      </c>
    </row>
    <row r="1674" spans="1:4" ht="15.5" x14ac:dyDescent="0.35">
      <c r="A1674" s="1" t="s">
        <v>698</v>
      </c>
      <c r="B1674" s="12" t="s">
        <v>4387</v>
      </c>
      <c r="C1674" t="s">
        <v>5518</v>
      </c>
      <c r="D1674" s="11" t="s">
        <v>3877</v>
      </c>
    </row>
    <row r="1675" spans="1:4" ht="15.5" x14ac:dyDescent="0.35">
      <c r="A1675" s="1" t="s">
        <v>697</v>
      </c>
      <c r="B1675" s="12" t="s">
        <v>4387</v>
      </c>
      <c r="C1675" t="s">
        <v>5434</v>
      </c>
      <c r="D1675" s="11" t="s">
        <v>3878</v>
      </c>
    </row>
    <row r="1676" spans="1:4" ht="15.5" x14ac:dyDescent="0.35">
      <c r="A1676" s="1" t="s">
        <v>696</v>
      </c>
      <c r="B1676" s="12" t="s">
        <v>4389</v>
      </c>
      <c r="C1676" t="s">
        <v>5592</v>
      </c>
      <c r="D1676" s="11" t="s">
        <v>3879</v>
      </c>
    </row>
    <row r="1677" spans="1:4" ht="15.5" x14ac:dyDescent="0.35">
      <c r="A1677" s="1" t="s">
        <v>695</v>
      </c>
      <c r="B1677" s="12" t="s">
        <v>4387</v>
      </c>
      <c r="C1677" t="s">
        <v>5593</v>
      </c>
      <c r="D1677" s="11" t="s">
        <v>3880</v>
      </c>
    </row>
    <row r="1678" spans="1:4" ht="15.5" x14ac:dyDescent="0.35">
      <c r="A1678" s="1" t="s">
        <v>694</v>
      </c>
      <c r="B1678" s="12" t="s">
        <v>4387</v>
      </c>
      <c r="C1678" t="s">
        <v>5594</v>
      </c>
      <c r="D1678" s="11" t="s">
        <v>3881</v>
      </c>
    </row>
    <row r="1679" spans="1:4" ht="15.5" x14ac:dyDescent="0.35">
      <c r="A1679" s="1" t="s">
        <v>693</v>
      </c>
      <c r="B1679" s="12" t="s">
        <v>4389</v>
      </c>
      <c r="C1679" t="s">
        <v>5595</v>
      </c>
      <c r="D1679" s="11" t="s">
        <v>3882</v>
      </c>
    </row>
    <row r="1680" spans="1:4" ht="15.5" x14ac:dyDescent="0.35">
      <c r="A1680" s="1" t="s">
        <v>692</v>
      </c>
      <c r="B1680" s="12" t="s">
        <v>4387</v>
      </c>
      <c r="C1680" t="s">
        <v>5596</v>
      </c>
      <c r="D1680" s="11" t="s">
        <v>3455</v>
      </c>
    </row>
    <row r="1681" spans="1:4" ht="15.5" x14ac:dyDescent="0.35">
      <c r="A1681" s="1" t="s">
        <v>691</v>
      </c>
      <c r="B1681" s="12" t="s">
        <v>4387</v>
      </c>
      <c r="C1681" t="s">
        <v>5597</v>
      </c>
      <c r="D1681" s="11" t="s">
        <v>3883</v>
      </c>
    </row>
    <row r="1682" spans="1:4" ht="15.5" x14ac:dyDescent="0.35">
      <c r="A1682" s="1" t="s">
        <v>690</v>
      </c>
      <c r="B1682" s="12" t="s">
        <v>4389</v>
      </c>
      <c r="C1682" t="s">
        <v>5598</v>
      </c>
      <c r="D1682" s="11" t="s">
        <v>2921</v>
      </c>
    </row>
    <row r="1683" spans="1:4" ht="15.5" x14ac:dyDescent="0.35">
      <c r="A1683" s="1" t="s">
        <v>689</v>
      </c>
      <c r="B1683" s="12" t="s">
        <v>4389</v>
      </c>
      <c r="C1683" t="s">
        <v>5288</v>
      </c>
      <c r="D1683" s="11" t="s">
        <v>3884</v>
      </c>
    </row>
    <row r="1684" spans="1:4" ht="15.5" x14ac:dyDescent="0.35">
      <c r="A1684" s="1" t="s">
        <v>688</v>
      </c>
      <c r="B1684" s="12" t="s">
        <v>4387</v>
      </c>
      <c r="C1684" t="s">
        <v>5599</v>
      </c>
      <c r="D1684" s="11" t="s">
        <v>2720</v>
      </c>
    </row>
    <row r="1685" spans="1:4" ht="15.5" x14ac:dyDescent="0.35">
      <c r="A1685" s="1" t="s">
        <v>687</v>
      </c>
      <c r="B1685" s="12" t="s">
        <v>4389</v>
      </c>
      <c r="C1685" t="s">
        <v>5600</v>
      </c>
      <c r="D1685" s="11" t="s">
        <v>3609</v>
      </c>
    </row>
    <row r="1686" spans="1:4" ht="15.5" x14ac:dyDescent="0.35">
      <c r="A1686" s="1" t="s">
        <v>686</v>
      </c>
      <c r="B1686" s="12" t="s">
        <v>4389</v>
      </c>
      <c r="C1686" t="s">
        <v>4433</v>
      </c>
      <c r="D1686" s="11" t="s">
        <v>3885</v>
      </c>
    </row>
    <row r="1687" spans="1:4" ht="15.5" x14ac:dyDescent="0.35">
      <c r="A1687" s="1" t="s">
        <v>685</v>
      </c>
      <c r="B1687" s="12" t="s">
        <v>4389</v>
      </c>
      <c r="C1687" t="s">
        <v>5601</v>
      </c>
      <c r="D1687" s="11" t="s">
        <v>2836</v>
      </c>
    </row>
    <row r="1688" spans="1:4" ht="15.5" x14ac:dyDescent="0.35">
      <c r="A1688" s="1" t="s">
        <v>684</v>
      </c>
      <c r="B1688" s="12" t="s">
        <v>4387</v>
      </c>
      <c r="C1688" t="s">
        <v>5602</v>
      </c>
      <c r="D1688" s="11" t="s">
        <v>3886</v>
      </c>
    </row>
    <row r="1689" spans="1:4" ht="15.5" x14ac:dyDescent="0.35">
      <c r="A1689" s="1" t="s">
        <v>683</v>
      </c>
      <c r="B1689" s="12" t="s">
        <v>4802</v>
      </c>
      <c r="C1689" t="s">
        <v>5603</v>
      </c>
      <c r="D1689" s="11" t="s">
        <v>3887</v>
      </c>
    </row>
    <row r="1690" spans="1:4" ht="15.5" x14ac:dyDescent="0.35">
      <c r="A1690" s="1" t="s">
        <v>682</v>
      </c>
      <c r="B1690" s="12" t="s">
        <v>4389</v>
      </c>
      <c r="C1690" t="s">
        <v>5291</v>
      </c>
      <c r="D1690" s="11" t="s">
        <v>3888</v>
      </c>
    </row>
    <row r="1691" spans="1:4" ht="15.5" x14ac:dyDescent="0.35">
      <c r="A1691" s="1" t="s">
        <v>681</v>
      </c>
      <c r="B1691" s="12" t="s">
        <v>4387</v>
      </c>
      <c r="C1691" t="s">
        <v>5604</v>
      </c>
      <c r="D1691" s="11" t="s">
        <v>3889</v>
      </c>
    </row>
    <row r="1692" spans="1:4" ht="15.5" x14ac:dyDescent="0.35">
      <c r="A1692" s="1" t="s">
        <v>680</v>
      </c>
      <c r="B1692" s="12" t="s">
        <v>4387</v>
      </c>
      <c r="C1692" t="s">
        <v>5605</v>
      </c>
      <c r="D1692" s="11" t="s">
        <v>3890</v>
      </c>
    </row>
    <row r="1693" spans="1:4" ht="15.5" x14ac:dyDescent="0.35">
      <c r="A1693" s="1" t="s">
        <v>679</v>
      </c>
      <c r="B1693" s="12" t="s">
        <v>4389</v>
      </c>
      <c r="C1693" t="s">
        <v>5280</v>
      </c>
      <c r="D1693" s="11" t="s">
        <v>3891</v>
      </c>
    </row>
    <row r="1694" spans="1:4" ht="15.5" x14ac:dyDescent="0.35">
      <c r="A1694" s="1" t="s">
        <v>678</v>
      </c>
      <c r="B1694" s="12" t="s">
        <v>4389</v>
      </c>
      <c r="C1694" t="s">
        <v>5606</v>
      </c>
      <c r="D1694" s="11" t="s">
        <v>2846</v>
      </c>
    </row>
    <row r="1695" spans="1:4" ht="15.5" x14ac:dyDescent="0.35">
      <c r="A1695" s="1" t="s">
        <v>677</v>
      </c>
      <c r="B1695" s="12" t="s">
        <v>4387</v>
      </c>
      <c r="C1695" t="s">
        <v>4883</v>
      </c>
      <c r="D1695" s="11" t="s">
        <v>3892</v>
      </c>
    </row>
    <row r="1696" spans="1:4" ht="15.5" x14ac:dyDescent="0.35">
      <c r="A1696" s="1" t="s">
        <v>676</v>
      </c>
      <c r="B1696" s="12" t="s">
        <v>4387</v>
      </c>
      <c r="C1696" t="s">
        <v>5607</v>
      </c>
      <c r="D1696" s="11" t="s">
        <v>3893</v>
      </c>
    </row>
    <row r="1697" spans="1:4" ht="15.5" x14ac:dyDescent="0.35">
      <c r="A1697" s="1" t="s">
        <v>675</v>
      </c>
      <c r="B1697" s="12" t="s">
        <v>4387</v>
      </c>
      <c r="C1697" t="s">
        <v>5608</v>
      </c>
      <c r="D1697" s="11" t="s">
        <v>3894</v>
      </c>
    </row>
    <row r="1698" spans="1:4" ht="15.5" x14ac:dyDescent="0.35">
      <c r="A1698" s="1" t="s">
        <v>674</v>
      </c>
      <c r="B1698" s="12" t="s">
        <v>4387</v>
      </c>
      <c r="C1698" t="s">
        <v>5609</v>
      </c>
      <c r="D1698" s="11" t="s">
        <v>3637</v>
      </c>
    </row>
    <row r="1699" spans="1:4" ht="15.5" x14ac:dyDescent="0.35">
      <c r="A1699" s="1" t="s">
        <v>673</v>
      </c>
      <c r="B1699" s="12" t="s">
        <v>4387</v>
      </c>
      <c r="C1699" t="s">
        <v>5194</v>
      </c>
      <c r="D1699" s="11" t="s">
        <v>3895</v>
      </c>
    </row>
    <row r="1700" spans="1:4" ht="15.5" x14ac:dyDescent="0.35">
      <c r="A1700" s="1" t="s">
        <v>672</v>
      </c>
      <c r="B1700" s="12" t="s">
        <v>4389</v>
      </c>
      <c r="C1700" t="s">
        <v>4482</v>
      </c>
      <c r="D1700" s="11" t="s">
        <v>3896</v>
      </c>
    </row>
    <row r="1701" spans="1:4" ht="15.5" x14ac:dyDescent="0.35">
      <c r="A1701" s="1" t="s">
        <v>671</v>
      </c>
      <c r="B1701" s="12" t="s">
        <v>4387</v>
      </c>
      <c r="C1701" t="s">
        <v>5610</v>
      </c>
      <c r="D1701" s="11" t="s">
        <v>3897</v>
      </c>
    </row>
    <row r="1702" spans="1:4" ht="15.5" x14ac:dyDescent="0.35">
      <c r="A1702" s="1" t="s">
        <v>670</v>
      </c>
      <c r="B1702" s="12" t="s">
        <v>4389</v>
      </c>
      <c r="C1702" t="s">
        <v>4396</v>
      </c>
      <c r="D1702" s="11" t="s">
        <v>3898</v>
      </c>
    </row>
    <row r="1703" spans="1:4" ht="15.5" x14ac:dyDescent="0.35">
      <c r="A1703" s="1" t="s">
        <v>669</v>
      </c>
      <c r="B1703" s="12" t="s">
        <v>4389</v>
      </c>
      <c r="C1703" t="s">
        <v>4463</v>
      </c>
      <c r="D1703" s="11" t="s">
        <v>3899</v>
      </c>
    </row>
    <row r="1704" spans="1:4" ht="15.5" x14ac:dyDescent="0.35">
      <c r="A1704" s="1" t="s">
        <v>668</v>
      </c>
      <c r="B1704" s="12" t="s">
        <v>4389</v>
      </c>
      <c r="C1704" t="s">
        <v>4976</v>
      </c>
      <c r="D1704" s="11" t="s">
        <v>3900</v>
      </c>
    </row>
    <row r="1705" spans="1:4" ht="15.5" x14ac:dyDescent="0.35">
      <c r="A1705" s="1" t="s">
        <v>667</v>
      </c>
      <c r="B1705" s="12" t="s">
        <v>4387</v>
      </c>
      <c r="C1705" t="s">
        <v>4567</v>
      </c>
      <c r="D1705" s="11" t="s">
        <v>3901</v>
      </c>
    </row>
    <row r="1706" spans="1:4" ht="15.5" x14ac:dyDescent="0.35">
      <c r="A1706" s="1" t="s">
        <v>666</v>
      </c>
      <c r="B1706" s="12" t="s">
        <v>4389</v>
      </c>
      <c r="C1706" t="s">
        <v>5611</v>
      </c>
      <c r="D1706" s="11" t="s">
        <v>3105</v>
      </c>
    </row>
    <row r="1707" spans="1:4" ht="15.5" x14ac:dyDescent="0.35">
      <c r="A1707" s="1" t="s">
        <v>665</v>
      </c>
      <c r="B1707" s="12" t="s">
        <v>4387</v>
      </c>
      <c r="C1707" t="s">
        <v>5612</v>
      </c>
      <c r="D1707" s="11" t="s">
        <v>3902</v>
      </c>
    </row>
    <row r="1708" spans="1:4" ht="15.5" x14ac:dyDescent="0.35">
      <c r="A1708" s="1" t="s">
        <v>664</v>
      </c>
      <c r="B1708" s="12" t="s">
        <v>4387</v>
      </c>
      <c r="C1708" t="s">
        <v>4853</v>
      </c>
      <c r="D1708" s="11" t="s">
        <v>3430</v>
      </c>
    </row>
    <row r="1709" spans="1:4" ht="15.5" x14ac:dyDescent="0.35">
      <c r="A1709" s="1" t="s">
        <v>663</v>
      </c>
      <c r="B1709" s="12" t="s">
        <v>4389</v>
      </c>
      <c r="C1709" t="s">
        <v>5613</v>
      </c>
      <c r="D1709" s="11" t="s">
        <v>3903</v>
      </c>
    </row>
    <row r="1710" spans="1:4" ht="15.5" x14ac:dyDescent="0.35">
      <c r="A1710" s="1" t="s">
        <v>662</v>
      </c>
      <c r="B1710" s="12" t="s">
        <v>4387</v>
      </c>
      <c r="C1710" t="s">
        <v>5100</v>
      </c>
      <c r="D1710" s="11" t="s">
        <v>3637</v>
      </c>
    </row>
    <row r="1711" spans="1:4" ht="15.5" x14ac:dyDescent="0.35">
      <c r="A1711" s="1" t="s">
        <v>661</v>
      </c>
      <c r="B1711" s="12" t="s">
        <v>4387</v>
      </c>
      <c r="C1711" t="s">
        <v>5614</v>
      </c>
      <c r="D1711" s="11" t="s">
        <v>3904</v>
      </c>
    </row>
    <row r="1712" spans="1:4" ht="15.5" x14ac:dyDescent="0.35">
      <c r="A1712" s="1" t="s">
        <v>660</v>
      </c>
      <c r="B1712" s="12" t="s">
        <v>4389</v>
      </c>
      <c r="C1712" t="s">
        <v>5615</v>
      </c>
      <c r="D1712" s="11" t="s">
        <v>3905</v>
      </c>
    </row>
    <row r="1713" spans="1:4" ht="15.5" x14ac:dyDescent="0.35">
      <c r="A1713" s="1" t="s">
        <v>659</v>
      </c>
      <c r="B1713" s="12" t="s">
        <v>4387</v>
      </c>
      <c r="C1713" t="s">
        <v>4688</v>
      </c>
      <c r="D1713" s="11" t="s">
        <v>3906</v>
      </c>
    </row>
    <row r="1714" spans="1:4" ht="15.5" x14ac:dyDescent="0.35">
      <c r="A1714" s="1" t="s">
        <v>658</v>
      </c>
      <c r="B1714" s="12" t="s">
        <v>4389</v>
      </c>
      <c r="C1714" t="s">
        <v>4556</v>
      </c>
      <c r="D1714" s="11" t="s">
        <v>3907</v>
      </c>
    </row>
    <row r="1715" spans="1:4" ht="15.5" x14ac:dyDescent="0.35">
      <c r="A1715" s="1" t="s">
        <v>657</v>
      </c>
      <c r="B1715" s="12" t="s">
        <v>4387</v>
      </c>
      <c r="C1715" t="s">
        <v>5616</v>
      </c>
      <c r="D1715" s="11" t="s">
        <v>3908</v>
      </c>
    </row>
    <row r="1716" spans="1:4" ht="15.5" x14ac:dyDescent="0.35">
      <c r="A1716" s="1" t="s">
        <v>656</v>
      </c>
      <c r="B1716" s="12" t="s">
        <v>4387</v>
      </c>
      <c r="C1716" t="s">
        <v>5614</v>
      </c>
      <c r="D1716" s="11" t="s">
        <v>3909</v>
      </c>
    </row>
    <row r="1717" spans="1:4" ht="15.5" x14ac:dyDescent="0.35">
      <c r="A1717" s="1" t="s">
        <v>655</v>
      </c>
      <c r="B1717" s="12" t="s">
        <v>4389</v>
      </c>
      <c r="C1717" t="s">
        <v>4478</v>
      </c>
      <c r="D1717" s="11" t="s">
        <v>3910</v>
      </c>
    </row>
    <row r="1718" spans="1:4" ht="15.5" x14ac:dyDescent="0.35">
      <c r="A1718" s="1" t="s">
        <v>654</v>
      </c>
      <c r="B1718" s="12" t="s">
        <v>4387</v>
      </c>
      <c r="C1718" t="s">
        <v>5617</v>
      </c>
      <c r="D1718" s="11" t="s">
        <v>3911</v>
      </c>
    </row>
    <row r="1719" spans="1:4" ht="15.5" x14ac:dyDescent="0.35">
      <c r="A1719" s="1" t="s">
        <v>653</v>
      </c>
      <c r="B1719" s="12" t="s">
        <v>4387</v>
      </c>
      <c r="C1719" t="s">
        <v>5618</v>
      </c>
      <c r="D1719" s="11" t="s">
        <v>3912</v>
      </c>
    </row>
    <row r="1720" spans="1:4" ht="15.5" x14ac:dyDescent="0.35">
      <c r="A1720" s="1" t="s">
        <v>652</v>
      </c>
      <c r="B1720" s="12" t="s">
        <v>4387</v>
      </c>
      <c r="C1720" t="s">
        <v>5120</v>
      </c>
      <c r="D1720" s="11" t="s">
        <v>3913</v>
      </c>
    </row>
    <row r="1721" spans="1:4" ht="15.5" x14ac:dyDescent="0.35">
      <c r="A1721" s="1" t="s">
        <v>651</v>
      </c>
      <c r="B1721" s="12" t="s">
        <v>4387</v>
      </c>
      <c r="C1721" t="s">
        <v>5619</v>
      </c>
      <c r="D1721" s="11" t="s">
        <v>2586</v>
      </c>
    </row>
    <row r="1722" spans="1:4" ht="15.5" x14ac:dyDescent="0.35">
      <c r="A1722" s="1" t="s">
        <v>650</v>
      </c>
      <c r="B1722" s="12" t="s">
        <v>4389</v>
      </c>
      <c r="C1722" t="s">
        <v>4466</v>
      </c>
      <c r="D1722" s="11" t="s">
        <v>3914</v>
      </c>
    </row>
    <row r="1723" spans="1:4" ht="15.5" x14ac:dyDescent="0.35">
      <c r="A1723" s="1" t="s">
        <v>649</v>
      </c>
      <c r="B1723" s="12" t="s">
        <v>4389</v>
      </c>
      <c r="C1723" t="s">
        <v>5620</v>
      </c>
      <c r="D1723" s="11" t="s">
        <v>3915</v>
      </c>
    </row>
    <row r="1724" spans="1:4" ht="15.5" x14ac:dyDescent="0.35">
      <c r="A1724" s="1" t="s">
        <v>648</v>
      </c>
      <c r="B1724" s="12" t="s">
        <v>4387</v>
      </c>
      <c r="C1724" t="s">
        <v>5621</v>
      </c>
      <c r="D1724" s="11" t="s">
        <v>3916</v>
      </c>
    </row>
    <row r="1725" spans="1:4" ht="15.5" x14ac:dyDescent="0.35">
      <c r="A1725" s="1" t="s">
        <v>647</v>
      </c>
      <c r="B1725" s="12" t="s">
        <v>4389</v>
      </c>
      <c r="C1725" t="s">
        <v>5622</v>
      </c>
      <c r="D1725" s="11" t="s">
        <v>3917</v>
      </c>
    </row>
    <row r="1726" spans="1:4" ht="15.5" x14ac:dyDescent="0.35">
      <c r="A1726" s="1" t="s">
        <v>646</v>
      </c>
      <c r="B1726" s="12" t="s">
        <v>4387</v>
      </c>
      <c r="C1726" t="s">
        <v>5623</v>
      </c>
      <c r="D1726" s="11" t="s">
        <v>3694</v>
      </c>
    </row>
    <row r="1727" spans="1:4" ht="15.5" x14ac:dyDescent="0.35">
      <c r="A1727" s="1" t="s">
        <v>645</v>
      </c>
      <c r="B1727" s="12" t="s">
        <v>4387</v>
      </c>
      <c r="C1727" t="s">
        <v>5624</v>
      </c>
      <c r="D1727" s="11" t="s">
        <v>3918</v>
      </c>
    </row>
    <row r="1728" spans="1:4" ht="15.5" x14ac:dyDescent="0.35">
      <c r="A1728" s="1" t="s">
        <v>644</v>
      </c>
      <c r="B1728" s="12" t="s">
        <v>4387</v>
      </c>
      <c r="C1728" t="s">
        <v>5434</v>
      </c>
      <c r="D1728" s="11" t="s">
        <v>3919</v>
      </c>
    </row>
    <row r="1729" spans="1:4" ht="15.5" x14ac:dyDescent="0.35">
      <c r="A1729" s="1" t="s">
        <v>643</v>
      </c>
      <c r="B1729" s="12" t="s">
        <v>4389</v>
      </c>
      <c r="C1729" t="s">
        <v>5625</v>
      </c>
      <c r="D1729" s="11" t="s">
        <v>3012</v>
      </c>
    </row>
    <row r="1730" spans="1:4" ht="15.5" x14ac:dyDescent="0.35">
      <c r="A1730" s="1" t="s">
        <v>642</v>
      </c>
      <c r="B1730" s="12" t="s">
        <v>4389</v>
      </c>
      <c r="C1730" t="s">
        <v>5626</v>
      </c>
      <c r="D1730" s="11" t="s">
        <v>3920</v>
      </c>
    </row>
    <row r="1731" spans="1:4" ht="15.5" x14ac:dyDescent="0.35">
      <c r="A1731" s="1" t="s">
        <v>641</v>
      </c>
      <c r="B1731" s="12" t="s">
        <v>4389</v>
      </c>
      <c r="C1731" t="s">
        <v>5627</v>
      </c>
      <c r="D1731" s="11" t="s">
        <v>3817</v>
      </c>
    </row>
    <row r="1732" spans="1:4" ht="15.5" x14ac:dyDescent="0.35">
      <c r="A1732" s="1" t="s">
        <v>640</v>
      </c>
      <c r="B1732" s="12" t="s">
        <v>4387</v>
      </c>
      <c r="C1732" t="s">
        <v>5628</v>
      </c>
      <c r="D1732" s="11" t="s">
        <v>2942</v>
      </c>
    </row>
    <row r="1733" spans="1:4" ht="15.5" x14ac:dyDescent="0.35">
      <c r="A1733" s="1" t="s">
        <v>639</v>
      </c>
      <c r="B1733" s="12" t="s">
        <v>4387</v>
      </c>
      <c r="C1733" t="s">
        <v>4467</v>
      </c>
      <c r="D1733" s="11" t="s">
        <v>3921</v>
      </c>
    </row>
    <row r="1734" spans="1:4" ht="15.5" x14ac:dyDescent="0.35">
      <c r="A1734" s="1" t="s">
        <v>638</v>
      </c>
      <c r="B1734" s="12" t="s">
        <v>4387</v>
      </c>
      <c r="C1734" t="s">
        <v>5629</v>
      </c>
      <c r="D1734" s="11" t="s">
        <v>3922</v>
      </c>
    </row>
    <row r="1735" spans="1:4" ht="15.5" x14ac:dyDescent="0.35">
      <c r="A1735" s="1" t="s">
        <v>637</v>
      </c>
      <c r="B1735" s="12" t="s">
        <v>4387</v>
      </c>
      <c r="C1735" t="s">
        <v>5630</v>
      </c>
      <c r="D1735" s="11" t="s">
        <v>3923</v>
      </c>
    </row>
    <row r="1736" spans="1:4" ht="15.5" x14ac:dyDescent="0.35">
      <c r="A1736" s="1" t="s">
        <v>636</v>
      </c>
      <c r="B1736" s="12" t="s">
        <v>4802</v>
      </c>
      <c r="C1736" t="s">
        <v>5631</v>
      </c>
      <c r="D1736" s="11" t="s">
        <v>3924</v>
      </c>
    </row>
    <row r="1737" spans="1:4" ht="15.5" x14ac:dyDescent="0.35">
      <c r="A1737" s="1" t="s">
        <v>635</v>
      </c>
      <c r="B1737" s="12" t="s">
        <v>4387</v>
      </c>
      <c r="C1737" t="s">
        <v>5632</v>
      </c>
      <c r="D1737" s="11" t="s">
        <v>3925</v>
      </c>
    </row>
    <row r="1738" spans="1:4" ht="15.5" x14ac:dyDescent="0.35">
      <c r="A1738" s="1" t="s">
        <v>634</v>
      </c>
      <c r="B1738" s="12" t="s">
        <v>4389</v>
      </c>
      <c r="C1738" t="s">
        <v>5633</v>
      </c>
      <c r="D1738" s="11" t="s">
        <v>3223</v>
      </c>
    </row>
    <row r="1739" spans="1:4" ht="15.5" x14ac:dyDescent="0.35">
      <c r="A1739" s="1" t="s">
        <v>633</v>
      </c>
      <c r="B1739" s="12" t="s">
        <v>4389</v>
      </c>
      <c r="C1739" t="s">
        <v>4438</v>
      </c>
      <c r="D1739" s="11" t="s">
        <v>3926</v>
      </c>
    </row>
    <row r="1740" spans="1:4" ht="15.5" x14ac:dyDescent="0.35">
      <c r="A1740" s="1" t="s">
        <v>631</v>
      </c>
      <c r="B1740" s="12" t="s">
        <v>4389</v>
      </c>
      <c r="C1740" t="s">
        <v>5634</v>
      </c>
      <c r="D1740" s="11" t="s">
        <v>3927</v>
      </c>
    </row>
    <row r="1741" spans="1:4" ht="15.5" x14ac:dyDescent="0.35">
      <c r="A1741" s="1" t="s">
        <v>630</v>
      </c>
      <c r="B1741" s="12" t="s">
        <v>4387</v>
      </c>
      <c r="C1741" t="s">
        <v>5635</v>
      </c>
      <c r="D1741" s="11" t="s">
        <v>3928</v>
      </c>
    </row>
    <row r="1742" spans="1:4" ht="15.5" x14ac:dyDescent="0.35">
      <c r="A1742" s="1" t="s">
        <v>629</v>
      </c>
      <c r="B1742" s="12" t="s">
        <v>4387</v>
      </c>
      <c r="C1742" t="s">
        <v>5636</v>
      </c>
      <c r="D1742" s="11" t="s">
        <v>3929</v>
      </c>
    </row>
    <row r="1743" spans="1:4" ht="15.5" x14ac:dyDescent="0.35">
      <c r="A1743" s="1" t="s">
        <v>628</v>
      </c>
      <c r="B1743" s="12" t="s">
        <v>4387</v>
      </c>
      <c r="C1743" t="s">
        <v>5637</v>
      </c>
      <c r="D1743" s="11" t="s">
        <v>3930</v>
      </c>
    </row>
    <row r="1744" spans="1:4" ht="15.5" x14ac:dyDescent="0.35">
      <c r="A1744" s="1" t="s">
        <v>627</v>
      </c>
      <c r="B1744" s="12" t="s">
        <v>4387</v>
      </c>
      <c r="C1744" t="s">
        <v>5638</v>
      </c>
      <c r="D1744" s="11" t="s">
        <v>3931</v>
      </c>
    </row>
    <row r="1745" spans="1:4" ht="15.5" x14ac:dyDescent="0.35">
      <c r="A1745" s="1" t="s">
        <v>626</v>
      </c>
      <c r="B1745" s="12" t="s">
        <v>4387</v>
      </c>
      <c r="C1745" t="s">
        <v>4830</v>
      </c>
      <c r="D1745" s="11" t="s">
        <v>3932</v>
      </c>
    </row>
    <row r="1746" spans="1:4" ht="15.5" x14ac:dyDescent="0.35">
      <c r="A1746" s="1" t="s">
        <v>625</v>
      </c>
      <c r="B1746" s="12" t="s">
        <v>4389</v>
      </c>
      <c r="C1746" t="s">
        <v>5215</v>
      </c>
      <c r="D1746" s="11" t="s">
        <v>3075</v>
      </c>
    </row>
    <row r="1747" spans="1:4" ht="15.5" x14ac:dyDescent="0.35">
      <c r="A1747" s="1" t="s">
        <v>624</v>
      </c>
      <c r="B1747" s="12" t="s">
        <v>4387</v>
      </c>
      <c r="C1747" t="s">
        <v>5505</v>
      </c>
      <c r="D1747" s="11" t="s">
        <v>3933</v>
      </c>
    </row>
    <row r="1748" spans="1:4" ht="15.5" x14ac:dyDescent="0.35">
      <c r="A1748" s="1" t="s">
        <v>623</v>
      </c>
      <c r="B1748" s="12" t="s">
        <v>4387</v>
      </c>
      <c r="C1748" t="s">
        <v>5639</v>
      </c>
      <c r="D1748" s="11" t="s">
        <v>3934</v>
      </c>
    </row>
    <row r="1749" spans="1:4" ht="15.5" x14ac:dyDescent="0.35">
      <c r="A1749" s="1" t="s">
        <v>622</v>
      </c>
      <c r="B1749" s="12" t="s">
        <v>4389</v>
      </c>
      <c r="C1749" t="s">
        <v>5640</v>
      </c>
      <c r="D1749" s="11" t="s">
        <v>3925</v>
      </c>
    </row>
    <row r="1750" spans="1:4" ht="15.5" x14ac:dyDescent="0.35">
      <c r="A1750" s="1" t="s">
        <v>621</v>
      </c>
      <c r="B1750" s="12" t="s">
        <v>4389</v>
      </c>
      <c r="C1750" t="s">
        <v>5038</v>
      </c>
      <c r="D1750" s="11" t="s">
        <v>3935</v>
      </c>
    </row>
    <row r="1751" spans="1:4" ht="15.5" x14ac:dyDescent="0.35">
      <c r="A1751" s="1" t="s">
        <v>620</v>
      </c>
      <c r="B1751" s="12" t="s">
        <v>4389</v>
      </c>
      <c r="C1751" t="s">
        <v>5641</v>
      </c>
      <c r="D1751" s="11" t="s">
        <v>3393</v>
      </c>
    </row>
    <row r="1752" spans="1:4" ht="15.5" x14ac:dyDescent="0.35">
      <c r="A1752" s="1" t="s">
        <v>619</v>
      </c>
      <c r="B1752" s="12" t="s">
        <v>4802</v>
      </c>
      <c r="C1752" t="s">
        <v>5642</v>
      </c>
      <c r="D1752" s="11" t="s">
        <v>3936</v>
      </c>
    </row>
    <row r="1753" spans="1:4" ht="15.5" x14ac:dyDescent="0.35">
      <c r="A1753" s="1" t="s">
        <v>618</v>
      </c>
      <c r="B1753" s="12" t="s">
        <v>4389</v>
      </c>
      <c r="C1753" t="s">
        <v>4905</v>
      </c>
      <c r="D1753" s="11" t="s">
        <v>3937</v>
      </c>
    </row>
    <row r="1754" spans="1:4" ht="15.5" x14ac:dyDescent="0.35">
      <c r="A1754" s="1" t="s">
        <v>617</v>
      </c>
      <c r="B1754" s="12" t="s">
        <v>4389</v>
      </c>
      <c r="C1754" t="s">
        <v>5643</v>
      </c>
      <c r="D1754" s="11" t="s">
        <v>3938</v>
      </c>
    </row>
    <row r="1755" spans="1:4" ht="15.5" x14ac:dyDescent="0.35">
      <c r="A1755" s="1" t="s">
        <v>616</v>
      </c>
      <c r="B1755" s="12" t="s">
        <v>4389</v>
      </c>
      <c r="C1755" t="s">
        <v>5644</v>
      </c>
      <c r="D1755" s="11" t="s">
        <v>2952</v>
      </c>
    </row>
    <row r="1756" spans="1:4" ht="15.5" x14ac:dyDescent="0.35">
      <c r="A1756" s="1" t="s">
        <v>615</v>
      </c>
      <c r="B1756" s="12" t="s">
        <v>4387</v>
      </c>
      <c r="C1756" t="s">
        <v>5645</v>
      </c>
      <c r="D1756" s="11" t="s">
        <v>3939</v>
      </c>
    </row>
    <row r="1757" spans="1:4" ht="15.5" x14ac:dyDescent="0.35">
      <c r="A1757" s="1" t="s">
        <v>614</v>
      </c>
      <c r="B1757" s="12" t="s">
        <v>4387</v>
      </c>
      <c r="C1757" t="s">
        <v>5646</v>
      </c>
      <c r="D1757" s="11" t="s">
        <v>3940</v>
      </c>
    </row>
    <row r="1758" spans="1:4" ht="15.5" x14ac:dyDescent="0.35">
      <c r="A1758" s="1" t="s">
        <v>613</v>
      </c>
      <c r="B1758" s="12" t="s">
        <v>4389</v>
      </c>
      <c r="C1758" t="s">
        <v>5647</v>
      </c>
      <c r="D1758" s="11" t="s">
        <v>2620</v>
      </c>
    </row>
    <row r="1759" spans="1:4" ht="15.5" x14ac:dyDescent="0.35">
      <c r="A1759" s="1" t="s">
        <v>612</v>
      </c>
      <c r="B1759" s="12" t="s">
        <v>4802</v>
      </c>
      <c r="C1759" t="s">
        <v>5648</v>
      </c>
      <c r="D1759" s="11" t="s">
        <v>3941</v>
      </c>
    </row>
    <row r="1760" spans="1:4" ht="15.5" x14ac:dyDescent="0.35">
      <c r="A1760" s="1" t="s">
        <v>611</v>
      </c>
      <c r="B1760" s="12" t="s">
        <v>4389</v>
      </c>
      <c r="C1760" t="s">
        <v>5649</v>
      </c>
      <c r="D1760" s="11" t="s">
        <v>3942</v>
      </c>
    </row>
    <row r="1761" spans="1:4" ht="15.5" x14ac:dyDescent="0.35">
      <c r="A1761" s="1" t="s">
        <v>610</v>
      </c>
      <c r="B1761" s="12" t="s">
        <v>4389</v>
      </c>
      <c r="C1761" t="s">
        <v>5650</v>
      </c>
      <c r="D1761" s="11" t="s">
        <v>3943</v>
      </c>
    </row>
    <row r="1762" spans="1:4" ht="15.5" x14ac:dyDescent="0.35">
      <c r="A1762" s="1" t="s">
        <v>609</v>
      </c>
      <c r="B1762" s="12" t="s">
        <v>4389</v>
      </c>
      <c r="C1762" t="s">
        <v>5651</v>
      </c>
      <c r="D1762" s="11" t="s">
        <v>3944</v>
      </c>
    </row>
    <row r="1763" spans="1:4" ht="15.5" x14ac:dyDescent="0.35">
      <c r="A1763" s="1" t="s">
        <v>608</v>
      </c>
      <c r="B1763" s="12" t="s">
        <v>4387</v>
      </c>
      <c r="C1763" t="s">
        <v>5652</v>
      </c>
      <c r="D1763" s="11" t="s">
        <v>3945</v>
      </c>
    </row>
    <row r="1764" spans="1:4" ht="15.5" x14ac:dyDescent="0.35">
      <c r="A1764" s="1" t="s">
        <v>607</v>
      </c>
      <c r="B1764" s="12" t="s">
        <v>4387</v>
      </c>
      <c r="C1764" t="s">
        <v>5653</v>
      </c>
      <c r="D1764" s="11" t="s">
        <v>3946</v>
      </c>
    </row>
    <row r="1765" spans="1:4" ht="15.5" x14ac:dyDescent="0.35">
      <c r="A1765" s="1" t="s">
        <v>606</v>
      </c>
      <c r="B1765" s="12" t="s">
        <v>4387</v>
      </c>
      <c r="C1765" t="s">
        <v>5654</v>
      </c>
      <c r="D1765" s="11" t="s">
        <v>2610</v>
      </c>
    </row>
    <row r="1766" spans="1:4" ht="15.5" x14ac:dyDescent="0.35">
      <c r="A1766" s="1" t="s">
        <v>605</v>
      </c>
      <c r="B1766" s="12" t="s">
        <v>4387</v>
      </c>
      <c r="C1766" t="s">
        <v>5655</v>
      </c>
      <c r="D1766" s="11" t="s">
        <v>3450</v>
      </c>
    </row>
    <row r="1767" spans="1:4" ht="15.5" x14ac:dyDescent="0.35">
      <c r="A1767" s="1" t="s">
        <v>604</v>
      </c>
      <c r="B1767" s="12" t="s">
        <v>4389</v>
      </c>
      <c r="C1767" t="s">
        <v>4541</v>
      </c>
      <c r="D1767" s="11" t="s">
        <v>3947</v>
      </c>
    </row>
    <row r="1768" spans="1:4" ht="15.5" x14ac:dyDescent="0.35">
      <c r="A1768" s="1" t="s">
        <v>603</v>
      </c>
      <c r="B1768" s="12" t="s">
        <v>4387</v>
      </c>
      <c r="C1768" t="s">
        <v>5235</v>
      </c>
      <c r="D1768" s="11" t="s">
        <v>3948</v>
      </c>
    </row>
    <row r="1769" spans="1:4" ht="15.5" x14ac:dyDescent="0.35">
      <c r="A1769" s="1" t="s">
        <v>602</v>
      </c>
      <c r="B1769" s="12" t="s">
        <v>4387</v>
      </c>
      <c r="C1769" t="s">
        <v>4563</v>
      </c>
      <c r="D1769" s="11" t="s">
        <v>3949</v>
      </c>
    </row>
    <row r="1770" spans="1:4" ht="15.5" x14ac:dyDescent="0.35">
      <c r="A1770" s="1" t="s">
        <v>601</v>
      </c>
      <c r="B1770" s="12" t="s">
        <v>4387</v>
      </c>
      <c r="C1770" t="s">
        <v>4830</v>
      </c>
      <c r="D1770" s="11" t="s">
        <v>3950</v>
      </c>
    </row>
    <row r="1771" spans="1:4" ht="15.5" x14ac:dyDescent="0.35">
      <c r="A1771" s="1" t="s">
        <v>600</v>
      </c>
      <c r="B1771" s="12" t="s">
        <v>4387</v>
      </c>
      <c r="C1771" t="s">
        <v>5656</v>
      </c>
      <c r="D1771" s="11" t="s">
        <v>3951</v>
      </c>
    </row>
    <row r="1772" spans="1:4" ht="15.5" x14ac:dyDescent="0.35">
      <c r="A1772" s="1" t="s">
        <v>599</v>
      </c>
      <c r="B1772" s="12" t="s">
        <v>4387</v>
      </c>
      <c r="C1772" t="s">
        <v>5657</v>
      </c>
      <c r="D1772" s="11" t="s">
        <v>3952</v>
      </c>
    </row>
    <row r="1773" spans="1:4" ht="15.5" x14ac:dyDescent="0.35">
      <c r="A1773" s="1" t="s">
        <v>598</v>
      </c>
      <c r="B1773" s="12" t="s">
        <v>4387</v>
      </c>
      <c r="C1773" t="s">
        <v>4810</v>
      </c>
      <c r="D1773" s="11" t="s">
        <v>3953</v>
      </c>
    </row>
    <row r="1774" spans="1:4" ht="15.5" x14ac:dyDescent="0.35">
      <c r="A1774" s="1" t="s">
        <v>597</v>
      </c>
      <c r="B1774" s="12" t="s">
        <v>4387</v>
      </c>
      <c r="C1774" t="s">
        <v>5658</v>
      </c>
      <c r="D1774" s="11" t="s">
        <v>3954</v>
      </c>
    </row>
    <row r="1775" spans="1:4" ht="15.5" x14ac:dyDescent="0.35">
      <c r="A1775" s="1" t="s">
        <v>596</v>
      </c>
      <c r="B1775" s="12" t="s">
        <v>4389</v>
      </c>
      <c r="C1775" t="s">
        <v>5160</v>
      </c>
      <c r="D1775" s="11" t="s">
        <v>3955</v>
      </c>
    </row>
    <row r="1776" spans="1:4" ht="15.5" x14ac:dyDescent="0.35">
      <c r="A1776" s="1" t="s">
        <v>595</v>
      </c>
      <c r="B1776" s="12" t="s">
        <v>4387</v>
      </c>
      <c r="C1776" t="s">
        <v>5195</v>
      </c>
      <c r="D1776" s="11" t="s">
        <v>3956</v>
      </c>
    </row>
    <row r="1777" spans="1:4" ht="15.5" x14ac:dyDescent="0.35">
      <c r="A1777" s="1" t="s">
        <v>594</v>
      </c>
      <c r="B1777" s="12" t="s">
        <v>4387</v>
      </c>
      <c r="C1777" t="s">
        <v>4480</v>
      </c>
      <c r="D1777" s="11" t="s">
        <v>3957</v>
      </c>
    </row>
    <row r="1778" spans="1:4" ht="15.5" x14ac:dyDescent="0.35">
      <c r="A1778" s="1" t="s">
        <v>593</v>
      </c>
      <c r="B1778" s="12" t="s">
        <v>4389</v>
      </c>
      <c r="C1778" t="s">
        <v>5659</v>
      </c>
      <c r="D1778" s="11" t="s">
        <v>3958</v>
      </c>
    </row>
    <row r="1779" spans="1:4" ht="15.5" x14ac:dyDescent="0.35">
      <c r="A1779" s="1" t="s">
        <v>592</v>
      </c>
      <c r="B1779" s="12" t="s">
        <v>4387</v>
      </c>
      <c r="C1779" t="s">
        <v>5660</v>
      </c>
      <c r="D1779" s="11" t="s">
        <v>3394</v>
      </c>
    </row>
    <row r="1780" spans="1:4" ht="15.5" x14ac:dyDescent="0.35">
      <c r="A1780" s="1" t="s">
        <v>591</v>
      </c>
      <c r="B1780" s="12" t="s">
        <v>4389</v>
      </c>
      <c r="C1780" t="s">
        <v>5661</v>
      </c>
      <c r="D1780" s="11" t="s">
        <v>3959</v>
      </c>
    </row>
    <row r="1781" spans="1:4" ht="15.5" x14ac:dyDescent="0.35">
      <c r="A1781" s="1" t="s">
        <v>590</v>
      </c>
      <c r="B1781" s="12" t="s">
        <v>4387</v>
      </c>
      <c r="C1781" t="s">
        <v>5027</v>
      </c>
      <c r="D1781" s="11" t="s">
        <v>3960</v>
      </c>
    </row>
    <row r="1782" spans="1:4" ht="15.5" x14ac:dyDescent="0.35">
      <c r="A1782" s="1" t="s">
        <v>589</v>
      </c>
      <c r="B1782" s="12" t="s">
        <v>4387</v>
      </c>
      <c r="C1782" t="s">
        <v>5078</v>
      </c>
      <c r="D1782" s="11" t="s">
        <v>3961</v>
      </c>
    </row>
    <row r="1783" spans="1:4" ht="15.5" x14ac:dyDescent="0.35">
      <c r="A1783" s="1" t="s">
        <v>588</v>
      </c>
      <c r="B1783" s="12" t="s">
        <v>4389</v>
      </c>
      <c r="C1783" t="s">
        <v>5662</v>
      </c>
      <c r="D1783" s="11" t="s">
        <v>3823</v>
      </c>
    </row>
    <row r="1784" spans="1:4" ht="15.5" x14ac:dyDescent="0.35">
      <c r="A1784" s="1" t="s">
        <v>587</v>
      </c>
      <c r="B1784" s="12" t="s">
        <v>4387</v>
      </c>
      <c r="C1784" t="s">
        <v>5663</v>
      </c>
      <c r="D1784" s="11" t="s">
        <v>2408</v>
      </c>
    </row>
    <row r="1785" spans="1:4" ht="15.5" x14ac:dyDescent="0.35">
      <c r="A1785" s="1" t="s">
        <v>586</v>
      </c>
      <c r="B1785" s="12" t="s">
        <v>4389</v>
      </c>
      <c r="C1785" t="s">
        <v>5021</v>
      </c>
      <c r="D1785" s="11" t="s">
        <v>2940</v>
      </c>
    </row>
    <row r="1786" spans="1:4" ht="15.5" x14ac:dyDescent="0.35">
      <c r="A1786" s="1" t="s">
        <v>585</v>
      </c>
      <c r="B1786" s="12" t="s">
        <v>4389</v>
      </c>
      <c r="C1786" t="s">
        <v>5664</v>
      </c>
      <c r="D1786" s="11" t="s">
        <v>3962</v>
      </c>
    </row>
    <row r="1787" spans="1:4" ht="15.5" x14ac:dyDescent="0.35">
      <c r="A1787" s="1" t="s">
        <v>584</v>
      </c>
      <c r="B1787" s="12" t="s">
        <v>4389</v>
      </c>
      <c r="C1787" t="s">
        <v>4408</v>
      </c>
      <c r="D1787" s="11" t="s">
        <v>3963</v>
      </c>
    </row>
    <row r="1788" spans="1:4" ht="15.5" x14ac:dyDescent="0.35">
      <c r="A1788" s="1" t="s">
        <v>583</v>
      </c>
      <c r="B1788" s="12" t="s">
        <v>4389</v>
      </c>
      <c r="C1788" t="s">
        <v>5665</v>
      </c>
      <c r="D1788" s="11" t="s">
        <v>3964</v>
      </c>
    </row>
    <row r="1789" spans="1:4" ht="15.5" x14ac:dyDescent="0.35">
      <c r="A1789" s="1" t="s">
        <v>582</v>
      </c>
      <c r="B1789" s="12" t="s">
        <v>4389</v>
      </c>
      <c r="C1789" t="s">
        <v>5666</v>
      </c>
      <c r="D1789" s="11" t="s">
        <v>3414</v>
      </c>
    </row>
    <row r="1790" spans="1:4" ht="15.5" x14ac:dyDescent="0.35">
      <c r="A1790" s="1" t="s">
        <v>581</v>
      </c>
      <c r="B1790" s="12" t="s">
        <v>4389</v>
      </c>
      <c r="C1790" t="s">
        <v>4395</v>
      </c>
      <c r="D1790" s="11" t="s">
        <v>3965</v>
      </c>
    </row>
    <row r="1791" spans="1:4" ht="15.5" x14ac:dyDescent="0.35">
      <c r="A1791" s="1" t="s">
        <v>580</v>
      </c>
      <c r="B1791" s="12" t="s">
        <v>4389</v>
      </c>
      <c r="C1791" t="s">
        <v>5667</v>
      </c>
      <c r="D1791" s="11" t="s">
        <v>3966</v>
      </c>
    </row>
    <row r="1792" spans="1:4" ht="15.5" x14ac:dyDescent="0.35">
      <c r="A1792" s="1" t="s">
        <v>579</v>
      </c>
      <c r="B1792" s="12" t="s">
        <v>4389</v>
      </c>
      <c r="C1792" t="s">
        <v>5668</v>
      </c>
      <c r="D1792" s="11" t="s">
        <v>2776</v>
      </c>
    </row>
    <row r="1793" spans="1:4" ht="15.5" x14ac:dyDescent="0.35">
      <c r="A1793" s="1" t="s">
        <v>578</v>
      </c>
      <c r="B1793" s="12" t="s">
        <v>4387</v>
      </c>
      <c r="C1793" t="s">
        <v>4567</v>
      </c>
      <c r="D1793" s="11" t="s">
        <v>3967</v>
      </c>
    </row>
    <row r="1794" spans="1:4" ht="15.5" x14ac:dyDescent="0.35">
      <c r="A1794" s="1" t="s">
        <v>577</v>
      </c>
      <c r="B1794" s="12" t="s">
        <v>4389</v>
      </c>
      <c r="C1794" t="s">
        <v>4532</v>
      </c>
      <c r="D1794" s="11" t="s">
        <v>3968</v>
      </c>
    </row>
    <row r="1795" spans="1:4" ht="15.5" x14ac:dyDescent="0.35">
      <c r="A1795" s="1" t="s">
        <v>576</v>
      </c>
      <c r="B1795" s="12" t="s">
        <v>4387</v>
      </c>
      <c r="C1795" t="s">
        <v>4927</v>
      </c>
      <c r="D1795" s="11" t="s">
        <v>3969</v>
      </c>
    </row>
    <row r="1796" spans="1:4" ht="15.5" x14ac:dyDescent="0.35">
      <c r="A1796" s="1" t="s">
        <v>575</v>
      </c>
      <c r="B1796" s="12" t="s">
        <v>4389</v>
      </c>
      <c r="C1796" t="s">
        <v>4424</v>
      </c>
      <c r="D1796" s="11" t="s">
        <v>3682</v>
      </c>
    </row>
    <row r="1797" spans="1:4" ht="15.5" x14ac:dyDescent="0.35">
      <c r="A1797" s="1" t="s">
        <v>574</v>
      </c>
      <c r="B1797" s="12" t="s">
        <v>4387</v>
      </c>
      <c r="C1797" t="s">
        <v>5251</v>
      </c>
      <c r="D1797" s="11" t="s">
        <v>3970</v>
      </c>
    </row>
    <row r="1798" spans="1:4" ht="15.5" x14ac:dyDescent="0.35">
      <c r="A1798" s="1" t="s">
        <v>573</v>
      </c>
      <c r="B1798" s="12" t="s">
        <v>4389</v>
      </c>
      <c r="C1798" t="s">
        <v>5669</v>
      </c>
      <c r="D1798" s="11" t="s">
        <v>3971</v>
      </c>
    </row>
    <row r="1799" spans="1:4" ht="15.5" x14ac:dyDescent="0.35">
      <c r="A1799" s="1" t="s">
        <v>572</v>
      </c>
      <c r="B1799" s="12" t="s">
        <v>4387</v>
      </c>
      <c r="C1799" t="s">
        <v>4972</v>
      </c>
      <c r="D1799" s="11" t="s">
        <v>3972</v>
      </c>
    </row>
    <row r="1800" spans="1:4" ht="15.5" x14ac:dyDescent="0.35">
      <c r="A1800" s="1" t="s">
        <v>571</v>
      </c>
      <c r="B1800" s="12" t="s">
        <v>4387</v>
      </c>
      <c r="C1800" t="s">
        <v>5296</v>
      </c>
      <c r="D1800" s="11" t="s">
        <v>2913</v>
      </c>
    </row>
    <row r="1801" spans="1:4" ht="15.5" x14ac:dyDescent="0.35">
      <c r="A1801" s="1" t="s">
        <v>570</v>
      </c>
      <c r="B1801" s="12" t="s">
        <v>4389</v>
      </c>
      <c r="C1801" t="s">
        <v>5670</v>
      </c>
      <c r="D1801" s="11" t="s">
        <v>3973</v>
      </c>
    </row>
    <row r="1802" spans="1:4" ht="15.5" x14ac:dyDescent="0.35">
      <c r="A1802" s="1" t="s">
        <v>569</v>
      </c>
      <c r="B1802" s="12" t="s">
        <v>4387</v>
      </c>
      <c r="C1802" t="s">
        <v>5614</v>
      </c>
      <c r="D1802" s="11" t="s">
        <v>3974</v>
      </c>
    </row>
    <row r="1803" spans="1:4" ht="15.5" x14ac:dyDescent="0.35">
      <c r="A1803" s="1" t="s">
        <v>568</v>
      </c>
      <c r="B1803" s="12" t="s">
        <v>4389</v>
      </c>
      <c r="C1803" t="s">
        <v>4451</v>
      </c>
      <c r="D1803" s="11" t="s">
        <v>3975</v>
      </c>
    </row>
    <row r="1804" spans="1:4" ht="15.5" x14ac:dyDescent="0.35">
      <c r="A1804" s="1" t="s">
        <v>567</v>
      </c>
      <c r="B1804" s="12" t="s">
        <v>4389</v>
      </c>
      <c r="C1804" t="s">
        <v>4867</v>
      </c>
      <c r="D1804" s="11" t="s">
        <v>2583</v>
      </c>
    </row>
    <row r="1805" spans="1:4" ht="15.5" x14ac:dyDescent="0.35">
      <c r="A1805" s="1" t="s">
        <v>566</v>
      </c>
      <c r="B1805" s="12" t="s">
        <v>4389</v>
      </c>
      <c r="C1805" t="s">
        <v>5671</v>
      </c>
      <c r="D1805" s="11" t="s">
        <v>2411</v>
      </c>
    </row>
    <row r="1806" spans="1:4" ht="15.5" x14ac:dyDescent="0.35">
      <c r="A1806" s="1" t="s">
        <v>565</v>
      </c>
      <c r="B1806" s="12" t="s">
        <v>4389</v>
      </c>
      <c r="C1806" t="s">
        <v>5443</v>
      </c>
      <c r="D1806" s="11" t="s">
        <v>3976</v>
      </c>
    </row>
    <row r="1807" spans="1:4" ht="15.5" x14ac:dyDescent="0.35">
      <c r="A1807" s="1" t="s">
        <v>564</v>
      </c>
      <c r="B1807" s="12" t="s">
        <v>4387</v>
      </c>
      <c r="C1807" t="s">
        <v>4775</v>
      </c>
      <c r="D1807" s="11" t="s">
        <v>3977</v>
      </c>
    </row>
    <row r="1808" spans="1:4" ht="15.5" x14ac:dyDescent="0.35">
      <c r="A1808" s="1" t="s">
        <v>563</v>
      </c>
      <c r="B1808" s="12" t="s">
        <v>4387</v>
      </c>
      <c r="C1808" t="s">
        <v>5672</v>
      </c>
      <c r="D1808" s="11" t="s">
        <v>3978</v>
      </c>
    </row>
    <row r="1809" spans="1:4" ht="15.5" x14ac:dyDescent="0.35">
      <c r="A1809" s="1" t="s">
        <v>562</v>
      </c>
      <c r="B1809" s="12" t="s">
        <v>4387</v>
      </c>
      <c r="C1809" t="s">
        <v>5673</v>
      </c>
      <c r="D1809" s="11" t="s">
        <v>3979</v>
      </c>
    </row>
    <row r="1810" spans="1:4" ht="15.5" x14ac:dyDescent="0.35">
      <c r="A1810" s="1" t="s">
        <v>561</v>
      </c>
      <c r="B1810" s="12" t="s">
        <v>4387</v>
      </c>
      <c r="C1810" t="s">
        <v>4614</v>
      </c>
      <c r="D1810" s="11" t="s">
        <v>3980</v>
      </c>
    </row>
    <row r="1811" spans="1:4" ht="15.5" x14ac:dyDescent="0.35">
      <c r="A1811" s="1" t="s">
        <v>560</v>
      </c>
      <c r="B1811" s="12" t="s">
        <v>4387</v>
      </c>
      <c r="C1811" t="s">
        <v>5636</v>
      </c>
      <c r="D1811" s="11" t="s">
        <v>3981</v>
      </c>
    </row>
    <row r="1812" spans="1:4" ht="15.5" x14ac:dyDescent="0.35">
      <c r="A1812" s="1" t="s">
        <v>559</v>
      </c>
      <c r="B1812" s="12" t="s">
        <v>4387</v>
      </c>
      <c r="C1812" t="s">
        <v>5674</v>
      </c>
      <c r="D1812" s="11" t="s">
        <v>3982</v>
      </c>
    </row>
    <row r="1813" spans="1:4" ht="15.5" x14ac:dyDescent="0.35">
      <c r="A1813" s="1" t="s">
        <v>558</v>
      </c>
      <c r="B1813" s="12" t="s">
        <v>4387</v>
      </c>
      <c r="C1813" t="s">
        <v>5675</v>
      </c>
      <c r="D1813" s="11" t="s">
        <v>3983</v>
      </c>
    </row>
    <row r="1814" spans="1:4" ht="15.5" x14ac:dyDescent="0.35">
      <c r="A1814" s="1" t="s">
        <v>557</v>
      </c>
      <c r="B1814" s="12" t="s">
        <v>4389</v>
      </c>
      <c r="C1814" t="s">
        <v>5676</v>
      </c>
      <c r="D1814" s="11" t="s">
        <v>3984</v>
      </c>
    </row>
    <row r="1815" spans="1:4" ht="15.5" x14ac:dyDescent="0.35">
      <c r="A1815" s="1" t="s">
        <v>556</v>
      </c>
      <c r="B1815" s="12" t="s">
        <v>4387</v>
      </c>
      <c r="C1815" t="s">
        <v>4775</v>
      </c>
      <c r="D1815" s="11" t="s">
        <v>3985</v>
      </c>
    </row>
    <row r="1816" spans="1:4" ht="15.5" x14ac:dyDescent="0.35">
      <c r="A1816" s="1" t="s">
        <v>555</v>
      </c>
      <c r="B1816" s="12" t="s">
        <v>4389</v>
      </c>
      <c r="C1816" t="s">
        <v>4983</v>
      </c>
      <c r="D1816" s="11" t="s">
        <v>3986</v>
      </c>
    </row>
    <row r="1817" spans="1:4" ht="15.5" x14ac:dyDescent="0.35">
      <c r="A1817" s="1" t="s">
        <v>554</v>
      </c>
      <c r="B1817" s="12" t="s">
        <v>4389</v>
      </c>
      <c r="C1817" t="s">
        <v>5677</v>
      </c>
      <c r="D1817" s="11" t="s">
        <v>3987</v>
      </c>
    </row>
    <row r="1818" spans="1:4" ht="15.5" x14ac:dyDescent="0.35">
      <c r="A1818" s="1" t="s">
        <v>553</v>
      </c>
      <c r="B1818" s="12" t="s">
        <v>4389</v>
      </c>
      <c r="C1818" t="s">
        <v>5160</v>
      </c>
      <c r="D1818" s="11" t="s">
        <v>3988</v>
      </c>
    </row>
    <row r="1819" spans="1:4" ht="15.5" x14ac:dyDescent="0.35">
      <c r="A1819" s="1" t="s">
        <v>552</v>
      </c>
      <c r="B1819" s="12" t="s">
        <v>4389</v>
      </c>
      <c r="C1819" t="s">
        <v>5477</v>
      </c>
      <c r="D1819" s="11" t="s">
        <v>3989</v>
      </c>
    </row>
    <row r="1820" spans="1:4" ht="15.5" x14ac:dyDescent="0.35">
      <c r="A1820" s="1" t="s">
        <v>551</v>
      </c>
      <c r="B1820" s="12" t="s">
        <v>4389</v>
      </c>
      <c r="C1820" t="s">
        <v>4697</v>
      </c>
      <c r="D1820" s="11" t="s">
        <v>3331</v>
      </c>
    </row>
    <row r="1821" spans="1:4" ht="15.5" x14ac:dyDescent="0.35">
      <c r="A1821" s="1" t="s">
        <v>550</v>
      </c>
      <c r="B1821" s="12" t="s">
        <v>4389</v>
      </c>
      <c r="C1821" t="s">
        <v>5678</v>
      </c>
      <c r="D1821" s="11" t="s">
        <v>3990</v>
      </c>
    </row>
    <row r="1822" spans="1:4" ht="15.5" x14ac:dyDescent="0.35">
      <c r="A1822" s="1" t="s">
        <v>549</v>
      </c>
      <c r="B1822" s="12" t="s">
        <v>4389</v>
      </c>
      <c r="C1822" t="s">
        <v>4466</v>
      </c>
      <c r="D1822" s="11" t="s">
        <v>3991</v>
      </c>
    </row>
    <row r="1823" spans="1:4" ht="15.5" x14ac:dyDescent="0.35">
      <c r="A1823" s="1" t="s">
        <v>548</v>
      </c>
      <c r="B1823" s="12" t="s">
        <v>4389</v>
      </c>
      <c r="C1823" t="s">
        <v>5679</v>
      </c>
      <c r="D1823" s="11" t="s">
        <v>3992</v>
      </c>
    </row>
    <row r="1824" spans="1:4" ht="15.5" x14ac:dyDescent="0.35">
      <c r="A1824" s="1" t="s">
        <v>547</v>
      </c>
      <c r="B1824" s="12" t="s">
        <v>4387</v>
      </c>
      <c r="C1824" t="s">
        <v>5680</v>
      </c>
      <c r="D1824" s="11" t="s">
        <v>3993</v>
      </c>
    </row>
    <row r="1825" spans="1:4" ht="15.5" x14ac:dyDescent="0.35">
      <c r="A1825" s="1" t="s">
        <v>546</v>
      </c>
      <c r="B1825" s="12" t="s">
        <v>4389</v>
      </c>
      <c r="C1825" t="s">
        <v>4787</v>
      </c>
      <c r="D1825" s="11" t="s">
        <v>3092</v>
      </c>
    </row>
    <row r="1826" spans="1:4" ht="15.5" x14ac:dyDescent="0.35">
      <c r="A1826" s="1" t="s">
        <v>545</v>
      </c>
      <c r="B1826" s="12" t="s">
        <v>4387</v>
      </c>
      <c r="C1826" t="s">
        <v>5681</v>
      </c>
      <c r="D1826" s="11" t="s">
        <v>3994</v>
      </c>
    </row>
    <row r="1827" spans="1:4" ht="15.5" x14ac:dyDescent="0.35">
      <c r="A1827" s="1" t="s">
        <v>544</v>
      </c>
      <c r="B1827" s="12" t="s">
        <v>4387</v>
      </c>
      <c r="C1827" t="s">
        <v>5682</v>
      </c>
      <c r="D1827" s="11" t="s">
        <v>3995</v>
      </c>
    </row>
    <row r="1828" spans="1:4" ht="15.5" x14ac:dyDescent="0.35">
      <c r="A1828" s="1" t="s">
        <v>543</v>
      </c>
      <c r="B1828" s="12" t="s">
        <v>4387</v>
      </c>
      <c r="C1828" t="s">
        <v>5683</v>
      </c>
      <c r="D1828" s="11" t="s">
        <v>3996</v>
      </c>
    </row>
    <row r="1829" spans="1:4" ht="15.5" x14ac:dyDescent="0.35">
      <c r="A1829" s="1" t="s">
        <v>542</v>
      </c>
      <c r="B1829" s="12" t="s">
        <v>4387</v>
      </c>
      <c r="C1829" t="s">
        <v>5621</v>
      </c>
      <c r="D1829" s="11" t="s">
        <v>3997</v>
      </c>
    </row>
    <row r="1830" spans="1:4" ht="15.5" x14ac:dyDescent="0.35">
      <c r="A1830" s="1" t="s">
        <v>541</v>
      </c>
      <c r="B1830" s="12" t="s">
        <v>4387</v>
      </c>
      <c r="C1830" t="s">
        <v>4770</v>
      </c>
      <c r="D1830" s="11" t="s">
        <v>3998</v>
      </c>
    </row>
    <row r="1831" spans="1:4" ht="15.5" x14ac:dyDescent="0.35">
      <c r="A1831" s="1" t="s">
        <v>540</v>
      </c>
      <c r="B1831" s="12" t="s">
        <v>4389</v>
      </c>
      <c r="C1831" t="s">
        <v>5684</v>
      </c>
      <c r="D1831" s="11" t="s">
        <v>2570</v>
      </c>
    </row>
    <row r="1832" spans="1:4" ht="15.5" x14ac:dyDescent="0.35">
      <c r="A1832" s="1" t="s">
        <v>539</v>
      </c>
      <c r="B1832" s="12" t="s">
        <v>4387</v>
      </c>
      <c r="C1832" t="s">
        <v>4579</v>
      </c>
      <c r="D1832" s="11" t="s">
        <v>3332</v>
      </c>
    </row>
    <row r="1833" spans="1:4" ht="15.5" x14ac:dyDescent="0.35">
      <c r="A1833" s="1" t="s">
        <v>538</v>
      </c>
      <c r="B1833" s="12" t="s">
        <v>4387</v>
      </c>
      <c r="C1833" t="s">
        <v>5585</v>
      </c>
      <c r="D1833" s="11" t="s">
        <v>2763</v>
      </c>
    </row>
    <row r="1834" spans="1:4" ht="15.5" x14ac:dyDescent="0.35">
      <c r="A1834" s="1" t="s">
        <v>537</v>
      </c>
      <c r="B1834" s="12" t="s">
        <v>4389</v>
      </c>
      <c r="C1834" t="s">
        <v>5685</v>
      </c>
      <c r="D1834" s="11" t="s">
        <v>3999</v>
      </c>
    </row>
    <row r="1835" spans="1:4" ht="15.5" x14ac:dyDescent="0.35">
      <c r="A1835" s="1" t="s">
        <v>536</v>
      </c>
      <c r="B1835" s="12" t="s">
        <v>4387</v>
      </c>
      <c r="C1835" t="s">
        <v>5686</v>
      </c>
      <c r="D1835" s="11" t="s">
        <v>4000</v>
      </c>
    </row>
    <row r="1836" spans="1:4" ht="15.5" x14ac:dyDescent="0.35">
      <c r="A1836" s="1" t="s">
        <v>534</v>
      </c>
      <c r="B1836" s="12" t="s">
        <v>4802</v>
      </c>
      <c r="C1836" t="s">
        <v>5355</v>
      </c>
      <c r="D1836" s="11" t="s">
        <v>4001</v>
      </c>
    </row>
    <row r="1837" spans="1:4" ht="15.5" x14ac:dyDescent="0.35">
      <c r="A1837" s="1" t="s">
        <v>533</v>
      </c>
      <c r="B1837" s="12" t="s">
        <v>4389</v>
      </c>
      <c r="C1837" t="s">
        <v>4983</v>
      </c>
      <c r="D1837" s="11" t="s">
        <v>4002</v>
      </c>
    </row>
    <row r="1838" spans="1:4" ht="15.5" x14ac:dyDescent="0.35">
      <c r="A1838" s="1" t="s">
        <v>532</v>
      </c>
      <c r="B1838" s="12" t="s">
        <v>4389</v>
      </c>
      <c r="C1838" t="s">
        <v>5687</v>
      </c>
      <c r="D1838" s="11" t="s">
        <v>4003</v>
      </c>
    </row>
    <row r="1839" spans="1:4" ht="15.5" x14ac:dyDescent="0.35">
      <c r="A1839" s="1" t="s">
        <v>531</v>
      </c>
      <c r="B1839" s="12" t="s">
        <v>4389</v>
      </c>
      <c r="C1839" t="s">
        <v>5688</v>
      </c>
      <c r="D1839" s="11" t="s">
        <v>4004</v>
      </c>
    </row>
    <row r="1840" spans="1:4" ht="15.5" x14ac:dyDescent="0.35">
      <c r="A1840" s="1" t="s">
        <v>530</v>
      </c>
      <c r="B1840" s="12" t="s">
        <v>4389</v>
      </c>
      <c r="C1840" t="s">
        <v>5689</v>
      </c>
      <c r="D1840" s="11" t="s">
        <v>3461</v>
      </c>
    </row>
    <row r="1841" spans="1:4" ht="15.5" x14ac:dyDescent="0.35">
      <c r="A1841" s="1" t="s">
        <v>529</v>
      </c>
      <c r="B1841" s="12" t="s">
        <v>4389</v>
      </c>
      <c r="C1841" t="s">
        <v>5690</v>
      </c>
      <c r="D1841" s="11" t="s">
        <v>3507</v>
      </c>
    </row>
    <row r="1842" spans="1:4" ht="15.5" x14ac:dyDescent="0.35">
      <c r="A1842" s="1" t="s">
        <v>528</v>
      </c>
      <c r="B1842" s="12" t="s">
        <v>4387</v>
      </c>
      <c r="C1842" t="s">
        <v>4450</v>
      </c>
      <c r="D1842" s="11" t="s">
        <v>4005</v>
      </c>
    </row>
    <row r="1843" spans="1:4" ht="15.5" x14ac:dyDescent="0.35">
      <c r="A1843" s="1" t="s">
        <v>527</v>
      </c>
      <c r="B1843" s="12" t="s">
        <v>4387</v>
      </c>
      <c r="C1843" t="s">
        <v>5691</v>
      </c>
      <c r="D1843" s="11" t="s">
        <v>4006</v>
      </c>
    </row>
    <row r="1844" spans="1:4" ht="15.5" x14ac:dyDescent="0.35">
      <c r="A1844" s="1" t="s">
        <v>526</v>
      </c>
      <c r="B1844" s="12" t="s">
        <v>4389</v>
      </c>
      <c r="C1844" t="s">
        <v>5692</v>
      </c>
      <c r="D1844" s="11" t="s">
        <v>2449</v>
      </c>
    </row>
    <row r="1845" spans="1:4" ht="15.5" x14ac:dyDescent="0.35">
      <c r="A1845" s="1" t="s">
        <v>525</v>
      </c>
      <c r="B1845" s="12" t="s">
        <v>4389</v>
      </c>
      <c r="C1845" t="s">
        <v>5693</v>
      </c>
      <c r="D1845" s="11" t="s">
        <v>4007</v>
      </c>
    </row>
    <row r="1846" spans="1:4" ht="15.5" x14ac:dyDescent="0.35">
      <c r="A1846" s="1" t="s">
        <v>524</v>
      </c>
      <c r="B1846" s="12" t="s">
        <v>4389</v>
      </c>
      <c r="C1846" t="s">
        <v>4414</v>
      </c>
      <c r="D1846" s="11" t="s">
        <v>4008</v>
      </c>
    </row>
    <row r="1847" spans="1:4" ht="15.5" x14ac:dyDescent="0.35">
      <c r="A1847" s="1" t="s">
        <v>523</v>
      </c>
      <c r="B1847" s="12" t="s">
        <v>4389</v>
      </c>
      <c r="C1847" t="s">
        <v>5694</v>
      </c>
      <c r="D1847" s="11" t="s">
        <v>4009</v>
      </c>
    </row>
    <row r="1848" spans="1:4" ht="15.5" x14ac:dyDescent="0.35">
      <c r="A1848" s="1" t="s">
        <v>522</v>
      </c>
      <c r="B1848" s="12" t="s">
        <v>4389</v>
      </c>
      <c r="C1848" t="s">
        <v>5695</v>
      </c>
      <c r="D1848" s="11" t="s">
        <v>4010</v>
      </c>
    </row>
    <row r="1849" spans="1:4" ht="15.5" x14ac:dyDescent="0.35">
      <c r="A1849" s="1" t="s">
        <v>521</v>
      </c>
      <c r="B1849" s="12" t="s">
        <v>4389</v>
      </c>
      <c r="C1849" t="s">
        <v>5696</v>
      </c>
      <c r="D1849" s="11" t="s">
        <v>4011</v>
      </c>
    </row>
    <row r="1850" spans="1:4" ht="15.5" x14ac:dyDescent="0.35">
      <c r="A1850" s="1" t="s">
        <v>520</v>
      </c>
      <c r="B1850" s="12" t="s">
        <v>4389</v>
      </c>
      <c r="C1850" t="s">
        <v>5697</v>
      </c>
      <c r="D1850" s="11" t="s">
        <v>4012</v>
      </c>
    </row>
    <row r="1851" spans="1:4" ht="15.5" x14ac:dyDescent="0.35">
      <c r="A1851" s="1" t="s">
        <v>519</v>
      </c>
      <c r="B1851" s="12" t="s">
        <v>4389</v>
      </c>
      <c r="C1851" t="s">
        <v>4657</v>
      </c>
      <c r="D1851" s="11" t="s">
        <v>4013</v>
      </c>
    </row>
    <row r="1852" spans="1:4" ht="15.5" x14ac:dyDescent="0.35">
      <c r="A1852" s="1" t="s">
        <v>518</v>
      </c>
      <c r="B1852" s="12" t="s">
        <v>4389</v>
      </c>
      <c r="C1852" t="s">
        <v>4436</v>
      </c>
      <c r="D1852" s="11" t="s">
        <v>4014</v>
      </c>
    </row>
    <row r="1853" spans="1:4" ht="15.5" x14ac:dyDescent="0.35">
      <c r="A1853" s="1" t="s">
        <v>517</v>
      </c>
      <c r="B1853" s="12" t="s">
        <v>4389</v>
      </c>
      <c r="C1853" t="s">
        <v>5698</v>
      </c>
      <c r="D1853" s="11" t="s">
        <v>4015</v>
      </c>
    </row>
    <row r="1854" spans="1:4" ht="15.5" x14ac:dyDescent="0.35">
      <c r="A1854" s="1" t="s">
        <v>515</v>
      </c>
      <c r="B1854" s="12" t="s">
        <v>4389</v>
      </c>
      <c r="C1854" t="s">
        <v>4436</v>
      </c>
      <c r="D1854" s="11" t="s">
        <v>4016</v>
      </c>
    </row>
    <row r="1855" spans="1:4" ht="15.5" x14ac:dyDescent="0.35">
      <c r="A1855" s="1" t="s">
        <v>514</v>
      </c>
      <c r="B1855" s="12" t="s">
        <v>4387</v>
      </c>
      <c r="C1855" t="s">
        <v>5699</v>
      </c>
      <c r="D1855" s="11" t="s">
        <v>3849</v>
      </c>
    </row>
    <row r="1856" spans="1:4" ht="15.5" x14ac:dyDescent="0.35">
      <c r="A1856" s="1" t="s">
        <v>513</v>
      </c>
      <c r="B1856" s="12" t="s">
        <v>4389</v>
      </c>
      <c r="C1856" t="s">
        <v>4858</v>
      </c>
      <c r="D1856" s="11" t="s">
        <v>3031</v>
      </c>
    </row>
    <row r="1857" spans="1:4" ht="15.5" x14ac:dyDescent="0.35">
      <c r="A1857" s="1" t="s">
        <v>512</v>
      </c>
      <c r="B1857" s="12" t="s">
        <v>4389</v>
      </c>
      <c r="C1857" t="s">
        <v>4746</v>
      </c>
      <c r="D1857" s="11" t="s">
        <v>4017</v>
      </c>
    </row>
    <row r="1858" spans="1:4" ht="15.5" x14ac:dyDescent="0.35">
      <c r="A1858" s="1" t="s">
        <v>511</v>
      </c>
      <c r="B1858" s="12" t="s">
        <v>4387</v>
      </c>
      <c r="C1858" t="s">
        <v>5700</v>
      </c>
      <c r="D1858" s="11" t="s">
        <v>4018</v>
      </c>
    </row>
    <row r="1859" spans="1:4" ht="15.5" x14ac:dyDescent="0.35">
      <c r="A1859" s="1" t="s">
        <v>510</v>
      </c>
      <c r="B1859" s="12" t="s">
        <v>4389</v>
      </c>
      <c r="C1859" t="s">
        <v>5701</v>
      </c>
      <c r="D1859" s="11" t="s">
        <v>4019</v>
      </c>
    </row>
    <row r="1860" spans="1:4" ht="15.5" x14ac:dyDescent="0.35">
      <c r="A1860" s="1" t="s">
        <v>509</v>
      </c>
      <c r="B1860" s="12" t="s">
        <v>4387</v>
      </c>
      <c r="C1860" t="s">
        <v>5375</v>
      </c>
      <c r="D1860" s="11" t="s">
        <v>3381</v>
      </c>
    </row>
    <row r="1861" spans="1:4" ht="15.5" x14ac:dyDescent="0.35">
      <c r="A1861" s="1" t="s">
        <v>508</v>
      </c>
      <c r="B1861" s="12" t="s">
        <v>4387</v>
      </c>
      <c r="C1861" t="s">
        <v>5702</v>
      </c>
      <c r="D1861" s="11" t="s">
        <v>3223</v>
      </c>
    </row>
    <row r="1862" spans="1:4" ht="15.5" x14ac:dyDescent="0.35">
      <c r="A1862" s="1" t="s">
        <v>507</v>
      </c>
      <c r="B1862" s="12" t="s">
        <v>4387</v>
      </c>
      <c r="C1862" t="s">
        <v>5703</v>
      </c>
      <c r="D1862" s="11" t="s">
        <v>4020</v>
      </c>
    </row>
    <row r="1863" spans="1:4" ht="15.5" x14ac:dyDescent="0.35">
      <c r="A1863" s="1" t="s">
        <v>506</v>
      </c>
      <c r="B1863" s="12" t="s">
        <v>4387</v>
      </c>
      <c r="C1863" t="s">
        <v>4830</v>
      </c>
      <c r="D1863" s="11" t="s">
        <v>2767</v>
      </c>
    </row>
    <row r="1864" spans="1:4" ht="15.5" x14ac:dyDescent="0.35">
      <c r="A1864" s="1" t="s">
        <v>505</v>
      </c>
      <c r="B1864" s="12" t="s">
        <v>4387</v>
      </c>
      <c r="C1864" t="s">
        <v>5704</v>
      </c>
      <c r="D1864" s="11" t="s">
        <v>4021</v>
      </c>
    </row>
    <row r="1865" spans="1:4" ht="15.5" x14ac:dyDescent="0.35">
      <c r="A1865" s="1" t="s">
        <v>504</v>
      </c>
      <c r="B1865" s="12" t="s">
        <v>4387</v>
      </c>
      <c r="C1865" t="s">
        <v>4441</v>
      </c>
      <c r="D1865" s="11" t="s">
        <v>4022</v>
      </c>
    </row>
    <row r="1866" spans="1:4" ht="15.5" x14ac:dyDescent="0.35">
      <c r="A1866" s="1" t="s">
        <v>503</v>
      </c>
      <c r="B1866" s="12" t="s">
        <v>4387</v>
      </c>
      <c r="C1866" t="s">
        <v>5705</v>
      </c>
      <c r="D1866" s="11" t="s">
        <v>2814</v>
      </c>
    </row>
    <row r="1867" spans="1:4" ht="15.5" x14ac:dyDescent="0.35">
      <c r="A1867" s="1" t="s">
        <v>502</v>
      </c>
      <c r="B1867" s="12" t="s">
        <v>4389</v>
      </c>
      <c r="C1867" t="s">
        <v>5706</v>
      </c>
      <c r="D1867" s="11" t="s">
        <v>4023</v>
      </c>
    </row>
    <row r="1868" spans="1:4" ht="15.5" x14ac:dyDescent="0.35">
      <c r="A1868" s="1" t="s">
        <v>501</v>
      </c>
      <c r="B1868" s="12" t="s">
        <v>4387</v>
      </c>
      <c r="C1868" t="s">
        <v>5009</v>
      </c>
      <c r="D1868" s="11" t="s">
        <v>3146</v>
      </c>
    </row>
    <row r="1869" spans="1:4" ht="15.5" x14ac:dyDescent="0.35">
      <c r="A1869" s="1" t="s">
        <v>500</v>
      </c>
      <c r="B1869" s="12" t="s">
        <v>4389</v>
      </c>
      <c r="C1869" t="s">
        <v>5707</v>
      </c>
      <c r="D1869" s="11" t="s">
        <v>3053</v>
      </c>
    </row>
    <row r="1870" spans="1:4" ht="15.5" x14ac:dyDescent="0.35">
      <c r="A1870" s="1" t="s">
        <v>499</v>
      </c>
      <c r="B1870" s="12" t="s">
        <v>4389</v>
      </c>
      <c r="C1870" t="s">
        <v>4718</v>
      </c>
      <c r="D1870" s="11" t="s">
        <v>4024</v>
      </c>
    </row>
    <row r="1871" spans="1:4" ht="15.5" x14ac:dyDescent="0.35">
      <c r="A1871" s="1" t="s">
        <v>498</v>
      </c>
      <c r="B1871" s="12" t="s">
        <v>4389</v>
      </c>
      <c r="C1871" t="s">
        <v>4508</v>
      </c>
      <c r="D1871" s="11" t="s">
        <v>2587</v>
      </c>
    </row>
    <row r="1872" spans="1:4" ht="15.5" x14ac:dyDescent="0.35">
      <c r="A1872" s="1" t="s">
        <v>497</v>
      </c>
      <c r="B1872" s="12" t="s">
        <v>4389</v>
      </c>
      <c r="C1872" t="s">
        <v>5708</v>
      </c>
      <c r="D1872" s="11" t="s">
        <v>4025</v>
      </c>
    </row>
    <row r="1873" spans="1:4" ht="15.5" x14ac:dyDescent="0.35">
      <c r="A1873" s="1" t="s">
        <v>496</v>
      </c>
      <c r="B1873" s="12" t="s">
        <v>4389</v>
      </c>
      <c r="C1873" t="s">
        <v>5709</v>
      </c>
      <c r="D1873" s="11" t="s">
        <v>4026</v>
      </c>
    </row>
    <row r="1874" spans="1:4" ht="15.5" x14ac:dyDescent="0.35">
      <c r="A1874" s="1" t="s">
        <v>495</v>
      </c>
      <c r="B1874" s="12" t="s">
        <v>4389</v>
      </c>
      <c r="C1874" t="s">
        <v>5710</v>
      </c>
      <c r="D1874" s="11" t="s">
        <v>4027</v>
      </c>
    </row>
    <row r="1875" spans="1:4" ht="15.5" x14ac:dyDescent="0.35">
      <c r="A1875" s="1" t="s">
        <v>494</v>
      </c>
      <c r="B1875" s="12" t="s">
        <v>4389</v>
      </c>
      <c r="C1875" t="s">
        <v>5711</v>
      </c>
      <c r="D1875" s="11" t="s">
        <v>4028</v>
      </c>
    </row>
    <row r="1876" spans="1:4" ht="15.5" x14ac:dyDescent="0.35">
      <c r="A1876" s="1" t="s">
        <v>493</v>
      </c>
      <c r="B1876" s="12" t="s">
        <v>4389</v>
      </c>
      <c r="C1876" t="s">
        <v>5712</v>
      </c>
      <c r="D1876" s="11" t="s">
        <v>4029</v>
      </c>
    </row>
    <row r="1877" spans="1:4" ht="15.5" x14ac:dyDescent="0.35">
      <c r="A1877" s="1" t="s">
        <v>492</v>
      </c>
      <c r="B1877" s="12" t="s">
        <v>4387</v>
      </c>
      <c r="C1877" t="s">
        <v>5713</v>
      </c>
      <c r="D1877" s="11" t="s">
        <v>3414</v>
      </c>
    </row>
    <row r="1878" spans="1:4" ht="15.5" x14ac:dyDescent="0.35">
      <c r="A1878" s="1" t="s">
        <v>491</v>
      </c>
      <c r="B1878" s="12" t="s">
        <v>4387</v>
      </c>
      <c r="C1878" t="s">
        <v>4951</v>
      </c>
      <c r="D1878" s="11" t="s">
        <v>4030</v>
      </c>
    </row>
    <row r="1879" spans="1:4" ht="15.5" x14ac:dyDescent="0.35">
      <c r="A1879" s="1" t="s">
        <v>490</v>
      </c>
      <c r="B1879" s="12" t="s">
        <v>4802</v>
      </c>
      <c r="C1879" t="s">
        <v>5714</v>
      </c>
      <c r="D1879" s="11" t="s">
        <v>4031</v>
      </c>
    </row>
    <row r="1880" spans="1:4" ht="15.5" x14ac:dyDescent="0.35">
      <c r="A1880" s="1" t="s">
        <v>489</v>
      </c>
      <c r="B1880" s="12" t="s">
        <v>4387</v>
      </c>
      <c r="C1880" t="s">
        <v>5715</v>
      </c>
      <c r="D1880" s="11" t="s">
        <v>4032</v>
      </c>
    </row>
    <row r="1881" spans="1:4" ht="15.5" x14ac:dyDescent="0.35">
      <c r="A1881" s="1" t="s">
        <v>488</v>
      </c>
      <c r="B1881" s="12" t="s">
        <v>4387</v>
      </c>
      <c r="C1881" t="s">
        <v>5716</v>
      </c>
      <c r="D1881" s="11" t="s">
        <v>4033</v>
      </c>
    </row>
    <row r="1882" spans="1:4" ht="15.5" x14ac:dyDescent="0.35">
      <c r="A1882" s="1" t="s">
        <v>487</v>
      </c>
      <c r="B1882" s="12" t="s">
        <v>4389</v>
      </c>
      <c r="C1882" t="s">
        <v>5717</v>
      </c>
      <c r="D1882" s="11" t="s">
        <v>2922</v>
      </c>
    </row>
    <row r="1883" spans="1:4" ht="15.5" x14ac:dyDescent="0.35">
      <c r="A1883" s="1" t="s">
        <v>486</v>
      </c>
      <c r="B1883" s="12" t="s">
        <v>4387</v>
      </c>
      <c r="C1883" t="s">
        <v>5713</v>
      </c>
      <c r="D1883" s="11" t="s">
        <v>4034</v>
      </c>
    </row>
    <row r="1884" spans="1:4" ht="15.5" x14ac:dyDescent="0.35">
      <c r="A1884" s="1" t="s">
        <v>485</v>
      </c>
      <c r="B1884" s="12" t="s">
        <v>4387</v>
      </c>
      <c r="C1884" t="s">
        <v>5718</v>
      </c>
      <c r="D1884" s="11" t="s">
        <v>4035</v>
      </c>
    </row>
    <row r="1885" spans="1:4" ht="15.5" x14ac:dyDescent="0.35">
      <c r="A1885" s="1" t="s">
        <v>484</v>
      </c>
      <c r="B1885" s="12" t="s">
        <v>4387</v>
      </c>
      <c r="C1885" t="s">
        <v>5719</v>
      </c>
      <c r="D1885" s="11" t="s">
        <v>4036</v>
      </c>
    </row>
    <row r="1886" spans="1:4" ht="15.5" x14ac:dyDescent="0.35">
      <c r="A1886" s="1" t="s">
        <v>483</v>
      </c>
      <c r="B1886" s="12" t="s">
        <v>4387</v>
      </c>
      <c r="C1886" t="s">
        <v>5720</v>
      </c>
      <c r="D1886" s="11" t="s">
        <v>4037</v>
      </c>
    </row>
    <row r="1887" spans="1:4" ht="15.5" x14ac:dyDescent="0.35">
      <c r="A1887" s="1" t="s">
        <v>482</v>
      </c>
      <c r="B1887" s="12" t="s">
        <v>4387</v>
      </c>
      <c r="C1887" t="s">
        <v>5721</v>
      </c>
      <c r="D1887" s="11" t="s">
        <v>4038</v>
      </c>
    </row>
    <row r="1888" spans="1:4" ht="15.5" x14ac:dyDescent="0.35">
      <c r="A1888" s="1" t="s">
        <v>481</v>
      </c>
      <c r="B1888" s="12" t="s">
        <v>4389</v>
      </c>
      <c r="C1888" t="s">
        <v>5722</v>
      </c>
      <c r="D1888" s="11" t="s">
        <v>4039</v>
      </c>
    </row>
    <row r="1889" spans="1:4" ht="15.5" x14ac:dyDescent="0.35">
      <c r="A1889" s="1" t="s">
        <v>480</v>
      </c>
      <c r="B1889" s="12" t="s">
        <v>4389</v>
      </c>
      <c r="C1889" t="s">
        <v>4733</v>
      </c>
      <c r="D1889" s="11" t="s">
        <v>4040</v>
      </c>
    </row>
    <row r="1890" spans="1:4" ht="15.5" x14ac:dyDescent="0.35">
      <c r="A1890" s="1" t="s">
        <v>479</v>
      </c>
      <c r="B1890" s="12" t="s">
        <v>4389</v>
      </c>
      <c r="C1890" t="s">
        <v>5723</v>
      </c>
      <c r="D1890" s="11" t="s">
        <v>2937</v>
      </c>
    </row>
    <row r="1891" spans="1:4" ht="15.5" x14ac:dyDescent="0.35">
      <c r="A1891" s="1" t="s">
        <v>478</v>
      </c>
      <c r="B1891" s="12" t="s">
        <v>4387</v>
      </c>
      <c r="C1891" t="s">
        <v>5276</v>
      </c>
      <c r="D1891" s="11" t="s">
        <v>4041</v>
      </c>
    </row>
    <row r="1892" spans="1:4" ht="15.5" x14ac:dyDescent="0.35">
      <c r="A1892" s="1" t="s">
        <v>477</v>
      </c>
      <c r="B1892" s="12" t="s">
        <v>4389</v>
      </c>
      <c r="C1892" t="s">
        <v>4408</v>
      </c>
      <c r="D1892" s="11" t="s">
        <v>4042</v>
      </c>
    </row>
    <row r="1893" spans="1:4" ht="15.5" x14ac:dyDescent="0.35">
      <c r="A1893" s="1" t="s">
        <v>476</v>
      </c>
      <c r="B1893" s="12" t="s">
        <v>4389</v>
      </c>
      <c r="C1893" t="s">
        <v>5724</v>
      </c>
      <c r="D1893" s="11" t="s">
        <v>4043</v>
      </c>
    </row>
    <row r="1894" spans="1:4" ht="15.5" x14ac:dyDescent="0.35">
      <c r="A1894" s="1" t="s">
        <v>475</v>
      </c>
      <c r="B1894" s="12" t="s">
        <v>4387</v>
      </c>
      <c r="C1894" t="s">
        <v>5725</v>
      </c>
      <c r="D1894" s="11" t="s">
        <v>4044</v>
      </c>
    </row>
    <row r="1895" spans="1:4" ht="15.5" x14ac:dyDescent="0.35">
      <c r="A1895" s="1" t="s">
        <v>474</v>
      </c>
      <c r="B1895" s="12" t="s">
        <v>4389</v>
      </c>
      <c r="C1895" t="s">
        <v>4498</v>
      </c>
      <c r="D1895" s="11" t="s">
        <v>4045</v>
      </c>
    </row>
    <row r="1896" spans="1:4" ht="15.5" x14ac:dyDescent="0.35">
      <c r="A1896" s="1" t="s">
        <v>473</v>
      </c>
      <c r="B1896" s="12" t="s">
        <v>4387</v>
      </c>
      <c r="C1896" t="s">
        <v>5726</v>
      </c>
      <c r="D1896" s="11" t="s">
        <v>4046</v>
      </c>
    </row>
    <row r="1897" spans="1:4" ht="15.5" x14ac:dyDescent="0.35">
      <c r="A1897" s="1" t="s">
        <v>472</v>
      </c>
      <c r="B1897" s="12" t="s">
        <v>4389</v>
      </c>
      <c r="C1897" t="s">
        <v>5727</v>
      </c>
      <c r="D1897" s="11" t="s">
        <v>2619</v>
      </c>
    </row>
    <row r="1898" spans="1:4" ht="15.5" x14ac:dyDescent="0.35">
      <c r="A1898" s="1" t="s">
        <v>471</v>
      </c>
      <c r="B1898" s="12" t="s">
        <v>4389</v>
      </c>
      <c r="C1898" t="s">
        <v>4534</v>
      </c>
      <c r="D1898" s="11" t="s">
        <v>4047</v>
      </c>
    </row>
    <row r="1899" spans="1:4" ht="15.5" x14ac:dyDescent="0.35">
      <c r="A1899" s="1" t="s">
        <v>470</v>
      </c>
      <c r="B1899" s="12" t="s">
        <v>4389</v>
      </c>
      <c r="C1899" t="s">
        <v>5728</v>
      </c>
      <c r="D1899" s="11" t="s">
        <v>2452</v>
      </c>
    </row>
    <row r="1900" spans="1:4" ht="15.5" x14ac:dyDescent="0.35">
      <c r="A1900" s="1" t="s">
        <v>469</v>
      </c>
      <c r="B1900" s="12" t="s">
        <v>4389</v>
      </c>
      <c r="C1900" t="s">
        <v>4746</v>
      </c>
      <c r="D1900" s="11" t="s">
        <v>2482</v>
      </c>
    </row>
    <row r="1901" spans="1:4" ht="15.5" x14ac:dyDescent="0.35">
      <c r="A1901" s="1" t="s">
        <v>468</v>
      </c>
      <c r="B1901" s="12" t="s">
        <v>4387</v>
      </c>
      <c r="C1901" t="s">
        <v>4480</v>
      </c>
      <c r="D1901" s="11" t="s">
        <v>4048</v>
      </c>
    </row>
    <row r="1902" spans="1:4" ht="15.5" x14ac:dyDescent="0.35">
      <c r="A1902" s="1" t="s">
        <v>467</v>
      </c>
      <c r="B1902" s="12" t="s">
        <v>4387</v>
      </c>
      <c r="C1902" t="s">
        <v>5729</v>
      </c>
      <c r="D1902" s="11" t="s">
        <v>3958</v>
      </c>
    </row>
    <row r="1903" spans="1:4" ht="15.5" x14ac:dyDescent="0.35">
      <c r="A1903" s="1" t="s">
        <v>466</v>
      </c>
      <c r="B1903" s="12" t="s">
        <v>4387</v>
      </c>
      <c r="C1903" t="s">
        <v>5251</v>
      </c>
      <c r="D1903" s="11" t="s">
        <v>4049</v>
      </c>
    </row>
    <row r="1904" spans="1:4" ht="15.5" x14ac:dyDescent="0.35">
      <c r="A1904" s="1" t="s">
        <v>465</v>
      </c>
      <c r="B1904" s="12" t="s">
        <v>4387</v>
      </c>
      <c r="C1904" t="s">
        <v>4596</v>
      </c>
      <c r="D1904" s="11" t="s">
        <v>4050</v>
      </c>
    </row>
    <row r="1905" spans="1:4" ht="15.5" x14ac:dyDescent="0.35">
      <c r="A1905" s="1" t="s">
        <v>464</v>
      </c>
      <c r="B1905" s="12" t="s">
        <v>4387</v>
      </c>
      <c r="C1905" t="s">
        <v>5730</v>
      </c>
      <c r="D1905" s="11" t="s">
        <v>4051</v>
      </c>
    </row>
    <row r="1906" spans="1:4" ht="15.5" x14ac:dyDescent="0.35">
      <c r="A1906" s="1" t="s">
        <v>463</v>
      </c>
      <c r="B1906" s="12" t="s">
        <v>4387</v>
      </c>
      <c r="C1906" t="s">
        <v>5731</v>
      </c>
      <c r="D1906" s="11" t="s">
        <v>4052</v>
      </c>
    </row>
    <row r="1907" spans="1:4" ht="15.5" x14ac:dyDescent="0.35">
      <c r="A1907" s="1" t="s">
        <v>462</v>
      </c>
      <c r="B1907" s="12" t="s">
        <v>4389</v>
      </c>
      <c r="C1907" t="s">
        <v>5732</v>
      </c>
      <c r="D1907" s="11" t="s">
        <v>4053</v>
      </c>
    </row>
    <row r="1908" spans="1:4" ht="15.5" x14ac:dyDescent="0.35">
      <c r="A1908" s="1" t="s">
        <v>461</v>
      </c>
      <c r="B1908" s="12" t="s">
        <v>4387</v>
      </c>
      <c r="C1908" t="s">
        <v>5733</v>
      </c>
      <c r="D1908" s="11" t="s">
        <v>2668</v>
      </c>
    </row>
    <row r="1909" spans="1:4" ht="15.5" x14ac:dyDescent="0.35">
      <c r="A1909" s="1" t="s">
        <v>460</v>
      </c>
      <c r="B1909" s="12" t="s">
        <v>4387</v>
      </c>
      <c r="C1909" t="s">
        <v>5734</v>
      </c>
      <c r="D1909" s="11" t="s">
        <v>4054</v>
      </c>
    </row>
    <row r="1910" spans="1:4" ht="15.5" x14ac:dyDescent="0.35">
      <c r="A1910" s="1" t="s">
        <v>459</v>
      </c>
      <c r="B1910" s="12" t="s">
        <v>4389</v>
      </c>
      <c r="C1910" t="s">
        <v>5735</v>
      </c>
      <c r="D1910" s="11" t="s">
        <v>4055</v>
      </c>
    </row>
    <row r="1911" spans="1:4" ht="15.5" x14ac:dyDescent="0.35">
      <c r="A1911" s="1" t="s">
        <v>458</v>
      </c>
      <c r="B1911" s="12" t="s">
        <v>4389</v>
      </c>
      <c r="C1911" t="s">
        <v>5736</v>
      </c>
      <c r="D1911" s="11" t="s">
        <v>2814</v>
      </c>
    </row>
    <row r="1912" spans="1:4" ht="15.5" x14ac:dyDescent="0.35">
      <c r="A1912" s="1" t="s">
        <v>457</v>
      </c>
      <c r="B1912" s="12" t="s">
        <v>4387</v>
      </c>
      <c r="C1912" t="s">
        <v>5737</v>
      </c>
      <c r="D1912" s="11" t="s">
        <v>4056</v>
      </c>
    </row>
    <row r="1913" spans="1:4" ht="15.5" x14ac:dyDescent="0.35">
      <c r="A1913" s="1" t="s">
        <v>456</v>
      </c>
      <c r="B1913" s="12" t="s">
        <v>4389</v>
      </c>
      <c r="C1913" t="s">
        <v>5738</v>
      </c>
      <c r="D1913" s="11" t="s">
        <v>2756</v>
      </c>
    </row>
    <row r="1914" spans="1:4" ht="15.5" x14ac:dyDescent="0.35">
      <c r="A1914" s="1" t="s">
        <v>455</v>
      </c>
      <c r="B1914" s="12" t="s">
        <v>4389</v>
      </c>
      <c r="C1914" t="s">
        <v>5739</v>
      </c>
      <c r="D1914" s="11" t="s">
        <v>4057</v>
      </c>
    </row>
    <row r="1915" spans="1:4" ht="15.5" x14ac:dyDescent="0.35">
      <c r="A1915" s="1" t="s">
        <v>454</v>
      </c>
      <c r="B1915" s="12" t="s">
        <v>4389</v>
      </c>
      <c r="C1915" t="s">
        <v>5740</v>
      </c>
      <c r="D1915" s="11" t="s">
        <v>2942</v>
      </c>
    </row>
    <row r="1916" spans="1:4" ht="15.5" x14ac:dyDescent="0.35">
      <c r="A1916" s="1" t="s">
        <v>453</v>
      </c>
      <c r="B1916" s="12" t="s">
        <v>4387</v>
      </c>
      <c r="C1916" t="s">
        <v>5741</v>
      </c>
      <c r="D1916" s="11" t="s">
        <v>4058</v>
      </c>
    </row>
    <row r="1917" spans="1:4" ht="15.5" x14ac:dyDescent="0.35">
      <c r="A1917" s="1" t="s">
        <v>452</v>
      </c>
      <c r="B1917" s="12" t="s">
        <v>4389</v>
      </c>
      <c r="C1917" t="s">
        <v>5742</v>
      </c>
      <c r="D1917" s="11" t="s">
        <v>4059</v>
      </c>
    </row>
    <row r="1918" spans="1:4" ht="15.5" x14ac:dyDescent="0.35">
      <c r="A1918" s="1" t="s">
        <v>451</v>
      </c>
      <c r="B1918" s="12" t="s">
        <v>4389</v>
      </c>
      <c r="C1918" t="s">
        <v>4532</v>
      </c>
      <c r="D1918" s="11" t="s">
        <v>4060</v>
      </c>
    </row>
    <row r="1919" spans="1:4" ht="15.5" x14ac:dyDescent="0.35">
      <c r="A1919" s="1" t="s">
        <v>450</v>
      </c>
      <c r="B1919" s="12" t="s">
        <v>4389</v>
      </c>
      <c r="C1919" t="s">
        <v>5385</v>
      </c>
      <c r="D1919" s="11" t="s">
        <v>4061</v>
      </c>
    </row>
    <row r="1920" spans="1:4" ht="15.5" x14ac:dyDescent="0.35">
      <c r="A1920" s="1" t="s">
        <v>449</v>
      </c>
      <c r="B1920" s="12" t="s">
        <v>4389</v>
      </c>
      <c r="C1920" t="s">
        <v>5743</v>
      </c>
      <c r="D1920" s="11" t="s">
        <v>4062</v>
      </c>
    </row>
    <row r="1921" spans="1:4" ht="15.5" x14ac:dyDescent="0.35">
      <c r="A1921" s="1" t="s">
        <v>448</v>
      </c>
      <c r="B1921" s="12" t="s">
        <v>4389</v>
      </c>
      <c r="C1921" t="s">
        <v>4495</v>
      </c>
      <c r="D1921" s="11" t="s">
        <v>4063</v>
      </c>
    </row>
    <row r="1922" spans="1:4" ht="15.5" x14ac:dyDescent="0.35">
      <c r="A1922" s="1" t="s">
        <v>447</v>
      </c>
      <c r="B1922" s="12" t="s">
        <v>4802</v>
      </c>
      <c r="C1922" t="s">
        <v>5744</v>
      </c>
      <c r="D1922" s="11" t="s">
        <v>4064</v>
      </c>
    </row>
    <row r="1923" spans="1:4" ht="15.5" x14ac:dyDescent="0.35">
      <c r="A1923" s="1" t="s">
        <v>446</v>
      </c>
      <c r="B1923" s="12" t="s">
        <v>4389</v>
      </c>
      <c r="C1923" t="s">
        <v>4532</v>
      </c>
      <c r="D1923" s="11" t="s">
        <v>4065</v>
      </c>
    </row>
    <row r="1924" spans="1:4" ht="15.5" x14ac:dyDescent="0.35">
      <c r="A1924" s="1" t="s">
        <v>445</v>
      </c>
      <c r="B1924" s="12" t="s">
        <v>4389</v>
      </c>
      <c r="C1924" t="s">
        <v>4983</v>
      </c>
      <c r="D1924" s="11" t="s">
        <v>4066</v>
      </c>
    </row>
    <row r="1925" spans="1:4" ht="15.5" x14ac:dyDescent="0.35">
      <c r="A1925" s="1" t="s">
        <v>444</v>
      </c>
      <c r="B1925" s="12" t="s">
        <v>4389</v>
      </c>
      <c r="C1925" t="s">
        <v>5745</v>
      </c>
      <c r="D1925" s="11" t="s">
        <v>4067</v>
      </c>
    </row>
    <row r="1926" spans="1:4" ht="15.5" x14ac:dyDescent="0.35">
      <c r="A1926" s="1" t="s">
        <v>443</v>
      </c>
      <c r="B1926" s="12" t="s">
        <v>4389</v>
      </c>
      <c r="C1926" t="s">
        <v>4518</v>
      </c>
      <c r="D1926" s="11" t="s">
        <v>4068</v>
      </c>
    </row>
    <row r="1927" spans="1:4" ht="15.5" x14ac:dyDescent="0.35">
      <c r="A1927" s="1" t="s">
        <v>442</v>
      </c>
      <c r="B1927" s="12" t="s">
        <v>4387</v>
      </c>
      <c r="C1927" t="s">
        <v>5746</v>
      </c>
      <c r="D1927" s="11" t="s">
        <v>3184</v>
      </c>
    </row>
    <row r="1928" spans="1:4" ht="15.5" x14ac:dyDescent="0.35">
      <c r="A1928" s="1" t="s">
        <v>441</v>
      </c>
      <c r="B1928" s="12" t="s">
        <v>4387</v>
      </c>
      <c r="C1928" t="s">
        <v>5747</v>
      </c>
      <c r="D1928" s="11" t="s">
        <v>4069</v>
      </c>
    </row>
    <row r="1929" spans="1:4" ht="15.5" x14ac:dyDescent="0.35">
      <c r="A1929" s="1" t="s">
        <v>440</v>
      </c>
      <c r="B1929" s="12" t="s">
        <v>4389</v>
      </c>
      <c r="C1929" t="s">
        <v>4451</v>
      </c>
      <c r="D1929" s="11" t="s">
        <v>4070</v>
      </c>
    </row>
    <row r="1930" spans="1:4" ht="15.5" x14ac:dyDescent="0.35">
      <c r="A1930" s="1" t="s">
        <v>439</v>
      </c>
      <c r="B1930" s="12" t="s">
        <v>4387</v>
      </c>
      <c r="C1930" t="s">
        <v>5748</v>
      </c>
      <c r="D1930" s="11" t="s">
        <v>3386</v>
      </c>
    </row>
    <row r="1931" spans="1:4" ht="15.5" x14ac:dyDescent="0.35">
      <c r="A1931" s="1" t="s">
        <v>438</v>
      </c>
      <c r="B1931" s="12" t="s">
        <v>4387</v>
      </c>
      <c r="C1931" t="s">
        <v>5249</v>
      </c>
      <c r="D1931" s="11" t="s">
        <v>2848</v>
      </c>
    </row>
    <row r="1932" spans="1:4" ht="15.5" x14ac:dyDescent="0.35">
      <c r="A1932" s="1" t="s">
        <v>437</v>
      </c>
      <c r="B1932" s="12" t="s">
        <v>4387</v>
      </c>
      <c r="C1932" t="s">
        <v>5749</v>
      </c>
      <c r="D1932" s="11" t="s">
        <v>4071</v>
      </c>
    </row>
    <row r="1933" spans="1:4" ht="15.5" x14ac:dyDescent="0.35">
      <c r="A1933" s="1" t="s">
        <v>436</v>
      </c>
      <c r="B1933" s="12" t="s">
        <v>4387</v>
      </c>
      <c r="C1933" t="s">
        <v>5750</v>
      </c>
      <c r="D1933" s="11" t="s">
        <v>4072</v>
      </c>
    </row>
    <row r="1934" spans="1:4" ht="15.5" x14ac:dyDescent="0.35">
      <c r="A1934" s="1" t="s">
        <v>435</v>
      </c>
      <c r="B1934" s="12" t="s">
        <v>4389</v>
      </c>
      <c r="C1934" t="s">
        <v>4468</v>
      </c>
      <c r="D1934" s="11" t="s">
        <v>4073</v>
      </c>
    </row>
    <row r="1935" spans="1:4" ht="15.5" x14ac:dyDescent="0.35">
      <c r="A1935" s="1" t="s">
        <v>434</v>
      </c>
      <c r="B1935" s="12" t="s">
        <v>4387</v>
      </c>
      <c r="C1935" t="s">
        <v>4480</v>
      </c>
      <c r="D1935" s="11" t="s">
        <v>4074</v>
      </c>
    </row>
    <row r="1936" spans="1:4" ht="15.5" x14ac:dyDescent="0.35">
      <c r="A1936" s="1" t="s">
        <v>433</v>
      </c>
      <c r="B1936" s="12" t="s">
        <v>4387</v>
      </c>
      <c r="C1936" t="s">
        <v>5751</v>
      </c>
      <c r="D1936" s="11" t="s">
        <v>4075</v>
      </c>
    </row>
    <row r="1937" spans="1:4" ht="15.5" x14ac:dyDescent="0.35">
      <c r="A1937" s="1" t="s">
        <v>432</v>
      </c>
      <c r="B1937" s="12" t="s">
        <v>4389</v>
      </c>
      <c r="C1937" t="s">
        <v>5752</v>
      </c>
      <c r="D1937" s="11" t="s">
        <v>4076</v>
      </c>
    </row>
    <row r="1938" spans="1:4" ht="15.5" x14ac:dyDescent="0.35">
      <c r="A1938" s="1" t="s">
        <v>431</v>
      </c>
      <c r="B1938" s="12" t="s">
        <v>4802</v>
      </c>
      <c r="C1938" t="s">
        <v>5753</v>
      </c>
      <c r="D1938" s="11" t="s">
        <v>4077</v>
      </c>
    </row>
    <row r="1939" spans="1:4" ht="15.5" x14ac:dyDescent="0.35">
      <c r="A1939" s="1" t="s">
        <v>430</v>
      </c>
      <c r="B1939" s="12" t="s">
        <v>4389</v>
      </c>
      <c r="C1939" t="s">
        <v>4400</v>
      </c>
      <c r="D1939" s="11" t="s">
        <v>3899</v>
      </c>
    </row>
    <row r="1940" spans="1:4" ht="15.5" x14ac:dyDescent="0.35">
      <c r="A1940" s="1" t="s">
        <v>429</v>
      </c>
      <c r="B1940" s="12" t="s">
        <v>4389</v>
      </c>
      <c r="C1940" t="s">
        <v>5754</v>
      </c>
      <c r="D1940" s="11" t="s">
        <v>4078</v>
      </c>
    </row>
    <row r="1941" spans="1:4" ht="15.5" x14ac:dyDescent="0.35">
      <c r="A1941" s="1" t="s">
        <v>428</v>
      </c>
      <c r="B1941" s="12" t="s">
        <v>4389</v>
      </c>
      <c r="C1941" t="s">
        <v>4526</v>
      </c>
      <c r="D1941" s="11" t="s">
        <v>4079</v>
      </c>
    </row>
    <row r="1942" spans="1:4" ht="15.5" x14ac:dyDescent="0.35">
      <c r="A1942" s="1" t="s">
        <v>427</v>
      </c>
      <c r="B1942" s="12" t="s">
        <v>4389</v>
      </c>
      <c r="C1942" t="s">
        <v>5755</v>
      </c>
      <c r="D1942" s="11" t="s">
        <v>3150</v>
      </c>
    </row>
    <row r="1943" spans="1:4" ht="15.5" x14ac:dyDescent="0.35">
      <c r="A1943" s="1" t="s">
        <v>426</v>
      </c>
      <c r="B1943" s="12" t="s">
        <v>4389</v>
      </c>
      <c r="C1943" t="s">
        <v>5756</v>
      </c>
      <c r="D1943" s="11" t="s">
        <v>4080</v>
      </c>
    </row>
    <row r="1944" spans="1:4" ht="15.5" x14ac:dyDescent="0.35">
      <c r="A1944" s="1" t="s">
        <v>425</v>
      </c>
      <c r="B1944" s="12" t="s">
        <v>4389</v>
      </c>
      <c r="C1944" t="s">
        <v>4532</v>
      </c>
      <c r="D1944" s="11" t="s">
        <v>4081</v>
      </c>
    </row>
    <row r="1945" spans="1:4" ht="15.5" x14ac:dyDescent="0.35">
      <c r="A1945" s="1" t="s">
        <v>424</v>
      </c>
      <c r="B1945" s="12" t="s">
        <v>4389</v>
      </c>
      <c r="C1945" t="s">
        <v>5757</v>
      </c>
      <c r="D1945" s="11" t="s">
        <v>3074</v>
      </c>
    </row>
    <row r="1946" spans="1:4" ht="15.5" x14ac:dyDescent="0.35">
      <c r="A1946" s="1" t="s">
        <v>423</v>
      </c>
      <c r="B1946" s="12" t="s">
        <v>4387</v>
      </c>
      <c r="C1946" t="s">
        <v>4490</v>
      </c>
      <c r="D1946" s="11" t="s">
        <v>4082</v>
      </c>
    </row>
    <row r="1947" spans="1:4" ht="15.5" x14ac:dyDescent="0.35">
      <c r="A1947" s="1" t="s">
        <v>422</v>
      </c>
      <c r="B1947" s="12" t="s">
        <v>4389</v>
      </c>
      <c r="C1947" t="s">
        <v>5712</v>
      </c>
      <c r="D1947" s="11" t="s">
        <v>4083</v>
      </c>
    </row>
    <row r="1948" spans="1:4" ht="15.5" x14ac:dyDescent="0.35">
      <c r="A1948" s="1" t="s">
        <v>421</v>
      </c>
      <c r="B1948" s="12" t="s">
        <v>4389</v>
      </c>
      <c r="C1948" t="s">
        <v>5758</v>
      </c>
      <c r="D1948" s="11" t="s">
        <v>4084</v>
      </c>
    </row>
    <row r="1949" spans="1:4" ht="15.5" x14ac:dyDescent="0.35">
      <c r="A1949" s="1" t="s">
        <v>420</v>
      </c>
      <c r="B1949" s="12" t="s">
        <v>4389</v>
      </c>
      <c r="C1949" t="s">
        <v>5759</v>
      </c>
      <c r="D1949" s="11" t="s">
        <v>4085</v>
      </c>
    </row>
    <row r="1950" spans="1:4" ht="15.5" x14ac:dyDescent="0.35">
      <c r="A1950" s="1" t="s">
        <v>419</v>
      </c>
      <c r="B1950" s="12" t="s">
        <v>4387</v>
      </c>
      <c r="C1950" t="s">
        <v>5760</v>
      </c>
      <c r="D1950" s="11" t="s">
        <v>4086</v>
      </c>
    </row>
    <row r="1951" spans="1:4" ht="15.5" x14ac:dyDescent="0.35">
      <c r="A1951" s="1" t="s">
        <v>418</v>
      </c>
      <c r="B1951" s="12" t="s">
        <v>4389</v>
      </c>
      <c r="C1951" t="s">
        <v>4518</v>
      </c>
      <c r="D1951" s="11" t="s">
        <v>2948</v>
      </c>
    </row>
    <row r="1952" spans="1:4" ht="15.5" x14ac:dyDescent="0.35">
      <c r="A1952" s="1" t="s">
        <v>417</v>
      </c>
      <c r="B1952" s="12" t="s">
        <v>4387</v>
      </c>
      <c r="C1952" t="s">
        <v>5761</v>
      </c>
      <c r="D1952" s="11" t="s">
        <v>4087</v>
      </c>
    </row>
    <row r="1953" spans="1:4" ht="15.5" x14ac:dyDescent="0.35">
      <c r="A1953" s="1" t="s">
        <v>416</v>
      </c>
      <c r="B1953" s="12" t="s">
        <v>4389</v>
      </c>
      <c r="C1953" t="s">
        <v>5762</v>
      </c>
      <c r="D1953" s="11" t="s">
        <v>4088</v>
      </c>
    </row>
    <row r="1954" spans="1:4" ht="15.5" x14ac:dyDescent="0.35">
      <c r="A1954" s="1" t="s">
        <v>415</v>
      </c>
      <c r="B1954" s="12" t="s">
        <v>4389</v>
      </c>
      <c r="C1954" t="s">
        <v>5763</v>
      </c>
      <c r="D1954" s="11" t="s">
        <v>4089</v>
      </c>
    </row>
    <row r="1955" spans="1:4" ht="15.5" x14ac:dyDescent="0.35">
      <c r="A1955" s="1" t="s">
        <v>414</v>
      </c>
      <c r="B1955" s="12" t="s">
        <v>4387</v>
      </c>
      <c r="C1955" t="s">
        <v>5764</v>
      </c>
      <c r="D1955" s="11" t="s">
        <v>4090</v>
      </c>
    </row>
    <row r="1956" spans="1:4" ht="15.5" x14ac:dyDescent="0.35">
      <c r="A1956" s="1" t="s">
        <v>413</v>
      </c>
      <c r="B1956" s="12" t="s">
        <v>4387</v>
      </c>
      <c r="C1956" t="s">
        <v>5765</v>
      </c>
      <c r="D1956" s="11" t="s">
        <v>4091</v>
      </c>
    </row>
    <row r="1957" spans="1:4" ht="15.5" x14ac:dyDescent="0.35">
      <c r="A1957" s="1" t="s">
        <v>412</v>
      </c>
      <c r="B1957" s="12" t="s">
        <v>4387</v>
      </c>
      <c r="C1957" t="s">
        <v>5766</v>
      </c>
      <c r="D1957" s="11" t="s">
        <v>4092</v>
      </c>
    </row>
    <row r="1958" spans="1:4" ht="15.5" x14ac:dyDescent="0.35">
      <c r="A1958" s="1" t="s">
        <v>411</v>
      </c>
      <c r="B1958" s="12" t="s">
        <v>4389</v>
      </c>
      <c r="C1958" t="s">
        <v>5767</v>
      </c>
      <c r="D1958" s="11" t="s">
        <v>4093</v>
      </c>
    </row>
    <row r="1959" spans="1:4" ht="15.5" x14ac:dyDescent="0.35">
      <c r="A1959" s="1" t="s">
        <v>410</v>
      </c>
      <c r="B1959" s="12" t="s">
        <v>4387</v>
      </c>
      <c r="C1959" t="s">
        <v>4775</v>
      </c>
      <c r="D1959" s="11" t="s">
        <v>2712</v>
      </c>
    </row>
    <row r="1960" spans="1:4" ht="15.5" x14ac:dyDescent="0.35">
      <c r="A1960" s="1" t="s">
        <v>409</v>
      </c>
      <c r="B1960" s="12" t="s">
        <v>4387</v>
      </c>
      <c r="C1960" t="s">
        <v>4421</v>
      </c>
      <c r="D1960" s="11" t="s">
        <v>4094</v>
      </c>
    </row>
    <row r="1961" spans="1:4" ht="15.5" x14ac:dyDescent="0.35">
      <c r="A1961" s="1" t="s">
        <v>408</v>
      </c>
      <c r="B1961" s="12" t="s">
        <v>4387</v>
      </c>
      <c r="C1961" t="s">
        <v>4596</v>
      </c>
      <c r="D1961" s="11" t="s">
        <v>2848</v>
      </c>
    </row>
    <row r="1962" spans="1:4" ht="15.5" x14ac:dyDescent="0.35">
      <c r="A1962" s="1" t="s">
        <v>407</v>
      </c>
      <c r="B1962" s="12" t="s">
        <v>4387</v>
      </c>
      <c r="C1962" t="s">
        <v>5768</v>
      </c>
      <c r="D1962" s="11" t="s">
        <v>4095</v>
      </c>
    </row>
    <row r="1963" spans="1:4" ht="15.5" x14ac:dyDescent="0.35">
      <c r="A1963" s="1" t="s">
        <v>406</v>
      </c>
      <c r="B1963" s="12" t="s">
        <v>4389</v>
      </c>
      <c r="C1963" t="s">
        <v>4390</v>
      </c>
      <c r="D1963" s="11" t="s">
        <v>3958</v>
      </c>
    </row>
    <row r="1964" spans="1:4" ht="15.5" x14ac:dyDescent="0.35">
      <c r="A1964" s="1" t="s">
        <v>405</v>
      </c>
      <c r="B1964" s="12" t="s">
        <v>4389</v>
      </c>
      <c r="C1964" t="s">
        <v>5769</v>
      </c>
      <c r="D1964" s="11" t="s">
        <v>4096</v>
      </c>
    </row>
    <row r="1965" spans="1:4" ht="15.5" x14ac:dyDescent="0.35">
      <c r="A1965" s="1" t="s">
        <v>404</v>
      </c>
      <c r="B1965" s="12" t="s">
        <v>4389</v>
      </c>
      <c r="C1965" t="s">
        <v>5770</v>
      </c>
      <c r="D1965" s="11" t="s">
        <v>2681</v>
      </c>
    </row>
    <row r="1966" spans="1:4" ht="15.5" x14ac:dyDescent="0.35">
      <c r="A1966" s="1" t="s">
        <v>403</v>
      </c>
      <c r="B1966" s="12" t="s">
        <v>4387</v>
      </c>
      <c r="C1966" t="s">
        <v>5771</v>
      </c>
      <c r="D1966" s="11" t="s">
        <v>4097</v>
      </c>
    </row>
    <row r="1967" spans="1:4" ht="15.5" x14ac:dyDescent="0.35">
      <c r="A1967" s="1" t="s">
        <v>402</v>
      </c>
      <c r="B1967" s="12" t="s">
        <v>4389</v>
      </c>
      <c r="C1967" t="s">
        <v>5772</v>
      </c>
      <c r="D1967" s="11" t="s">
        <v>2435</v>
      </c>
    </row>
    <row r="1968" spans="1:4" ht="15.5" x14ac:dyDescent="0.35">
      <c r="A1968" s="1" t="s">
        <v>401</v>
      </c>
      <c r="B1968" s="12" t="s">
        <v>4389</v>
      </c>
      <c r="C1968" t="s">
        <v>5773</v>
      </c>
      <c r="D1968" s="11" t="s">
        <v>4098</v>
      </c>
    </row>
    <row r="1969" spans="1:4" ht="15.5" x14ac:dyDescent="0.35">
      <c r="A1969" s="1" t="s">
        <v>400</v>
      </c>
      <c r="B1969" s="12" t="s">
        <v>4389</v>
      </c>
      <c r="C1969" t="s">
        <v>5774</v>
      </c>
      <c r="D1969" s="11" t="s">
        <v>3626</v>
      </c>
    </row>
    <row r="1970" spans="1:4" ht="15.5" x14ac:dyDescent="0.35">
      <c r="A1970" s="1" t="s">
        <v>399</v>
      </c>
      <c r="B1970" s="12" t="s">
        <v>4389</v>
      </c>
      <c r="C1970" t="s">
        <v>5775</v>
      </c>
      <c r="D1970" s="11" t="s">
        <v>3410</v>
      </c>
    </row>
    <row r="1971" spans="1:4" ht="15.5" x14ac:dyDescent="0.35">
      <c r="A1971" s="1" t="s">
        <v>398</v>
      </c>
      <c r="B1971" s="12" t="s">
        <v>4802</v>
      </c>
      <c r="C1971" t="s">
        <v>5776</v>
      </c>
      <c r="D1971" s="11" t="s">
        <v>4099</v>
      </c>
    </row>
    <row r="1972" spans="1:4" ht="15.5" x14ac:dyDescent="0.35">
      <c r="A1972" s="1" t="s">
        <v>397</v>
      </c>
      <c r="B1972" s="12" t="s">
        <v>4387</v>
      </c>
      <c r="C1972" t="s">
        <v>5777</v>
      </c>
      <c r="D1972" s="11" t="s">
        <v>4100</v>
      </c>
    </row>
    <row r="1973" spans="1:4" ht="15.5" x14ac:dyDescent="0.35">
      <c r="A1973" s="1" t="s">
        <v>396</v>
      </c>
      <c r="B1973" s="12" t="s">
        <v>4389</v>
      </c>
      <c r="C1973" t="s">
        <v>4463</v>
      </c>
      <c r="D1973" s="11" t="s">
        <v>4101</v>
      </c>
    </row>
    <row r="1974" spans="1:4" ht="15.5" x14ac:dyDescent="0.35">
      <c r="A1974" s="1" t="s">
        <v>395</v>
      </c>
      <c r="B1974" s="12" t="s">
        <v>4389</v>
      </c>
      <c r="C1974" t="s">
        <v>5778</v>
      </c>
      <c r="D1974" s="11" t="s">
        <v>4102</v>
      </c>
    </row>
    <row r="1975" spans="1:4" ht="15.5" x14ac:dyDescent="0.35">
      <c r="A1975" s="1" t="s">
        <v>394</v>
      </c>
      <c r="B1975" s="12" t="s">
        <v>4387</v>
      </c>
      <c r="C1975" t="s">
        <v>5779</v>
      </c>
      <c r="D1975" s="11" t="s">
        <v>4103</v>
      </c>
    </row>
    <row r="1976" spans="1:4" ht="15.5" x14ac:dyDescent="0.35">
      <c r="A1976" s="1" t="s">
        <v>393</v>
      </c>
      <c r="B1976" s="12" t="s">
        <v>4387</v>
      </c>
      <c r="C1976" t="s">
        <v>5780</v>
      </c>
      <c r="D1976" s="11" t="s">
        <v>4104</v>
      </c>
    </row>
    <row r="1977" spans="1:4" ht="15.5" x14ac:dyDescent="0.35">
      <c r="A1977" s="1" t="s">
        <v>392</v>
      </c>
      <c r="B1977" s="12" t="s">
        <v>4387</v>
      </c>
      <c r="C1977" t="s">
        <v>5781</v>
      </c>
      <c r="D1977" s="11" t="s">
        <v>4105</v>
      </c>
    </row>
    <row r="1978" spans="1:4" ht="15.5" x14ac:dyDescent="0.35">
      <c r="A1978" s="1" t="s">
        <v>391</v>
      </c>
      <c r="B1978" s="12" t="s">
        <v>4387</v>
      </c>
      <c r="C1978" t="s">
        <v>4443</v>
      </c>
      <c r="D1978" s="11" t="s">
        <v>4106</v>
      </c>
    </row>
    <row r="1979" spans="1:4" ht="15.5" x14ac:dyDescent="0.35">
      <c r="A1979" s="1" t="s">
        <v>390</v>
      </c>
      <c r="B1979" s="12" t="s">
        <v>4387</v>
      </c>
      <c r="C1979" t="s">
        <v>5782</v>
      </c>
      <c r="D1979" s="11" t="s">
        <v>2597</v>
      </c>
    </row>
    <row r="1980" spans="1:4" ht="15.5" x14ac:dyDescent="0.35">
      <c r="A1980" s="1" t="s">
        <v>389</v>
      </c>
      <c r="B1980" s="12" t="s">
        <v>4387</v>
      </c>
      <c r="C1980" t="s">
        <v>5783</v>
      </c>
      <c r="D1980" s="11" t="s">
        <v>4107</v>
      </c>
    </row>
    <row r="1981" spans="1:4" ht="15.5" x14ac:dyDescent="0.35">
      <c r="A1981" s="1" t="s">
        <v>388</v>
      </c>
      <c r="B1981" s="12" t="s">
        <v>4387</v>
      </c>
      <c r="C1981" t="s">
        <v>5784</v>
      </c>
      <c r="D1981" s="11" t="s">
        <v>4108</v>
      </c>
    </row>
    <row r="1982" spans="1:4" ht="15.5" x14ac:dyDescent="0.35">
      <c r="A1982" s="1" t="s">
        <v>387</v>
      </c>
      <c r="B1982" s="12" t="s">
        <v>4387</v>
      </c>
      <c r="C1982" t="s">
        <v>5785</v>
      </c>
      <c r="D1982" s="11" t="s">
        <v>4109</v>
      </c>
    </row>
    <row r="1983" spans="1:4" ht="15.5" x14ac:dyDescent="0.35">
      <c r="A1983" s="1" t="s">
        <v>386</v>
      </c>
      <c r="B1983" s="12" t="s">
        <v>4387</v>
      </c>
      <c r="C1983" t="s">
        <v>5786</v>
      </c>
      <c r="D1983" s="11" t="s">
        <v>4110</v>
      </c>
    </row>
    <row r="1984" spans="1:4" ht="15.5" x14ac:dyDescent="0.35">
      <c r="A1984" s="1" t="s">
        <v>385</v>
      </c>
      <c r="B1984" s="12" t="s">
        <v>4387</v>
      </c>
      <c r="C1984" t="s">
        <v>5787</v>
      </c>
      <c r="D1984" s="11" t="s">
        <v>4111</v>
      </c>
    </row>
    <row r="1985" spans="1:4" ht="15.5" x14ac:dyDescent="0.35">
      <c r="A1985" s="1" t="s">
        <v>384</v>
      </c>
      <c r="B1985" s="12" t="s">
        <v>4389</v>
      </c>
      <c r="C1985" t="s">
        <v>5788</v>
      </c>
      <c r="D1985" s="11" t="s">
        <v>4112</v>
      </c>
    </row>
    <row r="1986" spans="1:4" ht="15.5" x14ac:dyDescent="0.35">
      <c r="A1986" s="1" t="s">
        <v>383</v>
      </c>
      <c r="B1986" s="12" t="s">
        <v>4389</v>
      </c>
      <c r="C1986" t="s">
        <v>5180</v>
      </c>
      <c r="D1986" s="11" t="s">
        <v>4113</v>
      </c>
    </row>
    <row r="1987" spans="1:4" ht="15.5" x14ac:dyDescent="0.35">
      <c r="A1987" s="1" t="s">
        <v>382</v>
      </c>
      <c r="B1987" s="12" t="s">
        <v>4389</v>
      </c>
      <c r="C1987" t="s">
        <v>4408</v>
      </c>
      <c r="D1987" s="11" t="s">
        <v>4114</v>
      </c>
    </row>
    <row r="1988" spans="1:4" ht="15.5" x14ac:dyDescent="0.35">
      <c r="A1988" s="1" t="s">
        <v>381</v>
      </c>
      <c r="B1988" s="12" t="s">
        <v>4802</v>
      </c>
      <c r="C1988" t="s">
        <v>4688</v>
      </c>
      <c r="D1988" s="11" t="s">
        <v>4115</v>
      </c>
    </row>
    <row r="1989" spans="1:4" ht="15.5" x14ac:dyDescent="0.35">
      <c r="A1989" s="1" t="s">
        <v>380</v>
      </c>
      <c r="B1989" s="12" t="s">
        <v>4389</v>
      </c>
      <c r="C1989" t="s">
        <v>5789</v>
      </c>
      <c r="D1989" s="11" t="s">
        <v>4116</v>
      </c>
    </row>
    <row r="1990" spans="1:4" ht="15.5" x14ac:dyDescent="0.35">
      <c r="A1990" s="1" t="s">
        <v>379</v>
      </c>
      <c r="B1990" s="12" t="s">
        <v>4387</v>
      </c>
      <c r="C1990" t="s">
        <v>4467</v>
      </c>
      <c r="D1990" s="11" t="s">
        <v>4117</v>
      </c>
    </row>
    <row r="1991" spans="1:4" ht="15.5" x14ac:dyDescent="0.35">
      <c r="A1991" s="1" t="s">
        <v>378</v>
      </c>
      <c r="B1991" s="12" t="s">
        <v>4389</v>
      </c>
      <c r="C1991" t="s">
        <v>5790</v>
      </c>
      <c r="D1991" s="11" t="s">
        <v>4118</v>
      </c>
    </row>
    <row r="1992" spans="1:4" ht="15.5" x14ac:dyDescent="0.35">
      <c r="A1992" s="1" t="s">
        <v>377</v>
      </c>
      <c r="B1992" s="12" t="s">
        <v>4389</v>
      </c>
      <c r="C1992" t="s">
        <v>4933</v>
      </c>
      <c r="D1992" s="11" t="s">
        <v>4119</v>
      </c>
    </row>
    <row r="1993" spans="1:4" ht="15.5" x14ac:dyDescent="0.35">
      <c r="A1993" s="1" t="s">
        <v>376</v>
      </c>
      <c r="B1993" s="12" t="s">
        <v>4389</v>
      </c>
      <c r="C1993" t="s">
        <v>5791</v>
      </c>
      <c r="D1993" s="11" t="s">
        <v>4120</v>
      </c>
    </row>
    <row r="1994" spans="1:4" ht="15.5" x14ac:dyDescent="0.35">
      <c r="A1994" s="1" t="s">
        <v>375</v>
      </c>
      <c r="B1994" s="12" t="s">
        <v>4389</v>
      </c>
      <c r="C1994" t="s">
        <v>5792</v>
      </c>
      <c r="D1994" s="11" t="s">
        <v>4121</v>
      </c>
    </row>
    <row r="1995" spans="1:4" ht="15.5" x14ac:dyDescent="0.35">
      <c r="A1995" s="1" t="s">
        <v>374</v>
      </c>
      <c r="B1995" s="12" t="s">
        <v>4387</v>
      </c>
      <c r="C1995" t="s">
        <v>5506</v>
      </c>
      <c r="D1995" s="11" t="s">
        <v>4122</v>
      </c>
    </row>
    <row r="1996" spans="1:4" ht="15.5" x14ac:dyDescent="0.35">
      <c r="A1996" s="1" t="s">
        <v>373</v>
      </c>
      <c r="B1996" s="12" t="s">
        <v>4387</v>
      </c>
      <c r="C1996" t="s">
        <v>5793</v>
      </c>
      <c r="D1996" s="11" t="s">
        <v>4123</v>
      </c>
    </row>
    <row r="1997" spans="1:4" ht="15.5" x14ac:dyDescent="0.35">
      <c r="A1997" s="1" t="s">
        <v>372</v>
      </c>
      <c r="B1997" s="12" t="s">
        <v>4387</v>
      </c>
      <c r="C1997" t="s">
        <v>5794</v>
      </c>
      <c r="D1997" s="11" t="s">
        <v>2752</v>
      </c>
    </row>
    <row r="1998" spans="1:4" ht="15.5" x14ac:dyDescent="0.35">
      <c r="A1998" s="1" t="s">
        <v>371</v>
      </c>
      <c r="B1998" s="12" t="s">
        <v>4387</v>
      </c>
      <c r="C1998" t="s">
        <v>4617</v>
      </c>
      <c r="D1998" s="11" t="s">
        <v>2477</v>
      </c>
    </row>
    <row r="1999" spans="1:4" ht="15.5" x14ac:dyDescent="0.35">
      <c r="A1999" s="1" t="s">
        <v>370</v>
      </c>
      <c r="B1999" s="12" t="s">
        <v>4387</v>
      </c>
      <c r="C1999" t="s">
        <v>5795</v>
      </c>
      <c r="D1999" s="11" t="s">
        <v>4124</v>
      </c>
    </row>
    <row r="2000" spans="1:4" ht="15.5" x14ac:dyDescent="0.35">
      <c r="A2000" s="1" t="s">
        <v>369</v>
      </c>
      <c r="B2000" s="12" t="s">
        <v>4387</v>
      </c>
      <c r="C2000" t="s">
        <v>4783</v>
      </c>
      <c r="D2000" s="11" t="s">
        <v>2668</v>
      </c>
    </row>
    <row r="2001" spans="1:4" ht="15.5" x14ac:dyDescent="0.35">
      <c r="A2001" s="1" t="s">
        <v>368</v>
      </c>
      <c r="B2001" s="12" t="s">
        <v>4387</v>
      </c>
      <c r="C2001" t="s">
        <v>5796</v>
      </c>
      <c r="D2001" s="11" t="s">
        <v>4125</v>
      </c>
    </row>
    <row r="2002" spans="1:4" ht="15.5" x14ac:dyDescent="0.35">
      <c r="A2002" s="1" t="s">
        <v>367</v>
      </c>
      <c r="B2002" s="12" t="s">
        <v>4389</v>
      </c>
      <c r="C2002" t="s">
        <v>5797</v>
      </c>
      <c r="D2002" s="11" t="s">
        <v>4126</v>
      </c>
    </row>
    <row r="2003" spans="1:4" ht="15.5" x14ac:dyDescent="0.35">
      <c r="A2003" s="1" t="s">
        <v>366</v>
      </c>
      <c r="B2003" s="12" t="s">
        <v>4387</v>
      </c>
      <c r="C2003" t="s">
        <v>5798</v>
      </c>
      <c r="D2003" s="11" t="s">
        <v>4127</v>
      </c>
    </row>
    <row r="2004" spans="1:4" ht="15.5" x14ac:dyDescent="0.35">
      <c r="A2004" s="1" t="s">
        <v>365</v>
      </c>
      <c r="B2004" s="12" t="s">
        <v>4387</v>
      </c>
      <c r="C2004" t="s">
        <v>4806</v>
      </c>
      <c r="D2004" s="11" t="s">
        <v>4128</v>
      </c>
    </row>
    <row r="2005" spans="1:4" ht="15.5" x14ac:dyDescent="0.35">
      <c r="A2005" s="1" t="s">
        <v>364</v>
      </c>
      <c r="B2005" s="12" t="s">
        <v>4387</v>
      </c>
      <c r="C2005" t="s">
        <v>5799</v>
      </c>
      <c r="D2005" s="11" t="s">
        <v>4129</v>
      </c>
    </row>
    <row r="2006" spans="1:4" ht="15.5" x14ac:dyDescent="0.35">
      <c r="A2006" s="1" t="s">
        <v>363</v>
      </c>
      <c r="B2006" s="12" t="s">
        <v>4387</v>
      </c>
      <c r="C2006" t="s">
        <v>5800</v>
      </c>
      <c r="D2006" s="11" t="s">
        <v>3561</v>
      </c>
    </row>
    <row r="2007" spans="1:4" ht="15.5" x14ac:dyDescent="0.35">
      <c r="A2007" s="1" t="s">
        <v>362</v>
      </c>
      <c r="B2007" s="12" t="s">
        <v>4387</v>
      </c>
      <c r="C2007" t="s">
        <v>4450</v>
      </c>
      <c r="D2007" s="11" t="s">
        <v>4130</v>
      </c>
    </row>
    <row r="2008" spans="1:4" ht="15.5" x14ac:dyDescent="0.35">
      <c r="A2008" s="1" t="s">
        <v>361</v>
      </c>
      <c r="B2008" s="12" t="s">
        <v>4802</v>
      </c>
      <c r="C2008" t="s">
        <v>5801</v>
      </c>
      <c r="D2008" s="11" t="s">
        <v>2776</v>
      </c>
    </row>
    <row r="2009" spans="1:4" ht="15.5" x14ac:dyDescent="0.35">
      <c r="A2009" s="1" t="s">
        <v>360</v>
      </c>
      <c r="B2009" s="12" t="s">
        <v>4387</v>
      </c>
      <c r="C2009" t="s">
        <v>5802</v>
      </c>
      <c r="D2009" s="11" t="s">
        <v>4131</v>
      </c>
    </row>
    <row r="2010" spans="1:4" ht="15.5" x14ac:dyDescent="0.35">
      <c r="A2010" s="1" t="s">
        <v>359</v>
      </c>
      <c r="B2010" s="12" t="s">
        <v>4389</v>
      </c>
      <c r="C2010" t="s">
        <v>5803</v>
      </c>
      <c r="D2010" s="11" t="s">
        <v>4132</v>
      </c>
    </row>
    <row r="2011" spans="1:4" ht="15.5" x14ac:dyDescent="0.35">
      <c r="A2011" s="1" t="s">
        <v>358</v>
      </c>
      <c r="B2011" s="12" t="s">
        <v>4389</v>
      </c>
      <c r="C2011" t="s">
        <v>4725</v>
      </c>
      <c r="D2011" s="11" t="s">
        <v>4133</v>
      </c>
    </row>
    <row r="2012" spans="1:4" ht="15.5" x14ac:dyDescent="0.35">
      <c r="A2012" s="1" t="s">
        <v>357</v>
      </c>
      <c r="B2012" s="12" t="s">
        <v>4389</v>
      </c>
      <c r="C2012" t="s">
        <v>4643</v>
      </c>
      <c r="D2012" s="11" t="s">
        <v>4134</v>
      </c>
    </row>
    <row r="2013" spans="1:4" ht="15.5" x14ac:dyDescent="0.35">
      <c r="A2013" s="1" t="s">
        <v>355</v>
      </c>
      <c r="B2013" s="12" t="s">
        <v>4389</v>
      </c>
      <c r="C2013" t="s">
        <v>4576</v>
      </c>
      <c r="D2013" s="11" t="s">
        <v>4135</v>
      </c>
    </row>
    <row r="2014" spans="1:4" ht="15.5" x14ac:dyDescent="0.35">
      <c r="A2014" s="1" t="s">
        <v>354</v>
      </c>
      <c r="B2014" s="12" t="s">
        <v>4387</v>
      </c>
      <c r="C2014" t="s">
        <v>5804</v>
      </c>
      <c r="D2014" s="11" t="s">
        <v>3331</v>
      </c>
    </row>
    <row r="2015" spans="1:4" ht="15.5" x14ac:dyDescent="0.35">
      <c r="A2015" s="1" t="s">
        <v>353</v>
      </c>
      <c r="B2015" s="12" t="s">
        <v>4389</v>
      </c>
      <c r="C2015" t="s">
        <v>5805</v>
      </c>
      <c r="D2015" s="11" t="s">
        <v>4136</v>
      </c>
    </row>
    <row r="2016" spans="1:4" ht="15.5" x14ac:dyDescent="0.35">
      <c r="A2016" s="1" t="s">
        <v>352</v>
      </c>
      <c r="B2016" s="12" t="s">
        <v>4387</v>
      </c>
      <c r="C2016" t="s">
        <v>5806</v>
      </c>
      <c r="D2016" s="11" t="s">
        <v>4137</v>
      </c>
    </row>
    <row r="2017" spans="1:4" ht="15.5" x14ac:dyDescent="0.35">
      <c r="A2017" s="1" t="s">
        <v>351</v>
      </c>
      <c r="B2017" s="12" t="s">
        <v>4389</v>
      </c>
      <c r="C2017" t="s">
        <v>5759</v>
      </c>
      <c r="D2017" s="11" t="s">
        <v>4138</v>
      </c>
    </row>
    <row r="2018" spans="1:4" ht="15.5" x14ac:dyDescent="0.35">
      <c r="A2018" s="1" t="s">
        <v>350</v>
      </c>
      <c r="B2018" s="12" t="s">
        <v>4387</v>
      </c>
      <c r="C2018" t="s">
        <v>5807</v>
      </c>
      <c r="D2018" s="11" t="s">
        <v>4139</v>
      </c>
    </row>
    <row r="2019" spans="1:4" ht="15.5" x14ac:dyDescent="0.35">
      <c r="A2019" s="1" t="s">
        <v>349</v>
      </c>
      <c r="B2019" s="12" t="s">
        <v>4387</v>
      </c>
      <c r="C2019" t="s">
        <v>4450</v>
      </c>
      <c r="D2019" s="11" t="s">
        <v>4140</v>
      </c>
    </row>
    <row r="2020" spans="1:4" ht="15.5" x14ac:dyDescent="0.35">
      <c r="A2020" s="1" t="s">
        <v>348</v>
      </c>
      <c r="B2020" s="12" t="s">
        <v>4387</v>
      </c>
      <c r="C2020" t="s">
        <v>5808</v>
      </c>
      <c r="D2020" s="11" t="s">
        <v>2444</v>
      </c>
    </row>
    <row r="2021" spans="1:4" ht="15.5" x14ac:dyDescent="0.35">
      <c r="A2021" s="1" t="s">
        <v>347</v>
      </c>
      <c r="B2021" s="12" t="s">
        <v>4389</v>
      </c>
      <c r="C2021" t="s">
        <v>5809</v>
      </c>
      <c r="D2021" s="11" t="s">
        <v>4141</v>
      </c>
    </row>
    <row r="2022" spans="1:4" ht="15.5" x14ac:dyDescent="0.35">
      <c r="A2022" s="1" t="s">
        <v>346</v>
      </c>
      <c r="B2022" s="12" t="s">
        <v>4389</v>
      </c>
      <c r="C2022" t="s">
        <v>5666</v>
      </c>
      <c r="D2022" s="11" t="s">
        <v>2605</v>
      </c>
    </row>
    <row r="2023" spans="1:4" ht="15.5" x14ac:dyDescent="0.35">
      <c r="A2023" s="1" t="s">
        <v>345</v>
      </c>
      <c r="B2023" s="12" t="s">
        <v>4387</v>
      </c>
      <c r="C2023" t="s">
        <v>5810</v>
      </c>
      <c r="D2023" s="11" t="s">
        <v>4142</v>
      </c>
    </row>
    <row r="2024" spans="1:4" ht="15.5" x14ac:dyDescent="0.35">
      <c r="A2024" s="1" t="s">
        <v>344</v>
      </c>
      <c r="B2024" s="12" t="s">
        <v>4389</v>
      </c>
      <c r="C2024" t="s">
        <v>5811</v>
      </c>
      <c r="D2024" s="11" t="s">
        <v>4143</v>
      </c>
    </row>
    <row r="2025" spans="1:4" ht="15.5" x14ac:dyDescent="0.35">
      <c r="A2025" s="1" t="s">
        <v>343</v>
      </c>
      <c r="B2025" s="12" t="s">
        <v>4387</v>
      </c>
      <c r="C2025" t="s">
        <v>5812</v>
      </c>
      <c r="D2025" s="11" t="s">
        <v>4144</v>
      </c>
    </row>
    <row r="2026" spans="1:4" ht="15.5" x14ac:dyDescent="0.35">
      <c r="A2026" s="1" t="s">
        <v>342</v>
      </c>
      <c r="B2026" s="12" t="s">
        <v>4387</v>
      </c>
      <c r="C2026" t="s">
        <v>5813</v>
      </c>
      <c r="D2026" s="11" t="s">
        <v>4145</v>
      </c>
    </row>
    <row r="2027" spans="1:4" ht="15.5" x14ac:dyDescent="0.35">
      <c r="A2027" s="1" t="s">
        <v>341</v>
      </c>
      <c r="B2027" s="12" t="s">
        <v>4389</v>
      </c>
      <c r="C2027" t="s">
        <v>5814</v>
      </c>
      <c r="D2027" s="11" t="s">
        <v>4146</v>
      </c>
    </row>
    <row r="2028" spans="1:4" ht="15.5" x14ac:dyDescent="0.35">
      <c r="A2028" s="1" t="s">
        <v>340</v>
      </c>
      <c r="B2028" s="12" t="s">
        <v>4387</v>
      </c>
      <c r="C2028" t="s">
        <v>5815</v>
      </c>
      <c r="D2028" s="11" t="s">
        <v>3798</v>
      </c>
    </row>
    <row r="2029" spans="1:4" ht="15.5" x14ac:dyDescent="0.35">
      <c r="A2029" s="1" t="s">
        <v>339</v>
      </c>
      <c r="B2029" s="12" t="s">
        <v>4389</v>
      </c>
      <c r="C2029" t="s">
        <v>5816</v>
      </c>
      <c r="D2029" s="11" t="s">
        <v>4147</v>
      </c>
    </row>
    <row r="2030" spans="1:4" ht="15.5" x14ac:dyDescent="0.35">
      <c r="A2030" s="1" t="s">
        <v>338</v>
      </c>
      <c r="B2030" s="12" t="s">
        <v>4389</v>
      </c>
      <c r="C2030" t="s">
        <v>4451</v>
      </c>
      <c r="D2030" s="11" t="s">
        <v>4148</v>
      </c>
    </row>
    <row r="2031" spans="1:4" ht="15.5" x14ac:dyDescent="0.35">
      <c r="A2031" s="1" t="s">
        <v>337</v>
      </c>
      <c r="B2031" s="12" t="s">
        <v>4387</v>
      </c>
      <c r="C2031" t="s">
        <v>5817</v>
      </c>
      <c r="D2031" s="11" t="s">
        <v>4149</v>
      </c>
    </row>
    <row r="2032" spans="1:4" ht="15.5" x14ac:dyDescent="0.35">
      <c r="A2032" s="1" t="s">
        <v>336</v>
      </c>
      <c r="B2032" s="12" t="s">
        <v>4387</v>
      </c>
      <c r="C2032" t="s">
        <v>5818</v>
      </c>
      <c r="D2032" s="11" t="s">
        <v>4150</v>
      </c>
    </row>
    <row r="2033" spans="1:4" ht="15.5" x14ac:dyDescent="0.35">
      <c r="A2033" s="1" t="s">
        <v>335</v>
      </c>
      <c r="B2033" s="12" t="s">
        <v>4389</v>
      </c>
      <c r="C2033" t="s">
        <v>5819</v>
      </c>
      <c r="D2033" s="11" t="s">
        <v>3063</v>
      </c>
    </row>
    <row r="2034" spans="1:4" ht="15.5" x14ac:dyDescent="0.35">
      <c r="A2034" s="1" t="s">
        <v>334</v>
      </c>
      <c r="B2034" s="12" t="s">
        <v>4389</v>
      </c>
      <c r="C2034" t="s">
        <v>5820</v>
      </c>
      <c r="D2034" s="11" t="s">
        <v>4151</v>
      </c>
    </row>
    <row r="2035" spans="1:4" ht="15.5" x14ac:dyDescent="0.35">
      <c r="A2035" s="1" t="s">
        <v>333</v>
      </c>
      <c r="B2035" s="12" t="s">
        <v>4389</v>
      </c>
      <c r="C2035" t="s">
        <v>5160</v>
      </c>
      <c r="D2035" s="11" t="s">
        <v>4152</v>
      </c>
    </row>
    <row r="2036" spans="1:4" ht="15.5" x14ac:dyDescent="0.35">
      <c r="A2036" s="1" t="s">
        <v>332</v>
      </c>
      <c r="B2036" s="12" t="s">
        <v>4387</v>
      </c>
      <c r="C2036" t="s">
        <v>5821</v>
      </c>
      <c r="D2036" s="11" t="s">
        <v>4153</v>
      </c>
    </row>
    <row r="2037" spans="1:4" ht="15.5" x14ac:dyDescent="0.35">
      <c r="A2037" s="1" t="s">
        <v>331</v>
      </c>
      <c r="B2037" s="12" t="s">
        <v>4387</v>
      </c>
      <c r="C2037" t="s">
        <v>5822</v>
      </c>
      <c r="D2037" s="11" t="s">
        <v>4154</v>
      </c>
    </row>
    <row r="2038" spans="1:4" ht="15.5" x14ac:dyDescent="0.35">
      <c r="A2038" s="1" t="s">
        <v>330</v>
      </c>
      <c r="B2038" s="12" t="s">
        <v>4387</v>
      </c>
      <c r="C2038" t="s">
        <v>5006</v>
      </c>
      <c r="D2038" s="11" t="s">
        <v>4155</v>
      </c>
    </row>
    <row r="2039" spans="1:4" ht="15.5" x14ac:dyDescent="0.35">
      <c r="A2039" s="1" t="s">
        <v>329</v>
      </c>
      <c r="B2039" s="12" t="s">
        <v>4387</v>
      </c>
      <c r="C2039" t="s">
        <v>4612</v>
      </c>
      <c r="D2039" s="11" t="s">
        <v>4156</v>
      </c>
    </row>
    <row r="2040" spans="1:4" ht="15.5" x14ac:dyDescent="0.35">
      <c r="A2040" s="1" t="s">
        <v>328</v>
      </c>
      <c r="B2040" s="12" t="s">
        <v>4389</v>
      </c>
      <c r="C2040" t="s">
        <v>5666</v>
      </c>
      <c r="D2040" s="11" t="s">
        <v>2447</v>
      </c>
    </row>
    <row r="2041" spans="1:4" ht="15.5" x14ac:dyDescent="0.35">
      <c r="A2041" s="1" t="s">
        <v>327</v>
      </c>
      <c r="B2041" s="12" t="s">
        <v>4387</v>
      </c>
      <c r="C2041" t="s">
        <v>5823</v>
      </c>
      <c r="D2041" s="11" t="s">
        <v>4157</v>
      </c>
    </row>
    <row r="2042" spans="1:4" ht="15.5" x14ac:dyDescent="0.35">
      <c r="A2042" s="1" t="s">
        <v>326</v>
      </c>
      <c r="B2042" s="12" t="s">
        <v>4389</v>
      </c>
      <c r="C2042" t="s">
        <v>5110</v>
      </c>
      <c r="D2042" s="11" t="s">
        <v>3223</v>
      </c>
    </row>
    <row r="2043" spans="1:4" ht="15.5" x14ac:dyDescent="0.35">
      <c r="A2043" s="1" t="s">
        <v>325</v>
      </c>
      <c r="B2043" s="12" t="s">
        <v>4389</v>
      </c>
      <c r="C2043" t="s">
        <v>5824</v>
      </c>
      <c r="D2043" s="11" t="s">
        <v>4158</v>
      </c>
    </row>
    <row r="2044" spans="1:4" ht="15.5" x14ac:dyDescent="0.35">
      <c r="A2044" s="1" t="s">
        <v>324</v>
      </c>
      <c r="B2044" s="12" t="s">
        <v>4389</v>
      </c>
      <c r="C2044" t="s">
        <v>5825</v>
      </c>
      <c r="D2044" s="11" t="s">
        <v>4159</v>
      </c>
    </row>
    <row r="2045" spans="1:4" ht="15.5" x14ac:dyDescent="0.35">
      <c r="A2045" s="1" t="s">
        <v>323</v>
      </c>
      <c r="B2045" s="12" t="s">
        <v>4387</v>
      </c>
      <c r="C2045" t="s">
        <v>5826</v>
      </c>
      <c r="D2045" s="11" t="s">
        <v>4160</v>
      </c>
    </row>
    <row r="2046" spans="1:4" ht="15.5" x14ac:dyDescent="0.35">
      <c r="A2046" s="1" t="s">
        <v>322</v>
      </c>
      <c r="B2046" s="12" t="s">
        <v>4387</v>
      </c>
      <c r="C2046" t="s">
        <v>5827</v>
      </c>
      <c r="D2046" s="11" t="s">
        <v>4161</v>
      </c>
    </row>
    <row r="2047" spans="1:4" ht="15.5" x14ac:dyDescent="0.35">
      <c r="A2047" s="1" t="s">
        <v>321</v>
      </c>
      <c r="B2047" s="12" t="s">
        <v>4387</v>
      </c>
      <c r="C2047" t="s">
        <v>5828</v>
      </c>
      <c r="D2047" s="11" t="s">
        <v>4162</v>
      </c>
    </row>
    <row r="2048" spans="1:4" ht="15.5" x14ac:dyDescent="0.35">
      <c r="A2048" s="1" t="s">
        <v>320</v>
      </c>
      <c r="B2048" s="12" t="s">
        <v>4387</v>
      </c>
      <c r="C2048" t="s">
        <v>4464</v>
      </c>
      <c r="D2048" s="11" t="s">
        <v>2451</v>
      </c>
    </row>
    <row r="2049" spans="1:4" ht="15.5" x14ac:dyDescent="0.35">
      <c r="A2049" s="1" t="s">
        <v>319</v>
      </c>
      <c r="B2049" s="12" t="s">
        <v>4387</v>
      </c>
      <c r="C2049" t="s">
        <v>5829</v>
      </c>
      <c r="D2049" s="11" t="s">
        <v>4163</v>
      </c>
    </row>
    <row r="2050" spans="1:4" ht="15.5" x14ac:dyDescent="0.35">
      <c r="A2050" s="1" t="s">
        <v>318</v>
      </c>
      <c r="B2050" s="12" t="s">
        <v>4389</v>
      </c>
      <c r="C2050" t="s">
        <v>5830</v>
      </c>
      <c r="D2050" s="11" t="s">
        <v>3414</v>
      </c>
    </row>
    <row r="2051" spans="1:4" ht="15.5" x14ac:dyDescent="0.35">
      <c r="A2051" s="1" t="s">
        <v>317</v>
      </c>
      <c r="B2051" s="12" t="s">
        <v>4389</v>
      </c>
      <c r="C2051" t="s">
        <v>4859</v>
      </c>
      <c r="D2051" s="11" t="s">
        <v>3730</v>
      </c>
    </row>
    <row r="2052" spans="1:4" ht="15.5" x14ac:dyDescent="0.35">
      <c r="A2052" s="1" t="s">
        <v>316</v>
      </c>
      <c r="B2052" s="12" t="s">
        <v>4389</v>
      </c>
      <c r="C2052" t="s">
        <v>5831</v>
      </c>
      <c r="D2052" s="11" t="s">
        <v>4164</v>
      </c>
    </row>
    <row r="2053" spans="1:4" ht="15.5" x14ac:dyDescent="0.35">
      <c r="A2053" s="1" t="s">
        <v>315</v>
      </c>
      <c r="B2053" s="12" t="s">
        <v>4387</v>
      </c>
      <c r="C2053" t="s">
        <v>5832</v>
      </c>
      <c r="D2053" s="11" t="s">
        <v>3018</v>
      </c>
    </row>
    <row r="2054" spans="1:4" ht="15.5" x14ac:dyDescent="0.35">
      <c r="A2054" s="1" t="s">
        <v>314</v>
      </c>
      <c r="B2054" s="12" t="s">
        <v>4387</v>
      </c>
      <c r="C2054" t="s">
        <v>5833</v>
      </c>
      <c r="D2054" s="11" t="s">
        <v>4165</v>
      </c>
    </row>
    <row r="2055" spans="1:4" ht="15.5" x14ac:dyDescent="0.35">
      <c r="A2055" s="1" t="s">
        <v>313</v>
      </c>
      <c r="B2055" s="12" t="s">
        <v>4387</v>
      </c>
      <c r="C2055" t="s">
        <v>4554</v>
      </c>
      <c r="D2055" s="11" t="s">
        <v>4166</v>
      </c>
    </row>
    <row r="2056" spans="1:4" ht="15.5" x14ac:dyDescent="0.35">
      <c r="A2056" s="1" t="s">
        <v>312</v>
      </c>
      <c r="B2056" s="12" t="s">
        <v>4387</v>
      </c>
      <c r="C2056" t="s">
        <v>5834</v>
      </c>
      <c r="D2056" s="11" t="s">
        <v>2846</v>
      </c>
    </row>
    <row r="2057" spans="1:4" ht="15.5" x14ac:dyDescent="0.35">
      <c r="A2057" s="1" t="s">
        <v>311</v>
      </c>
      <c r="B2057" s="12" t="s">
        <v>4389</v>
      </c>
      <c r="C2057" t="s">
        <v>5835</v>
      </c>
      <c r="D2057" s="11" t="s">
        <v>4167</v>
      </c>
    </row>
    <row r="2058" spans="1:4" ht="15.5" x14ac:dyDescent="0.35">
      <c r="A2058" s="1" t="s">
        <v>310</v>
      </c>
      <c r="B2058" s="12" t="s">
        <v>4387</v>
      </c>
      <c r="C2058" t="s">
        <v>5836</v>
      </c>
      <c r="D2058" s="11" t="s">
        <v>4168</v>
      </c>
    </row>
    <row r="2059" spans="1:4" ht="15.5" x14ac:dyDescent="0.35">
      <c r="A2059" s="1" t="s">
        <v>309</v>
      </c>
      <c r="B2059" s="12" t="s">
        <v>4389</v>
      </c>
      <c r="C2059" t="s">
        <v>4843</v>
      </c>
      <c r="D2059" s="11" t="s">
        <v>4169</v>
      </c>
    </row>
    <row r="2060" spans="1:4" ht="15.5" x14ac:dyDescent="0.35">
      <c r="A2060" s="1" t="s">
        <v>308</v>
      </c>
      <c r="B2060" s="12" t="s">
        <v>4387</v>
      </c>
      <c r="C2060" t="s">
        <v>5837</v>
      </c>
      <c r="D2060" s="11" t="s">
        <v>4170</v>
      </c>
    </row>
    <row r="2061" spans="1:4" ht="15.5" x14ac:dyDescent="0.35">
      <c r="A2061" s="1" t="s">
        <v>307</v>
      </c>
      <c r="B2061" s="12" t="s">
        <v>4389</v>
      </c>
      <c r="C2061" t="s">
        <v>5107</v>
      </c>
      <c r="D2061" s="11" t="s">
        <v>4171</v>
      </c>
    </row>
    <row r="2062" spans="1:4" ht="15.5" x14ac:dyDescent="0.35">
      <c r="A2062" s="1" t="s">
        <v>306</v>
      </c>
      <c r="B2062" s="12" t="s">
        <v>4389</v>
      </c>
      <c r="C2062" t="s">
        <v>5838</v>
      </c>
      <c r="D2062" s="11" t="s">
        <v>4172</v>
      </c>
    </row>
    <row r="2063" spans="1:4" ht="15.5" x14ac:dyDescent="0.35">
      <c r="A2063" s="1" t="s">
        <v>305</v>
      </c>
      <c r="B2063" s="12" t="s">
        <v>4389</v>
      </c>
      <c r="C2063" t="s">
        <v>5839</v>
      </c>
      <c r="D2063" s="11" t="s">
        <v>4173</v>
      </c>
    </row>
    <row r="2064" spans="1:4" ht="15.5" x14ac:dyDescent="0.35">
      <c r="A2064" s="1" t="s">
        <v>304</v>
      </c>
      <c r="B2064" s="12" t="s">
        <v>4387</v>
      </c>
      <c r="C2064" t="s">
        <v>5840</v>
      </c>
      <c r="D2064" s="11" t="s">
        <v>3619</v>
      </c>
    </row>
    <row r="2065" spans="1:4" ht="15.5" x14ac:dyDescent="0.35">
      <c r="A2065" s="1" t="s">
        <v>303</v>
      </c>
      <c r="B2065" s="12" t="s">
        <v>4387</v>
      </c>
      <c r="C2065" t="s">
        <v>4612</v>
      </c>
      <c r="D2065" s="11" t="s">
        <v>2882</v>
      </c>
    </row>
    <row r="2066" spans="1:4" ht="15.5" x14ac:dyDescent="0.35">
      <c r="A2066" s="1" t="s">
        <v>302</v>
      </c>
      <c r="B2066" s="12" t="s">
        <v>4387</v>
      </c>
      <c r="C2066" t="s">
        <v>5841</v>
      </c>
      <c r="D2066" s="11" t="s">
        <v>4174</v>
      </c>
    </row>
    <row r="2067" spans="1:4" ht="15.5" x14ac:dyDescent="0.35">
      <c r="A2067" s="1" t="s">
        <v>301</v>
      </c>
      <c r="B2067" s="12" t="s">
        <v>4387</v>
      </c>
      <c r="C2067" t="s">
        <v>5842</v>
      </c>
      <c r="D2067" s="11" t="s">
        <v>3223</v>
      </c>
    </row>
    <row r="2068" spans="1:4" ht="15.5" x14ac:dyDescent="0.35">
      <c r="A2068" s="1" t="s">
        <v>299</v>
      </c>
      <c r="B2068" s="12" t="s">
        <v>4389</v>
      </c>
      <c r="C2068" t="s">
        <v>5510</v>
      </c>
      <c r="D2068" s="11" t="s">
        <v>4175</v>
      </c>
    </row>
    <row r="2069" spans="1:4" ht="15.5" x14ac:dyDescent="0.35">
      <c r="A2069" s="1" t="s">
        <v>298</v>
      </c>
      <c r="B2069" s="12" t="s">
        <v>4389</v>
      </c>
      <c r="C2069" t="s">
        <v>5843</v>
      </c>
      <c r="D2069" s="11" t="s">
        <v>4176</v>
      </c>
    </row>
    <row r="2070" spans="1:4" ht="15.5" x14ac:dyDescent="0.35">
      <c r="A2070" s="1" t="s">
        <v>297</v>
      </c>
      <c r="B2070" s="12" t="s">
        <v>4389</v>
      </c>
      <c r="C2070" t="s">
        <v>5844</v>
      </c>
      <c r="D2070" s="11" t="s">
        <v>4177</v>
      </c>
    </row>
    <row r="2071" spans="1:4" ht="15.5" x14ac:dyDescent="0.35">
      <c r="A2071" s="1" t="s">
        <v>296</v>
      </c>
      <c r="B2071" s="12" t="s">
        <v>4387</v>
      </c>
      <c r="C2071" t="s">
        <v>4563</v>
      </c>
      <c r="D2071" s="11" t="s">
        <v>4178</v>
      </c>
    </row>
    <row r="2072" spans="1:4" ht="15.5" x14ac:dyDescent="0.35">
      <c r="A2072" s="1" t="s">
        <v>295</v>
      </c>
      <c r="B2072" s="12" t="s">
        <v>4389</v>
      </c>
      <c r="C2072" t="s">
        <v>4589</v>
      </c>
      <c r="D2072" s="11" t="s">
        <v>2580</v>
      </c>
    </row>
    <row r="2073" spans="1:4" ht="15.5" x14ac:dyDescent="0.35">
      <c r="A2073" s="1" t="s">
        <v>294</v>
      </c>
      <c r="B2073" s="12" t="s">
        <v>4387</v>
      </c>
      <c r="C2073" t="s">
        <v>5845</v>
      </c>
      <c r="D2073" s="11" t="s">
        <v>4179</v>
      </c>
    </row>
    <row r="2074" spans="1:4" ht="15.5" x14ac:dyDescent="0.35">
      <c r="A2074" s="1" t="s">
        <v>293</v>
      </c>
      <c r="B2074" s="12" t="s">
        <v>4389</v>
      </c>
      <c r="C2074" t="s">
        <v>5846</v>
      </c>
      <c r="D2074" s="11" t="s">
        <v>4180</v>
      </c>
    </row>
    <row r="2075" spans="1:4" ht="15.5" x14ac:dyDescent="0.35">
      <c r="A2075" s="1" t="s">
        <v>292</v>
      </c>
      <c r="B2075" s="12" t="s">
        <v>4387</v>
      </c>
      <c r="C2075" t="s">
        <v>5847</v>
      </c>
      <c r="D2075" s="11" t="s">
        <v>4181</v>
      </c>
    </row>
    <row r="2076" spans="1:4" ht="15.5" x14ac:dyDescent="0.35">
      <c r="A2076" s="1" t="s">
        <v>291</v>
      </c>
      <c r="B2076" s="12" t="s">
        <v>4387</v>
      </c>
      <c r="C2076" t="s">
        <v>5848</v>
      </c>
      <c r="D2076" s="11" t="s">
        <v>4077</v>
      </c>
    </row>
    <row r="2077" spans="1:4" ht="15.5" x14ac:dyDescent="0.35">
      <c r="A2077" s="1" t="s">
        <v>290</v>
      </c>
      <c r="B2077" s="12" t="s">
        <v>4389</v>
      </c>
      <c r="C2077" t="s">
        <v>5627</v>
      </c>
      <c r="D2077" s="11" t="s">
        <v>4182</v>
      </c>
    </row>
    <row r="2078" spans="1:4" ht="15.5" x14ac:dyDescent="0.35">
      <c r="A2078" s="1" t="s">
        <v>289</v>
      </c>
      <c r="B2078" s="12" t="s">
        <v>4389</v>
      </c>
      <c r="C2078" t="s">
        <v>4477</v>
      </c>
      <c r="D2078" s="11" t="s">
        <v>4183</v>
      </c>
    </row>
    <row r="2079" spans="1:4" ht="15.5" x14ac:dyDescent="0.35">
      <c r="A2079" s="1" t="s">
        <v>288</v>
      </c>
      <c r="B2079" s="12" t="s">
        <v>4389</v>
      </c>
      <c r="C2079" t="s">
        <v>4918</v>
      </c>
      <c r="D2079" s="11" t="s">
        <v>4184</v>
      </c>
    </row>
    <row r="2080" spans="1:4" ht="15.5" x14ac:dyDescent="0.35">
      <c r="A2080" s="1" t="s">
        <v>287</v>
      </c>
      <c r="B2080" s="12" t="s">
        <v>4389</v>
      </c>
      <c r="C2080" t="s">
        <v>4843</v>
      </c>
      <c r="D2080" s="11" t="s">
        <v>4185</v>
      </c>
    </row>
    <row r="2081" spans="1:4" ht="15.5" x14ac:dyDescent="0.35">
      <c r="A2081" s="1" t="s">
        <v>286</v>
      </c>
      <c r="B2081" s="12" t="s">
        <v>4387</v>
      </c>
      <c r="C2081" t="s">
        <v>5849</v>
      </c>
      <c r="D2081" s="11" t="s">
        <v>3185</v>
      </c>
    </row>
    <row r="2082" spans="1:4" ht="15.5" x14ac:dyDescent="0.35">
      <c r="A2082" s="1" t="s">
        <v>285</v>
      </c>
      <c r="B2082" s="12" t="s">
        <v>4387</v>
      </c>
      <c r="C2082" t="s">
        <v>5287</v>
      </c>
      <c r="D2082" s="11" t="s">
        <v>4186</v>
      </c>
    </row>
    <row r="2083" spans="1:4" ht="15.5" x14ac:dyDescent="0.35">
      <c r="A2083" s="1" t="s">
        <v>284</v>
      </c>
      <c r="B2083" s="12" t="s">
        <v>4387</v>
      </c>
      <c r="C2083" t="s">
        <v>5222</v>
      </c>
      <c r="D2083" s="11" t="s">
        <v>4187</v>
      </c>
    </row>
    <row r="2084" spans="1:4" ht="15.5" x14ac:dyDescent="0.35">
      <c r="A2084" s="1" t="s">
        <v>283</v>
      </c>
      <c r="B2084" s="12" t="s">
        <v>4387</v>
      </c>
      <c r="C2084" t="s">
        <v>5850</v>
      </c>
      <c r="D2084" s="11" t="s">
        <v>4188</v>
      </c>
    </row>
    <row r="2085" spans="1:4" ht="15.5" x14ac:dyDescent="0.35">
      <c r="A2085" s="1" t="s">
        <v>282</v>
      </c>
      <c r="B2085" s="12" t="s">
        <v>4387</v>
      </c>
      <c r="C2085" t="s">
        <v>5851</v>
      </c>
      <c r="D2085" s="11" t="s">
        <v>4189</v>
      </c>
    </row>
    <row r="2086" spans="1:4" ht="15.5" x14ac:dyDescent="0.35">
      <c r="A2086" s="1" t="s">
        <v>281</v>
      </c>
      <c r="B2086" s="12" t="s">
        <v>4387</v>
      </c>
      <c r="C2086" t="s">
        <v>5852</v>
      </c>
      <c r="D2086" s="11" t="s">
        <v>4190</v>
      </c>
    </row>
    <row r="2087" spans="1:4" ht="15.5" x14ac:dyDescent="0.35">
      <c r="A2087" s="1" t="s">
        <v>280</v>
      </c>
      <c r="B2087" s="12" t="s">
        <v>4389</v>
      </c>
      <c r="C2087" t="s">
        <v>5853</v>
      </c>
      <c r="D2087" s="11" t="s">
        <v>4191</v>
      </c>
    </row>
    <row r="2088" spans="1:4" ht="15.5" x14ac:dyDescent="0.35">
      <c r="A2088" s="1" t="s">
        <v>279</v>
      </c>
      <c r="B2088" s="12" t="s">
        <v>4389</v>
      </c>
      <c r="C2088" t="s">
        <v>4594</v>
      </c>
      <c r="D2088" s="11" t="s">
        <v>2580</v>
      </c>
    </row>
    <row r="2089" spans="1:4" ht="15.5" x14ac:dyDescent="0.35">
      <c r="A2089" s="1" t="s">
        <v>278</v>
      </c>
      <c r="B2089" s="12" t="s">
        <v>4387</v>
      </c>
      <c r="C2089" t="s">
        <v>5854</v>
      </c>
      <c r="D2089" s="11" t="s">
        <v>4192</v>
      </c>
    </row>
    <row r="2090" spans="1:4" ht="15.5" x14ac:dyDescent="0.35">
      <c r="A2090" s="1" t="s">
        <v>277</v>
      </c>
      <c r="B2090" s="12" t="s">
        <v>4389</v>
      </c>
      <c r="C2090" t="s">
        <v>5745</v>
      </c>
      <c r="D2090" s="11" t="s">
        <v>4193</v>
      </c>
    </row>
    <row r="2091" spans="1:4" ht="15.5" x14ac:dyDescent="0.35">
      <c r="A2091" s="1" t="s">
        <v>275</v>
      </c>
      <c r="B2091" s="12" t="s">
        <v>4389</v>
      </c>
      <c r="C2091" t="s">
        <v>5855</v>
      </c>
      <c r="D2091" s="11" t="s">
        <v>4194</v>
      </c>
    </row>
    <row r="2092" spans="1:4" ht="15.5" x14ac:dyDescent="0.35">
      <c r="A2092" s="1" t="s">
        <v>274</v>
      </c>
      <c r="B2092" s="12" t="s">
        <v>4389</v>
      </c>
      <c r="C2092" t="s">
        <v>5856</v>
      </c>
      <c r="D2092" s="11" t="s">
        <v>4195</v>
      </c>
    </row>
    <row r="2093" spans="1:4" ht="15.5" x14ac:dyDescent="0.35">
      <c r="A2093" s="1" t="s">
        <v>273</v>
      </c>
      <c r="B2093" s="12" t="s">
        <v>4389</v>
      </c>
      <c r="C2093" t="s">
        <v>4521</v>
      </c>
      <c r="D2093" s="11" t="s">
        <v>4196</v>
      </c>
    </row>
    <row r="2094" spans="1:4" ht="15.5" x14ac:dyDescent="0.35">
      <c r="A2094" s="1" t="s">
        <v>272</v>
      </c>
      <c r="B2094" s="12" t="s">
        <v>4389</v>
      </c>
      <c r="C2094" t="s">
        <v>4487</v>
      </c>
      <c r="D2094" s="11" t="s">
        <v>4197</v>
      </c>
    </row>
    <row r="2095" spans="1:4" ht="15.5" x14ac:dyDescent="0.35">
      <c r="A2095" s="1" t="s">
        <v>271</v>
      </c>
      <c r="B2095" s="12" t="s">
        <v>4387</v>
      </c>
      <c r="C2095" t="s">
        <v>4775</v>
      </c>
      <c r="D2095" s="11" t="s">
        <v>4198</v>
      </c>
    </row>
    <row r="2096" spans="1:4" ht="15.5" x14ac:dyDescent="0.35">
      <c r="A2096" s="1" t="s">
        <v>270</v>
      </c>
      <c r="B2096" s="12" t="s">
        <v>4389</v>
      </c>
      <c r="C2096" t="s">
        <v>5857</v>
      </c>
      <c r="D2096" s="11" t="s">
        <v>4199</v>
      </c>
    </row>
    <row r="2097" spans="1:4" ht="15.5" x14ac:dyDescent="0.35">
      <c r="A2097" s="1" t="s">
        <v>269</v>
      </c>
      <c r="B2097" s="12" t="s">
        <v>4389</v>
      </c>
      <c r="C2097" t="s">
        <v>4976</v>
      </c>
      <c r="D2097" s="11" t="s">
        <v>4200</v>
      </c>
    </row>
    <row r="2098" spans="1:4" ht="15.5" x14ac:dyDescent="0.35">
      <c r="A2098" s="1" t="s">
        <v>268</v>
      </c>
      <c r="B2098" s="12" t="s">
        <v>4389</v>
      </c>
      <c r="C2098" t="s">
        <v>5858</v>
      </c>
      <c r="D2098" s="11" t="s">
        <v>4201</v>
      </c>
    </row>
    <row r="2099" spans="1:4" ht="15.5" x14ac:dyDescent="0.35">
      <c r="A2099" s="1" t="s">
        <v>267</v>
      </c>
      <c r="B2099" s="12" t="s">
        <v>4387</v>
      </c>
      <c r="C2099" t="s">
        <v>5081</v>
      </c>
      <c r="D2099" s="11" t="s">
        <v>4202</v>
      </c>
    </row>
    <row r="2100" spans="1:4" ht="15.5" x14ac:dyDescent="0.35">
      <c r="A2100" s="1" t="s">
        <v>266</v>
      </c>
      <c r="B2100" s="12" t="s">
        <v>4389</v>
      </c>
      <c r="C2100" t="s">
        <v>4534</v>
      </c>
      <c r="D2100" s="11" t="s">
        <v>4203</v>
      </c>
    </row>
    <row r="2101" spans="1:4" ht="15.5" x14ac:dyDescent="0.35">
      <c r="A2101" s="1" t="s">
        <v>265</v>
      </c>
      <c r="B2101" s="12" t="s">
        <v>4387</v>
      </c>
      <c r="C2101" t="s">
        <v>5859</v>
      </c>
      <c r="D2101" s="11" t="s">
        <v>4204</v>
      </c>
    </row>
    <row r="2102" spans="1:4" ht="15.5" x14ac:dyDescent="0.35">
      <c r="A2102" s="1" t="s">
        <v>264</v>
      </c>
      <c r="B2102" s="12" t="s">
        <v>4387</v>
      </c>
      <c r="C2102" t="s">
        <v>5860</v>
      </c>
      <c r="D2102" s="11" t="s">
        <v>4205</v>
      </c>
    </row>
    <row r="2103" spans="1:4" ht="15.5" x14ac:dyDescent="0.35">
      <c r="A2103" s="1" t="s">
        <v>263</v>
      </c>
      <c r="B2103" s="12" t="s">
        <v>4389</v>
      </c>
      <c r="C2103" t="s">
        <v>4891</v>
      </c>
      <c r="D2103" s="11" t="s">
        <v>3862</v>
      </c>
    </row>
    <row r="2104" spans="1:4" ht="15.5" x14ac:dyDescent="0.35">
      <c r="A2104" s="1" t="s">
        <v>262</v>
      </c>
      <c r="B2104" s="12" t="s">
        <v>4389</v>
      </c>
      <c r="C2104" t="s">
        <v>5861</v>
      </c>
      <c r="D2104" s="11" t="s">
        <v>4206</v>
      </c>
    </row>
    <row r="2105" spans="1:4" ht="15.5" x14ac:dyDescent="0.35">
      <c r="A2105" s="1" t="s">
        <v>261</v>
      </c>
      <c r="B2105" s="12" t="s">
        <v>4389</v>
      </c>
      <c r="C2105" t="s">
        <v>4703</v>
      </c>
      <c r="D2105" s="11" t="s">
        <v>2391</v>
      </c>
    </row>
    <row r="2106" spans="1:4" ht="15.5" x14ac:dyDescent="0.35">
      <c r="A2106" s="1" t="s">
        <v>260</v>
      </c>
      <c r="B2106" s="12" t="s">
        <v>4387</v>
      </c>
      <c r="C2106" t="s">
        <v>5862</v>
      </c>
      <c r="D2106" s="11" t="s">
        <v>4207</v>
      </c>
    </row>
    <row r="2107" spans="1:4" ht="15.5" x14ac:dyDescent="0.35">
      <c r="A2107" s="1" t="s">
        <v>259</v>
      </c>
      <c r="B2107" s="12" t="s">
        <v>4387</v>
      </c>
      <c r="C2107" t="s">
        <v>5863</v>
      </c>
      <c r="D2107" s="11" t="s">
        <v>4208</v>
      </c>
    </row>
    <row r="2108" spans="1:4" ht="15.5" x14ac:dyDescent="0.35">
      <c r="A2108" s="1" t="s">
        <v>258</v>
      </c>
      <c r="B2108" s="12" t="s">
        <v>4387</v>
      </c>
      <c r="C2108" t="s">
        <v>5864</v>
      </c>
      <c r="D2108" s="11" t="s">
        <v>4209</v>
      </c>
    </row>
    <row r="2109" spans="1:4" ht="15.5" x14ac:dyDescent="0.35">
      <c r="A2109" s="1" t="s">
        <v>257</v>
      </c>
      <c r="B2109" s="12" t="s">
        <v>4387</v>
      </c>
      <c r="C2109" t="s">
        <v>5865</v>
      </c>
      <c r="D2109" s="11" t="s">
        <v>4210</v>
      </c>
    </row>
    <row r="2110" spans="1:4" ht="15.5" x14ac:dyDescent="0.35">
      <c r="A2110" s="1" t="s">
        <v>256</v>
      </c>
      <c r="B2110" s="12" t="s">
        <v>4387</v>
      </c>
      <c r="C2110" t="s">
        <v>5866</v>
      </c>
      <c r="D2110" s="11" t="s">
        <v>2829</v>
      </c>
    </row>
    <row r="2111" spans="1:4" ht="15.5" x14ac:dyDescent="0.35">
      <c r="A2111" s="1" t="s">
        <v>255</v>
      </c>
      <c r="B2111" s="12" t="s">
        <v>4387</v>
      </c>
      <c r="C2111" t="s">
        <v>5867</v>
      </c>
      <c r="D2111" s="11" t="s">
        <v>4211</v>
      </c>
    </row>
    <row r="2112" spans="1:4" ht="15.5" x14ac:dyDescent="0.35">
      <c r="A2112" s="1" t="s">
        <v>254</v>
      </c>
      <c r="B2112" s="12" t="s">
        <v>4387</v>
      </c>
      <c r="C2112" t="s">
        <v>5868</v>
      </c>
      <c r="D2112" s="11" t="s">
        <v>4212</v>
      </c>
    </row>
    <row r="2113" spans="1:4" ht="15.5" x14ac:dyDescent="0.35">
      <c r="A2113" s="1" t="s">
        <v>253</v>
      </c>
      <c r="B2113" s="12" t="s">
        <v>4387</v>
      </c>
      <c r="C2113" t="s">
        <v>5869</v>
      </c>
      <c r="D2113" s="11" t="s">
        <v>4213</v>
      </c>
    </row>
    <row r="2114" spans="1:4" ht="15.5" x14ac:dyDescent="0.35">
      <c r="A2114" s="1" t="s">
        <v>252</v>
      </c>
      <c r="B2114" s="12" t="s">
        <v>4387</v>
      </c>
      <c r="C2114" t="s">
        <v>5064</v>
      </c>
      <c r="D2114" s="11" t="s">
        <v>4214</v>
      </c>
    </row>
    <row r="2115" spans="1:4" ht="15.5" x14ac:dyDescent="0.35">
      <c r="A2115" s="1" t="s">
        <v>251</v>
      </c>
      <c r="B2115" s="12" t="s">
        <v>4387</v>
      </c>
      <c r="C2115" t="s">
        <v>4690</v>
      </c>
      <c r="D2115" s="11" t="s">
        <v>4215</v>
      </c>
    </row>
    <row r="2116" spans="1:4" ht="15.5" x14ac:dyDescent="0.35">
      <c r="A2116" s="1" t="s">
        <v>250</v>
      </c>
      <c r="B2116" s="12" t="s">
        <v>4387</v>
      </c>
      <c r="C2116" t="s">
        <v>4828</v>
      </c>
      <c r="D2116" s="11" t="s">
        <v>4216</v>
      </c>
    </row>
    <row r="2117" spans="1:4" ht="15.5" x14ac:dyDescent="0.35">
      <c r="A2117" s="1" t="s">
        <v>248</v>
      </c>
      <c r="B2117" s="12" t="s">
        <v>4387</v>
      </c>
      <c r="C2117" t="s">
        <v>5870</v>
      </c>
      <c r="D2117" s="11" t="s">
        <v>4217</v>
      </c>
    </row>
    <row r="2118" spans="1:4" ht="15.5" x14ac:dyDescent="0.35">
      <c r="A2118" s="1" t="s">
        <v>246</v>
      </c>
      <c r="B2118" s="12" t="s">
        <v>4387</v>
      </c>
      <c r="C2118" t="s">
        <v>5871</v>
      </c>
      <c r="D2118" s="11" t="s">
        <v>4218</v>
      </c>
    </row>
    <row r="2119" spans="1:4" ht="15.5" x14ac:dyDescent="0.35">
      <c r="A2119" s="1" t="s">
        <v>245</v>
      </c>
      <c r="B2119" s="12" t="s">
        <v>4389</v>
      </c>
      <c r="C2119" t="s">
        <v>5872</v>
      </c>
      <c r="D2119" s="11" t="s">
        <v>4219</v>
      </c>
    </row>
    <row r="2120" spans="1:4" ht="15.5" x14ac:dyDescent="0.35">
      <c r="A2120" s="1" t="s">
        <v>244</v>
      </c>
      <c r="B2120" s="12" t="s">
        <v>4389</v>
      </c>
      <c r="C2120" t="s">
        <v>4534</v>
      </c>
      <c r="D2120" s="11" t="s">
        <v>4220</v>
      </c>
    </row>
    <row r="2121" spans="1:4" ht="15.5" x14ac:dyDescent="0.35">
      <c r="A2121" s="1" t="s">
        <v>243</v>
      </c>
      <c r="B2121" s="12" t="s">
        <v>4387</v>
      </c>
      <c r="C2121" t="s">
        <v>4815</v>
      </c>
      <c r="D2121" s="11" t="s">
        <v>4221</v>
      </c>
    </row>
    <row r="2122" spans="1:4" ht="15.5" x14ac:dyDescent="0.35">
      <c r="A2122" s="1" t="s">
        <v>242</v>
      </c>
      <c r="B2122" s="12" t="s">
        <v>4387</v>
      </c>
      <c r="C2122" t="s">
        <v>5873</v>
      </c>
      <c r="D2122" s="11" t="s">
        <v>4222</v>
      </c>
    </row>
    <row r="2123" spans="1:4" ht="15.5" x14ac:dyDescent="0.35">
      <c r="A2123" s="1" t="s">
        <v>241</v>
      </c>
      <c r="B2123" s="12" t="s">
        <v>4387</v>
      </c>
      <c r="C2123" t="s">
        <v>5874</v>
      </c>
      <c r="D2123" s="11" t="s">
        <v>4223</v>
      </c>
    </row>
    <row r="2124" spans="1:4" ht="15.5" x14ac:dyDescent="0.35">
      <c r="A2124" s="1" t="s">
        <v>240</v>
      </c>
      <c r="B2124" s="12" t="s">
        <v>4387</v>
      </c>
      <c r="C2124" t="s">
        <v>5875</v>
      </c>
      <c r="D2124" s="11" t="s">
        <v>4224</v>
      </c>
    </row>
    <row r="2125" spans="1:4" ht="15.5" x14ac:dyDescent="0.35">
      <c r="A2125" s="1" t="s">
        <v>239</v>
      </c>
      <c r="B2125" s="12" t="s">
        <v>4387</v>
      </c>
      <c r="C2125" t="s">
        <v>5876</v>
      </c>
      <c r="D2125" s="11" t="s">
        <v>3081</v>
      </c>
    </row>
    <row r="2126" spans="1:4" ht="15.5" x14ac:dyDescent="0.35">
      <c r="A2126" s="1" t="s">
        <v>238</v>
      </c>
      <c r="B2126" s="12" t="s">
        <v>4387</v>
      </c>
      <c r="C2126" t="s">
        <v>5877</v>
      </c>
      <c r="D2126" s="11" t="s">
        <v>4225</v>
      </c>
    </row>
    <row r="2127" spans="1:4" ht="15.5" x14ac:dyDescent="0.35">
      <c r="A2127" s="1" t="s">
        <v>237</v>
      </c>
      <c r="B2127" s="12" t="s">
        <v>4387</v>
      </c>
      <c r="C2127" t="s">
        <v>4554</v>
      </c>
      <c r="D2127" s="11" t="s">
        <v>4226</v>
      </c>
    </row>
    <row r="2128" spans="1:4" ht="15.5" x14ac:dyDescent="0.35">
      <c r="A2128" s="1" t="s">
        <v>236</v>
      </c>
      <c r="B2128" s="12" t="s">
        <v>4389</v>
      </c>
      <c r="C2128" t="s">
        <v>5878</v>
      </c>
      <c r="D2128" s="11" t="s">
        <v>4227</v>
      </c>
    </row>
    <row r="2129" spans="1:4" ht="15.5" x14ac:dyDescent="0.35">
      <c r="A2129" s="1" t="s">
        <v>235</v>
      </c>
      <c r="B2129" s="12" t="s">
        <v>4387</v>
      </c>
      <c r="C2129" t="s">
        <v>5614</v>
      </c>
      <c r="D2129" s="11" t="s">
        <v>4228</v>
      </c>
    </row>
    <row r="2130" spans="1:4" ht="15.5" x14ac:dyDescent="0.35">
      <c r="A2130" s="1" t="s">
        <v>234</v>
      </c>
      <c r="B2130" s="12" t="s">
        <v>4387</v>
      </c>
      <c r="C2130" t="s">
        <v>5879</v>
      </c>
      <c r="D2130" s="11" t="s">
        <v>4229</v>
      </c>
    </row>
    <row r="2131" spans="1:4" ht="15.5" x14ac:dyDescent="0.35">
      <c r="A2131" s="1" t="s">
        <v>233</v>
      </c>
      <c r="B2131" s="12" t="s">
        <v>4387</v>
      </c>
      <c r="C2131" t="s">
        <v>5544</v>
      </c>
      <c r="D2131" s="11" t="s">
        <v>3141</v>
      </c>
    </row>
    <row r="2132" spans="1:4" ht="15.5" x14ac:dyDescent="0.35">
      <c r="A2132" s="1" t="s">
        <v>232</v>
      </c>
      <c r="B2132" s="12" t="s">
        <v>4387</v>
      </c>
      <c r="C2132" t="s">
        <v>5880</v>
      </c>
      <c r="D2132" s="11" t="s">
        <v>2422</v>
      </c>
    </row>
    <row r="2133" spans="1:4" ht="15.5" x14ac:dyDescent="0.35">
      <c r="A2133" s="1" t="s">
        <v>231</v>
      </c>
      <c r="B2133" s="12" t="s">
        <v>4389</v>
      </c>
      <c r="C2133" t="s">
        <v>5881</v>
      </c>
      <c r="D2133" s="11" t="s">
        <v>4230</v>
      </c>
    </row>
    <row r="2134" spans="1:4" ht="15.5" x14ac:dyDescent="0.35">
      <c r="A2134" s="1" t="s">
        <v>230</v>
      </c>
      <c r="B2134" s="12" t="s">
        <v>4387</v>
      </c>
      <c r="C2134" t="s">
        <v>5006</v>
      </c>
      <c r="D2134" s="11" t="s">
        <v>4231</v>
      </c>
    </row>
    <row r="2135" spans="1:4" ht="15.5" x14ac:dyDescent="0.35">
      <c r="A2135" s="1" t="s">
        <v>229</v>
      </c>
      <c r="B2135" s="12" t="s">
        <v>4389</v>
      </c>
      <c r="C2135" t="s">
        <v>4622</v>
      </c>
      <c r="D2135" s="11" t="s">
        <v>4232</v>
      </c>
    </row>
    <row r="2136" spans="1:4" ht="15.5" x14ac:dyDescent="0.35">
      <c r="A2136" s="1" t="s">
        <v>228</v>
      </c>
      <c r="B2136" s="12" t="s">
        <v>4389</v>
      </c>
      <c r="C2136" t="s">
        <v>5882</v>
      </c>
      <c r="D2136" s="11" t="s">
        <v>4233</v>
      </c>
    </row>
    <row r="2137" spans="1:4" ht="15.5" x14ac:dyDescent="0.35">
      <c r="A2137" s="1" t="s">
        <v>227</v>
      </c>
      <c r="B2137" s="12" t="s">
        <v>4389</v>
      </c>
      <c r="C2137" t="s">
        <v>5883</v>
      </c>
      <c r="D2137" s="11" t="s">
        <v>4138</v>
      </c>
    </row>
    <row r="2138" spans="1:4" ht="15.5" x14ac:dyDescent="0.35">
      <c r="A2138" s="1" t="s">
        <v>226</v>
      </c>
      <c r="B2138" s="12" t="s">
        <v>4389</v>
      </c>
      <c r="C2138" t="s">
        <v>5884</v>
      </c>
      <c r="D2138" s="11" t="s">
        <v>3806</v>
      </c>
    </row>
    <row r="2139" spans="1:4" ht="15.5" x14ac:dyDescent="0.35">
      <c r="A2139" s="1" t="s">
        <v>225</v>
      </c>
      <c r="B2139" s="12" t="s">
        <v>4802</v>
      </c>
      <c r="C2139" t="s">
        <v>4775</v>
      </c>
      <c r="D2139" s="11" t="s">
        <v>4234</v>
      </c>
    </row>
    <row r="2140" spans="1:4" ht="15.5" x14ac:dyDescent="0.35">
      <c r="A2140" s="1" t="s">
        <v>224</v>
      </c>
      <c r="B2140" s="12" t="s">
        <v>4389</v>
      </c>
      <c r="C2140" t="s">
        <v>5885</v>
      </c>
      <c r="D2140" s="11" t="s">
        <v>4235</v>
      </c>
    </row>
    <row r="2141" spans="1:4" ht="15.5" x14ac:dyDescent="0.35">
      <c r="A2141" s="1" t="s">
        <v>223</v>
      </c>
      <c r="B2141" s="12" t="s">
        <v>4389</v>
      </c>
      <c r="C2141" t="s">
        <v>4478</v>
      </c>
      <c r="D2141" s="11" t="s">
        <v>4236</v>
      </c>
    </row>
    <row r="2142" spans="1:4" ht="15.5" x14ac:dyDescent="0.35">
      <c r="A2142" s="1" t="s">
        <v>222</v>
      </c>
      <c r="B2142" s="12" t="s">
        <v>4387</v>
      </c>
      <c r="C2142" t="s">
        <v>4464</v>
      </c>
      <c r="D2142" s="11" t="s">
        <v>4237</v>
      </c>
    </row>
    <row r="2143" spans="1:4" ht="15.5" x14ac:dyDescent="0.35">
      <c r="A2143" s="1" t="s">
        <v>221</v>
      </c>
      <c r="B2143" s="12" t="s">
        <v>4387</v>
      </c>
      <c r="C2143" t="s">
        <v>5886</v>
      </c>
      <c r="D2143" s="11" t="s">
        <v>4238</v>
      </c>
    </row>
    <row r="2144" spans="1:4" ht="15.5" x14ac:dyDescent="0.35">
      <c r="A2144" s="1" t="s">
        <v>220</v>
      </c>
      <c r="B2144" s="12" t="s">
        <v>4387</v>
      </c>
      <c r="C2144" t="s">
        <v>5887</v>
      </c>
      <c r="D2144" s="11" t="s">
        <v>4239</v>
      </c>
    </row>
    <row r="2145" spans="1:4" ht="15.5" x14ac:dyDescent="0.35">
      <c r="A2145" s="1" t="s">
        <v>219</v>
      </c>
      <c r="B2145" s="12" t="s">
        <v>4387</v>
      </c>
      <c r="C2145" t="s">
        <v>5888</v>
      </c>
      <c r="D2145" s="11" t="s">
        <v>4240</v>
      </c>
    </row>
    <row r="2146" spans="1:4" ht="15.5" x14ac:dyDescent="0.35">
      <c r="A2146" s="1" t="s">
        <v>218</v>
      </c>
      <c r="B2146" s="12" t="s">
        <v>4389</v>
      </c>
      <c r="C2146" t="s">
        <v>5889</v>
      </c>
      <c r="D2146" s="11" t="s">
        <v>4241</v>
      </c>
    </row>
    <row r="2147" spans="1:4" ht="15.5" x14ac:dyDescent="0.35">
      <c r="A2147" s="1" t="s">
        <v>217</v>
      </c>
      <c r="B2147" s="12" t="s">
        <v>4389</v>
      </c>
      <c r="C2147" t="s">
        <v>5890</v>
      </c>
      <c r="D2147" s="11" t="s">
        <v>4242</v>
      </c>
    </row>
    <row r="2148" spans="1:4" ht="15.5" x14ac:dyDescent="0.35">
      <c r="A2148" s="1" t="s">
        <v>216</v>
      </c>
      <c r="B2148" s="12" t="s">
        <v>4389</v>
      </c>
      <c r="C2148" t="s">
        <v>5891</v>
      </c>
      <c r="D2148" s="11" t="s">
        <v>4243</v>
      </c>
    </row>
    <row r="2149" spans="1:4" ht="15.5" x14ac:dyDescent="0.35">
      <c r="A2149" s="1" t="s">
        <v>215</v>
      </c>
      <c r="B2149" s="12" t="s">
        <v>4389</v>
      </c>
      <c r="C2149" t="s">
        <v>5892</v>
      </c>
      <c r="D2149" s="11" t="s">
        <v>4244</v>
      </c>
    </row>
    <row r="2150" spans="1:4" ht="15.5" x14ac:dyDescent="0.35">
      <c r="A2150" s="1" t="s">
        <v>214</v>
      </c>
      <c r="B2150" s="12" t="s">
        <v>4389</v>
      </c>
      <c r="C2150" t="s">
        <v>4414</v>
      </c>
      <c r="D2150" s="11" t="s">
        <v>4245</v>
      </c>
    </row>
    <row r="2151" spans="1:4" ht="15.5" x14ac:dyDescent="0.35">
      <c r="A2151" s="1" t="s">
        <v>213</v>
      </c>
      <c r="B2151" s="12" t="s">
        <v>4389</v>
      </c>
      <c r="C2151" t="s">
        <v>5893</v>
      </c>
      <c r="D2151" s="11" t="s">
        <v>3668</v>
      </c>
    </row>
    <row r="2152" spans="1:4" ht="15.5" x14ac:dyDescent="0.35">
      <c r="A2152" s="1" t="s">
        <v>212</v>
      </c>
      <c r="B2152" s="12" t="s">
        <v>4389</v>
      </c>
      <c r="C2152" t="s">
        <v>5894</v>
      </c>
      <c r="D2152" s="11" t="s">
        <v>4246</v>
      </c>
    </row>
    <row r="2153" spans="1:4" ht="15.5" x14ac:dyDescent="0.35">
      <c r="A2153" s="1" t="s">
        <v>211</v>
      </c>
      <c r="B2153" s="12" t="s">
        <v>4389</v>
      </c>
      <c r="C2153" t="s">
        <v>5895</v>
      </c>
      <c r="D2153" s="11" t="s">
        <v>4247</v>
      </c>
    </row>
    <row r="2154" spans="1:4" ht="15.5" x14ac:dyDescent="0.35">
      <c r="A2154" s="1" t="s">
        <v>210</v>
      </c>
      <c r="B2154" s="12" t="s">
        <v>4389</v>
      </c>
      <c r="C2154" t="s">
        <v>5896</v>
      </c>
      <c r="D2154" s="11" t="s">
        <v>4248</v>
      </c>
    </row>
    <row r="2155" spans="1:4" ht="15.5" x14ac:dyDescent="0.35">
      <c r="A2155" s="1" t="s">
        <v>209</v>
      </c>
      <c r="B2155" s="12" t="s">
        <v>4389</v>
      </c>
      <c r="C2155" t="s">
        <v>5897</v>
      </c>
      <c r="D2155" s="11" t="s">
        <v>4249</v>
      </c>
    </row>
    <row r="2156" spans="1:4" ht="15.5" x14ac:dyDescent="0.35">
      <c r="A2156" s="1" t="s">
        <v>208</v>
      </c>
      <c r="B2156" s="12" t="s">
        <v>4389</v>
      </c>
      <c r="C2156" t="s">
        <v>5898</v>
      </c>
      <c r="D2156" s="11" t="s">
        <v>4221</v>
      </c>
    </row>
    <row r="2157" spans="1:4" ht="15.5" x14ac:dyDescent="0.35">
      <c r="A2157" s="1" t="s">
        <v>207</v>
      </c>
      <c r="B2157" s="12" t="s">
        <v>4389</v>
      </c>
      <c r="C2157" t="s">
        <v>5736</v>
      </c>
      <c r="D2157" s="11" t="s">
        <v>4250</v>
      </c>
    </row>
    <row r="2158" spans="1:4" ht="15.5" x14ac:dyDescent="0.35">
      <c r="A2158" s="1" t="s">
        <v>206</v>
      </c>
      <c r="B2158" s="12" t="s">
        <v>4389</v>
      </c>
      <c r="C2158" t="s">
        <v>4396</v>
      </c>
      <c r="D2158" s="11" t="s">
        <v>4251</v>
      </c>
    </row>
    <row r="2159" spans="1:4" ht="15.5" x14ac:dyDescent="0.35">
      <c r="A2159" s="1" t="s">
        <v>205</v>
      </c>
      <c r="B2159" s="12" t="s">
        <v>4387</v>
      </c>
      <c r="C2159" t="s">
        <v>5899</v>
      </c>
      <c r="D2159" s="11" t="s">
        <v>4252</v>
      </c>
    </row>
    <row r="2160" spans="1:4" ht="15.5" x14ac:dyDescent="0.35">
      <c r="A2160" s="1" t="s">
        <v>204</v>
      </c>
      <c r="B2160" s="12" t="s">
        <v>4387</v>
      </c>
      <c r="C2160" t="s">
        <v>5636</v>
      </c>
      <c r="D2160" s="11" t="s">
        <v>4253</v>
      </c>
    </row>
    <row r="2161" spans="1:4" ht="15.5" x14ac:dyDescent="0.35">
      <c r="A2161" s="1" t="s">
        <v>203</v>
      </c>
      <c r="B2161" s="12" t="s">
        <v>4387</v>
      </c>
      <c r="C2161" t="s">
        <v>5900</v>
      </c>
      <c r="D2161" s="11" t="s">
        <v>4254</v>
      </c>
    </row>
    <row r="2162" spans="1:4" ht="15.5" x14ac:dyDescent="0.35">
      <c r="A2162" s="1" t="s">
        <v>202</v>
      </c>
      <c r="B2162" s="12" t="s">
        <v>4387</v>
      </c>
      <c r="C2162" t="s">
        <v>5011</v>
      </c>
      <c r="D2162" s="11" t="s">
        <v>4255</v>
      </c>
    </row>
    <row r="2163" spans="1:4" ht="15.5" x14ac:dyDescent="0.35">
      <c r="A2163" s="1" t="s">
        <v>201</v>
      </c>
      <c r="B2163" s="12" t="s">
        <v>4387</v>
      </c>
      <c r="C2163" t="s">
        <v>4560</v>
      </c>
      <c r="D2163" s="11" t="s">
        <v>4256</v>
      </c>
    </row>
    <row r="2164" spans="1:4" ht="15.5" x14ac:dyDescent="0.35">
      <c r="A2164" s="1" t="s">
        <v>199</v>
      </c>
      <c r="B2164" s="12" t="s">
        <v>4802</v>
      </c>
      <c r="C2164" t="s">
        <v>5901</v>
      </c>
      <c r="D2164" s="11" t="s">
        <v>4257</v>
      </c>
    </row>
    <row r="2165" spans="1:4" ht="15.5" x14ac:dyDescent="0.35">
      <c r="A2165" s="1" t="s">
        <v>198</v>
      </c>
      <c r="B2165" s="12" t="s">
        <v>4387</v>
      </c>
      <c r="C2165" t="s">
        <v>5902</v>
      </c>
      <c r="D2165" s="11" t="s">
        <v>2462</v>
      </c>
    </row>
    <row r="2166" spans="1:4" ht="15.5" x14ac:dyDescent="0.35">
      <c r="A2166" s="1" t="s">
        <v>197</v>
      </c>
      <c r="B2166" s="12" t="s">
        <v>4389</v>
      </c>
      <c r="C2166" t="s">
        <v>4983</v>
      </c>
      <c r="D2166" s="11" t="s">
        <v>4258</v>
      </c>
    </row>
    <row r="2167" spans="1:4" ht="15.5" x14ac:dyDescent="0.35">
      <c r="A2167" s="1" t="s">
        <v>196</v>
      </c>
      <c r="B2167" s="12" t="s">
        <v>4389</v>
      </c>
      <c r="C2167" t="s">
        <v>5903</v>
      </c>
      <c r="D2167" s="11" t="s">
        <v>4259</v>
      </c>
    </row>
    <row r="2168" spans="1:4" ht="15.5" x14ac:dyDescent="0.35">
      <c r="A2168" s="1" t="s">
        <v>195</v>
      </c>
      <c r="B2168" s="12" t="s">
        <v>4389</v>
      </c>
      <c r="C2168" t="s">
        <v>5904</v>
      </c>
      <c r="D2168" s="11" t="s">
        <v>4260</v>
      </c>
    </row>
    <row r="2169" spans="1:4" ht="15.5" x14ac:dyDescent="0.35">
      <c r="A2169" s="1" t="s">
        <v>194</v>
      </c>
      <c r="B2169" s="12" t="s">
        <v>4389</v>
      </c>
      <c r="C2169" t="s">
        <v>4867</v>
      </c>
      <c r="D2169" s="11" t="s">
        <v>4261</v>
      </c>
    </row>
    <row r="2170" spans="1:4" ht="15.5" x14ac:dyDescent="0.35">
      <c r="A2170" s="1" t="s">
        <v>193</v>
      </c>
      <c r="B2170" s="12" t="s">
        <v>4389</v>
      </c>
      <c r="C2170" t="s">
        <v>5905</v>
      </c>
      <c r="D2170" s="11" t="s">
        <v>4262</v>
      </c>
    </row>
    <row r="2171" spans="1:4" ht="15.5" x14ac:dyDescent="0.35">
      <c r="A2171" s="1" t="s">
        <v>192</v>
      </c>
      <c r="B2171" s="12" t="s">
        <v>4389</v>
      </c>
      <c r="C2171" t="s">
        <v>4524</v>
      </c>
      <c r="D2171" s="11" t="s">
        <v>4263</v>
      </c>
    </row>
    <row r="2172" spans="1:4" ht="15.5" x14ac:dyDescent="0.35">
      <c r="A2172" s="1" t="s">
        <v>191</v>
      </c>
      <c r="B2172" s="12" t="s">
        <v>4387</v>
      </c>
      <c r="C2172" t="s">
        <v>4951</v>
      </c>
      <c r="D2172" s="11" t="s">
        <v>4264</v>
      </c>
    </row>
    <row r="2173" spans="1:4" ht="15.5" x14ac:dyDescent="0.35">
      <c r="A2173" s="1" t="s">
        <v>190</v>
      </c>
      <c r="B2173" s="12" t="s">
        <v>4389</v>
      </c>
      <c r="C2173" t="s">
        <v>4531</v>
      </c>
      <c r="D2173" s="11" t="s">
        <v>3873</v>
      </c>
    </row>
    <row r="2174" spans="1:4" ht="15.5" x14ac:dyDescent="0.35">
      <c r="A2174" s="1" t="s">
        <v>189</v>
      </c>
      <c r="B2174" s="12" t="s">
        <v>4389</v>
      </c>
      <c r="C2174" t="s">
        <v>5906</v>
      </c>
      <c r="D2174" s="11" t="s">
        <v>4265</v>
      </c>
    </row>
    <row r="2175" spans="1:4" ht="15.5" x14ac:dyDescent="0.35">
      <c r="A2175" s="1" t="s">
        <v>188</v>
      </c>
      <c r="B2175" s="12" t="s">
        <v>4387</v>
      </c>
      <c r="C2175" t="s">
        <v>5907</v>
      </c>
      <c r="D2175" s="11" t="s">
        <v>3416</v>
      </c>
    </row>
    <row r="2176" spans="1:4" ht="15.5" x14ac:dyDescent="0.35">
      <c r="A2176" s="1" t="s">
        <v>187</v>
      </c>
      <c r="B2176" s="12" t="s">
        <v>4389</v>
      </c>
      <c r="C2176" t="s">
        <v>5908</v>
      </c>
      <c r="D2176" s="11" t="s">
        <v>4266</v>
      </c>
    </row>
    <row r="2177" spans="1:4" ht="15.5" x14ac:dyDescent="0.35">
      <c r="A2177" s="1" t="s">
        <v>186</v>
      </c>
      <c r="B2177" s="12" t="s">
        <v>4387</v>
      </c>
      <c r="C2177" t="s">
        <v>5909</v>
      </c>
      <c r="D2177" s="11" t="s">
        <v>2605</v>
      </c>
    </row>
    <row r="2178" spans="1:4" ht="15.5" x14ac:dyDescent="0.35">
      <c r="A2178" s="1" t="s">
        <v>185</v>
      </c>
      <c r="B2178" s="12" t="s">
        <v>4387</v>
      </c>
      <c r="C2178" t="s">
        <v>5910</v>
      </c>
      <c r="D2178" s="11" t="s">
        <v>2597</v>
      </c>
    </row>
    <row r="2179" spans="1:4" ht="15.5" x14ac:dyDescent="0.35">
      <c r="A2179" s="1" t="s">
        <v>184</v>
      </c>
      <c r="B2179" s="12" t="s">
        <v>4387</v>
      </c>
      <c r="C2179" t="s">
        <v>4700</v>
      </c>
      <c r="D2179" s="11" t="s">
        <v>3012</v>
      </c>
    </row>
    <row r="2180" spans="1:4" ht="15.5" x14ac:dyDescent="0.35">
      <c r="A2180" s="1" t="s">
        <v>183</v>
      </c>
      <c r="B2180" s="12" t="s">
        <v>4387</v>
      </c>
      <c r="C2180" t="s">
        <v>5911</v>
      </c>
      <c r="D2180" s="11" t="s">
        <v>4267</v>
      </c>
    </row>
    <row r="2181" spans="1:4" ht="15.5" x14ac:dyDescent="0.35">
      <c r="A2181" s="1" t="s">
        <v>182</v>
      </c>
      <c r="B2181" s="12" t="s">
        <v>4387</v>
      </c>
      <c r="C2181" t="s">
        <v>4683</v>
      </c>
      <c r="D2181" s="11" t="s">
        <v>3450</v>
      </c>
    </row>
    <row r="2182" spans="1:4" ht="15.5" x14ac:dyDescent="0.35">
      <c r="A2182" s="1" t="s">
        <v>181</v>
      </c>
      <c r="B2182" s="12" t="s">
        <v>4387</v>
      </c>
      <c r="C2182" t="s">
        <v>5912</v>
      </c>
      <c r="D2182" s="11" t="s">
        <v>4268</v>
      </c>
    </row>
    <row r="2183" spans="1:4" ht="15.5" x14ac:dyDescent="0.35">
      <c r="A2183" s="1" t="s">
        <v>180</v>
      </c>
      <c r="B2183" s="12" t="s">
        <v>4387</v>
      </c>
      <c r="C2183" t="s">
        <v>4698</v>
      </c>
      <c r="D2183" s="11" t="s">
        <v>4269</v>
      </c>
    </row>
    <row r="2184" spans="1:4" ht="15.5" x14ac:dyDescent="0.35">
      <c r="A2184" s="1" t="s">
        <v>179</v>
      </c>
      <c r="B2184" s="12" t="s">
        <v>4389</v>
      </c>
      <c r="C2184" t="s">
        <v>5676</v>
      </c>
      <c r="D2184" s="11" t="s">
        <v>2756</v>
      </c>
    </row>
    <row r="2185" spans="1:4" ht="15.5" x14ac:dyDescent="0.35">
      <c r="A2185" s="1" t="s">
        <v>178</v>
      </c>
      <c r="B2185" s="12" t="s">
        <v>4389</v>
      </c>
      <c r="C2185" t="s">
        <v>5913</v>
      </c>
      <c r="D2185" s="11" t="s">
        <v>4270</v>
      </c>
    </row>
    <row r="2186" spans="1:4" ht="15.5" x14ac:dyDescent="0.35">
      <c r="A2186" s="1" t="s">
        <v>177</v>
      </c>
      <c r="B2186" s="12" t="s">
        <v>4389</v>
      </c>
      <c r="C2186" t="s">
        <v>4620</v>
      </c>
      <c r="D2186" s="11" t="s">
        <v>4271</v>
      </c>
    </row>
    <row r="2187" spans="1:4" ht="15.5" x14ac:dyDescent="0.35">
      <c r="A2187" s="1" t="s">
        <v>176</v>
      </c>
      <c r="B2187" s="12" t="s">
        <v>4389</v>
      </c>
      <c r="C2187" t="s">
        <v>5914</v>
      </c>
      <c r="D2187" s="11" t="s">
        <v>2905</v>
      </c>
    </row>
    <row r="2188" spans="1:4" ht="15.5" x14ac:dyDescent="0.35">
      <c r="A2188" s="1" t="s">
        <v>175</v>
      </c>
      <c r="B2188" s="12" t="s">
        <v>4389</v>
      </c>
      <c r="C2188" t="s">
        <v>4395</v>
      </c>
      <c r="D2188" s="11" t="s">
        <v>4272</v>
      </c>
    </row>
    <row r="2189" spans="1:4" ht="15.5" x14ac:dyDescent="0.35">
      <c r="A2189" s="1" t="s">
        <v>174</v>
      </c>
      <c r="B2189" s="12" t="s">
        <v>4389</v>
      </c>
      <c r="C2189" t="s">
        <v>4468</v>
      </c>
      <c r="D2189" s="11" t="s">
        <v>4273</v>
      </c>
    </row>
    <row r="2190" spans="1:4" ht="15.5" x14ac:dyDescent="0.35">
      <c r="A2190" s="1" t="s">
        <v>173</v>
      </c>
      <c r="B2190" s="12" t="s">
        <v>4389</v>
      </c>
      <c r="C2190" t="s">
        <v>5915</v>
      </c>
      <c r="D2190" s="11" t="s">
        <v>3604</v>
      </c>
    </row>
    <row r="2191" spans="1:4" ht="15.5" x14ac:dyDescent="0.35">
      <c r="A2191" s="1" t="s">
        <v>172</v>
      </c>
      <c r="B2191" s="12" t="s">
        <v>4389</v>
      </c>
      <c r="C2191" t="s">
        <v>5916</v>
      </c>
      <c r="D2191" s="11" t="s">
        <v>4274</v>
      </c>
    </row>
    <row r="2192" spans="1:4" ht="15.5" x14ac:dyDescent="0.35">
      <c r="A2192" s="1" t="s">
        <v>171</v>
      </c>
      <c r="B2192" s="12" t="s">
        <v>4389</v>
      </c>
      <c r="C2192" t="s">
        <v>5917</v>
      </c>
      <c r="D2192" s="11" t="s">
        <v>2595</v>
      </c>
    </row>
    <row r="2193" spans="1:4" ht="15.5" x14ac:dyDescent="0.35">
      <c r="A2193" s="1" t="s">
        <v>169</v>
      </c>
      <c r="B2193" s="12" t="s">
        <v>4389</v>
      </c>
      <c r="C2193" t="s">
        <v>5918</v>
      </c>
      <c r="D2193" s="11" t="s">
        <v>4275</v>
      </c>
    </row>
    <row r="2194" spans="1:4" ht="15.5" x14ac:dyDescent="0.35">
      <c r="A2194" s="1" t="s">
        <v>167</v>
      </c>
      <c r="B2194" s="12" t="s">
        <v>4389</v>
      </c>
      <c r="C2194" t="s">
        <v>5202</v>
      </c>
      <c r="D2194" s="11" t="s">
        <v>3931</v>
      </c>
    </row>
    <row r="2195" spans="1:4" ht="15.5" x14ac:dyDescent="0.35">
      <c r="A2195" s="1" t="s">
        <v>165</v>
      </c>
      <c r="B2195" s="12" t="s">
        <v>4389</v>
      </c>
      <c r="C2195" t="s">
        <v>5919</v>
      </c>
      <c r="D2195" s="11" t="s">
        <v>2967</v>
      </c>
    </row>
    <row r="2196" spans="1:4" ht="15.5" x14ac:dyDescent="0.35">
      <c r="A2196" s="1" t="s">
        <v>163</v>
      </c>
      <c r="B2196" s="12" t="s">
        <v>4389</v>
      </c>
      <c r="C2196" t="s">
        <v>5920</v>
      </c>
      <c r="D2196" s="11" t="s">
        <v>4276</v>
      </c>
    </row>
    <row r="2197" spans="1:4" ht="15.5" x14ac:dyDescent="0.35">
      <c r="A2197" s="1" t="s">
        <v>162</v>
      </c>
      <c r="B2197" s="12" t="s">
        <v>4389</v>
      </c>
      <c r="C2197" t="s">
        <v>5921</v>
      </c>
      <c r="D2197" s="11" t="s">
        <v>2871</v>
      </c>
    </row>
    <row r="2198" spans="1:4" ht="15.5" x14ac:dyDescent="0.35">
      <c r="A2198" s="1" t="s">
        <v>161</v>
      </c>
      <c r="B2198" s="12" t="s">
        <v>4389</v>
      </c>
      <c r="C2198" t="s">
        <v>5922</v>
      </c>
      <c r="D2198" s="11" t="s">
        <v>4277</v>
      </c>
    </row>
    <row r="2199" spans="1:4" ht="15.5" x14ac:dyDescent="0.35">
      <c r="A2199" s="1" t="s">
        <v>160</v>
      </c>
      <c r="B2199" s="12" t="s">
        <v>4389</v>
      </c>
      <c r="C2199" t="s">
        <v>4436</v>
      </c>
      <c r="D2199" s="11" t="s">
        <v>4278</v>
      </c>
    </row>
    <row r="2200" spans="1:4" ht="15.5" x14ac:dyDescent="0.35">
      <c r="A2200" s="1" t="s">
        <v>159</v>
      </c>
      <c r="B2200" s="12" t="s">
        <v>4389</v>
      </c>
      <c r="C2200" t="s">
        <v>5923</v>
      </c>
      <c r="D2200" s="11" t="s">
        <v>4279</v>
      </c>
    </row>
    <row r="2201" spans="1:4" ht="15.5" x14ac:dyDescent="0.35">
      <c r="A2201" s="1" t="s">
        <v>158</v>
      </c>
      <c r="B2201" s="12" t="s">
        <v>4389</v>
      </c>
      <c r="C2201" t="s">
        <v>5924</v>
      </c>
      <c r="D2201" s="11" t="s">
        <v>4280</v>
      </c>
    </row>
    <row r="2202" spans="1:4" ht="15.5" x14ac:dyDescent="0.35">
      <c r="A2202" s="1" t="s">
        <v>157</v>
      </c>
      <c r="B2202" s="12" t="s">
        <v>4389</v>
      </c>
      <c r="C2202" t="s">
        <v>5925</v>
      </c>
      <c r="D2202" s="11" t="s">
        <v>4281</v>
      </c>
    </row>
    <row r="2203" spans="1:4" ht="15.5" x14ac:dyDescent="0.35">
      <c r="A2203" s="1" t="s">
        <v>156</v>
      </c>
      <c r="B2203" s="12" t="s">
        <v>4389</v>
      </c>
      <c r="C2203" t="s">
        <v>4556</v>
      </c>
      <c r="D2203" s="11" t="s">
        <v>4282</v>
      </c>
    </row>
    <row r="2204" spans="1:4" ht="15.5" x14ac:dyDescent="0.35">
      <c r="A2204" s="1" t="s">
        <v>155</v>
      </c>
      <c r="B2204" s="12" t="s">
        <v>4387</v>
      </c>
      <c r="C2204" t="s">
        <v>5926</v>
      </c>
      <c r="D2204" s="11" t="s">
        <v>4283</v>
      </c>
    </row>
    <row r="2205" spans="1:4" ht="15.5" x14ac:dyDescent="0.35">
      <c r="A2205" s="1" t="s">
        <v>154</v>
      </c>
      <c r="B2205" s="12" t="s">
        <v>4387</v>
      </c>
      <c r="C2205" t="s">
        <v>5571</v>
      </c>
      <c r="D2205" s="11" t="s">
        <v>4284</v>
      </c>
    </row>
    <row r="2206" spans="1:4" ht="15.5" x14ac:dyDescent="0.35">
      <c r="A2206" s="1" t="s">
        <v>153</v>
      </c>
      <c r="B2206" s="12" t="s">
        <v>4387</v>
      </c>
      <c r="C2206" t="s">
        <v>5927</v>
      </c>
      <c r="D2206" s="11" t="s">
        <v>4285</v>
      </c>
    </row>
    <row r="2207" spans="1:4" ht="15.5" x14ac:dyDescent="0.35">
      <c r="A2207" s="1" t="s">
        <v>152</v>
      </c>
      <c r="B2207" s="12" t="s">
        <v>4389</v>
      </c>
      <c r="C2207" t="s">
        <v>5928</v>
      </c>
      <c r="D2207" s="11" t="s">
        <v>4286</v>
      </c>
    </row>
    <row r="2208" spans="1:4" ht="15.5" x14ac:dyDescent="0.35">
      <c r="A2208" s="1" t="s">
        <v>151</v>
      </c>
      <c r="B2208" s="12" t="s">
        <v>4389</v>
      </c>
      <c r="C2208" t="s">
        <v>5451</v>
      </c>
      <c r="D2208" s="11" t="s">
        <v>4287</v>
      </c>
    </row>
    <row r="2209" spans="1:4" ht="15.5" x14ac:dyDescent="0.35">
      <c r="A2209" s="1" t="s">
        <v>150</v>
      </c>
      <c r="B2209" s="12" t="s">
        <v>4387</v>
      </c>
      <c r="C2209" t="s">
        <v>5929</v>
      </c>
      <c r="D2209" s="11" t="s">
        <v>4288</v>
      </c>
    </row>
    <row r="2210" spans="1:4" ht="15.5" x14ac:dyDescent="0.35">
      <c r="A2210" s="1" t="s">
        <v>149</v>
      </c>
      <c r="B2210" s="12" t="s">
        <v>4387</v>
      </c>
      <c r="C2210" t="s">
        <v>5930</v>
      </c>
      <c r="D2210" s="11" t="s">
        <v>4289</v>
      </c>
    </row>
    <row r="2211" spans="1:4" ht="15.5" x14ac:dyDescent="0.35">
      <c r="A2211" s="1" t="s">
        <v>148</v>
      </c>
      <c r="B2211" s="12" t="s">
        <v>4387</v>
      </c>
      <c r="C2211" t="s">
        <v>4405</v>
      </c>
      <c r="D2211" s="11" t="s">
        <v>4290</v>
      </c>
    </row>
    <row r="2212" spans="1:4" ht="15.5" x14ac:dyDescent="0.35">
      <c r="A2212" s="1" t="s">
        <v>147</v>
      </c>
      <c r="B2212" s="12" t="s">
        <v>4389</v>
      </c>
      <c r="C2212" t="s">
        <v>5756</v>
      </c>
      <c r="D2212" s="11" t="s">
        <v>4291</v>
      </c>
    </row>
    <row r="2213" spans="1:4" ht="15.5" x14ac:dyDescent="0.35">
      <c r="A2213" s="1" t="s">
        <v>146</v>
      </c>
      <c r="B2213" s="12" t="s">
        <v>4389</v>
      </c>
      <c r="C2213" t="s">
        <v>5451</v>
      </c>
      <c r="D2213" s="11" t="s">
        <v>3978</v>
      </c>
    </row>
    <row r="2214" spans="1:4" ht="15.5" x14ac:dyDescent="0.35">
      <c r="A2214" s="1" t="s">
        <v>145</v>
      </c>
      <c r="B2214" s="12" t="s">
        <v>4389</v>
      </c>
      <c r="C2214" t="s">
        <v>4746</v>
      </c>
      <c r="D2214" s="11" t="s">
        <v>4292</v>
      </c>
    </row>
    <row r="2215" spans="1:4" ht="15.5" x14ac:dyDescent="0.35">
      <c r="A2215" s="1" t="s">
        <v>144</v>
      </c>
      <c r="B2215" s="12" t="s">
        <v>4387</v>
      </c>
      <c r="C2215" t="s">
        <v>5931</v>
      </c>
      <c r="D2215" s="11" t="s">
        <v>4293</v>
      </c>
    </row>
    <row r="2216" spans="1:4" ht="15.5" x14ac:dyDescent="0.35">
      <c r="A2216" s="1" t="s">
        <v>143</v>
      </c>
      <c r="B2216" s="12" t="s">
        <v>4387</v>
      </c>
      <c r="C2216" t="s">
        <v>4755</v>
      </c>
      <c r="D2216" s="11" t="s">
        <v>4294</v>
      </c>
    </row>
    <row r="2217" spans="1:4" ht="15.5" x14ac:dyDescent="0.35">
      <c r="A2217" s="1" t="s">
        <v>142</v>
      </c>
      <c r="B2217" s="12" t="s">
        <v>4389</v>
      </c>
      <c r="C2217" t="s">
        <v>5932</v>
      </c>
      <c r="D2217" s="11" t="s">
        <v>3113</v>
      </c>
    </row>
    <row r="2218" spans="1:4" ht="15.5" x14ac:dyDescent="0.35">
      <c r="A2218" s="1" t="s">
        <v>141</v>
      </c>
      <c r="B2218" s="12" t="s">
        <v>4387</v>
      </c>
      <c r="C2218" t="s">
        <v>5933</v>
      </c>
      <c r="D2218" s="11" t="s">
        <v>2446</v>
      </c>
    </row>
    <row r="2219" spans="1:4" ht="15.5" x14ac:dyDescent="0.35">
      <c r="A2219" s="1" t="s">
        <v>140</v>
      </c>
      <c r="B2219" s="12" t="s">
        <v>4387</v>
      </c>
      <c r="C2219" t="s">
        <v>4993</v>
      </c>
      <c r="D2219" s="11" t="s">
        <v>4295</v>
      </c>
    </row>
    <row r="2220" spans="1:4" ht="15.5" x14ac:dyDescent="0.35">
      <c r="A2220" s="1" t="s">
        <v>139</v>
      </c>
      <c r="B2220" s="12" t="s">
        <v>4387</v>
      </c>
      <c r="C2220" t="s">
        <v>4596</v>
      </c>
      <c r="D2220" s="11" t="s">
        <v>4296</v>
      </c>
    </row>
    <row r="2221" spans="1:4" ht="15.5" x14ac:dyDescent="0.35">
      <c r="A2221" s="1" t="s">
        <v>138</v>
      </c>
      <c r="B2221" s="12" t="s">
        <v>4387</v>
      </c>
      <c r="C2221" t="s">
        <v>5496</v>
      </c>
      <c r="D2221" s="11" t="s">
        <v>4297</v>
      </c>
    </row>
    <row r="2222" spans="1:4" ht="15.5" x14ac:dyDescent="0.35">
      <c r="A2222" s="1" t="s">
        <v>137</v>
      </c>
      <c r="B2222" s="12" t="s">
        <v>4389</v>
      </c>
      <c r="C2222" t="s">
        <v>4520</v>
      </c>
      <c r="D2222" s="11" t="s">
        <v>4298</v>
      </c>
    </row>
    <row r="2223" spans="1:4" ht="15.5" x14ac:dyDescent="0.35">
      <c r="A2223" s="1" t="s">
        <v>136</v>
      </c>
      <c r="B2223" s="12" t="s">
        <v>4389</v>
      </c>
      <c r="C2223" t="s">
        <v>4787</v>
      </c>
      <c r="D2223" s="11" t="s">
        <v>4299</v>
      </c>
    </row>
    <row r="2224" spans="1:4" ht="15.5" x14ac:dyDescent="0.35">
      <c r="A2224" s="1" t="s">
        <v>135</v>
      </c>
      <c r="B2224" s="12" t="s">
        <v>4389</v>
      </c>
      <c r="C2224" t="s">
        <v>4718</v>
      </c>
      <c r="D2224" s="11" t="s">
        <v>2839</v>
      </c>
    </row>
    <row r="2225" spans="1:4" ht="15.5" x14ac:dyDescent="0.35">
      <c r="A2225" s="1" t="s">
        <v>134</v>
      </c>
      <c r="B2225" s="12" t="s">
        <v>4389</v>
      </c>
      <c r="C2225" t="s">
        <v>4787</v>
      </c>
      <c r="D2225" s="11" t="s">
        <v>4300</v>
      </c>
    </row>
    <row r="2226" spans="1:4" ht="15.5" x14ac:dyDescent="0.35">
      <c r="A2226" s="1" t="s">
        <v>133</v>
      </c>
      <c r="B2226" s="12" t="s">
        <v>4389</v>
      </c>
      <c r="C2226" t="s">
        <v>5934</v>
      </c>
      <c r="D2226" s="11" t="s">
        <v>3980</v>
      </c>
    </row>
    <row r="2227" spans="1:4" ht="15.5" x14ac:dyDescent="0.35">
      <c r="A2227" s="1" t="s">
        <v>132</v>
      </c>
      <c r="B2227" s="12" t="s">
        <v>4387</v>
      </c>
      <c r="C2227" t="s">
        <v>4614</v>
      </c>
      <c r="D2227" s="11" t="s">
        <v>3087</v>
      </c>
    </row>
    <row r="2228" spans="1:4" ht="15.5" x14ac:dyDescent="0.35">
      <c r="A2228" s="1" t="s">
        <v>131</v>
      </c>
      <c r="B2228" s="12" t="s">
        <v>4387</v>
      </c>
      <c r="C2228" t="s">
        <v>5355</v>
      </c>
      <c r="D2228" s="11" t="s">
        <v>3624</v>
      </c>
    </row>
    <row r="2229" spans="1:4" ht="15.5" x14ac:dyDescent="0.35">
      <c r="A2229" s="1" t="s">
        <v>130</v>
      </c>
      <c r="B2229" s="12" t="s">
        <v>4387</v>
      </c>
      <c r="C2229" t="s">
        <v>5935</v>
      </c>
      <c r="D2229" s="11" t="s">
        <v>4301</v>
      </c>
    </row>
    <row r="2230" spans="1:4" ht="15.5" x14ac:dyDescent="0.35">
      <c r="A2230" s="1" t="s">
        <v>129</v>
      </c>
      <c r="B2230" s="12" t="s">
        <v>4387</v>
      </c>
      <c r="C2230" t="s">
        <v>5936</v>
      </c>
      <c r="D2230" s="11" t="s">
        <v>4302</v>
      </c>
    </row>
    <row r="2231" spans="1:4" ht="15.5" x14ac:dyDescent="0.35">
      <c r="A2231" s="1" t="s">
        <v>128</v>
      </c>
      <c r="B2231" s="12" t="s">
        <v>4389</v>
      </c>
      <c r="C2231" t="s">
        <v>5937</v>
      </c>
      <c r="D2231" s="11" t="s">
        <v>4303</v>
      </c>
    </row>
    <row r="2232" spans="1:4" ht="15.5" x14ac:dyDescent="0.35">
      <c r="A2232" s="1" t="s">
        <v>127</v>
      </c>
      <c r="B2232" s="12" t="s">
        <v>4387</v>
      </c>
      <c r="C2232" t="s">
        <v>5938</v>
      </c>
      <c r="D2232" s="11" t="s">
        <v>4304</v>
      </c>
    </row>
    <row r="2233" spans="1:4" ht="15.5" x14ac:dyDescent="0.35">
      <c r="A2233" s="1" t="s">
        <v>126</v>
      </c>
      <c r="B2233" s="12" t="s">
        <v>4387</v>
      </c>
      <c r="C2233" t="s">
        <v>5939</v>
      </c>
      <c r="D2233" s="11" t="s">
        <v>4305</v>
      </c>
    </row>
    <row r="2234" spans="1:4" ht="15.5" x14ac:dyDescent="0.35">
      <c r="A2234" s="1" t="s">
        <v>125</v>
      </c>
      <c r="B2234" s="12" t="s">
        <v>4387</v>
      </c>
      <c r="C2234" t="s">
        <v>5940</v>
      </c>
      <c r="D2234" s="11" t="s">
        <v>4306</v>
      </c>
    </row>
    <row r="2235" spans="1:4" ht="15.5" x14ac:dyDescent="0.35">
      <c r="A2235" s="1" t="s">
        <v>124</v>
      </c>
      <c r="B2235" s="12" t="s">
        <v>4389</v>
      </c>
      <c r="C2235" t="s">
        <v>4395</v>
      </c>
      <c r="D2235" s="11" t="s">
        <v>3386</v>
      </c>
    </row>
    <row r="2236" spans="1:4" ht="15.5" x14ac:dyDescent="0.35">
      <c r="A2236" s="1" t="s">
        <v>123</v>
      </c>
      <c r="B2236" s="12" t="s">
        <v>4389</v>
      </c>
      <c r="C2236" t="s">
        <v>4408</v>
      </c>
      <c r="D2236" s="11" t="s">
        <v>4307</v>
      </c>
    </row>
    <row r="2237" spans="1:4" ht="15.5" x14ac:dyDescent="0.35">
      <c r="A2237" s="1" t="s">
        <v>122</v>
      </c>
      <c r="B2237" s="12" t="s">
        <v>4389</v>
      </c>
      <c r="C2237" t="s">
        <v>5941</v>
      </c>
      <c r="D2237" s="11" t="s">
        <v>4308</v>
      </c>
    </row>
    <row r="2238" spans="1:4" ht="15.5" x14ac:dyDescent="0.35">
      <c r="A2238" s="1" t="s">
        <v>121</v>
      </c>
      <c r="B2238" s="12" t="s">
        <v>4389</v>
      </c>
      <c r="C2238" t="s">
        <v>5443</v>
      </c>
      <c r="D2238" s="11" t="s">
        <v>4309</v>
      </c>
    </row>
    <row r="2239" spans="1:4" ht="15.5" x14ac:dyDescent="0.35">
      <c r="A2239" s="1" t="s">
        <v>120</v>
      </c>
      <c r="B2239" s="12" t="s">
        <v>4389</v>
      </c>
      <c r="C2239" t="s">
        <v>5942</v>
      </c>
      <c r="D2239" s="11" t="s">
        <v>4310</v>
      </c>
    </row>
    <row r="2240" spans="1:4" ht="15.5" x14ac:dyDescent="0.35">
      <c r="A2240" s="1" t="s">
        <v>119</v>
      </c>
      <c r="B2240" s="12" t="s">
        <v>4389</v>
      </c>
      <c r="C2240" t="s">
        <v>5297</v>
      </c>
      <c r="D2240" s="11" t="s">
        <v>2449</v>
      </c>
    </row>
    <row r="2241" spans="1:4" ht="15.5" x14ac:dyDescent="0.35">
      <c r="A2241" s="1" t="s">
        <v>118</v>
      </c>
      <c r="B2241" s="12" t="s">
        <v>4387</v>
      </c>
      <c r="C2241" t="s">
        <v>5943</v>
      </c>
      <c r="D2241" s="11" t="s">
        <v>4311</v>
      </c>
    </row>
    <row r="2242" spans="1:4" ht="15.5" x14ac:dyDescent="0.35">
      <c r="A2242" s="1" t="s">
        <v>117</v>
      </c>
      <c r="B2242" s="12" t="s">
        <v>4387</v>
      </c>
      <c r="C2242" t="s">
        <v>4480</v>
      </c>
      <c r="D2242" s="11" t="s">
        <v>4312</v>
      </c>
    </row>
    <row r="2243" spans="1:4" ht="15.5" x14ac:dyDescent="0.35">
      <c r="A2243" s="1" t="s">
        <v>116</v>
      </c>
      <c r="B2243" s="12" t="s">
        <v>4387</v>
      </c>
      <c r="C2243" t="s">
        <v>5944</v>
      </c>
      <c r="D2243" s="11" t="s">
        <v>4313</v>
      </c>
    </row>
    <row r="2244" spans="1:4" ht="15.5" x14ac:dyDescent="0.35">
      <c r="A2244" s="1" t="s">
        <v>115</v>
      </c>
      <c r="B2244" s="12" t="s">
        <v>4389</v>
      </c>
      <c r="C2244" t="s">
        <v>4748</v>
      </c>
      <c r="D2244" s="11" t="s">
        <v>3237</v>
      </c>
    </row>
    <row r="2245" spans="1:4" ht="15.5" x14ac:dyDescent="0.35">
      <c r="A2245" s="1" t="s">
        <v>114</v>
      </c>
      <c r="B2245" s="12" t="s">
        <v>4389</v>
      </c>
      <c r="C2245" t="s">
        <v>4482</v>
      </c>
      <c r="D2245" s="11" t="s">
        <v>4314</v>
      </c>
    </row>
    <row r="2246" spans="1:4" ht="15.5" x14ac:dyDescent="0.35">
      <c r="A2246" s="1" t="s">
        <v>113</v>
      </c>
      <c r="B2246" s="12" t="s">
        <v>4387</v>
      </c>
      <c r="C2246" t="s">
        <v>5450</v>
      </c>
      <c r="D2246" s="11" t="s">
        <v>3012</v>
      </c>
    </row>
    <row r="2247" spans="1:4" ht="15.5" x14ac:dyDescent="0.35">
      <c r="A2247" s="1" t="s">
        <v>112</v>
      </c>
      <c r="B2247" s="12" t="s">
        <v>4387</v>
      </c>
      <c r="C2247" t="s">
        <v>5017</v>
      </c>
      <c r="D2247" s="11" t="s">
        <v>4315</v>
      </c>
    </row>
    <row r="2248" spans="1:4" ht="15.5" x14ac:dyDescent="0.35">
      <c r="A2248" s="1" t="s">
        <v>111</v>
      </c>
      <c r="B2248" s="12" t="s">
        <v>4387</v>
      </c>
      <c r="C2248" t="s">
        <v>4480</v>
      </c>
      <c r="D2248" s="11" t="s">
        <v>4316</v>
      </c>
    </row>
    <row r="2249" spans="1:4" ht="15.5" x14ac:dyDescent="0.35">
      <c r="A2249" s="1" t="s">
        <v>110</v>
      </c>
      <c r="B2249" s="12" t="s">
        <v>4389</v>
      </c>
      <c r="C2249" t="s">
        <v>5945</v>
      </c>
      <c r="D2249" s="11" t="s">
        <v>4317</v>
      </c>
    </row>
    <row r="2250" spans="1:4" ht="15.5" x14ac:dyDescent="0.35">
      <c r="A2250" s="1" t="s">
        <v>109</v>
      </c>
      <c r="B2250" s="12" t="s">
        <v>4389</v>
      </c>
      <c r="C2250" t="s">
        <v>4824</v>
      </c>
      <c r="D2250" s="11" t="s">
        <v>4318</v>
      </c>
    </row>
    <row r="2251" spans="1:4" ht="15.5" x14ac:dyDescent="0.35">
      <c r="A2251" s="1" t="s">
        <v>108</v>
      </c>
      <c r="B2251" s="12" t="s">
        <v>4387</v>
      </c>
      <c r="C2251" t="s">
        <v>4874</v>
      </c>
      <c r="D2251" s="11" t="s">
        <v>4319</v>
      </c>
    </row>
    <row r="2252" spans="1:4" ht="15.5" x14ac:dyDescent="0.35">
      <c r="A2252" s="1" t="s">
        <v>107</v>
      </c>
      <c r="B2252" s="12" t="s">
        <v>4387</v>
      </c>
      <c r="C2252" t="s">
        <v>4417</v>
      </c>
      <c r="D2252" s="11" t="s">
        <v>4320</v>
      </c>
    </row>
    <row r="2253" spans="1:4" ht="15.5" x14ac:dyDescent="0.35">
      <c r="A2253" s="1" t="s">
        <v>106</v>
      </c>
      <c r="B2253" s="12" t="s">
        <v>4389</v>
      </c>
      <c r="C2253" t="s">
        <v>4746</v>
      </c>
      <c r="D2253" s="11" t="s">
        <v>4321</v>
      </c>
    </row>
    <row r="2254" spans="1:4" ht="15.5" x14ac:dyDescent="0.35">
      <c r="A2254" s="1" t="s">
        <v>105</v>
      </c>
      <c r="B2254" s="12" t="s">
        <v>4387</v>
      </c>
      <c r="C2254" t="s">
        <v>5946</v>
      </c>
      <c r="D2254" s="11" t="s">
        <v>4322</v>
      </c>
    </row>
    <row r="2255" spans="1:4" ht="15.5" x14ac:dyDescent="0.35">
      <c r="A2255" s="1" t="s">
        <v>104</v>
      </c>
      <c r="B2255" s="12" t="s">
        <v>4387</v>
      </c>
      <c r="C2255" t="s">
        <v>5195</v>
      </c>
      <c r="D2255" s="11" t="s">
        <v>4323</v>
      </c>
    </row>
    <row r="2256" spans="1:4" ht="15.5" x14ac:dyDescent="0.35">
      <c r="A2256" s="1" t="s">
        <v>103</v>
      </c>
      <c r="B2256" s="12" t="s">
        <v>4387</v>
      </c>
      <c r="C2256" t="s">
        <v>5947</v>
      </c>
      <c r="D2256" s="11" t="s">
        <v>4324</v>
      </c>
    </row>
    <row r="2257" spans="1:4" ht="15.5" x14ac:dyDescent="0.35">
      <c r="A2257" s="1" t="s">
        <v>102</v>
      </c>
      <c r="B2257" s="12" t="s">
        <v>4389</v>
      </c>
      <c r="C2257" t="s">
        <v>4507</v>
      </c>
      <c r="D2257" s="11" t="s">
        <v>2449</v>
      </c>
    </row>
    <row r="2258" spans="1:4" ht="15.5" x14ac:dyDescent="0.35">
      <c r="A2258" s="1" t="s">
        <v>101</v>
      </c>
      <c r="B2258" s="12" t="s">
        <v>4389</v>
      </c>
      <c r="C2258" t="s">
        <v>5948</v>
      </c>
      <c r="D2258" s="11" t="s">
        <v>4325</v>
      </c>
    </row>
    <row r="2259" spans="1:4" ht="15.5" x14ac:dyDescent="0.35">
      <c r="A2259" s="1" t="s">
        <v>100</v>
      </c>
      <c r="B2259" s="12" t="s">
        <v>4389</v>
      </c>
      <c r="C2259" t="s">
        <v>5949</v>
      </c>
      <c r="D2259" s="11" t="s">
        <v>4326</v>
      </c>
    </row>
    <row r="2260" spans="1:4" ht="15.5" x14ac:dyDescent="0.35">
      <c r="A2260" s="1" t="s">
        <v>99</v>
      </c>
      <c r="B2260" s="12" t="s">
        <v>4389</v>
      </c>
      <c r="C2260" t="s">
        <v>5950</v>
      </c>
      <c r="D2260" s="11" t="s">
        <v>4327</v>
      </c>
    </row>
    <row r="2261" spans="1:4" ht="15.5" x14ac:dyDescent="0.35">
      <c r="A2261" s="1" t="s">
        <v>98</v>
      </c>
      <c r="B2261" s="12" t="s">
        <v>4389</v>
      </c>
      <c r="C2261" t="s">
        <v>4597</v>
      </c>
      <c r="D2261" s="11" t="s">
        <v>4328</v>
      </c>
    </row>
    <row r="2262" spans="1:4" ht="15.5" x14ac:dyDescent="0.35">
      <c r="A2262" s="1" t="s">
        <v>97</v>
      </c>
      <c r="B2262" s="12" t="s">
        <v>4387</v>
      </c>
      <c r="C2262" t="s">
        <v>4462</v>
      </c>
      <c r="D2262" s="11" t="s">
        <v>4329</v>
      </c>
    </row>
    <row r="2263" spans="1:4" ht="15.5" x14ac:dyDescent="0.35">
      <c r="A2263" s="1" t="s">
        <v>96</v>
      </c>
      <c r="B2263" s="12" t="s">
        <v>4389</v>
      </c>
      <c r="C2263" t="s">
        <v>4451</v>
      </c>
      <c r="D2263" s="11" t="s">
        <v>4330</v>
      </c>
    </row>
    <row r="2264" spans="1:4" ht="15.5" x14ac:dyDescent="0.35">
      <c r="A2264" s="1" t="s">
        <v>95</v>
      </c>
      <c r="B2264" s="12" t="s">
        <v>4389</v>
      </c>
      <c r="C2264" t="s">
        <v>4579</v>
      </c>
      <c r="D2264" s="11" t="s">
        <v>4331</v>
      </c>
    </row>
    <row r="2265" spans="1:4" ht="15.5" x14ac:dyDescent="0.35">
      <c r="A2265" s="1" t="s">
        <v>94</v>
      </c>
      <c r="B2265" s="12" t="s">
        <v>4389</v>
      </c>
      <c r="C2265" t="s">
        <v>5951</v>
      </c>
      <c r="D2265" s="11" t="s">
        <v>4332</v>
      </c>
    </row>
    <row r="2266" spans="1:4" ht="15.5" x14ac:dyDescent="0.35">
      <c r="A2266" s="1" t="s">
        <v>93</v>
      </c>
      <c r="B2266" s="12" t="s">
        <v>4389</v>
      </c>
      <c r="C2266" t="s">
        <v>4534</v>
      </c>
      <c r="D2266" s="11" t="s">
        <v>3855</v>
      </c>
    </row>
    <row r="2267" spans="1:4" ht="15.5" x14ac:dyDescent="0.35">
      <c r="A2267" s="1" t="s">
        <v>92</v>
      </c>
      <c r="B2267" s="12" t="s">
        <v>4387</v>
      </c>
      <c r="C2267" t="s">
        <v>5253</v>
      </c>
      <c r="D2267" s="11" t="s">
        <v>4333</v>
      </c>
    </row>
    <row r="2268" spans="1:4" ht="15.5" x14ac:dyDescent="0.35">
      <c r="A2268" s="1" t="s">
        <v>91</v>
      </c>
      <c r="B2268" s="12" t="s">
        <v>4387</v>
      </c>
      <c r="C2268" t="s">
        <v>4830</v>
      </c>
      <c r="D2268" s="11" t="s">
        <v>4334</v>
      </c>
    </row>
    <row r="2269" spans="1:4" ht="15.5" x14ac:dyDescent="0.35">
      <c r="A2269" s="1" t="s">
        <v>90</v>
      </c>
      <c r="B2269" s="12" t="s">
        <v>4387</v>
      </c>
      <c r="C2269" t="s">
        <v>5952</v>
      </c>
      <c r="D2269" s="11" t="s">
        <v>4335</v>
      </c>
    </row>
    <row r="2270" spans="1:4" ht="15.5" x14ac:dyDescent="0.35">
      <c r="A2270" s="1" t="s">
        <v>89</v>
      </c>
      <c r="B2270" s="12" t="s">
        <v>4387</v>
      </c>
      <c r="C2270" t="s">
        <v>5953</v>
      </c>
      <c r="D2270" s="11" t="s">
        <v>2515</v>
      </c>
    </row>
    <row r="2271" spans="1:4" ht="15.5" x14ac:dyDescent="0.35">
      <c r="A2271" s="1" t="s">
        <v>88</v>
      </c>
      <c r="B2271" s="12" t="s">
        <v>4387</v>
      </c>
      <c r="C2271" t="s">
        <v>5452</v>
      </c>
      <c r="D2271" s="11" t="s">
        <v>2942</v>
      </c>
    </row>
    <row r="2272" spans="1:4" ht="15.5" x14ac:dyDescent="0.35">
      <c r="A2272" s="1" t="s">
        <v>87</v>
      </c>
      <c r="B2272" s="12" t="s">
        <v>4389</v>
      </c>
      <c r="C2272" t="s">
        <v>5954</v>
      </c>
      <c r="D2272" s="11" t="s">
        <v>4336</v>
      </c>
    </row>
    <row r="2273" spans="1:4" ht="15.5" x14ac:dyDescent="0.35">
      <c r="A2273" s="1" t="s">
        <v>86</v>
      </c>
      <c r="B2273" s="12" t="s">
        <v>4387</v>
      </c>
      <c r="C2273" t="s">
        <v>5955</v>
      </c>
      <c r="D2273" s="11" t="s">
        <v>4337</v>
      </c>
    </row>
    <row r="2274" spans="1:4" ht="15.5" x14ac:dyDescent="0.35">
      <c r="A2274" s="1" t="s">
        <v>85</v>
      </c>
      <c r="B2274" s="12" t="s">
        <v>4389</v>
      </c>
      <c r="C2274" t="s">
        <v>5956</v>
      </c>
      <c r="D2274" s="11" t="s">
        <v>2451</v>
      </c>
    </row>
    <row r="2275" spans="1:4" ht="15.5" x14ac:dyDescent="0.35">
      <c r="A2275" s="1" t="s">
        <v>84</v>
      </c>
      <c r="B2275" s="12" t="s">
        <v>4387</v>
      </c>
      <c r="C2275" t="s">
        <v>5911</v>
      </c>
      <c r="D2275" s="11" t="s">
        <v>4338</v>
      </c>
    </row>
    <row r="2276" spans="1:4" ht="15.5" x14ac:dyDescent="0.35">
      <c r="A2276" s="1" t="s">
        <v>83</v>
      </c>
      <c r="B2276" s="12" t="s">
        <v>4389</v>
      </c>
      <c r="C2276" t="s">
        <v>4786</v>
      </c>
      <c r="D2276" s="11" t="s">
        <v>4339</v>
      </c>
    </row>
    <row r="2277" spans="1:4" ht="15.5" x14ac:dyDescent="0.35">
      <c r="A2277" s="1" t="s">
        <v>82</v>
      </c>
      <c r="B2277" s="12" t="s">
        <v>4389</v>
      </c>
      <c r="C2277" t="s">
        <v>5180</v>
      </c>
      <c r="D2277" s="11" t="s">
        <v>4340</v>
      </c>
    </row>
    <row r="2278" spans="1:4" ht="15.5" x14ac:dyDescent="0.35">
      <c r="A2278" s="1" t="s">
        <v>81</v>
      </c>
      <c r="B2278" s="12" t="s">
        <v>4387</v>
      </c>
      <c r="C2278" t="s">
        <v>5957</v>
      </c>
      <c r="D2278" s="11" t="s">
        <v>4341</v>
      </c>
    </row>
    <row r="2279" spans="1:4" ht="15.5" x14ac:dyDescent="0.35">
      <c r="A2279" s="1" t="s">
        <v>80</v>
      </c>
      <c r="B2279" s="12" t="s">
        <v>4389</v>
      </c>
      <c r="C2279" t="s">
        <v>4487</v>
      </c>
      <c r="D2279" s="11" t="s">
        <v>4342</v>
      </c>
    </row>
    <row r="2280" spans="1:4" ht="15.5" x14ac:dyDescent="0.35">
      <c r="A2280" s="1" t="s">
        <v>79</v>
      </c>
      <c r="B2280" s="12" t="s">
        <v>4389</v>
      </c>
      <c r="C2280" t="s">
        <v>5958</v>
      </c>
      <c r="D2280" s="11" t="s">
        <v>2560</v>
      </c>
    </row>
    <row r="2281" spans="1:4" ht="15.5" x14ac:dyDescent="0.35">
      <c r="A2281" s="1" t="s">
        <v>78</v>
      </c>
      <c r="B2281" s="12" t="s">
        <v>4389</v>
      </c>
      <c r="C2281" t="s">
        <v>4463</v>
      </c>
      <c r="D2281" s="11" t="s">
        <v>4343</v>
      </c>
    </row>
    <row r="2282" spans="1:4" ht="15.5" x14ac:dyDescent="0.35">
      <c r="A2282" s="1" t="s">
        <v>77</v>
      </c>
      <c r="B2282" s="12" t="s">
        <v>4389</v>
      </c>
      <c r="C2282" t="s">
        <v>5959</v>
      </c>
      <c r="D2282" s="11" t="s">
        <v>4344</v>
      </c>
    </row>
    <row r="2283" spans="1:4" ht="15.5" x14ac:dyDescent="0.35">
      <c r="A2283" s="1" t="s">
        <v>76</v>
      </c>
      <c r="B2283" s="12" t="s">
        <v>4387</v>
      </c>
      <c r="C2283" t="s">
        <v>4467</v>
      </c>
      <c r="D2283" s="11" t="s">
        <v>2424</v>
      </c>
    </row>
    <row r="2284" spans="1:4" ht="15.5" x14ac:dyDescent="0.35">
      <c r="A2284" s="1" t="s">
        <v>75</v>
      </c>
      <c r="B2284" s="12" t="s">
        <v>4389</v>
      </c>
      <c r="C2284" t="s">
        <v>4400</v>
      </c>
      <c r="D2284" s="11" t="s">
        <v>4345</v>
      </c>
    </row>
    <row r="2285" spans="1:4" ht="15.5" x14ac:dyDescent="0.35">
      <c r="A2285" s="1" t="s">
        <v>74</v>
      </c>
      <c r="B2285" s="12" t="s">
        <v>4387</v>
      </c>
      <c r="C2285" t="s">
        <v>5117</v>
      </c>
      <c r="D2285" s="11" t="s">
        <v>4346</v>
      </c>
    </row>
    <row r="2286" spans="1:4" ht="15.5" x14ac:dyDescent="0.35">
      <c r="A2286" s="1" t="s">
        <v>73</v>
      </c>
      <c r="B2286" s="12" t="s">
        <v>4389</v>
      </c>
      <c r="C2286" t="s">
        <v>5960</v>
      </c>
      <c r="D2286" s="11" t="s">
        <v>4347</v>
      </c>
    </row>
    <row r="2287" spans="1:4" ht="15.5" x14ac:dyDescent="0.35">
      <c r="A2287" s="1" t="s">
        <v>72</v>
      </c>
      <c r="B2287" s="12" t="s">
        <v>4387</v>
      </c>
      <c r="C2287" t="s">
        <v>4475</v>
      </c>
      <c r="D2287" s="11" t="s">
        <v>4321</v>
      </c>
    </row>
    <row r="2288" spans="1:4" ht="15.5" x14ac:dyDescent="0.35">
      <c r="A2288" s="1" t="s">
        <v>71</v>
      </c>
      <c r="B2288" s="12" t="s">
        <v>4389</v>
      </c>
      <c r="C2288" t="s">
        <v>5961</v>
      </c>
      <c r="D2288" s="11" t="s">
        <v>4348</v>
      </c>
    </row>
    <row r="2289" spans="1:4" ht="15.5" x14ac:dyDescent="0.35">
      <c r="A2289" s="1" t="s">
        <v>70</v>
      </c>
      <c r="B2289" s="12" t="s">
        <v>4387</v>
      </c>
      <c r="C2289" t="s">
        <v>5454</v>
      </c>
      <c r="D2289" s="11" t="s">
        <v>4349</v>
      </c>
    </row>
    <row r="2290" spans="1:4" ht="15.5" x14ac:dyDescent="0.35">
      <c r="A2290" s="1" t="s">
        <v>69</v>
      </c>
      <c r="B2290" s="12" t="s">
        <v>4389</v>
      </c>
      <c r="C2290" t="s">
        <v>5962</v>
      </c>
      <c r="D2290" s="11" t="s">
        <v>4350</v>
      </c>
    </row>
    <row r="2291" spans="1:4" ht="15.5" x14ac:dyDescent="0.35">
      <c r="A2291" s="1" t="s">
        <v>68</v>
      </c>
      <c r="B2291" s="12" t="s">
        <v>4389</v>
      </c>
      <c r="C2291" t="s">
        <v>5963</v>
      </c>
      <c r="D2291" s="11" t="s">
        <v>4351</v>
      </c>
    </row>
    <row r="2292" spans="1:4" ht="15.5" x14ac:dyDescent="0.35">
      <c r="A2292" s="1" t="s">
        <v>67</v>
      </c>
      <c r="B2292" s="12" t="s">
        <v>4387</v>
      </c>
      <c r="C2292" t="s">
        <v>4629</v>
      </c>
      <c r="D2292" s="11" t="s">
        <v>2560</v>
      </c>
    </row>
    <row r="2293" spans="1:4" ht="15.5" x14ac:dyDescent="0.35">
      <c r="A2293" s="1" t="s">
        <v>66</v>
      </c>
      <c r="B2293" s="12" t="s">
        <v>4389</v>
      </c>
      <c r="C2293" t="s">
        <v>5964</v>
      </c>
      <c r="D2293" s="11" t="s">
        <v>4352</v>
      </c>
    </row>
    <row r="2294" spans="1:4" ht="15.5" x14ac:dyDescent="0.35">
      <c r="A2294" s="1" t="s">
        <v>65</v>
      </c>
      <c r="B2294" s="12" t="s">
        <v>4389</v>
      </c>
      <c r="C2294" t="s">
        <v>4436</v>
      </c>
      <c r="D2294" s="11" t="s">
        <v>2467</v>
      </c>
    </row>
    <row r="2295" spans="1:4" ht="15.5" x14ac:dyDescent="0.35">
      <c r="A2295" s="1" t="s">
        <v>64</v>
      </c>
      <c r="B2295" s="12" t="s">
        <v>4387</v>
      </c>
      <c r="C2295" t="s">
        <v>4475</v>
      </c>
      <c r="D2295" s="11" t="s">
        <v>4353</v>
      </c>
    </row>
    <row r="2296" spans="1:4" ht="15.5" x14ac:dyDescent="0.35">
      <c r="A2296" s="1" t="s">
        <v>63</v>
      </c>
      <c r="B2296" s="12" t="s">
        <v>4389</v>
      </c>
      <c r="C2296" t="s">
        <v>4976</v>
      </c>
      <c r="D2296" s="11" t="s">
        <v>4354</v>
      </c>
    </row>
    <row r="2297" spans="1:4" ht="15.5" x14ac:dyDescent="0.35">
      <c r="A2297" s="1" t="s">
        <v>62</v>
      </c>
      <c r="B2297" s="12" t="s">
        <v>4389</v>
      </c>
      <c r="C2297" t="s">
        <v>5965</v>
      </c>
      <c r="D2297" s="11" t="s">
        <v>4355</v>
      </c>
    </row>
    <row r="2298" spans="1:4" ht="15.5" x14ac:dyDescent="0.35">
      <c r="A2298" s="1" t="s">
        <v>61</v>
      </c>
      <c r="B2298" s="12" t="s">
        <v>4389</v>
      </c>
      <c r="C2298" t="s">
        <v>5966</v>
      </c>
      <c r="D2298" s="11" t="s">
        <v>4356</v>
      </c>
    </row>
    <row r="2299" spans="1:4" ht="15.5" x14ac:dyDescent="0.35">
      <c r="A2299" s="1" t="s">
        <v>60</v>
      </c>
      <c r="B2299" s="12" t="s">
        <v>4387</v>
      </c>
      <c r="C2299" t="s">
        <v>5967</v>
      </c>
      <c r="D2299" s="11" t="s">
        <v>4357</v>
      </c>
    </row>
    <row r="2300" spans="1:4" ht="15.5" x14ac:dyDescent="0.35">
      <c r="A2300" s="1" t="s">
        <v>59</v>
      </c>
      <c r="B2300" s="12" t="s">
        <v>4389</v>
      </c>
      <c r="C2300" t="s">
        <v>5968</v>
      </c>
      <c r="D2300" s="11" t="s">
        <v>4358</v>
      </c>
    </row>
    <row r="2301" spans="1:4" ht="15.5" x14ac:dyDescent="0.35">
      <c r="A2301" s="1" t="s">
        <v>58</v>
      </c>
      <c r="B2301" s="12" t="s">
        <v>4389</v>
      </c>
      <c r="C2301" t="s">
        <v>4466</v>
      </c>
      <c r="D2301" s="11" t="s">
        <v>4359</v>
      </c>
    </row>
    <row r="2302" spans="1:4" ht="15.5" x14ac:dyDescent="0.35">
      <c r="A2302" s="1" t="s">
        <v>57</v>
      </c>
      <c r="B2302" s="12" t="s">
        <v>4389</v>
      </c>
      <c r="C2302" t="s">
        <v>5969</v>
      </c>
      <c r="D2302" s="11" t="s">
        <v>4360</v>
      </c>
    </row>
    <row r="2303" spans="1:4" ht="15.5" x14ac:dyDescent="0.35">
      <c r="A2303" s="1" t="s">
        <v>56</v>
      </c>
      <c r="B2303" s="12" t="s">
        <v>4389</v>
      </c>
      <c r="C2303" t="s">
        <v>4400</v>
      </c>
      <c r="D2303" s="11" t="s">
        <v>2652</v>
      </c>
    </row>
    <row r="2304" spans="1:4" ht="15.5" x14ac:dyDescent="0.35">
      <c r="A2304" s="1" t="s">
        <v>55</v>
      </c>
      <c r="B2304" s="12" t="s">
        <v>4387</v>
      </c>
      <c r="C2304" t="s">
        <v>5970</v>
      </c>
      <c r="D2304" s="11" t="s">
        <v>4361</v>
      </c>
    </row>
    <row r="2305" spans="1:4" ht="15.5" x14ac:dyDescent="0.35">
      <c r="A2305" s="1" t="s">
        <v>54</v>
      </c>
      <c r="B2305" s="12" t="s">
        <v>4389</v>
      </c>
      <c r="C2305" t="s">
        <v>4786</v>
      </c>
      <c r="D2305" s="11" t="s">
        <v>4362</v>
      </c>
    </row>
    <row r="2306" spans="1:4" ht="15.5" x14ac:dyDescent="0.35">
      <c r="A2306" s="1" t="s">
        <v>53</v>
      </c>
      <c r="B2306" s="12" t="s">
        <v>4389</v>
      </c>
      <c r="C2306" t="s">
        <v>4523</v>
      </c>
      <c r="D2306" s="11" t="s">
        <v>4363</v>
      </c>
    </row>
    <row r="2307" spans="1:4" ht="15.5" x14ac:dyDescent="0.35">
      <c r="A2307" s="1" t="s">
        <v>52</v>
      </c>
      <c r="B2307" s="12" t="s">
        <v>4389</v>
      </c>
      <c r="C2307" t="s">
        <v>5241</v>
      </c>
      <c r="D2307" s="11" t="s">
        <v>4364</v>
      </c>
    </row>
    <row r="2308" spans="1:4" ht="15.5" x14ac:dyDescent="0.35">
      <c r="A2308" s="1" t="s">
        <v>51</v>
      </c>
      <c r="B2308" s="12" t="s">
        <v>4387</v>
      </c>
      <c r="C2308" t="s">
        <v>4644</v>
      </c>
      <c r="D2308" s="11" t="s">
        <v>4365</v>
      </c>
    </row>
    <row r="2309" spans="1:4" ht="15.5" x14ac:dyDescent="0.35">
      <c r="A2309" s="1" t="s">
        <v>50</v>
      </c>
      <c r="B2309" s="12" t="s">
        <v>4387</v>
      </c>
      <c r="C2309" t="s">
        <v>5629</v>
      </c>
      <c r="D2309" s="11" t="s">
        <v>4366</v>
      </c>
    </row>
    <row r="2310" spans="1:4" ht="15.5" x14ac:dyDescent="0.35">
      <c r="A2310" s="1" t="s">
        <v>49</v>
      </c>
      <c r="B2310" s="12" t="s">
        <v>4387</v>
      </c>
      <c r="C2310" t="s">
        <v>5614</v>
      </c>
      <c r="D2310" s="11" t="s">
        <v>4002</v>
      </c>
    </row>
    <row r="2311" spans="1:4" ht="15.5" x14ac:dyDescent="0.35">
      <c r="A2311" s="1" t="s">
        <v>48</v>
      </c>
      <c r="B2311" s="12" t="s">
        <v>4389</v>
      </c>
      <c r="C2311" t="s">
        <v>4534</v>
      </c>
      <c r="D2311" s="11" t="s">
        <v>2515</v>
      </c>
    </row>
    <row r="2312" spans="1:4" ht="15.5" x14ac:dyDescent="0.35">
      <c r="A2312" s="1" t="s">
        <v>47</v>
      </c>
      <c r="B2312" s="12" t="s">
        <v>4802</v>
      </c>
      <c r="C2312" t="s">
        <v>4927</v>
      </c>
      <c r="D2312" s="11" t="s">
        <v>4367</v>
      </c>
    </row>
    <row r="2313" spans="1:4" ht="15.5" x14ac:dyDescent="0.35">
      <c r="A2313" s="1" t="s">
        <v>46</v>
      </c>
      <c r="B2313" s="12" t="s">
        <v>4387</v>
      </c>
      <c r="C2313" t="s">
        <v>4443</v>
      </c>
      <c r="D2313" s="11" t="s">
        <v>4368</v>
      </c>
    </row>
    <row r="2314" spans="1:4" ht="15.5" x14ac:dyDescent="0.35">
      <c r="A2314" s="1" t="s">
        <v>45</v>
      </c>
      <c r="B2314" s="12" t="s">
        <v>4389</v>
      </c>
      <c r="C2314" t="s">
        <v>4427</v>
      </c>
      <c r="D2314" s="11" t="s">
        <v>4369</v>
      </c>
    </row>
    <row r="2315" spans="1:4" ht="15.5" x14ac:dyDescent="0.35">
      <c r="A2315" s="1" t="s">
        <v>44</v>
      </c>
      <c r="B2315" s="12" t="s">
        <v>4387</v>
      </c>
      <c r="C2315" t="s">
        <v>4736</v>
      </c>
      <c r="D2315" s="11" t="s">
        <v>4370</v>
      </c>
    </row>
    <row r="2316" spans="1:4" ht="15.5" x14ac:dyDescent="0.35">
      <c r="A2316" s="1" t="s">
        <v>43</v>
      </c>
      <c r="B2316" s="12" t="s">
        <v>4387</v>
      </c>
      <c r="C2316" t="s">
        <v>5971</v>
      </c>
      <c r="D2316" s="11" t="s">
        <v>3193</v>
      </c>
    </row>
    <row r="2317" spans="1:4" ht="15.5" x14ac:dyDescent="0.35">
      <c r="A2317" s="1" t="s">
        <v>41</v>
      </c>
      <c r="B2317" s="12" t="s">
        <v>4389</v>
      </c>
      <c r="C2317" t="s">
        <v>5972</v>
      </c>
      <c r="D2317" s="11" t="s">
        <v>2669</v>
      </c>
    </row>
    <row r="2318" spans="1:4" ht="15.5" x14ac:dyDescent="0.35">
      <c r="A2318" s="1" t="s">
        <v>40</v>
      </c>
      <c r="B2318" s="12" t="s">
        <v>4389</v>
      </c>
      <c r="C2318" t="s">
        <v>5026</v>
      </c>
      <c r="D2318" s="11" t="s">
        <v>4371</v>
      </c>
    </row>
    <row r="2319" spans="1:4" ht="15.5" x14ac:dyDescent="0.35">
      <c r="A2319" s="1" t="s">
        <v>39</v>
      </c>
      <c r="B2319" s="12" t="s">
        <v>4387</v>
      </c>
      <c r="C2319" t="s">
        <v>5973</v>
      </c>
      <c r="D2319" s="11" t="s">
        <v>3934</v>
      </c>
    </row>
    <row r="2320" spans="1:4" ht="15.5" x14ac:dyDescent="0.35">
      <c r="A2320" s="1" t="s">
        <v>38</v>
      </c>
      <c r="B2320" s="12" t="s">
        <v>4389</v>
      </c>
      <c r="C2320" t="s">
        <v>5974</v>
      </c>
      <c r="D2320" s="11" t="s">
        <v>4372</v>
      </c>
    </row>
    <row r="2321" spans="1:4" ht="15.5" x14ac:dyDescent="0.35">
      <c r="A2321" s="1" t="s">
        <v>36</v>
      </c>
      <c r="B2321" s="12" t="s">
        <v>4387</v>
      </c>
      <c r="C2321" t="s">
        <v>5975</v>
      </c>
      <c r="D2321" s="11" t="s">
        <v>4373</v>
      </c>
    </row>
    <row r="2322" spans="1:4" ht="15.5" x14ac:dyDescent="0.35">
      <c r="A2322" s="1" t="s">
        <v>34</v>
      </c>
      <c r="B2322" s="12" t="s">
        <v>4389</v>
      </c>
      <c r="C2322" t="s">
        <v>4478</v>
      </c>
      <c r="D2322" s="11" t="s">
        <v>4374</v>
      </c>
    </row>
    <row r="2323" spans="1:4" ht="15.5" x14ac:dyDescent="0.35">
      <c r="A2323" s="1" t="s">
        <v>33</v>
      </c>
      <c r="B2323" s="12" t="s">
        <v>4387</v>
      </c>
      <c r="C2323" t="s">
        <v>5976</v>
      </c>
      <c r="D2323" s="11" t="s">
        <v>4375</v>
      </c>
    </row>
    <row r="2324" spans="1:4" ht="15.5" x14ac:dyDescent="0.35">
      <c r="A2324" s="1" t="s">
        <v>32</v>
      </c>
      <c r="B2324" s="12" t="s">
        <v>4389</v>
      </c>
      <c r="C2324" t="s">
        <v>4534</v>
      </c>
      <c r="D2324" s="11" t="s">
        <v>4376</v>
      </c>
    </row>
    <row r="2325" spans="1:4" ht="15.5" x14ac:dyDescent="0.35">
      <c r="A2325" s="1" t="s">
        <v>29</v>
      </c>
      <c r="B2325" s="12" t="s">
        <v>4387</v>
      </c>
      <c r="C2325" t="s">
        <v>5977</v>
      </c>
      <c r="D2325" s="11" t="s">
        <v>4377</v>
      </c>
    </row>
    <row r="2326" spans="1:4" ht="15.5" x14ac:dyDescent="0.35">
      <c r="A2326" s="1" t="s">
        <v>28</v>
      </c>
      <c r="B2326" s="12" t="s">
        <v>4389</v>
      </c>
      <c r="C2326" t="s">
        <v>5978</v>
      </c>
      <c r="D2326" s="11" t="s">
        <v>3091</v>
      </c>
    </row>
    <row r="2327" spans="1:4" ht="15.5" x14ac:dyDescent="0.35">
      <c r="A2327" s="1" t="s">
        <v>27</v>
      </c>
      <c r="B2327" s="12" t="s">
        <v>4389</v>
      </c>
      <c r="C2327" t="s">
        <v>5979</v>
      </c>
      <c r="D2327" s="11" t="s">
        <v>4378</v>
      </c>
    </row>
    <row r="2328" spans="1:4" ht="15.5" x14ac:dyDescent="0.35">
      <c r="A2328" s="1" t="s">
        <v>26</v>
      </c>
      <c r="B2328" s="12" t="s">
        <v>4387</v>
      </c>
      <c r="C2328" t="s">
        <v>5222</v>
      </c>
      <c r="D2328" s="11" t="s">
        <v>2719</v>
      </c>
    </row>
    <row r="2329" spans="1:4" ht="15.5" x14ac:dyDescent="0.35">
      <c r="A2329" s="1" t="s">
        <v>25</v>
      </c>
      <c r="B2329" s="12" t="s">
        <v>4387</v>
      </c>
      <c r="C2329" t="s">
        <v>4411</v>
      </c>
      <c r="D2329" s="11" t="s">
        <v>4379</v>
      </c>
    </row>
    <row r="2330" spans="1:4" ht="15.5" x14ac:dyDescent="0.35">
      <c r="A2330" s="1" t="s">
        <v>24</v>
      </c>
      <c r="B2330" s="12" t="s">
        <v>4387</v>
      </c>
      <c r="C2330" t="s">
        <v>5980</v>
      </c>
      <c r="D2330" s="11" t="s">
        <v>4380</v>
      </c>
    </row>
    <row r="2331" spans="1:4" ht="15.5" x14ac:dyDescent="0.35">
      <c r="A2331" s="1" t="s">
        <v>22</v>
      </c>
      <c r="B2331" s="12" t="s">
        <v>4387</v>
      </c>
      <c r="C2331" t="s">
        <v>5981</v>
      </c>
      <c r="D2331" s="11" t="s">
        <v>4381</v>
      </c>
    </row>
    <row r="2332" spans="1:4" ht="15.5" x14ac:dyDescent="0.35">
      <c r="A2332" s="1" t="s">
        <v>21</v>
      </c>
      <c r="B2332" s="12" t="s">
        <v>4389</v>
      </c>
      <c r="C2332" t="s">
        <v>4748</v>
      </c>
      <c r="D2332" s="11" t="s">
        <v>4382</v>
      </c>
    </row>
    <row r="2333" spans="1:4" ht="15.5" x14ac:dyDescent="0.35">
      <c r="A2333" s="1" t="s">
        <v>19</v>
      </c>
      <c r="B2333" s="12" t="s">
        <v>4389</v>
      </c>
      <c r="C2333" t="s">
        <v>5982</v>
      </c>
      <c r="D2333" s="11" t="s">
        <v>4383</v>
      </c>
    </row>
    <row r="2334" spans="1:4" ht="15.5" x14ac:dyDescent="0.35">
      <c r="A2334" s="1" t="s">
        <v>17</v>
      </c>
      <c r="B2334" s="12" t="s">
        <v>4387</v>
      </c>
      <c r="C2334" t="s">
        <v>5621</v>
      </c>
      <c r="D2334" s="11" t="s">
        <v>4384</v>
      </c>
    </row>
    <row r="2335" spans="1:4" ht="15.5" x14ac:dyDescent="0.35">
      <c r="A2335" s="1" t="s">
        <v>14</v>
      </c>
      <c r="B2335" s="12" t="s">
        <v>4389</v>
      </c>
      <c r="C2335" t="s">
        <v>5983</v>
      </c>
      <c r="D2335" s="11" t="s">
        <v>4385</v>
      </c>
    </row>
    <row r="2336" spans="1:4" ht="15.5" x14ac:dyDescent="0.35">
      <c r="A2336" s="1" t="s">
        <v>9</v>
      </c>
      <c r="B2336" s="12" t="s">
        <v>4389</v>
      </c>
      <c r="C2336" t="s">
        <v>5984</v>
      </c>
      <c r="D2336" s="11" t="s">
        <v>4386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36"/>
  <sheetViews>
    <sheetView zoomScale="85" zoomScaleNormal="85" workbookViewId="0">
      <selection activeCell="M1" sqref="M1"/>
    </sheetView>
  </sheetViews>
  <sheetFormatPr defaultRowHeight="14.5" x14ac:dyDescent="0.35"/>
  <cols>
    <col min="1" max="1" width="11.81640625" bestFit="1" customWidth="1"/>
    <col min="4" max="4" width="11.7265625" bestFit="1" customWidth="1"/>
    <col min="5" max="5" width="15.1796875" bestFit="1" customWidth="1"/>
    <col min="6" max="6" width="13.7265625" bestFit="1" customWidth="1"/>
    <col min="7" max="7" width="24.26953125" style="7" bestFit="1" customWidth="1"/>
    <col min="8" max="8" width="11.6328125" bestFit="1" customWidth="1"/>
    <col min="9" max="9" width="24.453125" bestFit="1" customWidth="1"/>
    <col min="10" max="10" width="12.90625" bestFit="1" customWidth="1"/>
    <col min="11" max="11" width="14.81640625" style="14" bestFit="1" customWidth="1"/>
    <col min="12" max="12" width="14.26953125" customWidth="1"/>
  </cols>
  <sheetData>
    <row r="1" spans="1:12" ht="19" customHeight="1" x14ac:dyDescent="0.35">
      <c r="A1" s="4" t="s">
        <v>0</v>
      </c>
      <c r="B1" s="4" t="s">
        <v>2373</v>
      </c>
      <c r="C1" s="4" t="s">
        <v>2374</v>
      </c>
      <c r="D1" s="4" t="s">
        <v>2375</v>
      </c>
      <c r="E1" s="4" t="s">
        <v>2376</v>
      </c>
      <c r="F1" s="4" t="s">
        <v>2377</v>
      </c>
      <c r="G1" s="4" t="s">
        <v>5988</v>
      </c>
      <c r="H1" s="4" t="s">
        <v>2378</v>
      </c>
      <c r="I1" s="8" t="s">
        <v>2382</v>
      </c>
      <c r="J1" s="8" t="s">
        <v>5989</v>
      </c>
      <c r="K1" s="13" t="s">
        <v>5990</v>
      </c>
      <c r="L1" s="8" t="s">
        <v>5991</v>
      </c>
    </row>
    <row r="2" spans="1:12" x14ac:dyDescent="0.35">
      <c r="A2" t="s">
        <v>2372</v>
      </c>
      <c r="B2">
        <v>47.41</v>
      </c>
      <c r="C2">
        <v>7.47</v>
      </c>
      <c r="D2" t="s">
        <v>2379</v>
      </c>
      <c r="E2" t="s">
        <v>2379</v>
      </c>
      <c r="F2" t="s">
        <v>2379</v>
      </c>
      <c r="G2" s="7">
        <v>0</v>
      </c>
      <c r="H2" t="s">
        <v>2380</v>
      </c>
      <c r="I2">
        <f>IF(H2="yes",1,0)</f>
        <v>1</v>
      </c>
      <c r="J2">
        <f>MODE(I2:I2336)</f>
        <v>0</v>
      </c>
      <c r="K2" s="14" t="str">
        <f>IF(B2&lt;18.5,"Underweight",IF(B2&lt;24.9,"Normal Weight",IF(B2&lt;29.9,"Over Weight","Obesity")))</f>
        <v>Obesity</v>
      </c>
      <c r="L2" t="str">
        <f>IF(C2&lt;5.7,"Normal",IF(C2&lt;6.4,"Prediabetes","Diabetes"))</f>
        <v>Diabetes</v>
      </c>
    </row>
    <row r="3" spans="1:12" x14ac:dyDescent="0.35">
      <c r="A3" t="s">
        <v>2371</v>
      </c>
      <c r="B3">
        <v>30.36</v>
      </c>
      <c r="C3">
        <v>5.77</v>
      </c>
      <c r="D3" t="s">
        <v>2379</v>
      </c>
      <c r="E3" t="s">
        <v>2379</v>
      </c>
      <c r="F3" t="s">
        <v>2379</v>
      </c>
      <c r="G3" s="7">
        <v>0</v>
      </c>
      <c r="H3" t="s">
        <v>2380</v>
      </c>
      <c r="I3">
        <f t="shared" ref="I3:I66" si="0">IF(H3="yes",1,0)</f>
        <v>1</v>
      </c>
      <c r="K3" s="14" t="str">
        <f t="shared" ref="K3:K66" si="1">IF(B3&lt;18.5,"Underweight",IF(B3&lt;24.9,"Normal Weight",IF(B3&lt;29.9,"Over Weight","Obesity")))</f>
        <v>Obesity</v>
      </c>
      <c r="L3" t="str">
        <f t="shared" ref="L3:L66" si="2">IF(C3&lt;5.7,"Normal",IF(C3&lt;6.4,"Prediabetes","Diabetes"))</f>
        <v>Prediabetes</v>
      </c>
    </row>
    <row r="4" spans="1:12" x14ac:dyDescent="0.35">
      <c r="A4" t="s">
        <v>2370</v>
      </c>
      <c r="B4">
        <v>34.484999999999999</v>
      </c>
      <c r="C4">
        <v>11.87</v>
      </c>
      <c r="D4" t="s">
        <v>2380</v>
      </c>
      <c r="E4" t="s">
        <v>2379</v>
      </c>
      <c r="F4" t="s">
        <v>2379</v>
      </c>
      <c r="G4" s="7">
        <v>2</v>
      </c>
      <c r="H4" t="s">
        <v>2380</v>
      </c>
      <c r="I4">
        <f t="shared" si="0"/>
        <v>1</v>
      </c>
      <c r="K4" s="14" t="str">
        <f t="shared" si="1"/>
        <v>Obesity</v>
      </c>
      <c r="L4" t="str">
        <f t="shared" si="2"/>
        <v>Diabetes</v>
      </c>
    </row>
    <row r="5" spans="1:12" x14ac:dyDescent="0.35">
      <c r="A5" t="s">
        <v>2369</v>
      </c>
      <c r="B5">
        <v>38.094999999999999</v>
      </c>
      <c r="C5">
        <v>6.05</v>
      </c>
      <c r="D5" t="s">
        <v>2379</v>
      </c>
      <c r="E5" t="s">
        <v>2379</v>
      </c>
      <c r="F5" t="s">
        <v>2379</v>
      </c>
      <c r="G5" s="7">
        <v>0</v>
      </c>
      <c r="H5" t="s">
        <v>2380</v>
      </c>
      <c r="I5">
        <f t="shared" si="0"/>
        <v>1</v>
      </c>
      <c r="K5" s="14" t="str">
        <f t="shared" si="1"/>
        <v>Obesity</v>
      </c>
      <c r="L5" t="str">
        <f t="shared" si="2"/>
        <v>Prediabetes</v>
      </c>
    </row>
    <row r="6" spans="1:12" x14ac:dyDescent="0.35">
      <c r="A6" t="s">
        <v>2368</v>
      </c>
      <c r="B6">
        <v>35.53</v>
      </c>
      <c r="C6">
        <v>5.45</v>
      </c>
      <c r="D6" t="s">
        <v>2379</v>
      </c>
      <c r="E6" t="s">
        <v>2379</v>
      </c>
      <c r="F6" t="s">
        <v>2379</v>
      </c>
      <c r="G6" s="7">
        <v>0</v>
      </c>
      <c r="H6" t="s">
        <v>2380</v>
      </c>
      <c r="I6">
        <f t="shared" si="0"/>
        <v>1</v>
      </c>
      <c r="K6" s="14" t="str">
        <f t="shared" si="1"/>
        <v>Obesity</v>
      </c>
      <c r="L6" t="str">
        <f t="shared" si="2"/>
        <v>Normal</v>
      </c>
    </row>
    <row r="7" spans="1:12" x14ac:dyDescent="0.35">
      <c r="A7" t="s">
        <v>2367</v>
      </c>
      <c r="B7">
        <v>32.799999999999997</v>
      </c>
      <c r="C7">
        <v>6.59</v>
      </c>
      <c r="D7" t="s">
        <v>2379</v>
      </c>
      <c r="E7" t="s">
        <v>2379</v>
      </c>
      <c r="F7" t="s">
        <v>2379</v>
      </c>
      <c r="G7" s="7">
        <v>0</v>
      </c>
      <c r="H7" t="s">
        <v>2380</v>
      </c>
      <c r="I7">
        <f t="shared" si="0"/>
        <v>1</v>
      </c>
      <c r="K7" s="14" t="str">
        <f t="shared" si="1"/>
        <v>Obesity</v>
      </c>
      <c r="L7" t="str">
        <f t="shared" si="2"/>
        <v>Diabetes</v>
      </c>
    </row>
    <row r="8" spans="1:12" x14ac:dyDescent="0.35">
      <c r="A8" t="s">
        <v>2366</v>
      </c>
      <c r="B8">
        <v>36.4</v>
      </c>
      <c r="C8">
        <v>6.07</v>
      </c>
      <c r="D8" t="s">
        <v>2379</v>
      </c>
      <c r="E8" t="s">
        <v>2379</v>
      </c>
      <c r="F8" t="s">
        <v>2379</v>
      </c>
      <c r="G8" s="7">
        <v>0</v>
      </c>
      <c r="H8" t="s">
        <v>2380</v>
      </c>
      <c r="I8">
        <f t="shared" si="0"/>
        <v>1</v>
      </c>
      <c r="K8" s="14" t="str">
        <f t="shared" si="1"/>
        <v>Obesity</v>
      </c>
      <c r="L8" t="str">
        <f t="shared" si="2"/>
        <v>Prediabetes</v>
      </c>
    </row>
    <row r="9" spans="1:12" x14ac:dyDescent="0.35">
      <c r="A9" t="s">
        <v>2365</v>
      </c>
      <c r="B9">
        <v>36.96</v>
      </c>
      <c r="C9">
        <v>7.93</v>
      </c>
      <c r="D9" t="s">
        <v>2379</v>
      </c>
      <c r="E9" t="s">
        <v>2379</v>
      </c>
      <c r="F9" t="s">
        <v>2379</v>
      </c>
      <c r="G9" s="7">
        <v>3</v>
      </c>
      <c r="H9" t="s">
        <v>2380</v>
      </c>
      <c r="I9">
        <f t="shared" si="0"/>
        <v>1</v>
      </c>
      <c r="K9" s="14" t="str">
        <f t="shared" si="1"/>
        <v>Obesity</v>
      </c>
      <c r="L9" t="str">
        <f t="shared" si="2"/>
        <v>Diabetes</v>
      </c>
    </row>
    <row r="10" spans="1:12" x14ac:dyDescent="0.35">
      <c r="A10" t="s">
        <v>2364</v>
      </c>
      <c r="B10">
        <v>41.14</v>
      </c>
      <c r="C10">
        <v>9.58</v>
      </c>
      <c r="D10" t="s">
        <v>2380</v>
      </c>
      <c r="E10" t="s">
        <v>2379</v>
      </c>
      <c r="F10" t="s">
        <v>2381</v>
      </c>
      <c r="G10" s="7">
        <v>1</v>
      </c>
      <c r="H10" t="s">
        <v>2380</v>
      </c>
      <c r="I10">
        <f t="shared" si="0"/>
        <v>1</v>
      </c>
      <c r="K10" s="14" t="str">
        <f t="shared" si="1"/>
        <v>Obesity</v>
      </c>
      <c r="L10" t="str">
        <f t="shared" si="2"/>
        <v>Diabetes</v>
      </c>
    </row>
    <row r="11" spans="1:12" x14ac:dyDescent="0.35">
      <c r="A11" t="s">
        <v>2363</v>
      </c>
      <c r="B11">
        <v>38.06</v>
      </c>
      <c r="C11">
        <v>10.79</v>
      </c>
      <c r="D11" t="s">
        <v>2379</v>
      </c>
      <c r="E11" t="s">
        <v>2379</v>
      </c>
      <c r="F11" t="s">
        <v>2379</v>
      </c>
      <c r="G11" s="7">
        <v>0</v>
      </c>
      <c r="H11" t="s">
        <v>2380</v>
      </c>
      <c r="I11">
        <f t="shared" si="0"/>
        <v>1</v>
      </c>
      <c r="K11" s="14" t="str">
        <f t="shared" si="1"/>
        <v>Obesity</v>
      </c>
      <c r="L11" t="str">
        <f t="shared" si="2"/>
        <v>Diabetes</v>
      </c>
    </row>
    <row r="12" spans="1:12" x14ac:dyDescent="0.35">
      <c r="A12" t="s">
        <v>2362</v>
      </c>
      <c r="B12">
        <v>37.700000000000003</v>
      </c>
      <c r="C12">
        <v>5.96</v>
      </c>
      <c r="D12" t="s">
        <v>2380</v>
      </c>
      <c r="E12" t="s">
        <v>2379</v>
      </c>
      <c r="F12" t="s">
        <v>2379</v>
      </c>
      <c r="G12" s="7">
        <v>2</v>
      </c>
      <c r="H12" t="s">
        <v>2380</v>
      </c>
      <c r="I12">
        <f t="shared" si="0"/>
        <v>1</v>
      </c>
      <c r="K12" s="14" t="str">
        <f t="shared" si="1"/>
        <v>Obesity</v>
      </c>
      <c r="L12" t="str">
        <f t="shared" si="2"/>
        <v>Prediabetes</v>
      </c>
    </row>
    <row r="13" spans="1:12" x14ac:dyDescent="0.35">
      <c r="A13" t="s">
        <v>2361</v>
      </c>
      <c r="B13">
        <v>42.13</v>
      </c>
      <c r="C13">
        <v>11.9</v>
      </c>
      <c r="D13" t="s">
        <v>2379</v>
      </c>
      <c r="E13" t="s">
        <v>2379</v>
      </c>
      <c r="F13" t="s">
        <v>2379</v>
      </c>
      <c r="G13" s="7">
        <v>0</v>
      </c>
      <c r="H13" t="s">
        <v>2380</v>
      </c>
      <c r="I13">
        <f t="shared" si="0"/>
        <v>1</v>
      </c>
      <c r="K13" s="14" t="str">
        <f t="shared" si="1"/>
        <v>Obesity</v>
      </c>
      <c r="L13" t="str">
        <f t="shared" si="2"/>
        <v>Diabetes</v>
      </c>
    </row>
    <row r="14" spans="1:12" x14ac:dyDescent="0.35">
      <c r="A14" t="s">
        <v>2360</v>
      </c>
      <c r="B14">
        <v>40.92</v>
      </c>
      <c r="C14">
        <v>8.41</v>
      </c>
      <c r="D14" t="s">
        <v>2379</v>
      </c>
      <c r="E14" t="s">
        <v>2379</v>
      </c>
      <c r="F14" t="s">
        <v>2379</v>
      </c>
      <c r="G14" s="7">
        <v>0</v>
      </c>
      <c r="H14" t="s">
        <v>2380</v>
      </c>
      <c r="I14">
        <f t="shared" si="0"/>
        <v>1</v>
      </c>
      <c r="K14" s="14" t="str">
        <f t="shared" si="1"/>
        <v>Obesity</v>
      </c>
      <c r="L14" t="str">
        <f t="shared" si="2"/>
        <v>Diabetes</v>
      </c>
    </row>
    <row r="15" spans="1:12" x14ac:dyDescent="0.35">
      <c r="A15" t="s">
        <v>2359</v>
      </c>
      <c r="B15">
        <v>40.564999999999998</v>
      </c>
      <c r="C15">
        <v>7.02</v>
      </c>
      <c r="D15" t="s">
        <v>2379</v>
      </c>
      <c r="E15" t="s">
        <v>2379</v>
      </c>
      <c r="F15" t="s">
        <v>2379</v>
      </c>
      <c r="G15" s="7">
        <v>0</v>
      </c>
      <c r="H15" t="s">
        <v>2380</v>
      </c>
      <c r="I15">
        <f t="shared" si="0"/>
        <v>1</v>
      </c>
      <c r="K15" s="14" t="str">
        <f t="shared" si="1"/>
        <v>Obesity</v>
      </c>
      <c r="L15" t="str">
        <f t="shared" si="2"/>
        <v>Diabetes</v>
      </c>
    </row>
    <row r="16" spans="1:12" x14ac:dyDescent="0.35">
      <c r="A16" t="s">
        <v>2358</v>
      </c>
      <c r="B16">
        <v>36.384999999999998</v>
      </c>
      <c r="C16">
        <v>7.59</v>
      </c>
      <c r="D16" t="s">
        <v>2380</v>
      </c>
      <c r="E16" t="s">
        <v>2379</v>
      </c>
      <c r="F16" t="s">
        <v>2379</v>
      </c>
      <c r="G16" s="7">
        <v>2</v>
      </c>
      <c r="H16" t="s">
        <v>2380</v>
      </c>
      <c r="I16">
        <f t="shared" si="0"/>
        <v>1</v>
      </c>
      <c r="K16" s="14" t="str">
        <f t="shared" si="1"/>
        <v>Obesity</v>
      </c>
      <c r="L16" t="str">
        <f t="shared" si="2"/>
        <v>Diabetes</v>
      </c>
    </row>
    <row r="17" spans="1:12" x14ac:dyDescent="0.35">
      <c r="A17" t="s">
        <v>2357</v>
      </c>
      <c r="B17">
        <v>39.9</v>
      </c>
      <c r="C17">
        <v>11.32</v>
      </c>
      <c r="D17" t="s">
        <v>2379</v>
      </c>
      <c r="E17" t="s">
        <v>2379</v>
      </c>
      <c r="F17" t="s">
        <v>2379</v>
      </c>
      <c r="G17" s="7">
        <v>0</v>
      </c>
      <c r="H17" t="s">
        <v>2380</v>
      </c>
      <c r="I17">
        <f t="shared" si="0"/>
        <v>1</v>
      </c>
      <c r="K17" s="14" t="str">
        <f t="shared" si="1"/>
        <v>Obesity</v>
      </c>
      <c r="L17" t="str">
        <f t="shared" si="2"/>
        <v>Diabetes</v>
      </c>
    </row>
    <row r="18" spans="1:12" x14ac:dyDescent="0.35">
      <c r="A18" t="s">
        <v>2356</v>
      </c>
      <c r="B18">
        <v>33.799999999999997</v>
      </c>
      <c r="C18">
        <v>7.67</v>
      </c>
      <c r="D18" t="s">
        <v>2379</v>
      </c>
      <c r="E18" t="s">
        <v>2379</v>
      </c>
      <c r="F18" t="s">
        <v>2379</v>
      </c>
      <c r="G18" s="7">
        <v>3</v>
      </c>
      <c r="H18" t="s">
        <v>2380</v>
      </c>
      <c r="I18">
        <f t="shared" si="0"/>
        <v>1</v>
      </c>
      <c r="K18" s="14" t="str">
        <f t="shared" si="1"/>
        <v>Obesity</v>
      </c>
      <c r="L18" t="str">
        <f t="shared" si="2"/>
        <v>Diabetes</v>
      </c>
    </row>
    <row r="19" spans="1:12" x14ac:dyDescent="0.35">
      <c r="A19" t="s">
        <v>2355</v>
      </c>
      <c r="B19">
        <v>36.765000000000001</v>
      </c>
      <c r="C19">
        <v>7.29</v>
      </c>
      <c r="D19" t="s">
        <v>2380</v>
      </c>
      <c r="E19" t="s">
        <v>2379</v>
      </c>
      <c r="F19" t="s">
        <v>2381</v>
      </c>
      <c r="G19" s="7">
        <v>1</v>
      </c>
      <c r="H19" t="s">
        <v>2380</v>
      </c>
      <c r="I19">
        <f t="shared" si="0"/>
        <v>1</v>
      </c>
      <c r="K19" s="14" t="str">
        <f t="shared" si="1"/>
        <v>Obesity</v>
      </c>
      <c r="L19" t="str">
        <f t="shared" si="2"/>
        <v>Diabetes</v>
      </c>
    </row>
    <row r="20" spans="1:12" x14ac:dyDescent="0.35">
      <c r="A20" t="s">
        <v>2354</v>
      </c>
      <c r="B20">
        <v>36.954999999999998</v>
      </c>
      <c r="C20">
        <v>4.72</v>
      </c>
      <c r="D20" t="s">
        <v>2380</v>
      </c>
      <c r="E20" t="s">
        <v>2379</v>
      </c>
      <c r="F20" t="s">
        <v>2379</v>
      </c>
      <c r="G20" s="7">
        <v>1</v>
      </c>
      <c r="H20" t="s">
        <v>2380</v>
      </c>
      <c r="I20">
        <f t="shared" si="0"/>
        <v>1</v>
      </c>
      <c r="K20" s="14" t="str">
        <f t="shared" si="1"/>
        <v>Obesity</v>
      </c>
      <c r="L20" t="str">
        <f t="shared" si="2"/>
        <v>Normal</v>
      </c>
    </row>
    <row r="21" spans="1:12" x14ac:dyDescent="0.35">
      <c r="A21" t="s">
        <v>2353</v>
      </c>
      <c r="B21">
        <v>42.9</v>
      </c>
      <c r="C21">
        <v>11.41</v>
      </c>
      <c r="D21" t="s">
        <v>2379</v>
      </c>
      <c r="E21" t="s">
        <v>2379</v>
      </c>
      <c r="F21" t="s">
        <v>2379</v>
      </c>
      <c r="G21" s="7">
        <v>0</v>
      </c>
      <c r="H21" t="s">
        <v>2380</v>
      </c>
      <c r="I21">
        <f t="shared" si="0"/>
        <v>1</v>
      </c>
      <c r="K21" s="14" t="str">
        <f t="shared" si="1"/>
        <v>Obesity</v>
      </c>
      <c r="L21" t="str">
        <f t="shared" si="2"/>
        <v>Diabetes</v>
      </c>
    </row>
    <row r="22" spans="1:12" x14ac:dyDescent="0.35">
      <c r="A22" t="s">
        <v>2352</v>
      </c>
      <c r="B22">
        <v>36.299999999999997</v>
      </c>
      <c r="C22">
        <v>11.5</v>
      </c>
      <c r="D22" t="s">
        <v>2380</v>
      </c>
      <c r="E22" t="s">
        <v>2379</v>
      </c>
      <c r="F22" t="s">
        <v>2379</v>
      </c>
      <c r="G22" s="7">
        <v>2</v>
      </c>
      <c r="H22" t="s">
        <v>2380</v>
      </c>
      <c r="I22">
        <f t="shared" si="0"/>
        <v>1</v>
      </c>
      <c r="K22" s="14" t="str">
        <f t="shared" si="1"/>
        <v>Obesity</v>
      </c>
      <c r="L22" t="str">
        <f t="shared" si="2"/>
        <v>Diabetes</v>
      </c>
    </row>
    <row r="23" spans="1:12" x14ac:dyDescent="0.35">
      <c r="A23" t="s">
        <v>2351</v>
      </c>
      <c r="B23">
        <v>32.200000000000003</v>
      </c>
      <c r="C23">
        <v>6.22</v>
      </c>
      <c r="D23" t="s">
        <v>2380</v>
      </c>
      <c r="E23" t="s">
        <v>2379</v>
      </c>
      <c r="F23" t="s">
        <v>2379</v>
      </c>
      <c r="G23" s="7">
        <v>2</v>
      </c>
      <c r="H23" t="s">
        <v>2380</v>
      </c>
      <c r="I23">
        <f t="shared" si="0"/>
        <v>1</v>
      </c>
      <c r="K23" s="14" t="str">
        <f t="shared" si="1"/>
        <v>Obesity</v>
      </c>
      <c r="L23" t="str">
        <f t="shared" si="2"/>
        <v>Prediabetes</v>
      </c>
    </row>
    <row r="24" spans="1:12" x14ac:dyDescent="0.35">
      <c r="A24" t="s">
        <v>2350</v>
      </c>
      <c r="B24">
        <v>31.3</v>
      </c>
      <c r="C24">
        <v>11.38</v>
      </c>
      <c r="D24" t="s">
        <v>2379</v>
      </c>
      <c r="E24" t="s">
        <v>2379</v>
      </c>
      <c r="F24" t="s">
        <v>2379</v>
      </c>
      <c r="G24" s="7">
        <v>3</v>
      </c>
      <c r="H24" t="s">
        <v>2380</v>
      </c>
      <c r="I24">
        <f t="shared" si="0"/>
        <v>1</v>
      </c>
      <c r="K24" s="14" t="str">
        <f t="shared" si="1"/>
        <v>Obesity</v>
      </c>
      <c r="L24" t="str">
        <f t="shared" si="2"/>
        <v>Diabetes</v>
      </c>
    </row>
    <row r="25" spans="1:12" x14ac:dyDescent="0.35">
      <c r="A25" t="s">
        <v>2349</v>
      </c>
      <c r="B25">
        <v>41.8</v>
      </c>
      <c r="C25">
        <v>7.89</v>
      </c>
      <c r="D25" t="s">
        <v>2380</v>
      </c>
      <c r="E25" t="s">
        <v>2379</v>
      </c>
      <c r="F25" t="s">
        <v>2379</v>
      </c>
      <c r="G25" s="7">
        <v>2</v>
      </c>
      <c r="H25" t="s">
        <v>2380</v>
      </c>
      <c r="I25">
        <f t="shared" si="0"/>
        <v>1</v>
      </c>
      <c r="K25" s="14" t="str">
        <f t="shared" si="1"/>
        <v>Obesity</v>
      </c>
      <c r="L25" t="str">
        <f t="shared" si="2"/>
        <v>Diabetes</v>
      </c>
    </row>
    <row r="26" spans="1:12" x14ac:dyDescent="0.35">
      <c r="A26" t="s">
        <v>2348</v>
      </c>
      <c r="B26">
        <v>35.090000000000003</v>
      </c>
      <c r="C26">
        <v>4.38</v>
      </c>
      <c r="D26" t="s">
        <v>2380</v>
      </c>
      <c r="E26" t="s">
        <v>2379</v>
      </c>
      <c r="F26" t="s">
        <v>2379</v>
      </c>
      <c r="G26" s="7">
        <v>2</v>
      </c>
      <c r="H26" t="s">
        <v>2380</v>
      </c>
      <c r="I26">
        <f t="shared" si="0"/>
        <v>1</v>
      </c>
      <c r="K26" s="14" t="str">
        <f t="shared" si="1"/>
        <v>Obesity</v>
      </c>
      <c r="L26" t="str">
        <f t="shared" si="2"/>
        <v>Normal</v>
      </c>
    </row>
    <row r="27" spans="1:12" x14ac:dyDescent="0.35">
      <c r="A27" t="s">
        <v>2347</v>
      </c>
      <c r="B27">
        <v>33.880000000000003</v>
      </c>
      <c r="C27">
        <v>7.01</v>
      </c>
      <c r="D27" t="s">
        <v>2379</v>
      </c>
      <c r="E27" t="s">
        <v>2379</v>
      </c>
      <c r="F27" t="s">
        <v>2379</v>
      </c>
      <c r="G27" s="7">
        <v>3</v>
      </c>
      <c r="H27" t="s">
        <v>2380</v>
      </c>
      <c r="I27">
        <f t="shared" si="0"/>
        <v>1</v>
      </c>
      <c r="K27" s="14" t="str">
        <f t="shared" si="1"/>
        <v>Obesity</v>
      </c>
      <c r="L27" t="str">
        <f t="shared" si="2"/>
        <v>Diabetes</v>
      </c>
    </row>
    <row r="28" spans="1:12" x14ac:dyDescent="0.35">
      <c r="A28" t="s">
        <v>2346</v>
      </c>
      <c r="B28">
        <v>30.875</v>
      </c>
      <c r="C28">
        <v>11.88</v>
      </c>
      <c r="D28" t="s">
        <v>2379</v>
      </c>
      <c r="E28" t="s">
        <v>2379</v>
      </c>
      <c r="F28" t="s">
        <v>2379</v>
      </c>
      <c r="G28" s="7">
        <v>0</v>
      </c>
      <c r="H28" t="s">
        <v>2380</v>
      </c>
      <c r="I28">
        <f t="shared" si="0"/>
        <v>1</v>
      </c>
      <c r="K28" s="14" t="str">
        <f t="shared" si="1"/>
        <v>Obesity</v>
      </c>
      <c r="L28" t="str">
        <f t="shared" si="2"/>
        <v>Diabetes</v>
      </c>
    </row>
    <row r="29" spans="1:12" x14ac:dyDescent="0.35">
      <c r="A29" t="s">
        <v>2345</v>
      </c>
      <c r="B29">
        <v>36.86</v>
      </c>
      <c r="C29">
        <v>5.19</v>
      </c>
      <c r="D29" t="s">
        <v>2380</v>
      </c>
      <c r="E29" t="s">
        <v>2379</v>
      </c>
      <c r="F29" t="s">
        <v>2381</v>
      </c>
      <c r="G29" s="7">
        <v>1</v>
      </c>
      <c r="H29" t="s">
        <v>2380</v>
      </c>
      <c r="I29">
        <f t="shared" si="0"/>
        <v>1</v>
      </c>
      <c r="K29" s="14" t="str">
        <f t="shared" si="1"/>
        <v>Obesity</v>
      </c>
      <c r="L29" t="str">
        <f t="shared" si="2"/>
        <v>Normal</v>
      </c>
    </row>
    <row r="30" spans="1:12" x14ac:dyDescent="0.35">
      <c r="A30" t="s">
        <v>2344</v>
      </c>
      <c r="B30">
        <v>35.86</v>
      </c>
      <c r="C30">
        <v>6.74</v>
      </c>
      <c r="D30" t="s">
        <v>2380</v>
      </c>
      <c r="E30" t="s">
        <v>2379</v>
      </c>
      <c r="F30" t="s">
        <v>2379</v>
      </c>
      <c r="G30" s="7">
        <v>2</v>
      </c>
      <c r="H30" t="s">
        <v>2380</v>
      </c>
      <c r="I30">
        <f t="shared" si="0"/>
        <v>1</v>
      </c>
      <c r="K30" s="14" t="str">
        <f t="shared" si="1"/>
        <v>Obesity</v>
      </c>
      <c r="L30" t="str">
        <f t="shared" si="2"/>
        <v>Diabetes</v>
      </c>
    </row>
    <row r="31" spans="1:12" x14ac:dyDescent="0.35">
      <c r="A31" t="s">
        <v>2343</v>
      </c>
      <c r="B31">
        <v>37.049999999999997</v>
      </c>
      <c r="C31">
        <v>8.44</v>
      </c>
      <c r="D31" t="s">
        <v>2379</v>
      </c>
      <c r="E31" t="s">
        <v>2379</v>
      </c>
      <c r="F31" t="s">
        <v>2379</v>
      </c>
      <c r="G31" s="7">
        <v>0</v>
      </c>
      <c r="H31" t="s">
        <v>2380</v>
      </c>
      <c r="I31">
        <f t="shared" si="0"/>
        <v>1</v>
      </c>
      <c r="K31" s="14" t="str">
        <f t="shared" si="1"/>
        <v>Obesity</v>
      </c>
      <c r="L31" t="str">
        <f t="shared" si="2"/>
        <v>Diabetes</v>
      </c>
    </row>
    <row r="32" spans="1:12" x14ac:dyDescent="0.35">
      <c r="A32" t="s">
        <v>2342</v>
      </c>
      <c r="B32">
        <v>43.89</v>
      </c>
      <c r="C32">
        <v>8.7100000000000009</v>
      </c>
      <c r="D32" t="s">
        <v>2379</v>
      </c>
      <c r="E32" t="s">
        <v>2379</v>
      </c>
      <c r="F32" t="s">
        <v>2379</v>
      </c>
      <c r="G32" s="7">
        <v>0</v>
      </c>
      <c r="H32" t="s">
        <v>2380</v>
      </c>
      <c r="I32">
        <f t="shared" si="0"/>
        <v>1</v>
      </c>
      <c r="K32" s="14" t="str">
        <f t="shared" si="1"/>
        <v>Obesity</v>
      </c>
      <c r="L32" t="str">
        <f t="shared" si="2"/>
        <v>Diabetes</v>
      </c>
    </row>
    <row r="33" spans="1:12" x14ac:dyDescent="0.35">
      <c r="A33" t="s">
        <v>2341</v>
      </c>
      <c r="B33">
        <v>42.35</v>
      </c>
      <c r="C33">
        <v>5.08</v>
      </c>
      <c r="D33" t="s">
        <v>2380</v>
      </c>
      <c r="E33" t="s">
        <v>2379</v>
      </c>
      <c r="F33" t="s">
        <v>2379</v>
      </c>
      <c r="G33" s="7">
        <v>0</v>
      </c>
      <c r="H33" t="s">
        <v>2380</v>
      </c>
      <c r="I33">
        <f t="shared" si="0"/>
        <v>1</v>
      </c>
      <c r="K33" s="14" t="str">
        <f t="shared" si="1"/>
        <v>Obesity</v>
      </c>
      <c r="L33" t="str">
        <f t="shared" si="2"/>
        <v>Normal</v>
      </c>
    </row>
    <row r="34" spans="1:12" x14ac:dyDescent="0.35">
      <c r="A34" t="s">
        <v>2340</v>
      </c>
      <c r="B34">
        <v>31.35</v>
      </c>
      <c r="C34">
        <v>6.86</v>
      </c>
      <c r="D34" t="s">
        <v>2379</v>
      </c>
      <c r="E34" t="s">
        <v>2379</v>
      </c>
      <c r="F34" t="s">
        <v>2379</v>
      </c>
      <c r="G34" s="7">
        <v>0</v>
      </c>
      <c r="H34" t="s">
        <v>2380</v>
      </c>
      <c r="I34">
        <f t="shared" si="0"/>
        <v>1</v>
      </c>
      <c r="K34" s="14" t="str">
        <f t="shared" si="1"/>
        <v>Obesity</v>
      </c>
      <c r="L34" t="str">
        <f t="shared" si="2"/>
        <v>Diabetes</v>
      </c>
    </row>
    <row r="35" spans="1:12" x14ac:dyDescent="0.35">
      <c r="A35" t="s">
        <v>2339</v>
      </c>
      <c r="B35">
        <v>47.6</v>
      </c>
      <c r="C35">
        <v>5.95</v>
      </c>
      <c r="D35" t="s">
        <v>2380</v>
      </c>
      <c r="E35" t="s">
        <v>2379</v>
      </c>
      <c r="F35" t="s">
        <v>2379</v>
      </c>
      <c r="G35" s="7">
        <v>0</v>
      </c>
      <c r="H35" t="s">
        <v>2380</v>
      </c>
      <c r="I35">
        <f t="shared" si="0"/>
        <v>1</v>
      </c>
      <c r="K35" s="14" t="str">
        <f t="shared" si="1"/>
        <v>Obesity</v>
      </c>
      <c r="L35" t="str">
        <f t="shared" si="2"/>
        <v>Prediabetes</v>
      </c>
    </row>
    <row r="36" spans="1:12" x14ac:dyDescent="0.35">
      <c r="A36" t="s">
        <v>2338</v>
      </c>
      <c r="B36">
        <v>46.2</v>
      </c>
      <c r="C36">
        <v>6.09</v>
      </c>
      <c r="D36" t="s">
        <v>2379</v>
      </c>
      <c r="E36" t="s">
        <v>2379</v>
      </c>
      <c r="F36" t="s">
        <v>2381</v>
      </c>
      <c r="G36" s="7">
        <v>1</v>
      </c>
      <c r="H36" t="s">
        <v>2380</v>
      </c>
      <c r="I36">
        <f t="shared" si="0"/>
        <v>1</v>
      </c>
      <c r="K36" s="14" t="str">
        <f t="shared" si="1"/>
        <v>Obesity</v>
      </c>
      <c r="L36" t="str">
        <f t="shared" si="2"/>
        <v>Prediabetes</v>
      </c>
    </row>
    <row r="37" spans="1:12" x14ac:dyDescent="0.35">
      <c r="A37" t="s">
        <v>2337</v>
      </c>
      <c r="B37">
        <v>32.015000000000001</v>
      </c>
      <c r="C37">
        <v>11.75</v>
      </c>
      <c r="D37" t="s">
        <v>2379</v>
      </c>
      <c r="E37" t="s">
        <v>2379</v>
      </c>
      <c r="F37" t="s">
        <v>2379</v>
      </c>
      <c r="G37" s="7">
        <v>0</v>
      </c>
      <c r="H37" t="s">
        <v>2380</v>
      </c>
      <c r="I37">
        <f t="shared" si="0"/>
        <v>1</v>
      </c>
      <c r="K37" s="14" t="str">
        <f t="shared" si="1"/>
        <v>Obesity</v>
      </c>
      <c r="L37" t="str">
        <f t="shared" si="2"/>
        <v>Diabetes</v>
      </c>
    </row>
    <row r="38" spans="1:12" x14ac:dyDescent="0.35">
      <c r="A38" t="s">
        <v>2336</v>
      </c>
      <c r="B38">
        <v>40.564999999999998</v>
      </c>
      <c r="C38">
        <v>7.37</v>
      </c>
      <c r="D38" t="s">
        <v>2379</v>
      </c>
      <c r="E38" t="s">
        <v>2379</v>
      </c>
      <c r="F38" t="s">
        <v>2379</v>
      </c>
      <c r="G38" s="7">
        <v>0</v>
      </c>
      <c r="H38" t="s">
        <v>2380</v>
      </c>
      <c r="I38">
        <f t="shared" si="0"/>
        <v>1</v>
      </c>
      <c r="K38" s="14" t="str">
        <f t="shared" si="1"/>
        <v>Obesity</v>
      </c>
      <c r="L38" t="str">
        <f t="shared" si="2"/>
        <v>Diabetes</v>
      </c>
    </row>
    <row r="39" spans="1:12" x14ac:dyDescent="0.35">
      <c r="A39" t="s">
        <v>2335</v>
      </c>
      <c r="B39">
        <v>32.450000000000003</v>
      </c>
      <c r="C39">
        <v>11.91</v>
      </c>
      <c r="D39" t="s">
        <v>2379</v>
      </c>
      <c r="E39" t="s">
        <v>2379</v>
      </c>
      <c r="F39" t="s">
        <v>2379</v>
      </c>
      <c r="G39" s="7">
        <v>0</v>
      </c>
      <c r="H39" t="s">
        <v>2380</v>
      </c>
      <c r="I39">
        <f t="shared" si="0"/>
        <v>1</v>
      </c>
      <c r="K39" s="14" t="str">
        <f t="shared" si="1"/>
        <v>Obesity</v>
      </c>
      <c r="L39" t="str">
        <f t="shared" si="2"/>
        <v>Diabetes</v>
      </c>
    </row>
    <row r="40" spans="1:12" x14ac:dyDescent="0.35">
      <c r="A40" t="s">
        <v>2334</v>
      </c>
      <c r="B40">
        <v>34.96</v>
      </c>
      <c r="C40">
        <v>6.52</v>
      </c>
      <c r="D40" t="s">
        <v>2379</v>
      </c>
      <c r="E40" t="s">
        <v>2379</v>
      </c>
      <c r="F40" t="s">
        <v>2379</v>
      </c>
      <c r="G40" s="7">
        <v>0</v>
      </c>
      <c r="H40" t="s">
        <v>2380</v>
      </c>
      <c r="I40">
        <f t="shared" si="0"/>
        <v>1</v>
      </c>
      <c r="K40" s="14" t="str">
        <f t="shared" si="1"/>
        <v>Obesity</v>
      </c>
      <c r="L40" t="str">
        <f t="shared" si="2"/>
        <v>Diabetes</v>
      </c>
    </row>
    <row r="41" spans="1:12" x14ac:dyDescent="0.35">
      <c r="A41" t="s">
        <v>2333</v>
      </c>
      <c r="B41">
        <v>35.5</v>
      </c>
      <c r="C41">
        <v>5.14</v>
      </c>
      <c r="D41" t="s">
        <v>2379</v>
      </c>
      <c r="E41" t="s">
        <v>2379</v>
      </c>
      <c r="F41" t="s">
        <v>2381</v>
      </c>
      <c r="G41" s="7">
        <v>1</v>
      </c>
      <c r="H41" t="s">
        <v>2380</v>
      </c>
      <c r="I41">
        <f t="shared" si="0"/>
        <v>1</v>
      </c>
      <c r="K41" s="14" t="str">
        <f t="shared" si="1"/>
        <v>Obesity</v>
      </c>
      <c r="L41" t="str">
        <f t="shared" si="2"/>
        <v>Normal</v>
      </c>
    </row>
    <row r="42" spans="1:12" x14ac:dyDescent="0.35">
      <c r="A42" t="s">
        <v>2332</v>
      </c>
      <c r="B42">
        <v>52.58</v>
      </c>
      <c r="C42">
        <v>4.1900000000000004</v>
      </c>
      <c r="D42" t="s">
        <v>2379</v>
      </c>
      <c r="E42" t="s">
        <v>2380</v>
      </c>
      <c r="F42" t="s">
        <v>2379</v>
      </c>
      <c r="G42" s="7">
        <v>1</v>
      </c>
      <c r="H42" t="s">
        <v>2380</v>
      </c>
      <c r="I42">
        <f t="shared" si="0"/>
        <v>1</v>
      </c>
      <c r="K42" s="14" t="str">
        <f t="shared" si="1"/>
        <v>Obesity</v>
      </c>
      <c r="L42" t="str">
        <f t="shared" si="2"/>
        <v>Normal</v>
      </c>
    </row>
    <row r="43" spans="1:12" x14ac:dyDescent="0.35">
      <c r="A43" t="s">
        <v>2331</v>
      </c>
      <c r="B43">
        <v>35.200000000000003</v>
      </c>
      <c r="C43">
        <v>11.68</v>
      </c>
      <c r="D43" t="s">
        <v>2380</v>
      </c>
      <c r="E43" t="s">
        <v>2379</v>
      </c>
      <c r="F43" t="s">
        <v>2379</v>
      </c>
      <c r="G43" s="7">
        <v>0</v>
      </c>
      <c r="H43" t="s">
        <v>2380</v>
      </c>
      <c r="I43">
        <f t="shared" si="0"/>
        <v>1</v>
      </c>
      <c r="K43" s="14" t="str">
        <f t="shared" si="1"/>
        <v>Obesity</v>
      </c>
      <c r="L43" t="str">
        <f t="shared" si="2"/>
        <v>Diabetes</v>
      </c>
    </row>
    <row r="44" spans="1:12" x14ac:dyDescent="0.35">
      <c r="A44" t="s">
        <v>2330</v>
      </c>
      <c r="B44">
        <v>38.06</v>
      </c>
      <c r="C44">
        <v>6.98</v>
      </c>
      <c r="D44" t="s">
        <v>2379</v>
      </c>
      <c r="E44" t="s">
        <v>2379</v>
      </c>
      <c r="F44" t="s">
        <v>2379</v>
      </c>
      <c r="G44" s="7">
        <v>0</v>
      </c>
      <c r="H44" t="s">
        <v>2380</v>
      </c>
      <c r="I44">
        <f t="shared" si="0"/>
        <v>1</v>
      </c>
      <c r="K44" s="14" t="str">
        <f t="shared" si="1"/>
        <v>Obesity</v>
      </c>
      <c r="L44" t="str">
        <f t="shared" si="2"/>
        <v>Diabetes</v>
      </c>
    </row>
    <row r="45" spans="1:12" x14ac:dyDescent="0.35">
      <c r="A45" t="s">
        <v>2329</v>
      </c>
      <c r="B45">
        <v>34.21</v>
      </c>
      <c r="C45">
        <v>8.34</v>
      </c>
      <c r="D45" t="s">
        <v>2379</v>
      </c>
      <c r="E45" t="s">
        <v>2379</v>
      </c>
      <c r="F45" t="s">
        <v>2379</v>
      </c>
      <c r="G45" s="7">
        <v>0</v>
      </c>
      <c r="H45" t="s">
        <v>2380</v>
      </c>
      <c r="I45">
        <f t="shared" si="0"/>
        <v>1</v>
      </c>
      <c r="K45" s="14" t="str">
        <f t="shared" si="1"/>
        <v>Obesity</v>
      </c>
      <c r="L45" t="str">
        <f t="shared" si="2"/>
        <v>Diabetes</v>
      </c>
    </row>
    <row r="46" spans="1:12" x14ac:dyDescent="0.35">
      <c r="A46" t="s">
        <v>2328</v>
      </c>
      <c r="B46">
        <v>38.94</v>
      </c>
      <c r="C46">
        <v>8.49</v>
      </c>
      <c r="D46" t="s">
        <v>2380</v>
      </c>
      <c r="E46" t="s">
        <v>2379</v>
      </c>
      <c r="F46" t="s">
        <v>2379</v>
      </c>
      <c r="G46" s="7">
        <v>1</v>
      </c>
      <c r="H46" t="s">
        <v>2380</v>
      </c>
      <c r="I46">
        <f t="shared" si="0"/>
        <v>1</v>
      </c>
      <c r="K46" s="14" t="str">
        <f t="shared" si="1"/>
        <v>Obesity</v>
      </c>
      <c r="L46" t="str">
        <f t="shared" si="2"/>
        <v>Diabetes</v>
      </c>
    </row>
    <row r="47" spans="1:12" x14ac:dyDescent="0.35">
      <c r="A47" t="s">
        <v>2327</v>
      </c>
      <c r="B47">
        <v>30.21</v>
      </c>
      <c r="C47">
        <v>5.34</v>
      </c>
      <c r="D47" t="s">
        <v>2380</v>
      </c>
      <c r="E47" t="s">
        <v>2379</v>
      </c>
      <c r="F47" t="s">
        <v>2379</v>
      </c>
      <c r="G47" s="7">
        <v>1</v>
      </c>
      <c r="H47" t="s">
        <v>2380</v>
      </c>
      <c r="I47">
        <f t="shared" si="0"/>
        <v>1</v>
      </c>
      <c r="K47" s="14" t="str">
        <f t="shared" si="1"/>
        <v>Obesity</v>
      </c>
      <c r="L47" t="str">
        <f t="shared" si="2"/>
        <v>Normal</v>
      </c>
    </row>
    <row r="48" spans="1:12" x14ac:dyDescent="0.35">
      <c r="A48" t="s">
        <v>2326</v>
      </c>
      <c r="B48">
        <v>33.630000000000003</v>
      </c>
      <c r="C48">
        <v>4.43</v>
      </c>
      <c r="D48" t="s">
        <v>2380</v>
      </c>
      <c r="E48" t="s">
        <v>2379</v>
      </c>
      <c r="F48" t="s">
        <v>2379</v>
      </c>
      <c r="G48" s="7">
        <v>2</v>
      </c>
      <c r="H48" t="s">
        <v>2380</v>
      </c>
      <c r="I48">
        <f t="shared" si="0"/>
        <v>1</v>
      </c>
      <c r="K48" s="14" t="str">
        <f t="shared" si="1"/>
        <v>Obesity</v>
      </c>
      <c r="L48" t="str">
        <f t="shared" si="2"/>
        <v>Normal</v>
      </c>
    </row>
    <row r="49" spans="1:12" x14ac:dyDescent="0.35">
      <c r="A49" t="s">
        <v>2325</v>
      </c>
      <c r="B49">
        <v>40.369999999999997</v>
      </c>
      <c r="C49">
        <v>4.47</v>
      </c>
      <c r="D49" t="s">
        <v>2379</v>
      </c>
      <c r="E49" t="s">
        <v>2379</v>
      </c>
      <c r="F49" t="s">
        <v>2379</v>
      </c>
      <c r="G49" s="7">
        <v>0</v>
      </c>
      <c r="H49" t="s">
        <v>2380</v>
      </c>
      <c r="I49">
        <f t="shared" si="0"/>
        <v>1</v>
      </c>
      <c r="K49" s="14" t="str">
        <f t="shared" si="1"/>
        <v>Obesity</v>
      </c>
      <c r="L49" t="str">
        <f t="shared" si="2"/>
        <v>Normal</v>
      </c>
    </row>
    <row r="50" spans="1:12" x14ac:dyDescent="0.35">
      <c r="A50" t="s">
        <v>2324</v>
      </c>
      <c r="B50">
        <v>53.09</v>
      </c>
      <c r="C50">
        <v>4.82</v>
      </c>
      <c r="D50" t="s">
        <v>2380</v>
      </c>
      <c r="E50" t="s">
        <v>2379</v>
      </c>
      <c r="F50" t="s">
        <v>2379</v>
      </c>
      <c r="G50" s="7">
        <v>2</v>
      </c>
      <c r="H50" t="s">
        <v>2380</v>
      </c>
      <c r="I50">
        <f t="shared" si="0"/>
        <v>1</v>
      </c>
      <c r="K50" s="14" t="str">
        <f t="shared" si="1"/>
        <v>Obesity</v>
      </c>
      <c r="L50" t="str">
        <f t="shared" si="2"/>
        <v>Normal</v>
      </c>
    </row>
    <row r="51" spans="1:12" x14ac:dyDescent="0.35">
      <c r="A51" t="s">
        <v>2323</v>
      </c>
      <c r="B51">
        <v>31.79</v>
      </c>
      <c r="C51">
        <v>5.51</v>
      </c>
      <c r="D51" t="s">
        <v>2380</v>
      </c>
      <c r="E51" t="s">
        <v>2379</v>
      </c>
      <c r="F51" t="s">
        <v>2379</v>
      </c>
      <c r="G51" s="7">
        <v>2</v>
      </c>
      <c r="H51" t="s">
        <v>2380</v>
      </c>
      <c r="I51">
        <f t="shared" si="0"/>
        <v>1</v>
      </c>
      <c r="K51" s="14" t="str">
        <f t="shared" si="1"/>
        <v>Obesity</v>
      </c>
      <c r="L51" t="str">
        <f t="shared" si="2"/>
        <v>Normal</v>
      </c>
    </row>
    <row r="52" spans="1:12" x14ac:dyDescent="0.35">
      <c r="A52" t="s">
        <v>2322</v>
      </c>
      <c r="B52">
        <v>41.895000000000003</v>
      </c>
      <c r="C52">
        <v>10.87</v>
      </c>
      <c r="D52" t="s">
        <v>2380</v>
      </c>
      <c r="E52" t="s">
        <v>2379</v>
      </c>
      <c r="F52" t="s">
        <v>2379</v>
      </c>
      <c r="G52" s="7">
        <v>1</v>
      </c>
      <c r="H52" t="s">
        <v>2380</v>
      </c>
      <c r="I52">
        <f t="shared" si="0"/>
        <v>1</v>
      </c>
      <c r="K52" s="14" t="str">
        <f t="shared" si="1"/>
        <v>Obesity</v>
      </c>
      <c r="L52" t="str">
        <f t="shared" si="2"/>
        <v>Diabetes</v>
      </c>
    </row>
    <row r="53" spans="1:12" x14ac:dyDescent="0.35">
      <c r="A53" t="s">
        <v>2321</v>
      </c>
      <c r="B53">
        <v>31.16</v>
      </c>
      <c r="C53">
        <v>9.34</v>
      </c>
      <c r="D53" t="s">
        <v>2379</v>
      </c>
      <c r="E53" t="s">
        <v>2379</v>
      </c>
      <c r="F53" t="s">
        <v>2379</v>
      </c>
      <c r="G53" s="7">
        <v>0</v>
      </c>
      <c r="H53" t="s">
        <v>2380</v>
      </c>
      <c r="I53">
        <f t="shared" si="0"/>
        <v>1</v>
      </c>
      <c r="K53" s="14" t="str">
        <f t="shared" si="1"/>
        <v>Obesity</v>
      </c>
      <c r="L53" t="str">
        <f t="shared" si="2"/>
        <v>Diabetes</v>
      </c>
    </row>
    <row r="54" spans="1:12" x14ac:dyDescent="0.35">
      <c r="A54" t="s">
        <v>2320</v>
      </c>
      <c r="B54">
        <v>34.104999999999997</v>
      </c>
      <c r="C54">
        <v>5.03</v>
      </c>
      <c r="D54" t="s">
        <v>2380</v>
      </c>
      <c r="E54" t="s">
        <v>2379</v>
      </c>
      <c r="F54" t="s">
        <v>2381</v>
      </c>
      <c r="G54" s="7">
        <v>1</v>
      </c>
      <c r="H54" t="s">
        <v>2380</v>
      </c>
      <c r="I54">
        <f t="shared" si="0"/>
        <v>1</v>
      </c>
      <c r="K54" s="14" t="str">
        <f t="shared" si="1"/>
        <v>Obesity</v>
      </c>
      <c r="L54" t="str">
        <f t="shared" si="2"/>
        <v>Normal</v>
      </c>
    </row>
    <row r="55" spans="1:12" x14ac:dyDescent="0.35">
      <c r="A55" t="s">
        <v>2319</v>
      </c>
      <c r="B55">
        <v>51.93</v>
      </c>
      <c r="C55">
        <v>11.05</v>
      </c>
      <c r="D55" t="s">
        <v>2379</v>
      </c>
      <c r="E55" t="s">
        <v>2379</v>
      </c>
      <c r="F55" t="s">
        <v>2379</v>
      </c>
      <c r="G55" s="7">
        <v>0</v>
      </c>
      <c r="H55" t="s">
        <v>2380</v>
      </c>
      <c r="I55">
        <f t="shared" si="0"/>
        <v>1</v>
      </c>
      <c r="K55" s="14" t="str">
        <f t="shared" si="1"/>
        <v>Obesity</v>
      </c>
      <c r="L55" t="str">
        <f t="shared" si="2"/>
        <v>Diabetes</v>
      </c>
    </row>
    <row r="56" spans="1:12" x14ac:dyDescent="0.35">
      <c r="A56" t="s">
        <v>2318</v>
      </c>
      <c r="B56">
        <v>38.950000000000003</v>
      </c>
      <c r="C56">
        <v>11.95</v>
      </c>
      <c r="D56" t="s">
        <v>2379</v>
      </c>
      <c r="E56" t="s">
        <v>2379</v>
      </c>
      <c r="F56" t="s">
        <v>2379</v>
      </c>
      <c r="G56" s="7">
        <v>0</v>
      </c>
      <c r="H56" t="s">
        <v>2380</v>
      </c>
      <c r="I56">
        <f t="shared" si="0"/>
        <v>1</v>
      </c>
      <c r="K56" s="14" t="str">
        <f t="shared" si="1"/>
        <v>Obesity</v>
      </c>
      <c r="L56" t="str">
        <f t="shared" si="2"/>
        <v>Diabetes</v>
      </c>
    </row>
    <row r="57" spans="1:12" x14ac:dyDescent="0.35">
      <c r="A57" t="s">
        <v>2317</v>
      </c>
      <c r="B57">
        <v>36.630000000000003</v>
      </c>
      <c r="C57">
        <v>7.72</v>
      </c>
      <c r="D57" t="s">
        <v>2380</v>
      </c>
      <c r="E57" t="s">
        <v>2379</v>
      </c>
      <c r="F57" t="s">
        <v>2379</v>
      </c>
      <c r="G57" s="7">
        <v>1</v>
      </c>
      <c r="H57" t="s">
        <v>2380</v>
      </c>
      <c r="I57">
        <f t="shared" si="0"/>
        <v>1</v>
      </c>
      <c r="K57" s="14" t="str">
        <f t="shared" si="1"/>
        <v>Obesity</v>
      </c>
      <c r="L57" t="str">
        <f t="shared" si="2"/>
        <v>Diabetes</v>
      </c>
    </row>
    <row r="58" spans="1:12" x14ac:dyDescent="0.35">
      <c r="A58" t="s">
        <v>2316</v>
      </c>
      <c r="B58">
        <v>34.200000000000003</v>
      </c>
      <c r="C58">
        <v>5.75</v>
      </c>
      <c r="D58" t="s">
        <v>2379</v>
      </c>
      <c r="E58" t="s">
        <v>2379</v>
      </c>
      <c r="F58" t="s">
        <v>2379</v>
      </c>
      <c r="G58" s="7">
        <v>2</v>
      </c>
      <c r="H58" t="s">
        <v>2380</v>
      </c>
      <c r="I58">
        <f t="shared" si="0"/>
        <v>1</v>
      </c>
      <c r="K58" s="14" t="str">
        <f t="shared" si="1"/>
        <v>Obesity</v>
      </c>
      <c r="L58" t="str">
        <f t="shared" si="2"/>
        <v>Prediabetes</v>
      </c>
    </row>
    <row r="59" spans="1:12" x14ac:dyDescent="0.35">
      <c r="A59" t="s">
        <v>2315</v>
      </c>
      <c r="B59">
        <v>50.63</v>
      </c>
      <c r="C59">
        <v>11.89</v>
      </c>
      <c r="D59" t="s">
        <v>2379</v>
      </c>
      <c r="E59" t="s">
        <v>2379</v>
      </c>
      <c r="F59" t="s">
        <v>2379</v>
      </c>
      <c r="G59" s="7">
        <v>0</v>
      </c>
      <c r="H59" t="s">
        <v>2380</v>
      </c>
      <c r="I59">
        <f t="shared" si="0"/>
        <v>1</v>
      </c>
      <c r="K59" s="14" t="str">
        <f t="shared" si="1"/>
        <v>Obesity</v>
      </c>
      <c r="L59" t="str">
        <f t="shared" si="2"/>
        <v>Diabetes</v>
      </c>
    </row>
    <row r="60" spans="1:12" x14ac:dyDescent="0.35">
      <c r="A60" t="s">
        <v>2314</v>
      </c>
      <c r="B60">
        <v>36.479999999999997</v>
      </c>
      <c r="C60">
        <v>6.2</v>
      </c>
      <c r="D60" t="s">
        <v>2379</v>
      </c>
      <c r="E60" t="s">
        <v>2379</v>
      </c>
      <c r="F60" t="s">
        <v>2379</v>
      </c>
      <c r="G60" s="7">
        <v>0</v>
      </c>
      <c r="H60" t="s">
        <v>2380</v>
      </c>
      <c r="I60">
        <f t="shared" si="0"/>
        <v>1</v>
      </c>
      <c r="K60" s="14" t="str">
        <f t="shared" si="1"/>
        <v>Obesity</v>
      </c>
      <c r="L60" t="str">
        <f t="shared" si="2"/>
        <v>Prediabetes</v>
      </c>
    </row>
    <row r="61" spans="1:12" x14ac:dyDescent="0.35">
      <c r="A61" t="s">
        <v>2313</v>
      </c>
      <c r="B61">
        <v>54.82</v>
      </c>
      <c r="C61">
        <v>10.61</v>
      </c>
      <c r="D61" t="s">
        <v>2379</v>
      </c>
      <c r="E61" t="s">
        <v>2379</v>
      </c>
      <c r="F61" t="s">
        <v>2379</v>
      </c>
      <c r="G61" s="7">
        <v>0</v>
      </c>
      <c r="H61" t="s">
        <v>2380</v>
      </c>
      <c r="I61">
        <f t="shared" si="0"/>
        <v>1</v>
      </c>
      <c r="K61" s="14" t="str">
        <f t="shared" si="1"/>
        <v>Obesity</v>
      </c>
      <c r="L61" t="str">
        <f t="shared" si="2"/>
        <v>Diabetes</v>
      </c>
    </row>
    <row r="62" spans="1:12" x14ac:dyDescent="0.35">
      <c r="A62" t="s">
        <v>2312</v>
      </c>
      <c r="B62">
        <v>38.06</v>
      </c>
      <c r="C62">
        <v>6.04</v>
      </c>
      <c r="D62" t="s">
        <v>2379</v>
      </c>
      <c r="E62" t="s">
        <v>2379</v>
      </c>
      <c r="F62" t="s">
        <v>2381</v>
      </c>
      <c r="G62" s="7">
        <v>1</v>
      </c>
      <c r="H62" t="s">
        <v>2380</v>
      </c>
      <c r="I62">
        <f t="shared" si="0"/>
        <v>1</v>
      </c>
      <c r="K62" s="14" t="str">
        <f t="shared" si="1"/>
        <v>Obesity</v>
      </c>
      <c r="L62" t="str">
        <f t="shared" si="2"/>
        <v>Prediabetes</v>
      </c>
    </row>
    <row r="63" spans="1:12" x14ac:dyDescent="0.35">
      <c r="A63" t="s">
        <v>2311</v>
      </c>
      <c r="B63">
        <v>51.48</v>
      </c>
      <c r="C63">
        <v>9.33</v>
      </c>
      <c r="D63" t="s">
        <v>2380</v>
      </c>
      <c r="E63" t="s">
        <v>2379</v>
      </c>
      <c r="F63" t="s">
        <v>2379</v>
      </c>
      <c r="G63" s="7">
        <v>0</v>
      </c>
      <c r="H63" t="s">
        <v>2380</v>
      </c>
      <c r="I63">
        <f t="shared" si="0"/>
        <v>1</v>
      </c>
      <c r="K63" s="14" t="str">
        <f t="shared" si="1"/>
        <v>Obesity</v>
      </c>
      <c r="L63" t="str">
        <f t="shared" si="2"/>
        <v>Diabetes</v>
      </c>
    </row>
    <row r="64" spans="1:12" x14ac:dyDescent="0.35">
      <c r="A64" t="s">
        <v>2310</v>
      </c>
      <c r="B64">
        <v>52.06</v>
      </c>
      <c r="C64">
        <v>11.47</v>
      </c>
      <c r="D64" t="s">
        <v>2379</v>
      </c>
      <c r="E64" t="s">
        <v>2379</v>
      </c>
      <c r="F64" t="s">
        <v>2379</v>
      </c>
      <c r="G64" s="7">
        <v>0</v>
      </c>
      <c r="H64" t="s">
        <v>2380</v>
      </c>
      <c r="I64">
        <f t="shared" si="0"/>
        <v>1</v>
      </c>
      <c r="K64" s="14" t="str">
        <f t="shared" si="1"/>
        <v>Obesity</v>
      </c>
      <c r="L64" t="str">
        <f t="shared" si="2"/>
        <v>Diabetes</v>
      </c>
    </row>
    <row r="65" spans="1:12" x14ac:dyDescent="0.35">
      <c r="A65" t="s">
        <v>2309</v>
      </c>
      <c r="B65">
        <v>30.684999999999999</v>
      </c>
      <c r="C65">
        <v>7.02</v>
      </c>
      <c r="D65" t="s">
        <v>2380</v>
      </c>
      <c r="E65" t="s">
        <v>2379</v>
      </c>
      <c r="F65" t="s">
        <v>2379</v>
      </c>
      <c r="G65" s="7">
        <v>0</v>
      </c>
      <c r="H65" t="s">
        <v>2380</v>
      </c>
      <c r="I65">
        <f t="shared" si="0"/>
        <v>1</v>
      </c>
      <c r="K65" s="14" t="str">
        <f t="shared" si="1"/>
        <v>Obesity</v>
      </c>
      <c r="L65" t="str">
        <f t="shared" si="2"/>
        <v>Diabetes</v>
      </c>
    </row>
    <row r="66" spans="1:12" x14ac:dyDescent="0.35">
      <c r="A66" t="s">
        <v>2308</v>
      </c>
      <c r="B66">
        <v>36.08</v>
      </c>
      <c r="C66">
        <v>8.8000000000000007</v>
      </c>
      <c r="D66" t="s">
        <v>2380</v>
      </c>
      <c r="E66" t="s">
        <v>2379</v>
      </c>
      <c r="F66" t="s">
        <v>2379</v>
      </c>
      <c r="G66" s="7">
        <v>1</v>
      </c>
      <c r="H66" t="s">
        <v>2380</v>
      </c>
      <c r="I66">
        <f t="shared" si="0"/>
        <v>1</v>
      </c>
      <c r="K66" s="14" t="str">
        <f t="shared" si="1"/>
        <v>Obesity</v>
      </c>
      <c r="L66" t="str">
        <f t="shared" si="2"/>
        <v>Diabetes</v>
      </c>
    </row>
    <row r="67" spans="1:12" x14ac:dyDescent="0.35">
      <c r="A67" t="s">
        <v>2307</v>
      </c>
      <c r="B67">
        <v>54.99</v>
      </c>
      <c r="C67">
        <v>8.68</v>
      </c>
      <c r="D67" t="s">
        <v>2379</v>
      </c>
      <c r="E67" t="s">
        <v>2379</v>
      </c>
      <c r="F67" t="s">
        <v>2379</v>
      </c>
      <c r="G67" s="7">
        <v>2</v>
      </c>
      <c r="H67" t="s">
        <v>2380</v>
      </c>
      <c r="I67">
        <f t="shared" ref="I67:I130" si="3">IF(H67="yes",1,0)</f>
        <v>1</v>
      </c>
      <c r="K67" s="14" t="str">
        <f t="shared" ref="K67:K130" si="4">IF(B67&lt;18.5,"Underweight",IF(B67&lt;24.9,"Normal Weight",IF(B67&lt;29.9,"Over Weight","Obesity")))</f>
        <v>Obesity</v>
      </c>
      <c r="L67" t="str">
        <f t="shared" ref="L67:L130" si="5">IF(C67&lt;5.7,"Normal",IF(C67&lt;6.4,"Prediabetes","Diabetes"))</f>
        <v>Diabetes</v>
      </c>
    </row>
    <row r="68" spans="1:12" x14ac:dyDescent="0.35">
      <c r="A68" t="s">
        <v>2306</v>
      </c>
      <c r="B68">
        <v>35.97</v>
      </c>
      <c r="C68">
        <v>6.12</v>
      </c>
      <c r="D68" t="s">
        <v>2379</v>
      </c>
      <c r="E68" t="s">
        <v>2379</v>
      </c>
      <c r="F68" t="s">
        <v>2381</v>
      </c>
      <c r="G68" s="7">
        <v>1</v>
      </c>
      <c r="H68" t="s">
        <v>2380</v>
      </c>
      <c r="I68">
        <f t="shared" si="3"/>
        <v>1</v>
      </c>
      <c r="K68" s="14" t="str">
        <f t="shared" si="4"/>
        <v>Obesity</v>
      </c>
      <c r="L68" t="str">
        <f t="shared" si="5"/>
        <v>Prediabetes</v>
      </c>
    </row>
    <row r="69" spans="1:12" x14ac:dyDescent="0.35">
      <c r="A69" t="s">
        <v>2305</v>
      </c>
      <c r="B69">
        <v>45.54</v>
      </c>
      <c r="C69">
        <v>5.4</v>
      </c>
      <c r="D69" t="s">
        <v>2380</v>
      </c>
      <c r="E69" t="s">
        <v>2379</v>
      </c>
      <c r="F69" t="s">
        <v>2381</v>
      </c>
      <c r="G69" s="7">
        <v>1</v>
      </c>
      <c r="H69" t="s">
        <v>2380</v>
      </c>
      <c r="I69">
        <f t="shared" si="3"/>
        <v>1</v>
      </c>
      <c r="K69" s="14" t="str">
        <f t="shared" si="4"/>
        <v>Obesity</v>
      </c>
      <c r="L69" t="str">
        <f t="shared" si="5"/>
        <v>Normal</v>
      </c>
    </row>
    <row r="70" spans="1:12" x14ac:dyDescent="0.35">
      <c r="A70" t="s">
        <v>2304</v>
      </c>
      <c r="B70">
        <v>35.53</v>
      </c>
      <c r="C70">
        <v>4.3600000000000003</v>
      </c>
      <c r="D70" t="s">
        <v>2380</v>
      </c>
      <c r="E70" t="s">
        <v>2379</v>
      </c>
      <c r="F70" t="s">
        <v>2379</v>
      </c>
      <c r="G70" s="7">
        <v>0</v>
      </c>
      <c r="H70" t="s">
        <v>2380</v>
      </c>
      <c r="I70">
        <f t="shared" si="3"/>
        <v>1</v>
      </c>
      <c r="K70" s="14" t="str">
        <f t="shared" si="4"/>
        <v>Obesity</v>
      </c>
      <c r="L70" t="str">
        <f t="shared" si="5"/>
        <v>Normal</v>
      </c>
    </row>
    <row r="71" spans="1:12" x14ac:dyDescent="0.35">
      <c r="A71" t="s">
        <v>2303</v>
      </c>
      <c r="B71">
        <v>30.8</v>
      </c>
      <c r="C71">
        <v>9.77</v>
      </c>
      <c r="D71" t="s">
        <v>2379</v>
      </c>
      <c r="E71" t="s">
        <v>2379</v>
      </c>
      <c r="F71" t="s">
        <v>2379</v>
      </c>
      <c r="G71" s="7">
        <v>0</v>
      </c>
      <c r="H71" t="s">
        <v>2380</v>
      </c>
      <c r="I71">
        <f t="shared" si="3"/>
        <v>1</v>
      </c>
      <c r="K71" s="14" t="str">
        <f t="shared" si="4"/>
        <v>Obesity</v>
      </c>
      <c r="L71" t="str">
        <f t="shared" si="5"/>
        <v>Diabetes</v>
      </c>
    </row>
    <row r="72" spans="1:12" x14ac:dyDescent="0.35">
      <c r="A72" t="s">
        <v>2302</v>
      </c>
      <c r="B72">
        <v>38.39</v>
      </c>
      <c r="C72">
        <v>4.25</v>
      </c>
      <c r="D72" t="s">
        <v>2379</v>
      </c>
      <c r="E72" t="s">
        <v>2379</v>
      </c>
      <c r="F72" t="s">
        <v>2379</v>
      </c>
      <c r="G72" s="7">
        <v>1</v>
      </c>
      <c r="H72" t="s">
        <v>2380</v>
      </c>
      <c r="I72">
        <f t="shared" si="3"/>
        <v>1</v>
      </c>
      <c r="K72" s="14" t="str">
        <f t="shared" si="4"/>
        <v>Obesity</v>
      </c>
      <c r="L72" t="str">
        <f t="shared" si="5"/>
        <v>Normal</v>
      </c>
    </row>
    <row r="73" spans="1:12" x14ac:dyDescent="0.35">
      <c r="A73" t="s">
        <v>2301</v>
      </c>
      <c r="B73">
        <v>32.299999999999997</v>
      </c>
      <c r="C73">
        <v>4.76</v>
      </c>
      <c r="D73" t="s">
        <v>2379</v>
      </c>
      <c r="E73" t="s">
        <v>2379</v>
      </c>
      <c r="F73" t="s">
        <v>2379</v>
      </c>
      <c r="G73" s="7">
        <v>2</v>
      </c>
      <c r="H73" t="s">
        <v>2380</v>
      </c>
      <c r="I73">
        <f t="shared" si="3"/>
        <v>1</v>
      </c>
      <c r="K73" s="14" t="str">
        <f t="shared" si="4"/>
        <v>Obesity</v>
      </c>
      <c r="L73" t="str">
        <f t="shared" si="5"/>
        <v>Normal</v>
      </c>
    </row>
    <row r="74" spans="1:12" x14ac:dyDescent="0.35">
      <c r="A74" t="s">
        <v>2300</v>
      </c>
      <c r="B74">
        <v>48.8</v>
      </c>
      <c r="C74">
        <v>6.22</v>
      </c>
      <c r="D74" t="s">
        <v>2380</v>
      </c>
      <c r="E74" t="s">
        <v>2379</v>
      </c>
      <c r="F74" t="s">
        <v>2379</v>
      </c>
      <c r="G74" s="7">
        <v>2</v>
      </c>
      <c r="H74" t="s">
        <v>2380</v>
      </c>
      <c r="I74">
        <f t="shared" si="3"/>
        <v>1</v>
      </c>
      <c r="K74" s="14" t="str">
        <f t="shared" si="4"/>
        <v>Obesity</v>
      </c>
      <c r="L74" t="str">
        <f t="shared" si="5"/>
        <v>Prediabetes</v>
      </c>
    </row>
    <row r="75" spans="1:12" x14ac:dyDescent="0.35">
      <c r="A75" t="s">
        <v>2299</v>
      </c>
      <c r="B75">
        <v>45.5</v>
      </c>
      <c r="C75">
        <v>7.96</v>
      </c>
      <c r="D75" t="s">
        <v>2379</v>
      </c>
      <c r="E75" t="s">
        <v>2379</v>
      </c>
      <c r="F75" t="s">
        <v>2379</v>
      </c>
      <c r="G75" s="7">
        <v>0</v>
      </c>
      <c r="H75" t="s">
        <v>2380</v>
      </c>
      <c r="I75">
        <f t="shared" si="3"/>
        <v>1</v>
      </c>
      <c r="K75" s="14" t="str">
        <f t="shared" si="4"/>
        <v>Obesity</v>
      </c>
      <c r="L75" t="str">
        <f t="shared" si="5"/>
        <v>Diabetes</v>
      </c>
    </row>
    <row r="76" spans="1:12" x14ac:dyDescent="0.35">
      <c r="A76" t="s">
        <v>2298</v>
      </c>
      <c r="B76">
        <v>53.61</v>
      </c>
      <c r="C76">
        <v>10.92</v>
      </c>
      <c r="D76" t="s">
        <v>2380</v>
      </c>
      <c r="E76" t="s">
        <v>2379</v>
      </c>
      <c r="F76" t="s">
        <v>2379</v>
      </c>
      <c r="G76" s="7">
        <v>1</v>
      </c>
      <c r="H76" t="s">
        <v>2380</v>
      </c>
      <c r="I76">
        <f t="shared" si="3"/>
        <v>1</v>
      </c>
      <c r="K76" s="14" t="str">
        <f t="shared" si="4"/>
        <v>Obesity</v>
      </c>
      <c r="L76" t="str">
        <f t="shared" si="5"/>
        <v>Diabetes</v>
      </c>
    </row>
    <row r="77" spans="1:12" x14ac:dyDescent="0.35">
      <c r="A77" t="s">
        <v>2297</v>
      </c>
      <c r="B77">
        <v>36.19</v>
      </c>
      <c r="C77">
        <v>11.51</v>
      </c>
      <c r="D77" t="s">
        <v>2380</v>
      </c>
      <c r="E77" t="s">
        <v>2379</v>
      </c>
      <c r="F77" t="s">
        <v>2379</v>
      </c>
      <c r="G77" s="7">
        <v>1</v>
      </c>
      <c r="H77" t="s">
        <v>2380</v>
      </c>
      <c r="I77">
        <f t="shared" si="3"/>
        <v>1</v>
      </c>
      <c r="K77" s="14" t="str">
        <f t="shared" si="4"/>
        <v>Obesity</v>
      </c>
      <c r="L77" t="str">
        <f t="shared" si="5"/>
        <v>Diabetes</v>
      </c>
    </row>
    <row r="78" spans="1:12" x14ac:dyDescent="0.35">
      <c r="A78" t="s">
        <v>2296</v>
      </c>
      <c r="B78">
        <v>34.6</v>
      </c>
      <c r="C78">
        <v>5.99</v>
      </c>
      <c r="D78" t="s">
        <v>2380</v>
      </c>
      <c r="E78" t="s">
        <v>2379</v>
      </c>
      <c r="F78" t="s">
        <v>2379</v>
      </c>
      <c r="G78" s="7">
        <v>0</v>
      </c>
      <c r="H78" t="s">
        <v>2380</v>
      </c>
      <c r="I78">
        <f t="shared" si="3"/>
        <v>1</v>
      </c>
      <c r="K78" s="14" t="str">
        <f t="shared" si="4"/>
        <v>Obesity</v>
      </c>
      <c r="L78" t="str">
        <f t="shared" si="5"/>
        <v>Prediabetes</v>
      </c>
    </row>
    <row r="79" spans="1:12" x14ac:dyDescent="0.35">
      <c r="A79" t="s">
        <v>2295</v>
      </c>
      <c r="B79">
        <v>54.12</v>
      </c>
      <c r="C79">
        <v>11.57</v>
      </c>
      <c r="D79" t="s">
        <v>2379</v>
      </c>
      <c r="E79" t="s">
        <v>2379</v>
      </c>
      <c r="F79" t="s">
        <v>2379</v>
      </c>
      <c r="G79" s="7">
        <v>0</v>
      </c>
      <c r="H79" t="s">
        <v>2380</v>
      </c>
      <c r="I79">
        <f t="shared" si="3"/>
        <v>1</v>
      </c>
      <c r="K79" s="14" t="str">
        <f t="shared" si="4"/>
        <v>Obesity</v>
      </c>
      <c r="L79" t="str">
        <f t="shared" si="5"/>
        <v>Diabetes</v>
      </c>
    </row>
    <row r="80" spans="1:12" x14ac:dyDescent="0.35">
      <c r="A80" t="s">
        <v>2294</v>
      </c>
      <c r="B80">
        <v>48.82</v>
      </c>
      <c r="C80">
        <v>6.67</v>
      </c>
      <c r="D80" t="s">
        <v>2380</v>
      </c>
      <c r="E80" t="s">
        <v>2379</v>
      </c>
      <c r="F80" t="s">
        <v>2379</v>
      </c>
      <c r="G80" s="7">
        <v>0</v>
      </c>
      <c r="H80" t="s">
        <v>2380</v>
      </c>
      <c r="I80">
        <f t="shared" si="3"/>
        <v>1</v>
      </c>
      <c r="K80" s="14" t="str">
        <f t="shared" si="4"/>
        <v>Obesity</v>
      </c>
      <c r="L80" t="str">
        <f t="shared" si="5"/>
        <v>Diabetes</v>
      </c>
    </row>
    <row r="81" spans="1:12" x14ac:dyDescent="0.35">
      <c r="A81" t="s">
        <v>2293</v>
      </c>
      <c r="B81">
        <v>51.01</v>
      </c>
      <c r="C81">
        <v>9.1999999999999993</v>
      </c>
      <c r="D81" t="s">
        <v>2379</v>
      </c>
      <c r="E81" t="s">
        <v>2379</v>
      </c>
      <c r="F81" t="s">
        <v>2379</v>
      </c>
      <c r="G81" s="7">
        <v>0</v>
      </c>
      <c r="H81" t="s">
        <v>2380</v>
      </c>
      <c r="I81">
        <f t="shared" si="3"/>
        <v>1</v>
      </c>
      <c r="K81" s="14" t="str">
        <f t="shared" si="4"/>
        <v>Obesity</v>
      </c>
      <c r="L81" t="str">
        <f t="shared" si="5"/>
        <v>Diabetes</v>
      </c>
    </row>
    <row r="82" spans="1:12" x14ac:dyDescent="0.35">
      <c r="A82" t="s">
        <v>2292</v>
      </c>
      <c r="B82">
        <v>45.65</v>
      </c>
      <c r="C82">
        <v>5.1100000000000003</v>
      </c>
      <c r="D82" t="s">
        <v>2380</v>
      </c>
      <c r="E82" t="s">
        <v>2379</v>
      </c>
      <c r="F82" t="s">
        <v>2379</v>
      </c>
      <c r="G82" s="7">
        <v>1</v>
      </c>
      <c r="H82" t="s">
        <v>2380</v>
      </c>
      <c r="I82">
        <f t="shared" si="3"/>
        <v>1</v>
      </c>
      <c r="K82" s="14" t="str">
        <f t="shared" si="4"/>
        <v>Obesity</v>
      </c>
      <c r="L82" t="str">
        <f t="shared" si="5"/>
        <v>Normal</v>
      </c>
    </row>
    <row r="83" spans="1:12" x14ac:dyDescent="0.35">
      <c r="A83" t="s">
        <v>2291</v>
      </c>
      <c r="B83">
        <v>52.9</v>
      </c>
      <c r="C83">
        <v>5.34</v>
      </c>
      <c r="D83" t="s">
        <v>2379</v>
      </c>
      <c r="E83" t="s">
        <v>2379</v>
      </c>
      <c r="F83" t="s">
        <v>2379</v>
      </c>
      <c r="G83" s="7">
        <v>0</v>
      </c>
      <c r="H83" t="s">
        <v>2380</v>
      </c>
      <c r="I83">
        <f t="shared" si="3"/>
        <v>1</v>
      </c>
      <c r="K83" s="14" t="str">
        <f t="shared" si="4"/>
        <v>Obesity</v>
      </c>
      <c r="L83" t="str">
        <f t="shared" si="5"/>
        <v>Normal</v>
      </c>
    </row>
    <row r="84" spans="1:12" x14ac:dyDescent="0.35">
      <c r="A84" t="s">
        <v>2290</v>
      </c>
      <c r="B84">
        <v>45.41</v>
      </c>
      <c r="C84">
        <v>4.03</v>
      </c>
      <c r="D84" t="s">
        <v>2380</v>
      </c>
      <c r="E84" t="s">
        <v>2379</v>
      </c>
      <c r="F84" t="s">
        <v>2379</v>
      </c>
      <c r="G84" s="7">
        <v>1</v>
      </c>
      <c r="H84" t="s">
        <v>2380</v>
      </c>
      <c r="I84">
        <f t="shared" si="3"/>
        <v>1</v>
      </c>
      <c r="K84" s="14" t="str">
        <f t="shared" si="4"/>
        <v>Obesity</v>
      </c>
      <c r="L84" t="str">
        <f t="shared" si="5"/>
        <v>Normal</v>
      </c>
    </row>
    <row r="85" spans="1:12" x14ac:dyDescent="0.35">
      <c r="A85" t="s">
        <v>2289</v>
      </c>
      <c r="B85">
        <v>49.41</v>
      </c>
      <c r="C85">
        <v>4.2300000000000004</v>
      </c>
      <c r="D85" t="s">
        <v>2380</v>
      </c>
      <c r="E85" t="s">
        <v>2379</v>
      </c>
      <c r="F85" t="s">
        <v>2381</v>
      </c>
      <c r="G85" s="7">
        <v>1</v>
      </c>
      <c r="H85" t="s">
        <v>2380</v>
      </c>
      <c r="I85">
        <f t="shared" si="3"/>
        <v>1</v>
      </c>
      <c r="K85" s="14" t="str">
        <f t="shared" si="4"/>
        <v>Obesity</v>
      </c>
      <c r="L85" t="str">
        <f t="shared" si="5"/>
        <v>Normal</v>
      </c>
    </row>
    <row r="86" spans="1:12" x14ac:dyDescent="0.35">
      <c r="A86" t="s">
        <v>2288</v>
      </c>
      <c r="B86">
        <v>31.824999999999999</v>
      </c>
      <c r="C86">
        <v>4.0599999999999996</v>
      </c>
      <c r="D86" t="s">
        <v>2379</v>
      </c>
      <c r="E86" t="s">
        <v>2379</v>
      </c>
      <c r="F86" t="s">
        <v>2379</v>
      </c>
      <c r="G86" s="7">
        <v>2</v>
      </c>
      <c r="H86" t="s">
        <v>2380</v>
      </c>
      <c r="I86">
        <f t="shared" si="3"/>
        <v>1</v>
      </c>
      <c r="K86" s="14" t="str">
        <f t="shared" si="4"/>
        <v>Obesity</v>
      </c>
      <c r="L86" t="str">
        <f t="shared" si="5"/>
        <v>Normal</v>
      </c>
    </row>
    <row r="87" spans="1:12" x14ac:dyDescent="0.35">
      <c r="A87" t="s">
        <v>2287</v>
      </c>
      <c r="B87">
        <v>51.28</v>
      </c>
      <c r="C87">
        <v>4.68</v>
      </c>
      <c r="D87" t="s">
        <v>2379</v>
      </c>
      <c r="E87" t="s">
        <v>2379</v>
      </c>
      <c r="F87" t="s">
        <v>2379</v>
      </c>
      <c r="G87" s="7">
        <v>2</v>
      </c>
      <c r="H87" t="s">
        <v>2380</v>
      </c>
      <c r="I87">
        <f t="shared" si="3"/>
        <v>1</v>
      </c>
      <c r="K87" s="14" t="str">
        <f t="shared" si="4"/>
        <v>Obesity</v>
      </c>
      <c r="L87" t="str">
        <f t="shared" si="5"/>
        <v>Normal</v>
      </c>
    </row>
    <row r="88" spans="1:12" x14ac:dyDescent="0.35">
      <c r="A88" t="s">
        <v>2286</v>
      </c>
      <c r="B88">
        <v>34.96</v>
      </c>
      <c r="C88">
        <v>4.34</v>
      </c>
      <c r="D88" t="s">
        <v>2379</v>
      </c>
      <c r="E88" t="s">
        <v>2379</v>
      </c>
      <c r="F88" t="s">
        <v>2381</v>
      </c>
      <c r="G88" s="7">
        <v>1</v>
      </c>
      <c r="H88" t="s">
        <v>2380</v>
      </c>
      <c r="I88">
        <f t="shared" si="3"/>
        <v>1</v>
      </c>
      <c r="K88" s="14" t="str">
        <f t="shared" si="4"/>
        <v>Obesity</v>
      </c>
      <c r="L88" t="str">
        <f t="shared" si="5"/>
        <v>Normal</v>
      </c>
    </row>
    <row r="89" spans="1:12" x14ac:dyDescent="0.35">
      <c r="A89" t="s">
        <v>2285</v>
      </c>
      <c r="B89">
        <v>33.11</v>
      </c>
      <c r="C89">
        <v>10.51</v>
      </c>
      <c r="D89" t="s">
        <v>2379</v>
      </c>
      <c r="E89" t="s">
        <v>2379</v>
      </c>
      <c r="F89" t="s">
        <v>2379</v>
      </c>
      <c r="G89" s="7">
        <v>0</v>
      </c>
      <c r="H89" t="s">
        <v>2380</v>
      </c>
      <c r="I89">
        <f t="shared" si="3"/>
        <v>1</v>
      </c>
      <c r="K89" s="14" t="str">
        <f t="shared" si="4"/>
        <v>Obesity</v>
      </c>
      <c r="L89" t="str">
        <f t="shared" si="5"/>
        <v>Diabetes</v>
      </c>
    </row>
    <row r="90" spans="1:12" x14ac:dyDescent="0.35">
      <c r="A90" t="s">
        <v>2284</v>
      </c>
      <c r="B90">
        <v>54.74</v>
      </c>
      <c r="C90">
        <v>5.84</v>
      </c>
      <c r="D90" t="s">
        <v>2380</v>
      </c>
      <c r="E90" t="s">
        <v>2379</v>
      </c>
      <c r="F90" t="s">
        <v>2381</v>
      </c>
      <c r="G90" s="7">
        <v>1</v>
      </c>
      <c r="H90" t="s">
        <v>2380</v>
      </c>
      <c r="I90">
        <f t="shared" si="3"/>
        <v>1</v>
      </c>
      <c r="K90" s="14" t="str">
        <f t="shared" si="4"/>
        <v>Obesity</v>
      </c>
      <c r="L90" t="str">
        <f t="shared" si="5"/>
        <v>Prediabetes</v>
      </c>
    </row>
    <row r="91" spans="1:12" x14ac:dyDescent="0.35">
      <c r="A91" t="s">
        <v>2283</v>
      </c>
      <c r="B91">
        <v>32.56</v>
      </c>
      <c r="C91">
        <v>5.41</v>
      </c>
      <c r="D91" t="s">
        <v>2379</v>
      </c>
      <c r="E91" t="s">
        <v>2379</v>
      </c>
      <c r="F91" t="s">
        <v>2381</v>
      </c>
      <c r="G91" s="7">
        <v>1</v>
      </c>
      <c r="H91" t="s">
        <v>2380</v>
      </c>
      <c r="I91">
        <f t="shared" si="3"/>
        <v>1</v>
      </c>
      <c r="K91" s="14" t="str">
        <f t="shared" si="4"/>
        <v>Obesity</v>
      </c>
      <c r="L91" t="str">
        <f t="shared" si="5"/>
        <v>Normal</v>
      </c>
    </row>
    <row r="92" spans="1:12" x14ac:dyDescent="0.35">
      <c r="A92" t="s">
        <v>2282</v>
      </c>
      <c r="B92">
        <v>39.049999999999997</v>
      </c>
      <c r="C92">
        <v>6.06</v>
      </c>
      <c r="D92" t="s">
        <v>2379</v>
      </c>
      <c r="E92" t="s">
        <v>2379</v>
      </c>
      <c r="F92" t="s">
        <v>2379</v>
      </c>
      <c r="G92" s="7">
        <v>1</v>
      </c>
      <c r="H92" t="s">
        <v>2380</v>
      </c>
      <c r="I92">
        <f t="shared" si="3"/>
        <v>1</v>
      </c>
      <c r="K92" s="14" t="str">
        <f t="shared" si="4"/>
        <v>Obesity</v>
      </c>
      <c r="L92" t="str">
        <f t="shared" si="5"/>
        <v>Prediabetes</v>
      </c>
    </row>
    <row r="93" spans="1:12" x14ac:dyDescent="0.35">
      <c r="A93" t="s">
        <v>2281</v>
      </c>
      <c r="B93">
        <v>42.75</v>
      </c>
      <c r="C93">
        <v>4.22</v>
      </c>
      <c r="D93" t="s">
        <v>2379</v>
      </c>
      <c r="E93" t="s">
        <v>2379</v>
      </c>
      <c r="F93" t="s">
        <v>2379</v>
      </c>
      <c r="G93" s="7">
        <v>0</v>
      </c>
      <c r="H93" t="s">
        <v>2380</v>
      </c>
      <c r="I93">
        <f t="shared" si="3"/>
        <v>1</v>
      </c>
      <c r="K93" s="14" t="str">
        <f t="shared" si="4"/>
        <v>Obesity</v>
      </c>
      <c r="L93" t="str">
        <f t="shared" si="5"/>
        <v>Normal</v>
      </c>
    </row>
    <row r="94" spans="1:12" x14ac:dyDescent="0.35">
      <c r="A94" t="s">
        <v>2280</v>
      </c>
      <c r="B94">
        <v>50.58</v>
      </c>
      <c r="C94">
        <v>5.12</v>
      </c>
      <c r="D94" t="s">
        <v>2379</v>
      </c>
      <c r="E94" t="s">
        <v>2379</v>
      </c>
      <c r="F94" t="s">
        <v>2379</v>
      </c>
      <c r="G94" s="7">
        <v>2</v>
      </c>
      <c r="H94" t="s">
        <v>2380</v>
      </c>
      <c r="I94">
        <f t="shared" si="3"/>
        <v>1</v>
      </c>
      <c r="K94" s="14" t="str">
        <f t="shared" si="4"/>
        <v>Obesity</v>
      </c>
      <c r="L94" t="str">
        <f t="shared" si="5"/>
        <v>Normal</v>
      </c>
    </row>
    <row r="95" spans="1:12" x14ac:dyDescent="0.35">
      <c r="A95" t="s">
        <v>2279</v>
      </c>
      <c r="B95">
        <v>30.495000000000001</v>
      </c>
      <c r="C95">
        <v>4.57</v>
      </c>
      <c r="D95" t="s">
        <v>2380</v>
      </c>
      <c r="E95" t="s">
        <v>2379</v>
      </c>
      <c r="F95" t="s">
        <v>2379</v>
      </c>
      <c r="G95" s="7">
        <v>0</v>
      </c>
      <c r="H95" t="s">
        <v>2380</v>
      </c>
      <c r="I95">
        <f t="shared" si="3"/>
        <v>1</v>
      </c>
      <c r="K95" s="14" t="str">
        <f t="shared" si="4"/>
        <v>Obesity</v>
      </c>
      <c r="L95" t="str">
        <f t="shared" si="5"/>
        <v>Normal</v>
      </c>
    </row>
    <row r="96" spans="1:12" x14ac:dyDescent="0.35">
      <c r="A96" t="s">
        <v>2278</v>
      </c>
      <c r="B96">
        <v>48.31</v>
      </c>
      <c r="C96">
        <v>9.58</v>
      </c>
      <c r="D96" t="s">
        <v>2380</v>
      </c>
      <c r="E96" t="s">
        <v>2379</v>
      </c>
      <c r="F96" t="s">
        <v>2379</v>
      </c>
      <c r="G96" s="7">
        <v>2</v>
      </c>
      <c r="H96" t="s">
        <v>2380</v>
      </c>
      <c r="I96">
        <f t="shared" si="3"/>
        <v>1</v>
      </c>
      <c r="K96" s="14" t="str">
        <f t="shared" si="4"/>
        <v>Obesity</v>
      </c>
      <c r="L96" t="str">
        <f t="shared" si="5"/>
        <v>Diabetes</v>
      </c>
    </row>
    <row r="97" spans="1:12" x14ac:dyDescent="0.35">
      <c r="A97" t="s">
        <v>2277</v>
      </c>
      <c r="B97">
        <v>48.99</v>
      </c>
      <c r="C97">
        <v>9.7799999999999994</v>
      </c>
      <c r="D97" t="s">
        <v>2380</v>
      </c>
      <c r="E97" t="s">
        <v>2379</v>
      </c>
      <c r="F97" t="s">
        <v>2379</v>
      </c>
      <c r="G97" s="7">
        <v>1</v>
      </c>
      <c r="H97" t="s">
        <v>2380</v>
      </c>
      <c r="I97">
        <f t="shared" si="3"/>
        <v>1</v>
      </c>
      <c r="K97" s="14" t="str">
        <f t="shared" si="4"/>
        <v>Obesity</v>
      </c>
      <c r="L97" t="str">
        <f t="shared" si="5"/>
        <v>Diabetes</v>
      </c>
    </row>
    <row r="98" spans="1:12" x14ac:dyDescent="0.35">
      <c r="A98" t="s">
        <v>2276</v>
      </c>
      <c r="B98">
        <v>38.39</v>
      </c>
      <c r="C98">
        <v>4.1100000000000003</v>
      </c>
      <c r="D98" t="s">
        <v>2380</v>
      </c>
      <c r="E98" t="s">
        <v>2379</v>
      </c>
      <c r="F98" t="s">
        <v>2379</v>
      </c>
      <c r="G98" s="7">
        <v>0</v>
      </c>
      <c r="H98" t="s">
        <v>2380</v>
      </c>
      <c r="I98">
        <f t="shared" si="3"/>
        <v>1</v>
      </c>
      <c r="K98" s="14" t="str">
        <f t="shared" si="4"/>
        <v>Obesity</v>
      </c>
      <c r="L98" t="str">
        <f t="shared" si="5"/>
        <v>Normal</v>
      </c>
    </row>
    <row r="99" spans="1:12" x14ac:dyDescent="0.35">
      <c r="A99" t="s">
        <v>2275</v>
      </c>
      <c r="B99">
        <v>44.34</v>
      </c>
      <c r="C99">
        <v>4.0199999999999996</v>
      </c>
      <c r="D99" t="s">
        <v>2380</v>
      </c>
      <c r="E99" t="s">
        <v>2379</v>
      </c>
      <c r="F99" t="s">
        <v>2379</v>
      </c>
      <c r="G99" s="7">
        <v>2</v>
      </c>
      <c r="H99" t="s">
        <v>2380</v>
      </c>
      <c r="I99">
        <f t="shared" si="3"/>
        <v>1</v>
      </c>
      <c r="K99" s="14" t="str">
        <f t="shared" si="4"/>
        <v>Obesity</v>
      </c>
      <c r="L99" t="str">
        <f t="shared" si="5"/>
        <v>Normal</v>
      </c>
    </row>
    <row r="100" spans="1:12" x14ac:dyDescent="0.35">
      <c r="A100" t="s">
        <v>2274</v>
      </c>
      <c r="B100">
        <v>41.51</v>
      </c>
      <c r="C100">
        <v>6.92</v>
      </c>
      <c r="D100" t="s">
        <v>2379</v>
      </c>
      <c r="E100" t="s">
        <v>2379</v>
      </c>
      <c r="F100" t="s">
        <v>2379</v>
      </c>
      <c r="G100" s="7">
        <v>0</v>
      </c>
      <c r="H100" t="s">
        <v>2380</v>
      </c>
      <c r="I100">
        <f t="shared" si="3"/>
        <v>1</v>
      </c>
      <c r="K100" s="14" t="str">
        <f t="shared" si="4"/>
        <v>Obesity</v>
      </c>
      <c r="L100" t="str">
        <f t="shared" si="5"/>
        <v>Diabetes</v>
      </c>
    </row>
    <row r="101" spans="1:12" x14ac:dyDescent="0.35">
      <c r="A101" t="s">
        <v>2273</v>
      </c>
      <c r="B101">
        <v>48.2</v>
      </c>
      <c r="C101">
        <v>4.84</v>
      </c>
      <c r="D101" t="s">
        <v>2379</v>
      </c>
      <c r="E101" t="s">
        <v>2379</v>
      </c>
      <c r="F101" t="s">
        <v>2379</v>
      </c>
      <c r="G101" s="7">
        <v>0</v>
      </c>
      <c r="H101" t="s">
        <v>2380</v>
      </c>
      <c r="I101">
        <f t="shared" si="3"/>
        <v>1</v>
      </c>
      <c r="K101" s="14" t="str">
        <f t="shared" si="4"/>
        <v>Obesity</v>
      </c>
      <c r="L101" t="str">
        <f t="shared" si="5"/>
        <v>Normal</v>
      </c>
    </row>
    <row r="102" spans="1:12" x14ac:dyDescent="0.35">
      <c r="A102" t="s">
        <v>2272</v>
      </c>
      <c r="B102">
        <v>35.75</v>
      </c>
      <c r="C102">
        <v>8</v>
      </c>
      <c r="D102" t="s">
        <v>2380</v>
      </c>
      <c r="E102" t="s">
        <v>2379</v>
      </c>
      <c r="F102" t="s">
        <v>2379</v>
      </c>
      <c r="G102" s="7">
        <v>0</v>
      </c>
      <c r="H102" t="s">
        <v>2380</v>
      </c>
      <c r="I102">
        <f t="shared" si="3"/>
        <v>1</v>
      </c>
      <c r="K102" s="14" t="str">
        <f t="shared" si="4"/>
        <v>Obesity</v>
      </c>
      <c r="L102" t="str">
        <f t="shared" si="5"/>
        <v>Diabetes</v>
      </c>
    </row>
    <row r="103" spans="1:12" x14ac:dyDescent="0.35">
      <c r="A103" t="s">
        <v>2271</v>
      </c>
      <c r="B103">
        <v>53.81</v>
      </c>
      <c r="C103">
        <v>8.77</v>
      </c>
      <c r="D103" t="s">
        <v>2380</v>
      </c>
      <c r="E103" t="s">
        <v>2379</v>
      </c>
      <c r="F103" t="s">
        <v>2379</v>
      </c>
      <c r="G103" s="7">
        <v>0</v>
      </c>
      <c r="H103" t="s">
        <v>2380</v>
      </c>
      <c r="I103">
        <f t="shared" si="3"/>
        <v>1</v>
      </c>
      <c r="K103" s="14" t="str">
        <f t="shared" si="4"/>
        <v>Obesity</v>
      </c>
      <c r="L103" t="str">
        <f t="shared" si="5"/>
        <v>Diabetes</v>
      </c>
    </row>
    <row r="104" spans="1:12" x14ac:dyDescent="0.35">
      <c r="A104" t="s">
        <v>2270</v>
      </c>
      <c r="B104">
        <v>49.48</v>
      </c>
      <c r="C104">
        <v>4.96</v>
      </c>
      <c r="D104" t="s">
        <v>2379</v>
      </c>
      <c r="E104" t="s">
        <v>2379</v>
      </c>
      <c r="F104" t="s">
        <v>2381</v>
      </c>
      <c r="G104" s="7">
        <v>1</v>
      </c>
      <c r="H104" t="s">
        <v>2380</v>
      </c>
      <c r="I104">
        <f t="shared" si="3"/>
        <v>1</v>
      </c>
      <c r="K104" s="14" t="str">
        <f t="shared" si="4"/>
        <v>Obesity</v>
      </c>
      <c r="L104" t="str">
        <f t="shared" si="5"/>
        <v>Normal</v>
      </c>
    </row>
    <row r="105" spans="1:12" x14ac:dyDescent="0.35">
      <c r="A105" t="s">
        <v>2269</v>
      </c>
      <c r="B105">
        <v>34.1</v>
      </c>
      <c r="C105">
        <v>4.43</v>
      </c>
      <c r="D105" t="s">
        <v>2380</v>
      </c>
      <c r="E105" t="s">
        <v>2379</v>
      </c>
      <c r="F105" t="s">
        <v>2379</v>
      </c>
      <c r="G105" s="7">
        <v>0</v>
      </c>
      <c r="H105" t="s">
        <v>2380</v>
      </c>
      <c r="I105">
        <f t="shared" si="3"/>
        <v>1</v>
      </c>
      <c r="K105" s="14" t="str">
        <f t="shared" si="4"/>
        <v>Obesity</v>
      </c>
      <c r="L105" t="str">
        <f t="shared" si="5"/>
        <v>Normal</v>
      </c>
    </row>
    <row r="106" spans="1:12" x14ac:dyDescent="0.35">
      <c r="A106" t="s">
        <v>2268</v>
      </c>
      <c r="B106">
        <v>35.299999999999997</v>
      </c>
      <c r="C106">
        <v>5.82</v>
      </c>
      <c r="D106" t="s">
        <v>2380</v>
      </c>
      <c r="E106" t="s">
        <v>2379</v>
      </c>
      <c r="F106" t="s">
        <v>2381</v>
      </c>
      <c r="G106" s="7">
        <v>1</v>
      </c>
      <c r="H106" t="s">
        <v>2380</v>
      </c>
      <c r="I106">
        <f t="shared" si="3"/>
        <v>1</v>
      </c>
      <c r="K106" s="14" t="str">
        <f t="shared" si="4"/>
        <v>Obesity</v>
      </c>
      <c r="L106" t="str">
        <f t="shared" si="5"/>
        <v>Prediabetes</v>
      </c>
    </row>
    <row r="107" spans="1:12" x14ac:dyDescent="0.35">
      <c r="A107" t="s">
        <v>2267</v>
      </c>
      <c r="B107">
        <v>43.83</v>
      </c>
      <c r="C107">
        <v>6.03</v>
      </c>
      <c r="D107" t="s">
        <v>2380</v>
      </c>
      <c r="E107" t="s">
        <v>2379</v>
      </c>
      <c r="F107" t="s">
        <v>2379</v>
      </c>
      <c r="G107" s="7">
        <v>2</v>
      </c>
      <c r="H107" t="s">
        <v>2380</v>
      </c>
      <c r="I107">
        <f t="shared" si="3"/>
        <v>1</v>
      </c>
      <c r="K107" s="14" t="str">
        <f t="shared" si="4"/>
        <v>Obesity</v>
      </c>
      <c r="L107" t="str">
        <f t="shared" si="5"/>
        <v>Prediabetes</v>
      </c>
    </row>
    <row r="108" spans="1:12" x14ac:dyDescent="0.35">
      <c r="A108" t="s">
        <v>2266</v>
      </c>
      <c r="B108">
        <v>50.07</v>
      </c>
      <c r="C108">
        <v>9.27</v>
      </c>
      <c r="D108" t="s">
        <v>2379</v>
      </c>
      <c r="E108" t="s">
        <v>2379</v>
      </c>
      <c r="F108" t="s">
        <v>2379</v>
      </c>
      <c r="G108" s="7">
        <v>0</v>
      </c>
      <c r="H108" t="s">
        <v>2380</v>
      </c>
      <c r="I108">
        <f t="shared" si="3"/>
        <v>1</v>
      </c>
      <c r="K108" s="14" t="str">
        <f t="shared" si="4"/>
        <v>Obesity</v>
      </c>
      <c r="L108" t="str">
        <f t="shared" si="5"/>
        <v>Diabetes</v>
      </c>
    </row>
    <row r="109" spans="1:12" x14ac:dyDescent="0.35">
      <c r="A109" t="s">
        <v>2265</v>
      </c>
      <c r="B109">
        <v>32.774999999999999</v>
      </c>
      <c r="C109">
        <v>5.53</v>
      </c>
      <c r="D109" t="s">
        <v>2379</v>
      </c>
      <c r="E109" t="s">
        <v>2379</v>
      </c>
      <c r="F109" t="s">
        <v>2379</v>
      </c>
      <c r="G109" s="7">
        <v>0</v>
      </c>
      <c r="H109" t="s">
        <v>2380</v>
      </c>
      <c r="I109">
        <f t="shared" si="3"/>
        <v>1</v>
      </c>
      <c r="K109" s="14" t="str">
        <f t="shared" si="4"/>
        <v>Obesity</v>
      </c>
      <c r="L109" t="str">
        <f t="shared" si="5"/>
        <v>Normal</v>
      </c>
    </row>
    <row r="110" spans="1:12" x14ac:dyDescent="0.35">
      <c r="A110" t="s">
        <v>2264</v>
      </c>
      <c r="B110">
        <v>34.104999999999997</v>
      </c>
      <c r="C110">
        <v>5.07</v>
      </c>
      <c r="D110" t="s">
        <v>2379</v>
      </c>
      <c r="E110" t="s">
        <v>2379</v>
      </c>
      <c r="F110" t="s">
        <v>2379</v>
      </c>
      <c r="G110" s="7">
        <v>1</v>
      </c>
      <c r="H110" t="s">
        <v>2380</v>
      </c>
      <c r="I110">
        <f t="shared" si="3"/>
        <v>1</v>
      </c>
      <c r="K110" s="14" t="str">
        <f t="shared" si="4"/>
        <v>Obesity</v>
      </c>
      <c r="L110" t="str">
        <f t="shared" si="5"/>
        <v>Normal</v>
      </c>
    </row>
    <row r="111" spans="1:12" x14ac:dyDescent="0.35">
      <c r="A111" t="s">
        <v>2263</v>
      </c>
      <c r="B111">
        <v>48.93</v>
      </c>
      <c r="C111">
        <v>11.17</v>
      </c>
      <c r="D111" t="s">
        <v>2380</v>
      </c>
      <c r="E111" t="s">
        <v>2379</v>
      </c>
      <c r="F111" t="s">
        <v>2379</v>
      </c>
      <c r="G111" s="7">
        <v>1</v>
      </c>
      <c r="H111" t="s">
        <v>2380</v>
      </c>
      <c r="I111">
        <f t="shared" si="3"/>
        <v>1</v>
      </c>
      <c r="K111" s="14" t="str">
        <f t="shared" si="4"/>
        <v>Obesity</v>
      </c>
      <c r="L111" t="str">
        <f t="shared" si="5"/>
        <v>Diabetes</v>
      </c>
    </row>
    <row r="112" spans="1:12" x14ac:dyDescent="0.35">
      <c r="A112" t="s">
        <v>2262</v>
      </c>
      <c r="B112">
        <v>37.07</v>
      </c>
      <c r="C112">
        <v>6.14</v>
      </c>
      <c r="D112" t="s">
        <v>2380</v>
      </c>
      <c r="E112" t="s">
        <v>2379</v>
      </c>
      <c r="F112" t="s">
        <v>2379</v>
      </c>
      <c r="G112" s="7">
        <v>0</v>
      </c>
      <c r="H112" t="s">
        <v>2380</v>
      </c>
      <c r="I112">
        <f t="shared" si="3"/>
        <v>1</v>
      </c>
      <c r="K112" s="14" t="str">
        <f t="shared" si="4"/>
        <v>Obesity</v>
      </c>
      <c r="L112" t="str">
        <f t="shared" si="5"/>
        <v>Prediabetes</v>
      </c>
    </row>
    <row r="113" spans="1:12" x14ac:dyDescent="0.35">
      <c r="A113" t="s">
        <v>2261</v>
      </c>
      <c r="B113">
        <v>51.51</v>
      </c>
      <c r="C113">
        <v>6.26</v>
      </c>
      <c r="D113" t="s">
        <v>2380</v>
      </c>
      <c r="E113" t="s">
        <v>2379</v>
      </c>
      <c r="F113" t="s">
        <v>2381</v>
      </c>
      <c r="G113" s="7">
        <v>1</v>
      </c>
      <c r="H113" t="s">
        <v>2380</v>
      </c>
      <c r="I113">
        <f t="shared" si="3"/>
        <v>1</v>
      </c>
      <c r="K113" s="14" t="str">
        <f t="shared" si="4"/>
        <v>Obesity</v>
      </c>
      <c r="L113" t="str">
        <f t="shared" si="5"/>
        <v>Prediabetes</v>
      </c>
    </row>
    <row r="114" spans="1:12" x14ac:dyDescent="0.35">
      <c r="A114" t="s">
        <v>2260</v>
      </c>
      <c r="B114">
        <v>34.799999999999997</v>
      </c>
      <c r="C114">
        <v>4.72</v>
      </c>
      <c r="D114" t="s">
        <v>2380</v>
      </c>
      <c r="E114" t="s">
        <v>2379</v>
      </c>
      <c r="F114" t="s">
        <v>2379</v>
      </c>
      <c r="G114" s="7">
        <v>0</v>
      </c>
      <c r="H114" t="s">
        <v>2380</v>
      </c>
      <c r="I114">
        <f t="shared" si="3"/>
        <v>1</v>
      </c>
      <c r="K114" s="14" t="str">
        <f t="shared" si="4"/>
        <v>Obesity</v>
      </c>
      <c r="L114" t="str">
        <f t="shared" si="5"/>
        <v>Normal</v>
      </c>
    </row>
    <row r="115" spans="1:12" x14ac:dyDescent="0.35">
      <c r="A115" t="s">
        <v>2259</v>
      </c>
      <c r="B115">
        <v>36.67</v>
      </c>
      <c r="C115">
        <v>5.18</v>
      </c>
      <c r="D115" t="s">
        <v>2379</v>
      </c>
      <c r="E115" t="s">
        <v>2379</v>
      </c>
      <c r="F115" t="s">
        <v>2379</v>
      </c>
      <c r="G115" s="7">
        <v>1</v>
      </c>
      <c r="H115" t="s">
        <v>2380</v>
      </c>
      <c r="I115">
        <f t="shared" si="3"/>
        <v>1</v>
      </c>
      <c r="K115" s="14" t="str">
        <f t="shared" si="4"/>
        <v>Obesity</v>
      </c>
      <c r="L115" t="str">
        <f t="shared" si="5"/>
        <v>Normal</v>
      </c>
    </row>
    <row r="116" spans="1:12" x14ac:dyDescent="0.35">
      <c r="A116" t="s">
        <v>2258</v>
      </c>
      <c r="B116">
        <v>30.9</v>
      </c>
      <c r="C116">
        <v>9.4</v>
      </c>
      <c r="D116" t="s">
        <v>2379</v>
      </c>
      <c r="E116" t="s">
        <v>2379</v>
      </c>
      <c r="F116" t="s">
        <v>2379</v>
      </c>
      <c r="G116" s="7">
        <v>2</v>
      </c>
      <c r="H116" t="s">
        <v>2380</v>
      </c>
      <c r="I116">
        <f t="shared" si="3"/>
        <v>1</v>
      </c>
      <c r="K116" s="14" t="str">
        <f t="shared" si="4"/>
        <v>Obesity</v>
      </c>
      <c r="L116" t="str">
        <f t="shared" si="5"/>
        <v>Diabetes</v>
      </c>
    </row>
    <row r="117" spans="1:12" x14ac:dyDescent="0.35">
      <c r="A117" t="s">
        <v>2257</v>
      </c>
      <c r="B117">
        <v>30.495000000000001</v>
      </c>
      <c r="C117">
        <v>6.29</v>
      </c>
      <c r="D117" t="s">
        <v>2379</v>
      </c>
      <c r="E117" t="s">
        <v>2379</v>
      </c>
      <c r="F117" t="s">
        <v>2379</v>
      </c>
      <c r="G117" s="7">
        <v>0</v>
      </c>
      <c r="H117" t="s">
        <v>2380</v>
      </c>
      <c r="I117">
        <f t="shared" si="3"/>
        <v>1</v>
      </c>
      <c r="K117" s="14" t="str">
        <f t="shared" si="4"/>
        <v>Obesity</v>
      </c>
      <c r="L117" t="str">
        <f t="shared" si="5"/>
        <v>Prediabetes</v>
      </c>
    </row>
    <row r="118" spans="1:12" x14ac:dyDescent="0.35">
      <c r="A118" t="s">
        <v>2256</v>
      </c>
      <c r="B118">
        <v>44.88</v>
      </c>
      <c r="C118">
        <v>6.04</v>
      </c>
      <c r="D118" t="s">
        <v>2379</v>
      </c>
      <c r="E118" t="s">
        <v>2379</v>
      </c>
      <c r="F118" t="s">
        <v>2381</v>
      </c>
      <c r="G118" s="7">
        <v>1</v>
      </c>
      <c r="H118" t="s">
        <v>2380</v>
      </c>
      <c r="I118">
        <f t="shared" si="3"/>
        <v>1</v>
      </c>
      <c r="K118" s="14" t="str">
        <f t="shared" si="4"/>
        <v>Obesity</v>
      </c>
      <c r="L118" t="str">
        <f t="shared" si="5"/>
        <v>Prediabetes</v>
      </c>
    </row>
    <row r="119" spans="1:12" x14ac:dyDescent="0.35">
      <c r="A119" t="s">
        <v>2255</v>
      </c>
      <c r="B119">
        <v>44.32</v>
      </c>
      <c r="C119">
        <v>10.55</v>
      </c>
      <c r="D119" t="s">
        <v>2379</v>
      </c>
      <c r="E119" t="s">
        <v>2379</v>
      </c>
      <c r="F119" t="s">
        <v>2379</v>
      </c>
      <c r="G119" s="7">
        <v>0</v>
      </c>
      <c r="H119" t="s">
        <v>2380</v>
      </c>
      <c r="I119">
        <f t="shared" si="3"/>
        <v>1</v>
      </c>
      <c r="K119" s="14" t="str">
        <f t="shared" si="4"/>
        <v>Obesity</v>
      </c>
      <c r="L119" t="str">
        <f t="shared" si="5"/>
        <v>Diabetes</v>
      </c>
    </row>
    <row r="120" spans="1:12" x14ac:dyDescent="0.35">
      <c r="A120" t="s">
        <v>2254</v>
      </c>
      <c r="B120">
        <v>46.39</v>
      </c>
      <c r="C120">
        <v>5.09</v>
      </c>
      <c r="D120" t="s">
        <v>2379</v>
      </c>
      <c r="E120" t="s">
        <v>2379</v>
      </c>
      <c r="F120" t="s">
        <v>2379</v>
      </c>
      <c r="G120" s="7">
        <v>0</v>
      </c>
      <c r="H120" t="s">
        <v>2380</v>
      </c>
      <c r="I120">
        <f t="shared" si="3"/>
        <v>1</v>
      </c>
      <c r="K120" s="14" t="str">
        <f t="shared" si="4"/>
        <v>Obesity</v>
      </c>
      <c r="L120" t="str">
        <f t="shared" si="5"/>
        <v>Normal</v>
      </c>
    </row>
    <row r="121" spans="1:12" x14ac:dyDescent="0.35">
      <c r="A121" t="s">
        <v>2253</v>
      </c>
      <c r="B121">
        <v>42.13</v>
      </c>
      <c r="C121">
        <v>5.2</v>
      </c>
      <c r="D121" t="s">
        <v>2380</v>
      </c>
      <c r="E121" t="s">
        <v>2379</v>
      </c>
      <c r="F121" t="s">
        <v>2379</v>
      </c>
      <c r="G121" s="7">
        <v>1</v>
      </c>
      <c r="H121" t="s">
        <v>2380</v>
      </c>
      <c r="I121">
        <f t="shared" si="3"/>
        <v>1</v>
      </c>
      <c r="K121" s="14" t="str">
        <f t="shared" si="4"/>
        <v>Obesity</v>
      </c>
      <c r="L121" t="str">
        <f t="shared" si="5"/>
        <v>Normal</v>
      </c>
    </row>
    <row r="122" spans="1:12" x14ac:dyDescent="0.35">
      <c r="A122" t="s">
        <v>2252</v>
      </c>
      <c r="B122">
        <v>30.78</v>
      </c>
      <c r="C122">
        <v>8.4499999999999993</v>
      </c>
      <c r="D122" t="s">
        <v>2380</v>
      </c>
      <c r="E122" t="s">
        <v>2379</v>
      </c>
      <c r="F122" t="s">
        <v>2379</v>
      </c>
      <c r="G122" s="7">
        <v>0</v>
      </c>
      <c r="H122" t="s">
        <v>2380</v>
      </c>
      <c r="I122">
        <f t="shared" si="3"/>
        <v>1</v>
      </c>
      <c r="K122" s="14" t="str">
        <f t="shared" si="4"/>
        <v>Obesity</v>
      </c>
      <c r="L122" t="str">
        <f t="shared" si="5"/>
        <v>Diabetes</v>
      </c>
    </row>
    <row r="123" spans="1:12" x14ac:dyDescent="0.35">
      <c r="A123" t="s">
        <v>2251</v>
      </c>
      <c r="B123">
        <v>31.35</v>
      </c>
      <c r="C123">
        <v>9.5399999999999991</v>
      </c>
      <c r="D123" t="s">
        <v>2379</v>
      </c>
      <c r="E123" t="s">
        <v>2379</v>
      </c>
      <c r="F123" t="s">
        <v>2379</v>
      </c>
      <c r="G123" s="7">
        <v>0</v>
      </c>
      <c r="H123" t="s">
        <v>2380</v>
      </c>
      <c r="I123">
        <f t="shared" si="3"/>
        <v>1</v>
      </c>
      <c r="K123" s="14" t="str">
        <f t="shared" si="4"/>
        <v>Obesity</v>
      </c>
      <c r="L123" t="str">
        <f t="shared" si="5"/>
        <v>Diabetes</v>
      </c>
    </row>
    <row r="124" spans="1:12" x14ac:dyDescent="0.35">
      <c r="A124" t="s">
        <v>2250</v>
      </c>
      <c r="B124">
        <v>41.46</v>
      </c>
      <c r="C124">
        <v>4.99</v>
      </c>
      <c r="D124" t="s">
        <v>2380</v>
      </c>
      <c r="E124" t="s">
        <v>2379</v>
      </c>
      <c r="F124" t="s">
        <v>2379</v>
      </c>
      <c r="G124" s="7">
        <v>2</v>
      </c>
      <c r="H124" t="s">
        <v>2380</v>
      </c>
      <c r="I124">
        <f t="shared" si="3"/>
        <v>1</v>
      </c>
      <c r="K124" s="14" t="str">
        <f t="shared" si="4"/>
        <v>Obesity</v>
      </c>
      <c r="L124" t="str">
        <f t="shared" si="5"/>
        <v>Normal</v>
      </c>
    </row>
    <row r="125" spans="1:12" x14ac:dyDescent="0.35">
      <c r="A125" t="s">
        <v>2249</v>
      </c>
      <c r="B125">
        <v>48</v>
      </c>
      <c r="C125">
        <v>10.54</v>
      </c>
      <c r="D125" t="s">
        <v>2379</v>
      </c>
      <c r="E125" t="s">
        <v>2379</v>
      </c>
      <c r="F125" t="s">
        <v>2379</v>
      </c>
      <c r="G125" s="7">
        <v>0</v>
      </c>
      <c r="H125" t="s">
        <v>2380</v>
      </c>
      <c r="I125">
        <f t="shared" si="3"/>
        <v>1</v>
      </c>
      <c r="K125" s="14" t="str">
        <f t="shared" si="4"/>
        <v>Obesity</v>
      </c>
      <c r="L125" t="str">
        <f t="shared" si="5"/>
        <v>Diabetes</v>
      </c>
    </row>
    <row r="126" spans="1:12" x14ac:dyDescent="0.35">
      <c r="A126" t="s">
        <v>2248</v>
      </c>
      <c r="B126">
        <v>49.13</v>
      </c>
      <c r="C126">
        <v>4.54</v>
      </c>
      <c r="D126" t="s">
        <v>2379</v>
      </c>
      <c r="E126" t="s">
        <v>2379</v>
      </c>
      <c r="F126" t="s">
        <v>2379</v>
      </c>
      <c r="G126" s="7">
        <v>0</v>
      </c>
      <c r="H126" t="s">
        <v>2380</v>
      </c>
      <c r="I126">
        <f t="shared" si="3"/>
        <v>1</v>
      </c>
      <c r="K126" s="14" t="str">
        <f t="shared" si="4"/>
        <v>Obesity</v>
      </c>
      <c r="L126" t="str">
        <f t="shared" si="5"/>
        <v>Normal</v>
      </c>
    </row>
    <row r="127" spans="1:12" x14ac:dyDescent="0.35">
      <c r="A127" t="s">
        <v>2247</v>
      </c>
      <c r="B127">
        <v>37.799999999999997</v>
      </c>
      <c r="C127">
        <v>6.29</v>
      </c>
      <c r="D127" t="s">
        <v>2379</v>
      </c>
      <c r="E127" t="s">
        <v>2379</v>
      </c>
      <c r="F127" t="s">
        <v>2379</v>
      </c>
      <c r="G127" s="7">
        <v>1</v>
      </c>
      <c r="H127" t="s">
        <v>2380</v>
      </c>
      <c r="I127">
        <f t="shared" si="3"/>
        <v>1</v>
      </c>
      <c r="K127" s="14" t="str">
        <f t="shared" si="4"/>
        <v>Obesity</v>
      </c>
      <c r="L127" t="str">
        <f t="shared" si="5"/>
        <v>Prediabetes</v>
      </c>
    </row>
    <row r="128" spans="1:12" x14ac:dyDescent="0.35">
      <c r="A128" t="s">
        <v>2246</v>
      </c>
      <c r="B128">
        <v>38.299999999999997</v>
      </c>
      <c r="C128">
        <v>9.51</v>
      </c>
      <c r="D128" t="s">
        <v>2379</v>
      </c>
      <c r="E128" t="s">
        <v>2379</v>
      </c>
      <c r="F128" t="s">
        <v>2379</v>
      </c>
      <c r="G128" s="7">
        <v>0</v>
      </c>
      <c r="H128" t="s">
        <v>2380</v>
      </c>
      <c r="I128">
        <f t="shared" si="3"/>
        <v>1</v>
      </c>
      <c r="K128" s="14" t="str">
        <f t="shared" si="4"/>
        <v>Obesity</v>
      </c>
      <c r="L128" t="str">
        <f t="shared" si="5"/>
        <v>Diabetes</v>
      </c>
    </row>
    <row r="129" spans="1:12" x14ac:dyDescent="0.35">
      <c r="A129" t="s">
        <v>2245</v>
      </c>
      <c r="B129">
        <v>32.774999999999999</v>
      </c>
      <c r="C129">
        <v>4.72</v>
      </c>
      <c r="D129" t="s">
        <v>2379</v>
      </c>
      <c r="E129" t="s">
        <v>2379</v>
      </c>
      <c r="F129" t="s">
        <v>2379</v>
      </c>
      <c r="G129" s="7">
        <v>0</v>
      </c>
      <c r="H129" t="s">
        <v>2380</v>
      </c>
      <c r="I129">
        <f t="shared" si="3"/>
        <v>1</v>
      </c>
      <c r="K129" s="14" t="str">
        <f t="shared" si="4"/>
        <v>Obesity</v>
      </c>
      <c r="L129" t="str">
        <f t="shared" si="5"/>
        <v>Normal</v>
      </c>
    </row>
    <row r="130" spans="1:12" x14ac:dyDescent="0.35">
      <c r="A130" t="s">
        <v>2244</v>
      </c>
      <c r="B130">
        <v>34.200000000000003</v>
      </c>
      <c r="C130">
        <v>5.91</v>
      </c>
      <c r="D130" t="s">
        <v>2380</v>
      </c>
      <c r="E130" t="s">
        <v>2379</v>
      </c>
      <c r="F130" t="s">
        <v>2379</v>
      </c>
      <c r="G130" s="7">
        <v>0</v>
      </c>
      <c r="H130" t="s">
        <v>2380</v>
      </c>
      <c r="I130">
        <f t="shared" si="3"/>
        <v>1</v>
      </c>
      <c r="K130" s="14" t="str">
        <f t="shared" si="4"/>
        <v>Obesity</v>
      </c>
      <c r="L130" t="str">
        <f t="shared" si="5"/>
        <v>Prediabetes</v>
      </c>
    </row>
    <row r="131" spans="1:12" x14ac:dyDescent="0.35">
      <c r="A131" t="s">
        <v>2243</v>
      </c>
      <c r="B131">
        <v>30.2</v>
      </c>
      <c r="C131">
        <v>9.58</v>
      </c>
      <c r="D131" t="s">
        <v>2379</v>
      </c>
      <c r="E131" t="s">
        <v>2379</v>
      </c>
      <c r="F131" t="s">
        <v>2379</v>
      </c>
      <c r="G131" s="7">
        <v>0</v>
      </c>
      <c r="H131" t="s">
        <v>2380</v>
      </c>
      <c r="I131">
        <f t="shared" ref="I131:I194" si="6">IF(H131="yes",1,0)</f>
        <v>1</v>
      </c>
      <c r="K131" s="14" t="str">
        <f t="shared" ref="K131:K194" si="7">IF(B131&lt;18.5,"Underweight",IF(B131&lt;24.9,"Normal Weight",IF(B131&lt;29.9,"Over Weight","Obesity")))</f>
        <v>Obesity</v>
      </c>
      <c r="L131" t="str">
        <f t="shared" ref="L131:L194" si="8">IF(C131&lt;5.7,"Normal",IF(C131&lt;6.4,"Prediabetes","Diabetes"))</f>
        <v>Diabetes</v>
      </c>
    </row>
    <row r="132" spans="1:12" x14ac:dyDescent="0.35">
      <c r="A132" t="s">
        <v>2242</v>
      </c>
      <c r="B132">
        <v>48.32</v>
      </c>
      <c r="C132">
        <v>5.77</v>
      </c>
      <c r="D132" t="s">
        <v>2379</v>
      </c>
      <c r="E132" t="s">
        <v>2379</v>
      </c>
      <c r="F132" t="s">
        <v>2379</v>
      </c>
      <c r="G132" s="7">
        <v>0</v>
      </c>
      <c r="H132" t="s">
        <v>2380</v>
      </c>
      <c r="I132">
        <f t="shared" si="6"/>
        <v>1</v>
      </c>
      <c r="K132" s="14" t="str">
        <f t="shared" si="7"/>
        <v>Obesity</v>
      </c>
      <c r="L132" t="str">
        <f t="shared" si="8"/>
        <v>Prediabetes</v>
      </c>
    </row>
    <row r="133" spans="1:12" x14ac:dyDescent="0.35">
      <c r="A133" t="s">
        <v>2241</v>
      </c>
      <c r="B133">
        <v>44.86</v>
      </c>
      <c r="C133">
        <v>4.38</v>
      </c>
      <c r="D133" t="s">
        <v>2380</v>
      </c>
      <c r="E133" t="s">
        <v>2379</v>
      </c>
      <c r="F133" t="s">
        <v>2379</v>
      </c>
      <c r="G133" s="7">
        <v>0</v>
      </c>
      <c r="H133" t="s">
        <v>2380</v>
      </c>
      <c r="I133">
        <f t="shared" si="6"/>
        <v>1</v>
      </c>
      <c r="K133" s="14" t="str">
        <f t="shared" si="7"/>
        <v>Obesity</v>
      </c>
      <c r="L133" t="str">
        <f t="shared" si="8"/>
        <v>Normal</v>
      </c>
    </row>
    <row r="134" spans="1:12" x14ac:dyDescent="0.35">
      <c r="A134" t="s">
        <v>2240</v>
      </c>
      <c r="B134">
        <v>52.15</v>
      </c>
      <c r="C134">
        <v>5.65</v>
      </c>
      <c r="D134" t="s">
        <v>2379</v>
      </c>
      <c r="E134" t="s">
        <v>2379</v>
      </c>
      <c r="F134" t="s">
        <v>2379</v>
      </c>
      <c r="G134" s="7">
        <v>1</v>
      </c>
      <c r="H134" t="s">
        <v>2380</v>
      </c>
      <c r="I134">
        <f t="shared" si="6"/>
        <v>1</v>
      </c>
      <c r="K134" s="14" t="str">
        <f t="shared" si="7"/>
        <v>Obesity</v>
      </c>
      <c r="L134" t="str">
        <f t="shared" si="8"/>
        <v>Normal</v>
      </c>
    </row>
    <row r="135" spans="1:12" x14ac:dyDescent="0.35">
      <c r="A135" t="s">
        <v>2239</v>
      </c>
      <c r="B135">
        <v>41.12</v>
      </c>
      <c r="C135">
        <v>7.54</v>
      </c>
      <c r="D135" t="s">
        <v>2380</v>
      </c>
      <c r="E135" t="s">
        <v>2379</v>
      </c>
      <c r="F135" t="s">
        <v>2379</v>
      </c>
      <c r="G135" s="7">
        <v>0</v>
      </c>
      <c r="H135" t="s">
        <v>2380</v>
      </c>
      <c r="I135">
        <f t="shared" si="6"/>
        <v>1</v>
      </c>
      <c r="K135" s="14" t="str">
        <f t="shared" si="7"/>
        <v>Obesity</v>
      </c>
      <c r="L135" t="str">
        <f t="shared" si="8"/>
        <v>Diabetes</v>
      </c>
    </row>
    <row r="136" spans="1:12" x14ac:dyDescent="0.35">
      <c r="A136" t="s">
        <v>2238</v>
      </c>
      <c r="B136">
        <v>38.39</v>
      </c>
      <c r="C136">
        <v>5.1100000000000003</v>
      </c>
      <c r="D136" t="s">
        <v>2380</v>
      </c>
      <c r="E136" t="s">
        <v>2379</v>
      </c>
      <c r="F136" t="s">
        <v>2379</v>
      </c>
      <c r="G136" s="7">
        <v>1</v>
      </c>
      <c r="H136" t="s">
        <v>2380</v>
      </c>
      <c r="I136">
        <f t="shared" si="6"/>
        <v>1</v>
      </c>
      <c r="K136" s="14" t="str">
        <f t="shared" si="7"/>
        <v>Obesity</v>
      </c>
      <c r="L136" t="str">
        <f t="shared" si="8"/>
        <v>Normal</v>
      </c>
    </row>
    <row r="137" spans="1:12" x14ac:dyDescent="0.35">
      <c r="A137" t="s">
        <v>2237</v>
      </c>
      <c r="B137">
        <v>46.85</v>
      </c>
      <c r="C137">
        <v>4.25</v>
      </c>
      <c r="D137" t="s">
        <v>2379</v>
      </c>
      <c r="E137" t="s">
        <v>2379</v>
      </c>
      <c r="F137" t="s">
        <v>2381</v>
      </c>
      <c r="G137" s="7">
        <v>1</v>
      </c>
      <c r="H137" t="s">
        <v>2380</v>
      </c>
      <c r="I137">
        <f t="shared" si="6"/>
        <v>1</v>
      </c>
      <c r="K137" s="14" t="str">
        <f t="shared" si="7"/>
        <v>Obesity</v>
      </c>
      <c r="L137" t="str">
        <f t="shared" si="8"/>
        <v>Normal</v>
      </c>
    </row>
    <row r="138" spans="1:12" x14ac:dyDescent="0.35">
      <c r="A138" t="s">
        <v>2236</v>
      </c>
      <c r="B138">
        <v>42.24</v>
      </c>
      <c r="C138">
        <v>5.55</v>
      </c>
      <c r="D138" t="s">
        <v>2379</v>
      </c>
      <c r="E138" t="s">
        <v>2380</v>
      </c>
      <c r="F138" t="s">
        <v>2379</v>
      </c>
      <c r="G138" s="7">
        <v>1</v>
      </c>
      <c r="H138" t="s">
        <v>2380</v>
      </c>
      <c r="I138">
        <f t="shared" si="6"/>
        <v>1</v>
      </c>
      <c r="K138" s="14" t="str">
        <f t="shared" si="7"/>
        <v>Obesity</v>
      </c>
      <c r="L138" t="str">
        <f t="shared" si="8"/>
        <v>Normal</v>
      </c>
    </row>
    <row r="139" spans="1:12" x14ac:dyDescent="0.35">
      <c r="A139" t="s">
        <v>2235</v>
      </c>
      <c r="B139">
        <v>34.39</v>
      </c>
      <c r="C139">
        <v>5.78</v>
      </c>
      <c r="D139" t="s">
        <v>2379</v>
      </c>
      <c r="E139" t="s">
        <v>2379</v>
      </c>
      <c r="F139" t="s">
        <v>2379</v>
      </c>
      <c r="G139" s="7">
        <v>0</v>
      </c>
      <c r="H139" t="s">
        <v>2380</v>
      </c>
      <c r="I139">
        <f t="shared" si="6"/>
        <v>1</v>
      </c>
      <c r="K139" s="14" t="str">
        <f t="shared" si="7"/>
        <v>Obesity</v>
      </c>
      <c r="L139" t="str">
        <f t="shared" si="8"/>
        <v>Prediabetes</v>
      </c>
    </row>
    <row r="140" spans="1:12" x14ac:dyDescent="0.35">
      <c r="A140" t="s">
        <v>2234</v>
      </c>
      <c r="B140">
        <v>42.89</v>
      </c>
      <c r="C140">
        <v>5.28</v>
      </c>
      <c r="D140" t="s">
        <v>2380</v>
      </c>
      <c r="E140" t="s">
        <v>2379</v>
      </c>
      <c r="F140" t="s">
        <v>2379</v>
      </c>
      <c r="G140" s="7">
        <v>0</v>
      </c>
      <c r="H140" t="s">
        <v>2380</v>
      </c>
      <c r="I140">
        <f t="shared" si="6"/>
        <v>1</v>
      </c>
      <c r="K140" s="14" t="str">
        <f t="shared" si="7"/>
        <v>Obesity</v>
      </c>
      <c r="L140" t="str">
        <f t="shared" si="8"/>
        <v>Normal</v>
      </c>
    </row>
    <row r="141" spans="1:12" x14ac:dyDescent="0.35">
      <c r="A141" t="s">
        <v>2233</v>
      </c>
      <c r="B141">
        <v>36.299999999999997</v>
      </c>
      <c r="C141">
        <v>5.39</v>
      </c>
      <c r="D141" t="s">
        <v>2379</v>
      </c>
      <c r="E141" t="s">
        <v>2379</v>
      </c>
      <c r="F141" t="s">
        <v>2379</v>
      </c>
      <c r="G141" s="7">
        <v>0</v>
      </c>
      <c r="H141" t="s">
        <v>2380</v>
      </c>
      <c r="I141">
        <f t="shared" si="6"/>
        <v>1</v>
      </c>
      <c r="K141" s="14" t="str">
        <f t="shared" si="7"/>
        <v>Obesity</v>
      </c>
      <c r="L141" t="str">
        <f t="shared" si="8"/>
        <v>Normal</v>
      </c>
    </row>
    <row r="142" spans="1:12" x14ac:dyDescent="0.35">
      <c r="A142" t="s">
        <v>2232</v>
      </c>
      <c r="B142">
        <v>35.200000000000003</v>
      </c>
      <c r="C142">
        <v>8.01</v>
      </c>
      <c r="D142" t="s">
        <v>2380</v>
      </c>
      <c r="E142" t="s">
        <v>2379</v>
      </c>
      <c r="F142" t="s">
        <v>2379</v>
      </c>
      <c r="G142" s="7">
        <v>1</v>
      </c>
      <c r="H142" t="s">
        <v>2380</v>
      </c>
      <c r="I142">
        <f t="shared" si="6"/>
        <v>1</v>
      </c>
      <c r="K142" s="14" t="str">
        <f t="shared" si="7"/>
        <v>Obesity</v>
      </c>
      <c r="L142" t="str">
        <f t="shared" si="8"/>
        <v>Diabetes</v>
      </c>
    </row>
    <row r="143" spans="1:12" x14ac:dyDescent="0.35">
      <c r="A143" t="s">
        <v>2231</v>
      </c>
      <c r="B143">
        <v>53.62</v>
      </c>
      <c r="C143">
        <v>5.21</v>
      </c>
      <c r="D143" t="s">
        <v>2379</v>
      </c>
      <c r="E143" t="s">
        <v>2379</v>
      </c>
      <c r="F143" t="s">
        <v>2379</v>
      </c>
      <c r="G143" s="7">
        <v>0</v>
      </c>
      <c r="H143" t="s">
        <v>2380</v>
      </c>
      <c r="I143">
        <f t="shared" si="6"/>
        <v>1</v>
      </c>
      <c r="K143" s="14" t="str">
        <f t="shared" si="7"/>
        <v>Obesity</v>
      </c>
      <c r="L143" t="str">
        <f t="shared" si="8"/>
        <v>Normal</v>
      </c>
    </row>
    <row r="144" spans="1:12" x14ac:dyDescent="0.35">
      <c r="A144" t="s">
        <v>2230</v>
      </c>
      <c r="B144">
        <v>36.67</v>
      </c>
      <c r="C144">
        <v>6.27</v>
      </c>
      <c r="D144" t="s">
        <v>2379</v>
      </c>
      <c r="E144" t="s">
        <v>2379</v>
      </c>
      <c r="F144" t="s">
        <v>2379</v>
      </c>
      <c r="G144" s="7">
        <v>0</v>
      </c>
      <c r="H144" t="s">
        <v>2380</v>
      </c>
      <c r="I144">
        <f t="shared" si="6"/>
        <v>1</v>
      </c>
      <c r="K144" s="14" t="str">
        <f t="shared" si="7"/>
        <v>Obesity</v>
      </c>
      <c r="L144" t="str">
        <f t="shared" si="8"/>
        <v>Prediabetes</v>
      </c>
    </row>
    <row r="145" spans="1:12" x14ac:dyDescent="0.35">
      <c r="A145" t="s">
        <v>2229</v>
      </c>
      <c r="B145">
        <v>33.4</v>
      </c>
      <c r="C145">
        <v>10.73</v>
      </c>
      <c r="D145" t="s">
        <v>2380</v>
      </c>
      <c r="E145" t="s">
        <v>2379</v>
      </c>
      <c r="F145" t="s">
        <v>2379</v>
      </c>
      <c r="G145" s="7">
        <v>1</v>
      </c>
      <c r="H145" t="s">
        <v>2380</v>
      </c>
      <c r="I145">
        <f t="shared" si="6"/>
        <v>1</v>
      </c>
      <c r="K145" s="14" t="str">
        <f t="shared" si="7"/>
        <v>Obesity</v>
      </c>
      <c r="L145" t="str">
        <f t="shared" si="8"/>
        <v>Diabetes</v>
      </c>
    </row>
    <row r="146" spans="1:12" x14ac:dyDescent="0.35">
      <c r="A146" t="s">
        <v>2228</v>
      </c>
      <c r="B146">
        <v>42.71</v>
      </c>
      <c r="C146">
        <v>10.52</v>
      </c>
      <c r="D146" t="s">
        <v>2379</v>
      </c>
      <c r="E146" t="s">
        <v>2379</v>
      </c>
      <c r="F146" t="s">
        <v>2379</v>
      </c>
      <c r="G146" s="7">
        <v>0</v>
      </c>
      <c r="H146" t="s">
        <v>2380</v>
      </c>
      <c r="I146">
        <f t="shared" si="6"/>
        <v>1</v>
      </c>
      <c r="K146" s="14" t="str">
        <f t="shared" si="7"/>
        <v>Obesity</v>
      </c>
      <c r="L146" t="str">
        <f t="shared" si="8"/>
        <v>Diabetes</v>
      </c>
    </row>
    <row r="147" spans="1:12" x14ac:dyDescent="0.35">
      <c r="A147" t="s">
        <v>2227</v>
      </c>
      <c r="B147">
        <v>41.52</v>
      </c>
      <c r="C147">
        <v>11.82</v>
      </c>
      <c r="D147" t="s">
        <v>2380</v>
      </c>
      <c r="E147" t="s">
        <v>2379</v>
      </c>
      <c r="F147" t="s">
        <v>2379</v>
      </c>
      <c r="G147" s="7">
        <v>2</v>
      </c>
      <c r="H147" t="s">
        <v>2380</v>
      </c>
      <c r="I147">
        <f t="shared" si="6"/>
        <v>1</v>
      </c>
      <c r="K147" s="14" t="str">
        <f t="shared" si="7"/>
        <v>Obesity</v>
      </c>
      <c r="L147" t="str">
        <f t="shared" si="8"/>
        <v>Diabetes</v>
      </c>
    </row>
    <row r="148" spans="1:12" x14ac:dyDescent="0.35">
      <c r="A148" t="s">
        <v>2226</v>
      </c>
      <c r="B148">
        <v>39.4</v>
      </c>
      <c r="C148">
        <v>6.76</v>
      </c>
      <c r="D148" t="s">
        <v>2379</v>
      </c>
      <c r="E148" t="s">
        <v>2379</v>
      </c>
      <c r="F148" t="s">
        <v>2379</v>
      </c>
      <c r="G148" s="7">
        <v>0</v>
      </c>
      <c r="H148" t="s">
        <v>2380</v>
      </c>
      <c r="I148">
        <f t="shared" si="6"/>
        <v>1</v>
      </c>
      <c r="K148" s="14" t="str">
        <f t="shared" si="7"/>
        <v>Obesity</v>
      </c>
      <c r="L148" t="str">
        <f t="shared" si="8"/>
        <v>Diabetes</v>
      </c>
    </row>
    <row r="149" spans="1:12" x14ac:dyDescent="0.35">
      <c r="A149" t="s">
        <v>2225</v>
      </c>
      <c r="B149">
        <v>46.45</v>
      </c>
      <c r="C149">
        <v>5.62</v>
      </c>
      <c r="D149" t="s">
        <v>2379</v>
      </c>
      <c r="E149" t="s">
        <v>2379</v>
      </c>
      <c r="F149" t="s">
        <v>2379</v>
      </c>
      <c r="G149" s="7">
        <v>0</v>
      </c>
      <c r="H149" t="s">
        <v>2380</v>
      </c>
      <c r="I149">
        <f t="shared" si="6"/>
        <v>1</v>
      </c>
      <c r="K149" s="14" t="str">
        <f t="shared" si="7"/>
        <v>Obesity</v>
      </c>
      <c r="L149" t="str">
        <f t="shared" si="8"/>
        <v>Normal</v>
      </c>
    </row>
    <row r="150" spans="1:12" x14ac:dyDescent="0.35">
      <c r="A150" t="s">
        <v>2224</v>
      </c>
      <c r="B150">
        <v>35.75</v>
      </c>
      <c r="C150">
        <v>4.1900000000000004</v>
      </c>
      <c r="D150" t="s">
        <v>2379</v>
      </c>
      <c r="E150" t="s">
        <v>2379</v>
      </c>
      <c r="F150" t="s">
        <v>2379</v>
      </c>
      <c r="G150" s="7">
        <v>0</v>
      </c>
      <c r="H150" t="s">
        <v>2380</v>
      </c>
      <c r="I150">
        <f t="shared" si="6"/>
        <v>1</v>
      </c>
      <c r="K150" s="14" t="str">
        <f t="shared" si="7"/>
        <v>Obesity</v>
      </c>
      <c r="L150" t="str">
        <f t="shared" si="8"/>
        <v>Normal</v>
      </c>
    </row>
    <row r="151" spans="1:12" x14ac:dyDescent="0.35">
      <c r="A151" t="s">
        <v>2223</v>
      </c>
      <c r="B151">
        <v>26.07</v>
      </c>
      <c r="C151">
        <v>5.32</v>
      </c>
      <c r="D151" t="s">
        <v>2379</v>
      </c>
      <c r="E151" t="s">
        <v>2379</v>
      </c>
      <c r="F151" t="s">
        <v>2379</v>
      </c>
      <c r="G151" s="7">
        <v>0</v>
      </c>
      <c r="H151" t="s">
        <v>2380</v>
      </c>
      <c r="I151">
        <f t="shared" si="6"/>
        <v>1</v>
      </c>
      <c r="K151" s="14" t="str">
        <f t="shared" si="7"/>
        <v>Over Weight</v>
      </c>
      <c r="L151" t="str">
        <f t="shared" si="8"/>
        <v>Normal</v>
      </c>
    </row>
    <row r="152" spans="1:12" x14ac:dyDescent="0.35">
      <c r="A152" t="s">
        <v>2222</v>
      </c>
      <c r="B152">
        <v>36.54</v>
      </c>
      <c r="C152">
        <v>4.46</v>
      </c>
      <c r="D152" t="s">
        <v>2380</v>
      </c>
      <c r="E152" t="s">
        <v>2379</v>
      </c>
      <c r="F152" t="s">
        <v>2379</v>
      </c>
      <c r="G152" s="7">
        <v>1</v>
      </c>
      <c r="H152" t="s">
        <v>2380</v>
      </c>
      <c r="I152">
        <f t="shared" si="6"/>
        <v>1</v>
      </c>
      <c r="K152" s="14" t="str">
        <f t="shared" si="7"/>
        <v>Obesity</v>
      </c>
      <c r="L152" t="str">
        <f t="shared" si="8"/>
        <v>Normal</v>
      </c>
    </row>
    <row r="153" spans="1:12" x14ac:dyDescent="0.35">
      <c r="A153" t="s">
        <v>2221</v>
      </c>
      <c r="B153">
        <v>51.64</v>
      </c>
      <c r="C153">
        <v>5.65</v>
      </c>
      <c r="D153" t="s">
        <v>2379</v>
      </c>
      <c r="E153" t="s">
        <v>2379</v>
      </c>
      <c r="F153" t="s">
        <v>2379</v>
      </c>
      <c r="G153" s="7">
        <v>0</v>
      </c>
      <c r="H153" t="s">
        <v>2380</v>
      </c>
      <c r="I153">
        <f t="shared" si="6"/>
        <v>1</v>
      </c>
      <c r="K153" s="14" t="str">
        <f t="shared" si="7"/>
        <v>Obesity</v>
      </c>
      <c r="L153" t="str">
        <f t="shared" si="8"/>
        <v>Normal</v>
      </c>
    </row>
    <row r="154" spans="1:12" x14ac:dyDescent="0.35">
      <c r="A154" t="s">
        <v>2220</v>
      </c>
      <c r="B154">
        <v>42.83</v>
      </c>
      <c r="C154">
        <v>6.04</v>
      </c>
      <c r="D154" t="s">
        <v>2379</v>
      </c>
      <c r="E154" t="s">
        <v>2379</v>
      </c>
      <c r="F154" t="s">
        <v>2379</v>
      </c>
      <c r="G154" s="7">
        <v>2</v>
      </c>
      <c r="H154" t="s">
        <v>2380</v>
      </c>
      <c r="I154">
        <f t="shared" si="6"/>
        <v>1</v>
      </c>
      <c r="K154" s="14" t="str">
        <f t="shared" si="7"/>
        <v>Obesity</v>
      </c>
      <c r="L154" t="str">
        <f t="shared" si="8"/>
        <v>Prediabetes</v>
      </c>
    </row>
    <row r="155" spans="1:12" x14ac:dyDescent="0.35">
      <c r="A155" t="s">
        <v>2219</v>
      </c>
      <c r="B155">
        <v>40.15</v>
      </c>
      <c r="C155">
        <v>5.76</v>
      </c>
      <c r="D155" t="s">
        <v>2379</v>
      </c>
      <c r="E155" t="s">
        <v>2379</v>
      </c>
      <c r="F155" t="s">
        <v>2379</v>
      </c>
      <c r="G155" s="7">
        <v>1</v>
      </c>
      <c r="H155" t="s">
        <v>2380</v>
      </c>
      <c r="I155">
        <f t="shared" si="6"/>
        <v>1</v>
      </c>
      <c r="K155" s="14" t="str">
        <f t="shared" si="7"/>
        <v>Obesity</v>
      </c>
      <c r="L155" t="str">
        <f t="shared" si="8"/>
        <v>Prediabetes</v>
      </c>
    </row>
    <row r="156" spans="1:12" x14ac:dyDescent="0.35">
      <c r="A156" t="s">
        <v>2218</v>
      </c>
      <c r="B156">
        <v>27.8</v>
      </c>
      <c r="C156">
        <v>4.3600000000000003</v>
      </c>
      <c r="D156" t="s">
        <v>2379</v>
      </c>
      <c r="E156" t="s">
        <v>2379</v>
      </c>
      <c r="F156" t="s">
        <v>2381</v>
      </c>
      <c r="G156" s="7">
        <v>1</v>
      </c>
      <c r="H156" t="s">
        <v>2380</v>
      </c>
      <c r="I156">
        <f t="shared" si="6"/>
        <v>1</v>
      </c>
      <c r="K156" s="14" t="str">
        <f t="shared" si="7"/>
        <v>Over Weight</v>
      </c>
      <c r="L156" t="str">
        <f t="shared" si="8"/>
        <v>Normal</v>
      </c>
    </row>
    <row r="157" spans="1:12" x14ac:dyDescent="0.35">
      <c r="A157" t="s">
        <v>2217</v>
      </c>
      <c r="B157">
        <v>45.81</v>
      </c>
      <c r="C157">
        <v>4.76</v>
      </c>
      <c r="D157" t="s">
        <v>2380</v>
      </c>
      <c r="E157" t="s">
        <v>2379</v>
      </c>
      <c r="F157" t="s">
        <v>2381</v>
      </c>
      <c r="G157" s="7">
        <v>1</v>
      </c>
      <c r="H157" t="s">
        <v>2380</v>
      </c>
      <c r="I157">
        <f t="shared" si="6"/>
        <v>1</v>
      </c>
      <c r="K157" s="14" t="str">
        <f t="shared" si="7"/>
        <v>Obesity</v>
      </c>
      <c r="L157" t="str">
        <f t="shared" si="8"/>
        <v>Normal</v>
      </c>
    </row>
    <row r="158" spans="1:12" x14ac:dyDescent="0.35">
      <c r="A158" t="s">
        <v>2216</v>
      </c>
      <c r="B158">
        <v>34.43</v>
      </c>
      <c r="C158">
        <v>10.82</v>
      </c>
      <c r="D158" t="s">
        <v>2380</v>
      </c>
      <c r="E158" t="s">
        <v>2379</v>
      </c>
      <c r="F158" t="s">
        <v>2379</v>
      </c>
      <c r="G158" s="7">
        <v>1</v>
      </c>
      <c r="H158" t="s">
        <v>2380</v>
      </c>
      <c r="I158">
        <f t="shared" si="6"/>
        <v>1</v>
      </c>
      <c r="K158" s="14" t="str">
        <f t="shared" si="7"/>
        <v>Obesity</v>
      </c>
      <c r="L158" t="str">
        <f t="shared" si="8"/>
        <v>Diabetes</v>
      </c>
    </row>
    <row r="159" spans="1:12" x14ac:dyDescent="0.35">
      <c r="A159" t="s">
        <v>2215</v>
      </c>
      <c r="B159">
        <v>41.33</v>
      </c>
      <c r="C159">
        <v>4.01</v>
      </c>
      <c r="D159" t="s">
        <v>2380</v>
      </c>
      <c r="E159" t="s">
        <v>2379</v>
      </c>
      <c r="F159" t="s">
        <v>2379</v>
      </c>
      <c r="G159" s="7">
        <v>0</v>
      </c>
      <c r="H159" t="s">
        <v>2380</v>
      </c>
      <c r="I159">
        <f t="shared" si="6"/>
        <v>1</v>
      </c>
      <c r="K159" s="14" t="str">
        <f t="shared" si="7"/>
        <v>Obesity</v>
      </c>
      <c r="L159" t="str">
        <f t="shared" si="8"/>
        <v>Normal</v>
      </c>
    </row>
    <row r="160" spans="1:12" x14ac:dyDescent="0.35">
      <c r="A160" t="s">
        <v>2214</v>
      </c>
      <c r="B160">
        <v>31.92</v>
      </c>
      <c r="C160">
        <v>5.12</v>
      </c>
      <c r="D160" t="s">
        <v>2380</v>
      </c>
      <c r="E160" t="s">
        <v>2379</v>
      </c>
      <c r="F160" t="s">
        <v>2379</v>
      </c>
      <c r="G160" s="7">
        <v>1</v>
      </c>
      <c r="H160" t="s">
        <v>2380</v>
      </c>
      <c r="I160">
        <f t="shared" si="6"/>
        <v>1</v>
      </c>
      <c r="K160" s="14" t="str">
        <f t="shared" si="7"/>
        <v>Obesity</v>
      </c>
      <c r="L160" t="str">
        <f t="shared" si="8"/>
        <v>Normal</v>
      </c>
    </row>
    <row r="161" spans="1:12" x14ac:dyDescent="0.35">
      <c r="A161" t="s">
        <v>2213</v>
      </c>
      <c r="B161">
        <v>39.799999999999997</v>
      </c>
      <c r="C161">
        <v>10.54</v>
      </c>
      <c r="D161" t="s">
        <v>2380</v>
      </c>
      <c r="E161" t="s">
        <v>2379</v>
      </c>
      <c r="F161" t="s">
        <v>2379</v>
      </c>
      <c r="G161" s="7">
        <v>2</v>
      </c>
      <c r="H161" t="s">
        <v>2380</v>
      </c>
      <c r="I161">
        <f t="shared" si="6"/>
        <v>1</v>
      </c>
      <c r="K161" s="14" t="str">
        <f t="shared" si="7"/>
        <v>Obesity</v>
      </c>
      <c r="L161" t="str">
        <f t="shared" si="8"/>
        <v>Diabetes</v>
      </c>
    </row>
    <row r="162" spans="1:12" x14ac:dyDescent="0.35">
      <c r="A162" t="s">
        <v>2212</v>
      </c>
      <c r="B162">
        <v>42.82</v>
      </c>
      <c r="C162">
        <v>4.21</v>
      </c>
      <c r="D162" t="s">
        <v>2379</v>
      </c>
      <c r="E162" t="s">
        <v>2379</v>
      </c>
      <c r="F162" t="s">
        <v>2379</v>
      </c>
      <c r="G162" s="7">
        <v>0</v>
      </c>
      <c r="H162" t="s">
        <v>2380</v>
      </c>
      <c r="I162">
        <f t="shared" si="6"/>
        <v>1</v>
      </c>
      <c r="K162" s="14" t="str">
        <f t="shared" si="7"/>
        <v>Obesity</v>
      </c>
      <c r="L162" t="str">
        <f t="shared" si="8"/>
        <v>Normal</v>
      </c>
    </row>
    <row r="163" spans="1:12" x14ac:dyDescent="0.35">
      <c r="A163" t="s">
        <v>2211</v>
      </c>
      <c r="B163">
        <v>33.630000000000003</v>
      </c>
      <c r="C163">
        <v>5.42</v>
      </c>
      <c r="D163" t="s">
        <v>2379</v>
      </c>
      <c r="E163" t="s">
        <v>2379</v>
      </c>
      <c r="F163" t="s">
        <v>2379</v>
      </c>
      <c r="G163" s="7">
        <v>0</v>
      </c>
      <c r="H163" t="s">
        <v>2380</v>
      </c>
      <c r="I163">
        <f t="shared" si="6"/>
        <v>1</v>
      </c>
      <c r="K163" s="14" t="str">
        <f t="shared" si="7"/>
        <v>Obesity</v>
      </c>
      <c r="L163" t="str">
        <f t="shared" si="8"/>
        <v>Normal</v>
      </c>
    </row>
    <row r="164" spans="1:12" x14ac:dyDescent="0.35">
      <c r="A164" t="s">
        <v>2210</v>
      </c>
      <c r="B164">
        <v>37.07</v>
      </c>
      <c r="C164">
        <v>4.28</v>
      </c>
      <c r="D164" t="s">
        <v>2379</v>
      </c>
      <c r="E164" t="s">
        <v>2380</v>
      </c>
      <c r="F164" t="s">
        <v>2379</v>
      </c>
      <c r="G164" s="7">
        <v>1</v>
      </c>
      <c r="H164" t="s">
        <v>2380</v>
      </c>
      <c r="I164">
        <f t="shared" si="6"/>
        <v>1</v>
      </c>
      <c r="K164" s="14" t="str">
        <f t="shared" si="7"/>
        <v>Obesity</v>
      </c>
      <c r="L164" t="str">
        <f t="shared" si="8"/>
        <v>Normal</v>
      </c>
    </row>
    <row r="165" spans="1:12" x14ac:dyDescent="0.35">
      <c r="A165" t="s">
        <v>2209</v>
      </c>
      <c r="B165">
        <v>35.625</v>
      </c>
      <c r="C165">
        <v>8.9</v>
      </c>
      <c r="D165" t="s">
        <v>2379</v>
      </c>
      <c r="E165" t="s">
        <v>2379</v>
      </c>
      <c r="F165" t="s">
        <v>2379</v>
      </c>
      <c r="G165" s="7">
        <v>0</v>
      </c>
      <c r="H165" t="s">
        <v>2380</v>
      </c>
      <c r="I165">
        <f t="shared" si="6"/>
        <v>1</v>
      </c>
      <c r="K165" s="14" t="str">
        <f t="shared" si="7"/>
        <v>Obesity</v>
      </c>
      <c r="L165" t="str">
        <f t="shared" si="8"/>
        <v>Diabetes</v>
      </c>
    </row>
    <row r="166" spans="1:12" x14ac:dyDescent="0.35">
      <c r="A166" t="s">
        <v>2208</v>
      </c>
      <c r="B166">
        <v>42.69</v>
      </c>
      <c r="C166">
        <v>4.8899999999999997</v>
      </c>
      <c r="D166" t="s">
        <v>2379</v>
      </c>
      <c r="E166" t="s">
        <v>2379</v>
      </c>
      <c r="F166" t="s">
        <v>2381</v>
      </c>
      <c r="G166" s="7">
        <v>1</v>
      </c>
      <c r="H166" t="s">
        <v>2380</v>
      </c>
      <c r="I166">
        <f t="shared" si="6"/>
        <v>1</v>
      </c>
      <c r="K166" s="14" t="str">
        <f t="shared" si="7"/>
        <v>Obesity</v>
      </c>
      <c r="L166" t="str">
        <f t="shared" si="8"/>
        <v>Normal</v>
      </c>
    </row>
    <row r="167" spans="1:12" x14ac:dyDescent="0.35">
      <c r="A167" t="s">
        <v>2207</v>
      </c>
      <c r="B167">
        <v>37.869999999999997</v>
      </c>
      <c r="C167">
        <v>4.29</v>
      </c>
      <c r="D167" t="s">
        <v>2380</v>
      </c>
      <c r="E167" t="s">
        <v>2379</v>
      </c>
      <c r="F167" t="s">
        <v>2381</v>
      </c>
      <c r="G167" s="7">
        <v>1</v>
      </c>
      <c r="H167" t="s">
        <v>2380</v>
      </c>
      <c r="I167">
        <f t="shared" si="6"/>
        <v>1</v>
      </c>
      <c r="K167" s="14" t="str">
        <f t="shared" si="7"/>
        <v>Obesity</v>
      </c>
      <c r="L167" t="str">
        <f t="shared" si="8"/>
        <v>Normal</v>
      </c>
    </row>
    <row r="168" spans="1:12" x14ac:dyDescent="0.35">
      <c r="A168" t="s">
        <v>2206</v>
      </c>
      <c r="B168">
        <v>40.61</v>
      </c>
      <c r="C168">
        <v>8</v>
      </c>
      <c r="D168" t="s">
        <v>2380</v>
      </c>
      <c r="E168" t="s">
        <v>2379</v>
      </c>
      <c r="F168" t="s">
        <v>2379</v>
      </c>
      <c r="G168" s="7">
        <v>1</v>
      </c>
      <c r="H168" t="s">
        <v>2380</v>
      </c>
      <c r="I168">
        <f t="shared" si="6"/>
        <v>1</v>
      </c>
      <c r="K168" s="14" t="str">
        <f t="shared" si="7"/>
        <v>Obesity</v>
      </c>
      <c r="L168" t="str">
        <f t="shared" si="8"/>
        <v>Diabetes</v>
      </c>
    </row>
    <row r="169" spans="1:12" x14ac:dyDescent="0.35">
      <c r="A169" t="s">
        <v>2205</v>
      </c>
      <c r="B169">
        <v>30.78</v>
      </c>
      <c r="C169">
        <v>4.67</v>
      </c>
      <c r="D169" t="s">
        <v>2380</v>
      </c>
      <c r="E169" t="s">
        <v>2379</v>
      </c>
      <c r="F169" t="s">
        <v>2379</v>
      </c>
      <c r="G169" s="7">
        <v>0</v>
      </c>
      <c r="H169" t="s">
        <v>2380</v>
      </c>
      <c r="I169">
        <f t="shared" si="6"/>
        <v>1</v>
      </c>
      <c r="K169" s="14" t="str">
        <f t="shared" si="7"/>
        <v>Obesity</v>
      </c>
      <c r="L169" t="str">
        <f t="shared" si="8"/>
        <v>Normal</v>
      </c>
    </row>
    <row r="170" spans="1:12" x14ac:dyDescent="0.35">
      <c r="A170" t="s">
        <v>2204</v>
      </c>
      <c r="B170">
        <v>49.49</v>
      </c>
      <c r="C170">
        <v>4.5</v>
      </c>
      <c r="D170" t="s">
        <v>2379</v>
      </c>
      <c r="E170" t="s">
        <v>2379</v>
      </c>
      <c r="F170" t="s">
        <v>2379</v>
      </c>
      <c r="G170" s="7">
        <v>0</v>
      </c>
      <c r="H170" t="s">
        <v>2380</v>
      </c>
      <c r="I170">
        <f t="shared" si="6"/>
        <v>1</v>
      </c>
      <c r="K170" s="14" t="str">
        <f t="shared" si="7"/>
        <v>Obesity</v>
      </c>
      <c r="L170" t="str">
        <f t="shared" si="8"/>
        <v>Normal</v>
      </c>
    </row>
    <row r="171" spans="1:12" x14ac:dyDescent="0.35">
      <c r="A171" t="s">
        <v>2203</v>
      </c>
      <c r="B171">
        <v>37.619999999999997</v>
      </c>
      <c r="C171">
        <v>6.32</v>
      </c>
      <c r="D171" t="s">
        <v>2380</v>
      </c>
      <c r="E171" t="s">
        <v>2380</v>
      </c>
      <c r="F171" t="s">
        <v>2379</v>
      </c>
      <c r="G171" s="7">
        <v>2</v>
      </c>
      <c r="H171" t="s">
        <v>2380</v>
      </c>
      <c r="I171">
        <f t="shared" si="6"/>
        <v>1</v>
      </c>
      <c r="K171" s="14" t="str">
        <f t="shared" si="7"/>
        <v>Obesity</v>
      </c>
      <c r="L171" t="str">
        <f t="shared" si="8"/>
        <v>Prediabetes</v>
      </c>
    </row>
    <row r="172" spans="1:12" x14ac:dyDescent="0.35">
      <c r="A172" t="s">
        <v>2202</v>
      </c>
      <c r="B172">
        <v>36.08</v>
      </c>
      <c r="C172">
        <v>6.1</v>
      </c>
      <c r="D172" t="s">
        <v>2380</v>
      </c>
      <c r="E172" t="s">
        <v>2379</v>
      </c>
      <c r="F172" t="s">
        <v>2379</v>
      </c>
      <c r="G172" s="7">
        <v>1</v>
      </c>
      <c r="H172" t="s">
        <v>2380</v>
      </c>
      <c r="I172">
        <f t="shared" si="6"/>
        <v>1</v>
      </c>
      <c r="K172" s="14" t="str">
        <f t="shared" si="7"/>
        <v>Obesity</v>
      </c>
      <c r="L172" t="str">
        <f t="shared" si="8"/>
        <v>Prediabetes</v>
      </c>
    </row>
    <row r="173" spans="1:12" x14ac:dyDescent="0.35">
      <c r="A173" t="s">
        <v>2201</v>
      </c>
      <c r="B173">
        <v>33.5</v>
      </c>
      <c r="C173">
        <v>5.4</v>
      </c>
      <c r="D173" t="s">
        <v>2379</v>
      </c>
      <c r="E173" t="s">
        <v>2379</v>
      </c>
      <c r="F173" t="s">
        <v>2379</v>
      </c>
      <c r="G173" s="7">
        <v>0</v>
      </c>
      <c r="H173" t="s">
        <v>2380</v>
      </c>
      <c r="I173">
        <f t="shared" si="6"/>
        <v>1</v>
      </c>
      <c r="K173" s="14" t="str">
        <f t="shared" si="7"/>
        <v>Obesity</v>
      </c>
      <c r="L173" t="str">
        <f t="shared" si="8"/>
        <v>Normal</v>
      </c>
    </row>
    <row r="174" spans="1:12" x14ac:dyDescent="0.35">
      <c r="A174" t="s">
        <v>2200</v>
      </c>
      <c r="B174">
        <v>47.46</v>
      </c>
      <c r="C174">
        <v>6.24</v>
      </c>
      <c r="D174" t="s">
        <v>2380</v>
      </c>
      <c r="E174" t="s">
        <v>2379</v>
      </c>
      <c r="F174" t="s">
        <v>2379</v>
      </c>
      <c r="G174" s="7">
        <v>1</v>
      </c>
      <c r="H174" t="s">
        <v>2380</v>
      </c>
      <c r="I174">
        <f t="shared" si="6"/>
        <v>1</v>
      </c>
      <c r="K174" s="14" t="str">
        <f t="shared" si="7"/>
        <v>Obesity</v>
      </c>
      <c r="L174" t="str">
        <f t="shared" si="8"/>
        <v>Prediabetes</v>
      </c>
    </row>
    <row r="175" spans="1:12" x14ac:dyDescent="0.35">
      <c r="A175" t="s">
        <v>2199</v>
      </c>
      <c r="B175">
        <v>49.24</v>
      </c>
      <c r="C175">
        <v>4.45</v>
      </c>
      <c r="D175" t="s">
        <v>2379</v>
      </c>
      <c r="E175" t="s">
        <v>2379</v>
      </c>
      <c r="F175" t="s">
        <v>2379</v>
      </c>
      <c r="G175" s="7">
        <v>0</v>
      </c>
      <c r="H175" t="s">
        <v>2380</v>
      </c>
      <c r="I175">
        <f t="shared" si="6"/>
        <v>1</v>
      </c>
      <c r="K175" s="14" t="str">
        <f t="shared" si="7"/>
        <v>Obesity</v>
      </c>
      <c r="L175" t="str">
        <f t="shared" si="8"/>
        <v>Normal</v>
      </c>
    </row>
    <row r="176" spans="1:12" x14ac:dyDescent="0.35">
      <c r="A176" t="s">
        <v>2198</v>
      </c>
      <c r="B176">
        <v>54.4</v>
      </c>
      <c r="C176">
        <v>5.22</v>
      </c>
      <c r="D176" t="s">
        <v>2379</v>
      </c>
      <c r="E176" t="s">
        <v>2379</v>
      </c>
      <c r="F176" t="s">
        <v>2379</v>
      </c>
      <c r="G176" s="7">
        <v>1</v>
      </c>
      <c r="H176" t="s">
        <v>2380</v>
      </c>
      <c r="I176">
        <f t="shared" si="6"/>
        <v>1</v>
      </c>
      <c r="K176" s="14" t="str">
        <f t="shared" si="7"/>
        <v>Obesity</v>
      </c>
      <c r="L176" t="str">
        <f t="shared" si="8"/>
        <v>Normal</v>
      </c>
    </row>
    <row r="177" spans="1:12" x14ac:dyDescent="0.35">
      <c r="A177" t="s">
        <v>2197</v>
      </c>
      <c r="B177">
        <v>35.53</v>
      </c>
      <c r="C177">
        <v>4.6100000000000003</v>
      </c>
      <c r="D177" t="s">
        <v>2379</v>
      </c>
      <c r="E177" t="s">
        <v>2379</v>
      </c>
      <c r="F177" t="s">
        <v>2379</v>
      </c>
      <c r="G177" s="7">
        <v>1</v>
      </c>
      <c r="H177" t="s">
        <v>2380</v>
      </c>
      <c r="I177">
        <f t="shared" si="6"/>
        <v>1</v>
      </c>
      <c r="K177" s="14" t="str">
        <f t="shared" si="7"/>
        <v>Obesity</v>
      </c>
      <c r="L177" t="str">
        <f t="shared" si="8"/>
        <v>Normal</v>
      </c>
    </row>
    <row r="178" spans="1:12" x14ac:dyDescent="0.35">
      <c r="A178" t="s">
        <v>2196</v>
      </c>
      <c r="B178">
        <v>39.729999999999997</v>
      </c>
      <c r="C178">
        <v>6.24</v>
      </c>
      <c r="D178" t="s">
        <v>2379</v>
      </c>
      <c r="E178" t="s">
        <v>2379</v>
      </c>
      <c r="F178" t="s">
        <v>2379</v>
      </c>
      <c r="G178" s="7">
        <v>0</v>
      </c>
      <c r="H178" t="s">
        <v>2380</v>
      </c>
      <c r="I178">
        <f t="shared" si="6"/>
        <v>1</v>
      </c>
      <c r="K178" s="14" t="str">
        <f t="shared" si="7"/>
        <v>Obesity</v>
      </c>
      <c r="L178" t="str">
        <f t="shared" si="8"/>
        <v>Prediabetes</v>
      </c>
    </row>
    <row r="179" spans="1:12" x14ac:dyDescent="0.35">
      <c r="A179" t="s">
        <v>2195</v>
      </c>
      <c r="B179">
        <v>35.68</v>
      </c>
      <c r="C179">
        <v>10.039999999999999</v>
      </c>
      <c r="D179" t="s">
        <v>2379</v>
      </c>
      <c r="E179" t="s">
        <v>2379</v>
      </c>
      <c r="F179" t="s">
        <v>2379</v>
      </c>
      <c r="G179" s="7">
        <v>0</v>
      </c>
      <c r="H179" t="s">
        <v>2380</v>
      </c>
      <c r="I179">
        <f t="shared" si="6"/>
        <v>1</v>
      </c>
      <c r="K179" s="14" t="str">
        <f t="shared" si="7"/>
        <v>Obesity</v>
      </c>
      <c r="L179" t="str">
        <f t="shared" si="8"/>
        <v>Diabetes</v>
      </c>
    </row>
    <row r="180" spans="1:12" x14ac:dyDescent="0.35">
      <c r="A180" t="s">
        <v>2194</v>
      </c>
      <c r="B180">
        <v>48.86</v>
      </c>
      <c r="C180">
        <v>6.09</v>
      </c>
      <c r="D180" t="s">
        <v>2379</v>
      </c>
      <c r="E180" t="s">
        <v>2379</v>
      </c>
      <c r="F180" t="s">
        <v>2379</v>
      </c>
      <c r="G180" s="7">
        <v>0</v>
      </c>
      <c r="H180" t="s">
        <v>2380</v>
      </c>
      <c r="I180">
        <f t="shared" si="6"/>
        <v>1</v>
      </c>
      <c r="K180" s="14" t="str">
        <f t="shared" si="7"/>
        <v>Obesity</v>
      </c>
      <c r="L180" t="str">
        <f t="shared" si="8"/>
        <v>Prediabetes</v>
      </c>
    </row>
    <row r="181" spans="1:12" x14ac:dyDescent="0.35">
      <c r="A181" t="s">
        <v>2193</v>
      </c>
      <c r="B181">
        <v>34.799999999999997</v>
      </c>
      <c r="C181">
        <v>11.4</v>
      </c>
      <c r="D181" t="s">
        <v>2380</v>
      </c>
      <c r="E181" t="s">
        <v>2379</v>
      </c>
      <c r="F181" t="s">
        <v>2381</v>
      </c>
      <c r="G181" s="7">
        <v>1</v>
      </c>
      <c r="H181" t="s">
        <v>2379</v>
      </c>
      <c r="I181">
        <f t="shared" si="6"/>
        <v>0</v>
      </c>
      <c r="K181" s="14" t="str">
        <f t="shared" si="7"/>
        <v>Obesity</v>
      </c>
      <c r="L181" t="str">
        <f t="shared" si="8"/>
        <v>Diabetes</v>
      </c>
    </row>
    <row r="182" spans="1:12" x14ac:dyDescent="0.35">
      <c r="A182" t="s">
        <v>2192</v>
      </c>
      <c r="B182">
        <v>32.49</v>
      </c>
      <c r="C182">
        <v>4.29</v>
      </c>
      <c r="D182" t="s">
        <v>2379</v>
      </c>
      <c r="E182" t="s">
        <v>2379</v>
      </c>
      <c r="F182" t="s">
        <v>2381</v>
      </c>
      <c r="G182" s="7">
        <v>1</v>
      </c>
      <c r="H182" t="s">
        <v>2380</v>
      </c>
      <c r="I182">
        <f t="shared" si="6"/>
        <v>1</v>
      </c>
      <c r="K182" s="14" t="str">
        <f t="shared" si="7"/>
        <v>Obesity</v>
      </c>
      <c r="L182" t="str">
        <f t="shared" si="8"/>
        <v>Normal</v>
      </c>
    </row>
    <row r="183" spans="1:12" x14ac:dyDescent="0.35">
      <c r="A183" t="s">
        <v>2191</v>
      </c>
      <c r="B183">
        <v>39</v>
      </c>
      <c r="C183">
        <v>5.7</v>
      </c>
      <c r="D183" t="s">
        <v>2379</v>
      </c>
      <c r="E183" t="s">
        <v>2379</v>
      </c>
      <c r="F183" t="s">
        <v>2379</v>
      </c>
      <c r="G183" s="7">
        <v>2</v>
      </c>
      <c r="H183" t="s">
        <v>2380</v>
      </c>
      <c r="I183">
        <f t="shared" si="6"/>
        <v>1</v>
      </c>
      <c r="K183" s="14" t="str">
        <f t="shared" si="7"/>
        <v>Obesity</v>
      </c>
      <c r="L183" t="str">
        <f t="shared" si="8"/>
        <v>Prediabetes</v>
      </c>
    </row>
    <row r="184" spans="1:12" x14ac:dyDescent="0.35">
      <c r="A184" t="s">
        <v>2190</v>
      </c>
      <c r="B184">
        <v>35.299999999999997</v>
      </c>
      <c r="C184">
        <v>6.09</v>
      </c>
      <c r="D184" t="s">
        <v>2379</v>
      </c>
      <c r="E184" t="s">
        <v>2379</v>
      </c>
      <c r="F184" t="s">
        <v>2379</v>
      </c>
      <c r="G184" s="7">
        <v>1</v>
      </c>
      <c r="H184" t="s">
        <v>2380</v>
      </c>
      <c r="I184">
        <f t="shared" si="6"/>
        <v>1</v>
      </c>
      <c r="K184" s="14" t="str">
        <f t="shared" si="7"/>
        <v>Obesity</v>
      </c>
      <c r="L184" t="str">
        <f t="shared" si="8"/>
        <v>Prediabetes</v>
      </c>
    </row>
    <row r="185" spans="1:12" x14ac:dyDescent="0.35">
      <c r="A185" t="s">
        <v>2189</v>
      </c>
      <c r="B185">
        <v>33.42</v>
      </c>
      <c r="C185">
        <v>10.67</v>
      </c>
      <c r="D185" t="s">
        <v>2379</v>
      </c>
      <c r="E185" t="s">
        <v>2379</v>
      </c>
      <c r="F185" t="s">
        <v>2379</v>
      </c>
      <c r="G185" s="7">
        <v>0</v>
      </c>
      <c r="H185" t="s">
        <v>2380</v>
      </c>
      <c r="I185">
        <f t="shared" si="6"/>
        <v>1</v>
      </c>
      <c r="K185" s="14" t="str">
        <f t="shared" si="7"/>
        <v>Obesity</v>
      </c>
      <c r="L185" t="str">
        <f t="shared" si="8"/>
        <v>Diabetes</v>
      </c>
    </row>
    <row r="186" spans="1:12" x14ac:dyDescent="0.35">
      <c r="A186" t="s">
        <v>2188</v>
      </c>
      <c r="B186">
        <v>37.18</v>
      </c>
      <c r="C186">
        <v>6.75</v>
      </c>
      <c r="D186" t="s">
        <v>2380</v>
      </c>
      <c r="E186" t="s">
        <v>2379</v>
      </c>
      <c r="F186" t="s">
        <v>2379</v>
      </c>
      <c r="G186" s="7">
        <v>2</v>
      </c>
      <c r="H186" t="s">
        <v>2380</v>
      </c>
      <c r="I186">
        <f t="shared" si="6"/>
        <v>1</v>
      </c>
      <c r="K186" s="14" t="str">
        <f t="shared" si="7"/>
        <v>Obesity</v>
      </c>
      <c r="L186" t="str">
        <f t="shared" si="8"/>
        <v>Diabetes</v>
      </c>
    </row>
    <row r="187" spans="1:12" x14ac:dyDescent="0.35">
      <c r="A187" t="s">
        <v>2187</v>
      </c>
      <c r="B187">
        <v>33.33</v>
      </c>
      <c r="C187">
        <v>9.26</v>
      </c>
      <c r="D187" t="s">
        <v>2380</v>
      </c>
      <c r="E187" t="s">
        <v>2379</v>
      </c>
      <c r="F187" t="s">
        <v>2379</v>
      </c>
      <c r="G187" s="7">
        <v>2</v>
      </c>
      <c r="H187" t="s">
        <v>2379</v>
      </c>
      <c r="I187">
        <f t="shared" si="6"/>
        <v>0</v>
      </c>
      <c r="K187" s="14" t="str">
        <f t="shared" si="7"/>
        <v>Obesity</v>
      </c>
      <c r="L187" t="str">
        <f t="shared" si="8"/>
        <v>Diabetes</v>
      </c>
    </row>
    <row r="188" spans="1:12" x14ac:dyDescent="0.35">
      <c r="A188" t="s">
        <v>2186</v>
      </c>
      <c r="B188">
        <v>53.21</v>
      </c>
      <c r="C188">
        <v>4.2699999999999996</v>
      </c>
      <c r="D188" t="s">
        <v>2379</v>
      </c>
      <c r="E188" t="s">
        <v>2379</v>
      </c>
      <c r="F188" t="s">
        <v>2379</v>
      </c>
      <c r="G188" s="7">
        <v>1</v>
      </c>
      <c r="H188" t="s">
        <v>2380</v>
      </c>
      <c r="I188">
        <f t="shared" si="6"/>
        <v>1</v>
      </c>
      <c r="K188" s="14" t="str">
        <f t="shared" si="7"/>
        <v>Obesity</v>
      </c>
      <c r="L188" t="str">
        <f t="shared" si="8"/>
        <v>Normal</v>
      </c>
    </row>
    <row r="189" spans="1:12" x14ac:dyDescent="0.35">
      <c r="A189" t="s">
        <v>2185</v>
      </c>
      <c r="B189">
        <v>38.729999999999997</v>
      </c>
      <c r="C189">
        <v>11.51</v>
      </c>
      <c r="D189" t="s">
        <v>2379</v>
      </c>
      <c r="E189" t="s">
        <v>2379</v>
      </c>
      <c r="F189" t="s">
        <v>2379</v>
      </c>
      <c r="G189" s="7">
        <v>2</v>
      </c>
      <c r="H189" t="s">
        <v>2380</v>
      </c>
      <c r="I189">
        <f t="shared" si="6"/>
        <v>1</v>
      </c>
      <c r="K189" s="14" t="str">
        <f t="shared" si="7"/>
        <v>Obesity</v>
      </c>
      <c r="L189" t="str">
        <f t="shared" si="8"/>
        <v>Diabetes</v>
      </c>
    </row>
    <row r="190" spans="1:12" x14ac:dyDescent="0.35">
      <c r="A190" t="s">
        <v>2184</v>
      </c>
      <c r="B190">
        <v>29.73</v>
      </c>
      <c r="C190">
        <v>7.22</v>
      </c>
      <c r="D190" t="s">
        <v>2379</v>
      </c>
      <c r="E190" t="s">
        <v>2379</v>
      </c>
      <c r="F190" t="s">
        <v>2379</v>
      </c>
      <c r="G190" s="7">
        <v>0</v>
      </c>
      <c r="H190" t="s">
        <v>2380</v>
      </c>
      <c r="I190">
        <f t="shared" si="6"/>
        <v>1</v>
      </c>
      <c r="K190" s="14" t="str">
        <f t="shared" si="7"/>
        <v>Over Weight</v>
      </c>
      <c r="L190" t="str">
        <f t="shared" si="8"/>
        <v>Diabetes</v>
      </c>
    </row>
    <row r="191" spans="1:12" x14ac:dyDescent="0.35">
      <c r="A191" t="s">
        <v>2183</v>
      </c>
      <c r="B191">
        <v>34.700000000000003</v>
      </c>
      <c r="C191">
        <v>4.37</v>
      </c>
      <c r="D191" t="s">
        <v>2379</v>
      </c>
      <c r="E191" t="s">
        <v>2379</v>
      </c>
      <c r="F191" t="s">
        <v>2381</v>
      </c>
      <c r="G191" s="7">
        <v>1</v>
      </c>
      <c r="H191" t="s">
        <v>2380</v>
      </c>
      <c r="I191">
        <f t="shared" si="6"/>
        <v>1</v>
      </c>
      <c r="K191" s="14" t="str">
        <f t="shared" si="7"/>
        <v>Obesity</v>
      </c>
      <c r="L191" t="str">
        <f t="shared" si="8"/>
        <v>Normal</v>
      </c>
    </row>
    <row r="192" spans="1:12" x14ac:dyDescent="0.35">
      <c r="A192" t="s">
        <v>2182</v>
      </c>
      <c r="B192">
        <v>38.28</v>
      </c>
      <c r="C192">
        <v>11.56</v>
      </c>
      <c r="D192" t="s">
        <v>2380</v>
      </c>
      <c r="E192" t="s">
        <v>2379</v>
      </c>
      <c r="F192" t="s">
        <v>2379</v>
      </c>
      <c r="G192" s="7">
        <v>1</v>
      </c>
      <c r="H192" t="s">
        <v>2380</v>
      </c>
      <c r="I192">
        <f t="shared" si="6"/>
        <v>1</v>
      </c>
      <c r="K192" s="14" t="str">
        <f t="shared" si="7"/>
        <v>Obesity</v>
      </c>
      <c r="L192" t="str">
        <f t="shared" si="8"/>
        <v>Diabetes</v>
      </c>
    </row>
    <row r="193" spans="1:12" x14ac:dyDescent="0.35">
      <c r="A193" t="s">
        <v>2181</v>
      </c>
      <c r="B193">
        <v>33.57</v>
      </c>
      <c r="C193">
        <v>8.82</v>
      </c>
      <c r="D193" t="s">
        <v>2380</v>
      </c>
      <c r="E193" t="s">
        <v>2379</v>
      </c>
      <c r="F193" t="s">
        <v>2379</v>
      </c>
      <c r="G193" s="7">
        <v>0</v>
      </c>
      <c r="H193" t="s">
        <v>2380</v>
      </c>
      <c r="I193">
        <f t="shared" si="6"/>
        <v>1</v>
      </c>
      <c r="K193" s="14" t="str">
        <f t="shared" si="7"/>
        <v>Obesity</v>
      </c>
      <c r="L193" t="str">
        <f t="shared" si="8"/>
        <v>Diabetes</v>
      </c>
    </row>
    <row r="194" spans="1:12" x14ac:dyDescent="0.35">
      <c r="A194" t="s">
        <v>2180</v>
      </c>
      <c r="B194">
        <v>52.06</v>
      </c>
      <c r="C194">
        <v>4.6900000000000004</v>
      </c>
      <c r="D194" t="s">
        <v>2379</v>
      </c>
      <c r="E194" t="s">
        <v>2379</v>
      </c>
      <c r="F194" t="s">
        <v>2379</v>
      </c>
      <c r="G194" s="7">
        <v>1</v>
      </c>
      <c r="H194" t="s">
        <v>2380</v>
      </c>
      <c r="I194">
        <f t="shared" si="6"/>
        <v>1</v>
      </c>
      <c r="K194" s="14" t="str">
        <f t="shared" si="7"/>
        <v>Obesity</v>
      </c>
      <c r="L194" t="str">
        <f t="shared" si="8"/>
        <v>Normal</v>
      </c>
    </row>
    <row r="195" spans="1:12" x14ac:dyDescent="0.35">
      <c r="A195" t="s">
        <v>2179</v>
      </c>
      <c r="B195">
        <v>38.17</v>
      </c>
      <c r="C195">
        <v>4.53</v>
      </c>
      <c r="D195" t="s">
        <v>2379</v>
      </c>
      <c r="E195" t="s">
        <v>2380</v>
      </c>
      <c r="F195" t="s">
        <v>2379</v>
      </c>
      <c r="G195" s="7">
        <v>1</v>
      </c>
      <c r="H195" t="s">
        <v>2380</v>
      </c>
      <c r="I195">
        <f t="shared" ref="I195:I258" si="9">IF(H195="yes",1,0)</f>
        <v>1</v>
      </c>
      <c r="K195" s="14" t="str">
        <f t="shared" ref="K195:K258" si="10">IF(B195&lt;18.5,"Underweight",IF(B195&lt;24.9,"Normal Weight",IF(B195&lt;29.9,"Over Weight","Obesity")))</f>
        <v>Obesity</v>
      </c>
      <c r="L195" t="str">
        <f t="shared" ref="L195:L258" si="11">IF(C195&lt;5.7,"Normal",IF(C195&lt;6.4,"Prediabetes","Diabetes"))</f>
        <v>Normal</v>
      </c>
    </row>
    <row r="196" spans="1:12" x14ac:dyDescent="0.35">
      <c r="A196" t="s">
        <v>2178</v>
      </c>
      <c r="B196">
        <v>36.954999999999998</v>
      </c>
      <c r="C196">
        <v>5.84</v>
      </c>
      <c r="D196" t="s">
        <v>2379</v>
      </c>
      <c r="E196" t="s">
        <v>2379</v>
      </c>
      <c r="F196" t="s">
        <v>2381</v>
      </c>
      <c r="G196" s="7">
        <v>1</v>
      </c>
      <c r="H196" t="s">
        <v>2380</v>
      </c>
      <c r="I196">
        <f t="shared" si="9"/>
        <v>1</v>
      </c>
      <c r="K196" s="14" t="str">
        <f t="shared" si="10"/>
        <v>Obesity</v>
      </c>
      <c r="L196" t="str">
        <f t="shared" si="11"/>
        <v>Prediabetes</v>
      </c>
    </row>
    <row r="197" spans="1:12" x14ac:dyDescent="0.35">
      <c r="A197" t="s">
        <v>2177</v>
      </c>
      <c r="B197">
        <v>34.4</v>
      </c>
      <c r="C197">
        <v>4.9000000000000004</v>
      </c>
      <c r="D197" t="s">
        <v>2379</v>
      </c>
      <c r="E197" t="s">
        <v>2379</v>
      </c>
      <c r="F197" t="s">
        <v>2381</v>
      </c>
      <c r="G197" s="7">
        <v>1</v>
      </c>
      <c r="H197" t="s">
        <v>2380</v>
      </c>
      <c r="I197">
        <f t="shared" si="9"/>
        <v>1</v>
      </c>
      <c r="K197" s="14" t="str">
        <f t="shared" si="10"/>
        <v>Obesity</v>
      </c>
      <c r="L197" t="str">
        <f t="shared" si="11"/>
        <v>Normal</v>
      </c>
    </row>
    <row r="198" spans="1:12" x14ac:dyDescent="0.35">
      <c r="A198" t="s">
        <v>2176</v>
      </c>
      <c r="B198">
        <v>31.73</v>
      </c>
      <c r="C198">
        <v>4.3</v>
      </c>
      <c r="D198" t="s">
        <v>2379</v>
      </c>
      <c r="E198" t="s">
        <v>2379</v>
      </c>
      <c r="F198" t="s">
        <v>2379</v>
      </c>
      <c r="G198" s="7">
        <v>0</v>
      </c>
      <c r="H198" t="s">
        <v>2380</v>
      </c>
      <c r="I198">
        <f t="shared" si="9"/>
        <v>1</v>
      </c>
      <c r="K198" s="14" t="str">
        <f t="shared" si="10"/>
        <v>Obesity</v>
      </c>
      <c r="L198" t="str">
        <f t="shared" si="11"/>
        <v>Normal</v>
      </c>
    </row>
    <row r="199" spans="1:12" x14ac:dyDescent="0.35">
      <c r="A199" t="s">
        <v>2175</v>
      </c>
      <c r="B199">
        <v>36.64</v>
      </c>
      <c r="C199">
        <v>11.34</v>
      </c>
      <c r="D199" t="s">
        <v>2379</v>
      </c>
      <c r="E199" t="s">
        <v>2379</v>
      </c>
      <c r="F199" t="s">
        <v>2379</v>
      </c>
      <c r="G199" s="7">
        <v>0</v>
      </c>
      <c r="H199" t="s">
        <v>2380</v>
      </c>
      <c r="I199">
        <f t="shared" si="9"/>
        <v>1</v>
      </c>
      <c r="K199" s="14" t="str">
        <f t="shared" si="10"/>
        <v>Obesity</v>
      </c>
      <c r="L199" t="str">
        <f t="shared" si="11"/>
        <v>Diabetes</v>
      </c>
    </row>
    <row r="200" spans="1:12" x14ac:dyDescent="0.35">
      <c r="A200" t="s">
        <v>2174</v>
      </c>
      <c r="B200">
        <v>36.85</v>
      </c>
      <c r="C200">
        <v>5.88</v>
      </c>
      <c r="D200" t="s">
        <v>2379</v>
      </c>
      <c r="E200" t="s">
        <v>2380</v>
      </c>
      <c r="F200" t="s">
        <v>2379</v>
      </c>
      <c r="G200" s="7">
        <v>1</v>
      </c>
      <c r="H200" t="s">
        <v>2380</v>
      </c>
      <c r="I200">
        <f t="shared" si="9"/>
        <v>1</v>
      </c>
      <c r="K200" s="14" t="str">
        <f t="shared" si="10"/>
        <v>Obesity</v>
      </c>
      <c r="L200" t="str">
        <f t="shared" si="11"/>
        <v>Prediabetes</v>
      </c>
    </row>
    <row r="201" spans="1:12" x14ac:dyDescent="0.35">
      <c r="A201" t="s">
        <v>2173</v>
      </c>
      <c r="B201">
        <v>33.33</v>
      </c>
      <c r="C201">
        <v>5.01</v>
      </c>
      <c r="D201" t="s">
        <v>2380</v>
      </c>
      <c r="E201" t="s">
        <v>2379</v>
      </c>
      <c r="F201" t="s">
        <v>2381</v>
      </c>
      <c r="G201" s="7">
        <v>1</v>
      </c>
      <c r="H201" t="s">
        <v>2380</v>
      </c>
      <c r="I201">
        <f t="shared" si="9"/>
        <v>1</v>
      </c>
      <c r="K201" s="14" t="str">
        <f t="shared" si="10"/>
        <v>Obesity</v>
      </c>
      <c r="L201" t="str">
        <f t="shared" si="11"/>
        <v>Normal</v>
      </c>
    </row>
    <row r="202" spans="1:12" x14ac:dyDescent="0.35">
      <c r="A202" t="s">
        <v>2172</v>
      </c>
      <c r="B202">
        <v>39.14</v>
      </c>
      <c r="C202">
        <v>4.4000000000000004</v>
      </c>
      <c r="D202" t="s">
        <v>2379</v>
      </c>
      <c r="E202" t="s">
        <v>2379</v>
      </c>
      <c r="F202" t="s">
        <v>2381</v>
      </c>
      <c r="G202" s="7">
        <v>1</v>
      </c>
      <c r="H202" t="s">
        <v>2380</v>
      </c>
      <c r="I202">
        <f t="shared" si="9"/>
        <v>1</v>
      </c>
      <c r="K202" s="14" t="str">
        <f t="shared" si="10"/>
        <v>Obesity</v>
      </c>
      <c r="L202" t="str">
        <f t="shared" si="11"/>
        <v>Normal</v>
      </c>
    </row>
    <row r="203" spans="1:12" x14ac:dyDescent="0.35">
      <c r="A203" t="s">
        <v>2171</v>
      </c>
      <c r="B203">
        <v>32.9</v>
      </c>
      <c r="C203">
        <v>6.26</v>
      </c>
      <c r="D203" t="s">
        <v>2380</v>
      </c>
      <c r="E203" t="s">
        <v>2379</v>
      </c>
      <c r="F203" t="s">
        <v>2379</v>
      </c>
      <c r="G203" s="7">
        <v>0</v>
      </c>
      <c r="H203" t="s">
        <v>2380</v>
      </c>
      <c r="I203">
        <f t="shared" si="9"/>
        <v>1</v>
      </c>
      <c r="K203" s="14" t="str">
        <f t="shared" si="10"/>
        <v>Obesity</v>
      </c>
      <c r="L203" t="str">
        <f t="shared" si="11"/>
        <v>Prediabetes</v>
      </c>
    </row>
    <row r="204" spans="1:12" x14ac:dyDescent="0.35">
      <c r="A204" t="s">
        <v>2170</v>
      </c>
      <c r="B204">
        <v>29.78</v>
      </c>
      <c r="C204">
        <v>10.27</v>
      </c>
      <c r="D204" t="s">
        <v>2380</v>
      </c>
      <c r="E204" t="s">
        <v>2379</v>
      </c>
      <c r="F204" t="s">
        <v>2381</v>
      </c>
      <c r="G204" s="7">
        <v>1</v>
      </c>
      <c r="H204" t="s">
        <v>2380</v>
      </c>
      <c r="I204">
        <f t="shared" si="9"/>
        <v>1</v>
      </c>
      <c r="K204" s="14" t="str">
        <f t="shared" si="10"/>
        <v>Over Weight</v>
      </c>
      <c r="L204" t="str">
        <f t="shared" si="11"/>
        <v>Diabetes</v>
      </c>
    </row>
    <row r="205" spans="1:12" x14ac:dyDescent="0.35">
      <c r="A205" t="s">
        <v>2169</v>
      </c>
      <c r="B205">
        <v>32.78</v>
      </c>
      <c r="C205">
        <v>5.27</v>
      </c>
      <c r="D205" t="s">
        <v>2379</v>
      </c>
      <c r="E205" t="s">
        <v>2379</v>
      </c>
      <c r="F205" t="s">
        <v>2379</v>
      </c>
      <c r="G205" s="7">
        <v>0</v>
      </c>
      <c r="H205" t="s">
        <v>2380</v>
      </c>
      <c r="I205">
        <f t="shared" si="9"/>
        <v>1</v>
      </c>
      <c r="K205" s="14" t="str">
        <f t="shared" si="10"/>
        <v>Obesity</v>
      </c>
      <c r="L205" t="str">
        <f t="shared" si="11"/>
        <v>Normal</v>
      </c>
    </row>
    <row r="206" spans="1:12" x14ac:dyDescent="0.35">
      <c r="A206" t="s">
        <v>2168</v>
      </c>
      <c r="B206">
        <v>41.65</v>
      </c>
      <c r="C206">
        <v>10.73</v>
      </c>
      <c r="D206" t="s">
        <v>2380</v>
      </c>
      <c r="E206" t="s">
        <v>2379</v>
      </c>
      <c r="F206" t="s">
        <v>2379</v>
      </c>
      <c r="G206" s="7">
        <v>0</v>
      </c>
      <c r="H206" t="s">
        <v>2380</v>
      </c>
      <c r="I206">
        <f t="shared" si="9"/>
        <v>1</v>
      </c>
      <c r="K206" s="14" t="str">
        <f t="shared" si="10"/>
        <v>Obesity</v>
      </c>
      <c r="L206" t="str">
        <f t="shared" si="11"/>
        <v>Diabetes</v>
      </c>
    </row>
    <row r="207" spans="1:12" x14ac:dyDescent="0.35">
      <c r="A207" t="s">
        <v>2167</v>
      </c>
      <c r="B207">
        <v>50.79</v>
      </c>
      <c r="C207">
        <v>4.45</v>
      </c>
      <c r="D207" t="s">
        <v>2379</v>
      </c>
      <c r="E207" t="s">
        <v>2379</v>
      </c>
      <c r="F207" t="s">
        <v>2379</v>
      </c>
      <c r="G207" s="7">
        <v>1</v>
      </c>
      <c r="H207" t="s">
        <v>2380</v>
      </c>
      <c r="I207">
        <f t="shared" si="9"/>
        <v>1</v>
      </c>
      <c r="K207" s="14" t="str">
        <f t="shared" si="10"/>
        <v>Obesity</v>
      </c>
      <c r="L207" t="str">
        <f t="shared" si="11"/>
        <v>Normal</v>
      </c>
    </row>
    <row r="208" spans="1:12" x14ac:dyDescent="0.35">
      <c r="A208" t="s">
        <v>2166</v>
      </c>
      <c r="B208">
        <v>35.43</v>
      </c>
      <c r="C208">
        <v>5.25</v>
      </c>
      <c r="D208" t="s">
        <v>2380</v>
      </c>
      <c r="E208" t="s">
        <v>2379</v>
      </c>
      <c r="F208" t="s">
        <v>2379</v>
      </c>
      <c r="G208" s="7">
        <v>0</v>
      </c>
      <c r="H208" t="s">
        <v>2380</v>
      </c>
      <c r="I208">
        <f t="shared" si="9"/>
        <v>1</v>
      </c>
      <c r="K208" s="14" t="str">
        <f t="shared" si="10"/>
        <v>Obesity</v>
      </c>
      <c r="L208" t="str">
        <f t="shared" si="11"/>
        <v>Normal</v>
      </c>
    </row>
    <row r="209" spans="1:12" x14ac:dyDescent="0.35">
      <c r="A209" t="s">
        <v>2165</v>
      </c>
      <c r="B209">
        <v>35.25</v>
      </c>
      <c r="C209">
        <v>9.51</v>
      </c>
      <c r="D209" t="s">
        <v>2379</v>
      </c>
      <c r="E209" t="s">
        <v>2379</v>
      </c>
      <c r="F209" t="s">
        <v>2379</v>
      </c>
      <c r="G209" s="7">
        <v>0</v>
      </c>
      <c r="H209" t="s">
        <v>2380</v>
      </c>
      <c r="I209">
        <f t="shared" si="9"/>
        <v>1</v>
      </c>
      <c r="K209" s="14" t="str">
        <f t="shared" si="10"/>
        <v>Obesity</v>
      </c>
      <c r="L209" t="str">
        <f t="shared" si="11"/>
        <v>Diabetes</v>
      </c>
    </row>
    <row r="210" spans="1:12" x14ac:dyDescent="0.35">
      <c r="A210" t="s">
        <v>2164</v>
      </c>
      <c r="B210">
        <v>36.85</v>
      </c>
      <c r="C210">
        <v>11.12</v>
      </c>
      <c r="D210" t="s">
        <v>2379</v>
      </c>
      <c r="E210" t="s">
        <v>2379</v>
      </c>
      <c r="F210" t="s">
        <v>2379</v>
      </c>
      <c r="G210" s="7">
        <v>0</v>
      </c>
      <c r="H210" t="s">
        <v>2380</v>
      </c>
      <c r="I210">
        <f t="shared" si="9"/>
        <v>1</v>
      </c>
      <c r="K210" s="14" t="str">
        <f t="shared" si="10"/>
        <v>Obesity</v>
      </c>
      <c r="L210" t="str">
        <f t="shared" si="11"/>
        <v>Diabetes</v>
      </c>
    </row>
    <row r="211" spans="1:12" x14ac:dyDescent="0.35">
      <c r="A211" t="s">
        <v>2163</v>
      </c>
      <c r="B211">
        <v>31.02</v>
      </c>
      <c r="C211">
        <v>4.5599999999999996</v>
      </c>
      <c r="D211" t="s">
        <v>2379</v>
      </c>
      <c r="E211" t="s">
        <v>2380</v>
      </c>
      <c r="F211" t="s">
        <v>2379</v>
      </c>
      <c r="G211" s="7">
        <v>1</v>
      </c>
      <c r="H211" t="s">
        <v>2380</v>
      </c>
      <c r="I211">
        <f t="shared" si="9"/>
        <v>1</v>
      </c>
      <c r="K211" s="14" t="str">
        <f t="shared" si="10"/>
        <v>Obesity</v>
      </c>
      <c r="L211" t="str">
        <f t="shared" si="11"/>
        <v>Normal</v>
      </c>
    </row>
    <row r="212" spans="1:12" x14ac:dyDescent="0.35">
      <c r="A212" t="s">
        <v>2162</v>
      </c>
      <c r="B212">
        <v>35.6</v>
      </c>
      <c r="C212">
        <v>4.0199999999999996</v>
      </c>
      <c r="D212" t="s">
        <v>2380</v>
      </c>
      <c r="E212" t="s">
        <v>2380</v>
      </c>
      <c r="F212" t="s">
        <v>2379</v>
      </c>
      <c r="G212" s="7">
        <v>2</v>
      </c>
      <c r="H212" t="s">
        <v>2380</v>
      </c>
      <c r="I212">
        <f t="shared" si="9"/>
        <v>1</v>
      </c>
      <c r="K212" s="14" t="str">
        <f t="shared" si="10"/>
        <v>Obesity</v>
      </c>
      <c r="L212" t="str">
        <f t="shared" si="11"/>
        <v>Normal</v>
      </c>
    </row>
    <row r="213" spans="1:12" x14ac:dyDescent="0.35">
      <c r="A213" t="s">
        <v>2161</v>
      </c>
      <c r="B213">
        <v>34.39</v>
      </c>
      <c r="C213">
        <v>8.7200000000000006</v>
      </c>
      <c r="D213" t="s">
        <v>2379</v>
      </c>
      <c r="E213" t="s">
        <v>2379</v>
      </c>
      <c r="F213" t="s">
        <v>2379</v>
      </c>
      <c r="G213" s="7">
        <v>0</v>
      </c>
      <c r="H213" t="s">
        <v>2380</v>
      </c>
      <c r="I213">
        <f t="shared" si="9"/>
        <v>1</v>
      </c>
      <c r="K213" s="14" t="str">
        <f t="shared" si="10"/>
        <v>Obesity</v>
      </c>
      <c r="L213" t="str">
        <f t="shared" si="11"/>
        <v>Diabetes</v>
      </c>
    </row>
    <row r="214" spans="1:12" x14ac:dyDescent="0.35">
      <c r="A214" t="s">
        <v>2160</v>
      </c>
      <c r="B214">
        <v>29.06</v>
      </c>
      <c r="C214">
        <v>6.25</v>
      </c>
      <c r="D214" t="s">
        <v>2380</v>
      </c>
      <c r="E214" t="s">
        <v>2379</v>
      </c>
      <c r="F214" t="s">
        <v>2379</v>
      </c>
      <c r="G214" s="7">
        <v>1</v>
      </c>
      <c r="H214" t="s">
        <v>2380</v>
      </c>
      <c r="I214">
        <f t="shared" si="9"/>
        <v>1</v>
      </c>
      <c r="K214" s="14" t="str">
        <f t="shared" si="10"/>
        <v>Over Weight</v>
      </c>
      <c r="L214" t="str">
        <f t="shared" si="11"/>
        <v>Prediabetes</v>
      </c>
    </row>
    <row r="215" spans="1:12" x14ac:dyDescent="0.35">
      <c r="A215" t="s">
        <v>2159</v>
      </c>
      <c r="B215">
        <v>35.799999999999997</v>
      </c>
      <c r="C215">
        <v>7.32</v>
      </c>
      <c r="D215" t="s">
        <v>2379</v>
      </c>
      <c r="E215" t="s">
        <v>2379</v>
      </c>
      <c r="F215" t="s">
        <v>2379</v>
      </c>
      <c r="G215" s="7">
        <v>2</v>
      </c>
      <c r="H215" t="s">
        <v>2380</v>
      </c>
      <c r="I215">
        <f t="shared" si="9"/>
        <v>1</v>
      </c>
      <c r="K215" s="14" t="str">
        <f t="shared" si="10"/>
        <v>Obesity</v>
      </c>
      <c r="L215" t="str">
        <f t="shared" si="11"/>
        <v>Diabetes</v>
      </c>
    </row>
    <row r="216" spans="1:12" x14ac:dyDescent="0.35">
      <c r="A216" t="s">
        <v>2158</v>
      </c>
      <c r="B216">
        <v>49.8</v>
      </c>
      <c r="C216">
        <v>4.24</v>
      </c>
      <c r="D216" t="s">
        <v>2379</v>
      </c>
      <c r="E216" t="s">
        <v>2379</v>
      </c>
      <c r="F216" t="s">
        <v>2379</v>
      </c>
      <c r="G216" s="7">
        <v>1</v>
      </c>
      <c r="H216" t="s">
        <v>2380</v>
      </c>
      <c r="I216">
        <f t="shared" si="9"/>
        <v>1</v>
      </c>
      <c r="K216" s="14" t="str">
        <f t="shared" si="10"/>
        <v>Obesity</v>
      </c>
      <c r="L216" t="str">
        <f t="shared" si="11"/>
        <v>Normal</v>
      </c>
    </row>
    <row r="217" spans="1:12" x14ac:dyDescent="0.35">
      <c r="A217" t="s">
        <v>2157</v>
      </c>
      <c r="B217">
        <v>35.71</v>
      </c>
      <c r="C217">
        <v>6.84</v>
      </c>
      <c r="D217" t="s">
        <v>2379</v>
      </c>
      <c r="E217" t="s">
        <v>2379</v>
      </c>
      <c r="F217" t="s">
        <v>2379</v>
      </c>
      <c r="G217" s="7">
        <v>2</v>
      </c>
      <c r="H217" t="s">
        <v>2380</v>
      </c>
      <c r="I217">
        <f t="shared" si="9"/>
        <v>1</v>
      </c>
      <c r="K217" s="14" t="str">
        <f t="shared" si="10"/>
        <v>Obesity</v>
      </c>
      <c r="L217" t="str">
        <f t="shared" si="11"/>
        <v>Diabetes</v>
      </c>
    </row>
    <row r="218" spans="1:12" x14ac:dyDescent="0.35">
      <c r="A218" t="s">
        <v>2156</v>
      </c>
      <c r="B218">
        <v>30.8</v>
      </c>
      <c r="C218">
        <v>5.23</v>
      </c>
      <c r="D218" t="s">
        <v>2380</v>
      </c>
      <c r="E218" t="s">
        <v>2379</v>
      </c>
      <c r="F218" t="s">
        <v>2379</v>
      </c>
      <c r="G218" s="7">
        <v>1</v>
      </c>
      <c r="H218" t="s">
        <v>2380</v>
      </c>
      <c r="I218">
        <f t="shared" si="9"/>
        <v>1</v>
      </c>
      <c r="K218" s="14" t="str">
        <f t="shared" si="10"/>
        <v>Obesity</v>
      </c>
      <c r="L218" t="str">
        <f t="shared" si="11"/>
        <v>Normal</v>
      </c>
    </row>
    <row r="219" spans="1:12" x14ac:dyDescent="0.35">
      <c r="A219" t="s">
        <v>2155</v>
      </c>
      <c r="B219">
        <v>33.69</v>
      </c>
      <c r="C219">
        <v>9.68</v>
      </c>
      <c r="D219" t="s">
        <v>2379</v>
      </c>
      <c r="E219" t="s">
        <v>2379</v>
      </c>
      <c r="F219" t="s">
        <v>2379</v>
      </c>
      <c r="G219" s="7">
        <v>0</v>
      </c>
      <c r="H219" t="s">
        <v>2380</v>
      </c>
      <c r="I219">
        <f t="shared" si="9"/>
        <v>1</v>
      </c>
      <c r="K219" s="14" t="str">
        <f t="shared" si="10"/>
        <v>Obesity</v>
      </c>
      <c r="L219" t="str">
        <f t="shared" si="11"/>
        <v>Diabetes</v>
      </c>
    </row>
    <row r="220" spans="1:12" x14ac:dyDescent="0.35">
      <c r="A220" t="s">
        <v>2154</v>
      </c>
      <c r="B220">
        <v>42.27</v>
      </c>
      <c r="C220">
        <v>6.05</v>
      </c>
      <c r="D220" t="s">
        <v>2380</v>
      </c>
      <c r="E220" t="s">
        <v>2379</v>
      </c>
      <c r="F220" t="s">
        <v>2379</v>
      </c>
      <c r="G220" s="7">
        <v>1</v>
      </c>
      <c r="H220" t="s">
        <v>2380</v>
      </c>
      <c r="I220">
        <f t="shared" si="9"/>
        <v>1</v>
      </c>
      <c r="K220" s="14" t="str">
        <f t="shared" si="10"/>
        <v>Obesity</v>
      </c>
      <c r="L220" t="str">
        <f t="shared" si="11"/>
        <v>Prediabetes</v>
      </c>
    </row>
    <row r="221" spans="1:12" x14ac:dyDescent="0.35">
      <c r="A221" t="s">
        <v>2153</v>
      </c>
      <c r="B221">
        <v>53.25</v>
      </c>
      <c r="C221">
        <v>6.11</v>
      </c>
      <c r="D221" t="s">
        <v>2380</v>
      </c>
      <c r="E221" t="s">
        <v>2379</v>
      </c>
      <c r="F221" t="s">
        <v>2381</v>
      </c>
      <c r="G221" s="7">
        <v>1</v>
      </c>
      <c r="H221" t="s">
        <v>2380</v>
      </c>
      <c r="I221">
        <f t="shared" si="9"/>
        <v>1</v>
      </c>
      <c r="K221" s="14" t="str">
        <f t="shared" si="10"/>
        <v>Obesity</v>
      </c>
      <c r="L221" t="str">
        <f t="shared" si="11"/>
        <v>Prediabetes</v>
      </c>
    </row>
    <row r="222" spans="1:12" x14ac:dyDescent="0.35">
      <c r="A222" t="s">
        <v>2152</v>
      </c>
      <c r="B222">
        <v>26.8</v>
      </c>
      <c r="C222">
        <v>10.93</v>
      </c>
      <c r="D222" t="s">
        <v>2380</v>
      </c>
      <c r="E222" t="s">
        <v>2379</v>
      </c>
      <c r="F222" t="s">
        <v>2379</v>
      </c>
      <c r="G222" s="7">
        <v>0</v>
      </c>
      <c r="H222" t="s">
        <v>2379</v>
      </c>
      <c r="I222">
        <f t="shared" si="9"/>
        <v>0</v>
      </c>
      <c r="K222" s="14" t="str">
        <f t="shared" si="10"/>
        <v>Over Weight</v>
      </c>
      <c r="L222" t="str">
        <f t="shared" si="11"/>
        <v>Diabetes</v>
      </c>
    </row>
    <row r="223" spans="1:12" x14ac:dyDescent="0.35">
      <c r="A223" t="s">
        <v>2151</v>
      </c>
      <c r="B223">
        <v>28.5</v>
      </c>
      <c r="C223">
        <v>5.12</v>
      </c>
      <c r="D223" t="s">
        <v>2379</v>
      </c>
      <c r="E223" t="s">
        <v>2379</v>
      </c>
      <c r="F223" t="s">
        <v>2379</v>
      </c>
      <c r="G223" s="7">
        <v>1</v>
      </c>
      <c r="H223" t="s">
        <v>2380</v>
      </c>
      <c r="I223">
        <f t="shared" si="9"/>
        <v>1</v>
      </c>
      <c r="K223" s="14" t="str">
        <f t="shared" si="10"/>
        <v>Over Weight</v>
      </c>
      <c r="L223" t="str">
        <f t="shared" si="11"/>
        <v>Normal</v>
      </c>
    </row>
    <row r="224" spans="1:12" x14ac:dyDescent="0.35">
      <c r="A224" t="s">
        <v>2150</v>
      </c>
      <c r="B224">
        <v>22.895</v>
      </c>
      <c r="C224">
        <v>5.72</v>
      </c>
      <c r="D224" t="s">
        <v>2379</v>
      </c>
      <c r="E224" t="s">
        <v>2379</v>
      </c>
      <c r="F224" t="s">
        <v>2379</v>
      </c>
      <c r="G224" s="7">
        <v>0</v>
      </c>
      <c r="H224" t="s">
        <v>2380</v>
      </c>
      <c r="I224">
        <f t="shared" si="9"/>
        <v>1</v>
      </c>
      <c r="K224" s="14" t="str">
        <f t="shared" si="10"/>
        <v>Normal Weight</v>
      </c>
      <c r="L224" t="str">
        <f t="shared" si="11"/>
        <v>Prediabetes</v>
      </c>
    </row>
    <row r="225" spans="1:12" x14ac:dyDescent="0.35">
      <c r="A225" t="s">
        <v>2149</v>
      </c>
      <c r="B225">
        <v>34.06</v>
      </c>
      <c r="C225">
        <v>11.83</v>
      </c>
      <c r="D225" t="s">
        <v>2380</v>
      </c>
      <c r="E225" t="s">
        <v>2379</v>
      </c>
      <c r="F225" t="s">
        <v>2379</v>
      </c>
      <c r="G225" s="7">
        <v>1</v>
      </c>
      <c r="H225" t="s">
        <v>2380</v>
      </c>
      <c r="I225">
        <f t="shared" si="9"/>
        <v>1</v>
      </c>
      <c r="K225" s="14" t="str">
        <f t="shared" si="10"/>
        <v>Obesity</v>
      </c>
      <c r="L225" t="str">
        <f t="shared" si="11"/>
        <v>Diabetes</v>
      </c>
    </row>
    <row r="226" spans="1:12" x14ac:dyDescent="0.35">
      <c r="A226" t="s">
        <v>2148</v>
      </c>
      <c r="B226">
        <v>36.409999999999997</v>
      </c>
      <c r="C226">
        <v>4.55</v>
      </c>
      <c r="D226" t="s">
        <v>2379</v>
      </c>
      <c r="E226" t="s">
        <v>2379</v>
      </c>
      <c r="F226" t="s">
        <v>2379</v>
      </c>
      <c r="G226" s="7">
        <v>0</v>
      </c>
      <c r="H226" t="s">
        <v>2380</v>
      </c>
      <c r="I226">
        <f t="shared" si="9"/>
        <v>1</v>
      </c>
      <c r="K226" s="14" t="str">
        <f t="shared" si="10"/>
        <v>Obesity</v>
      </c>
      <c r="L226" t="str">
        <f t="shared" si="11"/>
        <v>Normal</v>
      </c>
    </row>
    <row r="227" spans="1:12" x14ac:dyDescent="0.35">
      <c r="A227" t="s">
        <v>2147</v>
      </c>
      <c r="B227">
        <v>52.3</v>
      </c>
      <c r="C227">
        <v>4.87</v>
      </c>
      <c r="D227" t="s">
        <v>2380</v>
      </c>
      <c r="E227" t="s">
        <v>2379</v>
      </c>
      <c r="F227" t="s">
        <v>2381</v>
      </c>
      <c r="G227" s="7">
        <v>1</v>
      </c>
      <c r="H227" t="s">
        <v>2380</v>
      </c>
      <c r="I227">
        <f t="shared" si="9"/>
        <v>1</v>
      </c>
      <c r="K227" s="14" t="str">
        <f t="shared" si="10"/>
        <v>Obesity</v>
      </c>
      <c r="L227" t="str">
        <f t="shared" si="11"/>
        <v>Normal</v>
      </c>
    </row>
    <row r="228" spans="1:12" x14ac:dyDescent="0.35">
      <c r="A228" t="s">
        <v>2146</v>
      </c>
      <c r="B228">
        <v>52.66</v>
      </c>
      <c r="C228">
        <v>4.45</v>
      </c>
      <c r="D228" t="s">
        <v>2379</v>
      </c>
      <c r="E228" t="s">
        <v>2379</v>
      </c>
      <c r="F228" t="s">
        <v>2379</v>
      </c>
      <c r="G228" s="7">
        <v>1</v>
      </c>
      <c r="H228" t="s">
        <v>2380</v>
      </c>
      <c r="I228">
        <f t="shared" si="9"/>
        <v>1</v>
      </c>
      <c r="K228" s="14" t="str">
        <f t="shared" si="10"/>
        <v>Obesity</v>
      </c>
      <c r="L228" t="str">
        <f t="shared" si="11"/>
        <v>Normal</v>
      </c>
    </row>
    <row r="229" spans="1:12" x14ac:dyDescent="0.35">
      <c r="A229" t="s">
        <v>2145</v>
      </c>
      <c r="B229">
        <v>29.57</v>
      </c>
      <c r="C229">
        <v>9.42</v>
      </c>
      <c r="D229" t="s">
        <v>2380</v>
      </c>
      <c r="E229" t="s">
        <v>2379</v>
      </c>
      <c r="F229" t="s">
        <v>2379</v>
      </c>
      <c r="G229" s="7">
        <v>0</v>
      </c>
      <c r="H229" t="s">
        <v>2380</v>
      </c>
      <c r="I229">
        <f t="shared" si="9"/>
        <v>1</v>
      </c>
      <c r="K229" s="14" t="str">
        <f t="shared" si="10"/>
        <v>Over Weight</v>
      </c>
      <c r="L229" t="str">
        <f t="shared" si="11"/>
        <v>Diabetes</v>
      </c>
    </row>
    <row r="230" spans="1:12" x14ac:dyDescent="0.35">
      <c r="A230" t="s">
        <v>2144</v>
      </c>
      <c r="B230">
        <v>36.99</v>
      </c>
      <c r="C230">
        <v>5.37</v>
      </c>
      <c r="D230" t="s">
        <v>2380</v>
      </c>
      <c r="E230" t="s">
        <v>2379</v>
      </c>
      <c r="F230" t="s">
        <v>2381</v>
      </c>
      <c r="G230" s="7">
        <v>1</v>
      </c>
      <c r="H230" t="s">
        <v>2380</v>
      </c>
      <c r="I230">
        <f t="shared" si="9"/>
        <v>1</v>
      </c>
      <c r="K230" s="14" t="str">
        <f t="shared" si="10"/>
        <v>Obesity</v>
      </c>
      <c r="L230" t="str">
        <f t="shared" si="11"/>
        <v>Normal</v>
      </c>
    </row>
    <row r="231" spans="1:12" x14ac:dyDescent="0.35">
      <c r="A231" t="s">
        <v>2143</v>
      </c>
      <c r="B231">
        <v>31.4</v>
      </c>
      <c r="C231">
        <v>4.5999999999999996</v>
      </c>
      <c r="D231" t="s">
        <v>2380</v>
      </c>
      <c r="E231" t="s">
        <v>2379</v>
      </c>
      <c r="F231" t="s">
        <v>2379</v>
      </c>
      <c r="G231" s="7">
        <v>1</v>
      </c>
      <c r="H231" t="s">
        <v>2380</v>
      </c>
      <c r="I231">
        <f t="shared" si="9"/>
        <v>1</v>
      </c>
      <c r="K231" s="14" t="str">
        <f t="shared" si="10"/>
        <v>Obesity</v>
      </c>
      <c r="L231" t="str">
        <f t="shared" si="11"/>
        <v>Normal</v>
      </c>
    </row>
    <row r="232" spans="1:12" x14ac:dyDescent="0.35">
      <c r="A232" t="s">
        <v>2142</v>
      </c>
      <c r="B232">
        <v>34.9</v>
      </c>
      <c r="C232">
        <v>6.22</v>
      </c>
      <c r="D232" t="s">
        <v>2379</v>
      </c>
      <c r="E232" t="s">
        <v>2379</v>
      </c>
      <c r="F232" t="s">
        <v>2381</v>
      </c>
      <c r="G232" s="7">
        <v>1</v>
      </c>
      <c r="H232" t="s">
        <v>2380</v>
      </c>
      <c r="I232">
        <f t="shared" si="9"/>
        <v>1</v>
      </c>
      <c r="K232" s="14" t="str">
        <f t="shared" si="10"/>
        <v>Obesity</v>
      </c>
      <c r="L232" t="str">
        <f t="shared" si="11"/>
        <v>Prediabetes</v>
      </c>
    </row>
    <row r="233" spans="1:12" x14ac:dyDescent="0.35">
      <c r="A233" t="s">
        <v>2141</v>
      </c>
      <c r="B233">
        <v>31.13</v>
      </c>
      <c r="C233">
        <v>4.5199999999999996</v>
      </c>
      <c r="D233" t="s">
        <v>2380</v>
      </c>
      <c r="E233" t="s">
        <v>2379</v>
      </c>
      <c r="F233" t="s">
        <v>2379</v>
      </c>
      <c r="G233" s="7">
        <v>1</v>
      </c>
      <c r="H233" t="s">
        <v>2380</v>
      </c>
      <c r="I233">
        <f t="shared" si="9"/>
        <v>1</v>
      </c>
      <c r="K233" s="14" t="str">
        <f t="shared" si="10"/>
        <v>Obesity</v>
      </c>
      <c r="L233" t="str">
        <f t="shared" si="11"/>
        <v>Normal</v>
      </c>
    </row>
    <row r="234" spans="1:12" x14ac:dyDescent="0.35">
      <c r="A234" t="s">
        <v>2140</v>
      </c>
      <c r="B234">
        <v>34.799999999999997</v>
      </c>
      <c r="C234">
        <v>6.18</v>
      </c>
      <c r="D234" t="s">
        <v>2379</v>
      </c>
      <c r="E234" t="s">
        <v>2379</v>
      </c>
      <c r="F234" t="s">
        <v>2381</v>
      </c>
      <c r="G234" s="7">
        <v>1</v>
      </c>
      <c r="H234" t="s">
        <v>2380</v>
      </c>
      <c r="I234">
        <f t="shared" si="9"/>
        <v>1</v>
      </c>
      <c r="K234" s="14" t="str">
        <f t="shared" si="10"/>
        <v>Obesity</v>
      </c>
      <c r="L234" t="str">
        <f t="shared" si="11"/>
        <v>Prediabetes</v>
      </c>
    </row>
    <row r="235" spans="1:12" x14ac:dyDescent="0.35">
      <c r="A235" t="s">
        <v>2139</v>
      </c>
      <c r="B235">
        <v>31.68</v>
      </c>
      <c r="C235">
        <v>4.4000000000000004</v>
      </c>
      <c r="D235" t="s">
        <v>2379</v>
      </c>
      <c r="E235" t="s">
        <v>2379</v>
      </c>
      <c r="F235" t="s">
        <v>2379</v>
      </c>
      <c r="G235" s="7">
        <v>0</v>
      </c>
      <c r="H235" t="s">
        <v>2380</v>
      </c>
      <c r="I235">
        <f t="shared" si="9"/>
        <v>1</v>
      </c>
      <c r="K235" s="14" t="str">
        <f t="shared" si="10"/>
        <v>Obesity</v>
      </c>
      <c r="L235" t="str">
        <f t="shared" si="11"/>
        <v>Normal</v>
      </c>
    </row>
    <row r="236" spans="1:12" x14ac:dyDescent="0.35">
      <c r="A236" t="s">
        <v>2138</v>
      </c>
      <c r="B236">
        <v>33.534999999999997</v>
      </c>
      <c r="C236">
        <v>6.23</v>
      </c>
      <c r="D236" t="s">
        <v>2379</v>
      </c>
      <c r="E236" t="s">
        <v>2380</v>
      </c>
      <c r="F236" t="s">
        <v>2379</v>
      </c>
      <c r="G236" s="7">
        <v>1</v>
      </c>
      <c r="H236" t="s">
        <v>2380</v>
      </c>
      <c r="I236">
        <f t="shared" si="9"/>
        <v>1</v>
      </c>
      <c r="K236" s="14" t="str">
        <f t="shared" si="10"/>
        <v>Obesity</v>
      </c>
      <c r="L236" t="str">
        <f t="shared" si="11"/>
        <v>Prediabetes</v>
      </c>
    </row>
    <row r="237" spans="1:12" x14ac:dyDescent="0.35">
      <c r="A237" t="s">
        <v>2137</v>
      </c>
      <c r="B237">
        <v>31.92</v>
      </c>
      <c r="C237">
        <v>5.33</v>
      </c>
      <c r="D237" t="s">
        <v>2380</v>
      </c>
      <c r="E237" t="s">
        <v>2379</v>
      </c>
      <c r="F237" t="s">
        <v>2379</v>
      </c>
      <c r="G237" s="7">
        <v>0</v>
      </c>
      <c r="H237" t="s">
        <v>2380</v>
      </c>
      <c r="I237">
        <f t="shared" si="9"/>
        <v>1</v>
      </c>
      <c r="K237" s="14" t="str">
        <f t="shared" si="10"/>
        <v>Obesity</v>
      </c>
      <c r="L237" t="str">
        <f t="shared" si="11"/>
        <v>Normal</v>
      </c>
    </row>
    <row r="238" spans="1:12" x14ac:dyDescent="0.35">
      <c r="A238" t="s">
        <v>2136</v>
      </c>
      <c r="B238">
        <v>32.700000000000003</v>
      </c>
      <c r="C238">
        <v>4.09</v>
      </c>
      <c r="D238" t="s">
        <v>2379</v>
      </c>
      <c r="E238" t="s">
        <v>2379</v>
      </c>
      <c r="F238" t="s">
        <v>2379</v>
      </c>
      <c r="G238" s="7">
        <v>1</v>
      </c>
      <c r="H238" t="s">
        <v>2380</v>
      </c>
      <c r="I238">
        <f t="shared" si="9"/>
        <v>1</v>
      </c>
      <c r="K238" s="14" t="str">
        <f t="shared" si="10"/>
        <v>Obesity</v>
      </c>
      <c r="L238" t="str">
        <f t="shared" si="11"/>
        <v>Normal</v>
      </c>
    </row>
    <row r="239" spans="1:12" x14ac:dyDescent="0.35">
      <c r="A239" t="s">
        <v>2135</v>
      </c>
      <c r="B239">
        <v>41.25</v>
      </c>
      <c r="C239">
        <v>5.19</v>
      </c>
      <c r="D239" t="s">
        <v>2379</v>
      </c>
      <c r="E239" t="s">
        <v>2379</v>
      </c>
      <c r="F239" t="s">
        <v>2379</v>
      </c>
      <c r="G239" s="7">
        <v>0</v>
      </c>
      <c r="H239" t="s">
        <v>2380</v>
      </c>
      <c r="I239">
        <f t="shared" si="9"/>
        <v>1</v>
      </c>
      <c r="K239" s="14" t="str">
        <f t="shared" si="10"/>
        <v>Obesity</v>
      </c>
      <c r="L239" t="str">
        <f t="shared" si="11"/>
        <v>Normal</v>
      </c>
    </row>
    <row r="240" spans="1:12" x14ac:dyDescent="0.35">
      <c r="A240" t="s">
        <v>2134</v>
      </c>
      <c r="B240">
        <v>33.11</v>
      </c>
      <c r="C240">
        <v>4.12</v>
      </c>
      <c r="D240" t="s">
        <v>2379</v>
      </c>
      <c r="E240" t="s">
        <v>2379</v>
      </c>
      <c r="F240" t="s">
        <v>2381</v>
      </c>
      <c r="G240" s="7">
        <v>1</v>
      </c>
      <c r="H240" t="s">
        <v>2380</v>
      </c>
      <c r="I240">
        <f t="shared" si="9"/>
        <v>1</v>
      </c>
      <c r="K240" s="14" t="str">
        <f t="shared" si="10"/>
        <v>Obesity</v>
      </c>
      <c r="L240" t="str">
        <f t="shared" si="11"/>
        <v>Normal</v>
      </c>
    </row>
    <row r="241" spans="1:12" x14ac:dyDescent="0.35">
      <c r="A241" t="s">
        <v>2133</v>
      </c>
      <c r="B241">
        <v>36.159999999999997</v>
      </c>
      <c r="C241">
        <v>5.0999999999999996</v>
      </c>
      <c r="D241" t="s">
        <v>2379</v>
      </c>
      <c r="E241" t="s">
        <v>2379</v>
      </c>
      <c r="F241" t="s">
        <v>2379</v>
      </c>
      <c r="G241" s="7">
        <v>1</v>
      </c>
      <c r="H241" t="s">
        <v>2380</v>
      </c>
      <c r="I241">
        <f t="shared" si="9"/>
        <v>1</v>
      </c>
      <c r="K241" s="14" t="str">
        <f t="shared" si="10"/>
        <v>Obesity</v>
      </c>
      <c r="L241" t="str">
        <f t="shared" si="11"/>
        <v>Normal</v>
      </c>
    </row>
    <row r="242" spans="1:12" x14ac:dyDescent="0.35">
      <c r="A242" t="s">
        <v>2132</v>
      </c>
      <c r="B242">
        <v>33.72</v>
      </c>
      <c r="C242">
        <v>6.21</v>
      </c>
      <c r="D242" t="s">
        <v>2380</v>
      </c>
      <c r="E242" t="s">
        <v>2379</v>
      </c>
      <c r="F242" t="s">
        <v>2381</v>
      </c>
      <c r="G242" s="7">
        <v>1</v>
      </c>
      <c r="H242" t="s">
        <v>2380</v>
      </c>
      <c r="I242">
        <f t="shared" si="9"/>
        <v>1</v>
      </c>
      <c r="K242" s="14" t="str">
        <f t="shared" si="10"/>
        <v>Obesity</v>
      </c>
      <c r="L242" t="str">
        <f t="shared" si="11"/>
        <v>Prediabetes</v>
      </c>
    </row>
    <row r="243" spans="1:12" x14ac:dyDescent="0.35">
      <c r="A243" t="s">
        <v>2130</v>
      </c>
      <c r="B243">
        <v>37.74</v>
      </c>
      <c r="C243">
        <v>9.5299999999999994</v>
      </c>
      <c r="D243" t="s">
        <v>2380</v>
      </c>
      <c r="E243" t="s">
        <v>2379</v>
      </c>
      <c r="F243" t="s">
        <v>2379</v>
      </c>
      <c r="G243" s="7">
        <v>1</v>
      </c>
      <c r="H243" t="s">
        <v>2380</v>
      </c>
      <c r="I243">
        <f t="shared" si="9"/>
        <v>1</v>
      </c>
      <c r="K243" s="14" t="str">
        <f t="shared" si="10"/>
        <v>Obesity</v>
      </c>
      <c r="L243" t="str">
        <f t="shared" si="11"/>
        <v>Diabetes</v>
      </c>
    </row>
    <row r="244" spans="1:12" x14ac:dyDescent="0.35">
      <c r="A244" t="s">
        <v>2129</v>
      </c>
      <c r="B244">
        <v>48.75</v>
      </c>
      <c r="C244">
        <v>4.6399999999999997</v>
      </c>
      <c r="D244" t="s">
        <v>2380</v>
      </c>
      <c r="E244" t="s">
        <v>2379</v>
      </c>
      <c r="F244" t="s">
        <v>2379</v>
      </c>
      <c r="G244" s="7">
        <v>1</v>
      </c>
      <c r="H244" t="s">
        <v>2380</v>
      </c>
      <c r="I244">
        <f t="shared" si="9"/>
        <v>1</v>
      </c>
      <c r="K244" s="14" t="str">
        <f t="shared" si="10"/>
        <v>Obesity</v>
      </c>
      <c r="L244" t="str">
        <f t="shared" si="11"/>
        <v>Normal</v>
      </c>
    </row>
    <row r="245" spans="1:12" x14ac:dyDescent="0.35">
      <c r="A245" t="s">
        <v>2128</v>
      </c>
      <c r="B245">
        <v>31.065000000000001</v>
      </c>
      <c r="C245">
        <v>5.05</v>
      </c>
      <c r="D245" t="s">
        <v>2379</v>
      </c>
      <c r="E245" t="s">
        <v>2379</v>
      </c>
      <c r="F245" t="s">
        <v>2379</v>
      </c>
      <c r="G245" s="7">
        <v>1</v>
      </c>
      <c r="H245" t="s">
        <v>2380</v>
      </c>
      <c r="I245">
        <f t="shared" si="9"/>
        <v>1</v>
      </c>
      <c r="K245" s="14" t="str">
        <f t="shared" si="10"/>
        <v>Obesity</v>
      </c>
      <c r="L245" t="str">
        <f t="shared" si="11"/>
        <v>Normal</v>
      </c>
    </row>
    <row r="246" spans="1:12" x14ac:dyDescent="0.35">
      <c r="A246" t="s">
        <v>2127</v>
      </c>
      <c r="B246">
        <v>23.55</v>
      </c>
      <c r="C246">
        <v>10.38</v>
      </c>
      <c r="D246" t="s">
        <v>2379</v>
      </c>
      <c r="E246" t="s">
        <v>2379</v>
      </c>
      <c r="F246" t="s">
        <v>2379</v>
      </c>
      <c r="G246" s="7">
        <v>0</v>
      </c>
      <c r="H246" t="s">
        <v>2380</v>
      </c>
      <c r="I246">
        <f t="shared" si="9"/>
        <v>1</v>
      </c>
      <c r="K246" s="14" t="str">
        <f t="shared" si="10"/>
        <v>Normal Weight</v>
      </c>
      <c r="L246" t="str">
        <f t="shared" si="11"/>
        <v>Diabetes</v>
      </c>
    </row>
    <row r="247" spans="1:12" x14ac:dyDescent="0.35">
      <c r="A247" t="s">
        <v>2126</v>
      </c>
      <c r="B247">
        <v>30.18</v>
      </c>
      <c r="C247">
        <v>8.31</v>
      </c>
      <c r="D247" t="s">
        <v>2380</v>
      </c>
      <c r="E247" t="s">
        <v>2379</v>
      </c>
      <c r="F247" t="s">
        <v>2379</v>
      </c>
      <c r="G247" s="7">
        <v>1</v>
      </c>
      <c r="H247" t="s">
        <v>2380</v>
      </c>
      <c r="I247">
        <f t="shared" si="9"/>
        <v>1</v>
      </c>
      <c r="K247" s="14" t="str">
        <f t="shared" si="10"/>
        <v>Obesity</v>
      </c>
      <c r="L247" t="str">
        <f t="shared" si="11"/>
        <v>Diabetes</v>
      </c>
    </row>
    <row r="248" spans="1:12" x14ac:dyDescent="0.35">
      <c r="A248" t="s">
        <v>2125</v>
      </c>
      <c r="B248">
        <v>29.94</v>
      </c>
      <c r="C248">
        <v>7.59</v>
      </c>
      <c r="D248" t="s">
        <v>2379</v>
      </c>
      <c r="E248" t="s">
        <v>2379</v>
      </c>
      <c r="F248" t="s">
        <v>2379</v>
      </c>
      <c r="G248" s="7">
        <v>0</v>
      </c>
      <c r="H248" t="s">
        <v>2380</v>
      </c>
      <c r="I248">
        <f t="shared" si="9"/>
        <v>1</v>
      </c>
      <c r="K248" s="14" t="str">
        <f t="shared" si="10"/>
        <v>Obesity</v>
      </c>
      <c r="L248" t="str">
        <f t="shared" si="11"/>
        <v>Diabetes</v>
      </c>
    </row>
    <row r="249" spans="1:12" x14ac:dyDescent="0.35">
      <c r="A249" t="s">
        <v>2124</v>
      </c>
      <c r="B249">
        <v>31.4</v>
      </c>
      <c r="C249">
        <v>5.49</v>
      </c>
      <c r="D249" t="s">
        <v>2379</v>
      </c>
      <c r="E249" t="s">
        <v>2379</v>
      </c>
      <c r="F249" t="s">
        <v>2379</v>
      </c>
      <c r="G249" s="7">
        <v>0</v>
      </c>
      <c r="H249" t="s">
        <v>2380</v>
      </c>
      <c r="I249">
        <f t="shared" si="9"/>
        <v>1</v>
      </c>
      <c r="K249" s="14" t="str">
        <f t="shared" si="10"/>
        <v>Obesity</v>
      </c>
      <c r="L249" t="str">
        <f t="shared" si="11"/>
        <v>Normal</v>
      </c>
    </row>
    <row r="250" spans="1:12" x14ac:dyDescent="0.35">
      <c r="A250" t="s">
        <v>2123</v>
      </c>
      <c r="B250">
        <v>53.06</v>
      </c>
      <c r="C250">
        <v>11.68</v>
      </c>
      <c r="D250" t="s">
        <v>2379</v>
      </c>
      <c r="E250" t="s">
        <v>2379</v>
      </c>
      <c r="F250" t="s">
        <v>2379</v>
      </c>
      <c r="G250" s="7">
        <v>0</v>
      </c>
      <c r="H250" t="s">
        <v>2380</v>
      </c>
      <c r="I250">
        <f t="shared" si="9"/>
        <v>1</v>
      </c>
      <c r="K250" s="14" t="str">
        <f t="shared" si="10"/>
        <v>Obesity</v>
      </c>
      <c r="L250" t="str">
        <f t="shared" si="11"/>
        <v>Diabetes</v>
      </c>
    </row>
    <row r="251" spans="1:12" x14ac:dyDescent="0.35">
      <c r="A251" t="s">
        <v>2122</v>
      </c>
      <c r="B251">
        <v>30.25</v>
      </c>
      <c r="C251">
        <v>4.1900000000000004</v>
      </c>
      <c r="D251" t="s">
        <v>2379</v>
      </c>
      <c r="E251" t="s">
        <v>2379</v>
      </c>
      <c r="F251" t="s">
        <v>2379</v>
      </c>
      <c r="G251" s="7">
        <v>2</v>
      </c>
      <c r="H251" t="s">
        <v>2380</v>
      </c>
      <c r="I251">
        <f t="shared" si="9"/>
        <v>1</v>
      </c>
      <c r="K251" s="14" t="str">
        <f t="shared" si="10"/>
        <v>Obesity</v>
      </c>
      <c r="L251" t="str">
        <f t="shared" si="11"/>
        <v>Normal</v>
      </c>
    </row>
    <row r="252" spans="1:12" x14ac:dyDescent="0.35">
      <c r="A252" t="s">
        <v>2121</v>
      </c>
      <c r="B252">
        <v>46.68</v>
      </c>
      <c r="C252">
        <v>4.01</v>
      </c>
      <c r="D252" t="s">
        <v>2379</v>
      </c>
      <c r="E252" t="s">
        <v>2379</v>
      </c>
      <c r="F252" t="s">
        <v>2379</v>
      </c>
      <c r="G252" s="7">
        <v>0</v>
      </c>
      <c r="H252" t="s">
        <v>2380</v>
      </c>
      <c r="I252">
        <f t="shared" si="9"/>
        <v>1</v>
      </c>
      <c r="K252" s="14" t="str">
        <f t="shared" si="10"/>
        <v>Obesity</v>
      </c>
      <c r="L252" t="str">
        <f t="shared" si="11"/>
        <v>Normal</v>
      </c>
    </row>
    <row r="253" spans="1:12" x14ac:dyDescent="0.35">
      <c r="A253" t="s">
        <v>2120</v>
      </c>
      <c r="B253">
        <v>30.4</v>
      </c>
      <c r="C253">
        <v>5.91</v>
      </c>
      <c r="D253" t="s">
        <v>2379</v>
      </c>
      <c r="E253" t="s">
        <v>2380</v>
      </c>
      <c r="F253" t="s">
        <v>2379</v>
      </c>
      <c r="G253" s="7">
        <v>2</v>
      </c>
      <c r="H253" t="s">
        <v>2380</v>
      </c>
      <c r="I253">
        <f t="shared" si="9"/>
        <v>1</v>
      </c>
      <c r="K253" s="14" t="str">
        <f t="shared" si="10"/>
        <v>Obesity</v>
      </c>
      <c r="L253" t="str">
        <f t="shared" si="11"/>
        <v>Prediabetes</v>
      </c>
    </row>
    <row r="254" spans="1:12" x14ac:dyDescent="0.35">
      <c r="A254" t="s">
        <v>2119</v>
      </c>
      <c r="B254">
        <v>30.2</v>
      </c>
      <c r="C254">
        <v>4.47</v>
      </c>
      <c r="D254" t="s">
        <v>2380</v>
      </c>
      <c r="E254" t="s">
        <v>2379</v>
      </c>
      <c r="F254" t="s">
        <v>2381</v>
      </c>
      <c r="G254" s="7">
        <v>1</v>
      </c>
      <c r="H254" t="s">
        <v>2380</v>
      </c>
      <c r="I254">
        <f t="shared" si="9"/>
        <v>1</v>
      </c>
      <c r="K254" s="14" t="str">
        <f t="shared" si="10"/>
        <v>Obesity</v>
      </c>
      <c r="L254" t="str">
        <f t="shared" si="11"/>
        <v>Normal</v>
      </c>
    </row>
    <row r="255" spans="1:12" x14ac:dyDescent="0.35">
      <c r="A255" t="s">
        <v>2118</v>
      </c>
      <c r="B255">
        <v>51.18</v>
      </c>
      <c r="C255">
        <v>4.5599999999999996</v>
      </c>
      <c r="D255" t="s">
        <v>2380</v>
      </c>
      <c r="E255" t="s">
        <v>2380</v>
      </c>
      <c r="F255" t="s">
        <v>2379</v>
      </c>
      <c r="G255" s="7">
        <v>2</v>
      </c>
      <c r="H255" t="s">
        <v>2380</v>
      </c>
      <c r="I255">
        <f t="shared" si="9"/>
        <v>1</v>
      </c>
      <c r="K255" s="14" t="str">
        <f t="shared" si="10"/>
        <v>Obesity</v>
      </c>
      <c r="L255" t="str">
        <f t="shared" si="11"/>
        <v>Normal</v>
      </c>
    </row>
    <row r="256" spans="1:12" x14ac:dyDescent="0.35">
      <c r="A256" t="s">
        <v>2117</v>
      </c>
      <c r="B256">
        <v>22.18</v>
      </c>
      <c r="C256">
        <v>9.9</v>
      </c>
      <c r="D256" t="s">
        <v>2379</v>
      </c>
      <c r="E256" t="s">
        <v>2379</v>
      </c>
      <c r="F256" t="s">
        <v>2379</v>
      </c>
      <c r="G256" s="7">
        <v>0</v>
      </c>
      <c r="H256" t="s">
        <v>2380</v>
      </c>
      <c r="I256">
        <f t="shared" si="9"/>
        <v>1</v>
      </c>
      <c r="K256" s="14" t="str">
        <f t="shared" si="10"/>
        <v>Normal Weight</v>
      </c>
      <c r="L256" t="str">
        <f t="shared" si="11"/>
        <v>Diabetes</v>
      </c>
    </row>
    <row r="257" spans="1:12" x14ac:dyDescent="0.35">
      <c r="A257" t="s">
        <v>2116</v>
      </c>
      <c r="B257">
        <v>31.92</v>
      </c>
      <c r="C257">
        <v>5.1100000000000003</v>
      </c>
      <c r="D257" t="s">
        <v>2379</v>
      </c>
      <c r="E257" t="s">
        <v>2379</v>
      </c>
      <c r="F257" t="s">
        <v>2381</v>
      </c>
      <c r="G257" s="7">
        <v>1</v>
      </c>
      <c r="H257" t="s">
        <v>2380</v>
      </c>
      <c r="I257">
        <f t="shared" si="9"/>
        <v>1</v>
      </c>
      <c r="K257" s="14" t="str">
        <f t="shared" si="10"/>
        <v>Obesity</v>
      </c>
      <c r="L257" t="str">
        <f t="shared" si="11"/>
        <v>Normal</v>
      </c>
    </row>
    <row r="258" spans="1:12" x14ac:dyDescent="0.35">
      <c r="A258" t="s">
        <v>2115</v>
      </c>
      <c r="B258">
        <v>31.73</v>
      </c>
      <c r="C258">
        <v>5.73</v>
      </c>
      <c r="D258" t="s">
        <v>2379</v>
      </c>
      <c r="E258" t="s">
        <v>2380</v>
      </c>
      <c r="F258" t="s">
        <v>2379</v>
      </c>
      <c r="G258" s="7">
        <v>1</v>
      </c>
      <c r="H258" t="s">
        <v>2380</v>
      </c>
      <c r="I258">
        <f t="shared" si="9"/>
        <v>1</v>
      </c>
      <c r="K258" s="14" t="str">
        <f t="shared" si="10"/>
        <v>Obesity</v>
      </c>
      <c r="L258" t="str">
        <f t="shared" si="11"/>
        <v>Prediabetes</v>
      </c>
    </row>
    <row r="259" spans="1:12" x14ac:dyDescent="0.35">
      <c r="A259" t="s">
        <v>2114</v>
      </c>
      <c r="B259">
        <v>45.52</v>
      </c>
      <c r="C259">
        <v>6.04</v>
      </c>
      <c r="D259" t="s">
        <v>2379</v>
      </c>
      <c r="E259" t="s">
        <v>2379</v>
      </c>
      <c r="F259" t="s">
        <v>2381</v>
      </c>
      <c r="G259" s="7">
        <v>1</v>
      </c>
      <c r="H259" t="s">
        <v>2380</v>
      </c>
      <c r="I259">
        <f t="shared" ref="I259:I322" si="12">IF(H259="yes",1,0)</f>
        <v>1</v>
      </c>
      <c r="K259" s="14" t="str">
        <f t="shared" ref="K259:K322" si="13">IF(B259&lt;18.5,"Underweight",IF(B259&lt;24.9,"Normal Weight",IF(B259&lt;29.9,"Over Weight","Obesity")))</f>
        <v>Obesity</v>
      </c>
      <c r="L259" t="str">
        <f t="shared" ref="L259:L322" si="14">IF(C259&lt;5.7,"Normal",IF(C259&lt;6.4,"Prediabetes","Diabetes"))</f>
        <v>Prediabetes</v>
      </c>
    </row>
    <row r="260" spans="1:12" x14ac:dyDescent="0.35">
      <c r="A260" t="s">
        <v>2113</v>
      </c>
      <c r="B260">
        <v>52.81</v>
      </c>
      <c r="C260">
        <v>5.19</v>
      </c>
      <c r="D260" t="s">
        <v>2379</v>
      </c>
      <c r="E260" t="s">
        <v>2379</v>
      </c>
      <c r="F260" t="s">
        <v>2381</v>
      </c>
      <c r="G260" s="7">
        <v>1</v>
      </c>
      <c r="H260" t="s">
        <v>2380</v>
      </c>
      <c r="I260">
        <f t="shared" si="12"/>
        <v>1</v>
      </c>
      <c r="K260" s="14" t="str">
        <f t="shared" si="13"/>
        <v>Obesity</v>
      </c>
      <c r="L260" t="str">
        <f t="shared" si="14"/>
        <v>Normal</v>
      </c>
    </row>
    <row r="261" spans="1:12" x14ac:dyDescent="0.35">
      <c r="A261" t="s">
        <v>2112</v>
      </c>
      <c r="B261">
        <v>33.58</v>
      </c>
      <c r="C261">
        <v>5.56</v>
      </c>
      <c r="D261" t="s">
        <v>2379</v>
      </c>
      <c r="E261" t="s">
        <v>2379</v>
      </c>
      <c r="F261" t="s">
        <v>2379</v>
      </c>
      <c r="G261" s="7">
        <v>1</v>
      </c>
      <c r="H261" t="s">
        <v>2380</v>
      </c>
      <c r="I261">
        <f t="shared" si="12"/>
        <v>1</v>
      </c>
      <c r="K261" s="14" t="str">
        <f t="shared" si="13"/>
        <v>Obesity</v>
      </c>
      <c r="L261" t="str">
        <f t="shared" si="14"/>
        <v>Normal</v>
      </c>
    </row>
    <row r="262" spans="1:12" x14ac:dyDescent="0.35">
      <c r="A262" t="s">
        <v>2111</v>
      </c>
      <c r="B262">
        <v>30.684999999999999</v>
      </c>
      <c r="C262">
        <v>8.23</v>
      </c>
      <c r="D262" t="s">
        <v>2379</v>
      </c>
      <c r="E262" t="s">
        <v>2379</v>
      </c>
      <c r="F262" t="s">
        <v>2379</v>
      </c>
      <c r="G262" s="7">
        <v>0</v>
      </c>
      <c r="H262" t="s">
        <v>2380</v>
      </c>
      <c r="I262">
        <f t="shared" si="12"/>
        <v>1</v>
      </c>
      <c r="K262" s="14" t="str">
        <f t="shared" si="13"/>
        <v>Obesity</v>
      </c>
      <c r="L262" t="str">
        <f t="shared" si="14"/>
        <v>Diabetes</v>
      </c>
    </row>
    <row r="263" spans="1:12" x14ac:dyDescent="0.35">
      <c r="A263" t="s">
        <v>2110</v>
      </c>
      <c r="B263">
        <v>37.524999999999999</v>
      </c>
      <c r="C263">
        <v>9.0299999999999994</v>
      </c>
      <c r="D263" t="s">
        <v>2380</v>
      </c>
      <c r="E263" t="s">
        <v>2379</v>
      </c>
      <c r="F263" t="s">
        <v>2379</v>
      </c>
      <c r="G263" s="7">
        <v>2</v>
      </c>
      <c r="H263" t="s">
        <v>2379</v>
      </c>
      <c r="I263">
        <f t="shared" si="12"/>
        <v>0</v>
      </c>
      <c r="K263" s="14" t="str">
        <f t="shared" si="13"/>
        <v>Obesity</v>
      </c>
      <c r="L263" t="str">
        <f t="shared" si="14"/>
        <v>Diabetes</v>
      </c>
    </row>
    <row r="264" spans="1:12" x14ac:dyDescent="0.35">
      <c r="A264" t="s">
        <v>2109</v>
      </c>
      <c r="B264">
        <v>34.5</v>
      </c>
      <c r="C264">
        <v>4.07</v>
      </c>
      <c r="D264" t="s">
        <v>2380</v>
      </c>
      <c r="E264" t="s">
        <v>2379</v>
      </c>
      <c r="F264" t="s">
        <v>2379</v>
      </c>
      <c r="G264" s="7">
        <v>0</v>
      </c>
      <c r="H264" t="s">
        <v>2380</v>
      </c>
      <c r="I264">
        <f t="shared" si="12"/>
        <v>1</v>
      </c>
      <c r="K264" s="14" t="str">
        <f t="shared" si="13"/>
        <v>Obesity</v>
      </c>
      <c r="L264" t="str">
        <f t="shared" si="14"/>
        <v>Normal</v>
      </c>
    </row>
    <row r="265" spans="1:12" x14ac:dyDescent="0.35">
      <c r="A265" t="s">
        <v>2108</v>
      </c>
      <c r="B265">
        <v>28.16</v>
      </c>
      <c r="C265">
        <v>5.77</v>
      </c>
      <c r="D265" t="s">
        <v>2379</v>
      </c>
      <c r="E265" t="s">
        <v>2379</v>
      </c>
      <c r="F265" t="s">
        <v>2379</v>
      </c>
      <c r="G265" s="7">
        <v>2</v>
      </c>
      <c r="H265" t="s">
        <v>2380</v>
      </c>
      <c r="I265">
        <f t="shared" si="12"/>
        <v>1</v>
      </c>
      <c r="K265" s="14" t="str">
        <f t="shared" si="13"/>
        <v>Over Weight</v>
      </c>
      <c r="L265" t="str">
        <f t="shared" si="14"/>
        <v>Prediabetes</v>
      </c>
    </row>
    <row r="266" spans="1:12" x14ac:dyDescent="0.35">
      <c r="A266" t="s">
        <v>2107</v>
      </c>
      <c r="B266">
        <v>30.02</v>
      </c>
      <c r="C266">
        <v>5.98</v>
      </c>
      <c r="D266" t="s">
        <v>2379</v>
      </c>
      <c r="E266" t="s">
        <v>2379</v>
      </c>
      <c r="F266" t="s">
        <v>2381</v>
      </c>
      <c r="G266" s="7">
        <v>1</v>
      </c>
      <c r="H266" t="s">
        <v>2380</v>
      </c>
      <c r="I266">
        <f t="shared" si="12"/>
        <v>1</v>
      </c>
      <c r="K266" s="14" t="str">
        <f t="shared" si="13"/>
        <v>Obesity</v>
      </c>
      <c r="L266" t="str">
        <f t="shared" si="14"/>
        <v>Prediabetes</v>
      </c>
    </row>
    <row r="267" spans="1:12" x14ac:dyDescent="0.35">
      <c r="A267" t="s">
        <v>2106</v>
      </c>
      <c r="B267">
        <v>37.82</v>
      </c>
      <c r="C267">
        <v>6.01</v>
      </c>
      <c r="D267" t="s">
        <v>2379</v>
      </c>
      <c r="E267" t="s">
        <v>2379</v>
      </c>
      <c r="F267" t="s">
        <v>2379</v>
      </c>
      <c r="G267" s="7">
        <v>0</v>
      </c>
      <c r="H267" t="s">
        <v>2380</v>
      </c>
      <c r="I267">
        <f t="shared" si="12"/>
        <v>1</v>
      </c>
      <c r="K267" s="14" t="str">
        <f t="shared" si="13"/>
        <v>Obesity</v>
      </c>
      <c r="L267" t="str">
        <f t="shared" si="14"/>
        <v>Prediabetes</v>
      </c>
    </row>
    <row r="268" spans="1:12" x14ac:dyDescent="0.35">
      <c r="A268" t="s">
        <v>2105</v>
      </c>
      <c r="B268">
        <v>33.14</v>
      </c>
      <c r="C268">
        <v>5.67</v>
      </c>
      <c r="D268" t="s">
        <v>2380</v>
      </c>
      <c r="E268" t="s">
        <v>2379</v>
      </c>
      <c r="F268" t="s">
        <v>2379</v>
      </c>
      <c r="G268" s="7">
        <v>0</v>
      </c>
      <c r="H268" t="s">
        <v>2380</v>
      </c>
      <c r="I268">
        <f t="shared" si="12"/>
        <v>1</v>
      </c>
      <c r="K268" s="14" t="str">
        <f t="shared" si="13"/>
        <v>Obesity</v>
      </c>
      <c r="L268" t="str">
        <f t="shared" si="14"/>
        <v>Normal</v>
      </c>
    </row>
    <row r="269" spans="1:12" x14ac:dyDescent="0.35">
      <c r="A269" t="s">
        <v>2104</v>
      </c>
      <c r="B269">
        <v>25.14</v>
      </c>
      <c r="C269">
        <v>6.02</v>
      </c>
      <c r="D269" t="s">
        <v>2380</v>
      </c>
      <c r="E269" t="s">
        <v>2379</v>
      </c>
      <c r="F269" t="s">
        <v>2381</v>
      </c>
      <c r="G269" s="7">
        <v>1</v>
      </c>
      <c r="H269" t="s">
        <v>2380</v>
      </c>
      <c r="I269">
        <f t="shared" si="12"/>
        <v>1</v>
      </c>
      <c r="K269" s="14" t="str">
        <f t="shared" si="13"/>
        <v>Over Weight</v>
      </c>
      <c r="L269" t="str">
        <f t="shared" si="14"/>
        <v>Prediabetes</v>
      </c>
    </row>
    <row r="270" spans="1:12" x14ac:dyDescent="0.35">
      <c r="A270" t="s">
        <v>2103</v>
      </c>
      <c r="B270">
        <v>20.18</v>
      </c>
      <c r="C270">
        <v>11.19</v>
      </c>
      <c r="D270" t="s">
        <v>2379</v>
      </c>
      <c r="E270" t="s">
        <v>2379</v>
      </c>
      <c r="F270" t="s">
        <v>2379</v>
      </c>
      <c r="G270" s="7">
        <v>0</v>
      </c>
      <c r="H270" t="s">
        <v>2380</v>
      </c>
      <c r="I270">
        <f t="shared" si="12"/>
        <v>1</v>
      </c>
      <c r="K270" s="14" t="str">
        <f t="shared" si="13"/>
        <v>Normal Weight</v>
      </c>
      <c r="L270" t="str">
        <f t="shared" si="14"/>
        <v>Diabetes</v>
      </c>
    </row>
    <row r="271" spans="1:12" x14ac:dyDescent="0.35">
      <c r="A271" t="s">
        <v>2102</v>
      </c>
      <c r="B271">
        <v>44.36</v>
      </c>
      <c r="C271">
        <v>5.1100000000000003</v>
      </c>
      <c r="D271" t="s">
        <v>2379</v>
      </c>
      <c r="E271" t="s">
        <v>2379</v>
      </c>
      <c r="F271" t="s">
        <v>2379</v>
      </c>
      <c r="G271" s="7">
        <v>0</v>
      </c>
      <c r="H271" t="s">
        <v>2380</v>
      </c>
      <c r="I271">
        <f t="shared" si="12"/>
        <v>1</v>
      </c>
      <c r="K271" s="14" t="str">
        <f t="shared" si="13"/>
        <v>Obesity</v>
      </c>
      <c r="L271" t="str">
        <f t="shared" si="14"/>
        <v>Normal</v>
      </c>
    </row>
    <row r="272" spans="1:12" x14ac:dyDescent="0.35">
      <c r="A272" t="s">
        <v>2101</v>
      </c>
      <c r="B272">
        <v>23.82</v>
      </c>
      <c r="C272">
        <v>10.85</v>
      </c>
      <c r="D272" t="s">
        <v>2380</v>
      </c>
      <c r="E272" t="s">
        <v>2379</v>
      </c>
      <c r="F272" t="s">
        <v>2379</v>
      </c>
      <c r="G272" s="7">
        <v>0</v>
      </c>
      <c r="H272" t="s">
        <v>2380</v>
      </c>
      <c r="I272">
        <f t="shared" si="12"/>
        <v>1</v>
      </c>
      <c r="K272" s="14" t="str">
        <f t="shared" si="13"/>
        <v>Normal Weight</v>
      </c>
      <c r="L272" t="str">
        <f t="shared" si="14"/>
        <v>Diabetes</v>
      </c>
    </row>
    <row r="273" spans="1:12" x14ac:dyDescent="0.35">
      <c r="A273" t="s">
        <v>2100</v>
      </c>
      <c r="B273">
        <v>45</v>
      </c>
      <c r="C273">
        <v>5.24</v>
      </c>
      <c r="D273" t="s">
        <v>2380</v>
      </c>
      <c r="E273" t="s">
        <v>2379</v>
      </c>
      <c r="F273" t="s">
        <v>2379</v>
      </c>
      <c r="G273" s="7">
        <v>1</v>
      </c>
      <c r="H273" t="s">
        <v>2380</v>
      </c>
      <c r="I273">
        <f t="shared" si="12"/>
        <v>1</v>
      </c>
      <c r="K273" s="14" t="str">
        <f t="shared" si="13"/>
        <v>Obesity</v>
      </c>
      <c r="L273" t="str">
        <f t="shared" si="14"/>
        <v>Normal</v>
      </c>
    </row>
    <row r="274" spans="1:12" x14ac:dyDescent="0.35">
      <c r="A274" t="s">
        <v>2099</v>
      </c>
      <c r="B274">
        <v>26.62</v>
      </c>
      <c r="C274">
        <v>10.08</v>
      </c>
      <c r="D274" t="s">
        <v>2379</v>
      </c>
      <c r="E274" t="s">
        <v>2379</v>
      </c>
      <c r="F274" t="s">
        <v>2379</v>
      </c>
      <c r="G274" s="7">
        <v>0</v>
      </c>
      <c r="H274" t="s">
        <v>2380</v>
      </c>
      <c r="I274">
        <f t="shared" si="12"/>
        <v>1</v>
      </c>
      <c r="K274" s="14" t="str">
        <f t="shared" si="13"/>
        <v>Over Weight</v>
      </c>
      <c r="L274" t="str">
        <f t="shared" si="14"/>
        <v>Diabetes</v>
      </c>
    </row>
    <row r="275" spans="1:12" x14ac:dyDescent="0.35">
      <c r="A275" t="s">
        <v>2098</v>
      </c>
      <c r="B275">
        <v>32.67</v>
      </c>
      <c r="C275">
        <v>10.97</v>
      </c>
      <c r="D275" t="s">
        <v>2380</v>
      </c>
      <c r="E275" t="s">
        <v>2379</v>
      </c>
      <c r="F275" t="s">
        <v>2379</v>
      </c>
      <c r="G275" s="7">
        <v>0</v>
      </c>
      <c r="H275" t="s">
        <v>2380</v>
      </c>
      <c r="I275">
        <f t="shared" si="12"/>
        <v>1</v>
      </c>
      <c r="K275" s="14" t="str">
        <f t="shared" si="13"/>
        <v>Obesity</v>
      </c>
      <c r="L275" t="str">
        <f t="shared" si="14"/>
        <v>Diabetes</v>
      </c>
    </row>
    <row r="276" spans="1:12" x14ac:dyDescent="0.35">
      <c r="A276" t="s">
        <v>2097</v>
      </c>
      <c r="B276">
        <v>44.44</v>
      </c>
      <c r="C276">
        <v>4.9000000000000004</v>
      </c>
      <c r="D276" t="s">
        <v>2380</v>
      </c>
      <c r="E276" t="s">
        <v>2379</v>
      </c>
      <c r="F276" t="s">
        <v>2379</v>
      </c>
      <c r="G276" s="7">
        <v>1</v>
      </c>
      <c r="H276" t="s">
        <v>2380</v>
      </c>
      <c r="I276">
        <f t="shared" si="12"/>
        <v>1</v>
      </c>
      <c r="K276" s="14" t="str">
        <f t="shared" si="13"/>
        <v>Obesity</v>
      </c>
      <c r="L276" t="str">
        <f t="shared" si="14"/>
        <v>Normal</v>
      </c>
    </row>
    <row r="277" spans="1:12" x14ac:dyDescent="0.35">
      <c r="A277" t="s">
        <v>2096</v>
      </c>
      <c r="B277">
        <v>28.31</v>
      </c>
      <c r="C277">
        <v>5.33</v>
      </c>
      <c r="D277" t="s">
        <v>2379</v>
      </c>
      <c r="E277" t="s">
        <v>2379</v>
      </c>
      <c r="F277" t="s">
        <v>2379</v>
      </c>
      <c r="G277" s="7">
        <v>0</v>
      </c>
      <c r="H277" t="s">
        <v>2380</v>
      </c>
      <c r="I277">
        <f t="shared" si="12"/>
        <v>1</v>
      </c>
      <c r="K277" s="14" t="str">
        <f t="shared" si="13"/>
        <v>Over Weight</v>
      </c>
      <c r="L277" t="str">
        <f t="shared" si="14"/>
        <v>Normal</v>
      </c>
    </row>
    <row r="278" spans="1:12" x14ac:dyDescent="0.35">
      <c r="A278" t="s">
        <v>2095</v>
      </c>
      <c r="B278">
        <v>25.05</v>
      </c>
      <c r="C278">
        <v>4.6100000000000003</v>
      </c>
      <c r="D278" t="s">
        <v>2379</v>
      </c>
      <c r="E278" t="s">
        <v>2379</v>
      </c>
      <c r="F278" t="s">
        <v>2379</v>
      </c>
      <c r="G278" s="7">
        <v>2</v>
      </c>
      <c r="H278" t="s">
        <v>2380</v>
      </c>
      <c r="I278">
        <f t="shared" si="12"/>
        <v>1</v>
      </c>
      <c r="K278" s="14" t="str">
        <f t="shared" si="13"/>
        <v>Over Weight</v>
      </c>
      <c r="L278" t="str">
        <f t="shared" si="14"/>
        <v>Normal</v>
      </c>
    </row>
    <row r="279" spans="1:12" x14ac:dyDescent="0.35">
      <c r="A279" t="s">
        <v>2094</v>
      </c>
      <c r="B279">
        <v>28.34</v>
      </c>
      <c r="C279">
        <v>8.18</v>
      </c>
      <c r="D279" t="s">
        <v>2379</v>
      </c>
      <c r="E279" t="s">
        <v>2379</v>
      </c>
      <c r="F279" t="s">
        <v>2379</v>
      </c>
      <c r="G279" s="7">
        <v>0</v>
      </c>
      <c r="H279" t="s">
        <v>2380</v>
      </c>
      <c r="I279">
        <f t="shared" si="12"/>
        <v>1</v>
      </c>
      <c r="K279" s="14" t="str">
        <f t="shared" si="13"/>
        <v>Over Weight</v>
      </c>
      <c r="L279" t="str">
        <f t="shared" si="14"/>
        <v>Diabetes</v>
      </c>
    </row>
    <row r="280" spans="1:12" x14ac:dyDescent="0.35">
      <c r="A280" t="s">
        <v>2093</v>
      </c>
      <c r="B280">
        <v>17.765000000000001</v>
      </c>
      <c r="C280">
        <v>5.62</v>
      </c>
      <c r="D280" t="s">
        <v>2379</v>
      </c>
      <c r="E280" t="s">
        <v>2379</v>
      </c>
      <c r="F280" t="s">
        <v>2379</v>
      </c>
      <c r="G280" s="7">
        <v>0</v>
      </c>
      <c r="H280" t="s">
        <v>2380</v>
      </c>
      <c r="I280">
        <f t="shared" si="12"/>
        <v>1</v>
      </c>
      <c r="K280" s="14" t="str">
        <f t="shared" si="13"/>
        <v>Underweight</v>
      </c>
      <c r="L280" t="str">
        <f t="shared" si="14"/>
        <v>Normal</v>
      </c>
    </row>
    <row r="281" spans="1:12" x14ac:dyDescent="0.35">
      <c r="A281" t="s">
        <v>2092</v>
      </c>
      <c r="B281">
        <v>36.119999999999997</v>
      </c>
      <c r="C281">
        <v>5.82</v>
      </c>
      <c r="D281" t="s">
        <v>2379</v>
      </c>
      <c r="E281" t="s">
        <v>2379</v>
      </c>
      <c r="F281" t="s">
        <v>2379</v>
      </c>
      <c r="G281" s="7">
        <v>0</v>
      </c>
      <c r="H281" t="s">
        <v>2380</v>
      </c>
      <c r="I281">
        <f t="shared" si="12"/>
        <v>1</v>
      </c>
      <c r="K281" s="14" t="str">
        <f t="shared" si="13"/>
        <v>Obesity</v>
      </c>
      <c r="L281" t="str">
        <f t="shared" si="14"/>
        <v>Prediabetes</v>
      </c>
    </row>
    <row r="282" spans="1:12" x14ac:dyDescent="0.35">
      <c r="A282" t="s">
        <v>2091</v>
      </c>
      <c r="B282">
        <v>23.19</v>
      </c>
      <c r="C282">
        <v>7.66</v>
      </c>
      <c r="D282" t="s">
        <v>2379</v>
      </c>
      <c r="E282" t="s">
        <v>2379</v>
      </c>
      <c r="F282" t="s">
        <v>2379</v>
      </c>
      <c r="G282" s="7">
        <v>0</v>
      </c>
      <c r="H282" t="s">
        <v>2380</v>
      </c>
      <c r="I282">
        <f t="shared" si="12"/>
        <v>1</v>
      </c>
      <c r="K282" s="14" t="str">
        <f t="shared" si="13"/>
        <v>Normal Weight</v>
      </c>
      <c r="L282" t="str">
        <f t="shared" si="14"/>
        <v>Diabetes</v>
      </c>
    </row>
    <row r="283" spans="1:12" x14ac:dyDescent="0.35">
      <c r="A283" t="s">
        <v>2090</v>
      </c>
      <c r="B283">
        <v>35.99</v>
      </c>
      <c r="C283">
        <v>4.2300000000000004</v>
      </c>
      <c r="D283" t="s">
        <v>2379</v>
      </c>
      <c r="E283" t="s">
        <v>2379</v>
      </c>
      <c r="F283" t="s">
        <v>2379</v>
      </c>
      <c r="G283" s="7">
        <v>0</v>
      </c>
      <c r="H283" t="s">
        <v>2380</v>
      </c>
      <c r="I283">
        <f t="shared" si="12"/>
        <v>1</v>
      </c>
      <c r="K283" s="14" t="str">
        <f t="shared" si="13"/>
        <v>Obesity</v>
      </c>
      <c r="L283" t="str">
        <f t="shared" si="14"/>
        <v>Normal</v>
      </c>
    </row>
    <row r="284" spans="1:12" x14ac:dyDescent="0.35">
      <c r="A284" t="s">
        <v>2089</v>
      </c>
      <c r="B284">
        <v>30.25</v>
      </c>
      <c r="C284">
        <v>5.58</v>
      </c>
      <c r="D284" t="s">
        <v>2379</v>
      </c>
      <c r="E284" t="s">
        <v>2379</v>
      </c>
      <c r="F284" t="s">
        <v>2381</v>
      </c>
      <c r="G284" s="7">
        <v>1</v>
      </c>
      <c r="H284" t="s">
        <v>2380</v>
      </c>
      <c r="I284">
        <f t="shared" si="12"/>
        <v>1</v>
      </c>
      <c r="K284" s="14" t="str">
        <f t="shared" si="13"/>
        <v>Obesity</v>
      </c>
      <c r="L284" t="str">
        <f t="shared" si="14"/>
        <v>Normal</v>
      </c>
    </row>
    <row r="285" spans="1:12" x14ac:dyDescent="0.35">
      <c r="A285" t="s">
        <v>2088</v>
      </c>
      <c r="B285">
        <v>26.24</v>
      </c>
      <c r="C285">
        <v>6.26</v>
      </c>
      <c r="D285" t="s">
        <v>2380</v>
      </c>
      <c r="E285" t="s">
        <v>2379</v>
      </c>
      <c r="F285" t="s">
        <v>2379</v>
      </c>
      <c r="G285" s="7">
        <v>0</v>
      </c>
      <c r="H285" t="s">
        <v>2380</v>
      </c>
      <c r="I285">
        <f t="shared" si="12"/>
        <v>1</v>
      </c>
      <c r="K285" s="14" t="str">
        <f t="shared" si="13"/>
        <v>Over Weight</v>
      </c>
      <c r="L285" t="str">
        <f t="shared" si="14"/>
        <v>Prediabetes</v>
      </c>
    </row>
    <row r="286" spans="1:12" x14ac:dyDescent="0.35">
      <c r="A286" t="s">
        <v>2087</v>
      </c>
      <c r="B286">
        <v>31.36</v>
      </c>
      <c r="C286">
        <v>10.6</v>
      </c>
      <c r="D286" t="s">
        <v>2380</v>
      </c>
      <c r="E286" t="s">
        <v>2379</v>
      </c>
      <c r="F286" t="s">
        <v>2379</v>
      </c>
      <c r="G286" s="7">
        <v>0</v>
      </c>
      <c r="H286" t="s">
        <v>2380</v>
      </c>
      <c r="I286">
        <f t="shared" si="12"/>
        <v>1</v>
      </c>
      <c r="K286" s="14" t="str">
        <f t="shared" si="13"/>
        <v>Obesity</v>
      </c>
      <c r="L286" t="str">
        <f t="shared" si="14"/>
        <v>Diabetes</v>
      </c>
    </row>
    <row r="287" spans="1:12" x14ac:dyDescent="0.35">
      <c r="A287" t="s">
        <v>2086</v>
      </c>
      <c r="B287">
        <v>25.69</v>
      </c>
      <c r="C287">
        <v>4.78</v>
      </c>
      <c r="D287" t="s">
        <v>2380</v>
      </c>
      <c r="E287" t="s">
        <v>2379</v>
      </c>
      <c r="F287" t="s">
        <v>2379</v>
      </c>
      <c r="G287" s="7">
        <v>0</v>
      </c>
      <c r="H287" t="s">
        <v>2380</v>
      </c>
      <c r="I287">
        <f t="shared" si="12"/>
        <v>1</v>
      </c>
      <c r="K287" s="14" t="str">
        <f t="shared" si="13"/>
        <v>Over Weight</v>
      </c>
      <c r="L287" t="str">
        <f t="shared" si="14"/>
        <v>Normal</v>
      </c>
    </row>
    <row r="288" spans="1:12" x14ac:dyDescent="0.35">
      <c r="A288" t="s">
        <v>2085</v>
      </c>
      <c r="B288">
        <v>25.46</v>
      </c>
      <c r="C288">
        <v>6.03</v>
      </c>
      <c r="D288" t="s">
        <v>2379</v>
      </c>
      <c r="E288" t="s">
        <v>2379</v>
      </c>
      <c r="F288" t="s">
        <v>2379</v>
      </c>
      <c r="G288" s="7">
        <v>2</v>
      </c>
      <c r="H288" t="s">
        <v>2380</v>
      </c>
      <c r="I288">
        <f t="shared" si="12"/>
        <v>1</v>
      </c>
      <c r="K288" s="14" t="str">
        <f t="shared" si="13"/>
        <v>Over Weight</v>
      </c>
      <c r="L288" t="str">
        <f t="shared" si="14"/>
        <v>Prediabetes</v>
      </c>
    </row>
    <row r="289" spans="1:12" x14ac:dyDescent="0.35">
      <c r="A289" t="s">
        <v>2084</v>
      </c>
      <c r="B289">
        <v>31.83</v>
      </c>
      <c r="C289">
        <v>11.55</v>
      </c>
      <c r="D289" t="s">
        <v>2380</v>
      </c>
      <c r="E289" t="s">
        <v>2379</v>
      </c>
      <c r="F289" t="s">
        <v>2379</v>
      </c>
      <c r="G289" s="7">
        <v>1</v>
      </c>
      <c r="H289" t="s">
        <v>2380</v>
      </c>
      <c r="I289">
        <f t="shared" si="12"/>
        <v>1</v>
      </c>
      <c r="K289" s="14" t="str">
        <f t="shared" si="13"/>
        <v>Obesity</v>
      </c>
      <c r="L289" t="str">
        <f t="shared" si="14"/>
        <v>Diabetes</v>
      </c>
    </row>
    <row r="290" spans="1:12" x14ac:dyDescent="0.35">
      <c r="A290" t="s">
        <v>2083</v>
      </c>
      <c r="B290">
        <v>24.43</v>
      </c>
      <c r="C290">
        <v>7.59</v>
      </c>
      <c r="D290" t="s">
        <v>2380</v>
      </c>
      <c r="E290" t="s">
        <v>2379</v>
      </c>
      <c r="F290" t="s">
        <v>2379</v>
      </c>
      <c r="G290" s="7">
        <v>1</v>
      </c>
      <c r="H290" t="s">
        <v>2380</v>
      </c>
      <c r="I290">
        <f t="shared" si="12"/>
        <v>1</v>
      </c>
      <c r="K290" s="14" t="str">
        <f t="shared" si="13"/>
        <v>Normal Weight</v>
      </c>
      <c r="L290" t="str">
        <f t="shared" si="14"/>
        <v>Diabetes</v>
      </c>
    </row>
    <row r="291" spans="1:12" x14ac:dyDescent="0.35">
      <c r="A291" t="s">
        <v>2082</v>
      </c>
      <c r="B291">
        <v>41.9</v>
      </c>
      <c r="C291">
        <v>4.26</v>
      </c>
      <c r="D291" t="s">
        <v>2379</v>
      </c>
      <c r="E291" t="s">
        <v>2379</v>
      </c>
      <c r="F291" t="s">
        <v>2379</v>
      </c>
      <c r="G291" s="7">
        <v>0</v>
      </c>
      <c r="H291" t="s">
        <v>2380</v>
      </c>
      <c r="I291">
        <f t="shared" si="12"/>
        <v>1</v>
      </c>
      <c r="K291" s="14" t="str">
        <f t="shared" si="13"/>
        <v>Obesity</v>
      </c>
      <c r="L291" t="str">
        <f t="shared" si="14"/>
        <v>Normal</v>
      </c>
    </row>
    <row r="292" spans="1:12" x14ac:dyDescent="0.35">
      <c r="A292" t="s">
        <v>2081</v>
      </c>
      <c r="B292">
        <v>22.88</v>
      </c>
      <c r="C292">
        <v>5.9</v>
      </c>
      <c r="D292" t="s">
        <v>2380</v>
      </c>
      <c r="E292" t="s">
        <v>2379</v>
      </c>
      <c r="F292" t="s">
        <v>2381</v>
      </c>
      <c r="G292" s="7">
        <v>1</v>
      </c>
      <c r="H292" t="s">
        <v>2380</v>
      </c>
      <c r="I292">
        <f t="shared" si="12"/>
        <v>1</v>
      </c>
      <c r="K292" s="14" t="str">
        <f t="shared" si="13"/>
        <v>Normal Weight</v>
      </c>
      <c r="L292" t="str">
        <f t="shared" si="14"/>
        <v>Prediabetes</v>
      </c>
    </row>
    <row r="293" spans="1:12" x14ac:dyDescent="0.35">
      <c r="A293" t="s">
        <v>2080</v>
      </c>
      <c r="B293">
        <v>29.734999999999999</v>
      </c>
      <c r="C293">
        <v>7.79</v>
      </c>
      <c r="D293" t="s">
        <v>2379</v>
      </c>
      <c r="E293" t="s">
        <v>2379</v>
      </c>
      <c r="F293" t="s">
        <v>2379</v>
      </c>
      <c r="G293" s="7">
        <v>0</v>
      </c>
      <c r="H293" t="s">
        <v>2379</v>
      </c>
      <c r="I293">
        <f t="shared" si="12"/>
        <v>0</v>
      </c>
      <c r="K293" s="14" t="str">
        <f t="shared" si="13"/>
        <v>Over Weight</v>
      </c>
      <c r="L293" t="str">
        <f t="shared" si="14"/>
        <v>Diabetes</v>
      </c>
    </row>
    <row r="294" spans="1:12" x14ac:dyDescent="0.35">
      <c r="A294" t="s">
        <v>2079</v>
      </c>
      <c r="B294">
        <v>40.74</v>
      </c>
      <c r="C294">
        <v>5.28</v>
      </c>
      <c r="D294" t="s">
        <v>2379</v>
      </c>
      <c r="E294" t="s">
        <v>2379</v>
      </c>
      <c r="F294" t="s">
        <v>2381</v>
      </c>
      <c r="G294" s="7">
        <v>1</v>
      </c>
      <c r="H294" t="s">
        <v>2380</v>
      </c>
      <c r="I294">
        <f t="shared" si="12"/>
        <v>1</v>
      </c>
      <c r="K294" s="14" t="str">
        <f t="shared" si="13"/>
        <v>Obesity</v>
      </c>
      <c r="L294" t="str">
        <f t="shared" si="14"/>
        <v>Normal</v>
      </c>
    </row>
    <row r="295" spans="1:12" x14ac:dyDescent="0.35">
      <c r="A295" t="s">
        <v>2078</v>
      </c>
      <c r="B295">
        <v>24.14</v>
      </c>
      <c r="C295">
        <v>5.87</v>
      </c>
      <c r="D295" t="s">
        <v>2379</v>
      </c>
      <c r="E295" t="s">
        <v>2379</v>
      </c>
      <c r="F295" t="s">
        <v>2379</v>
      </c>
      <c r="G295" s="7">
        <v>2</v>
      </c>
      <c r="H295" t="s">
        <v>2380</v>
      </c>
      <c r="I295">
        <f t="shared" si="12"/>
        <v>1</v>
      </c>
      <c r="K295" s="14" t="str">
        <f t="shared" si="13"/>
        <v>Normal Weight</v>
      </c>
      <c r="L295" t="str">
        <f t="shared" si="14"/>
        <v>Prediabetes</v>
      </c>
    </row>
    <row r="296" spans="1:12" x14ac:dyDescent="0.35">
      <c r="A296" t="s">
        <v>2077</v>
      </c>
      <c r="B296">
        <v>25.15</v>
      </c>
      <c r="C296">
        <v>9.08</v>
      </c>
      <c r="D296" t="s">
        <v>2380</v>
      </c>
      <c r="E296" t="s">
        <v>2379</v>
      </c>
      <c r="F296" t="s">
        <v>2379</v>
      </c>
      <c r="G296" s="7">
        <v>1</v>
      </c>
      <c r="H296" t="s">
        <v>2380</v>
      </c>
      <c r="I296">
        <f t="shared" si="12"/>
        <v>1</v>
      </c>
      <c r="K296" s="14" t="str">
        <f t="shared" si="13"/>
        <v>Over Weight</v>
      </c>
      <c r="L296" t="str">
        <f t="shared" si="14"/>
        <v>Diabetes</v>
      </c>
    </row>
    <row r="297" spans="1:12" x14ac:dyDescent="0.35">
      <c r="A297" t="s">
        <v>2076</v>
      </c>
      <c r="B297">
        <v>28.71</v>
      </c>
      <c r="C297">
        <v>5.2</v>
      </c>
      <c r="D297" t="s">
        <v>2379</v>
      </c>
      <c r="E297" t="s">
        <v>2379</v>
      </c>
      <c r="F297" t="s">
        <v>2379</v>
      </c>
      <c r="G297" s="7">
        <v>1</v>
      </c>
      <c r="H297" t="s">
        <v>2380</v>
      </c>
      <c r="I297">
        <f t="shared" si="12"/>
        <v>1</v>
      </c>
      <c r="K297" s="14" t="str">
        <f t="shared" si="13"/>
        <v>Over Weight</v>
      </c>
      <c r="L297" t="str">
        <f t="shared" si="14"/>
        <v>Normal</v>
      </c>
    </row>
    <row r="298" spans="1:12" x14ac:dyDescent="0.35">
      <c r="A298" t="s">
        <v>2075</v>
      </c>
      <c r="B298">
        <v>23</v>
      </c>
      <c r="C298">
        <v>5.48</v>
      </c>
      <c r="D298" t="s">
        <v>2379</v>
      </c>
      <c r="E298" t="s">
        <v>2379</v>
      </c>
      <c r="F298" t="s">
        <v>2379</v>
      </c>
      <c r="G298" s="7">
        <v>0</v>
      </c>
      <c r="H298" t="s">
        <v>2380</v>
      </c>
      <c r="I298">
        <f t="shared" si="12"/>
        <v>1</v>
      </c>
      <c r="K298" s="14" t="str">
        <f t="shared" si="13"/>
        <v>Normal Weight</v>
      </c>
      <c r="L298" t="str">
        <f t="shared" si="14"/>
        <v>Normal</v>
      </c>
    </row>
    <row r="299" spans="1:12" x14ac:dyDescent="0.35">
      <c r="A299" t="s">
        <v>2074</v>
      </c>
      <c r="B299">
        <v>36.86</v>
      </c>
      <c r="C299">
        <v>11.95</v>
      </c>
      <c r="D299" t="s">
        <v>2379</v>
      </c>
      <c r="E299" t="s">
        <v>2379</v>
      </c>
      <c r="F299" t="s">
        <v>2379</v>
      </c>
      <c r="G299" s="7">
        <v>0</v>
      </c>
      <c r="H299" t="s">
        <v>2379</v>
      </c>
      <c r="I299">
        <f t="shared" si="12"/>
        <v>0</v>
      </c>
      <c r="K299" s="14" t="str">
        <f t="shared" si="13"/>
        <v>Obesity</v>
      </c>
      <c r="L299" t="str">
        <f t="shared" si="14"/>
        <v>Diabetes</v>
      </c>
    </row>
    <row r="300" spans="1:12" x14ac:dyDescent="0.35">
      <c r="A300" t="s">
        <v>2073</v>
      </c>
      <c r="B300">
        <v>24.25</v>
      </c>
      <c r="C300">
        <v>8.6999999999999993</v>
      </c>
      <c r="D300" t="s">
        <v>2380</v>
      </c>
      <c r="E300" t="s">
        <v>2379</v>
      </c>
      <c r="F300" t="s">
        <v>2379</v>
      </c>
      <c r="G300" s="7">
        <v>1</v>
      </c>
      <c r="H300" t="s">
        <v>2380</v>
      </c>
      <c r="I300">
        <f t="shared" si="12"/>
        <v>1</v>
      </c>
      <c r="K300" s="14" t="str">
        <f t="shared" si="13"/>
        <v>Normal Weight</v>
      </c>
      <c r="L300" t="str">
        <f t="shared" si="14"/>
        <v>Diabetes</v>
      </c>
    </row>
    <row r="301" spans="1:12" x14ac:dyDescent="0.35">
      <c r="A301" t="s">
        <v>2072</v>
      </c>
      <c r="B301">
        <v>23.85</v>
      </c>
      <c r="C301">
        <v>7.84</v>
      </c>
      <c r="D301" t="s">
        <v>2379</v>
      </c>
      <c r="E301" t="s">
        <v>2379</v>
      </c>
      <c r="F301" t="s">
        <v>2379</v>
      </c>
      <c r="G301" s="7">
        <v>0</v>
      </c>
      <c r="H301" t="s">
        <v>2380</v>
      </c>
      <c r="I301">
        <f t="shared" si="12"/>
        <v>1</v>
      </c>
      <c r="K301" s="14" t="str">
        <f t="shared" si="13"/>
        <v>Normal Weight</v>
      </c>
      <c r="L301" t="str">
        <f t="shared" si="14"/>
        <v>Diabetes</v>
      </c>
    </row>
    <row r="302" spans="1:12" x14ac:dyDescent="0.35">
      <c r="A302" t="s">
        <v>2071</v>
      </c>
      <c r="B302">
        <v>40.020000000000003</v>
      </c>
      <c r="C302">
        <v>5.19</v>
      </c>
      <c r="D302" t="s">
        <v>2380</v>
      </c>
      <c r="E302" t="s">
        <v>2379</v>
      </c>
      <c r="F302" t="s">
        <v>2379</v>
      </c>
      <c r="G302" s="7">
        <v>1</v>
      </c>
      <c r="H302" t="s">
        <v>2380</v>
      </c>
      <c r="I302">
        <f t="shared" si="12"/>
        <v>1</v>
      </c>
      <c r="K302" s="14" t="str">
        <f t="shared" si="13"/>
        <v>Obesity</v>
      </c>
      <c r="L302" t="str">
        <f t="shared" si="14"/>
        <v>Normal</v>
      </c>
    </row>
    <row r="303" spans="1:12" x14ac:dyDescent="0.35">
      <c r="A303" t="s">
        <v>2070</v>
      </c>
      <c r="B303">
        <v>19.170000000000002</v>
      </c>
      <c r="C303">
        <v>8.41</v>
      </c>
      <c r="D303" t="s">
        <v>2379</v>
      </c>
      <c r="E303" t="s">
        <v>2379</v>
      </c>
      <c r="F303" t="s">
        <v>2379</v>
      </c>
      <c r="G303" s="7">
        <v>0</v>
      </c>
      <c r="H303" t="s">
        <v>2380</v>
      </c>
      <c r="I303">
        <f t="shared" si="12"/>
        <v>1</v>
      </c>
      <c r="K303" s="14" t="str">
        <f t="shared" si="13"/>
        <v>Normal Weight</v>
      </c>
      <c r="L303" t="str">
        <f t="shared" si="14"/>
        <v>Diabetes</v>
      </c>
    </row>
    <row r="304" spans="1:12" x14ac:dyDescent="0.35">
      <c r="A304" t="s">
        <v>2069</v>
      </c>
      <c r="B304">
        <v>43.53</v>
      </c>
      <c r="C304">
        <v>5.86</v>
      </c>
      <c r="D304" t="s">
        <v>2380</v>
      </c>
      <c r="E304" t="s">
        <v>2380</v>
      </c>
      <c r="F304" t="s">
        <v>2379</v>
      </c>
      <c r="G304" s="7">
        <v>2</v>
      </c>
      <c r="H304" t="s">
        <v>2380</v>
      </c>
      <c r="I304">
        <f t="shared" si="12"/>
        <v>1</v>
      </c>
      <c r="K304" s="14" t="str">
        <f t="shared" si="13"/>
        <v>Obesity</v>
      </c>
      <c r="L304" t="str">
        <f t="shared" si="14"/>
        <v>Prediabetes</v>
      </c>
    </row>
    <row r="305" spans="1:12" x14ac:dyDescent="0.35">
      <c r="A305" t="s">
        <v>2068</v>
      </c>
      <c r="B305">
        <v>46.06</v>
      </c>
      <c r="C305">
        <v>4.18</v>
      </c>
      <c r="D305" t="s">
        <v>2379</v>
      </c>
      <c r="E305" t="s">
        <v>2380</v>
      </c>
      <c r="F305" t="s">
        <v>2379</v>
      </c>
      <c r="G305" s="7">
        <v>1</v>
      </c>
      <c r="H305" t="s">
        <v>2380</v>
      </c>
      <c r="I305">
        <f t="shared" si="12"/>
        <v>1</v>
      </c>
      <c r="K305" s="14" t="str">
        <f t="shared" si="13"/>
        <v>Obesity</v>
      </c>
      <c r="L305" t="str">
        <f t="shared" si="14"/>
        <v>Normal</v>
      </c>
    </row>
    <row r="306" spans="1:12" x14ac:dyDescent="0.35">
      <c r="A306" t="s">
        <v>2067</v>
      </c>
      <c r="B306">
        <v>29.92</v>
      </c>
      <c r="C306">
        <v>11.99</v>
      </c>
      <c r="D306" t="s">
        <v>2380</v>
      </c>
      <c r="E306" t="s">
        <v>2379</v>
      </c>
      <c r="F306" t="s">
        <v>2379</v>
      </c>
      <c r="G306" s="7">
        <v>2</v>
      </c>
      <c r="H306" t="s">
        <v>2380</v>
      </c>
      <c r="I306">
        <f t="shared" si="12"/>
        <v>1</v>
      </c>
      <c r="K306" s="14" t="str">
        <f t="shared" si="13"/>
        <v>Obesity</v>
      </c>
      <c r="L306" t="str">
        <f t="shared" si="14"/>
        <v>Diabetes</v>
      </c>
    </row>
    <row r="307" spans="1:12" x14ac:dyDescent="0.35">
      <c r="A307" t="s">
        <v>2066</v>
      </c>
      <c r="B307">
        <v>28.46</v>
      </c>
      <c r="C307">
        <v>4.8499999999999996</v>
      </c>
      <c r="D307" t="s">
        <v>2380</v>
      </c>
      <c r="E307" t="s">
        <v>2379</v>
      </c>
      <c r="F307" t="s">
        <v>2379</v>
      </c>
      <c r="G307" s="7">
        <v>1</v>
      </c>
      <c r="H307" t="s">
        <v>2380</v>
      </c>
      <c r="I307">
        <f t="shared" si="12"/>
        <v>1</v>
      </c>
      <c r="K307" s="14" t="str">
        <f t="shared" si="13"/>
        <v>Over Weight</v>
      </c>
      <c r="L307" t="str">
        <f t="shared" si="14"/>
        <v>Normal</v>
      </c>
    </row>
    <row r="308" spans="1:12" x14ac:dyDescent="0.35">
      <c r="A308" t="s">
        <v>2065</v>
      </c>
      <c r="B308">
        <v>24.56</v>
      </c>
      <c r="C308">
        <v>6.18</v>
      </c>
      <c r="D308" t="s">
        <v>2380</v>
      </c>
      <c r="E308" t="s">
        <v>2379</v>
      </c>
      <c r="F308" t="s">
        <v>2381</v>
      </c>
      <c r="G308" s="7">
        <v>1</v>
      </c>
      <c r="H308" t="s">
        <v>2380</v>
      </c>
      <c r="I308">
        <f t="shared" si="12"/>
        <v>1</v>
      </c>
      <c r="K308" s="14" t="str">
        <f t="shared" si="13"/>
        <v>Normal Weight</v>
      </c>
      <c r="L308" t="str">
        <f t="shared" si="14"/>
        <v>Prediabetes</v>
      </c>
    </row>
    <row r="309" spans="1:12" x14ac:dyDescent="0.35">
      <c r="A309" t="s">
        <v>2064</v>
      </c>
      <c r="B309">
        <v>41.19</v>
      </c>
      <c r="C309">
        <v>6.37</v>
      </c>
      <c r="D309" t="s">
        <v>2379</v>
      </c>
      <c r="E309" t="s">
        <v>2379</v>
      </c>
      <c r="F309" t="s">
        <v>2379</v>
      </c>
      <c r="G309" s="7">
        <v>0</v>
      </c>
      <c r="H309" t="s">
        <v>2380</v>
      </c>
      <c r="I309">
        <f t="shared" si="12"/>
        <v>1</v>
      </c>
      <c r="K309" s="14" t="str">
        <f t="shared" si="13"/>
        <v>Obesity</v>
      </c>
      <c r="L309" t="str">
        <f t="shared" si="14"/>
        <v>Prediabetes</v>
      </c>
    </row>
    <row r="310" spans="1:12" x14ac:dyDescent="0.35">
      <c r="A310" t="s">
        <v>2063</v>
      </c>
      <c r="B310">
        <v>18.63</v>
      </c>
      <c r="C310">
        <v>9.81</v>
      </c>
      <c r="D310" t="s">
        <v>2380</v>
      </c>
      <c r="E310" t="s">
        <v>2379</v>
      </c>
      <c r="F310" t="s">
        <v>2379</v>
      </c>
      <c r="G310" s="7">
        <v>2</v>
      </c>
      <c r="H310" t="s">
        <v>2380</v>
      </c>
      <c r="I310">
        <f t="shared" si="12"/>
        <v>1</v>
      </c>
      <c r="K310" s="14" t="str">
        <f t="shared" si="13"/>
        <v>Normal Weight</v>
      </c>
      <c r="L310" t="str">
        <f t="shared" si="14"/>
        <v>Diabetes</v>
      </c>
    </row>
    <row r="311" spans="1:12" x14ac:dyDescent="0.35">
      <c r="A311" t="s">
        <v>2062</v>
      </c>
      <c r="B311">
        <v>26.26</v>
      </c>
      <c r="C311">
        <v>11.8</v>
      </c>
      <c r="D311" t="s">
        <v>2380</v>
      </c>
      <c r="E311" t="s">
        <v>2379</v>
      </c>
      <c r="F311" t="s">
        <v>2379</v>
      </c>
      <c r="G311" s="7">
        <v>1</v>
      </c>
      <c r="H311" t="s">
        <v>2380</v>
      </c>
      <c r="I311">
        <f t="shared" si="12"/>
        <v>1</v>
      </c>
      <c r="K311" s="14" t="str">
        <f t="shared" si="13"/>
        <v>Over Weight</v>
      </c>
      <c r="L311" t="str">
        <f t="shared" si="14"/>
        <v>Diabetes</v>
      </c>
    </row>
    <row r="312" spans="1:12" x14ac:dyDescent="0.35">
      <c r="A312" t="s">
        <v>2061</v>
      </c>
      <c r="B312">
        <v>22.37</v>
      </c>
      <c r="C312">
        <v>5.86</v>
      </c>
      <c r="D312" t="s">
        <v>2380</v>
      </c>
      <c r="E312" t="s">
        <v>2379</v>
      </c>
      <c r="F312" t="s">
        <v>2381</v>
      </c>
      <c r="G312" s="7">
        <v>1</v>
      </c>
      <c r="H312" t="s">
        <v>2380</v>
      </c>
      <c r="I312">
        <f t="shared" si="12"/>
        <v>1</v>
      </c>
      <c r="K312" s="14" t="str">
        <f t="shared" si="13"/>
        <v>Normal Weight</v>
      </c>
      <c r="L312" t="str">
        <f t="shared" si="14"/>
        <v>Prediabetes</v>
      </c>
    </row>
    <row r="313" spans="1:12" x14ac:dyDescent="0.35">
      <c r="A313" t="s">
        <v>2060</v>
      </c>
      <c r="B313">
        <v>39.619999999999997</v>
      </c>
      <c r="C313">
        <v>4.28</v>
      </c>
      <c r="D313" t="s">
        <v>2379</v>
      </c>
      <c r="E313" t="s">
        <v>2379</v>
      </c>
      <c r="F313" t="s">
        <v>2379</v>
      </c>
      <c r="G313" s="7">
        <v>1</v>
      </c>
      <c r="H313" t="s">
        <v>2380</v>
      </c>
      <c r="I313">
        <f t="shared" si="12"/>
        <v>1</v>
      </c>
      <c r="K313" s="14" t="str">
        <f t="shared" si="13"/>
        <v>Obesity</v>
      </c>
      <c r="L313" t="str">
        <f t="shared" si="14"/>
        <v>Normal</v>
      </c>
    </row>
    <row r="314" spans="1:12" x14ac:dyDescent="0.35">
      <c r="A314" t="s">
        <v>2059</v>
      </c>
      <c r="B314">
        <v>18.329999999999998</v>
      </c>
      <c r="C314">
        <v>4.16</v>
      </c>
      <c r="D314" t="s">
        <v>2380</v>
      </c>
      <c r="E314" t="s">
        <v>2379</v>
      </c>
      <c r="F314" t="s">
        <v>2379</v>
      </c>
      <c r="G314" s="7">
        <v>0</v>
      </c>
      <c r="H314" t="s">
        <v>2380</v>
      </c>
      <c r="I314">
        <f t="shared" si="12"/>
        <v>1</v>
      </c>
      <c r="K314" s="14" t="str">
        <f t="shared" si="13"/>
        <v>Underweight</v>
      </c>
      <c r="L314" t="str">
        <f t="shared" si="14"/>
        <v>Normal</v>
      </c>
    </row>
    <row r="315" spans="1:12" x14ac:dyDescent="0.35">
      <c r="A315" t="s">
        <v>2058</v>
      </c>
      <c r="B315">
        <v>17.11</v>
      </c>
      <c r="C315">
        <v>4.9800000000000004</v>
      </c>
      <c r="D315" t="s">
        <v>2380</v>
      </c>
      <c r="E315" t="s">
        <v>2379</v>
      </c>
      <c r="F315" t="s">
        <v>2381</v>
      </c>
      <c r="G315" s="7">
        <v>1</v>
      </c>
      <c r="H315" t="s">
        <v>2380</v>
      </c>
      <c r="I315">
        <f t="shared" si="12"/>
        <v>1</v>
      </c>
      <c r="K315" s="14" t="str">
        <f t="shared" si="13"/>
        <v>Underweight</v>
      </c>
      <c r="L315" t="str">
        <f t="shared" si="14"/>
        <v>Normal</v>
      </c>
    </row>
    <row r="316" spans="1:12" x14ac:dyDescent="0.35">
      <c r="A316" t="s">
        <v>2057</v>
      </c>
      <c r="B316">
        <v>43.5</v>
      </c>
      <c r="C316">
        <v>6.38</v>
      </c>
      <c r="D316" t="s">
        <v>2379</v>
      </c>
      <c r="E316" t="s">
        <v>2380</v>
      </c>
      <c r="F316" t="s">
        <v>2379</v>
      </c>
      <c r="G316" s="7">
        <v>1</v>
      </c>
      <c r="H316" t="s">
        <v>2380</v>
      </c>
      <c r="I316">
        <f t="shared" si="12"/>
        <v>1</v>
      </c>
      <c r="K316" s="14" t="str">
        <f t="shared" si="13"/>
        <v>Obesity</v>
      </c>
      <c r="L316" t="str">
        <f t="shared" si="14"/>
        <v>Prediabetes</v>
      </c>
    </row>
    <row r="317" spans="1:12" x14ac:dyDescent="0.35">
      <c r="A317" t="s">
        <v>2056</v>
      </c>
      <c r="B317">
        <v>25.364999999999998</v>
      </c>
      <c r="C317">
        <v>5.19</v>
      </c>
      <c r="D317" t="s">
        <v>2379</v>
      </c>
      <c r="E317" t="s">
        <v>2379</v>
      </c>
      <c r="F317" t="s">
        <v>2379</v>
      </c>
      <c r="G317" s="7">
        <v>2</v>
      </c>
      <c r="H317" t="s">
        <v>2379</v>
      </c>
      <c r="I317">
        <f t="shared" si="12"/>
        <v>0</v>
      </c>
      <c r="K317" s="14" t="str">
        <f t="shared" si="13"/>
        <v>Over Weight</v>
      </c>
      <c r="L317" t="str">
        <f t="shared" si="14"/>
        <v>Normal</v>
      </c>
    </row>
    <row r="318" spans="1:12" x14ac:dyDescent="0.35">
      <c r="A318" t="s">
        <v>2055</v>
      </c>
      <c r="B318">
        <v>28.594999999999999</v>
      </c>
      <c r="C318">
        <v>10.210000000000001</v>
      </c>
      <c r="D318" t="s">
        <v>2379</v>
      </c>
      <c r="E318" t="s">
        <v>2379</v>
      </c>
      <c r="F318" t="s">
        <v>2379</v>
      </c>
      <c r="G318" s="7">
        <v>0</v>
      </c>
      <c r="H318" t="s">
        <v>2379</v>
      </c>
      <c r="I318">
        <f t="shared" si="12"/>
        <v>0</v>
      </c>
      <c r="K318" s="14" t="str">
        <f t="shared" si="13"/>
        <v>Over Weight</v>
      </c>
      <c r="L318" t="str">
        <f t="shared" si="14"/>
        <v>Diabetes</v>
      </c>
    </row>
    <row r="319" spans="1:12" x14ac:dyDescent="0.35">
      <c r="A319" t="s">
        <v>2054</v>
      </c>
      <c r="B319">
        <v>29.83</v>
      </c>
      <c r="C319">
        <v>9.6999999999999993</v>
      </c>
      <c r="D319" t="s">
        <v>2380</v>
      </c>
      <c r="E319" t="s">
        <v>2379</v>
      </c>
      <c r="F319" t="s">
        <v>2381</v>
      </c>
      <c r="G319" s="7">
        <v>1</v>
      </c>
      <c r="H319" t="s">
        <v>2380</v>
      </c>
      <c r="I319">
        <f t="shared" si="12"/>
        <v>1</v>
      </c>
      <c r="K319" s="14" t="str">
        <f t="shared" si="13"/>
        <v>Over Weight</v>
      </c>
      <c r="L319" t="str">
        <f t="shared" si="14"/>
        <v>Diabetes</v>
      </c>
    </row>
    <row r="320" spans="1:12" x14ac:dyDescent="0.35">
      <c r="A320" t="s">
        <v>2053</v>
      </c>
      <c r="B320">
        <v>24.7</v>
      </c>
      <c r="C320">
        <v>10.25</v>
      </c>
      <c r="D320" t="s">
        <v>2379</v>
      </c>
      <c r="E320" t="s">
        <v>2379</v>
      </c>
      <c r="F320" t="s">
        <v>2379</v>
      </c>
      <c r="G320" s="7">
        <v>3</v>
      </c>
      <c r="H320" t="s">
        <v>2379</v>
      </c>
      <c r="I320">
        <f t="shared" si="12"/>
        <v>0</v>
      </c>
      <c r="K320" s="14" t="str">
        <f t="shared" si="13"/>
        <v>Normal Weight</v>
      </c>
      <c r="L320" t="str">
        <f t="shared" si="14"/>
        <v>Diabetes</v>
      </c>
    </row>
    <row r="321" spans="1:12" x14ac:dyDescent="0.35">
      <c r="A321" t="s">
        <v>2052</v>
      </c>
      <c r="B321">
        <v>17.940000000000001</v>
      </c>
      <c r="C321">
        <v>9.77</v>
      </c>
      <c r="D321" t="s">
        <v>2379</v>
      </c>
      <c r="E321" t="s">
        <v>2379</v>
      </c>
      <c r="F321" t="s">
        <v>2379</v>
      </c>
      <c r="G321" s="7">
        <v>0</v>
      </c>
      <c r="H321" t="s">
        <v>2380</v>
      </c>
      <c r="I321">
        <f t="shared" si="12"/>
        <v>1</v>
      </c>
      <c r="K321" s="14" t="str">
        <f t="shared" si="13"/>
        <v>Underweight</v>
      </c>
      <c r="L321" t="str">
        <f t="shared" si="14"/>
        <v>Diabetes</v>
      </c>
    </row>
    <row r="322" spans="1:12" x14ac:dyDescent="0.35">
      <c r="A322" t="s">
        <v>2051</v>
      </c>
      <c r="B322">
        <v>21.08</v>
      </c>
      <c r="C322">
        <v>4.83</v>
      </c>
      <c r="D322" t="s">
        <v>2379</v>
      </c>
      <c r="E322" t="s">
        <v>2379</v>
      </c>
      <c r="F322" t="s">
        <v>2381</v>
      </c>
      <c r="G322" s="7">
        <v>1</v>
      </c>
      <c r="H322" t="s">
        <v>2380</v>
      </c>
      <c r="I322">
        <f t="shared" si="12"/>
        <v>1</v>
      </c>
      <c r="K322" s="14" t="str">
        <f t="shared" si="13"/>
        <v>Normal Weight</v>
      </c>
      <c r="L322" t="str">
        <f t="shared" si="14"/>
        <v>Normal</v>
      </c>
    </row>
    <row r="323" spans="1:12" x14ac:dyDescent="0.35">
      <c r="A323" t="s">
        <v>2050</v>
      </c>
      <c r="B323">
        <v>37.715000000000003</v>
      </c>
      <c r="C323">
        <v>10.86</v>
      </c>
      <c r="D323" t="s">
        <v>2380</v>
      </c>
      <c r="E323" t="s">
        <v>2379</v>
      </c>
      <c r="F323" t="s">
        <v>2379</v>
      </c>
      <c r="G323" s="7">
        <v>0</v>
      </c>
      <c r="H323" t="s">
        <v>2379</v>
      </c>
      <c r="I323">
        <f t="shared" ref="I323:I386" si="15">IF(H323="yes",1,0)</f>
        <v>0</v>
      </c>
      <c r="K323" s="14" t="str">
        <f t="shared" ref="K323:K386" si="16">IF(B323&lt;18.5,"Underweight",IF(B323&lt;24.9,"Normal Weight",IF(B323&lt;29.9,"Over Weight","Obesity")))</f>
        <v>Obesity</v>
      </c>
      <c r="L323" t="str">
        <f t="shared" ref="L323:L386" si="17">IF(C323&lt;5.7,"Normal",IF(C323&lt;6.4,"Prediabetes","Diabetes"))</f>
        <v>Diabetes</v>
      </c>
    </row>
    <row r="324" spans="1:12" x14ac:dyDescent="0.35">
      <c r="A324" t="s">
        <v>2049</v>
      </c>
      <c r="B324">
        <v>22.39</v>
      </c>
      <c r="C324">
        <v>9.5299999999999994</v>
      </c>
      <c r="D324" t="s">
        <v>2380</v>
      </c>
      <c r="E324" t="s">
        <v>2379</v>
      </c>
      <c r="F324" t="s">
        <v>2379</v>
      </c>
      <c r="G324" s="7">
        <v>0</v>
      </c>
      <c r="H324" t="s">
        <v>2380</v>
      </c>
      <c r="I324">
        <f t="shared" si="15"/>
        <v>1</v>
      </c>
      <c r="K324" s="14" t="str">
        <f t="shared" si="16"/>
        <v>Normal Weight</v>
      </c>
      <c r="L324" t="str">
        <f t="shared" si="17"/>
        <v>Diabetes</v>
      </c>
    </row>
    <row r="325" spans="1:12" x14ac:dyDescent="0.35">
      <c r="A325" t="s">
        <v>2048</v>
      </c>
      <c r="B325">
        <v>28.78</v>
      </c>
      <c r="C325">
        <v>5.68</v>
      </c>
      <c r="D325" t="s">
        <v>2379</v>
      </c>
      <c r="E325" t="s">
        <v>2379</v>
      </c>
      <c r="F325" t="s">
        <v>2379</v>
      </c>
      <c r="G325" s="7">
        <v>0</v>
      </c>
      <c r="H325" t="s">
        <v>2380</v>
      </c>
      <c r="I325">
        <f t="shared" si="15"/>
        <v>1</v>
      </c>
      <c r="K325" s="14" t="str">
        <f t="shared" si="16"/>
        <v>Over Weight</v>
      </c>
      <c r="L325" t="str">
        <f t="shared" si="17"/>
        <v>Normal</v>
      </c>
    </row>
    <row r="326" spans="1:12" x14ac:dyDescent="0.35">
      <c r="A326" t="s">
        <v>2047</v>
      </c>
      <c r="B326">
        <v>18.329999999999998</v>
      </c>
      <c r="C326">
        <v>5.57</v>
      </c>
      <c r="D326" t="s">
        <v>2380</v>
      </c>
      <c r="E326" t="s">
        <v>2379</v>
      </c>
      <c r="F326" t="s">
        <v>2379</v>
      </c>
      <c r="G326" s="7">
        <v>0</v>
      </c>
      <c r="H326" t="s">
        <v>2380</v>
      </c>
      <c r="I326">
        <f t="shared" si="15"/>
        <v>1</v>
      </c>
      <c r="K326" s="14" t="str">
        <f t="shared" si="16"/>
        <v>Underweight</v>
      </c>
      <c r="L326" t="str">
        <f t="shared" si="17"/>
        <v>Normal</v>
      </c>
    </row>
    <row r="327" spans="1:12" x14ac:dyDescent="0.35">
      <c r="A327" t="s">
        <v>2046</v>
      </c>
      <c r="B327">
        <v>26.39</v>
      </c>
      <c r="C327">
        <v>4.58</v>
      </c>
      <c r="D327" t="s">
        <v>2380</v>
      </c>
      <c r="E327" t="s">
        <v>2379</v>
      </c>
      <c r="F327" t="s">
        <v>2379</v>
      </c>
      <c r="G327" s="7">
        <v>1</v>
      </c>
      <c r="H327" t="s">
        <v>2380</v>
      </c>
      <c r="I327">
        <f t="shared" si="15"/>
        <v>1</v>
      </c>
      <c r="K327" s="14" t="str">
        <f t="shared" si="16"/>
        <v>Over Weight</v>
      </c>
      <c r="L327" t="str">
        <f t="shared" si="17"/>
        <v>Normal</v>
      </c>
    </row>
    <row r="328" spans="1:12" x14ac:dyDescent="0.35">
      <c r="A328" t="s">
        <v>2045</v>
      </c>
      <c r="B328">
        <v>19.260000000000002</v>
      </c>
      <c r="C328">
        <v>8.9600000000000009</v>
      </c>
      <c r="D328" t="s">
        <v>2380</v>
      </c>
      <c r="E328" t="s">
        <v>2379</v>
      </c>
      <c r="F328" t="s">
        <v>2379</v>
      </c>
      <c r="G328" s="7">
        <v>1</v>
      </c>
      <c r="H328" t="s">
        <v>2380</v>
      </c>
      <c r="I328">
        <f t="shared" si="15"/>
        <v>1</v>
      </c>
      <c r="K328" s="14" t="str">
        <f t="shared" si="16"/>
        <v>Normal Weight</v>
      </c>
      <c r="L328" t="str">
        <f t="shared" si="17"/>
        <v>Diabetes</v>
      </c>
    </row>
    <row r="329" spans="1:12" x14ac:dyDescent="0.35">
      <c r="A329" t="s">
        <v>2044</v>
      </c>
      <c r="B329">
        <v>26.92</v>
      </c>
      <c r="C329">
        <v>6.09</v>
      </c>
      <c r="D329" t="s">
        <v>2379</v>
      </c>
      <c r="E329" t="s">
        <v>2379</v>
      </c>
      <c r="F329" t="s">
        <v>2379</v>
      </c>
      <c r="G329" s="7">
        <v>0</v>
      </c>
      <c r="H329" t="s">
        <v>2380</v>
      </c>
      <c r="I329">
        <f t="shared" si="15"/>
        <v>1</v>
      </c>
      <c r="K329" s="14" t="str">
        <f t="shared" si="16"/>
        <v>Over Weight</v>
      </c>
      <c r="L329" t="str">
        <f t="shared" si="17"/>
        <v>Prediabetes</v>
      </c>
    </row>
    <row r="330" spans="1:12" x14ac:dyDescent="0.35">
      <c r="A330" t="s">
        <v>2043</v>
      </c>
      <c r="B330">
        <v>19.73</v>
      </c>
      <c r="C330">
        <v>4.3600000000000003</v>
      </c>
      <c r="D330" t="s">
        <v>2379</v>
      </c>
      <c r="E330" t="s">
        <v>2379</v>
      </c>
      <c r="F330" t="s">
        <v>2379</v>
      </c>
      <c r="G330" s="7">
        <v>0</v>
      </c>
      <c r="H330" t="s">
        <v>2380</v>
      </c>
      <c r="I330">
        <f t="shared" si="15"/>
        <v>1</v>
      </c>
      <c r="K330" s="14" t="str">
        <f t="shared" si="16"/>
        <v>Normal Weight</v>
      </c>
      <c r="L330" t="str">
        <f t="shared" si="17"/>
        <v>Normal</v>
      </c>
    </row>
    <row r="331" spans="1:12" x14ac:dyDescent="0.35">
      <c r="A331" t="s">
        <v>2042</v>
      </c>
      <c r="B331">
        <v>23.56</v>
      </c>
      <c r="C331">
        <v>11.74</v>
      </c>
      <c r="D331" t="s">
        <v>2380</v>
      </c>
      <c r="E331" t="s">
        <v>2379</v>
      </c>
      <c r="F331" t="s">
        <v>2379</v>
      </c>
      <c r="G331" s="7">
        <v>0</v>
      </c>
      <c r="H331" t="s">
        <v>2380</v>
      </c>
      <c r="I331">
        <f t="shared" si="15"/>
        <v>1</v>
      </c>
      <c r="K331" s="14" t="str">
        <f t="shared" si="16"/>
        <v>Normal Weight</v>
      </c>
      <c r="L331" t="str">
        <f t="shared" si="17"/>
        <v>Diabetes</v>
      </c>
    </row>
    <row r="332" spans="1:12" x14ac:dyDescent="0.35">
      <c r="A332" t="s">
        <v>2041</v>
      </c>
      <c r="B332">
        <v>37.67</v>
      </c>
      <c r="C332">
        <v>5.89</v>
      </c>
      <c r="D332" t="s">
        <v>2379</v>
      </c>
      <c r="E332" t="s">
        <v>2379</v>
      </c>
      <c r="F332" t="s">
        <v>2379</v>
      </c>
      <c r="G332" s="7">
        <v>1</v>
      </c>
      <c r="H332" t="s">
        <v>2380</v>
      </c>
      <c r="I332">
        <f t="shared" si="15"/>
        <v>1</v>
      </c>
      <c r="K332" s="14" t="str">
        <f t="shared" si="16"/>
        <v>Obesity</v>
      </c>
      <c r="L332" t="str">
        <f t="shared" si="17"/>
        <v>Prediabetes</v>
      </c>
    </row>
    <row r="333" spans="1:12" x14ac:dyDescent="0.35">
      <c r="A333" t="s">
        <v>2040</v>
      </c>
      <c r="B333">
        <v>18.73</v>
      </c>
      <c r="C333">
        <v>10.64</v>
      </c>
      <c r="D333" t="s">
        <v>2379</v>
      </c>
      <c r="E333" t="s">
        <v>2379</v>
      </c>
      <c r="F333" t="s">
        <v>2379</v>
      </c>
      <c r="G333" s="7">
        <v>2</v>
      </c>
      <c r="H333" t="s">
        <v>2380</v>
      </c>
      <c r="I333">
        <f t="shared" si="15"/>
        <v>1</v>
      </c>
      <c r="K333" s="14" t="str">
        <f t="shared" si="16"/>
        <v>Normal Weight</v>
      </c>
      <c r="L333" t="str">
        <f t="shared" si="17"/>
        <v>Diabetes</v>
      </c>
    </row>
    <row r="334" spans="1:12" x14ac:dyDescent="0.35">
      <c r="A334" t="s">
        <v>2039</v>
      </c>
      <c r="B334">
        <v>33.090000000000003</v>
      </c>
      <c r="C334">
        <v>6.06</v>
      </c>
      <c r="D334" t="s">
        <v>2379</v>
      </c>
      <c r="E334" t="s">
        <v>2379</v>
      </c>
      <c r="F334" t="s">
        <v>2381</v>
      </c>
      <c r="G334" s="7">
        <v>1</v>
      </c>
      <c r="H334" t="s">
        <v>2380</v>
      </c>
      <c r="I334">
        <f t="shared" si="15"/>
        <v>1</v>
      </c>
      <c r="K334" s="14" t="str">
        <f t="shared" si="16"/>
        <v>Obesity</v>
      </c>
      <c r="L334" t="str">
        <f t="shared" si="17"/>
        <v>Prediabetes</v>
      </c>
    </row>
    <row r="335" spans="1:12" x14ac:dyDescent="0.35">
      <c r="A335" t="s">
        <v>2038</v>
      </c>
      <c r="B335">
        <v>18.329999999999998</v>
      </c>
      <c r="C335">
        <v>7.46</v>
      </c>
      <c r="D335" t="s">
        <v>2380</v>
      </c>
      <c r="E335" t="s">
        <v>2379</v>
      </c>
      <c r="F335" t="s">
        <v>2379</v>
      </c>
      <c r="G335" s="7">
        <v>1</v>
      </c>
      <c r="H335" t="s">
        <v>2380</v>
      </c>
      <c r="I335">
        <f t="shared" si="15"/>
        <v>1</v>
      </c>
      <c r="K335" s="14" t="str">
        <f t="shared" si="16"/>
        <v>Underweight</v>
      </c>
      <c r="L335" t="str">
        <f t="shared" si="17"/>
        <v>Diabetes</v>
      </c>
    </row>
    <row r="336" spans="1:12" x14ac:dyDescent="0.35">
      <c r="A336" t="s">
        <v>2037</v>
      </c>
      <c r="B336">
        <v>27.74</v>
      </c>
      <c r="C336">
        <v>4.68</v>
      </c>
      <c r="D336" t="s">
        <v>2380</v>
      </c>
      <c r="E336" t="s">
        <v>2379</v>
      </c>
      <c r="F336" t="s">
        <v>2379</v>
      </c>
      <c r="G336" s="7">
        <v>2</v>
      </c>
      <c r="H336" t="s">
        <v>2380</v>
      </c>
      <c r="I336">
        <f t="shared" si="15"/>
        <v>1</v>
      </c>
      <c r="K336" s="14" t="str">
        <f t="shared" si="16"/>
        <v>Over Weight</v>
      </c>
      <c r="L336" t="str">
        <f t="shared" si="17"/>
        <v>Normal</v>
      </c>
    </row>
    <row r="337" spans="1:12" x14ac:dyDescent="0.35">
      <c r="A337" t="s">
        <v>2036</v>
      </c>
      <c r="B337">
        <v>24.2</v>
      </c>
      <c r="C337">
        <v>6.15</v>
      </c>
      <c r="D337" t="s">
        <v>2379</v>
      </c>
      <c r="E337" t="s">
        <v>2379</v>
      </c>
      <c r="F337" t="s">
        <v>2379</v>
      </c>
      <c r="G337" s="7">
        <v>1</v>
      </c>
      <c r="H337" t="s">
        <v>2380</v>
      </c>
      <c r="I337">
        <f t="shared" si="15"/>
        <v>1</v>
      </c>
      <c r="K337" s="14" t="str">
        <f t="shared" si="16"/>
        <v>Normal Weight</v>
      </c>
      <c r="L337" t="str">
        <f t="shared" si="17"/>
        <v>Prediabetes</v>
      </c>
    </row>
    <row r="338" spans="1:12" x14ac:dyDescent="0.35">
      <c r="A338" t="s">
        <v>2035</v>
      </c>
      <c r="B338">
        <v>22.03</v>
      </c>
      <c r="C338">
        <v>4.28</v>
      </c>
      <c r="D338" t="s">
        <v>2380</v>
      </c>
      <c r="E338" t="s">
        <v>2379</v>
      </c>
      <c r="F338" t="s">
        <v>2379</v>
      </c>
      <c r="G338" s="7">
        <v>0</v>
      </c>
      <c r="H338" t="s">
        <v>2380</v>
      </c>
      <c r="I338">
        <f t="shared" si="15"/>
        <v>1</v>
      </c>
      <c r="K338" s="14" t="str">
        <f t="shared" si="16"/>
        <v>Normal Weight</v>
      </c>
      <c r="L338" t="str">
        <f t="shared" si="17"/>
        <v>Normal</v>
      </c>
    </row>
    <row r="339" spans="1:12" x14ac:dyDescent="0.35">
      <c r="A339" t="s">
        <v>2034</v>
      </c>
      <c r="B339">
        <v>26.885000000000002</v>
      </c>
      <c r="C339">
        <v>9.86</v>
      </c>
      <c r="D339" t="s">
        <v>2379</v>
      </c>
      <c r="E339" t="s">
        <v>2379</v>
      </c>
      <c r="F339" t="s">
        <v>2379</v>
      </c>
      <c r="G339" s="7">
        <v>3</v>
      </c>
      <c r="H339" t="s">
        <v>2380</v>
      </c>
      <c r="I339">
        <f t="shared" si="15"/>
        <v>1</v>
      </c>
      <c r="K339" s="14" t="str">
        <f t="shared" si="16"/>
        <v>Over Weight</v>
      </c>
      <c r="L339" t="str">
        <f t="shared" si="17"/>
        <v>Diabetes</v>
      </c>
    </row>
    <row r="340" spans="1:12" x14ac:dyDescent="0.35">
      <c r="A340" t="s">
        <v>2033</v>
      </c>
      <c r="B340">
        <v>16.36</v>
      </c>
      <c r="C340">
        <v>11.19</v>
      </c>
      <c r="D340" t="s">
        <v>2379</v>
      </c>
      <c r="E340" t="s">
        <v>2379</v>
      </c>
      <c r="F340" t="s">
        <v>2379</v>
      </c>
      <c r="G340" s="7">
        <v>0</v>
      </c>
      <c r="H340" t="s">
        <v>2380</v>
      </c>
      <c r="I340">
        <f t="shared" si="15"/>
        <v>1</v>
      </c>
      <c r="K340" s="14" t="str">
        <f t="shared" si="16"/>
        <v>Underweight</v>
      </c>
      <c r="L340" t="str">
        <f t="shared" si="17"/>
        <v>Diabetes</v>
      </c>
    </row>
    <row r="341" spans="1:12" x14ac:dyDescent="0.35">
      <c r="A341" t="s">
        <v>2032</v>
      </c>
      <c r="B341">
        <v>32.299999999999997</v>
      </c>
      <c r="C341">
        <v>4.8899999999999997</v>
      </c>
      <c r="D341" t="s">
        <v>2380</v>
      </c>
      <c r="E341" t="s">
        <v>2379</v>
      </c>
      <c r="F341" t="s">
        <v>2381</v>
      </c>
      <c r="G341" s="7">
        <v>1</v>
      </c>
      <c r="H341" t="s">
        <v>2379</v>
      </c>
      <c r="I341">
        <f t="shared" si="15"/>
        <v>0</v>
      </c>
      <c r="K341" s="14" t="str">
        <f t="shared" si="16"/>
        <v>Obesity</v>
      </c>
      <c r="L341" t="str">
        <f t="shared" si="17"/>
        <v>Normal</v>
      </c>
    </row>
    <row r="342" spans="1:12" x14ac:dyDescent="0.35">
      <c r="A342" t="s">
        <v>2031</v>
      </c>
      <c r="B342">
        <v>16.05</v>
      </c>
      <c r="C342">
        <v>4.3499999999999996</v>
      </c>
      <c r="D342" t="s">
        <v>2380</v>
      </c>
      <c r="E342" t="s">
        <v>2379</v>
      </c>
      <c r="F342" t="s">
        <v>2379</v>
      </c>
      <c r="G342" s="7">
        <v>0</v>
      </c>
      <c r="H342" t="s">
        <v>2380</v>
      </c>
      <c r="I342">
        <f t="shared" si="15"/>
        <v>1</v>
      </c>
      <c r="K342" s="14" t="str">
        <f t="shared" si="16"/>
        <v>Underweight</v>
      </c>
      <c r="L342" t="str">
        <f t="shared" si="17"/>
        <v>Normal</v>
      </c>
    </row>
    <row r="343" spans="1:12" x14ac:dyDescent="0.35">
      <c r="A343" t="s">
        <v>2030</v>
      </c>
      <c r="B343">
        <v>29.07</v>
      </c>
      <c r="C343">
        <v>8.66</v>
      </c>
      <c r="D343" t="s">
        <v>2380</v>
      </c>
      <c r="E343" t="s">
        <v>2379</v>
      </c>
      <c r="F343" t="s">
        <v>2379</v>
      </c>
      <c r="G343" s="7">
        <v>2</v>
      </c>
      <c r="H343" t="s">
        <v>2380</v>
      </c>
      <c r="I343">
        <f t="shared" si="15"/>
        <v>1</v>
      </c>
      <c r="K343" s="14" t="str">
        <f t="shared" si="16"/>
        <v>Over Weight</v>
      </c>
      <c r="L343" t="str">
        <f t="shared" si="17"/>
        <v>Diabetes</v>
      </c>
    </row>
    <row r="344" spans="1:12" x14ac:dyDescent="0.35">
      <c r="A344" t="s">
        <v>2029</v>
      </c>
      <c r="B344">
        <v>17.43</v>
      </c>
      <c r="C344">
        <v>8.64</v>
      </c>
      <c r="D344" t="s">
        <v>2379</v>
      </c>
      <c r="E344" t="s">
        <v>2379</v>
      </c>
      <c r="F344" t="s">
        <v>2379</v>
      </c>
      <c r="G344" s="7">
        <v>0</v>
      </c>
      <c r="H344" t="s">
        <v>2380</v>
      </c>
      <c r="I344">
        <f t="shared" si="15"/>
        <v>1</v>
      </c>
      <c r="K344" s="14" t="str">
        <f t="shared" si="16"/>
        <v>Underweight</v>
      </c>
      <c r="L344" t="str">
        <f t="shared" si="17"/>
        <v>Diabetes</v>
      </c>
    </row>
    <row r="345" spans="1:12" x14ac:dyDescent="0.35">
      <c r="A345" t="s">
        <v>2028</v>
      </c>
      <c r="B345">
        <v>19.329999999999998</v>
      </c>
      <c r="C345">
        <v>4.2699999999999996</v>
      </c>
      <c r="D345" t="s">
        <v>2379</v>
      </c>
      <c r="E345" t="s">
        <v>2379</v>
      </c>
      <c r="F345" t="s">
        <v>2379</v>
      </c>
      <c r="G345" s="7">
        <v>0</v>
      </c>
      <c r="H345" t="s">
        <v>2380</v>
      </c>
      <c r="I345">
        <f t="shared" si="15"/>
        <v>1</v>
      </c>
      <c r="K345" s="14" t="str">
        <f t="shared" si="16"/>
        <v>Normal Weight</v>
      </c>
      <c r="L345" t="str">
        <f t="shared" si="17"/>
        <v>Normal</v>
      </c>
    </row>
    <row r="346" spans="1:12" x14ac:dyDescent="0.35">
      <c r="A346" t="s">
        <v>2027</v>
      </c>
      <c r="B346">
        <v>30.52</v>
      </c>
      <c r="C346">
        <v>4.21</v>
      </c>
      <c r="D346" t="s">
        <v>2379</v>
      </c>
      <c r="E346" t="s">
        <v>2379</v>
      </c>
      <c r="F346" t="s">
        <v>2379</v>
      </c>
      <c r="G346" s="7">
        <v>1</v>
      </c>
      <c r="H346" t="s">
        <v>2380</v>
      </c>
      <c r="I346">
        <f t="shared" si="15"/>
        <v>1</v>
      </c>
      <c r="K346" s="14" t="str">
        <f t="shared" si="16"/>
        <v>Obesity</v>
      </c>
      <c r="L346" t="str">
        <f t="shared" si="17"/>
        <v>Normal</v>
      </c>
    </row>
    <row r="347" spans="1:12" x14ac:dyDescent="0.35">
      <c r="A347" t="s">
        <v>2026</v>
      </c>
      <c r="B347">
        <v>39.21</v>
      </c>
      <c r="C347">
        <v>5.04</v>
      </c>
      <c r="D347" t="s">
        <v>2379</v>
      </c>
      <c r="E347" t="s">
        <v>2379</v>
      </c>
      <c r="F347" t="s">
        <v>2381</v>
      </c>
      <c r="G347" s="7">
        <v>1</v>
      </c>
      <c r="H347" t="s">
        <v>2380</v>
      </c>
      <c r="I347">
        <f t="shared" si="15"/>
        <v>1</v>
      </c>
      <c r="K347" s="14" t="str">
        <f t="shared" si="16"/>
        <v>Obesity</v>
      </c>
      <c r="L347" t="str">
        <f t="shared" si="17"/>
        <v>Normal</v>
      </c>
    </row>
    <row r="348" spans="1:12" x14ac:dyDescent="0.35">
      <c r="A348" t="s">
        <v>2025</v>
      </c>
      <c r="B348">
        <v>26.98</v>
      </c>
      <c r="C348">
        <v>5.21</v>
      </c>
      <c r="D348" t="s">
        <v>2380</v>
      </c>
      <c r="E348" t="s">
        <v>2379</v>
      </c>
      <c r="F348" t="s">
        <v>2379</v>
      </c>
      <c r="G348" s="7">
        <v>2</v>
      </c>
      <c r="H348" t="s">
        <v>2380</v>
      </c>
      <c r="I348">
        <f t="shared" si="15"/>
        <v>1</v>
      </c>
      <c r="K348" s="14" t="str">
        <f t="shared" si="16"/>
        <v>Over Weight</v>
      </c>
      <c r="L348" t="str">
        <f t="shared" si="17"/>
        <v>Normal</v>
      </c>
    </row>
    <row r="349" spans="1:12" x14ac:dyDescent="0.35">
      <c r="A349" t="s">
        <v>2024</v>
      </c>
      <c r="B349">
        <v>25.84</v>
      </c>
      <c r="C349">
        <v>8.83</v>
      </c>
      <c r="D349" t="s">
        <v>2379</v>
      </c>
      <c r="E349" t="s">
        <v>2379</v>
      </c>
      <c r="F349" t="s">
        <v>2379</v>
      </c>
      <c r="G349" s="7">
        <v>0</v>
      </c>
      <c r="H349" t="s">
        <v>2379</v>
      </c>
      <c r="I349">
        <f t="shared" si="15"/>
        <v>0</v>
      </c>
      <c r="K349" s="14" t="str">
        <f t="shared" si="16"/>
        <v>Over Weight</v>
      </c>
      <c r="L349" t="str">
        <f t="shared" si="17"/>
        <v>Diabetes</v>
      </c>
    </row>
    <row r="350" spans="1:12" x14ac:dyDescent="0.35">
      <c r="A350" t="s">
        <v>2023</v>
      </c>
      <c r="B350">
        <v>28.31</v>
      </c>
      <c r="C350">
        <v>8.4700000000000006</v>
      </c>
      <c r="D350" t="s">
        <v>2380</v>
      </c>
      <c r="E350" t="s">
        <v>2379</v>
      </c>
      <c r="F350" t="s">
        <v>2379</v>
      </c>
      <c r="G350" s="7">
        <v>2</v>
      </c>
      <c r="H350" t="s">
        <v>2380</v>
      </c>
      <c r="I350">
        <f t="shared" si="15"/>
        <v>1</v>
      </c>
      <c r="K350" s="14" t="str">
        <f t="shared" si="16"/>
        <v>Over Weight</v>
      </c>
      <c r="L350" t="str">
        <f t="shared" si="17"/>
        <v>Diabetes</v>
      </c>
    </row>
    <row r="351" spans="1:12" x14ac:dyDescent="0.35">
      <c r="A351" t="s">
        <v>2022</v>
      </c>
      <c r="B351">
        <v>23.94</v>
      </c>
      <c r="C351">
        <v>4.2</v>
      </c>
      <c r="D351" t="s">
        <v>2379</v>
      </c>
      <c r="E351" t="s">
        <v>2379</v>
      </c>
      <c r="F351" t="s">
        <v>2379</v>
      </c>
      <c r="G351" s="7">
        <v>0</v>
      </c>
      <c r="H351" t="s">
        <v>2380</v>
      </c>
      <c r="I351">
        <f t="shared" si="15"/>
        <v>1</v>
      </c>
      <c r="K351" s="14" t="str">
        <f t="shared" si="16"/>
        <v>Normal Weight</v>
      </c>
      <c r="L351" t="str">
        <f t="shared" si="17"/>
        <v>Normal</v>
      </c>
    </row>
    <row r="352" spans="1:12" x14ac:dyDescent="0.35">
      <c r="A352" t="s">
        <v>2021</v>
      </c>
      <c r="B352">
        <v>20.03</v>
      </c>
      <c r="C352">
        <v>6.14</v>
      </c>
      <c r="D352" t="s">
        <v>2380</v>
      </c>
      <c r="E352" t="s">
        <v>2379</v>
      </c>
      <c r="F352" t="s">
        <v>2379</v>
      </c>
      <c r="G352" s="7">
        <v>0</v>
      </c>
      <c r="H352" t="s">
        <v>2380</v>
      </c>
      <c r="I352">
        <f t="shared" si="15"/>
        <v>1</v>
      </c>
      <c r="K352" s="14" t="str">
        <f t="shared" si="16"/>
        <v>Normal Weight</v>
      </c>
      <c r="L352" t="str">
        <f t="shared" si="17"/>
        <v>Prediabetes</v>
      </c>
    </row>
    <row r="353" spans="1:12" x14ac:dyDescent="0.35">
      <c r="A353" t="s">
        <v>2020</v>
      </c>
      <c r="B353">
        <v>41.42</v>
      </c>
      <c r="C353">
        <v>6.07</v>
      </c>
      <c r="D353" t="s">
        <v>2379</v>
      </c>
      <c r="E353" t="s">
        <v>2379</v>
      </c>
      <c r="F353" t="s">
        <v>2379</v>
      </c>
      <c r="G353" s="7">
        <v>0</v>
      </c>
      <c r="H353" t="s">
        <v>2379</v>
      </c>
      <c r="I353">
        <f t="shared" si="15"/>
        <v>0</v>
      </c>
      <c r="K353" s="14" t="str">
        <f t="shared" si="16"/>
        <v>Obesity</v>
      </c>
      <c r="L353" t="str">
        <f t="shared" si="17"/>
        <v>Prediabetes</v>
      </c>
    </row>
    <row r="354" spans="1:12" x14ac:dyDescent="0.35">
      <c r="A354" t="s">
        <v>2019</v>
      </c>
      <c r="B354">
        <v>36.67</v>
      </c>
      <c r="C354">
        <v>10.210000000000001</v>
      </c>
      <c r="D354" t="s">
        <v>2379</v>
      </c>
      <c r="E354" t="s">
        <v>2379</v>
      </c>
      <c r="F354" t="s">
        <v>2379</v>
      </c>
      <c r="G354" s="7">
        <v>0</v>
      </c>
      <c r="H354" t="s">
        <v>2379</v>
      </c>
      <c r="I354">
        <f t="shared" si="15"/>
        <v>0</v>
      </c>
      <c r="K354" s="14" t="str">
        <f t="shared" si="16"/>
        <v>Obesity</v>
      </c>
      <c r="L354" t="str">
        <f t="shared" si="17"/>
        <v>Diabetes</v>
      </c>
    </row>
    <row r="355" spans="1:12" x14ac:dyDescent="0.35">
      <c r="A355" t="s">
        <v>2018</v>
      </c>
      <c r="B355">
        <v>27.645</v>
      </c>
      <c r="C355">
        <v>4.6900000000000004</v>
      </c>
      <c r="D355" t="s">
        <v>2379</v>
      </c>
      <c r="E355" t="s">
        <v>2379</v>
      </c>
      <c r="F355" t="s">
        <v>2379</v>
      </c>
      <c r="G355" s="7">
        <v>0</v>
      </c>
      <c r="H355" t="s">
        <v>2379</v>
      </c>
      <c r="I355">
        <f t="shared" si="15"/>
        <v>0</v>
      </c>
      <c r="K355" s="14" t="str">
        <f t="shared" si="16"/>
        <v>Over Weight</v>
      </c>
      <c r="L355" t="str">
        <f t="shared" si="17"/>
        <v>Normal</v>
      </c>
    </row>
    <row r="356" spans="1:12" x14ac:dyDescent="0.35">
      <c r="A356" t="s">
        <v>2017</v>
      </c>
      <c r="B356">
        <v>22.72</v>
      </c>
      <c r="C356">
        <v>5.71</v>
      </c>
      <c r="D356" t="s">
        <v>2379</v>
      </c>
      <c r="E356" t="s">
        <v>2379</v>
      </c>
      <c r="F356" t="s">
        <v>2379</v>
      </c>
      <c r="G356" s="7">
        <v>0</v>
      </c>
      <c r="H356" t="s">
        <v>2380</v>
      </c>
      <c r="I356">
        <f t="shared" si="15"/>
        <v>1</v>
      </c>
      <c r="K356" s="14" t="str">
        <f t="shared" si="16"/>
        <v>Normal Weight</v>
      </c>
      <c r="L356" t="str">
        <f t="shared" si="17"/>
        <v>Prediabetes</v>
      </c>
    </row>
    <row r="357" spans="1:12" x14ac:dyDescent="0.35">
      <c r="A357" t="s">
        <v>2016</v>
      </c>
      <c r="B357">
        <v>36.520000000000003</v>
      </c>
      <c r="C357">
        <v>9.07</v>
      </c>
      <c r="D357" t="s">
        <v>2380</v>
      </c>
      <c r="E357" t="s">
        <v>2379</v>
      </c>
      <c r="F357" t="s">
        <v>2381</v>
      </c>
      <c r="G357" s="7">
        <v>1</v>
      </c>
      <c r="H357" t="s">
        <v>2379</v>
      </c>
      <c r="I357">
        <f t="shared" si="15"/>
        <v>0</v>
      </c>
      <c r="K357" s="14" t="str">
        <f t="shared" si="16"/>
        <v>Obesity</v>
      </c>
      <c r="L357" t="str">
        <f t="shared" si="17"/>
        <v>Diabetes</v>
      </c>
    </row>
    <row r="358" spans="1:12" x14ac:dyDescent="0.35">
      <c r="A358" t="s">
        <v>2015</v>
      </c>
      <c r="B358">
        <v>33.96</v>
      </c>
      <c r="C358">
        <v>4.99</v>
      </c>
      <c r="D358" t="s">
        <v>2379</v>
      </c>
      <c r="E358" t="s">
        <v>2379</v>
      </c>
      <c r="F358" t="s">
        <v>2379</v>
      </c>
      <c r="G358" s="7">
        <v>0</v>
      </c>
      <c r="H358" t="s">
        <v>2380</v>
      </c>
      <c r="I358">
        <f t="shared" si="15"/>
        <v>1</v>
      </c>
      <c r="K358" s="14" t="str">
        <f t="shared" si="16"/>
        <v>Obesity</v>
      </c>
      <c r="L358" t="str">
        <f t="shared" si="17"/>
        <v>Normal</v>
      </c>
    </row>
    <row r="359" spans="1:12" x14ac:dyDescent="0.35">
      <c r="A359" t="s">
        <v>2014</v>
      </c>
      <c r="B359">
        <v>26.695</v>
      </c>
      <c r="C359">
        <v>8.31</v>
      </c>
      <c r="D359" t="s">
        <v>2379</v>
      </c>
      <c r="E359" t="s">
        <v>2379</v>
      </c>
      <c r="F359" t="s">
        <v>2379</v>
      </c>
      <c r="G359" s="7">
        <v>0</v>
      </c>
      <c r="H359" t="s">
        <v>2380</v>
      </c>
      <c r="I359">
        <f t="shared" si="15"/>
        <v>1</v>
      </c>
      <c r="K359" s="14" t="str">
        <f t="shared" si="16"/>
        <v>Over Weight</v>
      </c>
      <c r="L359" t="str">
        <f t="shared" si="17"/>
        <v>Diabetes</v>
      </c>
    </row>
    <row r="360" spans="1:12" x14ac:dyDescent="0.35">
      <c r="A360" t="s">
        <v>2013</v>
      </c>
      <c r="B360">
        <v>18.45</v>
      </c>
      <c r="C360">
        <v>5.07</v>
      </c>
      <c r="D360" t="s">
        <v>2380</v>
      </c>
      <c r="E360" t="s">
        <v>2379</v>
      </c>
      <c r="F360" t="s">
        <v>2379</v>
      </c>
      <c r="G360" s="7">
        <v>0</v>
      </c>
      <c r="H360" t="s">
        <v>2380</v>
      </c>
      <c r="I360">
        <f t="shared" si="15"/>
        <v>1</v>
      </c>
      <c r="K360" s="14" t="str">
        <f t="shared" si="16"/>
        <v>Underweight</v>
      </c>
      <c r="L360" t="str">
        <f t="shared" si="17"/>
        <v>Normal</v>
      </c>
    </row>
    <row r="361" spans="1:12" x14ac:dyDescent="0.35">
      <c r="A361" t="s">
        <v>2012</v>
      </c>
      <c r="B361">
        <v>33.18</v>
      </c>
      <c r="C361">
        <v>4.79</v>
      </c>
      <c r="D361" t="s">
        <v>2379</v>
      </c>
      <c r="E361" t="s">
        <v>2379</v>
      </c>
      <c r="F361" t="s">
        <v>2379</v>
      </c>
      <c r="G361" s="7">
        <v>0</v>
      </c>
      <c r="H361" t="s">
        <v>2380</v>
      </c>
      <c r="I361">
        <f t="shared" si="15"/>
        <v>1</v>
      </c>
      <c r="K361" s="14" t="str">
        <f t="shared" si="16"/>
        <v>Obesity</v>
      </c>
      <c r="L361" t="str">
        <f t="shared" si="17"/>
        <v>Normal</v>
      </c>
    </row>
    <row r="362" spans="1:12" x14ac:dyDescent="0.35">
      <c r="A362" t="s">
        <v>2011</v>
      </c>
      <c r="B362">
        <v>36.1</v>
      </c>
      <c r="C362">
        <v>11.39</v>
      </c>
      <c r="D362" t="s">
        <v>2380</v>
      </c>
      <c r="E362" t="s">
        <v>2379</v>
      </c>
      <c r="F362" t="s">
        <v>2379</v>
      </c>
      <c r="G362" s="7">
        <v>2</v>
      </c>
      <c r="H362" t="s">
        <v>2379</v>
      </c>
      <c r="I362">
        <f t="shared" si="15"/>
        <v>0</v>
      </c>
      <c r="K362" s="14" t="str">
        <f t="shared" si="16"/>
        <v>Obesity</v>
      </c>
      <c r="L362" t="str">
        <f t="shared" si="17"/>
        <v>Diabetes</v>
      </c>
    </row>
    <row r="363" spans="1:12" x14ac:dyDescent="0.35">
      <c r="A363" t="s">
        <v>2010</v>
      </c>
      <c r="B363">
        <v>22.77</v>
      </c>
      <c r="C363">
        <v>6</v>
      </c>
      <c r="D363" t="s">
        <v>2379</v>
      </c>
      <c r="E363" t="s">
        <v>2379</v>
      </c>
      <c r="F363" t="s">
        <v>2379</v>
      </c>
      <c r="G363" s="7">
        <v>0</v>
      </c>
      <c r="H363" t="s">
        <v>2380</v>
      </c>
      <c r="I363">
        <f t="shared" si="15"/>
        <v>1</v>
      </c>
      <c r="K363" s="14" t="str">
        <f t="shared" si="16"/>
        <v>Normal Weight</v>
      </c>
      <c r="L363" t="str">
        <f t="shared" si="17"/>
        <v>Prediabetes</v>
      </c>
    </row>
    <row r="364" spans="1:12" x14ac:dyDescent="0.35">
      <c r="A364" t="s">
        <v>2009</v>
      </c>
      <c r="B364">
        <v>21.24</v>
      </c>
      <c r="C364">
        <v>5.13</v>
      </c>
      <c r="D364" t="s">
        <v>2379</v>
      </c>
      <c r="E364" t="s">
        <v>2379</v>
      </c>
      <c r="F364" t="s">
        <v>2379</v>
      </c>
      <c r="G364" s="7">
        <v>0</v>
      </c>
      <c r="H364" t="s">
        <v>2380</v>
      </c>
      <c r="I364">
        <f t="shared" si="15"/>
        <v>1</v>
      </c>
      <c r="K364" s="14" t="str">
        <f t="shared" si="16"/>
        <v>Normal Weight</v>
      </c>
      <c r="L364" t="str">
        <f t="shared" si="17"/>
        <v>Normal</v>
      </c>
    </row>
    <row r="365" spans="1:12" x14ac:dyDescent="0.35">
      <c r="A365" t="s">
        <v>2008</v>
      </c>
      <c r="B365">
        <v>17.600000000000001</v>
      </c>
      <c r="C365">
        <v>5.26</v>
      </c>
      <c r="D365" t="s">
        <v>2380</v>
      </c>
      <c r="E365" t="s">
        <v>2379</v>
      </c>
      <c r="F365" t="s">
        <v>2379</v>
      </c>
      <c r="G365" s="7">
        <v>0</v>
      </c>
      <c r="H365" t="s">
        <v>2380</v>
      </c>
      <c r="I365">
        <f t="shared" si="15"/>
        <v>1</v>
      </c>
      <c r="K365" s="14" t="str">
        <f t="shared" si="16"/>
        <v>Underweight</v>
      </c>
      <c r="L365" t="str">
        <f t="shared" si="17"/>
        <v>Normal</v>
      </c>
    </row>
    <row r="366" spans="1:12" x14ac:dyDescent="0.35">
      <c r="A366" t="s">
        <v>2007</v>
      </c>
      <c r="B366">
        <v>26.29</v>
      </c>
      <c r="C366">
        <v>6.84</v>
      </c>
      <c r="D366" t="s">
        <v>2379</v>
      </c>
      <c r="E366" t="s">
        <v>2379</v>
      </c>
      <c r="F366" t="s">
        <v>2379</v>
      </c>
      <c r="G366" s="7">
        <v>0</v>
      </c>
      <c r="H366" t="s">
        <v>2380</v>
      </c>
      <c r="I366">
        <f t="shared" si="15"/>
        <v>1</v>
      </c>
      <c r="K366" s="14" t="str">
        <f t="shared" si="16"/>
        <v>Over Weight</v>
      </c>
      <c r="L366" t="str">
        <f t="shared" si="17"/>
        <v>Diabetes</v>
      </c>
    </row>
    <row r="367" spans="1:12" x14ac:dyDescent="0.35">
      <c r="A367" t="s">
        <v>2006</v>
      </c>
      <c r="B367">
        <v>35.31</v>
      </c>
      <c r="C367">
        <v>9.0399999999999991</v>
      </c>
      <c r="D367" t="s">
        <v>2379</v>
      </c>
      <c r="E367" t="s">
        <v>2379</v>
      </c>
      <c r="F367" t="s">
        <v>2379</v>
      </c>
      <c r="G367" s="7">
        <v>0</v>
      </c>
      <c r="H367" t="s">
        <v>2379</v>
      </c>
      <c r="I367">
        <f t="shared" si="15"/>
        <v>0</v>
      </c>
      <c r="K367" s="14" t="str">
        <f t="shared" si="16"/>
        <v>Obesity</v>
      </c>
      <c r="L367" t="str">
        <f t="shared" si="17"/>
        <v>Diabetes</v>
      </c>
    </row>
    <row r="368" spans="1:12" x14ac:dyDescent="0.35">
      <c r="A368" t="s">
        <v>2005</v>
      </c>
      <c r="B368">
        <v>27.04</v>
      </c>
      <c r="C368">
        <v>4.0999999999999996</v>
      </c>
      <c r="D368" t="s">
        <v>2379</v>
      </c>
      <c r="E368" t="s">
        <v>2379</v>
      </c>
      <c r="F368" t="s">
        <v>2379</v>
      </c>
      <c r="G368" s="7">
        <v>1</v>
      </c>
      <c r="H368" t="s">
        <v>2380</v>
      </c>
      <c r="I368">
        <f t="shared" si="15"/>
        <v>1</v>
      </c>
      <c r="K368" s="14" t="str">
        <f t="shared" si="16"/>
        <v>Over Weight</v>
      </c>
      <c r="L368" t="str">
        <f t="shared" si="17"/>
        <v>Normal</v>
      </c>
    </row>
    <row r="369" spans="1:12" x14ac:dyDescent="0.35">
      <c r="A369" t="s">
        <v>2004</v>
      </c>
      <c r="B369">
        <v>30.23</v>
      </c>
      <c r="C369">
        <v>4.2300000000000004</v>
      </c>
      <c r="D369" t="s">
        <v>2380</v>
      </c>
      <c r="E369" t="s">
        <v>2379</v>
      </c>
      <c r="F369" t="s">
        <v>2381</v>
      </c>
      <c r="G369" s="7">
        <v>1</v>
      </c>
      <c r="H369" t="s">
        <v>2380</v>
      </c>
      <c r="I369">
        <f t="shared" si="15"/>
        <v>1</v>
      </c>
      <c r="K369" s="14" t="str">
        <f t="shared" si="16"/>
        <v>Obesity</v>
      </c>
      <c r="L369" t="str">
        <f t="shared" si="17"/>
        <v>Normal</v>
      </c>
    </row>
    <row r="370" spans="1:12" x14ac:dyDescent="0.35">
      <c r="A370" t="s">
        <v>2003</v>
      </c>
      <c r="B370">
        <v>30.6</v>
      </c>
      <c r="C370">
        <v>6.48</v>
      </c>
      <c r="D370" t="s">
        <v>2380</v>
      </c>
      <c r="E370" t="s">
        <v>2379</v>
      </c>
      <c r="F370" t="s">
        <v>2381</v>
      </c>
      <c r="G370" s="7">
        <v>1</v>
      </c>
      <c r="H370" t="s">
        <v>2380</v>
      </c>
      <c r="I370">
        <f t="shared" si="15"/>
        <v>1</v>
      </c>
      <c r="K370" s="14" t="str">
        <f t="shared" si="16"/>
        <v>Obesity</v>
      </c>
      <c r="L370" t="str">
        <f t="shared" si="17"/>
        <v>Diabetes</v>
      </c>
    </row>
    <row r="371" spans="1:12" x14ac:dyDescent="0.35">
      <c r="A371" t="s">
        <v>2002</v>
      </c>
      <c r="B371">
        <v>26.8</v>
      </c>
      <c r="C371">
        <v>5.53</v>
      </c>
      <c r="D371" t="s">
        <v>2379</v>
      </c>
      <c r="E371" t="s">
        <v>2379</v>
      </c>
      <c r="F371" t="s">
        <v>2379</v>
      </c>
      <c r="G371" s="7">
        <v>1</v>
      </c>
      <c r="H371" t="s">
        <v>2380</v>
      </c>
      <c r="I371">
        <f t="shared" si="15"/>
        <v>1</v>
      </c>
      <c r="K371" s="14" t="str">
        <f t="shared" si="16"/>
        <v>Over Weight</v>
      </c>
      <c r="L371" t="str">
        <f t="shared" si="17"/>
        <v>Normal</v>
      </c>
    </row>
    <row r="372" spans="1:12" x14ac:dyDescent="0.35">
      <c r="A372" t="s">
        <v>2001</v>
      </c>
      <c r="B372">
        <v>16.86</v>
      </c>
      <c r="C372">
        <v>4.07</v>
      </c>
      <c r="D372" t="s">
        <v>2380</v>
      </c>
      <c r="E372" t="s">
        <v>2379</v>
      </c>
      <c r="F372" t="s">
        <v>2379</v>
      </c>
      <c r="G372" s="7">
        <v>0</v>
      </c>
      <c r="H372" t="s">
        <v>2380</v>
      </c>
      <c r="I372">
        <f t="shared" si="15"/>
        <v>1</v>
      </c>
      <c r="K372" s="14" t="str">
        <f t="shared" si="16"/>
        <v>Underweight</v>
      </c>
      <c r="L372" t="str">
        <f t="shared" si="17"/>
        <v>Normal</v>
      </c>
    </row>
    <row r="373" spans="1:12" x14ac:dyDescent="0.35">
      <c r="A373" t="s">
        <v>2000</v>
      </c>
      <c r="B373">
        <v>16.3</v>
      </c>
      <c r="C373">
        <v>5.51</v>
      </c>
      <c r="D373" t="s">
        <v>2379</v>
      </c>
      <c r="E373" t="s">
        <v>2379</v>
      </c>
      <c r="F373" t="s">
        <v>2379</v>
      </c>
      <c r="G373" s="7">
        <v>1</v>
      </c>
      <c r="H373" t="s">
        <v>2380</v>
      </c>
      <c r="I373">
        <f t="shared" si="15"/>
        <v>1</v>
      </c>
      <c r="K373" s="14" t="str">
        <f t="shared" si="16"/>
        <v>Underweight</v>
      </c>
      <c r="L373" t="str">
        <f t="shared" si="17"/>
        <v>Normal</v>
      </c>
    </row>
    <row r="374" spans="1:12" x14ac:dyDescent="0.35">
      <c r="A374" t="s">
        <v>1999</v>
      </c>
      <c r="B374">
        <v>29.81</v>
      </c>
      <c r="C374">
        <v>11.66</v>
      </c>
      <c r="D374" t="s">
        <v>2379</v>
      </c>
      <c r="E374" t="s">
        <v>2379</v>
      </c>
      <c r="F374" t="s">
        <v>2379</v>
      </c>
      <c r="G374" s="7">
        <v>0</v>
      </c>
      <c r="H374" t="s">
        <v>2380</v>
      </c>
      <c r="I374">
        <f t="shared" si="15"/>
        <v>1</v>
      </c>
      <c r="K374" s="14" t="str">
        <f t="shared" si="16"/>
        <v>Over Weight</v>
      </c>
      <c r="L374" t="str">
        <f t="shared" si="17"/>
        <v>Diabetes</v>
      </c>
    </row>
    <row r="375" spans="1:12" x14ac:dyDescent="0.35">
      <c r="A375" t="s">
        <v>1998</v>
      </c>
      <c r="B375">
        <v>16.329999999999998</v>
      </c>
      <c r="C375">
        <v>7.26</v>
      </c>
      <c r="D375" t="s">
        <v>2380</v>
      </c>
      <c r="E375" t="s">
        <v>2379</v>
      </c>
      <c r="F375" t="s">
        <v>2379</v>
      </c>
      <c r="G375" s="7">
        <v>0</v>
      </c>
      <c r="H375" t="s">
        <v>2380</v>
      </c>
      <c r="I375">
        <f t="shared" si="15"/>
        <v>1</v>
      </c>
      <c r="K375" s="14" t="str">
        <f t="shared" si="16"/>
        <v>Underweight</v>
      </c>
      <c r="L375" t="str">
        <f t="shared" si="17"/>
        <v>Diabetes</v>
      </c>
    </row>
    <row r="376" spans="1:12" x14ac:dyDescent="0.35">
      <c r="A376" t="s">
        <v>1997</v>
      </c>
      <c r="B376">
        <v>16.37</v>
      </c>
      <c r="C376">
        <v>4.79</v>
      </c>
      <c r="D376" t="s">
        <v>2380</v>
      </c>
      <c r="E376" t="s">
        <v>2379</v>
      </c>
      <c r="F376" t="s">
        <v>2379</v>
      </c>
      <c r="G376" s="7">
        <v>0</v>
      </c>
      <c r="H376" t="s">
        <v>2380</v>
      </c>
      <c r="I376">
        <f t="shared" si="15"/>
        <v>1</v>
      </c>
      <c r="K376" s="14" t="str">
        <f t="shared" si="16"/>
        <v>Underweight</v>
      </c>
      <c r="L376" t="str">
        <f t="shared" si="17"/>
        <v>Normal</v>
      </c>
    </row>
    <row r="377" spans="1:12" x14ac:dyDescent="0.35">
      <c r="A377" t="s">
        <v>1996</v>
      </c>
      <c r="B377">
        <v>22.42</v>
      </c>
      <c r="C377">
        <v>4.68</v>
      </c>
      <c r="D377" t="s">
        <v>2380</v>
      </c>
      <c r="E377" t="s">
        <v>2379</v>
      </c>
      <c r="F377" t="s">
        <v>2379</v>
      </c>
      <c r="G377" s="7">
        <v>1</v>
      </c>
      <c r="H377" t="s">
        <v>2379</v>
      </c>
      <c r="I377">
        <f t="shared" si="15"/>
        <v>0</v>
      </c>
      <c r="K377" s="14" t="str">
        <f t="shared" si="16"/>
        <v>Normal Weight</v>
      </c>
      <c r="L377" t="str">
        <f t="shared" si="17"/>
        <v>Normal</v>
      </c>
    </row>
    <row r="378" spans="1:12" x14ac:dyDescent="0.35">
      <c r="A378" t="s">
        <v>1995</v>
      </c>
      <c r="B378">
        <v>31.35</v>
      </c>
      <c r="C378">
        <v>4.33</v>
      </c>
      <c r="D378" t="s">
        <v>2380</v>
      </c>
      <c r="E378" t="s">
        <v>2379</v>
      </c>
      <c r="F378" t="s">
        <v>2381</v>
      </c>
      <c r="G378" s="7">
        <v>1</v>
      </c>
      <c r="H378" t="s">
        <v>2379</v>
      </c>
      <c r="I378">
        <f t="shared" si="15"/>
        <v>0</v>
      </c>
      <c r="K378" s="14" t="str">
        <f t="shared" si="16"/>
        <v>Obesity</v>
      </c>
      <c r="L378" t="str">
        <f t="shared" si="17"/>
        <v>Normal</v>
      </c>
    </row>
    <row r="379" spans="1:12" x14ac:dyDescent="0.35">
      <c r="A379" t="s">
        <v>1994</v>
      </c>
      <c r="B379">
        <v>31.9</v>
      </c>
      <c r="C379">
        <v>11.89</v>
      </c>
      <c r="D379" t="s">
        <v>2379</v>
      </c>
      <c r="E379" t="s">
        <v>2379</v>
      </c>
      <c r="F379" t="s">
        <v>2379</v>
      </c>
      <c r="G379" s="7">
        <v>0</v>
      </c>
      <c r="H379" t="s">
        <v>2379</v>
      </c>
      <c r="I379">
        <f t="shared" si="15"/>
        <v>0</v>
      </c>
      <c r="K379" s="14" t="str">
        <f t="shared" si="16"/>
        <v>Obesity</v>
      </c>
      <c r="L379" t="str">
        <f t="shared" si="17"/>
        <v>Diabetes</v>
      </c>
    </row>
    <row r="380" spans="1:12" x14ac:dyDescent="0.35">
      <c r="A380" t="s">
        <v>1993</v>
      </c>
      <c r="B380">
        <v>30.6</v>
      </c>
      <c r="C380">
        <v>5.24</v>
      </c>
      <c r="D380" t="s">
        <v>2379</v>
      </c>
      <c r="E380" t="s">
        <v>2379</v>
      </c>
      <c r="F380" t="s">
        <v>2379</v>
      </c>
      <c r="G380" s="7">
        <v>0</v>
      </c>
      <c r="H380" t="s">
        <v>2380</v>
      </c>
      <c r="I380">
        <f t="shared" si="15"/>
        <v>1</v>
      </c>
      <c r="K380" s="14" t="str">
        <f t="shared" si="16"/>
        <v>Obesity</v>
      </c>
      <c r="L380" t="str">
        <f t="shared" si="17"/>
        <v>Normal</v>
      </c>
    </row>
    <row r="381" spans="1:12" x14ac:dyDescent="0.35">
      <c r="A381" t="s">
        <v>1992</v>
      </c>
      <c r="B381">
        <v>28.975000000000001</v>
      </c>
      <c r="C381">
        <v>7.63</v>
      </c>
      <c r="D381" t="s">
        <v>2379</v>
      </c>
      <c r="E381" t="s">
        <v>2379</v>
      </c>
      <c r="F381" t="s">
        <v>2379</v>
      </c>
      <c r="G381" s="7">
        <v>0</v>
      </c>
      <c r="H381" t="s">
        <v>2380</v>
      </c>
      <c r="I381">
        <f t="shared" si="15"/>
        <v>1</v>
      </c>
      <c r="K381" s="14" t="str">
        <f t="shared" si="16"/>
        <v>Over Weight</v>
      </c>
      <c r="L381" t="str">
        <f t="shared" si="17"/>
        <v>Diabetes</v>
      </c>
    </row>
    <row r="382" spans="1:12" x14ac:dyDescent="0.35">
      <c r="A382" t="s">
        <v>1991</v>
      </c>
      <c r="B382">
        <v>24.86</v>
      </c>
      <c r="C382">
        <v>8.92</v>
      </c>
      <c r="D382" t="s">
        <v>2380</v>
      </c>
      <c r="E382" t="s">
        <v>2379</v>
      </c>
      <c r="F382" t="s">
        <v>2379</v>
      </c>
      <c r="G382" s="7">
        <v>2</v>
      </c>
      <c r="H382" t="s">
        <v>2379</v>
      </c>
      <c r="I382">
        <f t="shared" si="15"/>
        <v>0</v>
      </c>
      <c r="K382" s="14" t="str">
        <f t="shared" si="16"/>
        <v>Normal Weight</v>
      </c>
      <c r="L382" t="str">
        <f t="shared" si="17"/>
        <v>Diabetes</v>
      </c>
    </row>
    <row r="383" spans="1:12" x14ac:dyDescent="0.35">
      <c r="A383" t="s">
        <v>1990</v>
      </c>
      <c r="B383">
        <v>19.54</v>
      </c>
      <c r="C383">
        <v>5.37</v>
      </c>
      <c r="D383" t="s">
        <v>2379</v>
      </c>
      <c r="E383" t="s">
        <v>2379</v>
      </c>
      <c r="F383" t="s">
        <v>2379</v>
      </c>
      <c r="G383" s="7">
        <v>0</v>
      </c>
      <c r="H383" t="s">
        <v>2380</v>
      </c>
      <c r="I383">
        <f t="shared" si="15"/>
        <v>1</v>
      </c>
      <c r="K383" s="14" t="str">
        <f t="shared" si="16"/>
        <v>Normal Weight</v>
      </c>
      <c r="L383" t="str">
        <f t="shared" si="17"/>
        <v>Normal</v>
      </c>
    </row>
    <row r="384" spans="1:12" x14ac:dyDescent="0.35">
      <c r="A384" t="s">
        <v>1989</v>
      </c>
      <c r="B384">
        <v>26.74</v>
      </c>
      <c r="C384">
        <v>4.3099999999999996</v>
      </c>
      <c r="D384" t="s">
        <v>2379</v>
      </c>
      <c r="E384" t="s">
        <v>2379</v>
      </c>
      <c r="F384" t="s">
        <v>2379</v>
      </c>
      <c r="G384" s="7">
        <v>0</v>
      </c>
      <c r="H384" t="s">
        <v>2380</v>
      </c>
      <c r="I384">
        <f t="shared" si="15"/>
        <v>1</v>
      </c>
      <c r="K384" s="14" t="str">
        <f t="shared" si="16"/>
        <v>Over Weight</v>
      </c>
      <c r="L384" t="str">
        <f t="shared" si="17"/>
        <v>Normal</v>
      </c>
    </row>
    <row r="385" spans="1:12" x14ac:dyDescent="0.35">
      <c r="A385" t="s">
        <v>1988</v>
      </c>
      <c r="B385">
        <v>22.99</v>
      </c>
      <c r="C385">
        <v>10.46</v>
      </c>
      <c r="D385" t="s">
        <v>2379</v>
      </c>
      <c r="E385" t="s">
        <v>2379</v>
      </c>
      <c r="F385" t="s">
        <v>2379</v>
      </c>
      <c r="G385" s="7">
        <v>3</v>
      </c>
      <c r="H385" t="s">
        <v>2380</v>
      </c>
      <c r="I385">
        <f t="shared" si="15"/>
        <v>1</v>
      </c>
      <c r="K385" s="14" t="str">
        <f t="shared" si="16"/>
        <v>Normal Weight</v>
      </c>
      <c r="L385" t="str">
        <f t="shared" si="17"/>
        <v>Diabetes</v>
      </c>
    </row>
    <row r="386" spans="1:12" x14ac:dyDescent="0.35">
      <c r="A386" t="s">
        <v>1987</v>
      </c>
      <c r="B386">
        <v>31.46</v>
      </c>
      <c r="C386">
        <v>7.39</v>
      </c>
      <c r="D386" t="s">
        <v>2379</v>
      </c>
      <c r="E386" t="s">
        <v>2379</v>
      </c>
      <c r="F386" t="s">
        <v>2379</v>
      </c>
      <c r="G386" s="7">
        <v>0</v>
      </c>
      <c r="H386" t="s">
        <v>2379</v>
      </c>
      <c r="I386">
        <f t="shared" si="15"/>
        <v>0</v>
      </c>
      <c r="K386" s="14" t="str">
        <f t="shared" si="16"/>
        <v>Obesity</v>
      </c>
      <c r="L386" t="str">
        <f t="shared" si="17"/>
        <v>Diabetes</v>
      </c>
    </row>
    <row r="387" spans="1:12" x14ac:dyDescent="0.35">
      <c r="A387" t="s">
        <v>1986</v>
      </c>
      <c r="B387">
        <v>30.86</v>
      </c>
      <c r="C387">
        <v>6.18</v>
      </c>
      <c r="D387" t="s">
        <v>2379</v>
      </c>
      <c r="E387" t="s">
        <v>2380</v>
      </c>
      <c r="F387" t="s">
        <v>2379</v>
      </c>
      <c r="G387" s="7">
        <v>2</v>
      </c>
      <c r="H387" t="s">
        <v>2380</v>
      </c>
      <c r="I387">
        <f t="shared" ref="I387:I450" si="18">IF(H387="yes",1,0)</f>
        <v>1</v>
      </c>
      <c r="K387" s="14" t="str">
        <f t="shared" ref="K387:K450" si="19">IF(B387&lt;18.5,"Underweight",IF(B387&lt;24.9,"Normal Weight",IF(B387&lt;29.9,"Over Weight","Obesity")))</f>
        <v>Obesity</v>
      </c>
      <c r="L387" t="str">
        <f t="shared" ref="L387:L450" si="20">IF(C387&lt;5.7,"Normal",IF(C387&lt;6.4,"Prediabetes","Diabetes"))</f>
        <v>Prediabetes</v>
      </c>
    </row>
    <row r="388" spans="1:12" x14ac:dyDescent="0.35">
      <c r="A388" t="s">
        <v>1985</v>
      </c>
      <c r="B388">
        <v>31.96</v>
      </c>
      <c r="C388">
        <v>8.86</v>
      </c>
      <c r="D388" t="s">
        <v>2379</v>
      </c>
      <c r="E388" t="s">
        <v>2379</v>
      </c>
      <c r="F388" t="s">
        <v>2379</v>
      </c>
      <c r="G388" s="7">
        <v>0</v>
      </c>
      <c r="H388" t="s">
        <v>2380</v>
      </c>
      <c r="I388">
        <f t="shared" si="18"/>
        <v>1</v>
      </c>
      <c r="K388" s="14" t="str">
        <f t="shared" si="19"/>
        <v>Obesity</v>
      </c>
      <c r="L388" t="str">
        <f t="shared" si="20"/>
        <v>Diabetes</v>
      </c>
    </row>
    <row r="389" spans="1:12" x14ac:dyDescent="0.35">
      <c r="A389" t="s">
        <v>1984</v>
      </c>
      <c r="B389">
        <v>23.76</v>
      </c>
      <c r="C389">
        <v>10.96</v>
      </c>
      <c r="D389" t="s">
        <v>2379</v>
      </c>
      <c r="E389" t="s">
        <v>2379</v>
      </c>
      <c r="F389" t="s">
        <v>2379</v>
      </c>
      <c r="G389" s="7">
        <v>3</v>
      </c>
      <c r="H389" t="s">
        <v>2380</v>
      </c>
      <c r="I389">
        <f t="shared" si="18"/>
        <v>1</v>
      </c>
      <c r="K389" s="14" t="str">
        <f t="shared" si="19"/>
        <v>Normal Weight</v>
      </c>
      <c r="L389" t="str">
        <f t="shared" si="20"/>
        <v>Diabetes</v>
      </c>
    </row>
    <row r="390" spans="1:12" x14ac:dyDescent="0.35">
      <c r="A390" t="s">
        <v>1983</v>
      </c>
      <c r="B390">
        <v>19.38</v>
      </c>
      <c r="C390">
        <v>6.28</v>
      </c>
      <c r="D390" t="s">
        <v>2379</v>
      </c>
      <c r="E390" t="s">
        <v>2379</v>
      </c>
      <c r="F390" t="s">
        <v>2379</v>
      </c>
      <c r="G390" s="7">
        <v>0</v>
      </c>
      <c r="H390" t="s">
        <v>2380</v>
      </c>
      <c r="I390">
        <f t="shared" si="18"/>
        <v>1</v>
      </c>
      <c r="K390" s="14" t="str">
        <f t="shared" si="19"/>
        <v>Normal Weight</v>
      </c>
      <c r="L390" t="str">
        <f t="shared" si="20"/>
        <v>Prediabetes</v>
      </c>
    </row>
    <row r="391" spans="1:12" x14ac:dyDescent="0.35">
      <c r="A391" t="s">
        <v>1982</v>
      </c>
      <c r="B391">
        <v>16.21</v>
      </c>
      <c r="C391">
        <v>6.29</v>
      </c>
      <c r="D391" t="s">
        <v>2380</v>
      </c>
      <c r="E391" t="s">
        <v>2379</v>
      </c>
      <c r="F391" t="s">
        <v>2379</v>
      </c>
      <c r="G391" s="7">
        <v>1</v>
      </c>
      <c r="H391" t="s">
        <v>2380</v>
      </c>
      <c r="I391">
        <f t="shared" si="18"/>
        <v>1</v>
      </c>
      <c r="K391" s="14" t="str">
        <f t="shared" si="19"/>
        <v>Underweight</v>
      </c>
      <c r="L391" t="str">
        <f t="shared" si="20"/>
        <v>Prediabetes</v>
      </c>
    </row>
    <row r="392" spans="1:12" x14ac:dyDescent="0.35">
      <c r="A392" t="s">
        <v>1981</v>
      </c>
      <c r="B392">
        <v>32.54</v>
      </c>
      <c r="C392">
        <v>4.0199999999999996</v>
      </c>
      <c r="D392" t="s">
        <v>2379</v>
      </c>
      <c r="E392" t="s">
        <v>2380</v>
      </c>
      <c r="F392" t="s">
        <v>2379</v>
      </c>
      <c r="G392" s="7">
        <v>1</v>
      </c>
      <c r="H392" t="s">
        <v>2380</v>
      </c>
      <c r="I392">
        <f t="shared" si="18"/>
        <v>1</v>
      </c>
      <c r="K392" s="14" t="str">
        <f t="shared" si="19"/>
        <v>Obesity</v>
      </c>
      <c r="L392" t="str">
        <f t="shared" si="20"/>
        <v>Normal</v>
      </c>
    </row>
    <row r="393" spans="1:12" x14ac:dyDescent="0.35">
      <c r="A393" t="s">
        <v>1980</v>
      </c>
      <c r="B393">
        <v>36.765000000000001</v>
      </c>
      <c r="C393">
        <v>11.95</v>
      </c>
      <c r="D393" t="s">
        <v>2380</v>
      </c>
      <c r="E393" t="s">
        <v>2379</v>
      </c>
      <c r="F393" t="s">
        <v>2379</v>
      </c>
      <c r="G393" s="7">
        <v>2</v>
      </c>
      <c r="H393" t="s">
        <v>2379</v>
      </c>
      <c r="I393">
        <f t="shared" si="18"/>
        <v>0</v>
      </c>
      <c r="K393" s="14" t="str">
        <f t="shared" si="19"/>
        <v>Obesity</v>
      </c>
      <c r="L393" t="str">
        <f t="shared" si="20"/>
        <v>Diabetes</v>
      </c>
    </row>
    <row r="394" spans="1:12" x14ac:dyDescent="0.35">
      <c r="A394" t="s">
        <v>1979</v>
      </c>
      <c r="B394">
        <v>35.909999999999997</v>
      </c>
      <c r="C394">
        <v>8.7100000000000009</v>
      </c>
      <c r="D394" t="s">
        <v>2379</v>
      </c>
      <c r="E394" t="s">
        <v>2379</v>
      </c>
      <c r="F394" t="s">
        <v>2379</v>
      </c>
      <c r="G394" s="7">
        <v>0</v>
      </c>
      <c r="H394" t="s">
        <v>2379</v>
      </c>
      <c r="I394">
        <f t="shared" si="18"/>
        <v>0</v>
      </c>
      <c r="K394" s="14" t="str">
        <f t="shared" si="19"/>
        <v>Obesity</v>
      </c>
      <c r="L394" t="str">
        <f t="shared" si="20"/>
        <v>Diabetes</v>
      </c>
    </row>
    <row r="395" spans="1:12" x14ac:dyDescent="0.35">
      <c r="A395" t="s">
        <v>1978</v>
      </c>
      <c r="B395">
        <v>32.06</v>
      </c>
      <c r="C395">
        <v>4.67</v>
      </c>
      <c r="D395" t="s">
        <v>2379</v>
      </c>
      <c r="E395" t="s">
        <v>2380</v>
      </c>
      <c r="F395" t="s">
        <v>2379</v>
      </c>
      <c r="G395" s="7">
        <v>1</v>
      </c>
      <c r="H395" t="s">
        <v>2380</v>
      </c>
      <c r="I395">
        <f t="shared" si="18"/>
        <v>1</v>
      </c>
      <c r="K395" s="14" t="str">
        <f t="shared" si="19"/>
        <v>Obesity</v>
      </c>
      <c r="L395" t="str">
        <f t="shared" si="20"/>
        <v>Normal</v>
      </c>
    </row>
    <row r="396" spans="1:12" x14ac:dyDescent="0.35">
      <c r="A396" t="s">
        <v>1977</v>
      </c>
      <c r="B396">
        <v>24.1</v>
      </c>
      <c r="C396">
        <v>11.14</v>
      </c>
      <c r="D396" t="s">
        <v>2380</v>
      </c>
      <c r="E396" t="s">
        <v>2379</v>
      </c>
      <c r="F396" t="s">
        <v>2379</v>
      </c>
      <c r="G396" s="7">
        <v>1</v>
      </c>
      <c r="H396" t="s">
        <v>2379</v>
      </c>
      <c r="I396">
        <f t="shared" si="18"/>
        <v>0</v>
      </c>
      <c r="K396" s="14" t="str">
        <f t="shared" si="19"/>
        <v>Normal Weight</v>
      </c>
      <c r="L396" t="str">
        <f t="shared" si="20"/>
        <v>Diabetes</v>
      </c>
    </row>
    <row r="397" spans="1:12" x14ac:dyDescent="0.35">
      <c r="A397" t="s">
        <v>1976</v>
      </c>
      <c r="B397">
        <v>27.1</v>
      </c>
      <c r="C397">
        <v>9.0500000000000007</v>
      </c>
      <c r="D397" t="s">
        <v>2379</v>
      </c>
      <c r="E397" t="s">
        <v>2379</v>
      </c>
      <c r="F397" t="s">
        <v>2379</v>
      </c>
      <c r="G397" s="7">
        <v>2</v>
      </c>
      <c r="H397" t="s">
        <v>2379</v>
      </c>
      <c r="I397">
        <f t="shared" si="18"/>
        <v>0</v>
      </c>
      <c r="K397" s="14" t="str">
        <f t="shared" si="19"/>
        <v>Over Weight</v>
      </c>
      <c r="L397" t="str">
        <f t="shared" si="20"/>
        <v>Diabetes</v>
      </c>
    </row>
    <row r="398" spans="1:12" x14ac:dyDescent="0.35">
      <c r="A398" t="s">
        <v>1975</v>
      </c>
      <c r="B398">
        <v>24.42</v>
      </c>
      <c r="C398">
        <v>11.31</v>
      </c>
      <c r="D398" t="s">
        <v>2379</v>
      </c>
      <c r="E398" t="s">
        <v>2379</v>
      </c>
      <c r="F398" t="s">
        <v>2379</v>
      </c>
      <c r="G398" s="7">
        <v>0</v>
      </c>
      <c r="H398" t="s">
        <v>2380</v>
      </c>
      <c r="I398">
        <f t="shared" si="18"/>
        <v>1</v>
      </c>
      <c r="K398" s="14" t="str">
        <f t="shared" si="19"/>
        <v>Normal Weight</v>
      </c>
      <c r="L398" t="str">
        <f t="shared" si="20"/>
        <v>Diabetes</v>
      </c>
    </row>
    <row r="399" spans="1:12" x14ac:dyDescent="0.35">
      <c r="A399" t="s">
        <v>1974</v>
      </c>
      <c r="B399">
        <v>26.695</v>
      </c>
      <c r="C399">
        <v>4.68</v>
      </c>
      <c r="D399" t="s">
        <v>2380</v>
      </c>
      <c r="E399" t="s">
        <v>2379</v>
      </c>
      <c r="F399" t="s">
        <v>2379</v>
      </c>
      <c r="G399" s="7">
        <v>2</v>
      </c>
      <c r="H399" t="s">
        <v>2380</v>
      </c>
      <c r="I399">
        <f t="shared" si="18"/>
        <v>1</v>
      </c>
      <c r="K399" s="14" t="str">
        <f t="shared" si="19"/>
        <v>Over Weight</v>
      </c>
      <c r="L399" t="str">
        <f t="shared" si="20"/>
        <v>Normal</v>
      </c>
    </row>
    <row r="400" spans="1:12" x14ac:dyDescent="0.35">
      <c r="A400" t="s">
        <v>1973</v>
      </c>
      <c r="B400">
        <v>27.79</v>
      </c>
      <c r="C400">
        <v>6.05</v>
      </c>
      <c r="D400" t="s">
        <v>2380</v>
      </c>
      <c r="E400" t="s">
        <v>2380</v>
      </c>
      <c r="F400" t="s">
        <v>2379</v>
      </c>
      <c r="G400" s="7">
        <v>1</v>
      </c>
      <c r="H400" t="s">
        <v>2380</v>
      </c>
      <c r="I400">
        <f t="shared" si="18"/>
        <v>1</v>
      </c>
      <c r="K400" s="14" t="str">
        <f t="shared" si="19"/>
        <v>Over Weight</v>
      </c>
      <c r="L400" t="str">
        <f t="shared" si="20"/>
        <v>Prediabetes</v>
      </c>
    </row>
    <row r="401" spans="1:12" x14ac:dyDescent="0.35">
      <c r="A401" t="s">
        <v>1972</v>
      </c>
      <c r="B401">
        <v>32.68</v>
      </c>
      <c r="C401">
        <v>4.68</v>
      </c>
      <c r="D401" t="s">
        <v>2380</v>
      </c>
      <c r="E401" t="s">
        <v>2379</v>
      </c>
      <c r="F401" t="s">
        <v>2379</v>
      </c>
      <c r="G401" s="7">
        <v>0</v>
      </c>
      <c r="H401" t="s">
        <v>2379</v>
      </c>
      <c r="I401">
        <f t="shared" si="18"/>
        <v>0</v>
      </c>
      <c r="K401" s="14" t="str">
        <f t="shared" si="19"/>
        <v>Obesity</v>
      </c>
      <c r="L401" t="str">
        <f t="shared" si="20"/>
        <v>Normal</v>
      </c>
    </row>
    <row r="402" spans="1:12" x14ac:dyDescent="0.35">
      <c r="A402" t="s">
        <v>1971</v>
      </c>
      <c r="B402">
        <v>26.4</v>
      </c>
      <c r="C402">
        <v>9.5</v>
      </c>
      <c r="D402" t="s">
        <v>2380</v>
      </c>
      <c r="E402" t="s">
        <v>2379</v>
      </c>
      <c r="F402" t="s">
        <v>2379</v>
      </c>
      <c r="G402" s="7">
        <v>2</v>
      </c>
      <c r="H402" t="s">
        <v>2379</v>
      </c>
      <c r="I402">
        <f t="shared" si="18"/>
        <v>0</v>
      </c>
      <c r="K402" s="14" t="str">
        <f t="shared" si="19"/>
        <v>Over Weight</v>
      </c>
      <c r="L402" t="str">
        <f t="shared" si="20"/>
        <v>Diabetes</v>
      </c>
    </row>
    <row r="403" spans="1:12" x14ac:dyDescent="0.35">
      <c r="A403" t="s">
        <v>1970</v>
      </c>
      <c r="B403">
        <v>23.655000000000001</v>
      </c>
      <c r="C403">
        <v>10.84</v>
      </c>
      <c r="D403" t="s">
        <v>2380</v>
      </c>
      <c r="E403" t="s">
        <v>2379</v>
      </c>
      <c r="F403" t="s">
        <v>2381</v>
      </c>
      <c r="G403" s="7">
        <v>1</v>
      </c>
      <c r="H403" t="s">
        <v>2380</v>
      </c>
      <c r="I403">
        <f t="shared" si="18"/>
        <v>1</v>
      </c>
      <c r="K403" s="14" t="str">
        <f t="shared" si="19"/>
        <v>Normal Weight</v>
      </c>
      <c r="L403" t="str">
        <f t="shared" si="20"/>
        <v>Diabetes</v>
      </c>
    </row>
    <row r="404" spans="1:12" x14ac:dyDescent="0.35">
      <c r="A404" t="s">
        <v>1969</v>
      </c>
      <c r="B404">
        <v>27.36</v>
      </c>
      <c r="C404">
        <v>5.88</v>
      </c>
      <c r="D404" t="s">
        <v>2379</v>
      </c>
      <c r="E404" t="s">
        <v>2379</v>
      </c>
      <c r="F404" t="s">
        <v>2379</v>
      </c>
      <c r="G404" s="7">
        <v>2</v>
      </c>
      <c r="H404" t="s">
        <v>2379</v>
      </c>
      <c r="I404">
        <f t="shared" si="18"/>
        <v>0</v>
      </c>
      <c r="K404" s="14" t="str">
        <f t="shared" si="19"/>
        <v>Over Weight</v>
      </c>
      <c r="L404" t="str">
        <f t="shared" si="20"/>
        <v>Prediabetes</v>
      </c>
    </row>
    <row r="405" spans="1:12" x14ac:dyDescent="0.35">
      <c r="A405" t="s">
        <v>1968</v>
      </c>
      <c r="B405">
        <v>27.82</v>
      </c>
      <c r="C405">
        <v>5.24</v>
      </c>
      <c r="D405" t="s">
        <v>2380</v>
      </c>
      <c r="E405" t="s">
        <v>2379</v>
      </c>
      <c r="F405" t="s">
        <v>2379</v>
      </c>
      <c r="G405" s="7">
        <v>0</v>
      </c>
      <c r="H405" t="s">
        <v>2380</v>
      </c>
      <c r="I405">
        <f t="shared" si="18"/>
        <v>1</v>
      </c>
      <c r="K405" s="14" t="str">
        <f t="shared" si="19"/>
        <v>Over Weight</v>
      </c>
      <c r="L405" t="str">
        <f t="shared" si="20"/>
        <v>Normal</v>
      </c>
    </row>
    <row r="406" spans="1:12" x14ac:dyDescent="0.35">
      <c r="A406" t="s">
        <v>1967</v>
      </c>
      <c r="B406">
        <v>25.46</v>
      </c>
      <c r="C406">
        <v>11.75</v>
      </c>
      <c r="D406" t="s">
        <v>2379</v>
      </c>
      <c r="E406" t="s">
        <v>2379</v>
      </c>
      <c r="F406" t="s">
        <v>2379</v>
      </c>
      <c r="G406" s="7">
        <v>0</v>
      </c>
      <c r="H406" t="s">
        <v>2379</v>
      </c>
      <c r="I406">
        <f t="shared" si="18"/>
        <v>0</v>
      </c>
      <c r="K406" s="14" t="str">
        <f t="shared" si="19"/>
        <v>Over Weight</v>
      </c>
      <c r="L406" t="str">
        <f t="shared" si="20"/>
        <v>Diabetes</v>
      </c>
    </row>
    <row r="407" spans="1:12" x14ac:dyDescent="0.35">
      <c r="A407" t="s">
        <v>1966</v>
      </c>
      <c r="B407">
        <v>25.1</v>
      </c>
      <c r="C407">
        <v>6.97</v>
      </c>
      <c r="D407" t="s">
        <v>2379</v>
      </c>
      <c r="E407" t="s">
        <v>2379</v>
      </c>
      <c r="F407" t="s">
        <v>2379</v>
      </c>
      <c r="G407" s="7">
        <v>0</v>
      </c>
      <c r="H407" t="s">
        <v>2380</v>
      </c>
      <c r="I407">
        <f t="shared" si="18"/>
        <v>1</v>
      </c>
      <c r="K407" s="14" t="str">
        <f t="shared" si="19"/>
        <v>Over Weight</v>
      </c>
      <c r="L407" t="str">
        <f t="shared" si="20"/>
        <v>Diabetes</v>
      </c>
    </row>
    <row r="408" spans="1:12" x14ac:dyDescent="0.35">
      <c r="A408" t="s">
        <v>1965</v>
      </c>
      <c r="B408">
        <v>32.11</v>
      </c>
      <c r="C408">
        <v>4.76</v>
      </c>
      <c r="D408" t="s">
        <v>2379</v>
      </c>
      <c r="E408" t="s">
        <v>2379</v>
      </c>
      <c r="F408" t="s">
        <v>2379</v>
      </c>
      <c r="G408" s="7">
        <v>2</v>
      </c>
      <c r="H408" t="s">
        <v>2379</v>
      </c>
      <c r="I408">
        <f t="shared" si="18"/>
        <v>0</v>
      </c>
      <c r="K408" s="14" t="str">
        <f t="shared" si="19"/>
        <v>Obesity</v>
      </c>
      <c r="L408" t="str">
        <f t="shared" si="20"/>
        <v>Normal</v>
      </c>
    </row>
    <row r="409" spans="1:12" x14ac:dyDescent="0.35">
      <c r="A409" t="s">
        <v>1964</v>
      </c>
      <c r="B409">
        <v>29.8</v>
      </c>
      <c r="C409">
        <v>8.24</v>
      </c>
      <c r="D409" t="s">
        <v>2380</v>
      </c>
      <c r="E409" t="s">
        <v>2379</v>
      </c>
      <c r="F409" t="s">
        <v>2379</v>
      </c>
      <c r="G409" s="7">
        <v>1</v>
      </c>
      <c r="H409" t="s">
        <v>2380</v>
      </c>
      <c r="I409">
        <f t="shared" si="18"/>
        <v>1</v>
      </c>
      <c r="K409" s="14" t="str">
        <f t="shared" si="19"/>
        <v>Over Weight</v>
      </c>
      <c r="L409" t="str">
        <f t="shared" si="20"/>
        <v>Diabetes</v>
      </c>
    </row>
    <row r="410" spans="1:12" x14ac:dyDescent="0.35">
      <c r="A410" t="s">
        <v>1963</v>
      </c>
      <c r="B410">
        <v>24.01</v>
      </c>
      <c r="C410">
        <v>4.76</v>
      </c>
      <c r="D410" t="s">
        <v>2379</v>
      </c>
      <c r="E410" t="s">
        <v>2379</v>
      </c>
      <c r="F410" t="s">
        <v>2379</v>
      </c>
      <c r="G410" s="7">
        <v>1</v>
      </c>
      <c r="H410" t="s">
        <v>2380</v>
      </c>
      <c r="I410">
        <f t="shared" si="18"/>
        <v>1</v>
      </c>
      <c r="K410" s="14" t="str">
        <f t="shared" si="19"/>
        <v>Normal Weight</v>
      </c>
      <c r="L410" t="str">
        <f t="shared" si="20"/>
        <v>Normal</v>
      </c>
    </row>
    <row r="411" spans="1:12" x14ac:dyDescent="0.35">
      <c r="A411" t="s">
        <v>1962</v>
      </c>
      <c r="B411">
        <v>23.21</v>
      </c>
      <c r="C411">
        <v>6.03</v>
      </c>
      <c r="D411" t="s">
        <v>2379</v>
      </c>
      <c r="E411" t="s">
        <v>2379</v>
      </c>
      <c r="F411" t="s">
        <v>2379</v>
      </c>
      <c r="G411" s="7">
        <v>1</v>
      </c>
      <c r="H411" t="s">
        <v>2379</v>
      </c>
      <c r="I411">
        <f t="shared" si="18"/>
        <v>0</v>
      </c>
      <c r="K411" s="14" t="str">
        <f t="shared" si="19"/>
        <v>Normal Weight</v>
      </c>
      <c r="L411" t="str">
        <f t="shared" si="20"/>
        <v>Prediabetes</v>
      </c>
    </row>
    <row r="412" spans="1:12" x14ac:dyDescent="0.35">
      <c r="A412" t="s">
        <v>1961</v>
      </c>
      <c r="B412">
        <v>21.2</v>
      </c>
      <c r="C412">
        <v>4.07</v>
      </c>
      <c r="D412" t="s">
        <v>2380</v>
      </c>
      <c r="E412" t="s">
        <v>2379</v>
      </c>
      <c r="F412" t="s">
        <v>2379</v>
      </c>
      <c r="G412" s="7">
        <v>1</v>
      </c>
      <c r="H412" t="s">
        <v>2380</v>
      </c>
      <c r="I412">
        <f t="shared" si="18"/>
        <v>1</v>
      </c>
      <c r="K412" s="14" t="str">
        <f t="shared" si="19"/>
        <v>Normal Weight</v>
      </c>
      <c r="L412" t="str">
        <f t="shared" si="20"/>
        <v>Normal</v>
      </c>
    </row>
    <row r="413" spans="1:12" x14ac:dyDescent="0.35">
      <c r="A413" t="s">
        <v>1960</v>
      </c>
      <c r="B413">
        <v>28.215</v>
      </c>
      <c r="C413">
        <v>8.26</v>
      </c>
      <c r="D413" t="s">
        <v>2380</v>
      </c>
      <c r="E413" t="s">
        <v>2379</v>
      </c>
      <c r="F413" t="s">
        <v>2379</v>
      </c>
      <c r="G413" s="7">
        <v>1</v>
      </c>
      <c r="H413" t="s">
        <v>2380</v>
      </c>
      <c r="I413">
        <f t="shared" si="18"/>
        <v>1</v>
      </c>
      <c r="K413" s="14" t="str">
        <f t="shared" si="19"/>
        <v>Over Weight</v>
      </c>
      <c r="L413" t="str">
        <f t="shared" si="20"/>
        <v>Diabetes</v>
      </c>
    </row>
    <row r="414" spans="1:12" x14ac:dyDescent="0.35">
      <c r="A414" t="s">
        <v>1959</v>
      </c>
      <c r="B414">
        <v>38.094999999999999</v>
      </c>
      <c r="C414">
        <v>4.76</v>
      </c>
      <c r="D414" t="s">
        <v>2379</v>
      </c>
      <c r="E414" t="s">
        <v>2379</v>
      </c>
      <c r="F414" t="s">
        <v>2379</v>
      </c>
      <c r="G414" s="7">
        <v>1</v>
      </c>
      <c r="H414" t="s">
        <v>2379</v>
      </c>
      <c r="I414">
        <f t="shared" si="18"/>
        <v>0</v>
      </c>
      <c r="K414" s="14" t="str">
        <f t="shared" si="19"/>
        <v>Obesity</v>
      </c>
      <c r="L414" t="str">
        <f t="shared" si="20"/>
        <v>Normal</v>
      </c>
    </row>
    <row r="415" spans="1:12" x14ac:dyDescent="0.35">
      <c r="A415" t="s">
        <v>1958</v>
      </c>
      <c r="B415">
        <v>22.61</v>
      </c>
      <c r="C415">
        <v>6.13</v>
      </c>
      <c r="D415" t="s">
        <v>2380</v>
      </c>
      <c r="E415" t="s">
        <v>2379</v>
      </c>
      <c r="F415" t="s">
        <v>2381</v>
      </c>
      <c r="G415" s="7">
        <v>1</v>
      </c>
      <c r="H415" t="s">
        <v>2380</v>
      </c>
      <c r="I415">
        <f t="shared" si="18"/>
        <v>1</v>
      </c>
      <c r="K415" s="14" t="str">
        <f t="shared" si="19"/>
        <v>Normal Weight</v>
      </c>
      <c r="L415" t="str">
        <f t="shared" si="20"/>
        <v>Prediabetes</v>
      </c>
    </row>
    <row r="416" spans="1:12" x14ac:dyDescent="0.35">
      <c r="A416" t="s">
        <v>1957</v>
      </c>
      <c r="B416">
        <v>24.32</v>
      </c>
      <c r="C416">
        <v>10.47</v>
      </c>
      <c r="D416" t="s">
        <v>2380</v>
      </c>
      <c r="E416" t="s">
        <v>2379</v>
      </c>
      <c r="F416" t="s">
        <v>2379</v>
      </c>
      <c r="G416" s="7">
        <v>2</v>
      </c>
      <c r="H416" t="s">
        <v>2380</v>
      </c>
      <c r="I416">
        <f t="shared" si="18"/>
        <v>1</v>
      </c>
      <c r="K416" s="14" t="str">
        <f t="shared" si="19"/>
        <v>Normal Weight</v>
      </c>
      <c r="L416" t="str">
        <f t="shared" si="20"/>
        <v>Diabetes</v>
      </c>
    </row>
    <row r="417" spans="1:12" x14ac:dyDescent="0.35">
      <c r="A417" t="s">
        <v>1956</v>
      </c>
      <c r="B417">
        <v>20.96</v>
      </c>
      <c r="C417">
        <v>4.04</v>
      </c>
      <c r="D417" t="s">
        <v>2380</v>
      </c>
      <c r="E417" t="s">
        <v>2379</v>
      </c>
      <c r="F417" t="s">
        <v>2379</v>
      </c>
      <c r="G417" s="7">
        <v>1</v>
      </c>
      <c r="H417" t="s">
        <v>2380</v>
      </c>
      <c r="I417">
        <f t="shared" si="18"/>
        <v>1</v>
      </c>
      <c r="K417" s="14" t="str">
        <f t="shared" si="19"/>
        <v>Normal Weight</v>
      </c>
      <c r="L417" t="str">
        <f t="shared" si="20"/>
        <v>Normal</v>
      </c>
    </row>
    <row r="418" spans="1:12" x14ac:dyDescent="0.35">
      <c r="A418" t="s">
        <v>1955</v>
      </c>
      <c r="B418">
        <v>19.68</v>
      </c>
      <c r="C418">
        <v>5.74</v>
      </c>
      <c r="D418" t="s">
        <v>2379</v>
      </c>
      <c r="E418" t="s">
        <v>2379</v>
      </c>
      <c r="F418" t="s">
        <v>2379</v>
      </c>
      <c r="G418" s="7">
        <v>0</v>
      </c>
      <c r="H418" t="s">
        <v>2380</v>
      </c>
      <c r="I418">
        <f t="shared" si="18"/>
        <v>1</v>
      </c>
      <c r="K418" s="14" t="str">
        <f t="shared" si="19"/>
        <v>Normal Weight</v>
      </c>
      <c r="L418" t="str">
        <f t="shared" si="20"/>
        <v>Prediabetes</v>
      </c>
    </row>
    <row r="419" spans="1:12" x14ac:dyDescent="0.35">
      <c r="A419" t="s">
        <v>1954</v>
      </c>
      <c r="B419">
        <v>18.100000000000001</v>
      </c>
      <c r="C419">
        <v>6.33</v>
      </c>
      <c r="D419" t="s">
        <v>2379</v>
      </c>
      <c r="E419" t="s">
        <v>2379</v>
      </c>
      <c r="F419" t="s">
        <v>2379</v>
      </c>
      <c r="G419" s="7">
        <v>1</v>
      </c>
      <c r="H419" t="s">
        <v>2380</v>
      </c>
      <c r="I419">
        <f t="shared" si="18"/>
        <v>1</v>
      </c>
      <c r="K419" s="14" t="str">
        <f t="shared" si="19"/>
        <v>Underweight</v>
      </c>
      <c r="L419" t="str">
        <f t="shared" si="20"/>
        <v>Prediabetes</v>
      </c>
    </row>
    <row r="420" spans="1:12" x14ac:dyDescent="0.35">
      <c r="A420" t="s">
        <v>1953</v>
      </c>
      <c r="B420">
        <v>29.64</v>
      </c>
      <c r="C420">
        <v>4.28</v>
      </c>
      <c r="D420" t="s">
        <v>2380</v>
      </c>
      <c r="E420" t="s">
        <v>2379</v>
      </c>
      <c r="F420" t="s">
        <v>2379</v>
      </c>
      <c r="G420" s="7">
        <v>0</v>
      </c>
      <c r="H420" t="s">
        <v>2379</v>
      </c>
      <c r="I420">
        <f t="shared" si="18"/>
        <v>0</v>
      </c>
      <c r="K420" s="14" t="str">
        <f t="shared" si="19"/>
        <v>Over Weight</v>
      </c>
      <c r="L420" t="str">
        <f t="shared" si="20"/>
        <v>Normal</v>
      </c>
    </row>
    <row r="421" spans="1:12" x14ac:dyDescent="0.35">
      <c r="A421" t="s">
        <v>1952</v>
      </c>
      <c r="B421">
        <v>25.3</v>
      </c>
      <c r="C421">
        <v>9.4700000000000006</v>
      </c>
      <c r="D421" t="s">
        <v>2380</v>
      </c>
      <c r="E421" t="s">
        <v>2379</v>
      </c>
      <c r="F421" t="s">
        <v>2379</v>
      </c>
      <c r="G421" s="7">
        <v>2</v>
      </c>
      <c r="H421" t="s">
        <v>2380</v>
      </c>
      <c r="I421">
        <f t="shared" si="18"/>
        <v>1</v>
      </c>
      <c r="K421" s="14" t="str">
        <f t="shared" si="19"/>
        <v>Over Weight</v>
      </c>
      <c r="L421" t="str">
        <f t="shared" si="20"/>
        <v>Diabetes</v>
      </c>
    </row>
    <row r="422" spans="1:12" x14ac:dyDescent="0.35">
      <c r="A422" t="s">
        <v>1951</v>
      </c>
      <c r="B422">
        <v>27.6</v>
      </c>
      <c r="C422">
        <v>4.8499999999999996</v>
      </c>
      <c r="D422" t="s">
        <v>2380</v>
      </c>
      <c r="E422" t="s">
        <v>2379</v>
      </c>
      <c r="F422" t="s">
        <v>2379</v>
      </c>
      <c r="G422" s="7">
        <v>0</v>
      </c>
      <c r="H422" t="s">
        <v>2379</v>
      </c>
      <c r="I422">
        <f t="shared" si="18"/>
        <v>0</v>
      </c>
      <c r="K422" s="14" t="str">
        <f t="shared" si="19"/>
        <v>Over Weight</v>
      </c>
      <c r="L422" t="str">
        <f t="shared" si="20"/>
        <v>Normal</v>
      </c>
    </row>
    <row r="423" spans="1:12" x14ac:dyDescent="0.35">
      <c r="A423" t="s">
        <v>1950</v>
      </c>
      <c r="B423">
        <v>27.645</v>
      </c>
      <c r="C423">
        <v>11.03</v>
      </c>
      <c r="D423" t="s">
        <v>2380</v>
      </c>
      <c r="E423" t="s">
        <v>2379</v>
      </c>
      <c r="F423" t="s">
        <v>2379</v>
      </c>
      <c r="G423" s="7">
        <v>1</v>
      </c>
      <c r="H423" t="s">
        <v>2380</v>
      </c>
      <c r="I423">
        <f t="shared" si="18"/>
        <v>1</v>
      </c>
      <c r="K423" s="14" t="str">
        <f t="shared" si="19"/>
        <v>Over Weight</v>
      </c>
      <c r="L423" t="str">
        <f t="shared" si="20"/>
        <v>Diabetes</v>
      </c>
    </row>
    <row r="424" spans="1:12" x14ac:dyDescent="0.35">
      <c r="A424" t="s">
        <v>1949</v>
      </c>
      <c r="B424">
        <v>27.6</v>
      </c>
      <c r="C424">
        <v>5.22</v>
      </c>
      <c r="D424" t="s">
        <v>2379</v>
      </c>
      <c r="E424" t="s">
        <v>2379</v>
      </c>
      <c r="F424" t="s">
        <v>2379</v>
      </c>
      <c r="G424" s="7">
        <v>2</v>
      </c>
      <c r="H424" t="s">
        <v>2380</v>
      </c>
      <c r="I424">
        <f t="shared" si="18"/>
        <v>1</v>
      </c>
      <c r="K424" s="14" t="str">
        <f t="shared" si="19"/>
        <v>Over Weight</v>
      </c>
      <c r="L424" t="str">
        <f t="shared" si="20"/>
        <v>Normal</v>
      </c>
    </row>
    <row r="425" spans="1:12" x14ac:dyDescent="0.35">
      <c r="A425" t="s">
        <v>1948</v>
      </c>
      <c r="B425">
        <v>25.08</v>
      </c>
      <c r="C425">
        <v>9.52</v>
      </c>
      <c r="D425" t="s">
        <v>2380</v>
      </c>
      <c r="E425" t="s">
        <v>2379</v>
      </c>
      <c r="F425" t="s">
        <v>2379</v>
      </c>
      <c r="G425" s="7">
        <v>2</v>
      </c>
      <c r="H425" t="s">
        <v>2379</v>
      </c>
      <c r="I425">
        <f t="shared" si="18"/>
        <v>0</v>
      </c>
      <c r="K425" s="14" t="str">
        <f t="shared" si="19"/>
        <v>Over Weight</v>
      </c>
      <c r="L425" t="str">
        <f t="shared" si="20"/>
        <v>Diabetes</v>
      </c>
    </row>
    <row r="426" spans="1:12" x14ac:dyDescent="0.35">
      <c r="A426" t="s">
        <v>1947</v>
      </c>
      <c r="B426">
        <v>30.02</v>
      </c>
      <c r="C426">
        <v>11.09</v>
      </c>
      <c r="D426" t="s">
        <v>2379</v>
      </c>
      <c r="E426" t="s">
        <v>2379</v>
      </c>
      <c r="F426" t="s">
        <v>2379</v>
      </c>
      <c r="G426" s="7">
        <v>0</v>
      </c>
      <c r="H426" t="s">
        <v>2379</v>
      </c>
      <c r="I426">
        <f t="shared" si="18"/>
        <v>0</v>
      </c>
      <c r="K426" s="14" t="str">
        <f t="shared" si="19"/>
        <v>Obesity</v>
      </c>
      <c r="L426" t="str">
        <f t="shared" si="20"/>
        <v>Diabetes</v>
      </c>
    </row>
    <row r="427" spans="1:12" x14ac:dyDescent="0.35">
      <c r="A427" t="s">
        <v>1946</v>
      </c>
      <c r="B427">
        <v>27.36</v>
      </c>
      <c r="C427">
        <v>9.4499999999999993</v>
      </c>
      <c r="D427" t="s">
        <v>2380</v>
      </c>
      <c r="E427" t="s">
        <v>2379</v>
      </c>
      <c r="F427" t="s">
        <v>2379</v>
      </c>
      <c r="G427" s="7">
        <v>2</v>
      </c>
      <c r="H427" t="s">
        <v>2380</v>
      </c>
      <c r="I427">
        <f t="shared" si="18"/>
        <v>1</v>
      </c>
      <c r="K427" s="14" t="str">
        <f t="shared" si="19"/>
        <v>Over Weight</v>
      </c>
      <c r="L427" t="str">
        <f t="shared" si="20"/>
        <v>Diabetes</v>
      </c>
    </row>
    <row r="428" spans="1:12" x14ac:dyDescent="0.35">
      <c r="A428" t="s">
        <v>1945</v>
      </c>
      <c r="B428">
        <v>22.2</v>
      </c>
      <c r="C428">
        <v>5.51</v>
      </c>
      <c r="D428" t="s">
        <v>2379</v>
      </c>
      <c r="E428" t="s">
        <v>2379</v>
      </c>
      <c r="F428" t="s">
        <v>2379</v>
      </c>
      <c r="G428" s="7">
        <v>0</v>
      </c>
      <c r="H428" t="s">
        <v>2380</v>
      </c>
      <c r="I428">
        <f t="shared" si="18"/>
        <v>1</v>
      </c>
      <c r="K428" s="14" t="str">
        <f t="shared" si="19"/>
        <v>Normal Weight</v>
      </c>
      <c r="L428" t="str">
        <f t="shared" si="20"/>
        <v>Normal</v>
      </c>
    </row>
    <row r="429" spans="1:12" x14ac:dyDescent="0.35">
      <c r="A429" t="s">
        <v>1944</v>
      </c>
      <c r="B429">
        <v>25.71</v>
      </c>
      <c r="C429">
        <v>4.18</v>
      </c>
      <c r="D429" t="s">
        <v>2379</v>
      </c>
      <c r="E429" t="s">
        <v>2380</v>
      </c>
      <c r="F429" t="s">
        <v>2379</v>
      </c>
      <c r="G429" s="7">
        <v>1</v>
      </c>
      <c r="H429" t="s">
        <v>2380</v>
      </c>
      <c r="I429">
        <f t="shared" si="18"/>
        <v>1</v>
      </c>
      <c r="K429" s="14" t="str">
        <f t="shared" si="19"/>
        <v>Over Weight</v>
      </c>
      <c r="L429" t="str">
        <f t="shared" si="20"/>
        <v>Normal</v>
      </c>
    </row>
    <row r="430" spans="1:12" x14ac:dyDescent="0.35">
      <c r="A430" t="s">
        <v>1943</v>
      </c>
      <c r="B430">
        <v>41.91</v>
      </c>
      <c r="C430">
        <v>5.98</v>
      </c>
      <c r="D430" t="s">
        <v>2380</v>
      </c>
      <c r="E430" t="s">
        <v>2379</v>
      </c>
      <c r="F430" t="s">
        <v>2379</v>
      </c>
      <c r="G430" s="7">
        <v>1</v>
      </c>
      <c r="H430" t="s">
        <v>2379</v>
      </c>
      <c r="I430">
        <f t="shared" si="18"/>
        <v>0</v>
      </c>
      <c r="K430" s="14" t="str">
        <f t="shared" si="19"/>
        <v>Obesity</v>
      </c>
      <c r="L430" t="str">
        <f t="shared" si="20"/>
        <v>Prediabetes</v>
      </c>
    </row>
    <row r="431" spans="1:12" x14ac:dyDescent="0.35">
      <c r="A431" t="s">
        <v>1942</v>
      </c>
      <c r="B431">
        <v>25.85</v>
      </c>
      <c r="C431">
        <v>10.16</v>
      </c>
      <c r="D431" t="s">
        <v>2379</v>
      </c>
      <c r="E431" t="s">
        <v>2379</v>
      </c>
      <c r="F431" t="s">
        <v>2379</v>
      </c>
      <c r="G431" s="7">
        <v>0</v>
      </c>
      <c r="H431" t="s">
        <v>2380</v>
      </c>
      <c r="I431">
        <f t="shared" si="18"/>
        <v>1</v>
      </c>
      <c r="K431" s="14" t="str">
        <f t="shared" si="19"/>
        <v>Over Weight</v>
      </c>
      <c r="L431" t="str">
        <f t="shared" si="20"/>
        <v>Diabetes</v>
      </c>
    </row>
    <row r="432" spans="1:12" x14ac:dyDescent="0.35">
      <c r="A432" t="s">
        <v>1941</v>
      </c>
      <c r="B432">
        <v>23.844999999999999</v>
      </c>
      <c r="C432">
        <v>11.71</v>
      </c>
      <c r="D432" t="s">
        <v>2379</v>
      </c>
      <c r="E432" t="s">
        <v>2379</v>
      </c>
      <c r="F432" t="s">
        <v>2379</v>
      </c>
      <c r="G432" s="7">
        <v>2</v>
      </c>
      <c r="H432" t="s">
        <v>2380</v>
      </c>
      <c r="I432">
        <f t="shared" si="18"/>
        <v>1</v>
      </c>
      <c r="K432" s="14" t="str">
        <f t="shared" si="19"/>
        <v>Normal Weight</v>
      </c>
      <c r="L432" t="str">
        <f t="shared" si="20"/>
        <v>Diabetes</v>
      </c>
    </row>
    <row r="433" spans="1:12" x14ac:dyDescent="0.35">
      <c r="A433" t="s">
        <v>1940</v>
      </c>
      <c r="B433">
        <v>30.59</v>
      </c>
      <c r="C433">
        <v>5.23</v>
      </c>
      <c r="D433" t="s">
        <v>2379</v>
      </c>
      <c r="E433" t="s">
        <v>2379</v>
      </c>
      <c r="F433" t="s">
        <v>2381</v>
      </c>
      <c r="G433" s="7">
        <v>1</v>
      </c>
      <c r="H433" t="s">
        <v>2379</v>
      </c>
      <c r="I433">
        <f t="shared" si="18"/>
        <v>0</v>
      </c>
      <c r="K433" s="14" t="str">
        <f t="shared" si="19"/>
        <v>Obesity</v>
      </c>
      <c r="L433" t="str">
        <f t="shared" si="20"/>
        <v>Normal</v>
      </c>
    </row>
    <row r="434" spans="1:12" x14ac:dyDescent="0.35">
      <c r="A434" t="s">
        <v>1939</v>
      </c>
      <c r="B434">
        <v>24.795000000000002</v>
      </c>
      <c r="C434">
        <v>6.85</v>
      </c>
      <c r="D434" t="s">
        <v>2379</v>
      </c>
      <c r="E434" t="s">
        <v>2379</v>
      </c>
      <c r="F434" t="s">
        <v>2379</v>
      </c>
      <c r="G434" s="7">
        <v>0</v>
      </c>
      <c r="H434" t="s">
        <v>2380</v>
      </c>
      <c r="I434">
        <f t="shared" si="18"/>
        <v>1</v>
      </c>
      <c r="K434" s="14" t="str">
        <f t="shared" si="19"/>
        <v>Normal Weight</v>
      </c>
      <c r="L434" t="str">
        <f t="shared" si="20"/>
        <v>Diabetes</v>
      </c>
    </row>
    <row r="435" spans="1:12" x14ac:dyDescent="0.35">
      <c r="A435" t="s">
        <v>1938</v>
      </c>
      <c r="B435">
        <v>24.13</v>
      </c>
      <c r="C435">
        <v>7.05</v>
      </c>
      <c r="D435" t="s">
        <v>2380</v>
      </c>
      <c r="E435" t="s">
        <v>2379</v>
      </c>
      <c r="F435" t="s">
        <v>2379</v>
      </c>
      <c r="G435" s="7">
        <v>2</v>
      </c>
      <c r="H435" t="s">
        <v>2380</v>
      </c>
      <c r="I435">
        <f t="shared" si="18"/>
        <v>1</v>
      </c>
      <c r="K435" s="14" t="str">
        <f t="shared" si="19"/>
        <v>Normal Weight</v>
      </c>
      <c r="L435" t="str">
        <f t="shared" si="20"/>
        <v>Diabetes</v>
      </c>
    </row>
    <row r="436" spans="1:12" x14ac:dyDescent="0.35">
      <c r="A436" t="s">
        <v>1937</v>
      </c>
      <c r="B436">
        <v>25.84</v>
      </c>
      <c r="C436">
        <v>11.64</v>
      </c>
      <c r="D436" t="s">
        <v>2379</v>
      </c>
      <c r="E436" t="s">
        <v>2379</v>
      </c>
      <c r="F436" t="s">
        <v>2379</v>
      </c>
      <c r="G436" s="7">
        <v>2</v>
      </c>
      <c r="H436" t="s">
        <v>2380</v>
      </c>
      <c r="I436">
        <f t="shared" si="18"/>
        <v>1</v>
      </c>
      <c r="K436" s="14" t="str">
        <f t="shared" si="19"/>
        <v>Over Weight</v>
      </c>
      <c r="L436" t="str">
        <f t="shared" si="20"/>
        <v>Diabetes</v>
      </c>
    </row>
    <row r="437" spans="1:12" x14ac:dyDescent="0.35">
      <c r="A437" t="s">
        <v>1936</v>
      </c>
      <c r="B437">
        <v>28</v>
      </c>
      <c r="C437">
        <v>10.52</v>
      </c>
      <c r="D437" t="s">
        <v>2379</v>
      </c>
      <c r="E437" t="s">
        <v>2379</v>
      </c>
      <c r="F437" t="s">
        <v>2379</v>
      </c>
      <c r="G437" s="7">
        <v>0</v>
      </c>
      <c r="H437" t="s">
        <v>2380</v>
      </c>
      <c r="I437">
        <f t="shared" si="18"/>
        <v>1</v>
      </c>
      <c r="K437" s="14" t="str">
        <f t="shared" si="19"/>
        <v>Over Weight</v>
      </c>
      <c r="L437" t="str">
        <f t="shared" si="20"/>
        <v>Diabetes</v>
      </c>
    </row>
    <row r="438" spans="1:12" x14ac:dyDescent="0.35">
      <c r="A438" t="s">
        <v>1935</v>
      </c>
      <c r="B438">
        <v>34.1</v>
      </c>
      <c r="C438">
        <v>4.01</v>
      </c>
      <c r="D438" t="s">
        <v>2380</v>
      </c>
      <c r="E438" t="s">
        <v>2379</v>
      </c>
      <c r="F438" t="s">
        <v>2381</v>
      </c>
      <c r="G438" s="7">
        <v>1</v>
      </c>
      <c r="H438" t="s">
        <v>2379</v>
      </c>
      <c r="I438">
        <f t="shared" si="18"/>
        <v>0</v>
      </c>
      <c r="K438" s="14" t="str">
        <f t="shared" si="19"/>
        <v>Obesity</v>
      </c>
      <c r="L438" t="str">
        <f t="shared" si="20"/>
        <v>Normal</v>
      </c>
    </row>
    <row r="439" spans="1:12" x14ac:dyDescent="0.35">
      <c r="A439" t="s">
        <v>1934</v>
      </c>
      <c r="B439">
        <v>26.125</v>
      </c>
      <c r="C439">
        <v>8.56</v>
      </c>
      <c r="D439" t="s">
        <v>2380</v>
      </c>
      <c r="E439" t="s">
        <v>2379</v>
      </c>
      <c r="F439" t="s">
        <v>2379</v>
      </c>
      <c r="G439" s="7">
        <v>1</v>
      </c>
      <c r="H439" t="s">
        <v>2380</v>
      </c>
      <c r="I439">
        <f t="shared" si="18"/>
        <v>1</v>
      </c>
      <c r="K439" s="14" t="str">
        <f t="shared" si="19"/>
        <v>Over Weight</v>
      </c>
      <c r="L439" t="str">
        <f t="shared" si="20"/>
        <v>Diabetes</v>
      </c>
    </row>
    <row r="440" spans="1:12" x14ac:dyDescent="0.35">
      <c r="A440" t="s">
        <v>1933</v>
      </c>
      <c r="B440">
        <v>25.6</v>
      </c>
      <c r="C440">
        <v>10.5</v>
      </c>
      <c r="D440" t="s">
        <v>2379</v>
      </c>
      <c r="E440" t="s">
        <v>2379</v>
      </c>
      <c r="F440" t="s">
        <v>2379</v>
      </c>
      <c r="G440" s="7">
        <v>2</v>
      </c>
      <c r="H440" t="s">
        <v>2380</v>
      </c>
      <c r="I440">
        <f t="shared" si="18"/>
        <v>1</v>
      </c>
      <c r="K440" s="14" t="str">
        <f t="shared" si="19"/>
        <v>Over Weight</v>
      </c>
      <c r="L440" t="str">
        <f t="shared" si="20"/>
        <v>Diabetes</v>
      </c>
    </row>
    <row r="441" spans="1:12" x14ac:dyDescent="0.35">
      <c r="A441" t="s">
        <v>1932</v>
      </c>
      <c r="B441">
        <v>24.32</v>
      </c>
      <c r="C441">
        <v>6.39</v>
      </c>
      <c r="D441" t="s">
        <v>2379</v>
      </c>
      <c r="E441" t="s">
        <v>2379</v>
      </c>
      <c r="F441" t="s">
        <v>2379</v>
      </c>
      <c r="G441" s="7">
        <v>0</v>
      </c>
      <c r="H441" t="s">
        <v>2379</v>
      </c>
      <c r="I441">
        <f t="shared" si="18"/>
        <v>0</v>
      </c>
      <c r="K441" s="14" t="str">
        <f t="shared" si="19"/>
        <v>Normal Weight</v>
      </c>
      <c r="L441" t="str">
        <f t="shared" si="20"/>
        <v>Prediabetes</v>
      </c>
    </row>
    <row r="442" spans="1:12" x14ac:dyDescent="0.35">
      <c r="A442" t="s">
        <v>1931</v>
      </c>
      <c r="B442">
        <v>22.88</v>
      </c>
      <c r="C442">
        <v>5.71</v>
      </c>
      <c r="D442" t="s">
        <v>2380</v>
      </c>
      <c r="E442" t="s">
        <v>2379</v>
      </c>
      <c r="F442" t="s">
        <v>2381</v>
      </c>
      <c r="G442" s="7">
        <v>1</v>
      </c>
      <c r="H442" t="s">
        <v>2380</v>
      </c>
      <c r="I442">
        <f t="shared" si="18"/>
        <v>1</v>
      </c>
      <c r="K442" s="14" t="str">
        <f t="shared" si="19"/>
        <v>Normal Weight</v>
      </c>
      <c r="L442" t="str">
        <f t="shared" si="20"/>
        <v>Prediabetes</v>
      </c>
    </row>
    <row r="443" spans="1:12" x14ac:dyDescent="0.35">
      <c r="A443" t="s">
        <v>1930</v>
      </c>
      <c r="B443">
        <v>24.984999999999999</v>
      </c>
      <c r="C443">
        <v>4.43</v>
      </c>
      <c r="D443" t="s">
        <v>2380</v>
      </c>
      <c r="E443" t="s">
        <v>2379</v>
      </c>
      <c r="F443" t="s">
        <v>2381</v>
      </c>
      <c r="G443" s="7">
        <v>1</v>
      </c>
      <c r="H443" t="s">
        <v>2379</v>
      </c>
      <c r="I443">
        <f t="shared" si="18"/>
        <v>0</v>
      </c>
      <c r="K443" s="14" t="str">
        <f t="shared" si="19"/>
        <v>Over Weight</v>
      </c>
      <c r="L443" t="str">
        <f t="shared" si="20"/>
        <v>Normal</v>
      </c>
    </row>
    <row r="444" spans="1:12" x14ac:dyDescent="0.35">
      <c r="A444" t="s">
        <v>1929</v>
      </c>
      <c r="B444">
        <v>33.1</v>
      </c>
      <c r="C444">
        <v>5.52</v>
      </c>
      <c r="D444" t="s">
        <v>2379</v>
      </c>
      <c r="E444" t="s">
        <v>2379</v>
      </c>
      <c r="F444" t="s">
        <v>2381</v>
      </c>
      <c r="G444" s="7">
        <v>1</v>
      </c>
      <c r="H444" t="s">
        <v>2379</v>
      </c>
      <c r="I444">
        <f t="shared" si="18"/>
        <v>0</v>
      </c>
      <c r="K444" s="14" t="str">
        <f t="shared" si="19"/>
        <v>Obesity</v>
      </c>
      <c r="L444" t="str">
        <f t="shared" si="20"/>
        <v>Normal</v>
      </c>
    </row>
    <row r="445" spans="1:12" x14ac:dyDescent="0.35">
      <c r="A445" t="s">
        <v>1928</v>
      </c>
      <c r="B445">
        <v>27.83</v>
      </c>
      <c r="C445">
        <v>9.1999999999999993</v>
      </c>
      <c r="D445" t="s">
        <v>2380</v>
      </c>
      <c r="E445" t="s">
        <v>2379</v>
      </c>
      <c r="F445" t="s">
        <v>2379</v>
      </c>
      <c r="G445" s="7">
        <v>1</v>
      </c>
      <c r="H445" t="s">
        <v>2380</v>
      </c>
      <c r="I445">
        <f t="shared" si="18"/>
        <v>1</v>
      </c>
      <c r="K445" s="14" t="str">
        <f t="shared" si="19"/>
        <v>Over Weight</v>
      </c>
      <c r="L445" t="str">
        <f t="shared" si="20"/>
        <v>Diabetes</v>
      </c>
    </row>
    <row r="446" spans="1:12" x14ac:dyDescent="0.35">
      <c r="A446" t="s">
        <v>1927</v>
      </c>
      <c r="B446">
        <v>30.875</v>
      </c>
      <c r="C446">
        <v>10.97</v>
      </c>
      <c r="D446" t="s">
        <v>2380</v>
      </c>
      <c r="E446" t="s">
        <v>2379</v>
      </c>
      <c r="F446" t="s">
        <v>2379</v>
      </c>
      <c r="G446" s="7">
        <v>2</v>
      </c>
      <c r="H446" t="s">
        <v>2379</v>
      </c>
      <c r="I446">
        <f t="shared" si="18"/>
        <v>0</v>
      </c>
      <c r="K446" s="14" t="str">
        <f t="shared" si="19"/>
        <v>Obesity</v>
      </c>
      <c r="L446" t="str">
        <f t="shared" si="20"/>
        <v>Diabetes</v>
      </c>
    </row>
    <row r="447" spans="1:12" x14ac:dyDescent="0.35">
      <c r="A447" t="s">
        <v>1926</v>
      </c>
      <c r="B447">
        <v>27.265000000000001</v>
      </c>
      <c r="C447">
        <v>4.25</v>
      </c>
      <c r="D447" t="s">
        <v>2379</v>
      </c>
      <c r="E447" t="s">
        <v>2379</v>
      </c>
      <c r="F447" t="s">
        <v>2381</v>
      </c>
      <c r="G447" s="7">
        <v>1</v>
      </c>
      <c r="H447" t="s">
        <v>2379</v>
      </c>
      <c r="I447">
        <f t="shared" si="18"/>
        <v>0</v>
      </c>
      <c r="K447" s="14" t="str">
        <f t="shared" si="19"/>
        <v>Over Weight</v>
      </c>
      <c r="L447" t="str">
        <f t="shared" si="20"/>
        <v>Normal</v>
      </c>
    </row>
    <row r="448" spans="1:12" x14ac:dyDescent="0.35">
      <c r="A448" t="s">
        <v>1925</v>
      </c>
      <c r="B448">
        <v>26.7</v>
      </c>
      <c r="C448">
        <v>5.23</v>
      </c>
      <c r="D448" t="s">
        <v>2379</v>
      </c>
      <c r="E448" t="s">
        <v>2379</v>
      </c>
      <c r="F448" t="s">
        <v>2381</v>
      </c>
      <c r="G448" s="7">
        <v>1</v>
      </c>
      <c r="H448" t="s">
        <v>2380</v>
      </c>
      <c r="I448">
        <f t="shared" si="18"/>
        <v>1</v>
      </c>
      <c r="K448" s="14" t="str">
        <f t="shared" si="19"/>
        <v>Over Weight</v>
      </c>
      <c r="L448" t="str">
        <f t="shared" si="20"/>
        <v>Normal</v>
      </c>
    </row>
    <row r="449" spans="1:12" x14ac:dyDescent="0.35">
      <c r="A449" t="s">
        <v>1924</v>
      </c>
      <c r="B449">
        <v>29.925000000000001</v>
      </c>
      <c r="C449">
        <v>5.96</v>
      </c>
      <c r="D449" t="s">
        <v>2380</v>
      </c>
      <c r="E449" t="s">
        <v>2379</v>
      </c>
      <c r="F449" t="s">
        <v>2381</v>
      </c>
      <c r="G449" s="7">
        <v>1</v>
      </c>
      <c r="H449" t="s">
        <v>2380</v>
      </c>
      <c r="I449">
        <f t="shared" si="18"/>
        <v>1</v>
      </c>
      <c r="K449" s="14" t="str">
        <f t="shared" si="19"/>
        <v>Obesity</v>
      </c>
      <c r="L449" t="str">
        <f t="shared" si="20"/>
        <v>Prediabetes</v>
      </c>
    </row>
    <row r="450" spans="1:12" x14ac:dyDescent="0.35">
      <c r="A450" t="s">
        <v>1923</v>
      </c>
      <c r="B450">
        <v>19.95</v>
      </c>
      <c r="C450">
        <v>4.29</v>
      </c>
      <c r="D450" t="s">
        <v>2380</v>
      </c>
      <c r="E450" t="s">
        <v>2379</v>
      </c>
      <c r="F450" t="s">
        <v>2379</v>
      </c>
      <c r="G450" s="7">
        <v>2</v>
      </c>
      <c r="H450" t="s">
        <v>2380</v>
      </c>
      <c r="I450">
        <f t="shared" si="18"/>
        <v>1</v>
      </c>
      <c r="K450" s="14" t="str">
        <f t="shared" si="19"/>
        <v>Normal Weight</v>
      </c>
      <c r="L450" t="str">
        <f t="shared" si="20"/>
        <v>Normal</v>
      </c>
    </row>
    <row r="451" spans="1:12" x14ac:dyDescent="0.35">
      <c r="A451" t="s">
        <v>1922</v>
      </c>
      <c r="B451">
        <v>24.225000000000001</v>
      </c>
      <c r="C451">
        <v>4.09</v>
      </c>
      <c r="D451" t="s">
        <v>2379</v>
      </c>
      <c r="E451" t="s">
        <v>2379</v>
      </c>
      <c r="F451" t="s">
        <v>2379</v>
      </c>
      <c r="G451" s="7">
        <v>0</v>
      </c>
      <c r="H451" t="s">
        <v>2379</v>
      </c>
      <c r="I451">
        <f t="shared" ref="I451:I514" si="21">IF(H451="yes",1,0)</f>
        <v>0</v>
      </c>
      <c r="K451" s="14" t="str">
        <f t="shared" ref="K451:K514" si="22">IF(B451&lt;18.5,"Underweight",IF(B451&lt;24.9,"Normal Weight",IF(B451&lt;29.9,"Over Weight","Obesity")))</f>
        <v>Normal Weight</v>
      </c>
      <c r="L451" t="str">
        <f t="shared" ref="L451:L514" si="23">IF(C451&lt;5.7,"Normal",IF(C451&lt;6.4,"Prediabetes","Diabetes"))</f>
        <v>Normal</v>
      </c>
    </row>
    <row r="452" spans="1:12" x14ac:dyDescent="0.35">
      <c r="A452" t="s">
        <v>1921</v>
      </c>
      <c r="B452">
        <v>28.12</v>
      </c>
      <c r="C452">
        <v>4.88</v>
      </c>
      <c r="D452" t="s">
        <v>2379</v>
      </c>
      <c r="E452" t="s">
        <v>2379</v>
      </c>
      <c r="F452" t="s">
        <v>2379</v>
      </c>
      <c r="G452" s="7">
        <v>0</v>
      </c>
      <c r="H452" t="s">
        <v>2380</v>
      </c>
      <c r="I452">
        <f t="shared" si="21"/>
        <v>1</v>
      </c>
      <c r="K452" s="14" t="str">
        <f t="shared" si="22"/>
        <v>Over Weight</v>
      </c>
      <c r="L452" t="str">
        <f t="shared" si="23"/>
        <v>Normal</v>
      </c>
    </row>
    <row r="453" spans="1:12" x14ac:dyDescent="0.35">
      <c r="A453" t="s">
        <v>1920</v>
      </c>
      <c r="B453">
        <v>23.21</v>
      </c>
      <c r="C453">
        <v>6.76</v>
      </c>
      <c r="D453" t="s">
        <v>2379</v>
      </c>
      <c r="E453" t="s">
        <v>2379</v>
      </c>
      <c r="F453" t="s">
        <v>2379</v>
      </c>
      <c r="G453" s="7">
        <v>0</v>
      </c>
      <c r="H453" t="s">
        <v>2380</v>
      </c>
      <c r="I453">
        <f t="shared" si="21"/>
        <v>1</v>
      </c>
      <c r="K453" s="14" t="str">
        <f t="shared" si="22"/>
        <v>Normal Weight</v>
      </c>
      <c r="L453" t="str">
        <f t="shared" si="23"/>
        <v>Diabetes</v>
      </c>
    </row>
    <row r="454" spans="1:12" x14ac:dyDescent="0.35">
      <c r="A454" t="s">
        <v>1919</v>
      </c>
      <c r="B454">
        <v>23.98</v>
      </c>
      <c r="C454">
        <v>10.67</v>
      </c>
      <c r="D454" t="s">
        <v>2379</v>
      </c>
      <c r="E454" t="s">
        <v>2379</v>
      </c>
      <c r="F454" t="s">
        <v>2379</v>
      </c>
      <c r="G454" s="7">
        <v>0</v>
      </c>
      <c r="H454" t="s">
        <v>2379</v>
      </c>
      <c r="I454">
        <f t="shared" si="21"/>
        <v>0</v>
      </c>
      <c r="K454" s="14" t="str">
        <f t="shared" si="22"/>
        <v>Normal Weight</v>
      </c>
      <c r="L454" t="str">
        <f t="shared" si="23"/>
        <v>Diabetes</v>
      </c>
    </row>
    <row r="455" spans="1:12" x14ac:dyDescent="0.35">
      <c r="A455" t="s">
        <v>1918</v>
      </c>
      <c r="B455">
        <v>30</v>
      </c>
      <c r="C455">
        <v>6.21</v>
      </c>
      <c r="D455" t="s">
        <v>2379</v>
      </c>
      <c r="E455" t="s">
        <v>2379</v>
      </c>
      <c r="F455" t="s">
        <v>2379</v>
      </c>
      <c r="G455" s="7">
        <v>0</v>
      </c>
      <c r="H455" t="s">
        <v>2380</v>
      </c>
      <c r="I455">
        <f t="shared" si="21"/>
        <v>1</v>
      </c>
      <c r="K455" s="14" t="str">
        <f t="shared" si="22"/>
        <v>Obesity</v>
      </c>
      <c r="L455" t="str">
        <f t="shared" si="23"/>
        <v>Prediabetes</v>
      </c>
    </row>
    <row r="456" spans="1:12" x14ac:dyDescent="0.35">
      <c r="A456" t="s">
        <v>1917</v>
      </c>
      <c r="B456">
        <v>17.350000000000001</v>
      </c>
      <c r="C456">
        <v>5.03</v>
      </c>
      <c r="D456" t="s">
        <v>2380</v>
      </c>
      <c r="E456" t="s">
        <v>2379</v>
      </c>
      <c r="F456" t="s">
        <v>2379</v>
      </c>
      <c r="G456" s="7">
        <v>0</v>
      </c>
      <c r="H456" t="s">
        <v>2380</v>
      </c>
      <c r="I456">
        <f t="shared" si="21"/>
        <v>1</v>
      </c>
      <c r="K456" s="14" t="str">
        <f t="shared" si="22"/>
        <v>Underweight</v>
      </c>
      <c r="L456" t="str">
        <f t="shared" si="23"/>
        <v>Normal</v>
      </c>
    </row>
    <row r="457" spans="1:12" x14ac:dyDescent="0.35">
      <c r="A457" t="s">
        <v>1916</v>
      </c>
      <c r="B457">
        <v>22.704999999999998</v>
      </c>
      <c r="C457">
        <v>5.27</v>
      </c>
      <c r="D457" t="s">
        <v>2379</v>
      </c>
      <c r="E457" t="s">
        <v>2379</v>
      </c>
      <c r="F457" t="s">
        <v>2379</v>
      </c>
      <c r="G457" s="7">
        <v>0</v>
      </c>
      <c r="H457" t="s">
        <v>2379</v>
      </c>
      <c r="I457">
        <f t="shared" si="21"/>
        <v>0</v>
      </c>
      <c r="K457" s="14" t="str">
        <f t="shared" si="22"/>
        <v>Normal Weight</v>
      </c>
      <c r="L457" t="str">
        <f t="shared" si="23"/>
        <v>Normal</v>
      </c>
    </row>
    <row r="458" spans="1:12" x14ac:dyDescent="0.35">
      <c r="A458" t="s">
        <v>1915</v>
      </c>
      <c r="B458">
        <v>25.41</v>
      </c>
      <c r="C458">
        <v>10.53</v>
      </c>
      <c r="D458" t="s">
        <v>2380</v>
      </c>
      <c r="E458" t="s">
        <v>2379</v>
      </c>
      <c r="F458" t="s">
        <v>2379</v>
      </c>
      <c r="G458" s="7">
        <v>1</v>
      </c>
      <c r="H458" t="s">
        <v>2380</v>
      </c>
      <c r="I458">
        <f t="shared" si="21"/>
        <v>1</v>
      </c>
      <c r="K458" s="14" t="str">
        <f t="shared" si="22"/>
        <v>Over Weight</v>
      </c>
      <c r="L458" t="str">
        <f t="shared" si="23"/>
        <v>Diabetes</v>
      </c>
    </row>
    <row r="459" spans="1:12" x14ac:dyDescent="0.35">
      <c r="A459" t="s">
        <v>1914</v>
      </c>
      <c r="B459">
        <v>18.23</v>
      </c>
      <c r="C459">
        <v>5.78</v>
      </c>
      <c r="D459" t="s">
        <v>2379</v>
      </c>
      <c r="E459" t="s">
        <v>2379</v>
      </c>
      <c r="F459" t="s">
        <v>2381</v>
      </c>
      <c r="G459" s="7">
        <v>1</v>
      </c>
      <c r="H459" t="s">
        <v>2380</v>
      </c>
      <c r="I459">
        <f t="shared" si="21"/>
        <v>1</v>
      </c>
      <c r="K459" s="14" t="str">
        <f t="shared" si="22"/>
        <v>Underweight</v>
      </c>
      <c r="L459" t="str">
        <f t="shared" si="23"/>
        <v>Prediabetes</v>
      </c>
    </row>
    <row r="460" spans="1:12" x14ac:dyDescent="0.35">
      <c r="A460" t="s">
        <v>1913</v>
      </c>
      <c r="B460">
        <v>24.7</v>
      </c>
      <c r="C460">
        <v>4.3600000000000003</v>
      </c>
      <c r="D460" t="s">
        <v>2379</v>
      </c>
      <c r="E460" t="s">
        <v>2379</v>
      </c>
      <c r="F460" t="s">
        <v>2381</v>
      </c>
      <c r="G460" s="7">
        <v>1</v>
      </c>
      <c r="H460" t="s">
        <v>2380</v>
      </c>
      <c r="I460">
        <f t="shared" si="21"/>
        <v>1</v>
      </c>
      <c r="K460" s="14" t="str">
        <f t="shared" si="22"/>
        <v>Normal Weight</v>
      </c>
      <c r="L460" t="str">
        <f t="shared" si="23"/>
        <v>Normal</v>
      </c>
    </row>
    <row r="461" spans="1:12" x14ac:dyDescent="0.35">
      <c r="A461" t="s">
        <v>1912</v>
      </c>
      <c r="B461">
        <v>37.4</v>
      </c>
      <c r="C461">
        <v>9.7200000000000006</v>
      </c>
      <c r="D461" t="s">
        <v>2380</v>
      </c>
      <c r="E461" t="s">
        <v>2379</v>
      </c>
      <c r="F461" t="s">
        <v>2381</v>
      </c>
      <c r="G461" s="7">
        <v>1</v>
      </c>
      <c r="H461" t="s">
        <v>2379</v>
      </c>
      <c r="I461">
        <f t="shared" si="21"/>
        <v>0</v>
      </c>
      <c r="K461" s="14" t="str">
        <f t="shared" si="22"/>
        <v>Obesity</v>
      </c>
      <c r="L461" t="str">
        <f t="shared" si="23"/>
        <v>Diabetes</v>
      </c>
    </row>
    <row r="462" spans="1:12" x14ac:dyDescent="0.35">
      <c r="A462" t="s">
        <v>1911</v>
      </c>
      <c r="B462">
        <v>26.885000000000002</v>
      </c>
      <c r="C462">
        <v>5.18</v>
      </c>
      <c r="D462" t="s">
        <v>2379</v>
      </c>
      <c r="E462" t="s">
        <v>2379</v>
      </c>
      <c r="F462" t="s">
        <v>2381</v>
      </c>
      <c r="G462" s="7">
        <v>1</v>
      </c>
      <c r="H462" t="s">
        <v>2380</v>
      </c>
      <c r="I462">
        <f t="shared" si="21"/>
        <v>1</v>
      </c>
      <c r="K462" s="14" t="str">
        <f t="shared" si="22"/>
        <v>Over Weight</v>
      </c>
      <c r="L462" t="str">
        <f t="shared" si="23"/>
        <v>Normal</v>
      </c>
    </row>
    <row r="463" spans="1:12" x14ac:dyDescent="0.35">
      <c r="A463" t="s">
        <v>1910</v>
      </c>
      <c r="B463">
        <v>25.27</v>
      </c>
      <c r="C463">
        <v>5.29</v>
      </c>
      <c r="D463" t="s">
        <v>2379</v>
      </c>
      <c r="E463" t="s">
        <v>2379</v>
      </c>
      <c r="F463" t="s">
        <v>2381</v>
      </c>
      <c r="G463" s="7">
        <v>1</v>
      </c>
      <c r="H463" t="s">
        <v>2380</v>
      </c>
      <c r="I463">
        <f t="shared" si="21"/>
        <v>1</v>
      </c>
      <c r="K463" s="14" t="str">
        <f t="shared" si="22"/>
        <v>Over Weight</v>
      </c>
      <c r="L463" t="str">
        <f t="shared" si="23"/>
        <v>Normal</v>
      </c>
    </row>
    <row r="464" spans="1:12" x14ac:dyDescent="0.35">
      <c r="A464" t="s">
        <v>1909</v>
      </c>
      <c r="B464">
        <v>23.655000000000001</v>
      </c>
      <c r="C464">
        <v>4.8600000000000003</v>
      </c>
      <c r="D464" t="s">
        <v>2380</v>
      </c>
      <c r="E464" t="s">
        <v>2379</v>
      </c>
      <c r="F464" t="s">
        <v>2379</v>
      </c>
      <c r="G464" s="7">
        <v>0</v>
      </c>
      <c r="H464" t="s">
        <v>2380</v>
      </c>
      <c r="I464">
        <f t="shared" si="21"/>
        <v>1</v>
      </c>
      <c r="K464" s="14" t="str">
        <f t="shared" si="22"/>
        <v>Normal Weight</v>
      </c>
      <c r="L464" t="str">
        <f t="shared" si="23"/>
        <v>Normal</v>
      </c>
    </row>
    <row r="465" spans="1:12" x14ac:dyDescent="0.35">
      <c r="A465" t="s">
        <v>1908</v>
      </c>
      <c r="B465">
        <v>55.05</v>
      </c>
      <c r="C465">
        <v>7.66</v>
      </c>
      <c r="D465" t="s">
        <v>2379</v>
      </c>
      <c r="E465" t="s">
        <v>2379</v>
      </c>
      <c r="F465" t="s">
        <v>2379</v>
      </c>
      <c r="G465" s="7">
        <v>0</v>
      </c>
      <c r="H465" t="s">
        <v>2379</v>
      </c>
      <c r="I465">
        <f t="shared" si="21"/>
        <v>0</v>
      </c>
      <c r="K465" s="14" t="str">
        <f t="shared" si="22"/>
        <v>Obesity</v>
      </c>
      <c r="L465" t="str">
        <f t="shared" si="23"/>
        <v>Diabetes</v>
      </c>
    </row>
    <row r="466" spans="1:12" x14ac:dyDescent="0.35">
      <c r="A466" t="s">
        <v>1907</v>
      </c>
      <c r="B466">
        <v>24.89</v>
      </c>
      <c r="C466">
        <v>6.1</v>
      </c>
      <c r="D466" t="s">
        <v>2380</v>
      </c>
      <c r="E466" t="s">
        <v>2379</v>
      </c>
      <c r="F466" t="s">
        <v>2381</v>
      </c>
      <c r="G466" s="7">
        <v>1</v>
      </c>
      <c r="H466" t="s">
        <v>2380</v>
      </c>
      <c r="I466">
        <f t="shared" si="21"/>
        <v>1</v>
      </c>
      <c r="K466" s="14" t="str">
        <f t="shared" si="22"/>
        <v>Normal Weight</v>
      </c>
      <c r="L466" t="str">
        <f t="shared" si="23"/>
        <v>Prediabetes</v>
      </c>
    </row>
    <row r="467" spans="1:12" x14ac:dyDescent="0.35">
      <c r="A467" t="s">
        <v>1906</v>
      </c>
      <c r="B467">
        <v>18.715</v>
      </c>
      <c r="C467">
        <v>4.4400000000000004</v>
      </c>
      <c r="D467" t="s">
        <v>2379</v>
      </c>
      <c r="E467" t="s">
        <v>2379</v>
      </c>
      <c r="F467" t="s">
        <v>2379</v>
      </c>
      <c r="G467" s="7">
        <v>0</v>
      </c>
      <c r="H467" t="s">
        <v>2379</v>
      </c>
      <c r="I467">
        <f t="shared" si="21"/>
        <v>0</v>
      </c>
      <c r="K467" s="14" t="str">
        <f t="shared" si="22"/>
        <v>Normal Weight</v>
      </c>
      <c r="L467" t="str">
        <f t="shared" si="23"/>
        <v>Normal</v>
      </c>
    </row>
    <row r="468" spans="1:12" x14ac:dyDescent="0.35">
      <c r="A468" t="s">
        <v>1905</v>
      </c>
      <c r="B468">
        <v>28.12</v>
      </c>
      <c r="C468">
        <v>6.15</v>
      </c>
      <c r="D468" t="s">
        <v>2379</v>
      </c>
      <c r="E468" t="s">
        <v>2379</v>
      </c>
      <c r="F468" t="s">
        <v>2379</v>
      </c>
      <c r="G468" s="7">
        <v>0</v>
      </c>
      <c r="H468" t="s">
        <v>2380</v>
      </c>
      <c r="I468">
        <f t="shared" si="21"/>
        <v>1</v>
      </c>
      <c r="K468" s="14" t="str">
        <f t="shared" si="22"/>
        <v>Over Weight</v>
      </c>
      <c r="L468" t="str">
        <f t="shared" si="23"/>
        <v>Prediabetes</v>
      </c>
    </row>
    <row r="469" spans="1:12" x14ac:dyDescent="0.35">
      <c r="A469" t="s">
        <v>1904</v>
      </c>
      <c r="B469">
        <v>26.6</v>
      </c>
      <c r="C469">
        <v>4.53</v>
      </c>
      <c r="D469" t="s">
        <v>2379</v>
      </c>
      <c r="E469" t="s">
        <v>2379</v>
      </c>
      <c r="F469" t="s">
        <v>2379</v>
      </c>
      <c r="G469" s="7">
        <v>0</v>
      </c>
      <c r="H469" t="s">
        <v>2380</v>
      </c>
      <c r="I469">
        <f t="shared" si="21"/>
        <v>1</v>
      </c>
      <c r="K469" s="14" t="str">
        <f t="shared" si="22"/>
        <v>Over Weight</v>
      </c>
      <c r="L469" t="str">
        <f t="shared" si="23"/>
        <v>Normal</v>
      </c>
    </row>
    <row r="470" spans="1:12" x14ac:dyDescent="0.35">
      <c r="A470" t="s">
        <v>1903</v>
      </c>
      <c r="B470">
        <v>30.114999999999998</v>
      </c>
      <c r="C470">
        <v>5.48</v>
      </c>
      <c r="D470" t="s">
        <v>2379</v>
      </c>
      <c r="E470" t="s">
        <v>2380</v>
      </c>
      <c r="F470" t="s">
        <v>2379</v>
      </c>
      <c r="G470" s="7">
        <v>1</v>
      </c>
      <c r="H470" t="s">
        <v>2379</v>
      </c>
      <c r="I470">
        <f t="shared" si="21"/>
        <v>0</v>
      </c>
      <c r="K470" s="14" t="str">
        <f t="shared" si="22"/>
        <v>Obesity</v>
      </c>
      <c r="L470" t="str">
        <f t="shared" si="23"/>
        <v>Normal</v>
      </c>
    </row>
    <row r="471" spans="1:12" x14ac:dyDescent="0.35">
      <c r="A471" t="s">
        <v>1902</v>
      </c>
      <c r="B471">
        <v>24.605</v>
      </c>
      <c r="C471">
        <v>5.48</v>
      </c>
      <c r="D471" t="s">
        <v>2379</v>
      </c>
      <c r="E471" t="s">
        <v>2379</v>
      </c>
      <c r="F471" t="s">
        <v>2379</v>
      </c>
      <c r="G471" s="7">
        <v>0</v>
      </c>
      <c r="H471" t="s">
        <v>2380</v>
      </c>
      <c r="I471">
        <f t="shared" si="21"/>
        <v>1</v>
      </c>
      <c r="K471" s="14" t="str">
        <f t="shared" si="22"/>
        <v>Normal Weight</v>
      </c>
      <c r="L471" t="str">
        <f t="shared" si="23"/>
        <v>Normal</v>
      </c>
    </row>
    <row r="472" spans="1:12" x14ac:dyDescent="0.35">
      <c r="A472" t="s">
        <v>1901</v>
      </c>
      <c r="B472">
        <v>29.6</v>
      </c>
      <c r="C472">
        <v>8.1</v>
      </c>
      <c r="D472" t="s">
        <v>2379</v>
      </c>
      <c r="E472" t="s">
        <v>2379</v>
      </c>
      <c r="F472" t="s">
        <v>2379</v>
      </c>
      <c r="G472" s="7">
        <v>0</v>
      </c>
      <c r="H472" t="s">
        <v>2379</v>
      </c>
      <c r="I472">
        <f t="shared" si="21"/>
        <v>0</v>
      </c>
      <c r="K472" s="14" t="str">
        <f t="shared" si="22"/>
        <v>Over Weight</v>
      </c>
      <c r="L472" t="str">
        <f t="shared" si="23"/>
        <v>Diabetes</v>
      </c>
    </row>
    <row r="473" spans="1:12" x14ac:dyDescent="0.35">
      <c r="A473" t="s">
        <v>1900</v>
      </c>
      <c r="B473">
        <v>24.42</v>
      </c>
      <c r="C473">
        <v>7.16</v>
      </c>
      <c r="D473" t="s">
        <v>2379</v>
      </c>
      <c r="E473" t="s">
        <v>2379</v>
      </c>
      <c r="F473" t="s">
        <v>2379</v>
      </c>
      <c r="G473" s="7">
        <v>0</v>
      </c>
      <c r="H473" t="s">
        <v>2380</v>
      </c>
      <c r="I473">
        <f t="shared" si="21"/>
        <v>1</v>
      </c>
      <c r="K473" s="14" t="str">
        <f t="shared" si="22"/>
        <v>Normal Weight</v>
      </c>
      <c r="L473" t="str">
        <f t="shared" si="23"/>
        <v>Diabetes</v>
      </c>
    </row>
    <row r="474" spans="1:12" x14ac:dyDescent="0.35">
      <c r="A474" t="s">
        <v>1899</v>
      </c>
      <c r="B474">
        <v>20.9</v>
      </c>
      <c r="C474">
        <v>4.55</v>
      </c>
      <c r="D474" t="s">
        <v>2380</v>
      </c>
      <c r="E474" t="s">
        <v>2379</v>
      </c>
      <c r="F474" t="s">
        <v>2381</v>
      </c>
      <c r="G474" s="7">
        <v>1</v>
      </c>
      <c r="H474" t="s">
        <v>2380</v>
      </c>
      <c r="I474">
        <f t="shared" si="21"/>
        <v>1</v>
      </c>
      <c r="K474" s="14" t="str">
        <f t="shared" si="22"/>
        <v>Normal Weight</v>
      </c>
      <c r="L474" t="str">
        <f t="shared" si="23"/>
        <v>Normal</v>
      </c>
    </row>
    <row r="475" spans="1:12" x14ac:dyDescent="0.35">
      <c r="A475" t="s">
        <v>1898</v>
      </c>
      <c r="B475">
        <v>22.895</v>
      </c>
      <c r="C475">
        <v>6.03</v>
      </c>
      <c r="D475" t="s">
        <v>2379</v>
      </c>
      <c r="E475" t="s">
        <v>2379</v>
      </c>
      <c r="F475" t="s">
        <v>2379</v>
      </c>
      <c r="G475" s="7">
        <v>0</v>
      </c>
      <c r="H475" t="s">
        <v>2380</v>
      </c>
      <c r="I475">
        <f t="shared" si="21"/>
        <v>1</v>
      </c>
      <c r="K475" s="14" t="str">
        <f t="shared" si="22"/>
        <v>Normal Weight</v>
      </c>
      <c r="L475" t="str">
        <f t="shared" si="23"/>
        <v>Prediabetes</v>
      </c>
    </row>
    <row r="476" spans="1:12" x14ac:dyDescent="0.35">
      <c r="A476" t="s">
        <v>1897</v>
      </c>
      <c r="B476">
        <v>28.3</v>
      </c>
      <c r="C476">
        <v>5.47</v>
      </c>
      <c r="D476" t="s">
        <v>2380</v>
      </c>
      <c r="E476" t="s">
        <v>2379</v>
      </c>
      <c r="F476" t="s">
        <v>2381</v>
      </c>
      <c r="G476" s="7">
        <v>1</v>
      </c>
      <c r="H476" t="s">
        <v>2380</v>
      </c>
      <c r="I476">
        <f t="shared" si="21"/>
        <v>1</v>
      </c>
      <c r="K476" s="14" t="str">
        <f t="shared" si="22"/>
        <v>Over Weight</v>
      </c>
      <c r="L476" t="str">
        <f t="shared" si="23"/>
        <v>Normal</v>
      </c>
    </row>
    <row r="477" spans="1:12" x14ac:dyDescent="0.35">
      <c r="A477" t="s">
        <v>1895</v>
      </c>
      <c r="B477">
        <v>54.3</v>
      </c>
      <c r="C477">
        <v>4.1500000000000004</v>
      </c>
      <c r="D477" t="s">
        <v>2380</v>
      </c>
      <c r="E477" t="s">
        <v>2379</v>
      </c>
      <c r="F477" t="s">
        <v>2379</v>
      </c>
      <c r="G477" s="7">
        <v>1</v>
      </c>
      <c r="H477" t="s">
        <v>2379</v>
      </c>
      <c r="I477">
        <f t="shared" si="21"/>
        <v>0</v>
      </c>
      <c r="K477" s="14" t="str">
        <f t="shared" si="22"/>
        <v>Obesity</v>
      </c>
      <c r="L477" t="str">
        <f t="shared" si="23"/>
        <v>Normal</v>
      </c>
    </row>
    <row r="478" spans="1:12" x14ac:dyDescent="0.35">
      <c r="A478" t="s">
        <v>1894</v>
      </c>
      <c r="B478">
        <v>33.344999999999999</v>
      </c>
      <c r="C478">
        <v>11.32</v>
      </c>
      <c r="D478" t="s">
        <v>2380</v>
      </c>
      <c r="E478" t="s">
        <v>2379</v>
      </c>
      <c r="F478" t="s">
        <v>2379</v>
      </c>
      <c r="G478" s="7">
        <v>1</v>
      </c>
      <c r="H478" t="s">
        <v>2379</v>
      </c>
      <c r="I478">
        <f t="shared" si="21"/>
        <v>0</v>
      </c>
      <c r="K478" s="14" t="str">
        <f t="shared" si="22"/>
        <v>Obesity</v>
      </c>
      <c r="L478" t="str">
        <f t="shared" si="23"/>
        <v>Diabetes</v>
      </c>
    </row>
    <row r="479" spans="1:12" x14ac:dyDescent="0.35">
      <c r="A479" t="s">
        <v>1893</v>
      </c>
      <c r="B479">
        <v>33</v>
      </c>
      <c r="C479">
        <v>9.51</v>
      </c>
      <c r="D479" t="s">
        <v>2380</v>
      </c>
      <c r="E479" t="s">
        <v>2379</v>
      </c>
      <c r="F479" t="s">
        <v>2379</v>
      </c>
      <c r="G479" s="7">
        <v>0</v>
      </c>
      <c r="H479" t="s">
        <v>2379</v>
      </c>
      <c r="I479">
        <f t="shared" si="21"/>
        <v>0</v>
      </c>
      <c r="K479" s="14" t="str">
        <f t="shared" si="22"/>
        <v>Obesity</v>
      </c>
      <c r="L479" t="str">
        <f t="shared" si="23"/>
        <v>Diabetes</v>
      </c>
    </row>
    <row r="480" spans="1:12" x14ac:dyDescent="0.35">
      <c r="A480" t="s">
        <v>1892</v>
      </c>
      <c r="B480">
        <v>28.024999999999999</v>
      </c>
      <c r="C480">
        <v>7.67</v>
      </c>
      <c r="D480" t="s">
        <v>2380</v>
      </c>
      <c r="E480" t="s">
        <v>2379</v>
      </c>
      <c r="F480" t="s">
        <v>2379</v>
      </c>
      <c r="G480" s="7">
        <v>1</v>
      </c>
      <c r="H480" t="s">
        <v>2380</v>
      </c>
      <c r="I480">
        <f t="shared" si="21"/>
        <v>1</v>
      </c>
      <c r="K480" s="14" t="str">
        <f t="shared" si="22"/>
        <v>Over Weight</v>
      </c>
      <c r="L480" t="str">
        <f t="shared" si="23"/>
        <v>Diabetes</v>
      </c>
    </row>
    <row r="481" spans="1:12" x14ac:dyDescent="0.35">
      <c r="A481" t="s">
        <v>1891</v>
      </c>
      <c r="B481">
        <v>28.69</v>
      </c>
      <c r="C481">
        <v>6.23</v>
      </c>
      <c r="D481" t="s">
        <v>2379</v>
      </c>
      <c r="E481" t="s">
        <v>2379</v>
      </c>
      <c r="F481" t="s">
        <v>2379</v>
      </c>
      <c r="G481" s="7">
        <v>1</v>
      </c>
      <c r="H481" t="s">
        <v>2380</v>
      </c>
      <c r="I481">
        <f t="shared" si="21"/>
        <v>1</v>
      </c>
      <c r="K481" s="14" t="str">
        <f t="shared" si="22"/>
        <v>Over Weight</v>
      </c>
      <c r="L481" t="str">
        <f t="shared" si="23"/>
        <v>Prediabetes</v>
      </c>
    </row>
    <row r="482" spans="1:12" x14ac:dyDescent="0.35">
      <c r="A482" t="s">
        <v>1890</v>
      </c>
      <c r="B482">
        <v>40.28</v>
      </c>
      <c r="C482">
        <v>8.9</v>
      </c>
      <c r="D482" t="s">
        <v>2379</v>
      </c>
      <c r="E482" t="s">
        <v>2379</v>
      </c>
      <c r="F482" t="s">
        <v>2379</v>
      </c>
      <c r="G482" s="7">
        <v>0</v>
      </c>
      <c r="H482" t="s">
        <v>2379</v>
      </c>
      <c r="I482">
        <f t="shared" si="21"/>
        <v>0</v>
      </c>
      <c r="K482" s="14" t="str">
        <f t="shared" si="22"/>
        <v>Obesity</v>
      </c>
      <c r="L482" t="str">
        <f t="shared" si="23"/>
        <v>Diabetes</v>
      </c>
    </row>
    <row r="483" spans="1:12" x14ac:dyDescent="0.35">
      <c r="A483" t="s">
        <v>1889</v>
      </c>
      <c r="B483">
        <v>37.299999999999997</v>
      </c>
      <c r="C483">
        <v>7.79</v>
      </c>
      <c r="D483" t="s">
        <v>2380</v>
      </c>
      <c r="E483" t="s">
        <v>2379</v>
      </c>
      <c r="F483" t="s">
        <v>2379</v>
      </c>
      <c r="G483" s="7">
        <v>0</v>
      </c>
      <c r="H483" t="s">
        <v>2379</v>
      </c>
      <c r="I483">
        <f t="shared" si="21"/>
        <v>0</v>
      </c>
      <c r="K483" s="14" t="str">
        <f t="shared" si="22"/>
        <v>Obesity</v>
      </c>
      <c r="L483" t="str">
        <f t="shared" si="23"/>
        <v>Diabetes</v>
      </c>
    </row>
    <row r="484" spans="1:12" x14ac:dyDescent="0.35">
      <c r="A484" t="s">
        <v>1888</v>
      </c>
      <c r="B484">
        <v>54.47</v>
      </c>
      <c r="C484">
        <v>4.49</v>
      </c>
      <c r="D484" t="s">
        <v>2380</v>
      </c>
      <c r="E484" t="s">
        <v>2379</v>
      </c>
      <c r="F484" t="s">
        <v>2379</v>
      </c>
      <c r="G484" s="7">
        <v>2</v>
      </c>
      <c r="H484" t="s">
        <v>2379</v>
      </c>
      <c r="I484">
        <f t="shared" si="21"/>
        <v>0</v>
      </c>
      <c r="K484" s="14" t="str">
        <f t="shared" si="22"/>
        <v>Obesity</v>
      </c>
      <c r="L484" t="str">
        <f t="shared" si="23"/>
        <v>Normal</v>
      </c>
    </row>
    <row r="485" spans="1:12" x14ac:dyDescent="0.35">
      <c r="A485" t="s">
        <v>1887</v>
      </c>
      <c r="B485">
        <v>38.06</v>
      </c>
      <c r="C485">
        <v>5.24</v>
      </c>
      <c r="D485" t="s">
        <v>2380</v>
      </c>
      <c r="E485" t="s">
        <v>2379</v>
      </c>
      <c r="F485" t="s">
        <v>2381</v>
      </c>
      <c r="G485" s="7">
        <v>1</v>
      </c>
      <c r="H485" t="s">
        <v>2379</v>
      </c>
      <c r="I485">
        <f t="shared" si="21"/>
        <v>0</v>
      </c>
      <c r="K485" s="14" t="str">
        <f t="shared" si="22"/>
        <v>Obesity</v>
      </c>
      <c r="L485" t="str">
        <f t="shared" si="23"/>
        <v>Normal</v>
      </c>
    </row>
    <row r="486" spans="1:12" x14ac:dyDescent="0.35">
      <c r="A486" t="s">
        <v>1886</v>
      </c>
      <c r="B486">
        <v>51.47</v>
      </c>
      <c r="C486">
        <v>9.6</v>
      </c>
      <c r="D486" t="s">
        <v>2379</v>
      </c>
      <c r="E486" t="s">
        <v>2379</v>
      </c>
      <c r="F486" t="s">
        <v>2379</v>
      </c>
      <c r="G486" s="7">
        <v>0</v>
      </c>
      <c r="H486" t="s">
        <v>2379</v>
      </c>
      <c r="I486">
        <f t="shared" si="21"/>
        <v>0</v>
      </c>
      <c r="K486" s="14" t="str">
        <f t="shared" si="22"/>
        <v>Obesity</v>
      </c>
      <c r="L486" t="str">
        <f t="shared" si="23"/>
        <v>Diabetes</v>
      </c>
    </row>
    <row r="487" spans="1:12" x14ac:dyDescent="0.35">
      <c r="A487" t="s">
        <v>1885</v>
      </c>
      <c r="B487">
        <v>29.8</v>
      </c>
      <c r="C487">
        <v>5.78</v>
      </c>
      <c r="D487" t="s">
        <v>2380</v>
      </c>
      <c r="E487" t="s">
        <v>2379</v>
      </c>
      <c r="F487" t="s">
        <v>2379</v>
      </c>
      <c r="G487" s="7">
        <v>0</v>
      </c>
      <c r="H487" t="s">
        <v>2379</v>
      </c>
      <c r="I487">
        <f t="shared" si="21"/>
        <v>0</v>
      </c>
      <c r="K487" s="14" t="str">
        <f t="shared" si="22"/>
        <v>Over Weight</v>
      </c>
      <c r="L487" t="str">
        <f t="shared" si="23"/>
        <v>Prediabetes</v>
      </c>
    </row>
    <row r="488" spans="1:12" x14ac:dyDescent="0.35">
      <c r="A488" t="s">
        <v>1884</v>
      </c>
      <c r="B488">
        <v>49.77</v>
      </c>
      <c r="C488">
        <v>7.02</v>
      </c>
      <c r="D488" t="s">
        <v>2379</v>
      </c>
      <c r="E488" t="s">
        <v>2379</v>
      </c>
      <c r="F488" t="s">
        <v>2379</v>
      </c>
      <c r="G488" s="7">
        <v>0</v>
      </c>
      <c r="H488" t="s">
        <v>2379</v>
      </c>
      <c r="I488">
        <f t="shared" si="21"/>
        <v>0</v>
      </c>
      <c r="K488" s="14" t="str">
        <f t="shared" si="22"/>
        <v>Obesity</v>
      </c>
      <c r="L488" t="str">
        <f t="shared" si="23"/>
        <v>Diabetes</v>
      </c>
    </row>
    <row r="489" spans="1:12" x14ac:dyDescent="0.35">
      <c r="A489" t="s">
        <v>1883</v>
      </c>
      <c r="B489">
        <v>25.555</v>
      </c>
      <c r="C489">
        <v>4.09</v>
      </c>
      <c r="D489" t="s">
        <v>2380</v>
      </c>
      <c r="E489" t="s">
        <v>2379</v>
      </c>
      <c r="F489" t="s">
        <v>2379</v>
      </c>
      <c r="G489" s="7">
        <v>0</v>
      </c>
      <c r="H489" t="s">
        <v>2380</v>
      </c>
      <c r="I489">
        <f t="shared" si="21"/>
        <v>1</v>
      </c>
      <c r="K489" s="14" t="str">
        <f t="shared" si="22"/>
        <v>Over Weight</v>
      </c>
      <c r="L489" t="str">
        <f t="shared" si="23"/>
        <v>Normal</v>
      </c>
    </row>
    <row r="490" spans="1:12" x14ac:dyDescent="0.35">
      <c r="A490" t="s">
        <v>1882</v>
      </c>
      <c r="B490">
        <v>29.64</v>
      </c>
      <c r="C490">
        <v>4.93</v>
      </c>
      <c r="D490" t="s">
        <v>2379</v>
      </c>
      <c r="E490" t="s">
        <v>2379</v>
      </c>
      <c r="F490" t="s">
        <v>2381</v>
      </c>
      <c r="G490" s="7">
        <v>1</v>
      </c>
      <c r="H490" t="s">
        <v>2379</v>
      </c>
      <c r="I490">
        <f t="shared" si="21"/>
        <v>0</v>
      </c>
      <c r="K490" s="14" t="str">
        <f t="shared" si="22"/>
        <v>Over Weight</v>
      </c>
      <c r="L490" t="str">
        <f t="shared" si="23"/>
        <v>Normal</v>
      </c>
    </row>
    <row r="491" spans="1:12" x14ac:dyDescent="0.35">
      <c r="A491" t="s">
        <v>1881</v>
      </c>
      <c r="B491">
        <v>53.93</v>
      </c>
      <c r="C491">
        <v>5.34</v>
      </c>
      <c r="D491" t="s">
        <v>2380</v>
      </c>
      <c r="E491" t="s">
        <v>2379</v>
      </c>
      <c r="F491" t="s">
        <v>2379</v>
      </c>
      <c r="G491" s="7">
        <v>2</v>
      </c>
      <c r="H491" t="s">
        <v>2379</v>
      </c>
      <c r="I491">
        <f t="shared" si="21"/>
        <v>0</v>
      </c>
      <c r="K491" s="14" t="str">
        <f t="shared" si="22"/>
        <v>Obesity</v>
      </c>
      <c r="L491" t="str">
        <f t="shared" si="23"/>
        <v>Normal</v>
      </c>
    </row>
    <row r="492" spans="1:12" x14ac:dyDescent="0.35">
      <c r="A492" t="s">
        <v>1880</v>
      </c>
      <c r="B492">
        <v>28.024999999999999</v>
      </c>
      <c r="C492">
        <v>5.65</v>
      </c>
      <c r="D492" t="s">
        <v>2379</v>
      </c>
      <c r="E492" t="s">
        <v>2379</v>
      </c>
      <c r="F492" t="s">
        <v>2379</v>
      </c>
      <c r="G492" s="7">
        <v>1</v>
      </c>
      <c r="H492" t="s">
        <v>2380</v>
      </c>
      <c r="I492">
        <f t="shared" si="21"/>
        <v>1</v>
      </c>
      <c r="K492" s="14" t="str">
        <f t="shared" si="22"/>
        <v>Over Weight</v>
      </c>
      <c r="L492" t="str">
        <f t="shared" si="23"/>
        <v>Normal</v>
      </c>
    </row>
    <row r="493" spans="1:12" x14ac:dyDescent="0.35">
      <c r="A493" t="s">
        <v>1879</v>
      </c>
      <c r="B493">
        <v>27.5</v>
      </c>
      <c r="C493">
        <v>4.49</v>
      </c>
      <c r="D493" t="s">
        <v>2379</v>
      </c>
      <c r="E493" t="s">
        <v>2379</v>
      </c>
      <c r="F493" t="s">
        <v>2379</v>
      </c>
      <c r="G493" s="7">
        <v>0</v>
      </c>
      <c r="H493" t="s">
        <v>2379</v>
      </c>
      <c r="I493">
        <f t="shared" si="21"/>
        <v>0</v>
      </c>
      <c r="K493" s="14" t="str">
        <f t="shared" si="22"/>
        <v>Over Weight</v>
      </c>
      <c r="L493" t="str">
        <f t="shared" si="23"/>
        <v>Normal</v>
      </c>
    </row>
    <row r="494" spans="1:12" x14ac:dyDescent="0.35">
      <c r="A494" t="s">
        <v>1878</v>
      </c>
      <c r="B494">
        <v>21.8</v>
      </c>
      <c r="C494">
        <v>10.55</v>
      </c>
      <c r="D494" t="s">
        <v>2379</v>
      </c>
      <c r="E494" t="s">
        <v>2379</v>
      </c>
      <c r="F494" t="s">
        <v>2379</v>
      </c>
      <c r="G494" s="7">
        <v>0</v>
      </c>
      <c r="H494" t="s">
        <v>2380</v>
      </c>
      <c r="I494">
        <f t="shared" si="21"/>
        <v>1</v>
      </c>
      <c r="K494" s="14" t="str">
        <f t="shared" si="22"/>
        <v>Normal Weight</v>
      </c>
      <c r="L494" t="str">
        <f t="shared" si="23"/>
        <v>Diabetes</v>
      </c>
    </row>
    <row r="495" spans="1:12" x14ac:dyDescent="0.35">
      <c r="A495" t="s">
        <v>1877</v>
      </c>
      <c r="B495">
        <v>26.41</v>
      </c>
      <c r="C495">
        <v>4.92</v>
      </c>
      <c r="D495" t="s">
        <v>2380</v>
      </c>
      <c r="E495" t="s">
        <v>2379</v>
      </c>
      <c r="F495" t="s">
        <v>2381</v>
      </c>
      <c r="G495" s="7">
        <v>1</v>
      </c>
      <c r="H495" t="s">
        <v>2380</v>
      </c>
      <c r="I495">
        <f t="shared" si="21"/>
        <v>1</v>
      </c>
      <c r="K495" s="14" t="str">
        <f t="shared" si="22"/>
        <v>Over Weight</v>
      </c>
      <c r="L495" t="str">
        <f t="shared" si="23"/>
        <v>Normal</v>
      </c>
    </row>
    <row r="496" spans="1:12" x14ac:dyDescent="0.35">
      <c r="A496" t="s">
        <v>1876</v>
      </c>
      <c r="B496">
        <v>27.835000000000001</v>
      </c>
      <c r="C496">
        <v>5.9</v>
      </c>
      <c r="D496" t="s">
        <v>2380</v>
      </c>
      <c r="E496" t="s">
        <v>2379</v>
      </c>
      <c r="F496" t="s">
        <v>2379</v>
      </c>
      <c r="G496" s="7">
        <v>1</v>
      </c>
      <c r="H496" t="s">
        <v>2380</v>
      </c>
      <c r="I496">
        <f t="shared" si="21"/>
        <v>1</v>
      </c>
      <c r="K496" s="14" t="str">
        <f t="shared" si="22"/>
        <v>Over Weight</v>
      </c>
      <c r="L496" t="str">
        <f t="shared" si="23"/>
        <v>Prediabetes</v>
      </c>
    </row>
    <row r="497" spans="1:12" x14ac:dyDescent="0.35">
      <c r="A497" t="s">
        <v>1875</v>
      </c>
      <c r="B497">
        <v>51.74</v>
      </c>
      <c r="C497">
        <v>4.9800000000000004</v>
      </c>
      <c r="D497" t="s">
        <v>2380</v>
      </c>
      <c r="E497" t="s">
        <v>2379</v>
      </c>
      <c r="F497" t="s">
        <v>2379</v>
      </c>
      <c r="G497" s="7">
        <v>2</v>
      </c>
      <c r="H497" t="s">
        <v>2379</v>
      </c>
      <c r="I497">
        <f t="shared" si="21"/>
        <v>0</v>
      </c>
      <c r="K497" s="14" t="str">
        <f t="shared" si="22"/>
        <v>Obesity</v>
      </c>
      <c r="L497" t="str">
        <f t="shared" si="23"/>
        <v>Normal</v>
      </c>
    </row>
    <row r="498" spans="1:12" x14ac:dyDescent="0.35">
      <c r="A498" t="s">
        <v>1874</v>
      </c>
      <c r="B498">
        <v>23.37</v>
      </c>
      <c r="C498">
        <v>5.8</v>
      </c>
      <c r="D498" t="s">
        <v>2379</v>
      </c>
      <c r="E498" t="s">
        <v>2379</v>
      </c>
      <c r="F498" t="s">
        <v>2379</v>
      </c>
      <c r="G498" s="7">
        <v>0</v>
      </c>
      <c r="H498" t="s">
        <v>2380</v>
      </c>
      <c r="I498">
        <f t="shared" si="21"/>
        <v>1</v>
      </c>
      <c r="K498" s="14" t="str">
        <f t="shared" si="22"/>
        <v>Normal Weight</v>
      </c>
      <c r="L498" t="str">
        <f t="shared" si="23"/>
        <v>Prediabetes</v>
      </c>
    </row>
    <row r="499" spans="1:12" x14ac:dyDescent="0.35">
      <c r="A499" t="s">
        <v>1873</v>
      </c>
      <c r="B499">
        <v>29.7</v>
      </c>
      <c r="C499">
        <v>6.21</v>
      </c>
      <c r="D499" t="s">
        <v>2380</v>
      </c>
      <c r="E499" t="s">
        <v>2379</v>
      </c>
      <c r="F499" t="s">
        <v>2381</v>
      </c>
      <c r="G499" s="7">
        <v>1</v>
      </c>
      <c r="H499" t="s">
        <v>2380</v>
      </c>
      <c r="I499">
        <f t="shared" si="21"/>
        <v>1</v>
      </c>
      <c r="K499" s="14" t="str">
        <f t="shared" si="22"/>
        <v>Over Weight</v>
      </c>
      <c r="L499" t="str">
        <f t="shared" si="23"/>
        <v>Prediabetes</v>
      </c>
    </row>
    <row r="500" spans="1:12" x14ac:dyDescent="0.35">
      <c r="A500" t="s">
        <v>1872</v>
      </c>
      <c r="B500">
        <v>20.045000000000002</v>
      </c>
      <c r="C500">
        <v>6.17</v>
      </c>
      <c r="D500" t="s">
        <v>2379</v>
      </c>
      <c r="E500" t="s">
        <v>2379</v>
      </c>
      <c r="F500" t="s">
        <v>2381</v>
      </c>
      <c r="G500" s="7">
        <v>1</v>
      </c>
      <c r="H500" t="s">
        <v>2380</v>
      </c>
      <c r="I500">
        <f t="shared" si="21"/>
        <v>1</v>
      </c>
      <c r="K500" s="14" t="str">
        <f t="shared" si="22"/>
        <v>Normal Weight</v>
      </c>
      <c r="L500" t="str">
        <f t="shared" si="23"/>
        <v>Prediabetes</v>
      </c>
    </row>
    <row r="501" spans="1:12" x14ac:dyDescent="0.35">
      <c r="A501" t="s">
        <v>1871</v>
      </c>
      <c r="B501">
        <v>27.83</v>
      </c>
      <c r="C501">
        <v>5.36</v>
      </c>
      <c r="D501" t="s">
        <v>2379</v>
      </c>
      <c r="E501" t="s">
        <v>2379</v>
      </c>
      <c r="F501" t="s">
        <v>2379</v>
      </c>
      <c r="G501" s="7">
        <v>2</v>
      </c>
      <c r="H501" t="s">
        <v>2379</v>
      </c>
      <c r="I501">
        <f t="shared" si="21"/>
        <v>0</v>
      </c>
      <c r="K501" s="14" t="str">
        <f t="shared" si="22"/>
        <v>Over Weight</v>
      </c>
      <c r="L501" t="str">
        <f t="shared" si="23"/>
        <v>Normal</v>
      </c>
    </row>
    <row r="502" spans="1:12" x14ac:dyDescent="0.35">
      <c r="A502" t="s">
        <v>1870</v>
      </c>
      <c r="B502">
        <v>28.93</v>
      </c>
      <c r="C502">
        <v>5.2</v>
      </c>
      <c r="D502" t="s">
        <v>2379</v>
      </c>
      <c r="E502" t="s">
        <v>2379</v>
      </c>
      <c r="F502" t="s">
        <v>2379</v>
      </c>
      <c r="G502" s="7">
        <v>0</v>
      </c>
      <c r="H502" t="s">
        <v>2380</v>
      </c>
      <c r="I502">
        <f t="shared" si="21"/>
        <v>1</v>
      </c>
      <c r="K502" s="14" t="str">
        <f t="shared" si="22"/>
        <v>Over Weight</v>
      </c>
      <c r="L502" t="str">
        <f t="shared" si="23"/>
        <v>Normal</v>
      </c>
    </row>
    <row r="503" spans="1:12" x14ac:dyDescent="0.35">
      <c r="A503" t="s">
        <v>1869</v>
      </c>
      <c r="B503">
        <v>33.82</v>
      </c>
      <c r="C503">
        <v>5.42</v>
      </c>
      <c r="D503" t="s">
        <v>2379</v>
      </c>
      <c r="E503" t="s">
        <v>2379</v>
      </c>
      <c r="F503" t="s">
        <v>2379</v>
      </c>
      <c r="G503" s="7">
        <v>0</v>
      </c>
      <c r="H503" t="s">
        <v>2379</v>
      </c>
      <c r="I503">
        <f t="shared" si="21"/>
        <v>0</v>
      </c>
      <c r="K503" s="14" t="str">
        <f t="shared" si="22"/>
        <v>Obesity</v>
      </c>
      <c r="L503" t="str">
        <f t="shared" si="23"/>
        <v>Normal</v>
      </c>
    </row>
    <row r="504" spans="1:12" x14ac:dyDescent="0.35">
      <c r="A504" t="s">
        <v>1868</v>
      </c>
      <c r="B504">
        <v>20.234999999999999</v>
      </c>
      <c r="C504">
        <v>6.84</v>
      </c>
      <c r="D504" t="s">
        <v>2379</v>
      </c>
      <c r="E504" t="s">
        <v>2379</v>
      </c>
      <c r="F504" t="s">
        <v>2379</v>
      </c>
      <c r="G504" s="7">
        <v>0</v>
      </c>
      <c r="H504" t="s">
        <v>2380</v>
      </c>
      <c r="I504">
        <f t="shared" si="21"/>
        <v>1</v>
      </c>
      <c r="K504" s="14" t="str">
        <f t="shared" si="22"/>
        <v>Normal Weight</v>
      </c>
      <c r="L504" t="str">
        <f t="shared" si="23"/>
        <v>Diabetes</v>
      </c>
    </row>
    <row r="505" spans="1:12" x14ac:dyDescent="0.35">
      <c r="A505" t="s">
        <v>1867</v>
      </c>
      <c r="B505">
        <v>49.2</v>
      </c>
      <c r="C505">
        <v>10.9</v>
      </c>
      <c r="D505" t="s">
        <v>2380</v>
      </c>
      <c r="E505" t="s">
        <v>2379</v>
      </c>
      <c r="F505" t="s">
        <v>2381</v>
      </c>
      <c r="G505" s="7">
        <v>1</v>
      </c>
      <c r="H505" t="s">
        <v>2379</v>
      </c>
      <c r="I505">
        <f t="shared" si="21"/>
        <v>0</v>
      </c>
      <c r="K505" s="14" t="str">
        <f t="shared" si="22"/>
        <v>Obesity</v>
      </c>
      <c r="L505" t="str">
        <f t="shared" si="23"/>
        <v>Diabetes</v>
      </c>
    </row>
    <row r="506" spans="1:12" x14ac:dyDescent="0.35">
      <c r="A506" t="s">
        <v>1866</v>
      </c>
      <c r="B506">
        <v>26.4</v>
      </c>
      <c r="C506">
        <v>4.87</v>
      </c>
      <c r="D506" t="s">
        <v>2380</v>
      </c>
      <c r="E506" t="s">
        <v>2379</v>
      </c>
      <c r="F506" t="s">
        <v>2379</v>
      </c>
      <c r="G506" s="7">
        <v>0</v>
      </c>
      <c r="H506" t="s">
        <v>2380</v>
      </c>
      <c r="I506">
        <f t="shared" si="21"/>
        <v>1</v>
      </c>
      <c r="K506" s="14" t="str">
        <f t="shared" si="22"/>
        <v>Over Weight</v>
      </c>
      <c r="L506" t="str">
        <f t="shared" si="23"/>
        <v>Normal</v>
      </c>
    </row>
    <row r="507" spans="1:12" x14ac:dyDescent="0.35">
      <c r="A507" t="s">
        <v>1865</v>
      </c>
      <c r="B507">
        <v>28.38</v>
      </c>
      <c r="C507">
        <v>6.07</v>
      </c>
      <c r="D507" t="s">
        <v>2379</v>
      </c>
      <c r="E507" t="s">
        <v>2379</v>
      </c>
      <c r="F507" t="s">
        <v>2379</v>
      </c>
      <c r="G507" s="7">
        <v>1</v>
      </c>
      <c r="H507" t="s">
        <v>2380</v>
      </c>
      <c r="I507">
        <f t="shared" si="21"/>
        <v>1</v>
      </c>
      <c r="K507" s="14" t="str">
        <f t="shared" si="22"/>
        <v>Over Weight</v>
      </c>
      <c r="L507" t="str">
        <f t="shared" si="23"/>
        <v>Prediabetes</v>
      </c>
    </row>
    <row r="508" spans="1:12" x14ac:dyDescent="0.35">
      <c r="A508" t="s">
        <v>1864</v>
      </c>
      <c r="B508">
        <v>24.64</v>
      </c>
      <c r="C508">
        <v>4.33</v>
      </c>
      <c r="D508" t="s">
        <v>2379</v>
      </c>
      <c r="E508" t="s">
        <v>2379</v>
      </c>
      <c r="F508" t="s">
        <v>2379</v>
      </c>
      <c r="G508" s="7">
        <v>0</v>
      </c>
      <c r="H508" t="s">
        <v>2380</v>
      </c>
      <c r="I508">
        <f t="shared" si="21"/>
        <v>1</v>
      </c>
      <c r="K508" s="14" t="str">
        <f t="shared" si="22"/>
        <v>Normal Weight</v>
      </c>
      <c r="L508" t="str">
        <f t="shared" si="23"/>
        <v>Normal</v>
      </c>
    </row>
    <row r="509" spans="1:12" x14ac:dyDescent="0.35">
      <c r="A509" t="s">
        <v>1863</v>
      </c>
      <c r="B509">
        <v>39.71</v>
      </c>
      <c r="C509">
        <v>5.83</v>
      </c>
      <c r="D509" t="s">
        <v>2379</v>
      </c>
      <c r="E509" t="s">
        <v>2379</v>
      </c>
      <c r="F509" t="s">
        <v>2379</v>
      </c>
      <c r="G509" s="7">
        <v>1</v>
      </c>
      <c r="H509" t="s">
        <v>2379</v>
      </c>
      <c r="I509">
        <f t="shared" si="21"/>
        <v>0</v>
      </c>
      <c r="K509" s="14" t="str">
        <f t="shared" si="22"/>
        <v>Obesity</v>
      </c>
      <c r="L509" t="str">
        <f t="shared" si="23"/>
        <v>Prediabetes</v>
      </c>
    </row>
    <row r="510" spans="1:12" x14ac:dyDescent="0.35">
      <c r="A510" t="s">
        <v>1862</v>
      </c>
      <c r="B510">
        <v>22.22</v>
      </c>
      <c r="C510">
        <v>5.5</v>
      </c>
      <c r="D510" t="s">
        <v>2379</v>
      </c>
      <c r="E510" t="s">
        <v>2379</v>
      </c>
      <c r="F510" t="s">
        <v>2379</v>
      </c>
      <c r="G510" s="7">
        <v>0</v>
      </c>
      <c r="H510" t="s">
        <v>2380</v>
      </c>
      <c r="I510">
        <f t="shared" si="21"/>
        <v>1</v>
      </c>
      <c r="K510" s="14" t="str">
        <f t="shared" si="22"/>
        <v>Normal Weight</v>
      </c>
      <c r="L510" t="str">
        <f t="shared" si="23"/>
        <v>Normal</v>
      </c>
    </row>
    <row r="511" spans="1:12" x14ac:dyDescent="0.35">
      <c r="A511" t="s">
        <v>1861</v>
      </c>
      <c r="B511">
        <v>33.344999999999999</v>
      </c>
      <c r="C511">
        <v>4.79</v>
      </c>
      <c r="D511" t="s">
        <v>2379</v>
      </c>
      <c r="E511" t="s">
        <v>2379</v>
      </c>
      <c r="F511" t="s">
        <v>2381</v>
      </c>
      <c r="G511" s="7">
        <v>1</v>
      </c>
      <c r="H511" t="s">
        <v>2379</v>
      </c>
      <c r="I511">
        <f t="shared" si="21"/>
        <v>0</v>
      </c>
      <c r="K511" s="14" t="str">
        <f t="shared" si="22"/>
        <v>Obesity</v>
      </c>
      <c r="L511" t="str">
        <f t="shared" si="23"/>
        <v>Normal</v>
      </c>
    </row>
    <row r="512" spans="1:12" x14ac:dyDescent="0.35">
      <c r="A512" t="s">
        <v>1860</v>
      </c>
      <c r="B512">
        <v>24.42</v>
      </c>
      <c r="C512">
        <v>5.81</v>
      </c>
      <c r="D512" t="s">
        <v>2379</v>
      </c>
      <c r="E512" t="s">
        <v>2379</v>
      </c>
      <c r="F512" t="s">
        <v>2379</v>
      </c>
      <c r="G512" s="7">
        <v>1</v>
      </c>
      <c r="H512" t="s">
        <v>2380</v>
      </c>
      <c r="I512">
        <f t="shared" si="21"/>
        <v>1</v>
      </c>
      <c r="K512" s="14" t="str">
        <f t="shared" si="22"/>
        <v>Normal Weight</v>
      </c>
      <c r="L512" t="str">
        <f t="shared" si="23"/>
        <v>Prediabetes</v>
      </c>
    </row>
    <row r="513" spans="1:12" x14ac:dyDescent="0.35">
      <c r="A513" t="s">
        <v>1859</v>
      </c>
      <c r="B513">
        <v>29.81</v>
      </c>
      <c r="C513">
        <v>5.58</v>
      </c>
      <c r="D513" t="s">
        <v>2379</v>
      </c>
      <c r="E513" t="s">
        <v>2379</v>
      </c>
      <c r="F513" t="s">
        <v>2379</v>
      </c>
      <c r="G513" s="7">
        <v>0</v>
      </c>
      <c r="H513" t="s">
        <v>2380</v>
      </c>
      <c r="I513">
        <f t="shared" si="21"/>
        <v>1</v>
      </c>
      <c r="K513" s="14" t="str">
        <f t="shared" si="22"/>
        <v>Over Weight</v>
      </c>
      <c r="L513" t="str">
        <f t="shared" si="23"/>
        <v>Normal</v>
      </c>
    </row>
    <row r="514" spans="1:12" x14ac:dyDescent="0.35">
      <c r="A514" t="s">
        <v>1858</v>
      </c>
      <c r="B514">
        <v>51.18</v>
      </c>
      <c r="C514">
        <v>4.4000000000000004</v>
      </c>
      <c r="D514" t="s">
        <v>2380</v>
      </c>
      <c r="E514" t="s">
        <v>2379</v>
      </c>
      <c r="F514" t="s">
        <v>2379</v>
      </c>
      <c r="G514" s="7">
        <v>2</v>
      </c>
      <c r="H514" t="s">
        <v>2379</v>
      </c>
      <c r="I514">
        <f t="shared" si="21"/>
        <v>0</v>
      </c>
      <c r="K514" s="14" t="str">
        <f t="shared" si="22"/>
        <v>Obesity</v>
      </c>
      <c r="L514" t="str">
        <f t="shared" si="23"/>
        <v>Normal</v>
      </c>
    </row>
    <row r="515" spans="1:12" x14ac:dyDescent="0.35">
      <c r="A515" t="s">
        <v>1857</v>
      </c>
      <c r="B515">
        <v>51.37</v>
      </c>
      <c r="C515">
        <v>8.18</v>
      </c>
      <c r="D515" t="s">
        <v>2380</v>
      </c>
      <c r="E515" t="s">
        <v>2379</v>
      </c>
      <c r="F515" t="s">
        <v>2379</v>
      </c>
      <c r="G515" s="7">
        <v>0</v>
      </c>
      <c r="H515" t="s">
        <v>2379</v>
      </c>
      <c r="I515">
        <f t="shared" ref="I515:I578" si="24">IF(H515="yes",1,0)</f>
        <v>0</v>
      </c>
      <c r="K515" s="14" t="str">
        <f t="shared" ref="K515:K578" si="25">IF(B515&lt;18.5,"Underweight",IF(B515&lt;24.9,"Normal Weight",IF(B515&lt;29.9,"Over Weight","Obesity")))</f>
        <v>Obesity</v>
      </c>
      <c r="L515" t="str">
        <f t="shared" ref="L515:L578" si="26">IF(C515&lt;5.7,"Normal",IF(C515&lt;6.4,"Prediabetes","Diabetes"))</f>
        <v>Diabetes</v>
      </c>
    </row>
    <row r="516" spans="1:12" x14ac:dyDescent="0.35">
      <c r="A516" t="s">
        <v>1856</v>
      </c>
      <c r="B516">
        <v>36.19</v>
      </c>
      <c r="C516">
        <v>5.52</v>
      </c>
      <c r="D516" t="s">
        <v>2380</v>
      </c>
      <c r="E516" t="s">
        <v>2379</v>
      </c>
      <c r="F516" t="s">
        <v>2379</v>
      </c>
      <c r="G516" s="7">
        <v>0</v>
      </c>
      <c r="H516" t="s">
        <v>2379</v>
      </c>
      <c r="I516">
        <f t="shared" si="24"/>
        <v>0</v>
      </c>
      <c r="K516" s="14" t="str">
        <f t="shared" si="25"/>
        <v>Obesity</v>
      </c>
      <c r="L516" t="str">
        <f t="shared" si="26"/>
        <v>Normal</v>
      </c>
    </row>
    <row r="517" spans="1:12" x14ac:dyDescent="0.35">
      <c r="A517" t="s">
        <v>1855</v>
      </c>
      <c r="B517">
        <v>25.9</v>
      </c>
      <c r="C517">
        <v>4.84</v>
      </c>
      <c r="D517" t="s">
        <v>2379</v>
      </c>
      <c r="E517" t="s">
        <v>2379</v>
      </c>
      <c r="F517" t="s">
        <v>2379</v>
      </c>
      <c r="G517" s="7">
        <v>0</v>
      </c>
      <c r="H517" t="s">
        <v>2380</v>
      </c>
      <c r="I517">
        <f t="shared" si="24"/>
        <v>1</v>
      </c>
      <c r="K517" s="14" t="str">
        <f t="shared" si="25"/>
        <v>Over Weight</v>
      </c>
      <c r="L517" t="str">
        <f t="shared" si="26"/>
        <v>Normal</v>
      </c>
    </row>
    <row r="518" spans="1:12" x14ac:dyDescent="0.35">
      <c r="A518" t="s">
        <v>1854</v>
      </c>
      <c r="B518">
        <v>35.72</v>
      </c>
      <c r="C518">
        <v>4.08</v>
      </c>
      <c r="D518" t="s">
        <v>2379</v>
      </c>
      <c r="E518" t="s">
        <v>2379</v>
      </c>
      <c r="F518" t="s">
        <v>2381</v>
      </c>
      <c r="G518" s="7">
        <v>1</v>
      </c>
      <c r="H518" t="s">
        <v>2379</v>
      </c>
      <c r="I518">
        <f t="shared" si="24"/>
        <v>0</v>
      </c>
      <c r="K518" s="14" t="str">
        <f t="shared" si="25"/>
        <v>Obesity</v>
      </c>
      <c r="L518" t="str">
        <f t="shared" si="26"/>
        <v>Normal</v>
      </c>
    </row>
    <row r="519" spans="1:12" x14ac:dyDescent="0.35">
      <c r="A519" t="s">
        <v>1853</v>
      </c>
      <c r="B519">
        <v>27.94</v>
      </c>
      <c r="C519">
        <v>4.4800000000000004</v>
      </c>
      <c r="D519" t="s">
        <v>2379</v>
      </c>
      <c r="E519" t="s">
        <v>2379</v>
      </c>
      <c r="F519" t="s">
        <v>2381</v>
      </c>
      <c r="G519" s="7">
        <v>1</v>
      </c>
      <c r="H519" t="s">
        <v>2380</v>
      </c>
      <c r="I519">
        <f t="shared" si="24"/>
        <v>1</v>
      </c>
      <c r="K519" s="14" t="str">
        <f t="shared" si="25"/>
        <v>Over Weight</v>
      </c>
      <c r="L519" t="str">
        <f t="shared" si="26"/>
        <v>Normal</v>
      </c>
    </row>
    <row r="520" spans="1:12" x14ac:dyDescent="0.35">
      <c r="A520" t="s">
        <v>1852</v>
      </c>
      <c r="B520">
        <v>27.1</v>
      </c>
      <c r="C520">
        <v>5.73</v>
      </c>
      <c r="D520" t="s">
        <v>2379</v>
      </c>
      <c r="E520" t="s">
        <v>2379</v>
      </c>
      <c r="F520" t="s">
        <v>2379</v>
      </c>
      <c r="G520" s="7">
        <v>0</v>
      </c>
      <c r="H520" t="s">
        <v>2380</v>
      </c>
      <c r="I520">
        <f t="shared" si="24"/>
        <v>1</v>
      </c>
      <c r="K520" s="14" t="str">
        <f t="shared" si="25"/>
        <v>Over Weight</v>
      </c>
      <c r="L520" t="str">
        <f t="shared" si="26"/>
        <v>Prediabetes</v>
      </c>
    </row>
    <row r="521" spans="1:12" x14ac:dyDescent="0.35">
      <c r="A521" t="s">
        <v>1851</v>
      </c>
      <c r="B521">
        <v>18.3</v>
      </c>
      <c r="C521">
        <v>5.46</v>
      </c>
      <c r="D521" t="s">
        <v>2380</v>
      </c>
      <c r="E521" t="s">
        <v>2379</v>
      </c>
      <c r="F521" t="s">
        <v>2381</v>
      </c>
      <c r="G521" s="7">
        <v>1</v>
      </c>
      <c r="H521" t="s">
        <v>2380</v>
      </c>
      <c r="I521">
        <f t="shared" si="24"/>
        <v>1</v>
      </c>
      <c r="K521" s="14" t="str">
        <f t="shared" si="25"/>
        <v>Underweight</v>
      </c>
      <c r="L521" t="str">
        <f t="shared" si="26"/>
        <v>Normal</v>
      </c>
    </row>
    <row r="522" spans="1:12" x14ac:dyDescent="0.35">
      <c r="A522" t="s">
        <v>1850</v>
      </c>
      <c r="B522">
        <v>25.3</v>
      </c>
      <c r="C522">
        <v>5.0199999999999996</v>
      </c>
      <c r="D522" t="s">
        <v>2380</v>
      </c>
      <c r="E522" t="s">
        <v>2379</v>
      </c>
      <c r="F522" t="s">
        <v>2379</v>
      </c>
      <c r="G522" s="7">
        <v>1</v>
      </c>
      <c r="H522" t="s">
        <v>2380</v>
      </c>
      <c r="I522">
        <f t="shared" si="24"/>
        <v>1</v>
      </c>
      <c r="K522" s="14" t="str">
        <f t="shared" si="25"/>
        <v>Over Weight</v>
      </c>
      <c r="L522" t="str">
        <f t="shared" si="26"/>
        <v>Normal</v>
      </c>
    </row>
    <row r="523" spans="1:12" x14ac:dyDescent="0.35">
      <c r="A523" t="s">
        <v>1849</v>
      </c>
      <c r="B523">
        <v>38.83</v>
      </c>
      <c r="C523">
        <v>6.36</v>
      </c>
      <c r="D523" t="s">
        <v>2379</v>
      </c>
      <c r="E523" t="s">
        <v>2379</v>
      </c>
      <c r="F523" t="s">
        <v>2379</v>
      </c>
      <c r="G523" s="7">
        <v>1</v>
      </c>
      <c r="H523" t="s">
        <v>2379</v>
      </c>
      <c r="I523">
        <f t="shared" si="24"/>
        <v>0</v>
      </c>
      <c r="K523" s="14" t="str">
        <f t="shared" si="25"/>
        <v>Obesity</v>
      </c>
      <c r="L523" t="str">
        <f t="shared" si="26"/>
        <v>Prediabetes</v>
      </c>
    </row>
    <row r="524" spans="1:12" x14ac:dyDescent="0.35">
      <c r="A524" t="s">
        <v>1848</v>
      </c>
      <c r="B524">
        <v>27.6</v>
      </c>
      <c r="C524">
        <v>5.36</v>
      </c>
      <c r="D524" t="s">
        <v>2379</v>
      </c>
      <c r="E524" t="s">
        <v>2379</v>
      </c>
      <c r="F524" t="s">
        <v>2379</v>
      </c>
      <c r="G524" s="7">
        <v>1</v>
      </c>
      <c r="H524" t="s">
        <v>2379</v>
      </c>
      <c r="I524">
        <f t="shared" si="24"/>
        <v>0</v>
      </c>
      <c r="K524" s="14" t="str">
        <f t="shared" si="25"/>
        <v>Over Weight</v>
      </c>
      <c r="L524" t="str">
        <f t="shared" si="26"/>
        <v>Normal</v>
      </c>
    </row>
    <row r="525" spans="1:12" x14ac:dyDescent="0.35">
      <c r="A525" t="s">
        <v>1847</v>
      </c>
      <c r="B525">
        <v>46.4</v>
      </c>
      <c r="C525">
        <v>8.3699999999999992</v>
      </c>
      <c r="D525" t="s">
        <v>2380</v>
      </c>
      <c r="E525" t="s">
        <v>2379</v>
      </c>
      <c r="F525" t="s">
        <v>2381</v>
      </c>
      <c r="G525" s="7">
        <v>1</v>
      </c>
      <c r="H525" t="s">
        <v>2379</v>
      </c>
      <c r="I525">
        <f t="shared" si="24"/>
        <v>0</v>
      </c>
      <c r="K525" s="14" t="str">
        <f t="shared" si="25"/>
        <v>Obesity</v>
      </c>
      <c r="L525" t="str">
        <f t="shared" si="26"/>
        <v>Diabetes</v>
      </c>
    </row>
    <row r="526" spans="1:12" x14ac:dyDescent="0.35">
      <c r="A526" t="s">
        <v>1846</v>
      </c>
      <c r="B526">
        <v>51.92</v>
      </c>
      <c r="C526">
        <v>5.18</v>
      </c>
      <c r="D526" t="s">
        <v>2380</v>
      </c>
      <c r="E526" t="s">
        <v>2379</v>
      </c>
      <c r="F526" t="s">
        <v>2381</v>
      </c>
      <c r="G526" s="7">
        <v>1</v>
      </c>
      <c r="H526" t="s">
        <v>2379</v>
      </c>
      <c r="I526">
        <f t="shared" si="24"/>
        <v>0</v>
      </c>
      <c r="K526" s="14" t="str">
        <f t="shared" si="25"/>
        <v>Obesity</v>
      </c>
      <c r="L526" t="str">
        <f t="shared" si="26"/>
        <v>Normal</v>
      </c>
    </row>
    <row r="527" spans="1:12" x14ac:dyDescent="0.35">
      <c r="A527" t="s">
        <v>1845</v>
      </c>
      <c r="B527">
        <v>32.395000000000003</v>
      </c>
      <c r="C527">
        <v>5.68</v>
      </c>
      <c r="D527" t="s">
        <v>2380</v>
      </c>
      <c r="E527" t="s">
        <v>2379</v>
      </c>
      <c r="F527" t="s">
        <v>2379</v>
      </c>
      <c r="G527" s="7">
        <v>1</v>
      </c>
      <c r="H527" t="s">
        <v>2379</v>
      </c>
      <c r="I527">
        <f t="shared" si="24"/>
        <v>0</v>
      </c>
      <c r="K527" s="14" t="str">
        <f t="shared" si="25"/>
        <v>Obesity</v>
      </c>
      <c r="L527" t="str">
        <f t="shared" si="26"/>
        <v>Normal</v>
      </c>
    </row>
    <row r="528" spans="1:12" x14ac:dyDescent="0.35">
      <c r="A528" t="s">
        <v>1844</v>
      </c>
      <c r="B528">
        <v>46.19</v>
      </c>
      <c r="C528">
        <v>7.31</v>
      </c>
      <c r="D528" t="s">
        <v>2380</v>
      </c>
      <c r="E528" t="s">
        <v>2379</v>
      </c>
      <c r="F528" t="s">
        <v>2381</v>
      </c>
      <c r="G528" s="7">
        <v>1</v>
      </c>
      <c r="H528" t="s">
        <v>2379</v>
      </c>
      <c r="I528">
        <f t="shared" si="24"/>
        <v>0</v>
      </c>
      <c r="K528" s="14" t="str">
        <f t="shared" si="25"/>
        <v>Obesity</v>
      </c>
      <c r="L528" t="str">
        <f t="shared" si="26"/>
        <v>Diabetes</v>
      </c>
    </row>
    <row r="529" spans="1:12" x14ac:dyDescent="0.35">
      <c r="A529" t="s">
        <v>1843</v>
      </c>
      <c r="B529">
        <v>27.93</v>
      </c>
      <c r="C529">
        <v>4.67</v>
      </c>
      <c r="D529" t="s">
        <v>2379</v>
      </c>
      <c r="E529" t="s">
        <v>2379</v>
      </c>
      <c r="F529" t="s">
        <v>2381</v>
      </c>
      <c r="G529" s="7">
        <v>1</v>
      </c>
      <c r="H529" t="s">
        <v>2379</v>
      </c>
      <c r="I529">
        <f t="shared" si="24"/>
        <v>0</v>
      </c>
      <c r="K529" s="14" t="str">
        <f t="shared" si="25"/>
        <v>Over Weight</v>
      </c>
      <c r="L529" t="str">
        <f t="shared" si="26"/>
        <v>Normal</v>
      </c>
    </row>
    <row r="530" spans="1:12" x14ac:dyDescent="0.35">
      <c r="A530" t="s">
        <v>1842</v>
      </c>
      <c r="B530">
        <v>45.62</v>
      </c>
      <c r="C530">
        <v>6.87</v>
      </c>
      <c r="D530" t="s">
        <v>2379</v>
      </c>
      <c r="E530" t="s">
        <v>2379</v>
      </c>
      <c r="F530" t="s">
        <v>2379</v>
      </c>
      <c r="G530" s="7">
        <v>0</v>
      </c>
      <c r="H530" t="s">
        <v>2379</v>
      </c>
      <c r="I530">
        <f t="shared" si="24"/>
        <v>0</v>
      </c>
      <c r="K530" s="14" t="str">
        <f t="shared" si="25"/>
        <v>Obesity</v>
      </c>
      <c r="L530" t="str">
        <f t="shared" si="26"/>
        <v>Diabetes</v>
      </c>
    </row>
    <row r="531" spans="1:12" x14ac:dyDescent="0.35">
      <c r="A531" t="s">
        <v>1841</v>
      </c>
      <c r="B531">
        <v>35.31</v>
      </c>
      <c r="C531">
        <v>5.87</v>
      </c>
      <c r="D531" t="s">
        <v>2379</v>
      </c>
      <c r="E531" t="s">
        <v>2379</v>
      </c>
      <c r="F531" t="s">
        <v>2381</v>
      </c>
      <c r="G531" s="7">
        <v>1</v>
      </c>
      <c r="H531" t="s">
        <v>2379</v>
      </c>
      <c r="I531">
        <f t="shared" si="24"/>
        <v>0</v>
      </c>
      <c r="K531" s="14" t="str">
        <f t="shared" si="25"/>
        <v>Obesity</v>
      </c>
      <c r="L531" t="str">
        <f t="shared" si="26"/>
        <v>Prediabetes</v>
      </c>
    </row>
    <row r="532" spans="1:12" x14ac:dyDescent="0.35">
      <c r="A532" t="s">
        <v>1840</v>
      </c>
      <c r="B532">
        <v>30.4</v>
      </c>
      <c r="C532">
        <v>4.07</v>
      </c>
      <c r="D532" t="s">
        <v>2380</v>
      </c>
      <c r="E532" t="s">
        <v>2379</v>
      </c>
      <c r="F532" t="s">
        <v>2379</v>
      </c>
      <c r="G532" s="7">
        <v>1</v>
      </c>
      <c r="H532" t="s">
        <v>2379</v>
      </c>
      <c r="I532">
        <f t="shared" si="24"/>
        <v>0</v>
      </c>
      <c r="K532" s="14" t="str">
        <f t="shared" si="25"/>
        <v>Obesity</v>
      </c>
      <c r="L532" t="str">
        <f t="shared" si="26"/>
        <v>Normal</v>
      </c>
    </row>
    <row r="533" spans="1:12" x14ac:dyDescent="0.35">
      <c r="A533" t="s">
        <v>1839</v>
      </c>
      <c r="B533">
        <v>20.13</v>
      </c>
      <c r="C533">
        <v>6.47</v>
      </c>
      <c r="D533" t="s">
        <v>2379</v>
      </c>
      <c r="E533" t="s">
        <v>2379</v>
      </c>
      <c r="F533" t="s">
        <v>2381</v>
      </c>
      <c r="G533" s="7">
        <v>1</v>
      </c>
      <c r="H533" t="s">
        <v>2380</v>
      </c>
      <c r="I533">
        <f t="shared" si="24"/>
        <v>1</v>
      </c>
      <c r="K533" s="14" t="str">
        <f t="shared" si="25"/>
        <v>Normal Weight</v>
      </c>
      <c r="L533" t="str">
        <f t="shared" si="26"/>
        <v>Diabetes</v>
      </c>
    </row>
    <row r="534" spans="1:12" x14ac:dyDescent="0.35">
      <c r="A534" t="s">
        <v>1838</v>
      </c>
      <c r="B534">
        <v>23.655000000000001</v>
      </c>
      <c r="C534">
        <v>5.14</v>
      </c>
      <c r="D534" t="s">
        <v>2379</v>
      </c>
      <c r="E534" t="s">
        <v>2379</v>
      </c>
      <c r="F534" t="s">
        <v>2379</v>
      </c>
      <c r="G534" s="7">
        <v>1</v>
      </c>
      <c r="H534" t="s">
        <v>2380</v>
      </c>
      <c r="I534">
        <f t="shared" si="24"/>
        <v>1</v>
      </c>
      <c r="K534" s="14" t="str">
        <f t="shared" si="25"/>
        <v>Normal Weight</v>
      </c>
      <c r="L534" t="str">
        <f t="shared" si="26"/>
        <v>Normal</v>
      </c>
    </row>
    <row r="535" spans="1:12" x14ac:dyDescent="0.35">
      <c r="A535" t="s">
        <v>1837</v>
      </c>
      <c r="B535">
        <v>49.05</v>
      </c>
      <c r="C535">
        <v>9.77</v>
      </c>
      <c r="D535" t="s">
        <v>2380</v>
      </c>
      <c r="E535" t="s">
        <v>2379</v>
      </c>
      <c r="F535" t="s">
        <v>2379</v>
      </c>
      <c r="G535" s="7">
        <v>0</v>
      </c>
      <c r="H535" t="s">
        <v>2379</v>
      </c>
      <c r="I535">
        <f t="shared" si="24"/>
        <v>0</v>
      </c>
      <c r="K535" s="14" t="str">
        <f t="shared" si="25"/>
        <v>Obesity</v>
      </c>
      <c r="L535" t="str">
        <f t="shared" si="26"/>
        <v>Diabetes</v>
      </c>
    </row>
    <row r="536" spans="1:12" x14ac:dyDescent="0.35">
      <c r="A536" t="s">
        <v>1836</v>
      </c>
      <c r="B536">
        <v>51.94</v>
      </c>
      <c r="C536">
        <v>8.8000000000000007</v>
      </c>
      <c r="D536" t="s">
        <v>2380</v>
      </c>
      <c r="E536" t="s">
        <v>2379</v>
      </c>
      <c r="F536" t="s">
        <v>2379</v>
      </c>
      <c r="G536" s="7">
        <v>2</v>
      </c>
      <c r="H536" t="s">
        <v>2379</v>
      </c>
      <c r="I536">
        <f t="shared" si="24"/>
        <v>0</v>
      </c>
      <c r="K536" s="14" t="str">
        <f t="shared" si="25"/>
        <v>Obesity</v>
      </c>
      <c r="L536" t="str">
        <f t="shared" si="26"/>
        <v>Diabetes</v>
      </c>
    </row>
    <row r="537" spans="1:12" x14ac:dyDescent="0.35">
      <c r="A537" t="s">
        <v>1835</v>
      </c>
      <c r="B537">
        <v>29.83</v>
      </c>
      <c r="C537">
        <v>5.84</v>
      </c>
      <c r="D537" t="s">
        <v>2379</v>
      </c>
      <c r="E537" t="s">
        <v>2379</v>
      </c>
      <c r="F537" t="s">
        <v>2379</v>
      </c>
      <c r="G537" s="7">
        <v>1</v>
      </c>
      <c r="H537" t="s">
        <v>2380</v>
      </c>
      <c r="I537">
        <f t="shared" si="24"/>
        <v>1</v>
      </c>
      <c r="K537" s="14" t="str">
        <f t="shared" si="25"/>
        <v>Over Weight</v>
      </c>
      <c r="L537" t="str">
        <f t="shared" si="26"/>
        <v>Prediabetes</v>
      </c>
    </row>
    <row r="538" spans="1:12" x14ac:dyDescent="0.35">
      <c r="A538" t="s">
        <v>1834</v>
      </c>
      <c r="B538">
        <v>22.6</v>
      </c>
      <c r="C538">
        <v>10.43</v>
      </c>
      <c r="D538" t="s">
        <v>2380</v>
      </c>
      <c r="E538" t="s">
        <v>2379</v>
      </c>
      <c r="F538" t="s">
        <v>2379</v>
      </c>
      <c r="G538" s="7">
        <v>1</v>
      </c>
      <c r="H538" t="s">
        <v>2380</v>
      </c>
      <c r="I538">
        <f t="shared" si="24"/>
        <v>1</v>
      </c>
      <c r="K538" s="14" t="str">
        <f t="shared" si="25"/>
        <v>Normal Weight</v>
      </c>
      <c r="L538" t="str">
        <f t="shared" si="26"/>
        <v>Diabetes</v>
      </c>
    </row>
    <row r="539" spans="1:12" x14ac:dyDescent="0.35">
      <c r="A539" t="s">
        <v>1833</v>
      </c>
      <c r="B539">
        <v>46.69</v>
      </c>
      <c r="C539">
        <v>4.25</v>
      </c>
      <c r="D539" t="s">
        <v>2380</v>
      </c>
      <c r="E539" t="s">
        <v>2379</v>
      </c>
      <c r="F539" t="s">
        <v>2379</v>
      </c>
      <c r="G539" s="7">
        <v>1</v>
      </c>
      <c r="H539" t="s">
        <v>2379</v>
      </c>
      <c r="I539">
        <f t="shared" si="24"/>
        <v>0</v>
      </c>
      <c r="K539" s="14" t="str">
        <f t="shared" si="25"/>
        <v>Obesity</v>
      </c>
      <c r="L539" t="str">
        <f t="shared" si="26"/>
        <v>Normal</v>
      </c>
    </row>
    <row r="540" spans="1:12" x14ac:dyDescent="0.35">
      <c r="A540" t="s">
        <v>1832</v>
      </c>
      <c r="B540">
        <v>28.49</v>
      </c>
      <c r="C540">
        <v>4.8899999999999997</v>
      </c>
      <c r="D540" t="s">
        <v>2379</v>
      </c>
      <c r="E540" t="s">
        <v>2379</v>
      </c>
      <c r="F540" t="s">
        <v>2379</v>
      </c>
      <c r="G540" s="7">
        <v>0</v>
      </c>
      <c r="H540" t="s">
        <v>2380</v>
      </c>
      <c r="I540">
        <f t="shared" si="24"/>
        <v>1</v>
      </c>
      <c r="K540" s="14" t="str">
        <f t="shared" si="25"/>
        <v>Over Weight</v>
      </c>
      <c r="L540" t="str">
        <f t="shared" si="26"/>
        <v>Normal</v>
      </c>
    </row>
    <row r="541" spans="1:12" x14ac:dyDescent="0.35">
      <c r="A541" t="s">
        <v>1831</v>
      </c>
      <c r="B541">
        <v>28.5</v>
      </c>
      <c r="C541">
        <v>5.55</v>
      </c>
      <c r="D541" t="s">
        <v>2380</v>
      </c>
      <c r="E541" t="s">
        <v>2379</v>
      </c>
      <c r="F541" t="s">
        <v>2379</v>
      </c>
      <c r="G541" s="7">
        <v>1</v>
      </c>
      <c r="H541" t="s">
        <v>2380</v>
      </c>
      <c r="I541">
        <f t="shared" si="24"/>
        <v>1</v>
      </c>
      <c r="K541" s="14" t="str">
        <f t="shared" si="25"/>
        <v>Over Weight</v>
      </c>
      <c r="L541" t="str">
        <f t="shared" si="26"/>
        <v>Normal</v>
      </c>
    </row>
    <row r="542" spans="1:12" x14ac:dyDescent="0.35">
      <c r="A542" t="s">
        <v>1830</v>
      </c>
      <c r="B542">
        <v>24.4</v>
      </c>
      <c r="C542">
        <v>4.5199999999999996</v>
      </c>
      <c r="D542" t="s">
        <v>2379</v>
      </c>
      <c r="E542" t="s">
        <v>2379</v>
      </c>
      <c r="F542" t="s">
        <v>2379</v>
      </c>
      <c r="G542" s="7">
        <v>1</v>
      </c>
      <c r="H542" t="s">
        <v>2380</v>
      </c>
      <c r="I542">
        <f t="shared" si="24"/>
        <v>1</v>
      </c>
      <c r="K542" s="14" t="str">
        <f t="shared" si="25"/>
        <v>Normal Weight</v>
      </c>
      <c r="L542" t="str">
        <f t="shared" si="26"/>
        <v>Normal</v>
      </c>
    </row>
    <row r="543" spans="1:12" x14ac:dyDescent="0.35">
      <c r="A543" t="s">
        <v>1829</v>
      </c>
      <c r="B543">
        <v>29.15</v>
      </c>
      <c r="C543">
        <v>4.45</v>
      </c>
      <c r="D543" t="s">
        <v>2380</v>
      </c>
      <c r="E543" t="s">
        <v>2379</v>
      </c>
      <c r="F543" t="s">
        <v>2379</v>
      </c>
      <c r="G543" s="7">
        <v>1</v>
      </c>
      <c r="H543" t="s">
        <v>2380</v>
      </c>
      <c r="I543">
        <f t="shared" si="24"/>
        <v>1</v>
      </c>
      <c r="K543" s="14" t="str">
        <f t="shared" si="25"/>
        <v>Over Weight</v>
      </c>
      <c r="L543" t="str">
        <f t="shared" si="26"/>
        <v>Normal</v>
      </c>
    </row>
    <row r="544" spans="1:12" x14ac:dyDescent="0.35">
      <c r="A544" t="s">
        <v>1828</v>
      </c>
      <c r="B544">
        <v>27.28</v>
      </c>
      <c r="C544">
        <v>4.72</v>
      </c>
      <c r="D544" t="s">
        <v>2379</v>
      </c>
      <c r="E544" t="s">
        <v>2380</v>
      </c>
      <c r="F544" t="s">
        <v>2379</v>
      </c>
      <c r="G544" s="7">
        <v>1</v>
      </c>
      <c r="H544" t="s">
        <v>2380</v>
      </c>
      <c r="I544">
        <f t="shared" si="24"/>
        <v>1</v>
      </c>
      <c r="K544" s="14" t="str">
        <f t="shared" si="25"/>
        <v>Over Weight</v>
      </c>
      <c r="L544" t="str">
        <f t="shared" si="26"/>
        <v>Normal</v>
      </c>
    </row>
    <row r="545" spans="1:12" x14ac:dyDescent="0.35">
      <c r="A545" t="s">
        <v>1827</v>
      </c>
      <c r="B545">
        <v>32.229999999999997</v>
      </c>
      <c r="C545">
        <v>4.6500000000000004</v>
      </c>
      <c r="D545" t="s">
        <v>2380</v>
      </c>
      <c r="E545" t="s">
        <v>2379</v>
      </c>
      <c r="F545" t="s">
        <v>2381</v>
      </c>
      <c r="G545" s="7">
        <v>1</v>
      </c>
      <c r="H545" t="s">
        <v>2379</v>
      </c>
      <c r="I545">
        <f t="shared" si="24"/>
        <v>0</v>
      </c>
      <c r="K545" s="14" t="str">
        <f t="shared" si="25"/>
        <v>Obesity</v>
      </c>
      <c r="L545" t="str">
        <f t="shared" si="26"/>
        <v>Normal</v>
      </c>
    </row>
    <row r="546" spans="1:12" x14ac:dyDescent="0.35">
      <c r="A546" t="s">
        <v>1826</v>
      </c>
      <c r="B546">
        <v>44.2</v>
      </c>
      <c r="C546">
        <v>11.34</v>
      </c>
      <c r="D546" t="s">
        <v>2380</v>
      </c>
      <c r="E546" t="s">
        <v>2379</v>
      </c>
      <c r="F546" t="s">
        <v>2381</v>
      </c>
      <c r="G546" s="7">
        <v>1</v>
      </c>
      <c r="H546" t="s">
        <v>2379</v>
      </c>
      <c r="I546">
        <f t="shared" si="24"/>
        <v>0</v>
      </c>
      <c r="K546" s="14" t="str">
        <f t="shared" si="25"/>
        <v>Obesity</v>
      </c>
      <c r="L546" t="str">
        <f t="shared" si="26"/>
        <v>Diabetes</v>
      </c>
    </row>
    <row r="547" spans="1:12" x14ac:dyDescent="0.35">
      <c r="A547" t="s">
        <v>1825</v>
      </c>
      <c r="B547">
        <v>29.734999999999999</v>
      </c>
      <c r="C547">
        <v>4.53</v>
      </c>
      <c r="D547" t="s">
        <v>2379</v>
      </c>
      <c r="E547" t="s">
        <v>2379</v>
      </c>
      <c r="F547" t="s">
        <v>2381</v>
      </c>
      <c r="G547" s="7">
        <v>1</v>
      </c>
      <c r="H547" t="s">
        <v>2379</v>
      </c>
      <c r="I547">
        <f t="shared" si="24"/>
        <v>0</v>
      </c>
      <c r="K547" s="14" t="str">
        <f t="shared" si="25"/>
        <v>Over Weight</v>
      </c>
      <c r="L547" t="str">
        <f t="shared" si="26"/>
        <v>Normal</v>
      </c>
    </row>
    <row r="548" spans="1:12" x14ac:dyDescent="0.35">
      <c r="A548" t="s">
        <v>1824</v>
      </c>
      <c r="B548">
        <v>28.31</v>
      </c>
      <c r="C548">
        <v>6.35</v>
      </c>
      <c r="D548" t="s">
        <v>2379</v>
      </c>
      <c r="E548" t="s">
        <v>2379</v>
      </c>
      <c r="F548" t="s">
        <v>2379</v>
      </c>
      <c r="G548" s="7">
        <v>0</v>
      </c>
      <c r="H548" t="s">
        <v>2380</v>
      </c>
      <c r="I548">
        <f t="shared" si="24"/>
        <v>1</v>
      </c>
      <c r="K548" s="14" t="str">
        <f t="shared" si="25"/>
        <v>Over Weight</v>
      </c>
      <c r="L548" t="str">
        <f t="shared" si="26"/>
        <v>Prediabetes</v>
      </c>
    </row>
    <row r="549" spans="1:12" x14ac:dyDescent="0.35">
      <c r="A549" t="s">
        <v>1823</v>
      </c>
      <c r="B549">
        <v>46.62</v>
      </c>
      <c r="C549">
        <v>8.51</v>
      </c>
      <c r="D549" t="s">
        <v>2379</v>
      </c>
      <c r="E549" t="s">
        <v>2379</v>
      </c>
      <c r="F549" t="s">
        <v>2379</v>
      </c>
      <c r="G549" s="7">
        <v>0</v>
      </c>
      <c r="H549" t="s">
        <v>2379</v>
      </c>
      <c r="I549">
        <f t="shared" si="24"/>
        <v>0</v>
      </c>
      <c r="K549" s="14" t="str">
        <f t="shared" si="25"/>
        <v>Obesity</v>
      </c>
      <c r="L549" t="str">
        <f t="shared" si="26"/>
        <v>Diabetes</v>
      </c>
    </row>
    <row r="550" spans="1:12" x14ac:dyDescent="0.35">
      <c r="A550" t="s">
        <v>1822</v>
      </c>
      <c r="B550">
        <v>51.75</v>
      </c>
      <c r="C550">
        <v>8.59</v>
      </c>
      <c r="D550" t="s">
        <v>2380</v>
      </c>
      <c r="E550" t="s">
        <v>2379</v>
      </c>
      <c r="F550" t="s">
        <v>2379</v>
      </c>
      <c r="G550" s="7">
        <v>1</v>
      </c>
      <c r="H550" t="s">
        <v>2379</v>
      </c>
      <c r="I550">
        <f t="shared" si="24"/>
        <v>0</v>
      </c>
      <c r="K550" s="14" t="str">
        <f t="shared" si="25"/>
        <v>Obesity</v>
      </c>
      <c r="L550" t="str">
        <f t="shared" si="26"/>
        <v>Diabetes</v>
      </c>
    </row>
    <row r="551" spans="1:12" x14ac:dyDescent="0.35">
      <c r="A551" t="s">
        <v>1821</v>
      </c>
      <c r="B551">
        <v>25.7</v>
      </c>
      <c r="C551">
        <v>4.13</v>
      </c>
      <c r="D551" t="s">
        <v>2380</v>
      </c>
      <c r="E551" t="s">
        <v>2379</v>
      </c>
      <c r="F551" t="s">
        <v>2379</v>
      </c>
      <c r="G551" s="7">
        <v>0</v>
      </c>
      <c r="H551" t="s">
        <v>2380</v>
      </c>
      <c r="I551">
        <f t="shared" si="24"/>
        <v>1</v>
      </c>
      <c r="K551" s="14" t="str">
        <f t="shared" si="25"/>
        <v>Over Weight</v>
      </c>
      <c r="L551" t="str">
        <f t="shared" si="26"/>
        <v>Normal</v>
      </c>
    </row>
    <row r="552" spans="1:12" x14ac:dyDescent="0.35">
      <c r="A552" t="s">
        <v>1820</v>
      </c>
      <c r="B552">
        <v>31.79</v>
      </c>
      <c r="C552">
        <v>4.55</v>
      </c>
      <c r="D552" t="s">
        <v>2379</v>
      </c>
      <c r="E552" t="s">
        <v>2379</v>
      </c>
      <c r="F552" t="s">
        <v>2379</v>
      </c>
      <c r="G552" s="7">
        <v>0</v>
      </c>
      <c r="H552" t="s">
        <v>2379</v>
      </c>
      <c r="I552">
        <f t="shared" si="24"/>
        <v>0</v>
      </c>
      <c r="K552" s="14" t="str">
        <f t="shared" si="25"/>
        <v>Obesity</v>
      </c>
      <c r="L552" t="str">
        <f t="shared" si="26"/>
        <v>Normal</v>
      </c>
    </row>
    <row r="553" spans="1:12" x14ac:dyDescent="0.35">
      <c r="A553" t="s">
        <v>1819</v>
      </c>
      <c r="B553">
        <v>24.795000000000002</v>
      </c>
      <c r="C553">
        <v>4.5199999999999996</v>
      </c>
      <c r="D553" t="s">
        <v>2379</v>
      </c>
      <c r="E553" t="s">
        <v>2379</v>
      </c>
      <c r="F553" t="s">
        <v>2379</v>
      </c>
      <c r="G553" s="7">
        <v>0</v>
      </c>
      <c r="H553" t="s">
        <v>2380</v>
      </c>
      <c r="I553">
        <f t="shared" si="24"/>
        <v>1</v>
      </c>
      <c r="K553" s="14" t="str">
        <f t="shared" si="25"/>
        <v>Normal Weight</v>
      </c>
      <c r="L553" t="str">
        <f t="shared" si="26"/>
        <v>Normal</v>
      </c>
    </row>
    <row r="554" spans="1:12" x14ac:dyDescent="0.35">
      <c r="A554" t="s">
        <v>1818</v>
      </c>
      <c r="B554">
        <v>53.98</v>
      </c>
      <c r="C554">
        <v>5.07</v>
      </c>
      <c r="D554" t="s">
        <v>2379</v>
      </c>
      <c r="E554" t="s">
        <v>2379</v>
      </c>
      <c r="F554" t="s">
        <v>2381</v>
      </c>
      <c r="G554" s="7">
        <v>1</v>
      </c>
      <c r="H554" t="s">
        <v>2379</v>
      </c>
      <c r="I554">
        <f t="shared" si="24"/>
        <v>0</v>
      </c>
      <c r="K554" s="14" t="str">
        <f t="shared" si="25"/>
        <v>Obesity</v>
      </c>
      <c r="L554" t="str">
        <f t="shared" si="26"/>
        <v>Normal</v>
      </c>
    </row>
    <row r="555" spans="1:12" x14ac:dyDescent="0.35">
      <c r="A555" t="s">
        <v>1817</v>
      </c>
      <c r="B555">
        <v>41.325000000000003</v>
      </c>
      <c r="C555">
        <v>4.04</v>
      </c>
      <c r="D555" t="s">
        <v>2380</v>
      </c>
      <c r="E555" t="s">
        <v>2379</v>
      </c>
      <c r="F555" t="s">
        <v>2381</v>
      </c>
      <c r="G555" s="7">
        <v>1</v>
      </c>
      <c r="H555" t="s">
        <v>2379</v>
      </c>
      <c r="I555">
        <f t="shared" si="24"/>
        <v>0</v>
      </c>
      <c r="K555" s="14" t="str">
        <f t="shared" si="25"/>
        <v>Obesity</v>
      </c>
      <c r="L555" t="str">
        <f t="shared" si="26"/>
        <v>Normal</v>
      </c>
    </row>
    <row r="556" spans="1:12" x14ac:dyDescent="0.35">
      <c r="A556" t="s">
        <v>1816</v>
      </c>
      <c r="B556">
        <v>51.65</v>
      </c>
      <c r="C556">
        <v>5.3</v>
      </c>
      <c r="D556" t="s">
        <v>2380</v>
      </c>
      <c r="E556" t="s">
        <v>2379</v>
      </c>
      <c r="F556" t="s">
        <v>2379</v>
      </c>
      <c r="G556" s="7">
        <v>0</v>
      </c>
      <c r="H556" t="s">
        <v>2379</v>
      </c>
      <c r="I556">
        <f t="shared" si="24"/>
        <v>0</v>
      </c>
      <c r="K556" s="14" t="str">
        <f t="shared" si="25"/>
        <v>Obesity</v>
      </c>
      <c r="L556" t="str">
        <f t="shared" si="26"/>
        <v>Normal</v>
      </c>
    </row>
    <row r="557" spans="1:12" x14ac:dyDescent="0.35">
      <c r="A557" t="s">
        <v>1815</v>
      </c>
      <c r="B557">
        <v>44.52</v>
      </c>
      <c r="C557">
        <v>8.64</v>
      </c>
      <c r="D557" t="s">
        <v>2380</v>
      </c>
      <c r="E557" t="s">
        <v>2379</v>
      </c>
      <c r="F557" t="s">
        <v>2381</v>
      </c>
      <c r="G557" s="7">
        <v>1</v>
      </c>
      <c r="H557" t="s">
        <v>2379</v>
      </c>
      <c r="I557">
        <f t="shared" si="24"/>
        <v>0</v>
      </c>
      <c r="K557" s="14" t="str">
        <f t="shared" si="25"/>
        <v>Obesity</v>
      </c>
      <c r="L557" t="str">
        <f t="shared" si="26"/>
        <v>Diabetes</v>
      </c>
    </row>
    <row r="558" spans="1:12" x14ac:dyDescent="0.35">
      <c r="A558" t="s">
        <v>1814</v>
      </c>
      <c r="B558">
        <v>53.29</v>
      </c>
      <c r="C558">
        <v>4.03</v>
      </c>
      <c r="D558" t="s">
        <v>2379</v>
      </c>
      <c r="E558" t="s">
        <v>2379</v>
      </c>
      <c r="F558" t="s">
        <v>2381</v>
      </c>
      <c r="G558" s="7">
        <v>1</v>
      </c>
      <c r="H558" t="s">
        <v>2379</v>
      </c>
      <c r="I558">
        <f t="shared" si="24"/>
        <v>0</v>
      </c>
      <c r="K558" s="14" t="str">
        <f t="shared" si="25"/>
        <v>Obesity</v>
      </c>
      <c r="L558" t="str">
        <f t="shared" si="26"/>
        <v>Normal</v>
      </c>
    </row>
    <row r="559" spans="1:12" x14ac:dyDescent="0.35">
      <c r="A559" t="s">
        <v>1813</v>
      </c>
      <c r="B559">
        <v>46.63</v>
      </c>
      <c r="C559">
        <v>4.26</v>
      </c>
      <c r="D559" t="s">
        <v>2380</v>
      </c>
      <c r="E559" t="s">
        <v>2379</v>
      </c>
      <c r="F559" t="s">
        <v>2379</v>
      </c>
      <c r="G559" s="7">
        <v>2</v>
      </c>
      <c r="H559" t="s">
        <v>2379</v>
      </c>
      <c r="I559">
        <f t="shared" si="24"/>
        <v>0</v>
      </c>
      <c r="K559" s="14" t="str">
        <f t="shared" si="25"/>
        <v>Obesity</v>
      </c>
      <c r="L559" t="str">
        <f t="shared" si="26"/>
        <v>Normal</v>
      </c>
    </row>
    <row r="560" spans="1:12" x14ac:dyDescent="0.35">
      <c r="A560" t="s">
        <v>1812</v>
      </c>
      <c r="B560">
        <v>28.88</v>
      </c>
      <c r="C560">
        <v>5.35</v>
      </c>
      <c r="D560" t="s">
        <v>2379</v>
      </c>
      <c r="E560" t="s">
        <v>2379</v>
      </c>
      <c r="F560" t="s">
        <v>2381</v>
      </c>
      <c r="G560" s="7">
        <v>1</v>
      </c>
      <c r="H560" t="s">
        <v>2380</v>
      </c>
      <c r="I560">
        <f t="shared" si="24"/>
        <v>1</v>
      </c>
      <c r="K560" s="14" t="str">
        <f t="shared" si="25"/>
        <v>Over Weight</v>
      </c>
      <c r="L560" t="str">
        <f t="shared" si="26"/>
        <v>Normal</v>
      </c>
    </row>
    <row r="561" spans="1:12" x14ac:dyDescent="0.35">
      <c r="A561" t="s">
        <v>1811</v>
      </c>
      <c r="B561">
        <v>23.98</v>
      </c>
      <c r="C561">
        <v>4.9000000000000004</v>
      </c>
      <c r="D561" t="s">
        <v>2379</v>
      </c>
      <c r="E561" t="s">
        <v>2379</v>
      </c>
      <c r="F561" t="s">
        <v>2379</v>
      </c>
      <c r="G561" s="7">
        <v>0</v>
      </c>
      <c r="H561" s="6" t="s">
        <v>31</v>
      </c>
      <c r="I561">
        <f t="shared" si="24"/>
        <v>0</v>
      </c>
      <c r="K561" s="14" t="str">
        <f t="shared" si="25"/>
        <v>Normal Weight</v>
      </c>
      <c r="L561" t="str">
        <f t="shared" si="26"/>
        <v>Normal</v>
      </c>
    </row>
    <row r="562" spans="1:12" x14ac:dyDescent="0.35">
      <c r="A562" t="s">
        <v>1810</v>
      </c>
      <c r="B562">
        <v>23.65</v>
      </c>
      <c r="C562">
        <v>4.5</v>
      </c>
      <c r="D562" t="s">
        <v>2379</v>
      </c>
      <c r="E562" t="s">
        <v>2379</v>
      </c>
      <c r="F562" t="s">
        <v>2379</v>
      </c>
      <c r="G562" s="7">
        <v>0</v>
      </c>
      <c r="H562" t="s">
        <v>2379</v>
      </c>
      <c r="I562">
        <f t="shared" si="24"/>
        <v>0</v>
      </c>
      <c r="K562" s="14" t="str">
        <f t="shared" si="25"/>
        <v>Normal Weight</v>
      </c>
      <c r="L562" t="str">
        <f t="shared" si="26"/>
        <v>Normal</v>
      </c>
    </row>
    <row r="563" spans="1:12" x14ac:dyDescent="0.35">
      <c r="A563" t="s">
        <v>1809</v>
      </c>
      <c r="B563">
        <v>49.09</v>
      </c>
      <c r="C563">
        <v>8.3800000000000008</v>
      </c>
      <c r="D563" t="s">
        <v>2380</v>
      </c>
      <c r="E563" t="s">
        <v>2379</v>
      </c>
      <c r="F563" t="s">
        <v>2379</v>
      </c>
      <c r="G563" s="7">
        <v>2</v>
      </c>
      <c r="H563" t="s">
        <v>2379</v>
      </c>
      <c r="I563">
        <f t="shared" si="24"/>
        <v>0</v>
      </c>
      <c r="K563" s="14" t="str">
        <f t="shared" si="25"/>
        <v>Obesity</v>
      </c>
      <c r="L563" t="str">
        <f t="shared" si="26"/>
        <v>Diabetes</v>
      </c>
    </row>
    <row r="564" spans="1:12" x14ac:dyDescent="0.35">
      <c r="A564" t="s">
        <v>1808</v>
      </c>
      <c r="B564">
        <v>28.024999999999999</v>
      </c>
      <c r="C564">
        <v>7.03</v>
      </c>
      <c r="D564" t="s">
        <v>2379</v>
      </c>
      <c r="E564" t="s">
        <v>2379</v>
      </c>
      <c r="F564" t="s">
        <v>2379</v>
      </c>
      <c r="G564" s="7">
        <v>0</v>
      </c>
      <c r="H564" t="s">
        <v>2380</v>
      </c>
      <c r="I564">
        <f t="shared" si="24"/>
        <v>1</v>
      </c>
      <c r="K564" s="14" t="str">
        <f t="shared" si="25"/>
        <v>Over Weight</v>
      </c>
      <c r="L564" t="str">
        <f t="shared" si="26"/>
        <v>Diabetes</v>
      </c>
    </row>
    <row r="565" spans="1:12" x14ac:dyDescent="0.35">
      <c r="A565" t="s">
        <v>1807</v>
      </c>
      <c r="B565">
        <v>43.32</v>
      </c>
      <c r="C565">
        <v>8.75</v>
      </c>
      <c r="D565" t="s">
        <v>2380</v>
      </c>
      <c r="E565" t="s">
        <v>2379</v>
      </c>
      <c r="F565" t="s">
        <v>2381</v>
      </c>
      <c r="G565" s="7">
        <v>1</v>
      </c>
      <c r="H565" t="s">
        <v>2379</v>
      </c>
      <c r="I565">
        <f t="shared" si="24"/>
        <v>0</v>
      </c>
      <c r="K565" s="14" t="str">
        <f t="shared" si="25"/>
        <v>Obesity</v>
      </c>
      <c r="L565" t="str">
        <f t="shared" si="26"/>
        <v>Diabetes</v>
      </c>
    </row>
    <row r="566" spans="1:12" x14ac:dyDescent="0.35">
      <c r="A566" t="s">
        <v>1806</v>
      </c>
      <c r="B566">
        <v>45.92</v>
      </c>
      <c r="C566">
        <v>9.51</v>
      </c>
      <c r="D566" t="s">
        <v>2379</v>
      </c>
      <c r="E566" t="s">
        <v>2379</v>
      </c>
      <c r="F566" t="s">
        <v>2379</v>
      </c>
      <c r="G566" s="7">
        <v>0</v>
      </c>
      <c r="H566" t="s">
        <v>2379</v>
      </c>
      <c r="I566">
        <f t="shared" si="24"/>
        <v>0</v>
      </c>
      <c r="K566" s="14" t="str">
        <f t="shared" si="25"/>
        <v>Obesity</v>
      </c>
      <c r="L566" t="str">
        <f t="shared" si="26"/>
        <v>Diabetes</v>
      </c>
    </row>
    <row r="567" spans="1:12" x14ac:dyDescent="0.35">
      <c r="A567" t="s">
        <v>1805</v>
      </c>
      <c r="B567">
        <v>44.03</v>
      </c>
      <c r="C567">
        <v>9.36</v>
      </c>
      <c r="D567" t="s">
        <v>2379</v>
      </c>
      <c r="E567" t="s">
        <v>2379</v>
      </c>
      <c r="F567" t="s">
        <v>2379</v>
      </c>
      <c r="G567" s="7">
        <v>0</v>
      </c>
      <c r="H567" t="s">
        <v>2379</v>
      </c>
      <c r="I567">
        <f t="shared" si="24"/>
        <v>0</v>
      </c>
      <c r="K567" s="14" t="str">
        <f t="shared" si="25"/>
        <v>Obesity</v>
      </c>
      <c r="L567" t="str">
        <f t="shared" si="26"/>
        <v>Diabetes</v>
      </c>
    </row>
    <row r="568" spans="1:12" x14ac:dyDescent="0.35">
      <c r="A568" t="s">
        <v>1804</v>
      </c>
      <c r="B568">
        <v>24.6</v>
      </c>
      <c r="C568">
        <v>4.8099999999999996</v>
      </c>
      <c r="D568" t="s">
        <v>2379</v>
      </c>
      <c r="E568" t="s">
        <v>2379</v>
      </c>
      <c r="F568" t="s">
        <v>2379</v>
      </c>
      <c r="G568" s="7">
        <v>0</v>
      </c>
      <c r="H568" t="s">
        <v>2380</v>
      </c>
      <c r="I568">
        <f t="shared" si="24"/>
        <v>1</v>
      </c>
      <c r="K568" s="14" t="str">
        <f t="shared" si="25"/>
        <v>Normal Weight</v>
      </c>
      <c r="L568" t="str">
        <f t="shared" si="26"/>
        <v>Normal</v>
      </c>
    </row>
    <row r="569" spans="1:12" x14ac:dyDescent="0.35">
      <c r="A569" t="s">
        <v>1803</v>
      </c>
      <c r="B569">
        <v>49.15</v>
      </c>
      <c r="C569">
        <v>8.08</v>
      </c>
      <c r="D569" t="s">
        <v>2379</v>
      </c>
      <c r="E569" t="s">
        <v>2379</v>
      </c>
      <c r="F569" t="s">
        <v>2379</v>
      </c>
      <c r="G569" s="7">
        <v>0</v>
      </c>
      <c r="H569" t="s">
        <v>2379</v>
      </c>
      <c r="I569">
        <f t="shared" si="24"/>
        <v>0</v>
      </c>
      <c r="K569" s="14" t="str">
        <f t="shared" si="25"/>
        <v>Obesity</v>
      </c>
      <c r="L569" t="str">
        <f t="shared" si="26"/>
        <v>Diabetes</v>
      </c>
    </row>
    <row r="570" spans="1:12" x14ac:dyDescent="0.35">
      <c r="A570" t="s">
        <v>1802</v>
      </c>
      <c r="B570">
        <v>28.31</v>
      </c>
      <c r="C570">
        <v>6.29</v>
      </c>
      <c r="D570" t="s">
        <v>2379</v>
      </c>
      <c r="E570" t="s">
        <v>2379</v>
      </c>
      <c r="F570" t="s">
        <v>2381</v>
      </c>
      <c r="G570" s="7">
        <v>1</v>
      </c>
      <c r="H570" t="s">
        <v>2380</v>
      </c>
      <c r="I570">
        <f t="shared" si="24"/>
        <v>1</v>
      </c>
      <c r="K570" s="14" t="str">
        <f t="shared" si="25"/>
        <v>Over Weight</v>
      </c>
      <c r="L570" t="str">
        <f t="shared" si="26"/>
        <v>Prediabetes</v>
      </c>
    </row>
    <row r="571" spans="1:12" x14ac:dyDescent="0.35">
      <c r="A571" t="s">
        <v>1801</v>
      </c>
      <c r="B571">
        <v>22.99</v>
      </c>
      <c r="C571">
        <v>6.29</v>
      </c>
      <c r="D571" t="s">
        <v>2379</v>
      </c>
      <c r="E571" t="s">
        <v>2379</v>
      </c>
      <c r="F571" t="s">
        <v>2379</v>
      </c>
      <c r="G571" s="7">
        <v>1</v>
      </c>
      <c r="H571" t="s">
        <v>2380</v>
      </c>
      <c r="I571">
        <f t="shared" si="24"/>
        <v>1</v>
      </c>
      <c r="K571" s="14" t="str">
        <f t="shared" si="25"/>
        <v>Normal Weight</v>
      </c>
      <c r="L571" t="str">
        <f t="shared" si="26"/>
        <v>Prediabetes</v>
      </c>
    </row>
    <row r="572" spans="1:12" x14ac:dyDescent="0.35">
      <c r="A572" t="s">
        <v>1800</v>
      </c>
      <c r="B572">
        <v>29.07</v>
      </c>
      <c r="C572">
        <v>5.12</v>
      </c>
      <c r="D572" t="s">
        <v>2379</v>
      </c>
      <c r="E572" t="s">
        <v>2379</v>
      </c>
      <c r="F572" t="s">
        <v>2381</v>
      </c>
      <c r="G572" s="7">
        <v>1</v>
      </c>
      <c r="H572" t="s">
        <v>2380</v>
      </c>
      <c r="I572">
        <f t="shared" si="24"/>
        <v>1</v>
      </c>
      <c r="K572" s="14" t="str">
        <f t="shared" si="25"/>
        <v>Over Weight</v>
      </c>
      <c r="L572" t="str">
        <f t="shared" si="26"/>
        <v>Normal</v>
      </c>
    </row>
    <row r="573" spans="1:12" x14ac:dyDescent="0.35">
      <c r="A573" t="s">
        <v>1799</v>
      </c>
      <c r="B573">
        <v>42.02</v>
      </c>
      <c r="C573">
        <v>9.9499999999999993</v>
      </c>
      <c r="D573" t="s">
        <v>2380</v>
      </c>
      <c r="E573" t="s">
        <v>2379</v>
      </c>
      <c r="F573" t="s">
        <v>2381</v>
      </c>
      <c r="G573" s="7">
        <v>1</v>
      </c>
      <c r="H573" t="s">
        <v>2379</v>
      </c>
      <c r="I573">
        <f t="shared" si="24"/>
        <v>0</v>
      </c>
      <c r="K573" s="14" t="str">
        <f t="shared" si="25"/>
        <v>Obesity</v>
      </c>
      <c r="L573" t="str">
        <f t="shared" si="26"/>
        <v>Diabetes</v>
      </c>
    </row>
    <row r="574" spans="1:12" x14ac:dyDescent="0.35">
      <c r="A574" t="s">
        <v>1798</v>
      </c>
      <c r="B574">
        <v>49.07</v>
      </c>
      <c r="C574">
        <v>9.08</v>
      </c>
      <c r="D574" t="s">
        <v>2380</v>
      </c>
      <c r="E574" t="s">
        <v>2379</v>
      </c>
      <c r="F574" t="s">
        <v>2379</v>
      </c>
      <c r="G574" s="7">
        <v>1</v>
      </c>
      <c r="H574" t="s">
        <v>2379</v>
      </c>
      <c r="I574">
        <f t="shared" si="24"/>
        <v>0</v>
      </c>
      <c r="K574" s="14" t="str">
        <f t="shared" si="25"/>
        <v>Obesity</v>
      </c>
      <c r="L574" t="str">
        <f t="shared" si="26"/>
        <v>Diabetes</v>
      </c>
    </row>
    <row r="575" spans="1:12" x14ac:dyDescent="0.35">
      <c r="A575" t="s">
        <v>1797</v>
      </c>
      <c r="B575">
        <v>19.8</v>
      </c>
      <c r="C575">
        <v>4.82</v>
      </c>
      <c r="D575" t="s">
        <v>2379</v>
      </c>
      <c r="E575" t="s">
        <v>2379</v>
      </c>
      <c r="F575" t="s">
        <v>2379</v>
      </c>
      <c r="G575" s="7">
        <v>0</v>
      </c>
      <c r="H575" t="s">
        <v>2380</v>
      </c>
      <c r="I575">
        <f t="shared" si="24"/>
        <v>1</v>
      </c>
      <c r="K575" s="14" t="str">
        <f t="shared" si="25"/>
        <v>Normal Weight</v>
      </c>
      <c r="L575" t="str">
        <f t="shared" si="26"/>
        <v>Normal</v>
      </c>
    </row>
    <row r="576" spans="1:12" x14ac:dyDescent="0.35">
      <c r="A576" t="s">
        <v>1796</v>
      </c>
      <c r="B576">
        <v>27.36</v>
      </c>
      <c r="C576">
        <v>4.6500000000000004</v>
      </c>
      <c r="D576" t="s">
        <v>2379</v>
      </c>
      <c r="E576" t="s">
        <v>2380</v>
      </c>
      <c r="F576" t="s">
        <v>2379</v>
      </c>
      <c r="G576" s="7">
        <v>1</v>
      </c>
      <c r="H576" t="s">
        <v>2380</v>
      </c>
      <c r="I576">
        <f t="shared" si="24"/>
        <v>1</v>
      </c>
      <c r="K576" s="14" t="str">
        <f t="shared" si="25"/>
        <v>Over Weight</v>
      </c>
      <c r="L576" t="str">
        <f t="shared" si="26"/>
        <v>Normal</v>
      </c>
    </row>
    <row r="577" spans="1:12" x14ac:dyDescent="0.35">
      <c r="A577" t="s">
        <v>1795</v>
      </c>
      <c r="B577">
        <v>42.95</v>
      </c>
      <c r="C577">
        <v>5.16</v>
      </c>
      <c r="D577" t="s">
        <v>2380</v>
      </c>
      <c r="E577" t="s">
        <v>2379</v>
      </c>
      <c r="F577" t="s">
        <v>2379</v>
      </c>
      <c r="G577" s="7">
        <v>1</v>
      </c>
      <c r="H577" t="s">
        <v>2379</v>
      </c>
      <c r="I577">
        <f t="shared" si="24"/>
        <v>0</v>
      </c>
      <c r="K577" s="14" t="str">
        <f t="shared" si="25"/>
        <v>Obesity</v>
      </c>
      <c r="L577" t="str">
        <f t="shared" si="26"/>
        <v>Normal</v>
      </c>
    </row>
    <row r="578" spans="1:12" x14ac:dyDescent="0.35">
      <c r="A578" t="s">
        <v>1794</v>
      </c>
      <c r="B578">
        <v>42.66</v>
      </c>
      <c r="C578">
        <v>10.44</v>
      </c>
      <c r="D578" t="s">
        <v>2379</v>
      </c>
      <c r="E578" t="s">
        <v>2379</v>
      </c>
      <c r="F578" t="s">
        <v>2379</v>
      </c>
      <c r="G578" s="7">
        <v>0</v>
      </c>
      <c r="H578" t="s">
        <v>2379</v>
      </c>
      <c r="I578">
        <f t="shared" si="24"/>
        <v>0</v>
      </c>
      <c r="K578" s="14" t="str">
        <f t="shared" si="25"/>
        <v>Obesity</v>
      </c>
      <c r="L578" t="str">
        <f t="shared" si="26"/>
        <v>Diabetes</v>
      </c>
    </row>
    <row r="579" spans="1:12" x14ac:dyDescent="0.35">
      <c r="A579" t="s">
        <v>1793</v>
      </c>
      <c r="B579">
        <v>33.630000000000003</v>
      </c>
      <c r="C579">
        <v>5.69</v>
      </c>
      <c r="D579" t="s">
        <v>2379</v>
      </c>
      <c r="E579" t="s">
        <v>2379</v>
      </c>
      <c r="F579" t="s">
        <v>2379</v>
      </c>
      <c r="G579" s="7">
        <v>1</v>
      </c>
      <c r="H579" t="s">
        <v>2379</v>
      </c>
      <c r="I579">
        <f t="shared" ref="I579:I642" si="27">IF(H579="yes",1,0)</f>
        <v>0</v>
      </c>
      <c r="K579" s="14" t="str">
        <f t="shared" ref="K579:K642" si="28">IF(B579&lt;18.5,"Underweight",IF(B579&lt;24.9,"Normal Weight",IF(B579&lt;29.9,"Over Weight","Obesity")))</f>
        <v>Obesity</v>
      </c>
      <c r="L579" t="str">
        <f t="shared" ref="L579:L642" si="29">IF(C579&lt;5.7,"Normal",IF(C579&lt;6.4,"Prediabetes","Diabetes"))</f>
        <v>Normal</v>
      </c>
    </row>
    <row r="580" spans="1:12" x14ac:dyDescent="0.35">
      <c r="A580" t="s">
        <v>1792</v>
      </c>
      <c r="B580">
        <v>26.84</v>
      </c>
      <c r="C580">
        <v>6.5</v>
      </c>
      <c r="D580" t="s">
        <v>2379</v>
      </c>
      <c r="E580" t="s">
        <v>2379</v>
      </c>
      <c r="F580" t="s">
        <v>2379</v>
      </c>
      <c r="G580" s="7">
        <v>0</v>
      </c>
      <c r="H580" t="s">
        <v>2380</v>
      </c>
      <c r="I580">
        <f t="shared" si="27"/>
        <v>1</v>
      </c>
      <c r="K580" s="14" t="str">
        <f t="shared" si="28"/>
        <v>Over Weight</v>
      </c>
      <c r="L580" t="str">
        <f t="shared" si="29"/>
        <v>Diabetes</v>
      </c>
    </row>
    <row r="581" spans="1:12" x14ac:dyDescent="0.35">
      <c r="A581" t="s">
        <v>1791</v>
      </c>
      <c r="B581">
        <v>28.3</v>
      </c>
      <c r="C581">
        <v>5.73</v>
      </c>
      <c r="D581" t="s">
        <v>2379</v>
      </c>
      <c r="E581" t="s">
        <v>2379</v>
      </c>
      <c r="F581" t="s">
        <v>2381</v>
      </c>
      <c r="G581" s="7">
        <v>1</v>
      </c>
      <c r="H581" t="s">
        <v>2380</v>
      </c>
      <c r="I581">
        <f t="shared" si="27"/>
        <v>1</v>
      </c>
      <c r="K581" s="14" t="str">
        <f t="shared" si="28"/>
        <v>Over Weight</v>
      </c>
      <c r="L581" t="str">
        <f t="shared" si="29"/>
        <v>Prediabetes</v>
      </c>
    </row>
    <row r="582" spans="1:12" x14ac:dyDescent="0.35">
      <c r="A582" t="s">
        <v>1790</v>
      </c>
      <c r="B582">
        <v>27.06</v>
      </c>
      <c r="C582">
        <v>5.74</v>
      </c>
      <c r="D582" t="s">
        <v>2380</v>
      </c>
      <c r="E582" t="s">
        <v>2379</v>
      </c>
      <c r="F582" t="s">
        <v>2379</v>
      </c>
      <c r="G582" s="7">
        <v>0</v>
      </c>
      <c r="H582" t="s">
        <v>2380</v>
      </c>
      <c r="I582">
        <f t="shared" si="27"/>
        <v>1</v>
      </c>
      <c r="K582" s="14" t="str">
        <f t="shared" si="28"/>
        <v>Over Weight</v>
      </c>
      <c r="L582" t="str">
        <f t="shared" si="29"/>
        <v>Prediabetes</v>
      </c>
    </row>
    <row r="583" spans="1:12" x14ac:dyDescent="0.35">
      <c r="A583" t="s">
        <v>1789</v>
      </c>
      <c r="B583">
        <v>47.13</v>
      </c>
      <c r="C583">
        <v>8.6999999999999993</v>
      </c>
      <c r="D583" t="s">
        <v>2379</v>
      </c>
      <c r="E583" t="s">
        <v>2379</v>
      </c>
      <c r="F583" t="s">
        <v>2379</v>
      </c>
      <c r="G583" s="7">
        <v>0</v>
      </c>
      <c r="H583" t="s">
        <v>2379</v>
      </c>
      <c r="I583">
        <f t="shared" si="27"/>
        <v>0</v>
      </c>
      <c r="K583" s="14" t="str">
        <f t="shared" si="28"/>
        <v>Obesity</v>
      </c>
      <c r="L583" t="str">
        <f t="shared" si="29"/>
        <v>Diabetes</v>
      </c>
    </row>
    <row r="584" spans="1:12" x14ac:dyDescent="0.35">
      <c r="A584" t="s">
        <v>1788</v>
      </c>
      <c r="B584">
        <v>51.72</v>
      </c>
      <c r="C584">
        <v>5.09</v>
      </c>
      <c r="D584" t="s">
        <v>2379</v>
      </c>
      <c r="E584" t="s">
        <v>2379</v>
      </c>
      <c r="F584" t="s">
        <v>2379</v>
      </c>
      <c r="G584" s="7">
        <v>0</v>
      </c>
      <c r="H584" t="s">
        <v>2379</v>
      </c>
      <c r="I584">
        <f t="shared" si="27"/>
        <v>0</v>
      </c>
      <c r="K584" s="14" t="str">
        <f t="shared" si="28"/>
        <v>Obesity</v>
      </c>
      <c r="L584" t="str">
        <f t="shared" si="29"/>
        <v>Normal</v>
      </c>
    </row>
    <row r="585" spans="1:12" x14ac:dyDescent="0.35">
      <c r="A585" t="s">
        <v>1787</v>
      </c>
      <c r="B585">
        <v>48.59</v>
      </c>
      <c r="C585">
        <v>5.57</v>
      </c>
      <c r="D585" t="s">
        <v>2379</v>
      </c>
      <c r="E585" t="s">
        <v>2379</v>
      </c>
      <c r="F585" t="s">
        <v>2379</v>
      </c>
      <c r="G585" s="7">
        <v>0</v>
      </c>
      <c r="H585" t="s">
        <v>2379</v>
      </c>
      <c r="I585">
        <f t="shared" si="27"/>
        <v>0</v>
      </c>
      <c r="K585" s="14" t="str">
        <f t="shared" si="28"/>
        <v>Obesity</v>
      </c>
      <c r="L585" t="str">
        <f t="shared" si="29"/>
        <v>Normal</v>
      </c>
    </row>
    <row r="586" spans="1:12" x14ac:dyDescent="0.35">
      <c r="A586" t="s">
        <v>1786</v>
      </c>
      <c r="B586">
        <v>45.18</v>
      </c>
      <c r="C586">
        <v>10.87</v>
      </c>
      <c r="D586" t="s">
        <v>2379</v>
      </c>
      <c r="E586" t="s">
        <v>2379</v>
      </c>
      <c r="F586" t="s">
        <v>2379</v>
      </c>
      <c r="G586" s="7">
        <v>0</v>
      </c>
      <c r="H586" t="s">
        <v>2379</v>
      </c>
      <c r="I586">
        <f t="shared" si="27"/>
        <v>0</v>
      </c>
      <c r="K586" s="14" t="str">
        <f t="shared" si="28"/>
        <v>Obesity</v>
      </c>
      <c r="L586" t="str">
        <f t="shared" si="29"/>
        <v>Diabetes</v>
      </c>
    </row>
    <row r="587" spans="1:12" x14ac:dyDescent="0.35">
      <c r="A587" t="s">
        <v>1785</v>
      </c>
      <c r="B587">
        <v>27.9</v>
      </c>
      <c r="C587">
        <v>6.02</v>
      </c>
      <c r="D587" t="s">
        <v>2379</v>
      </c>
      <c r="E587" t="s">
        <v>2379</v>
      </c>
      <c r="F587" t="s">
        <v>2381</v>
      </c>
      <c r="G587" s="7">
        <v>1</v>
      </c>
      <c r="H587" t="s">
        <v>2380</v>
      </c>
      <c r="I587">
        <f t="shared" si="27"/>
        <v>1</v>
      </c>
      <c r="K587" s="14" t="str">
        <f t="shared" si="28"/>
        <v>Over Weight</v>
      </c>
      <c r="L587" t="str">
        <f t="shared" si="29"/>
        <v>Prediabetes</v>
      </c>
    </row>
    <row r="588" spans="1:12" x14ac:dyDescent="0.35">
      <c r="A588" t="s">
        <v>1784</v>
      </c>
      <c r="B588">
        <v>51.33</v>
      </c>
      <c r="C588">
        <v>7</v>
      </c>
      <c r="D588" t="s">
        <v>2379</v>
      </c>
      <c r="E588" t="s">
        <v>2379</v>
      </c>
      <c r="F588" t="s">
        <v>2379</v>
      </c>
      <c r="G588" s="7">
        <v>0</v>
      </c>
      <c r="H588" t="s">
        <v>2379</v>
      </c>
      <c r="I588">
        <f t="shared" si="27"/>
        <v>0</v>
      </c>
      <c r="K588" s="14" t="str">
        <f t="shared" si="28"/>
        <v>Obesity</v>
      </c>
      <c r="L588" t="str">
        <f t="shared" si="29"/>
        <v>Diabetes</v>
      </c>
    </row>
    <row r="589" spans="1:12" x14ac:dyDescent="0.35">
      <c r="A589" t="s">
        <v>1783</v>
      </c>
      <c r="B589">
        <v>30.59</v>
      </c>
      <c r="C589">
        <v>5.56</v>
      </c>
      <c r="D589" t="s">
        <v>2380</v>
      </c>
      <c r="E589" t="s">
        <v>2379</v>
      </c>
      <c r="F589" t="s">
        <v>2379</v>
      </c>
      <c r="G589" s="7">
        <v>1</v>
      </c>
      <c r="H589" t="s">
        <v>2379</v>
      </c>
      <c r="I589">
        <f t="shared" si="27"/>
        <v>0</v>
      </c>
      <c r="K589" s="14" t="str">
        <f t="shared" si="28"/>
        <v>Obesity</v>
      </c>
      <c r="L589" t="str">
        <f t="shared" si="29"/>
        <v>Normal</v>
      </c>
    </row>
    <row r="590" spans="1:12" x14ac:dyDescent="0.35">
      <c r="A590" t="s">
        <v>1782</v>
      </c>
      <c r="B590">
        <v>39.229999999999997</v>
      </c>
      <c r="C590">
        <v>8.4499999999999993</v>
      </c>
      <c r="D590" t="s">
        <v>2379</v>
      </c>
      <c r="E590" t="s">
        <v>2379</v>
      </c>
      <c r="F590" t="s">
        <v>2379</v>
      </c>
      <c r="G590" s="7">
        <v>0</v>
      </c>
      <c r="H590" t="s">
        <v>2379</v>
      </c>
      <c r="I590">
        <f t="shared" si="27"/>
        <v>0</v>
      </c>
      <c r="K590" s="14" t="str">
        <f t="shared" si="28"/>
        <v>Obesity</v>
      </c>
      <c r="L590" t="str">
        <f t="shared" si="29"/>
        <v>Diabetes</v>
      </c>
    </row>
    <row r="591" spans="1:12" x14ac:dyDescent="0.35">
      <c r="A591" t="s">
        <v>1781</v>
      </c>
      <c r="B591">
        <v>19.094999999999999</v>
      </c>
      <c r="C591">
        <v>6.19</v>
      </c>
      <c r="D591" t="s">
        <v>2379</v>
      </c>
      <c r="E591" t="s">
        <v>2379</v>
      </c>
      <c r="F591" t="s">
        <v>2379</v>
      </c>
      <c r="G591" s="7">
        <v>0</v>
      </c>
      <c r="H591" t="s">
        <v>2380</v>
      </c>
      <c r="I591">
        <f t="shared" si="27"/>
        <v>1</v>
      </c>
      <c r="K591" s="14" t="str">
        <f t="shared" si="28"/>
        <v>Normal Weight</v>
      </c>
      <c r="L591" t="str">
        <f t="shared" si="29"/>
        <v>Prediabetes</v>
      </c>
    </row>
    <row r="592" spans="1:12" x14ac:dyDescent="0.35">
      <c r="A592" t="s">
        <v>1780</v>
      </c>
      <c r="B592">
        <v>49.72</v>
      </c>
      <c r="C592">
        <v>7.71</v>
      </c>
      <c r="D592" t="s">
        <v>2379</v>
      </c>
      <c r="E592" t="s">
        <v>2379</v>
      </c>
      <c r="F592" t="s">
        <v>2379</v>
      </c>
      <c r="G592" s="7">
        <v>0</v>
      </c>
      <c r="H592" t="s">
        <v>2379</v>
      </c>
      <c r="I592">
        <f t="shared" si="27"/>
        <v>0</v>
      </c>
      <c r="K592" s="14" t="str">
        <f t="shared" si="28"/>
        <v>Obesity</v>
      </c>
      <c r="L592" t="str">
        <f t="shared" si="29"/>
        <v>Diabetes</v>
      </c>
    </row>
    <row r="593" spans="1:12" x14ac:dyDescent="0.35">
      <c r="A593" t="s">
        <v>1779</v>
      </c>
      <c r="B593">
        <v>21.754999999999999</v>
      </c>
      <c r="C593">
        <v>4.63</v>
      </c>
      <c r="D593" t="s">
        <v>2379</v>
      </c>
      <c r="E593" t="s">
        <v>2379</v>
      </c>
      <c r="F593" t="s">
        <v>2381</v>
      </c>
      <c r="G593" s="7">
        <v>1</v>
      </c>
      <c r="H593" t="s">
        <v>2380</v>
      </c>
      <c r="I593">
        <f t="shared" si="27"/>
        <v>1</v>
      </c>
      <c r="K593" s="14" t="str">
        <f t="shared" si="28"/>
        <v>Normal Weight</v>
      </c>
      <c r="L593" t="str">
        <f t="shared" si="29"/>
        <v>Normal</v>
      </c>
    </row>
    <row r="594" spans="1:12" x14ac:dyDescent="0.35">
      <c r="A594" t="s">
        <v>1778</v>
      </c>
      <c r="B594">
        <v>48.39</v>
      </c>
      <c r="C594">
        <v>4.6100000000000003</v>
      </c>
      <c r="D594" t="s">
        <v>2379</v>
      </c>
      <c r="E594" t="s">
        <v>2379</v>
      </c>
      <c r="F594" t="s">
        <v>2379</v>
      </c>
      <c r="G594" s="7">
        <v>0</v>
      </c>
      <c r="H594" t="s">
        <v>2379</v>
      </c>
      <c r="I594">
        <f t="shared" si="27"/>
        <v>0</v>
      </c>
      <c r="K594" s="14" t="str">
        <f t="shared" si="28"/>
        <v>Obesity</v>
      </c>
      <c r="L594" t="str">
        <f t="shared" si="29"/>
        <v>Normal</v>
      </c>
    </row>
    <row r="595" spans="1:12" x14ac:dyDescent="0.35">
      <c r="A595" t="s">
        <v>1777</v>
      </c>
      <c r="B595">
        <v>47.15</v>
      </c>
      <c r="C595">
        <v>9.5299999999999994</v>
      </c>
      <c r="D595" t="s">
        <v>2380</v>
      </c>
      <c r="E595" t="s">
        <v>2379</v>
      </c>
      <c r="F595" t="s">
        <v>2379</v>
      </c>
      <c r="G595" s="7">
        <v>1</v>
      </c>
      <c r="H595" t="s">
        <v>2379</v>
      </c>
      <c r="I595">
        <f t="shared" si="27"/>
        <v>0</v>
      </c>
      <c r="K595" s="14" t="str">
        <f t="shared" si="28"/>
        <v>Obesity</v>
      </c>
      <c r="L595" t="str">
        <f t="shared" si="29"/>
        <v>Diabetes</v>
      </c>
    </row>
    <row r="596" spans="1:12" x14ac:dyDescent="0.35">
      <c r="A596" t="s">
        <v>1776</v>
      </c>
      <c r="B596">
        <v>47.59</v>
      </c>
      <c r="C596">
        <v>11.43</v>
      </c>
      <c r="D596" t="s">
        <v>2380</v>
      </c>
      <c r="E596" t="s">
        <v>2379</v>
      </c>
      <c r="F596" t="s">
        <v>2379</v>
      </c>
      <c r="G596" s="7">
        <v>2</v>
      </c>
      <c r="H596" t="s">
        <v>2379</v>
      </c>
      <c r="I596">
        <f t="shared" si="27"/>
        <v>0</v>
      </c>
      <c r="K596" s="14" t="str">
        <f t="shared" si="28"/>
        <v>Obesity</v>
      </c>
      <c r="L596" t="str">
        <f t="shared" si="29"/>
        <v>Diabetes</v>
      </c>
    </row>
    <row r="597" spans="1:12" x14ac:dyDescent="0.35">
      <c r="A597" t="s">
        <v>1775</v>
      </c>
      <c r="B597">
        <v>39.81</v>
      </c>
      <c r="C597">
        <v>7.65</v>
      </c>
      <c r="D597" t="s">
        <v>2380</v>
      </c>
      <c r="E597" t="s">
        <v>2379</v>
      </c>
      <c r="F597" t="s">
        <v>2381</v>
      </c>
      <c r="G597" s="7">
        <v>1</v>
      </c>
      <c r="H597" t="s">
        <v>2379</v>
      </c>
      <c r="I597">
        <f t="shared" si="27"/>
        <v>0</v>
      </c>
      <c r="K597" s="14" t="str">
        <f t="shared" si="28"/>
        <v>Obesity</v>
      </c>
      <c r="L597" t="str">
        <f t="shared" si="29"/>
        <v>Diabetes</v>
      </c>
    </row>
    <row r="598" spans="1:12" x14ac:dyDescent="0.35">
      <c r="A598" t="s">
        <v>1774</v>
      </c>
      <c r="B598">
        <v>31.02</v>
      </c>
      <c r="C598">
        <v>5.87</v>
      </c>
      <c r="D598" t="s">
        <v>2380</v>
      </c>
      <c r="E598" t="s">
        <v>2379</v>
      </c>
      <c r="F598" t="s">
        <v>2379</v>
      </c>
      <c r="G598" s="7">
        <v>0</v>
      </c>
      <c r="H598" t="s">
        <v>2379</v>
      </c>
      <c r="I598">
        <f t="shared" si="27"/>
        <v>0</v>
      </c>
      <c r="K598" s="14" t="str">
        <f t="shared" si="28"/>
        <v>Obesity</v>
      </c>
      <c r="L598" t="str">
        <f t="shared" si="29"/>
        <v>Prediabetes</v>
      </c>
    </row>
    <row r="599" spans="1:12" x14ac:dyDescent="0.35">
      <c r="A599" t="s">
        <v>1773</v>
      </c>
      <c r="B599">
        <v>24.75</v>
      </c>
      <c r="C599">
        <v>4.3600000000000003</v>
      </c>
      <c r="D599" t="s">
        <v>2380</v>
      </c>
      <c r="E599" t="s">
        <v>2379</v>
      </c>
      <c r="F599" t="s">
        <v>2379</v>
      </c>
      <c r="G599" s="7">
        <v>1</v>
      </c>
      <c r="H599" t="s">
        <v>2380</v>
      </c>
      <c r="I599">
        <f t="shared" si="27"/>
        <v>1</v>
      </c>
      <c r="K599" s="14" t="str">
        <f t="shared" si="28"/>
        <v>Normal Weight</v>
      </c>
      <c r="L599" t="str">
        <f t="shared" si="29"/>
        <v>Normal</v>
      </c>
    </row>
    <row r="600" spans="1:12" x14ac:dyDescent="0.35">
      <c r="A600" t="s">
        <v>1772</v>
      </c>
      <c r="B600">
        <v>30.114999999999998</v>
      </c>
      <c r="C600">
        <v>10.119999999999999</v>
      </c>
      <c r="D600" t="s">
        <v>2379</v>
      </c>
      <c r="E600" t="s">
        <v>2379</v>
      </c>
      <c r="F600" t="s">
        <v>2379</v>
      </c>
      <c r="G600" s="7">
        <v>3</v>
      </c>
      <c r="H600" t="s">
        <v>2379</v>
      </c>
      <c r="I600">
        <f t="shared" si="27"/>
        <v>0</v>
      </c>
      <c r="K600" s="14" t="str">
        <f t="shared" si="28"/>
        <v>Obesity</v>
      </c>
      <c r="L600" t="str">
        <f t="shared" si="29"/>
        <v>Diabetes</v>
      </c>
    </row>
    <row r="601" spans="1:12" x14ac:dyDescent="0.35">
      <c r="A601" t="s">
        <v>1771</v>
      </c>
      <c r="B601">
        <v>26.03</v>
      </c>
      <c r="C601">
        <v>4.01</v>
      </c>
      <c r="D601" t="s">
        <v>2379</v>
      </c>
      <c r="E601" t="s">
        <v>2379</v>
      </c>
      <c r="F601" t="s">
        <v>2381</v>
      </c>
      <c r="G601" s="7">
        <v>1</v>
      </c>
      <c r="H601" t="s">
        <v>2380</v>
      </c>
      <c r="I601">
        <f t="shared" si="27"/>
        <v>1</v>
      </c>
      <c r="K601" s="14" t="str">
        <f t="shared" si="28"/>
        <v>Over Weight</v>
      </c>
      <c r="L601" t="str">
        <f t="shared" si="29"/>
        <v>Normal</v>
      </c>
    </row>
    <row r="602" spans="1:12" x14ac:dyDescent="0.35">
      <c r="A602" t="s">
        <v>1770</v>
      </c>
      <c r="B602">
        <v>20.045000000000002</v>
      </c>
      <c r="C602">
        <v>4.7699999999999996</v>
      </c>
      <c r="D602" t="s">
        <v>2380</v>
      </c>
      <c r="E602" t="s">
        <v>2379</v>
      </c>
      <c r="F602" t="s">
        <v>2379</v>
      </c>
      <c r="G602" s="7">
        <v>1</v>
      </c>
      <c r="H602" t="s">
        <v>2380</v>
      </c>
      <c r="I602">
        <f t="shared" si="27"/>
        <v>1</v>
      </c>
      <c r="K602" s="14" t="str">
        <f t="shared" si="28"/>
        <v>Normal Weight</v>
      </c>
      <c r="L602" t="str">
        <f t="shared" si="29"/>
        <v>Normal</v>
      </c>
    </row>
    <row r="603" spans="1:12" x14ac:dyDescent="0.35">
      <c r="A603" t="s">
        <v>1769</v>
      </c>
      <c r="B603">
        <v>40.24</v>
      </c>
      <c r="C603">
        <v>6.83</v>
      </c>
      <c r="D603" t="s">
        <v>2379</v>
      </c>
      <c r="E603" t="s">
        <v>2379</v>
      </c>
      <c r="F603" t="s">
        <v>2379</v>
      </c>
      <c r="G603" s="7">
        <v>0</v>
      </c>
      <c r="H603" t="s">
        <v>2379</v>
      </c>
      <c r="I603">
        <f t="shared" si="27"/>
        <v>0</v>
      </c>
      <c r="K603" s="14" t="str">
        <f t="shared" si="28"/>
        <v>Obesity</v>
      </c>
      <c r="L603" t="str">
        <f t="shared" si="29"/>
        <v>Diabetes</v>
      </c>
    </row>
    <row r="604" spans="1:12" x14ac:dyDescent="0.35">
      <c r="A604" t="s">
        <v>1768</v>
      </c>
      <c r="B604">
        <v>43.15</v>
      </c>
      <c r="C604">
        <v>6.14</v>
      </c>
      <c r="D604" t="s">
        <v>2380</v>
      </c>
      <c r="E604" t="s">
        <v>2379</v>
      </c>
      <c r="F604" t="s">
        <v>2381</v>
      </c>
      <c r="G604" s="7">
        <v>1</v>
      </c>
      <c r="H604" t="s">
        <v>2379</v>
      </c>
      <c r="I604">
        <f t="shared" si="27"/>
        <v>0</v>
      </c>
      <c r="K604" s="14" t="str">
        <f t="shared" si="28"/>
        <v>Obesity</v>
      </c>
      <c r="L604" t="str">
        <f t="shared" si="29"/>
        <v>Prediabetes</v>
      </c>
    </row>
    <row r="605" spans="1:12" x14ac:dyDescent="0.35">
      <c r="A605" t="s">
        <v>1767</v>
      </c>
      <c r="B605">
        <v>27.7</v>
      </c>
      <c r="C605">
        <v>5.6</v>
      </c>
      <c r="D605" t="s">
        <v>2379</v>
      </c>
      <c r="E605" t="s">
        <v>2379</v>
      </c>
      <c r="F605" t="s">
        <v>2381</v>
      </c>
      <c r="G605" s="7">
        <v>1</v>
      </c>
      <c r="H605" t="s">
        <v>2380</v>
      </c>
      <c r="I605">
        <f t="shared" si="27"/>
        <v>1</v>
      </c>
      <c r="K605" s="14" t="str">
        <f t="shared" si="28"/>
        <v>Over Weight</v>
      </c>
      <c r="L605" t="str">
        <f t="shared" si="29"/>
        <v>Normal</v>
      </c>
    </row>
    <row r="606" spans="1:12" x14ac:dyDescent="0.35">
      <c r="A606" t="s">
        <v>1766</v>
      </c>
      <c r="B606">
        <v>45.68</v>
      </c>
      <c r="C606">
        <v>4.8</v>
      </c>
      <c r="D606" t="s">
        <v>2379</v>
      </c>
      <c r="E606" t="s">
        <v>2379</v>
      </c>
      <c r="F606" t="s">
        <v>2379</v>
      </c>
      <c r="G606" s="7">
        <v>2</v>
      </c>
      <c r="H606" t="s">
        <v>2379</v>
      </c>
      <c r="I606">
        <f t="shared" si="27"/>
        <v>0</v>
      </c>
      <c r="K606" s="14" t="str">
        <f t="shared" si="28"/>
        <v>Obesity</v>
      </c>
      <c r="L606" t="str">
        <f t="shared" si="29"/>
        <v>Normal</v>
      </c>
    </row>
    <row r="607" spans="1:12" x14ac:dyDescent="0.35">
      <c r="A607" t="s">
        <v>1765</v>
      </c>
      <c r="B607">
        <v>27.3</v>
      </c>
      <c r="C607">
        <v>11.89</v>
      </c>
      <c r="D607" t="s">
        <v>2379</v>
      </c>
      <c r="E607" t="s">
        <v>2379</v>
      </c>
      <c r="F607" t="s">
        <v>2379</v>
      </c>
      <c r="G607" s="7">
        <v>0</v>
      </c>
      <c r="H607" t="s">
        <v>2380</v>
      </c>
      <c r="I607">
        <f t="shared" si="27"/>
        <v>1</v>
      </c>
      <c r="K607" s="14" t="str">
        <f t="shared" si="28"/>
        <v>Over Weight</v>
      </c>
      <c r="L607" t="str">
        <f t="shared" si="29"/>
        <v>Diabetes</v>
      </c>
    </row>
    <row r="608" spans="1:12" x14ac:dyDescent="0.35">
      <c r="A608" t="s">
        <v>1764</v>
      </c>
      <c r="B608">
        <v>54.45</v>
      </c>
      <c r="C608">
        <v>4.7300000000000004</v>
      </c>
      <c r="D608" t="s">
        <v>2380</v>
      </c>
      <c r="E608" t="s">
        <v>2379</v>
      </c>
      <c r="F608" t="s">
        <v>2379</v>
      </c>
      <c r="G608" s="7">
        <v>1</v>
      </c>
      <c r="H608" t="s">
        <v>2379</v>
      </c>
      <c r="I608">
        <f t="shared" si="27"/>
        <v>0</v>
      </c>
      <c r="K608" s="14" t="str">
        <f t="shared" si="28"/>
        <v>Obesity</v>
      </c>
      <c r="L608" t="str">
        <f t="shared" si="29"/>
        <v>Normal</v>
      </c>
    </row>
    <row r="609" spans="1:12" x14ac:dyDescent="0.35">
      <c r="A609" t="s">
        <v>1763</v>
      </c>
      <c r="B609">
        <v>54.43</v>
      </c>
      <c r="C609">
        <v>4.6100000000000003</v>
      </c>
      <c r="D609" t="s">
        <v>2380</v>
      </c>
      <c r="E609" t="s">
        <v>2379</v>
      </c>
      <c r="F609" t="s">
        <v>2379</v>
      </c>
      <c r="G609" s="7">
        <v>1</v>
      </c>
      <c r="H609" t="s">
        <v>2379</v>
      </c>
      <c r="I609">
        <f t="shared" si="27"/>
        <v>0</v>
      </c>
      <c r="K609" s="14" t="str">
        <f t="shared" si="28"/>
        <v>Obesity</v>
      </c>
      <c r="L609" t="str">
        <f t="shared" si="29"/>
        <v>Normal</v>
      </c>
    </row>
    <row r="610" spans="1:12" x14ac:dyDescent="0.35">
      <c r="A610" t="s">
        <v>1762</v>
      </c>
      <c r="B610">
        <v>48.01</v>
      </c>
      <c r="C610">
        <v>7.3</v>
      </c>
      <c r="D610" t="s">
        <v>2379</v>
      </c>
      <c r="E610" t="s">
        <v>2379</v>
      </c>
      <c r="F610" t="s">
        <v>2379</v>
      </c>
      <c r="G610" s="7">
        <v>0</v>
      </c>
      <c r="H610" t="s">
        <v>2379</v>
      </c>
      <c r="I610">
        <f t="shared" si="27"/>
        <v>0</v>
      </c>
      <c r="K610" s="14" t="str">
        <f t="shared" si="28"/>
        <v>Obesity</v>
      </c>
      <c r="L610" t="str">
        <f t="shared" si="29"/>
        <v>Diabetes</v>
      </c>
    </row>
    <row r="611" spans="1:12" x14ac:dyDescent="0.35">
      <c r="A611" t="s">
        <v>1761</v>
      </c>
      <c r="B611">
        <v>48.32</v>
      </c>
      <c r="C611">
        <v>5.88</v>
      </c>
      <c r="D611" t="s">
        <v>2379</v>
      </c>
      <c r="E611" t="s">
        <v>2379</v>
      </c>
      <c r="F611" t="s">
        <v>2379</v>
      </c>
      <c r="G611" s="7">
        <v>0</v>
      </c>
      <c r="H611" t="s">
        <v>2379</v>
      </c>
      <c r="I611">
        <f t="shared" si="27"/>
        <v>0</v>
      </c>
      <c r="K611" s="14" t="str">
        <f t="shared" si="28"/>
        <v>Obesity</v>
      </c>
      <c r="L611" t="str">
        <f t="shared" si="29"/>
        <v>Prediabetes</v>
      </c>
    </row>
    <row r="612" spans="1:12" x14ac:dyDescent="0.35">
      <c r="A612" t="s">
        <v>1760</v>
      </c>
      <c r="B612">
        <v>22.895</v>
      </c>
      <c r="C612">
        <v>4.0599999999999996</v>
      </c>
      <c r="D612" t="s">
        <v>2379</v>
      </c>
      <c r="E612" t="s">
        <v>2379</v>
      </c>
      <c r="F612" t="s">
        <v>2381</v>
      </c>
      <c r="G612" s="7">
        <v>1</v>
      </c>
      <c r="H612" t="s">
        <v>2380</v>
      </c>
      <c r="I612">
        <f t="shared" si="27"/>
        <v>1</v>
      </c>
      <c r="K612" s="14" t="str">
        <f t="shared" si="28"/>
        <v>Normal Weight</v>
      </c>
      <c r="L612" t="str">
        <f t="shared" si="29"/>
        <v>Normal</v>
      </c>
    </row>
    <row r="613" spans="1:12" x14ac:dyDescent="0.35">
      <c r="A613" t="s">
        <v>1759</v>
      </c>
      <c r="B613">
        <v>54.85</v>
      </c>
      <c r="C613">
        <v>4.9000000000000004</v>
      </c>
      <c r="D613" t="s">
        <v>2379</v>
      </c>
      <c r="E613" t="s">
        <v>2379</v>
      </c>
      <c r="F613" t="s">
        <v>2379</v>
      </c>
      <c r="G613" s="7">
        <v>1</v>
      </c>
      <c r="H613" t="s">
        <v>2379</v>
      </c>
      <c r="I613">
        <f t="shared" si="27"/>
        <v>0</v>
      </c>
      <c r="K613" s="14" t="str">
        <f t="shared" si="28"/>
        <v>Obesity</v>
      </c>
      <c r="L613" t="str">
        <f t="shared" si="29"/>
        <v>Normal</v>
      </c>
    </row>
    <row r="614" spans="1:12" x14ac:dyDescent="0.35">
      <c r="A614" t="s">
        <v>1758</v>
      </c>
      <c r="B614">
        <v>21.85</v>
      </c>
      <c r="C614">
        <v>5.52</v>
      </c>
      <c r="D614" t="s">
        <v>2379</v>
      </c>
      <c r="E614" t="s">
        <v>2379</v>
      </c>
      <c r="F614" t="s">
        <v>2381</v>
      </c>
      <c r="G614" s="7">
        <v>1</v>
      </c>
      <c r="H614" t="s">
        <v>2380</v>
      </c>
      <c r="I614">
        <f t="shared" si="27"/>
        <v>1</v>
      </c>
      <c r="K614" s="14" t="str">
        <f t="shared" si="28"/>
        <v>Normal Weight</v>
      </c>
      <c r="L614" t="str">
        <f t="shared" si="29"/>
        <v>Normal</v>
      </c>
    </row>
    <row r="615" spans="1:12" x14ac:dyDescent="0.35">
      <c r="A615" t="s">
        <v>1757</v>
      </c>
      <c r="B615">
        <v>51.86</v>
      </c>
      <c r="C615">
        <v>5.2</v>
      </c>
      <c r="D615" t="s">
        <v>2380</v>
      </c>
      <c r="E615" t="s">
        <v>2379</v>
      </c>
      <c r="F615" t="s">
        <v>2379</v>
      </c>
      <c r="G615" s="7">
        <v>0</v>
      </c>
      <c r="H615" t="s">
        <v>2379</v>
      </c>
      <c r="I615">
        <f t="shared" si="27"/>
        <v>0</v>
      </c>
      <c r="K615" s="14" t="str">
        <f t="shared" si="28"/>
        <v>Obesity</v>
      </c>
      <c r="L615" t="str">
        <f t="shared" si="29"/>
        <v>Normal</v>
      </c>
    </row>
    <row r="616" spans="1:12" x14ac:dyDescent="0.35">
      <c r="A616" t="s">
        <v>1756</v>
      </c>
      <c r="B616">
        <v>39.049999999999997</v>
      </c>
      <c r="C616">
        <v>7.59</v>
      </c>
      <c r="D616" t="s">
        <v>2379</v>
      </c>
      <c r="E616" t="s">
        <v>2379</v>
      </c>
      <c r="F616" t="s">
        <v>2379</v>
      </c>
      <c r="G616" s="7">
        <v>3</v>
      </c>
      <c r="H616" t="s">
        <v>2379</v>
      </c>
      <c r="I616">
        <f t="shared" si="27"/>
        <v>0</v>
      </c>
      <c r="K616" s="14" t="str">
        <f t="shared" si="28"/>
        <v>Obesity</v>
      </c>
      <c r="L616" t="str">
        <f t="shared" si="29"/>
        <v>Diabetes</v>
      </c>
    </row>
    <row r="617" spans="1:12" x14ac:dyDescent="0.35">
      <c r="A617" t="s">
        <v>1755</v>
      </c>
      <c r="B617">
        <v>31.824999999999999</v>
      </c>
      <c r="C617">
        <v>8.2799999999999994</v>
      </c>
      <c r="D617" t="s">
        <v>2379</v>
      </c>
      <c r="E617" t="s">
        <v>2379</v>
      </c>
      <c r="F617" t="s">
        <v>2379</v>
      </c>
      <c r="G617" s="7">
        <v>3</v>
      </c>
      <c r="H617" t="s">
        <v>2379</v>
      </c>
      <c r="I617">
        <f t="shared" si="27"/>
        <v>0</v>
      </c>
      <c r="K617" s="14" t="str">
        <f t="shared" si="28"/>
        <v>Obesity</v>
      </c>
      <c r="L617" t="str">
        <f t="shared" si="29"/>
        <v>Diabetes</v>
      </c>
    </row>
    <row r="618" spans="1:12" x14ac:dyDescent="0.35">
      <c r="A618" t="s">
        <v>1754</v>
      </c>
      <c r="B618">
        <v>46.43</v>
      </c>
      <c r="C618">
        <v>6.72</v>
      </c>
      <c r="D618" t="s">
        <v>2379</v>
      </c>
      <c r="E618" t="s">
        <v>2379</v>
      </c>
      <c r="F618" t="s">
        <v>2379</v>
      </c>
      <c r="G618" s="7">
        <v>0</v>
      </c>
      <c r="H618" t="s">
        <v>2379</v>
      </c>
      <c r="I618">
        <f t="shared" si="27"/>
        <v>0</v>
      </c>
      <c r="K618" s="14" t="str">
        <f t="shared" si="28"/>
        <v>Obesity</v>
      </c>
      <c r="L618" t="str">
        <f t="shared" si="29"/>
        <v>Diabetes</v>
      </c>
    </row>
    <row r="619" spans="1:12" x14ac:dyDescent="0.35">
      <c r="A619" t="s">
        <v>1753</v>
      </c>
      <c r="B619">
        <v>53.63</v>
      </c>
      <c r="C619">
        <v>5.47</v>
      </c>
      <c r="D619" t="s">
        <v>2380</v>
      </c>
      <c r="E619" t="s">
        <v>2379</v>
      </c>
      <c r="F619" t="s">
        <v>2379</v>
      </c>
      <c r="G619" s="7">
        <v>1</v>
      </c>
      <c r="H619" t="s">
        <v>2379</v>
      </c>
      <c r="I619">
        <f t="shared" si="27"/>
        <v>0</v>
      </c>
      <c r="K619" s="14" t="str">
        <f t="shared" si="28"/>
        <v>Obesity</v>
      </c>
      <c r="L619" t="str">
        <f t="shared" si="29"/>
        <v>Normal</v>
      </c>
    </row>
    <row r="620" spans="1:12" x14ac:dyDescent="0.35">
      <c r="A620" t="s">
        <v>1752</v>
      </c>
      <c r="B620">
        <v>48.7</v>
      </c>
      <c r="C620">
        <v>4.71</v>
      </c>
      <c r="D620" t="s">
        <v>2379</v>
      </c>
      <c r="E620" t="s">
        <v>2379</v>
      </c>
      <c r="F620" t="s">
        <v>2379</v>
      </c>
      <c r="G620" s="7">
        <v>0</v>
      </c>
      <c r="H620" t="s">
        <v>2379</v>
      </c>
      <c r="I620">
        <f t="shared" si="27"/>
        <v>0</v>
      </c>
      <c r="K620" s="14" t="str">
        <f t="shared" si="28"/>
        <v>Obesity</v>
      </c>
      <c r="L620" t="str">
        <f t="shared" si="29"/>
        <v>Normal</v>
      </c>
    </row>
    <row r="621" spans="1:12" x14ac:dyDescent="0.35">
      <c r="A621" t="s">
        <v>1751</v>
      </c>
      <c r="B621">
        <v>48.81</v>
      </c>
      <c r="C621">
        <v>5.49</v>
      </c>
      <c r="D621" t="s">
        <v>2379</v>
      </c>
      <c r="E621" t="s">
        <v>2379</v>
      </c>
      <c r="F621" t="s">
        <v>2379</v>
      </c>
      <c r="G621" s="7">
        <v>0</v>
      </c>
      <c r="H621" t="s">
        <v>2379</v>
      </c>
      <c r="I621">
        <f t="shared" si="27"/>
        <v>0</v>
      </c>
      <c r="K621" s="14" t="str">
        <f t="shared" si="28"/>
        <v>Obesity</v>
      </c>
      <c r="L621" t="str">
        <f t="shared" si="29"/>
        <v>Normal</v>
      </c>
    </row>
    <row r="622" spans="1:12" x14ac:dyDescent="0.35">
      <c r="A622" t="s">
        <v>1750</v>
      </c>
      <c r="B622">
        <v>47.53</v>
      </c>
      <c r="C622">
        <v>4.72</v>
      </c>
      <c r="D622" t="s">
        <v>2379</v>
      </c>
      <c r="E622" t="s">
        <v>2379</v>
      </c>
      <c r="F622" t="s">
        <v>2379</v>
      </c>
      <c r="G622" s="7">
        <v>0</v>
      </c>
      <c r="H622" t="s">
        <v>2379</v>
      </c>
      <c r="I622">
        <f t="shared" si="27"/>
        <v>0</v>
      </c>
      <c r="K622" s="14" t="str">
        <f t="shared" si="28"/>
        <v>Obesity</v>
      </c>
      <c r="L622" t="str">
        <f t="shared" si="29"/>
        <v>Normal</v>
      </c>
    </row>
    <row r="623" spans="1:12" x14ac:dyDescent="0.35">
      <c r="A623" t="s">
        <v>1749</v>
      </c>
      <c r="B623">
        <v>36.85</v>
      </c>
      <c r="C623">
        <v>6.7</v>
      </c>
      <c r="D623" t="s">
        <v>2379</v>
      </c>
      <c r="E623" t="s">
        <v>2379</v>
      </c>
      <c r="F623" t="s">
        <v>2379</v>
      </c>
      <c r="G623" s="7">
        <v>0</v>
      </c>
      <c r="H623" t="s">
        <v>2379</v>
      </c>
      <c r="I623">
        <f t="shared" si="27"/>
        <v>0</v>
      </c>
      <c r="K623" s="14" t="str">
        <f t="shared" si="28"/>
        <v>Obesity</v>
      </c>
      <c r="L623" t="str">
        <f t="shared" si="29"/>
        <v>Diabetes</v>
      </c>
    </row>
    <row r="624" spans="1:12" x14ac:dyDescent="0.35">
      <c r="A624" t="s">
        <v>1748</v>
      </c>
      <c r="B624">
        <v>29.3</v>
      </c>
      <c r="C624">
        <v>5.5</v>
      </c>
      <c r="D624" t="s">
        <v>2379</v>
      </c>
      <c r="E624" t="s">
        <v>2379</v>
      </c>
      <c r="F624" t="s">
        <v>2379</v>
      </c>
      <c r="G624" s="7">
        <v>0</v>
      </c>
      <c r="H624" t="s">
        <v>2379</v>
      </c>
      <c r="I624">
        <f t="shared" si="27"/>
        <v>0</v>
      </c>
      <c r="K624" s="14" t="str">
        <f t="shared" si="28"/>
        <v>Over Weight</v>
      </c>
      <c r="L624" t="str">
        <f t="shared" si="29"/>
        <v>Normal</v>
      </c>
    </row>
    <row r="625" spans="1:12" x14ac:dyDescent="0.35">
      <c r="A625" t="s">
        <v>1747</v>
      </c>
      <c r="B625">
        <v>19.3</v>
      </c>
      <c r="C625">
        <v>4.46</v>
      </c>
      <c r="D625" t="s">
        <v>2379</v>
      </c>
      <c r="E625" t="s">
        <v>2379</v>
      </c>
      <c r="F625" t="s">
        <v>2379</v>
      </c>
      <c r="G625" s="7">
        <v>1</v>
      </c>
      <c r="H625" t="s">
        <v>2380</v>
      </c>
      <c r="I625">
        <f t="shared" si="27"/>
        <v>1</v>
      </c>
      <c r="K625" s="14" t="str">
        <f t="shared" si="28"/>
        <v>Normal Weight</v>
      </c>
      <c r="L625" t="str">
        <f t="shared" si="29"/>
        <v>Normal</v>
      </c>
    </row>
    <row r="626" spans="1:12" x14ac:dyDescent="0.35">
      <c r="A626" t="s">
        <v>1746</v>
      </c>
      <c r="B626">
        <v>24.13</v>
      </c>
      <c r="C626">
        <v>5.29</v>
      </c>
      <c r="D626" t="s">
        <v>2380</v>
      </c>
      <c r="E626" t="s">
        <v>2379</v>
      </c>
      <c r="F626" t="s">
        <v>2381</v>
      </c>
      <c r="G626" s="7">
        <v>1</v>
      </c>
      <c r="H626" t="s">
        <v>2380</v>
      </c>
      <c r="I626">
        <f t="shared" si="27"/>
        <v>1</v>
      </c>
      <c r="K626" s="14" t="str">
        <f t="shared" si="28"/>
        <v>Normal Weight</v>
      </c>
      <c r="L626" t="str">
        <f t="shared" si="29"/>
        <v>Normal</v>
      </c>
    </row>
    <row r="627" spans="1:12" x14ac:dyDescent="0.35">
      <c r="A627" t="s">
        <v>1745</v>
      </c>
      <c r="B627">
        <v>46.7</v>
      </c>
      <c r="C627">
        <v>10.99</v>
      </c>
      <c r="D627" t="s">
        <v>2379</v>
      </c>
      <c r="E627" t="s">
        <v>2379</v>
      </c>
      <c r="F627" t="s">
        <v>2379</v>
      </c>
      <c r="G627" s="7">
        <v>0</v>
      </c>
      <c r="H627" t="s">
        <v>2379</v>
      </c>
      <c r="I627">
        <f t="shared" si="27"/>
        <v>0</v>
      </c>
      <c r="K627" s="14" t="str">
        <f t="shared" si="28"/>
        <v>Obesity</v>
      </c>
      <c r="L627" t="str">
        <f t="shared" si="29"/>
        <v>Diabetes</v>
      </c>
    </row>
    <row r="628" spans="1:12" x14ac:dyDescent="0.35">
      <c r="A628" t="s">
        <v>1744</v>
      </c>
      <c r="B628">
        <v>45.27</v>
      </c>
      <c r="C628">
        <v>5.2</v>
      </c>
      <c r="D628" t="s">
        <v>2380</v>
      </c>
      <c r="E628" t="s">
        <v>2379</v>
      </c>
      <c r="F628" t="s">
        <v>2379</v>
      </c>
      <c r="G628" s="7">
        <v>0</v>
      </c>
      <c r="H628" t="s">
        <v>2379</v>
      </c>
      <c r="I628">
        <f t="shared" si="27"/>
        <v>0</v>
      </c>
      <c r="K628" s="14" t="str">
        <f t="shared" si="28"/>
        <v>Obesity</v>
      </c>
      <c r="L628" t="str">
        <f t="shared" si="29"/>
        <v>Normal</v>
      </c>
    </row>
    <row r="629" spans="1:12" x14ac:dyDescent="0.35">
      <c r="A629" t="s">
        <v>1743</v>
      </c>
      <c r="B629">
        <v>44.29</v>
      </c>
      <c r="C629">
        <v>9.66</v>
      </c>
      <c r="D629" t="s">
        <v>2379</v>
      </c>
      <c r="E629" t="s">
        <v>2379</v>
      </c>
      <c r="F629" t="s">
        <v>2379</v>
      </c>
      <c r="G629" s="7">
        <v>2</v>
      </c>
      <c r="H629" t="s">
        <v>2379</v>
      </c>
      <c r="I629">
        <f t="shared" si="27"/>
        <v>0</v>
      </c>
      <c r="K629" s="14" t="str">
        <f t="shared" si="28"/>
        <v>Obesity</v>
      </c>
      <c r="L629" t="str">
        <f t="shared" si="29"/>
        <v>Diabetes</v>
      </c>
    </row>
    <row r="630" spans="1:12" x14ac:dyDescent="0.35">
      <c r="A630" t="s">
        <v>1742</v>
      </c>
      <c r="B630">
        <v>54.59</v>
      </c>
      <c r="C630">
        <v>4.22</v>
      </c>
      <c r="D630" t="s">
        <v>2380</v>
      </c>
      <c r="E630" t="s">
        <v>2379</v>
      </c>
      <c r="F630" t="s">
        <v>2379</v>
      </c>
      <c r="G630" s="7">
        <v>1</v>
      </c>
      <c r="H630" t="s">
        <v>2379</v>
      </c>
      <c r="I630">
        <f t="shared" si="27"/>
        <v>0</v>
      </c>
      <c r="K630" s="14" t="str">
        <f t="shared" si="28"/>
        <v>Obesity</v>
      </c>
      <c r="L630" t="str">
        <f t="shared" si="29"/>
        <v>Normal</v>
      </c>
    </row>
    <row r="631" spans="1:12" x14ac:dyDescent="0.35">
      <c r="A631" t="s">
        <v>1741</v>
      </c>
      <c r="B631">
        <v>32.965000000000003</v>
      </c>
      <c r="C631">
        <v>11.78</v>
      </c>
      <c r="D631" t="s">
        <v>2379</v>
      </c>
      <c r="E631" t="s">
        <v>2379</v>
      </c>
      <c r="F631" t="s">
        <v>2379</v>
      </c>
      <c r="G631" s="7">
        <v>0</v>
      </c>
      <c r="H631" t="s">
        <v>2379</v>
      </c>
      <c r="I631">
        <f t="shared" si="27"/>
        <v>0</v>
      </c>
      <c r="K631" s="14" t="str">
        <f t="shared" si="28"/>
        <v>Obesity</v>
      </c>
      <c r="L631" t="str">
        <f t="shared" si="29"/>
        <v>Diabetes</v>
      </c>
    </row>
    <row r="632" spans="1:12" x14ac:dyDescent="0.35">
      <c r="A632" t="s">
        <v>1740</v>
      </c>
      <c r="B632">
        <v>38.049999999999997</v>
      </c>
      <c r="C632">
        <v>9.6199999999999992</v>
      </c>
      <c r="D632" t="s">
        <v>2379</v>
      </c>
      <c r="E632" t="s">
        <v>2379</v>
      </c>
      <c r="F632" t="s">
        <v>2379</v>
      </c>
      <c r="G632" s="7">
        <v>0</v>
      </c>
      <c r="H632" t="s">
        <v>2379</v>
      </c>
      <c r="I632">
        <f t="shared" si="27"/>
        <v>0</v>
      </c>
      <c r="K632" s="14" t="str">
        <f t="shared" si="28"/>
        <v>Obesity</v>
      </c>
      <c r="L632" t="str">
        <f t="shared" si="29"/>
        <v>Diabetes</v>
      </c>
    </row>
    <row r="633" spans="1:12" x14ac:dyDescent="0.35">
      <c r="A633" t="s">
        <v>1739</v>
      </c>
      <c r="B633">
        <v>46.14</v>
      </c>
      <c r="C633">
        <v>10.78</v>
      </c>
      <c r="D633" t="s">
        <v>2379</v>
      </c>
      <c r="E633" t="s">
        <v>2379</v>
      </c>
      <c r="F633" t="s">
        <v>2379</v>
      </c>
      <c r="G633" s="7">
        <v>0</v>
      </c>
      <c r="H633" t="s">
        <v>2379</v>
      </c>
      <c r="I633">
        <f t="shared" si="27"/>
        <v>0</v>
      </c>
      <c r="K633" s="14" t="str">
        <f t="shared" si="28"/>
        <v>Obesity</v>
      </c>
      <c r="L633" t="str">
        <f t="shared" si="29"/>
        <v>Diabetes</v>
      </c>
    </row>
    <row r="634" spans="1:12" x14ac:dyDescent="0.35">
      <c r="A634" t="s">
        <v>1738</v>
      </c>
      <c r="B634">
        <v>41.325000000000003</v>
      </c>
      <c r="C634">
        <v>5.1100000000000003</v>
      </c>
      <c r="D634" t="s">
        <v>2380</v>
      </c>
      <c r="E634" t="s">
        <v>2379</v>
      </c>
      <c r="F634" t="s">
        <v>2379</v>
      </c>
      <c r="G634" s="7">
        <v>2</v>
      </c>
      <c r="H634" t="s">
        <v>2379</v>
      </c>
      <c r="I634">
        <f t="shared" si="27"/>
        <v>0</v>
      </c>
      <c r="K634" s="14" t="str">
        <f t="shared" si="28"/>
        <v>Obesity</v>
      </c>
      <c r="L634" t="str">
        <f t="shared" si="29"/>
        <v>Normal</v>
      </c>
    </row>
    <row r="635" spans="1:12" x14ac:dyDescent="0.35">
      <c r="A635" t="s">
        <v>1737</v>
      </c>
      <c r="B635">
        <v>44.64</v>
      </c>
      <c r="C635">
        <v>7.18</v>
      </c>
      <c r="D635" t="s">
        <v>2379</v>
      </c>
      <c r="E635" t="s">
        <v>2379</v>
      </c>
      <c r="F635" t="s">
        <v>2379</v>
      </c>
      <c r="G635" s="7">
        <v>0</v>
      </c>
      <c r="H635" t="s">
        <v>2379</v>
      </c>
      <c r="I635">
        <f t="shared" si="27"/>
        <v>0</v>
      </c>
      <c r="K635" s="14" t="str">
        <f t="shared" si="28"/>
        <v>Obesity</v>
      </c>
      <c r="L635" t="str">
        <f t="shared" si="29"/>
        <v>Diabetes</v>
      </c>
    </row>
    <row r="636" spans="1:12" x14ac:dyDescent="0.35">
      <c r="A636" t="s">
        <v>1736</v>
      </c>
      <c r="B636">
        <v>25.175000000000001</v>
      </c>
      <c r="C636">
        <v>4.96</v>
      </c>
      <c r="D636" t="s">
        <v>2379</v>
      </c>
      <c r="E636" t="s">
        <v>2380</v>
      </c>
      <c r="F636" t="s">
        <v>2379</v>
      </c>
      <c r="G636" s="7">
        <v>1</v>
      </c>
      <c r="H636" s="6" t="s">
        <v>31</v>
      </c>
      <c r="I636">
        <f t="shared" si="27"/>
        <v>0</v>
      </c>
      <c r="K636" s="14" t="str">
        <f t="shared" si="28"/>
        <v>Over Weight</v>
      </c>
      <c r="L636" t="str">
        <f t="shared" si="29"/>
        <v>Normal</v>
      </c>
    </row>
    <row r="637" spans="1:12" x14ac:dyDescent="0.35">
      <c r="A637" t="s">
        <v>1735</v>
      </c>
      <c r="B637">
        <v>43.11</v>
      </c>
      <c r="C637">
        <v>4.67</v>
      </c>
      <c r="D637" t="s">
        <v>2380</v>
      </c>
      <c r="E637" t="s">
        <v>2379</v>
      </c>
      <c r="F637" t="s">
        <v>2379</v>
      </c>
      <c r="G637" s="7">
        <v>0</v>
      </c>
      <c r="H637" t="s">
        <v>2379</v>
      </c>
      <c r="I637">
        <f t="shared" si="27"/>
        <v>0</v>
      </c>
      <c r="K637" s="14" t="str">
        <f t="shared" si="28"/>
        <v>Obesity</v>
      </c>
      <c r="L637" t="str">
        <f t="shared" si="29"/>
        <v>Normal</v>
      </c>
    </row>
    <row r="638" spans="1:12" x14ac:dyDescent="0.35">
      <c r="A638" t="s">
        <v>1734</v>
      </c>
      <c r="B638">
        <v>53.32</v>
      </c>
      <c r="C638">
        <v>5.0599999999999996</v>
      </c>
      <c r="D638" t="s">
        <v>2379</v>
      </c>
      <c r="E638" t="s">
        <v>2379</v>
      </c>
      <c r="F638" t="s">
        <v>2379</v>
      </c>
      <c r="G638" s="7">
        <v>0</v>
      </c>
      <c r="H638" t="s">
        <v>2379</v>
      </c>
      <c r="I638">
        <f t="shared" si="27"/>
        <v>0</v>
      </c>
      <c r="K638" s="14" t="str">
        <f t="shared" si="28"/>
        <v>Obesity</v>
      </c>
      <c r="L638" t="str">
        <f t="shared" si="29"/>
        <v>Normal</v>
      </c>
    </row>
    <row r="639" spans="1:12" x14ac:dyDescent="0.35">
      <c r="A639" t="s">
        <v>1733</v>
      </c>
      <c r="B639">
        <v>38.04</v>
      </c>
      <c r="C639">
        <v>5.0199999999999996</v>
      </c>
      <c r="D639" t="s">
        <v>2380</v>
      </c>
      <c r="E639" t="s">
        <v>2379</v>
      </c>
      <c r="F639" t="s">
        <v>2379</v>
      </c>
      <c r="G639" s="7">
        <v>1</v>
      </c>
      <c r="H639" t="s">
        <v>2379</v>
      </c>
      <c r="I639">
        <f t="shared" si="27"/>
        <v>0</v>
      </c>
      <c r="K639" s="14" t="str">
        <f t="shared" si="28"/>
        <v>Obesity</v>
      </c>
      <c r="L639" t="str">
        <f t="shared" si="29"/>
        <v>Normal</v>
      </c>
    </row>
    <row r="640" spans="1:12" x14ac:dyDescent="0.35">
      <c r="A640" t="s">
        <v>1732</v>
      </c>
      <c r="B640">
        <v>37.9</v>
      </c>
      <c r="C640">
        <v>7.76</v>
      </c>
      <c r="D640" t="s">
        <v>2379</v>
      </c>
      <c r="E640" t="s">
        <v>2379</v>
      </c>
      <c r="F640" t="s">
        <v>2379</v>
      </c>
      <c r="G640" s="7">
        <v>0</v>
      </c>
      <c r="H640" t="s">
        <v>2379</v>
      </c>
      <c r="I640">
        <f t="shared" si="27"/>
        <v>0</v>
      </c>
      <c r="K640" s="14" t="str">
        <f t="shared" si="28"/>
        <v>Obesity</v>
      </c>
      <c r="L640" t="str">
        <f t="shared" si="29"/>
        <v>Diabetes</v>
      </c>
    </row>
    <row r="641" spans="1:12" x14ac:dyDescent="0.35">
      <c r="A641" t="s">
        <v>1731</v>
      </c>
      <c r="B641">
        <v>39.6</v>
      </c>
      <c r="C641">
        <v>9.32</v>
      </c>
      <c r="D641" t="s">
        <v>2379</v>
      </c>
      <c r="E641" t="s">
        <v>2379</v>
      </c>
      <c r="F641" t="s">
        <v>2379</v>
      </c>
      <c r="G641" s="7">
        <v>0</v>
      </c>
      <c r="H641" t="s">
        <v>2379</v>
      </c>
      <c r="I641">
        <f t="shared" si="27"/>
        <v>0</v>
      </c>
      <c r="K641" s="14" t="str">
        <f t="shared" si="28"/>
        <v>Obesity</v>
      </c>
      <c r="L641" t="str">
        <f t="shared" si="29"/>
        <v>Diabetes</v>
      </c>
    </row>
    <row r="642" spans="1:12" x14ac:dyDescent="0.35">
      <c r="A642" t="s">
        <v>1730</v>
      </c>
      <c r="B642">
        <v>50.92</v>
      </c>
      <c r="C642">
        <v>5.31</v>
      </c>
      <c r="D642" t="s">
        <v>2380</v>
      </c>
      <c r="E642" t="s">
        <v>2379</v>
      </c>
      <c r="F642" t="s">
        <v>2379</v>
      </c>
      <c r="G642" s="7">
        <v>1</v>
      </c>
      <c r="H642" t="s">
        <v>2379</v>
      </c>
      <c r="I642">
        <f t="shared" si="27"/>
        <v>0</v>
      </c>
      <c r="K642" s="14" t="str">
        <f t="shared" si="28"/>
        <v>Obesity</v>
      </c>
      <c r="L642" t="str">
        <f t="shared" si="29"/>
        <v>Normal</v>
      </c>
    </row>
    <row r="643" spans="1:12" x14ac:dyDescent="0.35">
      <c r="A643" t="s">
        <v>1729</v>
      </c>
      <c r="B643">
        <v>21.85</v>
      </c>
      <c r="C643">
        <v>5.56</v>
      </c>
      <c r="D643" t="s">
        <v>2380</v>
      </c>
      <c r="E643" t="s">
        <v>2379</v>
      </c>
      <c r="F643" t="s">
        <v>2379</v>
      </c>
      <c r="G643" s="7">
        <v>0</v>
      </c>
      <c r="H643" t="s">
        <v>2380</v>
      </c>
      <c r="I643">
        <f t="shared" ref="I643:I706" si="30">IF(H643="yes",1,0)</f>
        <v>1</v>
      </c>
      <c r="K643" s="14" t="str">
        <f t="shared" ref="K643:K706" si="31">IF(B643&lt;18.5,"Underweight",IF(B643&lt;24.9,"Normal Weight",IF(B643&lt;29.9,"Over Weight","Obesity")))</f>
        <v>Normal Weight</v>
      </c>
      <c r="L643" t="str">
        <f t="shared" ref="L643:L706" si="32">IF(C643&lt;5.7,"Normal",IF(C643&lt;6.4,"Prediabetes","Diabetes"))</f>
        <v>Normal</v>
      </c>
    </row>
    <row r="644" spans="1:12" x14ac:dyDescent="0.35">
      <c r="A644" t="s">
        <v>1728</v>
      </c>
      <c r="B644">
        <v>36.08</v>
      </c>
      <c r="C644">
        <v>7.11</v>
      </c>
      <c r="D644" t="s">
        <v>2380</v>
      </c>
      <c r="E644" t="s">
        <v>2379</v>
      </c>
      <c r="F644" t="s">
        <v>2381</v>
      </c>
      <c r="G644" s="7">
        <v>1</v>
      </c>
      <c r="H644" t="s">
        <v>2379</v>
      </c>
      <c r="I644">
        <f t="shared" si="30"/>
        <v>0</v>
      </c>
      <c r="K644" s="14" t="str">
        <f t="shared" si="31"/>
        <v>Obesity</v>
      </c>
      <c r="L644" t="str">
        <f t="shared" si="32"/>
        <v>Diabetes</v>
      </c>
    </row>
    <row r="645" spans="1:12" x14ac:dyDescent="0.35">
      <c r="A645" t="s">
        <v>1727</v>
      </c>
      <c r="B645">
        <v>40.44</v>
      </c>
      <c r="C645">
        <v>5.13</v>
      </c>
      <c r="D645" t="s">
        <v>2380</v>
      </c>
      <c r="E645" t="s">
        <v>2379</v>
      </c>
      <c r="F645" t="s">
        <v>2381</v>
      </c>
      <c r="G645" s="7">
        <v>1</v>
      </c>
      <c r="H645" t="s">
        <v>2379</v>
      </c>
      <c r="I645">
        <f t="shared" si="30"/>
        <v>0</v>
      </c>
      <c r="K645" s="14" t="str">
        <f t="shared" si="31"/>
        <v>Obesity</v>
      </c>
      <c r="L645" t="str">
        <f t="shared" si="32"/>
        <v>Normal</v>
      </c>
    </row>
    <row r="646" spans="1:12" x14ac:dyDescent="0.35">
      <c r="A646" t="s">
        <v>1726</v>
      </c>
      <c r="B646">
        <v>38.094999999999999</v>
      </c>
      <c r="C646">
        <v>10.199999999999999</v>
      </c>
      <c r="D646" t="s">
        <v>2379</v>
      </c>
      <c r="E646" t="s">
        <v>2379</v>
      </c>
      <c r="F646" t="s">
        <v>2379</v>
      </c>
      <c r="G646" s="7">
        <v>0</v>
      </c>
      <c r="H646" t="s">
        <v>2379</v>
      </c>
      <c r="I646">
        <f t="shared" si="30"/>
        <v>0</v>
      </c>
      <c r="K646" s="14" t="str">
        <f t="shared" si="31"/>
        <v>Obesity</v>
      </c>
      <c r="L646" t="str">
        <f t="shared" si="32"/>
        <v>Diabetes</v>
      </c>
    </row>
    <row r="647" spans="1:12" x14ac:dyDescent="0.35">
      <c r="A647" t="s">
        <v>1725</v>
      </c>
      <c r="B647">
        <v>44.95</v>
      </c>
      <c r="C647">
        <v>10.4</v>
      </c>
      <c r="D647" t="s">
        <v>2379</v>
      </c>
      <c r="E647" t="s">
        <v>2379</v>
      </c>
      <c r="F647" t="s">
        <v>2379</v>
      </c>
      <c r="G647" s="7">
        <v>0</v>
      </c>
      <c r="H647" t="s">
        <v>2379</v>
      </c>
      <c r="I647">
        <f t="shared" si="30"/>
        <v>0</v>
      </c>
      <c r="K647" s="14" t="str">
        <f t="shared" si="31"/>
        <v>Obesity</v>
      </c>
      <c r="L647" t="str">
        <f t="shared" si="32"/>
        <v>Diabetes</v>
      </c>
    </row>
    <row r="648" spans="1:12" x14ac:dyDescent="0.35">
      <c r="A648" t="s">
        <v>1724</v>
      </c>
      <c r="B648">
        <v>35.54</v>
      </c>
      <c r="C648">
        <v>10.67</v>
      </c>
      <c r="D648" t="s">
        <v>2379</v>
      </c>
      <c r="E648" t="s">
        <v>2379</v>
      </c>
      <c r="F648" t="s">
        <v>2379</v>
      </c>
      <c r="G648" s="7">
        <v>0</v>
      </c>
      <c r="H648" t="s">
        <v>2379</v>
      </c>
      <c r="I648">
        <f t="shared" si="30"/>
        <v>0</v>
      </c>
      <c r="K648" s="14" t="str">
        <f t="shared" si="31"/>
        <v>Obesity</v>
      </c>
      <c r="L648" t="str">
        <f t="shared" si="32"/>
        <v>Diabetes</v>
      </c>
    </row>
    <row r="649" spans="1:12" x14ac:dyDescent="0.35">
      <c r="A649" t="s">
        <v>1723</v>
      </c>
      <c r="B649">
        <v>39.799999999999997</v>
      </c>
      <c r="C649">
        <v>4.6500000000000004</v>
      </c>
      <c r="D649" t="s">
        <v>2380</v>
      </c>
      <c r="E649" t="s">
        <v>2379</v>
      </c>
      <c r="F649" t="s">
        <v>2379</v>
      </c>
      <c r="G649" s="7">
        <v>2</v>
      </c>
      <c r="H649" t="s">
        <v>2379</v>
      </c>
      <c r="I649">
        <f t="shared" si="30"/>
        <v>0</v>
      </c>
      <c r="K649" s="14" t="str">
        <f t="shared" si="31"/>
        <v>Obesity</v>
      </c>
      <c r="L649" t="str">
        <f t="shared" si="32"/>
        <v>Normal</v>
      </c>
    </row>
    <row r="650" spans="1:12" x14ac:dyDescent="0.35">
      <c r="A650" t="s">
        <v>1722</v>
      </c>
      <c r="B650">
        <v>33.659999999999997</v>
      </c>
      <c r="C650">
        <v>5.65</v>
      </c>
      <c r="D650" t="s">
        <v>2380</v>
      </c>
      <c r="E650" t="s">
        <v>2379</v>
      </c>
      <c r="F650" t="s">
        <v>2379</v>
      </c>
      <c r="G650" s="7">
        <v>2</v>
      </c>
      <c r="H650" t="s">
        <v>2379</v>
      </c>
      <c r="I650">
        <f t="shared" si="30"/>
        <v>0</v>
      </c>
      <c r="K650" s="14" t="str">
        <f t="shared" si="31"/>
        <v>Obesity</v>
      </c>
      <c r="L650" t="str">
        <f t="shared" si="32"/>
        <v>Normal</v>
      </c>
    </row>
    <row r="651" spans="1:12" x14ac:dyDescent="0.35">
      <c r="A651" t="s">
        <v>1721</v>
      </c>
      <c r="B651">
        <v>35.5</v>
      </c>
      <c r="C651">
        <v>11.97</v>
      </c>
      <c r="D651" t="s">
        <v>2379</v>
      </c>
      <c r="E651" t="s">
        <v>2379</v>
      </c>
      <c r="F651" t="s">
        <v>2379</v>
      </c>
      <c r="G651" s="7">
        <v>0</v>
      </c>
      <c r="H651" t="s">
        <v>2379</v>
      </c>
      <c r="I651">
        <f t="shared" si="30"/>
        <v>0</v>
      </c>
      <c r="K651" s="14" t="str">
        <f t="shared" si="31"/>
        <v>Obesity</v>
      </c>
      <c r="L651" t="str">
        <f t="shared" si="32"/>
        <v>Diabetes</v>
      </c>
    </row>
    <row r="652" spans="1:12" x14ac:dyDescent="0.35">
      <c r="A652" t="s">
        <v>1720</v>
      </c>
      <c r="B652">
        <v>41.63</v>
      </c>
      <c r="C652">
        <v>6.71</v>
      </c>
      <c r="D652" t="s">
        <v>2379</v>
      </c>
      <c r="E652" t="s">
        <v>2379</v>
      </c>
      <c r="F652" t="s">
        <v>2379</v>
      </c>
      <c r="G652" s="7">
        <v>0</v>
      </c>
      <c r="H652" t="s">
        <v>2379</v>
      </c>
      <c r="I652">
        <f t="shared" si="30"/>
        <v>0</v>
      </c>
      <c r="K652" s="14" t="str">
        <f t="shared" si="31"/>
        <v>Obesity</v>
      </c>
      <c r="L652" t="str">
        <f t="shared" si="32"/>
        <v>Diabetes</v>
      </c>
    </row>
    <row r="653" spans="1:12" x14ac:dyDescent="0.35">
      <c r="A653" t="s">
        <v>1719</v>
      </c>
      <c r="B653">
        <v>46.49</v>
      </c>
      <c r="C653">
        <v>11.92</v>
      </c>
      <c r="D653" t="s">
        <v>2379</v>
      </c>
      <c r="E653" t="s">
        <v>2379</v>
      </c>
      <c r="F653" t="s">
        <v>2379</v>
      </c>
      <c r="G653" s="7">
        <v>0</v>
      </c>
      <c r="H653" t="s">
        <v>2379</v>
      </c>
      <c r="I653">
        <f t="shared" si="30"/>
        <v>0</v>
      </c>
      <c r="K653" s="14" t="str">
        <f t="shared" si="31"/>
        <v>Obesity</v>
      </c>
      <c r="L653" t="str">
        <f t="shared" si="32"/>
        <v>Diabetes</v>
      </c>
    </row>
    <row r="654" spans="1:12" x14ac:dyDescent="0.35">
      <c r="A654" t="s">
        <v>1718</v>
      </c>
      <c r="B654">
        <v>43.29</v>
      </c>
      <c r="C654">
        <v>5.35</v>
      </c>
      <c r="D654" t="s">
        <v>2379</v>
      </c>
      <c r="E654" t="s">
        <v>2379</v>
      </c>
      <c r="F654" t="s">
        <v>2379</v>
      </c>
      <c r="G654" s="7">
        <v>2</v>
      </c>
      <c r="H654" t="s">
        <v>2379</v>
      </c>
      <c r="I654">
        <f t="shared" si="30"/>
        <v>0</v>
      </c>
      <c r="K654" s="14" t="str">
        <f t="shared" si="31"/>
        <v>Obesity</v>
      </c>
      <c r="L654" t="str">
        <f t="shared" si="32"/>
        <v>Normal</v>
      </c>
    </row>
    <row r="655" spans="1:12" x14ac:dyDescent="0.35">
      <c r="A655" t="s">
        <v>1717</v>
      </c>
      <c r="B655">
        <v>43.08</v>
      </c>
      <c r="C655">
        <v>8.9600000000000009</v>
      </c>
      <c r="D655" t="s">
        <v>2380</v>
      </c>
      <c r="E655" t="s">
        <v>2379</v>
      </c>
      <c r="F655" t="s">
        <v>2379</v>
      </c>
      <c r="G655" s="7">
        <v>1</v>
      </c>
      <c r="H655" t="s">
        <v>2379</v>
      </c>
      <c r="I655">
        <f t="shared" si="30"/>
        <v>0</v>
      </c>
      <c r="K655" s="14" t="str">
        <f t="shared" si="31"/>
        <v>Obesity</v>
      </c>
      <c r="L655" t="str">
        <f t="shared" si="32"/>
        <v>Diabetes</v>
      </c>
    </row>
    <row r="656" spans="1:12" x14ac:dyDescent="0.35">
      <c r="A656" t="s">
        <v>1716</v>
      </c>
      <c r="B656">
        <v>39.07</v>
      </c>
      <c r="C656">
        <v>11.93</v>
      </c>
      <c r="D656" t="s">
        <v>2379</v>
      </c>
      <c r="E656" t="s">
        <v>2379</v>
      </c>
      <c r="F656" t="s">
        <v>2379</v>
      </c>
      <c r="G656" s="7">
        <v>0</v>
      </c>
      <c r="H656" t="s">
        <v>2379</v>
      </c>
      <c r="I656">
        <f t="shared" si="30"/>
        <v>0</v>
      </c>
      <c r="K656" s="14" t="str">
        <f t="shared" si="31"/>
        <v>Obesity</v>
      </c>
      <c r="L656" t="str">
        <f t="shared" si="32"/>
        <v>Diabetes</v>
      </c>
    </row>
    <row r="657" spans="1:12" x14ac:dyDescent="0.35">
      <c r="A657" t="s">
        <v>1715</v>
      </c>
      <c r="B657">
        <v>41.3</v>
      </c>
      <c r="C657">
        <v>9.59</v>
      </c>
      <c r="D657" t="s">
        <v>2379</v>
      </c>
      <c r="E657" t="s">
        <v>2379</v>
      </c>
      <c r="F657" t="s">
        <v>2379</v>
      </c>
      <c r="G657" s="7">
        <v>0</v>
      </c>
      <c r="H657" t="s">
        <v>2379</v>
      </c>
      <c r="I657">
        <f t="shared" si="30"/>
        <v>0</v>
      </c>
      <c r="K657" s="14" t="str">
        <f t="shared" si="31"/>
        <v>Obesity</v>
      </c>
      <c r="L657" t="str">
        <f t="shared" si="32"/>
        <v>Diabetes</v>
      </c>
    </row>
    <row r="658" spans="1:12" x14ac:dyDescent="0.35">
      <c r="A658" t="s">
        <v>1714</v>
      </c>
      <c r="B658">
        <v>42.95</v>
      </c>
      <c r="C658">
        <v>11.88</v>
      </c>
      <c r="D658" t="s">
        <v>2380</v>
      </c>
      <c r="E658" t="s">
        <v>2379</v>
      </c>
      <c r="F658" t="s">
        <v>2379</v>
      </c>
      <c r="G658" s="7">
        <v>2</v>
      </c>
      <c r="H658" t="s">
        <v>2379</v>
      </c>
      <c r="I658">
        <f t="shared" si="30"/>
        <v>0</v>
      </c>
      <c r="K658" s="14" t="str">
        <f t="shared" si="31"/>
        <v>Obesity</v>
      </c>
      <c r="L658" t="str">
        <f t="shared" si="32"/>
        <v>Diabetes</v>
      </c>
    </row>
    <row r="659" spans="1:12" x14ac:dyDescent="0.35">
      <c r="A659" t="s">
        <v>1713</v>
      </c>
      <c r="B659">
        <v>46.96</v>
      </c>
      <c r="C659">
        <v>4.6399999999999997</v>
      </c>
      <c r="D659" t="s">
        <v>2379</v>
      </c>
      <c r="E659" t="s">
        <v>2379</v>
      </c>
      <c r="F659" t="s">
        <v>2381</v>
      </c>
      <c r="G659" s="7">
        <v>1</v>
      </c>
      <c r="H659" t="s">
        <v>2379</v>
      </c>
      <c r="I659">
        <f t="shared" si="30"/>
        <v>0</v>
      </c>
      <c r="K659" s="14" t="str">
        <f t="shared" si="31"/>
        <v>Obesity</v>
      </c>
      <c r="L659" t="str">
        <f t="shared" si="32"/>
        <v>Normal</v>
      </c>
    </row>
    <row r="660" spans="1:12" x14ac:dyDescent="0.35">
      <c r="A660" t="s">
        <v>1712</v>
      </c>
      <c r="B660">
        <v>30.495000000000001</v>
      </c>
      <c r="C660">
        <v>9.5299999999999994</v>
      </c>
      <c r="D660" t="s">
        <v>2379</v>
      </c>
      <c r="E660" t="s">
        <v>2379</v>
      </c>
      <c r="F660" t="s">
        <v>2379</v>
      </c>
      <c r="G660" s="7">
        <v>0</v>
      </c>
      <c r="H660" t="s">
        <v>2379</v>
      </c>
      <c r="I660">
        <f t="shared" si="30"/>
        <v>0</v>
      </c>
      <c r="K660" s="14" t="str">
        <f t="shared" si="31"/>
        <v>Obesity</v>
      </c>
      <c r="L660" t="str">
        <f t="shared" si="32"/>
        <v>Diabetes</v>
      </c>
    </row>
    <row r="661" spans="1:12" x14ac:dyDescent="0.35">
      <c r="A661" t="s">
        <v>1711</v>
      </c>
      <c r="B661">
        <v>17.954999999999998</v>
      </c>
      <c r="C661">
        <v>5.29</v>
      </c>
      <c r="D661" t="s">
        <v>2380</v>
      </c>
      <c r="E661" t="s">
        <v>2379</v>
      </c>
      <c r="F661" t="s">
        <v>2379</v>
      </c>
      <c r="G661" s="7">
        <v>1</v>
      </c>
      <c r="H661" t="s">
        <v>2380</v>
      </c>
      <c r="I661">
        <f t="shared" si="30"/>
        <v>1</v>
      </c>
      <c r="K661" s="14" t="str">
        <f t="shared" si="31"/>
        <v>Underweight</v>
      </c>
      <c r="L661" t="str">
        <f t="shared" si="32"/>
        <v>Normal</v>
      </c>
    </row>
    <row r="662" spans="1:12" x14ac:dyDescent="0.35">
      <c r="A662" t="s">
        <v>1710</v>
      </c>
      <c r="B662">
        <v>25.6</v>
      </c>
      <c r="C662">
        <v>10.95</v>
      </c>
      <c r="D662" t="s">
        <v>2379</v>
      </c>
      <c r="E662" t="s">
        <v>2379</v>
      </c>
      <c r="F662" t="s">
        <v>2379</v>
      </c>
      <c r="G662" s="7">
        <v>3</v>
      </c>
      <c r="H662" t="s">
        <v>2379</v>
      </c>
      <c r="I662">
        <f t="shared" si="30"/>
        <v>0</v>
      </c>
      <c r="K662" s="14" t="str">
        <f t="shared" si="31"/>
        <v>Over Weight</v>
      </c>
      <c r="L662" t="str">
        <f t="shared" si="32"/>
        <v>Diabetes</v>
      </c>
    </row>
    <row r="663" spans="1:12" x14ac:dyDescent="0.35">
      <c r="A663" t="s">
        <v>1709</v>
      </c>
      <c r="B663">
        <v>34.21</v>
      </c>
      <c r="C663">
        <v>9.17</v>
      </c>
      <c r="D663" t="s">
        <v>2379</v>
      </c>
      <c r="E663" t="s">
        <v>2379</v>
      </c>
      <c r="F663" t="s">
        <v>2379</v>
      </c>
      <c r="G663" s="7">
        <v>0</v>
      </c>
      <c r="H663" t="s">
        <v>2379</v>
      </c>
      <c r="I663">
        <f t="shared" si="30"/>
        <v>0</v>
      </c>
      <c r="K663" s="14" t="str">
        <f t="shared" si="31"/>
        <v>Obesity</v>
      </c>
      <c r="L663" t="str">
        <f t="shared" si="32"/>
        <v>Diabetes</v>
      </c>
    </row>
    <row r="664" spans="1:12" x14ac:dyDescent="0.35">
      <c r="A664" t="s">
        <v>1708</v>
      </c>
      <c r="B664">
        <v>39.74</v>
      </c>
      <c r="C664">
        <v>7.39</v>
      </c>
      <c r="D664" t="s">
        <v>2379</v>
      </c>
      <c r="E664" t="s">
        <v>2379</v>
      </c>
      <c r="F664" t="s">
        <v>2379</v>
      </c>
      <c r="G664" s="7">
        <v>0</v>
      </c>
      <c r="H664" t="s">
        <v>2379</v>
      </c>
      <c r="I664">
        <f t="shared" si="30"/>
        <v>0</v>
      </c>
      <c r="K664" s="14" t="str">
        <f t="shared" si="31"/>
        <v>Obesity</v>
      </c>
      <c r="L664" t="str">
        <f t="shared" si="32"/>
        <v>Diabetes</v>
      </c>
    </row>
    <row r="665" spans="1:12" x14ac:dyDescent="0.35">
      <c r="A665" t="s">
        <v>1707</v>
      </c>
      <c r="B665">
        <v>49.53</v>
      </c>
      <c r="C665">
        <v>9.1300000000000008</v>
      </c>
      <c r="D665" t="s">
        <v>2380</v>
      </c>
      <c r="E665" t="s">
        <v>2379</v>
      </c>
      <c r="F665" t="s">
        <v>2379</v>
      </c>
      <c r="G665" s="7">
        <v>0</v>
      </c>
      <c r="H665" t="s">
        <v>2379</v>
      </c>
      <c r="I665">
        <f t="shared" si="30"/>
        <v>0</v>
      </c>
      <c r="K665" s="14" t="str">
        <f t="shared" si="31"/>
        <v>Obesity</v>
      </c>
      <c r="L665" t="str">
        <f t="shared" si="32"/>
        <v>Diabetes</v>
      </c>
    </row>
    <row r="666" spans="1:12" x14ac:dyDescent="0.35">
      <c r="A666" t="s">
        <v>1706</v>
      </c>
      <c r="B666">
        <v>39.33</v>
      </c>
      <c r="C666">
        <v>10.4</v>
      </c>
      <c r="D666" t="s">
        <v>2379</v>
      </c>
      <c r="E666" t="s">
        <v>2379</v>
      </c>
      <c r="F666" t="s">
        <v>2379</v>
      </c>
      <c r="G666" s="7">
        <v>3</v>
      </c>
      <c r="H666" t="s">
        <v>2379</v>
      </c>
      <c r="I666">
        <f t="shared" si="30"/>
        <v>0</v>
      </c>
      <c r="K666" s="14" t="str">
        <f t="shared" si="31"/>
        <v>Obesity</v>
      </c>
      <c r="L666" t="str">
        <f t="shared" si="32"/>
        <v>Diabetes</v>
      </c>
    </row>
    <row r="667" spans="1:12" x14ac:dyDescent="0.35">
      <c r="A667" t="s">
        <v>1705</v>
      </c>
      <c r="B667">
        <v>39.979999999999997</v>
      </c>
      <c r="C667">
        <v>9.4600000000000009</v>
      </c>
      <c r="D667" t="s">
        <v>2380</v>
      </c>
      <c r="E667" t="s">
        <v>2379</v>
      </c>
      <c r="F667" t="s">
        <v>2379</v>
      </c>
      <c r="G667" s="7">
        <v>2</v>
      </c>
      <c r="H667" t="s">
        <v>2379</v>
      </c>
      <c r="I667">
        <f t="shared" si="30"/>
        <v>0</v>
      </c>
      <c r="K667" s="14" t="str">
        <f t="shared" si="31"/>
        <v>Obesity</v>
      </c>
      <c r="L667" t="str">
        <f t="shared" si="32"/>
        <v>Diabetes</v>
      </c>
    </row>
    <row r="668" spans="1:12" x14ac:dyDescent="0.35">
      <c r="A668" t="s">
        <v>1704</v>
      </c>
      <c r="B668">
        <v>46.51</v>
      </c>
      <c r="C668">
        <v>8.69</v>
      </c>
      <c r="D668" t="s">
        <v>2380</v>
      </c>
      <c r="E668" t="s">
        <v>2379</v>
      </c>
      <c r="F668" t="s">
        <v>2379</v>
      </c>
      <c r="G668" s="7">
        <v>0</v>
      </c>
      <c r="H668" t="s">
        <v>2379</v>
      </c>
      <c r="I668">
        <f t="shared" si="30"/>
        <v>0</v>
      </c>
      <c r="K668" s="14" t="str">
        <f t="shared" si="31"/>
        <v>Obesity</v>
      </c>
      <c r="L668" t="str">
        <f t="shared" si="32"/>
        <v>Diabetes</v>
      </c>
    </row>
    <row r="669" spans="1:12" x14ac:dyDescent="0.35">
      <c r="A669" t="s">
        <v>1703</v>
      </c>
      <c r="B669">
        <v>43.58</v>
      </c>
      <c r="C669">
        <v>4.2300000000000004</v>
      </c>
      <c r="D669" t="s">
        <v>2379</v>
      </c>
      <c r="E669" t="s">
        <v>2379</v>
      </c>
      <c r="F669" t="s">
        <v>2381</v>
      </c>
      <c r="G669" s="7">
        <v>1</v>
      </c>
      <c r="H669" t="s">
        <v>2379</v>
      </c>
      <c r="I669">
        <f t="shared" si="30"/>
        <v>0</v>
      </c>
      <c r="K669" s="14" t="str">
        <f t="shared" si="31"/>
        <v>Obesity</v>
      </c>
      <c r="L669" t="str">
        <f t="shared" si="32"/>
        <v>Normal</v>
      </c>
    </row>
    <row r="670" spans="1:12" x14ac:dyDescent="0.35">
      <c r="A670" t="s">
        <v>1702</v>
      </c>
      <c r="B670">
        <v>42.28</v>
      </c>
      <c r="C670">
        <v>9.16</v>
      </c>
      <c r="D670" t="s">
        <v>2380</v>
      </c>
      <c r="E670" t="s">
        <v>2379</v>
      </c>
      <c r="F670" t="s">
        <v>2379</v>
      </c>
      <c r="G670" s="7">
        <v>1</v>
      </c>
      <c r="H670" t="s">
        <v>2379</v>
      </c>
      <c r="I670">
        <f t="shared" si="30"/>
        <v>0</v>
      </c>
      <c r="K670" s="14" t="str">
        <f t="shared" si="31"/>
        <v>Obesity</v>
      </c>
      <c r="L670" t="str">
        <f t="shared" si="32"/>
        <v>Diabetes</v>
      </c>
    </row>
    <row r="671" spans="1:12" x14ac:dyDescent="0.35">
      <c r="A671" t="s">
        <v>1701</v>
      </c>
      <c r="B671">
        <v>35.520000000000003</v>
      </c>
      <c r="C671">
        <v>8.26</v>
      </c>
      <c r="D671" t="s">
        <v>2379</v>
      </c>
      <c r="E671" t="s">
        <v>2379</v>
      </c>
      <c r="F671" t="s">
        <v>2379</v>
      </c>
      <c r="G671" s="7">
        <v>0</v>
      </c>
      <c r="H671" t="s">
        <v>2379</v>
      </c>
      <c r="I671">
        <f t="shared" si="30"/>
        <v>0</v>
      </c>
      <c r="K671" s="14" t="str">
        <f t="shared" si="31"/>
        <v>Obesity</v>
      </c>
      <c r="L671" t="str">
        <f t="shared" si="32"/>
        <v>Diabetes</v>
      </c>
    </row>
    <row r="672" spans="1:12" x14ac:dyDescent="0.35">
      <c r="A672" t="s">
        <v>1700</v>
      </c>
      <c r="B672">
        <v>33.6</v>
      </c>
      <c r="C672">
        <v>11.25</v>
      </c>
      <c r="D672" t="s">
        <v>2379</v>
      </c>
      <c r="E672" t="s">
        <v>2379</v>
      </c>
      <c r="F672" t="s">
        <v>2379</v>
      </c>
      <c r="G672" s="7">
        <v>0</v>
      </c>
      <c r="H672" t="s">
        <v>2379</v>
      </c>
      <c r="I672">
        <f t="shared" si="30"/>
        <v>0</v>
      </c>
      <c r="K672" s="14" t="str">
        <f t="shared" si="31"/>
        <v>Obesity</v>
      </c>
      <c r="L672" t="str">
        <f t="shared" si="32"/>
        <v>Diabetes</v>
      </c>
    </row>
    <row r="673" spans="1:12" x14ac:dyDescent="0.35">
      <c r="A673" t="s">
        <v>1699</v>
      </c>
      <c r="B673">
        <v>22.42</v>
      </c>
      <c r="C673">
        <v>6.74</v>
      </c>
      <c r="D673" t="s">
        <v>2379</v>
      </c>
      <c r="E673" t="s">
        <v>2379</v>
      </c>
      <c r="F673" t="s">
        <v>2379</v>
      </c>
      <c r="G673" s="7">
        <v>0</v>
      </c>
      <c r="H673" t="s">
        <v>2380</v>
      </c>
      <c r="I673">
        <f t="shared" si="30"/>
        <v>1</v>
      </c>
      <c r="K673" s="14" t="str">
        <f t="shared" si="31"/>
        <v>Normal Weight</v>
      </c>
      <c r="L673" t="str">
        <f t="shared" si="32"/>
        <v>Diabetes</v>
      </c>
    </row>
    <row r="674" spans="1:12" x14ac:dyDescent="0.35">
      <c r="A674" t="s">
        <v>1698</v>
      </c>
      <c r="B674">
        <v>46.86</v>
      </c>
      <c r="C674">
        <v>4.87</v>
      </c>
      <c r="D674" t="s">
        <v>2379</v>
      </c>
      <c r="E674" t="s">
        <v>2379</v>
      </c>
      <c r="F674" t="s">
        <v>2379</v>
      </c>
      <c r="G674" s="7">
        <v>0</v>
      </c>
      <c r="H674" t="s">
        <v>2379</v>
      </c>
      <c r="I674">
        <f t="shared" si="30"/>
        <v>0</v>
      </c>
      <c r="K674" s="14" t="str">
        <f t="shared" si="31"/>
        <v>Obesity</v>
      </c>
      <c r="L674" t="str">
        <f t="shared" si="32"/>
        <v>Normal</v>
      </c>
    </row>
    <row r="675" spans="1:12" x14ac:dyDescent="0.35">
      <c r="A675" t="s">
        <v>1697</v>
      </c>
      <c r="B675">
        <v>32.965000000000003</v>
      </c>
      <c r="C675">
        <v>6.68</v>
      </c>
      <c r="D675" t="s">
        <v>2379</v>
      </c>
      <c r="E675" t="s">
        <v>2379</v>
      </c>
      <c r="F675" t="s">
        <v>2379</v>
      </c>
      <c r="G675" s="7">
        <v>3</v>
      </c>
      <c r="H675" t="s">
        <v>2379</v>
      </c>
      <c r="I675">
        <f t="shared" si="30"/>
        <v>0</v>
      </c>
      <c r="K675" s="14" t="str">
        <f t="shared" si="31"/>
        <v>Obesity</v>
      </c>
      <c r="L675" t="str">
        <f t="shared" si="32"/>
        <v>Diabetes</v>
      </c>
    </row>
    <row r="676" spans="1:12" x14ac:dyDescent="0.35">
      <c r="A676" t="s">
        <v>1696</v>
      </c>
      <c r="B676">
        <v>39.340000000000003</v>
      </c>
      <c r="C676">
        <v>5.0199999999999996</v>
      </c>
      <c r="D676" t="s">
        <v>2380</v>
      </c>
      <c r="E676" t="s">
        <v>2379</v>
      </c>
      <c r="F676" t="s">
        <v>2381</v>
      </c>
      <c r="G676" s="7">
        <v>1</v>
      </c>
      <c r="H676" t="s">
        <v>2379</v>
      </c>
      <c r="I676">
        <f t="shared" si="30"/>
        <v>0</v>
      </c>
      <c r="K676" s="14" t="str">
        <f t="shared" si="31"/>
        <v>Obesity</v>
      </c>
      <c r="L676" t="str">
        <f t="shared" si="32"/>
        <v>Normal</v>
      </c>
    </row>
    <row r="677" spans="1:12" x14ac:dyDescent="0.35">
      <c r="A677" t="s">
        <v>1695</v>
      </c>
      <c r="B677">
        <v>47</v>
      </c>
      <c r="C677">
        <v>10.64</v>
      </c>
      <c r="D677" t="s">
        <v>2380</v>
      </c>
      <c r="E677" t="s">
        <v>2379</v>
      </c>
      <c r="F677" t="s">
        <v>2379</v>
      </c>
      <c r="G677" s="7">
        <v>0</v>
      </c>
      <c r="H677" t="s">
        <v>2379</v>
      </c>
      <c r="I677">
        <f t="shared" si="30"/>
        <v>0</v>
      </c>
      <c r="K677" s="14" t="str">
        <f t="shared" si="31"/>
        <v>Obesity</v>
      </c>
      <c r="L677" t="str">
        <f t="shared" si="32"/>
        <v>Diabetes</v>
      </c>
    </row>
    <row r="678" spans="1:12" x14ac:dyDescent="0.35">
      <c r="A678" t="s">
        <v>1694</v>
      </c>
      <c r="B678">
        <v>36.71</v>
      </c>
      <c r="C678">
        <v>8.74</v>
      </c>
      <c r="D678" t="s">
        <v>2380</v>
      </c>
      <c r="E678" t="s">
        <v>2379</v>
      </c>
      <c r="F678" t="s">
        <v>2379</v>
      </c>
      <c r="G678" s="7">
        <v>0</v>
      </c>
      <c r="H678" t="s">
        <v>2379</v>
      </c>
      <c r="I678">
        <f t="shared" si="30"/>
        <v>0</v>
      </c>
      <c r="K678" s="14" t="str">
        <f t="shared" si="31"/>
        <v>Obesity</v>
      </c>
      <c r="L678" t="str">
        <f t="shared" si="32"/>
        <v>Diabetes</v>
      </c>
    </row>
    <row r="679" spans="1:12" x14ac:dyDescent="0.35">
      <c r="A679" t="s">
        <v>1693</v>
      </c>
      <c r="B679">
        <v>53.48</v>
      </c>
      <c r="C679">
        <v>5.64</v>
      </c>
      <c r="D679" t="s">
        <v>2379</v>
      </c>
      <c r="E679" t="s">
        <v>2379</v>
      </c>
      <c r="F679" t="s">
        <v>2379</v>
      </c>
      <c r="G679" s="7">
        <v>0</v>
      </c>
      <c r="H679" t="s">
        <v>2379</v>
      </c>
      <c r="I679">
        <f t="shared" si="30"/>
        <v>0</v>
      </c>
      <c r="K679" s="14" t="str">
        <f t="shared" si="31"/>
        <v>Obesity</v>
      </c>
      <c r="L679" t="str">
        <f t="shared" si="32"/>
        <v>Normal</v>
      </c>
    </row>
    <row r="680" spans="1:12" x14ac:dyDescent="0.35">
      <c r="A680" t="s">
        <v>1692</v>
      </c>
      <c r="B680">
        <v>35.5</v>
      </c>
      <c r="C680">
        <v>10.37</v>
      </c>
      <c r="D680" t="s">
        <v>2379</v>
      </c>
      <c r="E680" t="s">
        <v>2379</v>
      </c>
      <c r="F680" t="s">
        <v>2379</v>
      </c>
      <c r="G680" s="7">
        <v>0</v>
      </c>
      <c r="H680" t="s">
        <v>2379</v>
      </c>
      <c r="I680">
        <f t="shared" si="30"/>
        <v>0</v>
      </c>
      <c r="K680" s="14" t="str">
        <f t="shared" si="31"/>
        <v>Obesity</v>
      </c>
      <c r="L680" t="str">
        <f t="shared" si="32"/>
        <v>Diabetes</v>
      </c>
    </row>
    <row r="681" spans="1:12" x14ac:dyDescent="0.35">
      <c r="A681" t="s">
        <v>1691</v>
      </c>
      <c r="B681">
        <v>36.979999999999997</v>
      </c>
      <c r="C681">
        <v>9.56</v>
      </c>
      <c r="D681" t="s">
        <v>2380</v>
      </c>
      <c r="E681" t="s">
        <v>2379</v>
      </c>
      <c r="F681" t="s">
        <v>2379</v>
      </c>
      <c r="G681" s="7">
        <v>0</v>
      </c>
      <c r="H681" t="s">
        <v>2379</v>
      </c>
      <c r="I681">
        <f t="shared" si="30"/>
        <v>0</v>
      </c>
      <c r="K681" s="14" t="str">
        <f t="shared" si="31"/>
        <v>Obesity</v>
      </c>
      <c r="L681" t="str">
        <f t="shared" si="32"/>
        <v>Diabetes</v>
      </c>
    </row>
    <row r="682" spans="1:12" x14ac:dyDescent="0.35">
      <c r="A682" t="s">
        <v>1690</v>
      </c>
      <c r="B682">
        <v>32.395000000000003</v>
      </c>
      <c r="C682">
        <v>8.23</v>
      </c>
      <c r="D682" t="s">
        <v>2380</v>
      </c>
      <c r="E682" t="s">
        <v>2379</v>
      </c>
      <c r="F682" t="s">
        <v>2381</v>
      </c>
      <c r="G682" s="7">
        <v>1</v>
      </c>
      <c r="H682" t="s">
        <v>2379</v>
      </c>
      <c r="I682">
        <f t="shared" si="30"/>
        <v>0</v>
      </c>
      <c r="K682" s="14" t="str">
        <f t="shared" si="31"/>
        <v>Obesity</v>
      </c>
      <c r="L682" t="str">
        <f t="shared" si="32"/>
        <v>Diabetes</v>
      </c>
    </row>
    <row r="683" spans="1:12" x14ac:dyDescent="0.35">
      <c r="A683" t="s">
        <v>1689</v>
      </c>
      <c r="B683">
        <v>32.729999999999997</v>
      </c>
      <c r="C683">
        <v>7.03</v>
      </c>
      <c r="D683" t="s">
        <v>2379</v>
      </c>
      <c r="E683" t="s">
        <v>2379</v>
      </c>
      <c r="F683" t="s">
        <v>2379</v>
      </c>
      <c r="G683" s="7">
        <v>0</v>
      </c>
      <c r="H683" t="s">
        <v>2379</v>
      </c>
      <c r="I683">
        <f t="shared" si="30"/>
        <v>0</v>
      </c>
      <c r="K683" s="14" t="str">
        <f t="shared" si="31"/>
        <v>Obesity</v>
      </c>
      <c r="L683" t="str">
        <f t="shared" si="32"/>
        <v>Diabetes</v>
      </c>
    </row>
    <row r="684" spans="1:12" x14ac:dyDescent="0.35">
      <c r="A684" t="s">
        <v>1688</v>
      </c>
      <c r="B684">
        <v>20.52</v>
      </c>
      <c r="C684">
        <v>5.45</v>
      </c>
      <c r="D684" t="s">
        <v>2379</v>
      </c>
      <c r="E684" t="s">
        <v>2379</v>
      </c>
      <c r="F684" t="s">
        <v>2379</v>
      </c>
      <c r="G684" s="7">
        <v>1</v>
      </c>
      <c r="H684" t="s">
        <v>2380</v>
      </c>
      <c r="I684">
        <f t="shared" si="30"/>
        <v>1</v>
      </c>
      <c r="K684" s="14" t="str">
        <f t="shared" si="31"/>
        <v>Normal Weight</v>
      </c>
      <c r="L684" t="str">
        <f t="shared" si="32"/>
        <v>Normal</v>
      </c>
    </row>
    <row r="685" spans="1:12" x14ac:dyDescent="0.35">
      <c r="A685" t="s">
        <v>1687</v>
      </c>
      <c r="B685">
        <v>51.72</v>
      </c>
      <c r="C685">
        <v>5.76</v>
      </c>
      <c r="D685" t="s">
        <v>2379</v>
      </c>
      <c r="E685" t="s">
        <v>2379</v>
      </c>
      <c r="F685" t="s">
        <v>2379</v>
      </c>
      <c r="G685" s="7">
        <v>0</v>
      </c>
      <c r="H685" t="s">
        <v>2379</v>
      </c>
      <c r="I685">
        <f t="shared" si="30"/>
        <v>0</v>
      </c>
      <c r="K685" s="14" t="str">
        <f t="shared" si="31"/>
        <v>Obesity</v>
      </c>
      <c r="L685" t="str">
        <f t="shared" si="32"/>
        <v>Prediabetes</v>
      </c>
    </row>
    <row r="686" spans="1:12" x14ac:dyDescent="0.35">
      <c r="A686" t="s">
        <v>1686</v>
      </c>
      <c r="B686">
        <v>50.2</v>
      </c>
      <c r="C686">
        <v>5.4</v>
      </c>
      <c r="D686" t="s">
        <v>2379</v>
      </c>
      <c r="E686" t="s">
        <v>2379</v>
      </c>
      <c r="F686" t="s">
        <v>2379</v>
      </c>
      <c r="G686" s="7">
        <v>0</v>
      </c>
      <c r="H686" t="s">
        <v>2379</v>
      </c>
      <c r="I686">
        <f t="shared" si="30"/>
        <v>0</v>
      </c>
      <c r="K686" s="14" t="str">
        <f t="shared" si="31"/>
        <v>Obesity</v>
      </c>
      <c r="L686" t="str">
        <f t="shared" si="32"/>
        <v>Normal</v>
      </c>
    </row>
    <row r="687" spans="1:12" x14ac:dyDescent="0.35">
      <c r="A687" t="s">
        <v>1685</v>
      </c>
      <c r="B687">
        <v>25.52</v>
      </c>
      <c r="C687">
        <v>6.35</v>
      </c>
      <c r="D687" t="s">
        <v>2379</v>
      </c>
      <c r="E687" t="s">
        <v>2379</v>
      </c>
      <c r="F687" t="s">
        <v>2381</v>
      </c>
      <c r="G687" s="7">
        <v>1</v>
      </c>
      <c r="H687" t="s">
        <v>2379</v>
      </c>
      <c r="I687">
        <f t="shared" si="30"/>
        <v>0</v>
      </c>
      <c r="K687" s="14" t="str">
        <f t="shared" si="31"/>
        <v>Over Weight</v>
      </c>
      <c r="L687" t="str">
        <f t="shared" si="32"/>
        <v>Prediabetes</v>
      </c>
    </row>
    <row r="688" spans="1:12" x14ac:dyDescent="0.35">
      <c r="A688" t="s">
        <v>1684</v>
      </c>
      <c r="B688">
        <v>35.200000000000003</v>
      </c>
      <c r="C688">
        <v>6.26</v>
      </c>
      <c r="D688" t="s">
        <v>2380</v>
      </c>
      <c r="E688" t="s">
        <v>2379</v>
      </c>
      <c r="F688" t="s">
        <v>2379</v>
      </c>
      <c r="G688" s="7">
        <v>2</v>
      </c>
      <c r="H688" t="s">
        <v>2379</v>
      </c>
      <c r="I688">
        <f t="shared" si="30"/>
        <v>0</v>
      </c>
      <c r="K688" s="14" t="str">
        <f t="shared" si="31"/>
        <v>Obesity</v>
      </c>
      <c r="L688" t="str">
        <f t="shared" si="32"/>
        <v>Prediabetes</v>
      </c>
    </row>
    <row r="689" spans="1:12" x14ac:dyDescent="0.35">
      <c r="A689" t="s">
        <v>1683</v>
      </c>
      <c r="B689">
        <v>41.26</v>
      </c>
      <c r="C689">
        <v>5.97</v>
      </c>
      <c r="D689" t="s">
        <v>2380</v>
      </c>
      <c r="E689" t="s">
        <v>2379</v>
      </c>
      <c r="F689" t="s">
        <v>2379</v>
      </c>
      <c r="G689" s="7">
        <v>0</v>
      </c>
      <c r="H689" t="s">
        <v>2379</v>
      </c>
      <c r="I689">
        <f t="shared" si="30"/>
        <v>0</v>
      </c>
      <c r="K689" s="14" t="str">
        <f t="shared" si="31"/>
        <v>Obesity</v>
      </c>
      <c r="L689" t="str">
        <f t="shared" si="32"/>
        <v>Prediabetes</v>
      </c>
    </row>
    <row r="690" spans="1:12" x14ac:dyDescent="0.35">
      <c r="A690" t="s">
        <v>1682</v>
      </c>
      <c r="B690">
        <v>17.195</v>
      </c>
      <c r="C690">
        <v>5.29</v>
      </c>
      <c r="D690" t="s">
        <v>2380</v>
      </c>
      <c r="E690" t="s">
        <v>2379</v>
      </c>
      <c r="F690" t="s">
        <v>2379</v>
      </c>
      <c r="G690" s="7">
        <v>0</v>
      </c>
      <c r="H690" t="s">
        <v>2380</v>
      </c>
      <c r="I690">
        <f t="shared" si="30"/>
        <v>1</v>
      </c>
      <c r="K690" s="14" t="str">
        <f t="shared" si="31"/>
        <v>Underweight</v>
      </c>
      <c r="L690" t="str">
        <f t="shared" si="32"/>
        <v>Normal</v>
      </c>
    </row>
    <row r="691" spans="1:12" x14ac:dyDescent="0.35">
      <c r="A691" t="s">
        <v>1681</v>
      </c>
      <c r="B691">
        <v>23.085000000000001</v>
      </c>
      <c r="C691">
        <v>4.2699999999999996</v>
      </c>
      <c r="D691" t="s">
        <v>2380</v>
      </c>
      <c r="E691" t="s">
        <v>2379</v>
      </c>
      <c r="F691" t="s">
        <v>2379</v>
      </c>
      <c r="G691" s="7">
        <v>2</v>
      </c>
      <c r="H691" t="s">
        <v>2379</v>
      </c>
      <c r="I691">
        <f t="shared" si="30"/>
        <v>0</v>
      </c>
      <c r="K691" s="14" t="str">
        <f t="shared" si="31"/>
        <v>Normal Weight</v>
      </c>
      <c r="L691" t="str">
        <f t="shared" si="32"/>
        <v>Normal</v>
      </c>
    </row>
    <row r="692" spans="1:12" x14ac:dyDescent="0.35">
      <c r="A692" t="s">
        <v>1680</v>
      </c>
      <c r="B692">
        <v>21.66</v>
      </c>
      <c r="C692">
        <v>5.2</v>
      </c>
      <c r="D692" t="s">
        <v>2380</v>
      </c>
      <c r="E692" t="s">
        <v>2379</v>
      </c>
      <c r="F692" t="s">
        <v>2379</v>
      </c>
      <c r="G692" s="7">
        <v>2</v>
      </c>
      <c r="H692" t="s">
        <v>2379</v>
      </c>
      <c r="I692">
        <f t="shared" si="30"/>
        <v>0</v>
      </c>
      <c r="K692" s="14" t="str">
        <f t="shared" si="31"/>
        <v>Normal Weight</v>
      </c>
      <c r="L692" t="str">
        <f t="shared" si="32"/>
        <v>Normal</v>
      </c>
    </row>
    <row r="693" spans="1:12" x14ac:dyDescent="0.35">
      <c r="A693" t="s">
        <v>1679</v>
      </c>
      <c r="B693">
        <v>36.47</v>
      </c>
      <c r="C693">
        <v>8.23</v>
      </c>
      <c r="D693" t="s">
        <v>2380</v>
      </c>
      <c r="E693" t="s">
        <v>2379</v>
      </c>
      <c r="F693" t="s">
        <v>2379</v>
      </c>
      <c r="G693" s="7">
        <v>0</v>
      </c>
      <c r="H693" t="s">
        <v>2379</v>
      </c>
      <c r="I693">
        <f t="shared" si="30"/>
        <v>0</v>
      </c>
      <c r="K693" s="14" t="str">
        <f t="shared" si="31"/>
        <v>Obesity</v>
      </c>
      <c r="L693" t="str">
        <f t="shared" si="32"/>
        <v>Diabetes</v>
      </c>
    </row>
    <row r="694" spans="1:12" x14ac:dyDescent="0.35">
      <c r="A694" t="s">
        <v>1678</v>
      </c>
      <c r="B694">
        <v>36.08</v>
      </c>
      <c r="C694">
        <v>10.33</v>
      </c>
      <c r="D694" t="s">
        <v>2380</v>
      </c>
      <c r="E694" t="s">
        <v>2379</v>
      </c>
      <c r="F694" t="s">
        <v>2379</v>
      </c>
      <c r="G694" s="7">
        <v>0</v>
      </c>
      <c r="H694" t="s">
        <v>2379</v>
      </c>
      <c r="I694">
        <f t="shared" si="30"/>
        <v>0</v>
      </c>
      <c r="K694" s="14" t="str">
        <f t="shared" si="31"/>
        <v>Obesity</v>
      </c>
      <c r="L694" t="str">
        <f t="shared" si="32"/>
        <v>Diabetes</v>
      </c>
    </row>
    <row r="695" spans="1:12" x14ac:dyDescent="0.35">
      <c r="A695" t="s">
        <v>1677</v>
      </c>
      <c r="B695">
        <v>23.18</v>
      </c>
      <c r="C695">
        <v>6.13</v>
      </c>
      <c r="D695" t="s">
        <v>2379</v>
      </c>
      <c r="E695" t="s">
        <v>2379</v>
      </c>
      <c r="F695" t="s">
        <v>2379</v>
      </c>
      <c r="G695" s="7">
        <v>0</v>
      </c>
      <c r="H695" t="s">
        <v>2379</v>
      </c>
      <c r="I695">
        <f t="shared" si="30"/>
        <v>0</v>
      </c>
      <c r="K695" s="14" t="str">
        <f t="shared" si="31"/>
        <v>Normal Weight</v>
      </c>
      <c r="L695" t="str">
        <f t="shared" si="32"/>
        <v>Prediabetes</v>
      </c>
    </row>
    <row r="696" spans="1:12" x14ac:dyDescent="0.35">
      <c r="A696" t="s">
        <v>1676</v>
      </c>
      <c r="B696">
        <v>39.159999999999997</v>
      </c>
      <c r="C696">
        <v>8.08</v>
      </c>
      <c r="D696" t="s">
        <v>2379</v>
      </c>
      <c r="E696" t="s">
        <v>2379</v>
      </c>
      <c r="F696" t="s">
        <v>2379</v>
      </c>
      <c r="G696" s="7">
        <v>3</v>
      </c>
      <c r="H696" t="s">
        <v>2379</v>
      </c>
      <c r="I696">
        <f t="shared" si="30"/>
        <v>0</v>
      </c>
      <c r="K696" s="14" t="str">
        <f t="shared" si="31"/>
        <v>Obesity</v>
      </c>
      <c r="L696" t="str">
        <f t="shared" si="32"/>
        <v>Diabetes</v>
      </c>
    </row>
    <row r="697" spans="1:12" x14ac:dyDescent="0.35">
      <c r="A697" t="s">
        <v>1675</v>
      </c>
      <c r="B697">
        <v>38.19</v>
      </c>
      <c r="C697">
        <v>10.49</v>
      </c>
      <c r="D697" t="s">
        <v>2379</v>
      </c>
      <c r="E697" t="s">
        <v>2379</v>
      </c>
      <c r="F697" t="s">
        <v>2379</v>
      </c>
      <c r="G697" s="7">
        <v>3</v>
      </c>
      <c r="H697" t="s">
        <v>2379</v>
      </c>
      <c r="I697">
        <f t="shared" si="30"/>
        <v>0</v>
      </c>
      <c r="K697" s="14" t="str">
        <f t="shared" si="31"/>
        <v>Obesity</v>
      </c>
      <c r="L697" t="str">
        <f t="shared" si="32"/>
        <v>Diabetes</v>
      </c>
    </row>
    <row r="698" spans="1:12" x14ac:dyDescent="0.35">
      <c r="A698" t="s">
        <v>1674</v>
      </c>
      <c r="B698">
        <v>26.41</v>
      </c>
      <c r="C698">
        <v>8.11</v>
      </c>
      <c r="D698" t="s">
        <v>2379</v>
      </c>
      <c r="E698" t="s">
        <v>2379</v>
      </c>
      <c r="F698" t="s">
        <v>2379</v>
      </c>
      <c r="G698" s="7">
        <v>3</v>
      </c>
      <c r="H698" t="s">
        <v>2379</v>
      </c>
      <c r="I698">
        <f t="shared" si="30"/>
        <v>0</v>
      </c>
      <c r="K698" s="14" t="str">
        <f t="shared" si="31"/>
        <v>Over Weight</v>
      </c>
      <c r="L698" t="str">
        <f t="shared" si="32"/>
        <v>Diabetes</v>
      </c>
    </row>
    <row r="699" spans="1:12" x14ac:dyDescent="0.35">
      <c r="A699" t="s">
        <v>1673</v>
      </c>
      <c r="B699">
        <v>28.785</v>
      </c>
      <c r="C699">
        <v>6.6</v>
      </c>
      <c r="D699" t="s">
        <v>2379</v>
      </c>
      <c r="E699" t="s">
        <v>2379</v>
      </c>
      <c r="F699" t="s">
        <v>2379</v>
      </c>
      <c r="G699" s="7">
        <v>0</v>
      </c>
      <c r="H699" t="s">
        <v>2379</v>
      </c>
      <c r="I699">
        <f t="shared" si="30"/>
        <v>0</v>
      </c>
      <c r="K699" s="14" t="str">
        <f t="shared" si="31"/>
        <v>Over Weight</v>
      </c>
      <c r="L699" t="str">
        <f t="shared" si="32"/>
        <v>Diabetes</v>
      </c>
    </row>
    <row r="700" spans="1:12" x14ac:dyDescent="0.35">
      <c r="A700" t="s">
        <v>1672</v>
      </c>
      <c r="B700">
        <v>26.695</v>
      </c>
      <c r="C700">
        <v>10.14</v>
      </c>
      <c r="D700" t="s">
        <v>2380</v>
      </c>
      <c r="E700" t="s">
        <v>2379</v>
      </c>
      <c r="F700" t="s">
        <v>2381</v>
      </c>
      <c r="G700" s="7">
        <v>1</v>
      </c>
      <c r="H700" t="s">
        <v>2379</v>
      </c>
      <c r="I700">
        <f t="shared" si="30"/>
        <v>0</v>
      </c>
      <c r="K700" s="14" t="str">
        <f t="shared" si="31"/>
        <v>Over Weight</v>
      </c>
      <c r="L700" t="str">
        <f t="shared" si="32"/>
        <v>Diabetes</v>
      </c>
    </row>
    <row r="701" spans="1:12" x14ac:dyDescent="0.35">
      <c r="A701" t="s">
        <v>1671</v>
      </c>
      <c r="B701">
        <v>32.799999999999997</v>
      </c>
      <c r="C701">
        <v>6.06</v>
      </c>
      <c r="D701" t="s">
        <v>2380</v>
      </c>
      <c r="E701" t="s">
        <v>2379</v>
      </c>
      <c r="F701" t="s">
        <v>2379</v>
      </c>
      <c r="G701" s="7">
        <v>1</v>
      </c>
      <c r="H701" t="s">
        <v>2379</v>
      </c>
      <c r="I701">
        <f t="shared" si="30"/>
        <v>0</v>
      </c>
      <c r="K701" s="14" t="str">
        <f t="shared" si="31"/>
        <v>Obesity</v>
      </c>
      <c r="L701" t="str">
        <f t="shared" si="32"/>
        <v>Prediabetes</v>
      </c>
    </row>
    <row r="702" spans="1:12" x14ac:dyDescent="0.35">
      <c r="A702" t="s">
        <v>1670</v>
      </c>
      <c r="B702">
        <v>35.869999999999997</v>
      </c>
      <c r="C702">
        <v>9.91</v>
      </c>
      <c r="D702" t="s">
        <v>2380</v>
      </c>
      <c r="E702" t="s">
        <v>2379</v>
      </c>
      <c r="F702" t="s">
        <v>2379</v>
      </c>
      <c r="G702" s="7">
        <v>0</v>
      </c>
      <c r="H702" t="s">
        <v>2379</v>
      </c>
      <c r="I702">
        <f t="shared" si="30"/>
        <v>0</v>
      </c>
      <c r="K702" s="14" t="str">
        <f t="shared" si="31"/>
        <v>Obesity</v>
      </c>
      <c r="L702" t="str">
        <f t="shared" si="32"/>
        <v>Diabetes</v>
      </c>
    </row>
    <row r="703" spans="1:12" x14ac:dyDescent="0.35">
      <c r="A703" t="s">
        <v>1669</v>
      </c>
      <c r="B703">
        <v>21.66</v>
      </c>
      <c r="C703">
        <v>4.1399999999999997</v>
      </c>
      <c r="D703" t="s">
        <v>2380</v>
      </c>
      <c r="E703" t="s">
        <v>2379</v>
      </c>
      <c r="F703" t="s">
        <v>2379</v>
      </c>
      <c r="G703" s="7">
        <v>2</v>
      </c>
      <c r="H703" t="s">
        <v>2379</v>
      </c>
      <c r="I703">
        <f t="shared" si="30"/>
        <v>0</v>
      </c>
      <c r="K703" s="14" t="str">
        <f t="shared" si="31"/>
        <v>Normal Weight</v>
      </c>
      <c r="L703" t="str">
        <f t="shared" si="32"/>
        <v>Normal</v>
      </c>
    </row>
    <row r="704" spans="1:12" x14ac:dyDescent="0.35">
      <c r="A704" t="s">
        <v>1668</v>
      </c>
      <c r="B704">
        <v>37.72</v>
      </c>
      <c r="C704">
        <v>4.38</v>
      </c>
      <c r="D704" t="s">
        <v>2380</v>
      </c>
      <c r="E704" t="s">
        <v>2379</v>
      </c>
      <c r="F704" t="s">
        <v>2381</v>
      </c>
      <c r="G704" s="7">
        <v>1</v>
      </c>
      <c r="H704" t="s">
        <v>2379</v>
      </c>
      <c r="I704">
        <f t="shared" si="30"/>
        <v>0</v>
      </c>
      <c r="K704" s="14" t="str">
        <f t="shared" si="31"/>
        <v>Obesity</v>
      </c>
      <c r="L704" t="str">
        <f t="shared" si="32"/>
        <v>Normal</v>
      </c>
    </row>
    <row r="705" spans="1:12" x14ac:dyDescent="0.35">
      <c r="A705" t="s">
        <v>1667</v>
      </c>
      <c r="B705">
        <v>39.700000000000003</v>
      </c>
      <c r="C705">
        <v>9.83</v>
      </c>
      <c r="D705" t="s">
        <v>2379</v>
      </c>
      <c r="E705" t="s">
        <v>2379</v>
      </c>
      <c r="F705" t="s">
        <v>2379</v>
      </c>
      <c r="G705" s="7">
        <v>3</v>
      </c>
      <c r="H705" t="s">
        <v>2379</v>
      </c>
      <c r="I705">
        <f t="shared" si="30"/>
        <v>0</v>
      </c>
      <c r="K705" s="14" t="str">
        <f t="shared" si="31"/>
        <v>Obesity</v>
      </c>
      <c r="L705" t="str">
        <f t="shared" si="32"/>
        <v>Diabetes</v>
      </c>
    </row>
    <row r="706" spans="1:12" x14ac:dyDescent="0.35">
      <c r="A706" t="s">
        <v>1666</v>
      </c>
      <c r="B706">
        <v>35.97</v>
      </c>
      <c r="C706">
        <v>11.08</v>
      </c>
      <c r="D706" t="s">
        <v>2379</v>
      </c>
      <c r="E706" t="s">
        <v>2379</v>
      </c>
      <c r="F706" t="s">
        <v>2379</v>
      </c>
      <c r="G706" s="7">
        <v>3</v>
      </c>
      <c r="H706" t="s">
        <v>2379</v>
      </c>
      <c r="I706">
        <f t="shared" si="30"/>
        <v>0</v>
      </c>
      <c r="K706" s="14" t="str">
        <f t="shared" si="31"/>
        <v>Obesity</v>
      </c>
      <c r="L706" t="str">
        <f t="shared" si="32"/>
        <v>Diabetes</v>
      </c>
    </row>
    <row r="707" spans="1:12" x14ac:dyDescent="0.35">
      <c r="A707" t="s">
        <v>1665</v>
      </c>
      <c r="B707">
        <v>37.85</v>
      </c>
      <c r="C707">
        <v>11.01</v>
      </c>
      <c r="D707" t="s">
        <v>2379</v>
      </c>
      <c r="E707" t="s">
        <v>2379</v>
      </c>
      <c r="F707" t="s">
        <v>2379</v>
      </c>
      <c r="G707" s="7">
        <v>0</v>
      </c>
      <c r="H707" t="s">
        <v>2379</v>
      </c>
      <c r="I707">
        <f t="shared" ref="I707:I770" si="33">IF(H707="yes",1,0)</f>
        <v>0</v>
      </c>
      <c r="K707" s="14" t="str">
        <f t="shared" ref="K707:K770" si="34">IF(B707&lt;18.5,"Underweight",IF(B707&lt;24.9,"Normal Weight",IF(B707&lt;29.9,"Over Weight","Obesity")))</f>
        <v>Obesity</v>
      </c>
      <c r="L707" t="str">
        <f t="shared" ref="L707:L770" si="35">IF(C707&lt;5.7,"Normal",IF(C707&lt;6.4,"Prediabetes","Diabetes"))</f>
        <v>Diabetes</v>
      </c>
    </row>
    <row r="708" spans="1:12" x14ac:dyDescent="0.35">
      <c r="A708" t="s">
        <v>1664</v>
      </c>
      <c r="B708">
        <v>21.66</v>
      </c>
      <c r="C708">
        <v>4.37</v>
      </c>
      <c r="D708" t="s">
        <v>2379</v>
      </c>
      <c r="E708" t="s">
        <v>2380</v>
      </c>
      <c r="F708" t="s">
        <v>2379</v>
      </c>
      <c r="G708" s="7">
        <v>1</v>
      </c>
      <c r="H708" t="s">
        <v>2380</v>
      </c>
      <c r="I708">
        <f t="shared" si="33"/>
        <v>1</v>
      </c>
      <c r="K708" s="14" t="str">
        <f t="shared" si="34"/>
        <v>Normal Weight</v>
      </c>
      <c r="L708" t="str">
        <f t="shared" si="35"/>
        <v>Normal</v>
      </c>
    </row>
    <row r="709" spans="1:12" x14ac:dyDescent="0.35">
      <c r="A709" t="s">
        <v>1663</v>
      </c>
      <c r="B709">
        <v>39.369999999999997</v>
      </c>
      <c r="C709">
        <v>5.91</v>
      </c>
      <c r="D709" t="s">
        <v>2379</v>
      </c>
      <c r="E709" t="s">
        <v>2379</v>
      </c>
      <c r="F709" t="s">
        <v>2379</v>
      </c>
      <c r="G709" s="7">
        <v>2</v>
      </c>
      <c r="H709" t="s">
        <v>2379</v>
      </c>
      <c r="I709">
        <f t="shared" si="33"/>
        <v>0</v>
      </c>
      <c r="K709" s="14" t="str">
        <f t="shared" si="34"/>
        <v>Obesity</v>
      </c>
      <c r="L709" t="str">
        <f t="shared" si="35"/>
        <v>Prediabetes</v>
      </c>
    </row>
    <row r="710" spans="1:12" x14ac:dyDescent="0.35">
      <c r="A710" t="s">
        <v>1662</v>
      </c>
      <c r="B710">
        <v>40.880000000000003</v>
      </c>
      <c r="C710">
        <v>7.65</v>
      </c>
      <c r="D710" t="s">
        <v>2379</v>
      </c>
      <c r="E710" t="s">
        <v>2379</v>
      </c>
      <c r="F710" t="s">
        <v>2379</v>
      </c>
      <c r="G710" s="7">
        <v>0</v>
      </c>
      <c r="H710" t="s">
        <v>2379</v>
      </c>
      <c r="I710">
        <f t="shared" si="33"/>
        <v>0</v>
      </c>
      <c r="K710" s="14" t="str">
        <f t="shared" si="34"/>
        <v>Obesity</v>
      </c>
      <c r="L710" t="str">
        <f t="shared" si="35"/>
        <v>Diabetes</v>
      </c>
    </row>
    <row r="711" spans="1:12" x14ac:dyDescent="0.35">
      <c r="A711" t="s">
        <v>1661</v>
      </c>
      <c r="B711">
        <v>26.22</v>
      </c>
      <c r="C711">
        <v>5.37</v>
      </c>
      <c r="D711" t="s">
        <v>2380</v>
      </c>
      <c r="E711" t="s">
        <v>2379</v>
      </c>
      <c r="F711" t="s">
        <v>2379</v>
      </c>
      <c r="G711" s="7">
        <v>2</v>
      </c>
      <c r="H711" t="s">
        <v>2379</v>
      </c>
      <c r="I711">
        <f t="shared" si="33"/>
        <v>0</v>
      </c>
      <c r="K711" s="14" t="str">
        <f t="shared" si="34"/>
        <v>Over Weight</v>
      </c>
      <c r="L711" t="str">
        <f t="shared" si="35"/>
        <v>Normal</v>
      </c>
    </row>
    <row r="712" spans="1:12" x14ac:dyDescent="0.35">
      <c r="A712" t="s">
        <v>1660</v>
      </c>
      <c r="B712">
        <v>25.08</v>
      </c>
      <c r="C712">
        <v>5.75</v>
      </c>
      <c r="D712" t="s">
        <v>2380</v>
      </c>
      <c r="E712" t="s">
        <v>2379</v>
      </c>
      <c r="F712" t="s">
        <v>2379</v>
      </c>
      <c r="G712" s="7">
        <v>2</v>
      </c>
      <c r="H712" t="s">
        <v>2379</v>
      </c>
      <c r="I712">
        <f t="shared" si="33"/>
        <v>0</v>
      </c>
      <c r="K712" s="14" t="str">
        <f t="shared" si="34"/>
        <v>Over Weight</v>
      </c>
      <c r="L712" t="str">
        <f t="shared" si="35"/>
        <v>Prediabetes</v>
      </c>
    </row>
    <row r="713" spans="1:12" x14ac:dyDescent="0.35">
      <c r="A713" t="s">
        <v>1659</v>
      </c>
      <c r="B713">
        <v>39.1</v>
      </c>
      <c r="C713">
        <v>6.79</v>
      </c>
      <c r="D713" t="s">
        <v>2380</v>
      </c>
      <c r="E713" t="s">
        <v>2379</v>
      </c>
      <c r="F713" t="s">
        <v>2379</v>
      </c>
      <c r="G713" s="7">
        <v>2</v>
      </c>
      <c r="H713" t="s">
        <v>2379</v>
      </c>
      <c r="I713">
        <f t="shared" si="33"/>
        <v>0</v>
      </c>
      <c r="K713" s="14" t="str">
        <f t="shared" si="34"/>
        <v>Obesity</v>
      </c>
      <c r="L713" t="str">
        <f t="shared" si="35"/>
        <v>Diabetes</v>
      </c>
    </row>
    <row r="714" spans="1:12" x14ac:dyDescent="0.35">
      <c r="A714" t="s">
        <v>1658</v>
      </c>
      <c r="B714">
        <v>37.905000000000001</v>
      </c>
      <c r="C714">
        <v>7.03</v>
      </c>
      <c r="D714" t="s">
        <v>2379</v>
      </c>
      <c r="E714" t="s">
        <v>2379</v>
      </c>
      <c r="F714" t="s">
        <v>2379</v>
      </c>
      <c r="G714" s="7">
        <v>3</v>
      </c>
      <c r="H714" t="s">
        <v>2379</v>
      </c>
      <c r="I714">
        <f t="shared" si="33"/>
        <v>0</v>
      </c>
      <c r="K714" s="14" t="str">
        <f t="shared" si="34"/>
        <v>Obesity</v>
      </c>
      <c r="L714" t="str">
        <f t="shared" si="35"/>
        <v>Diabetes</v>
      </c>
    </row>
    <row r="715" spans="1:12" x14ac:dyDescent="0.35">
      <c r="A715" t="s">
        <v>1657</v>
      </c>
      <c r="B715">
        <v>43.35</v>
      </c>
      <c r="C715">
        <v>5.41</v>
      </c>
      <c r="D715" t="s">
        <v>2380</v>
      </c>
      <c r="E715" t="s">
        <v>2379</v>
      </c>
      <c r="F715" t="s">
        <v>2381</v>
      </c>
      <c r="G715" s="7">
        <v>1</v>
      </c>
      <c r="H715" t="s">
        <v>2379</v>
      </c>
      <c r="I715">
        <f t="shared" si="33"/>
        <v>0</v>
      </c>
      <c r="K715" s="14" t="str">
        <f t="shared" si="34"/>
        <v>Obesity</v>
      </c>
      <c r="L715" t="str">
        <f t="shared" si="35"/>
        <v>Normal</v>
      </c>
    </row>
    <row r="716" spans="1:12" x14ac:dyDescent="0.35">
      <c r="A716" t="s">
        <v>1656</v>
      </c>
      <c r="B716">
        <v>36.15</v>
      </c>
      <c r="C716">
        <v>8.0500000000000007</v>
      </c>
      <c r="D716" t="s">
        <v>2379</v>
      </c>
      <c r="E716" t="s">
        <v>2379</v>
      </c>
      <c r="F716" t="s">
        <v>2379</v>
      </c>
      <c r="G716" s="7">
        <v>0</v>
      </c>
      <c r="H716" t="s">
        <v>2379</v>
      </c>
      <c r="I716">
        <f t="shared" si="33"/>
        <v>0</v>
      </c>
      <c r="K716" s="14" t="str">
        <f t="shared" si="34"/>
        <v>Obesity</v>
      </c>
      <c r="L716" t="str">
        <f t="shared" si="35"/>
        <v>Diabetes</v>
      </c>
    </row>
    <row r="717" spans="1:12" x14ac:dyDescent="0.35">
      <c r="A717" t="s">
        <v>1655</v>
      </c>
      <c r="B717">
        <v>44.98</v>
      </c>
      <c r="C717">
        <v>5.94</v>
      </c>
      <c r="D717" t="s">
        <v>2379</v>
      </c>
      <c r="E717" t="s">
        <v>2379</v>
      </c>
      <c r="F717" t="s">
        <v>2379</v>
      </c>
      <c r="G717" s="7">
        <v>1</v>
      </c>
      <c r="H717" t="s">
        <v>2379</v>
      </c>
      <c r="I717">
        <f t="shared" si="33"/>
        <v>0</v>
      </c>
      <c r="K717" s="14" t="str">
        <f t="shared" si="34"/>
        <v>Obesity</v>
      </c>
      <c r="L717" t="str">
        <f t="shared" si="35"/>
        <v>Prediabetes</v>
      </c>
    </row>
    <row r="718" spans="1:12" x14ac:dyDescent="0.35">
      <c r="A718" t="s">
        <v>1654</v>
      </c>
      <c r="B718">
        <v>38.28</v>
      </c>
      <c r="C718">
        <v>5.51</v>
      </c>
      <c r="D718" t="s">
        <v>2379</v>
      </c>
      <c r="E718" t="s">
        <v>2380</v>
      </c>
      <c r="F718" t="s">
        <v>2379</v>
      </c>
      <c r="G718" s="7">
        <v>1</v>
      </c>
      <c r="H718" t="s">
        <v>2379</v>
      </c>
      <c r="I718">
        <f t="shared" si="33"/>
        <v>0</v>
      </c>
      <c r="K718" s="14" t="str">
        <f t="shared" si="34"/>
        <v>Obesity</v>
      </c>
      <c r="L718" t="str">
        <f t="shared" si="35"/>
        <v>Normal</v>
      </c>
    </row>
    <row r="719" spans="1:12" x14ac:dyDescent="0.35">
      <c r="A719" t="s">
        <v>1653</v>
      </c>
      <c r="B719">
        <v>32.299999999999997</v>
      </c>
      <c r="C719">
        <v>6.55</v>
      </c>
      <c r="D719" t="s">
        <v>2380</v>
      </c>
      <c r="E719" t="s">
        <v>2379</v>
      </c>
      <c r="F719" t="s">
        <v>2379</v>
      </c>
      <c r="G719" s="7">
        <v>2</v>
      </c>
      <c r="H719" t="s">
        <v>2379</v>
      </c>
      <c r="I719">
        <f t="shared" si="33"/>
        <v>0</v>
      </c>
      <c r="K719" s="14" t="str">
        <f t="shared" si="34"/>
        <v>Obesity</v>
      </c>
      <c r="L719" t="str">
        <f t="shared" si="35"/>
        <v>Diabetes</v>
      </c>
    </row>
    <row r="720" spans="1:12" x14ac:dyDescent="0.35">
      <c r="A720" t="s">
        <v>1652</v>
      </c>
      <c r="B720">
        <v>39.51</v>
      </c>
      <c r="C720">
        <v>5.79</v>
      </c>
      <c r="D720" t="s">
        <v>2380</v>
      </c>
      <c r="E720" t="s">
        <v>2379</v>
      </c>
      <c r="F720" t="s">
        <v>2379</v>
      </c>
      <c r="G720" s="7">
        <v>0</v>
      </c>
      <c r="H720" t="s">
        <v>2379</v>
      </c>
      <c r="I720">
        <f t="shared" si="33"/>
        <v>0</v>
      </c>
      <c r="K720" s="14" t="str">
        <f t="shared" si="34"/>
        <v>Obesity</v>
      </c>
      <c r="L720" t="str">
        <f t="shared" si="35"/>
        <v>Prediabetes</v>
      </c>
    </row>
    <row r="721" spans="1:12" x14ac:dyDescent="0.35">
      <c r="A721" t="s">
        <v>1651</v>
      </c>
      <c r="B721">
        <v>50.46</v>
      </c>
      <c r="C721">
        <v>4.5599999999999996</v>
      </c>
      <c r="D721" t="s">
        <v>2379</v>
      </c>
      <c r="E721" t="s">
        <v>2379</v>
      </c>
      <c r="F721" t="s">
        <v>2379</v>
      </c>
      <c r="G721" s="7">
        <v>0</v>
      </c>
      <c r="H721" t="s">
        <v>2379</v>
      </c>
      <c r="I721">
        <f t="shared" si="33"/>
        <v>0</v>
      </c>
      <c r="K721" s="14" t="str">
        <f t="shared" si="34"/>
        <v>Obesity</v>
      </c>
      <c r="L721" t="str">
        <f t="shared" si="35"/>
        <v>Normal</v>
      </c>
    </row>
    <row r="722" spans="1:12" x14ac:dyDescent="0.35">
      <c r="A722" t="s">
        <v>1650</v>
      </c>
      <c r="B722">
        <v>31.73</v>
      </c>
      <c r="C722">
        <v>7</v>
      </c>
      <c r="D722" t="s">
        <v>2379</v>
      </c>
      <c r="E722" t="s">
        <v>2379</v>
      </c>
      <c r="F722" t="s">
        <v>2379</v>
      </c>
      <c r="G722" s="7">
        <v>0</v>
      </c>
      <c r="H722" t="s">
        <v>2379</v>
      </c>
      <c r="I722">
        <f t="shared" si="33"/>
        <v>0</v>
      </c>
      <c r="K722" s="14" t="str">
        <f t="shared" si="34"/>
        <v>Obesity</v>
      </c>
      <c r="L722" t="str">
        <f t="shared" si="35"/>
        <v>Diabetes</v>
      </c>
    </row>
    <row r="723" spans="1:12" x14ac:dyDescent="0.35">
      <c r="A723" t="s">
        <v>1649</v>
      </c>
      <c r="B723">
        <v>32.1</v>
      </c>
      <c r="C723">
        <v>6.57</v>
      </c>
      <c r="D723" t="s">
        <v>2380</v>
      </c>
      <c r="E723" t="s">
        <v>2379</v>
      </c>
      <c r="F723" t="s">
        <v>2381</v>
      </c>
      <c r="G723" s="7">
        <v>1</v>
      </c>
      <c r="H723" t="s">
        <v>2379</v>
      </c>
      <c r="I723">
        <f t="shared" si="33"/>
        <v>0</v>
      </c>
      <c r="K723" s="14" t="str">
        <f t="shared" si="34"/>
        <v>Obesity</v>
      </c>
      <c r="L723" t="str">
        <f t="shared" si="35"/>
        <v>Diabetes</v>
      </c>
    </row>
    <row r="724" spans="1:12" x14ac:dyDescent="0.35">
      <c r="A724" t="s">
        <v>1648</v>
      </c>
      <c r="B724">
        <v>27.83</v>
      </c>
      <c r="C724">
        <v>11.61</v>
      </c>
      <c r="D724" t="s">
        <v>2380</v>
      </c>
      <c r="E724" t="s">
        <v>2379</v>
      </c>
      <c r="F724" t="s">
        <v>2381</v>
      </c>
      <c r="G724" s="7">
        <v>1</v>
      </c>
      <c r="H724" t="s">
        <v>2379</v>
      </c>
      <c r="I724">
        <f t="shared" si="33"/>
        <v>0</v>
      </c>
      <c r="K724" s="14" t="str">
        <f t="shared" si="34"/>
        <v>Over Weight</v>
      </c>
      <c r="L724" t="str">
        <f t="shared" si="35"/>
        <v>Diabetes</v>
      </c>
    </row>
    <row r="725" spans="1:12" x14ac:dyDescent="0.35">
      <c r="A725" t="s">
        <v>1647</v>
      </c>
      <c r="B725">
        <v>27.72</v>
      </c>
      <c r="C725">
        <v>8.16</v>
      </c>
      <c r="D725" t="s">
        <v>2380</v>
      </c>
      <c r="E725" t="s">
        <v>2379</v>
      </c>
      <c r="F725" t="s">
        <v>2381</v>
      </c>
      <c r="G725" s="7">
        <v>1</v>
      </c>
      <c r="H725" t="s">
        <v>2379</v>
      </c>
      <c r="I725">
        <f t="shared" si="33"/>
        <v>0</v>
      </c>
      <c r="K725" s="14" t="str">
        <f t="shared" si="34"/>
        <v>Over Weight</v>
      </c>
      <c r="L725" t="str">
        <f t="shared" si="35"/>
        <v>Diabetes</v>
      </c>
    </row>
    <row r="726" spans="1:12" x14ac:dyDescent="0.35">
      <c r="A726" t="s">
        <v>1646</v>
      </c>
      <c r="B726">
        <v>36.765000000000001</v>
      </c>
      <c r="C726">
        <v>4.4800000000000004</v>
      </c>
      <c r="D726" t="s">
        <v>2380</v>
      </c>
      <c r="E726" t="s">
        <v>2379</v>
      </c>
      <c r="F726" t="s">
        <v>2379</v>
      </c>
      <c r="G726" s="7">
        <v>2</v>
      </c>
      <c r="H726" t="s">
        <v>2379</v>
      </c>
      <c r="I726">
        <f t="shared" si="33"/>
        <v>0</v>
      </c>
      <c r="K726" s="14" t="str">
        <f t="shared" si="34"/>
        <v>Obesity</v>
      </c>
      <c r="L726" t="str">
        <f t="shared" si="35"/>
        <v>Normal</v>
      </c>
    </row>
    <row r="727" spans="1:12" x14ac:dyDescent="0.35">
      <c r="A727" t="s">
        <v>1645</v>
      </c>
      <c r="B727">
        <v>48.36</v>
      </c>
      <c r="C727">
        <v>4.08</v>
      </c>
      <c r="D727" t="s">
        <v>2379</v>
      </c>
      <c r="E727" t="s">
        <v>2379</v>
      </c>
      <c r="F727" t="s">
        <v>2379</v>
      </c>
      <c r="G727" s="7">
        <v>0</v>
      </c>
      <c r="H727" t="s">
        <v>2379</v>
      </c>
      <c r="I727">
        <f t="shared" si="33"/>
        <v>0</v>
      </c>
      <c r="K727" s="14" t="str">
        <f t="shared" si="34"/>
        <v>Obesity</v>
      </c>
      <c r="L727" t="str">
        <f t="shared" si="35"/>
        <v>Normal</v>
      </c>
    </row>
    <row r="728" spans="1:12" x14ac:dyDescent="0.35">
      <c r="A728" t="s">
        <v>1644</v>
      </c>
      <c r="B728">
        <v>31.445</v>
      </c>
      <c r="C728">
        <v>4.4000000000000004</v>
      </c>
      <c r="D728" t="s">
        <v>2380</v>
      </c>
      <c r="E728" t="s">
        <v>2379</v>
      </c>
      <c r="F728" t="s">
        <v>2379</v>
      </c>
      <c r="G728" s="7">
        <v>2</v>
      </c>
      <c r="H728" t="s">
        <v>2379</v>
      </c>
      <c r="I728">
        <f t="shared" si="33"/>
        <v>0</v>
      </c>
      <c r="K728" s="14" t="str">
        <f t="shared" si="34"/>
        <v>Obesity</v>
      </c>
      <c r="L728" t="str">
        <f t="shared" si="35"/>
        <v>Normal</v>
      </c>
    </row>
    <row r="729" spans="1:12" x14ac:dyDescent="0.35">
      <c r="A729" t="s">
        <v>1643</v>
      </c>
      <c r="B729">
        <v>27.55</v>
      </c>
      <c r="C729">
        <v>9.02</v>
      </c>
      <c r="D729" t="s">
        <v>2379</v>
      </c>
      <c r="E729" t="s">
        <v>2379</v>
      </c>
      <c r="F729" t="s">
        <v>2379</v>
      </c>
      <c r="G729" s="7">
        <v>0</v>
      </c>
      <c r="H729" t="s">
        <v>2379</v>
      </c>
      <c r="I729">
        <f t="shared" si="33"/>
        <v>0</v>
      </c>
      <c r="K729" s="14" t="str">
        <f t="shared" si="34"/>
        <v>Over Weight</v>
      </c>
      <c r="L729" t="str">
        <f t="shared" si="35"/>
        <v>Diabetes</v>
      </c>
    </row>
    <row r="730" spans="1:12" x14ac:dyDescent="0.35">
      <c r="A730" t="s">
        <v>1642</v>
      </c>
      <c r="B730">
        <v>33.11</v>
      </c>
      <c r="C730">
        <v>8.06</v>
      </c>
      <c r="D730" t="s">
        <v>2379</v>
      </c>
      <c r="E730" t="s">
        <v>2379</v>
      </c>
      <c r="F730" t="s">
        <v>2379</v>
      </c>
      <c r="G730" s="7">
        <v>0</v>
      </c>
      <c r="H730" t="s">
        <v>2379</v>
      </c>
      <c r="I730">
        <f t="shared" si="33"/>
        <v>0</v>
      </c>
      <c r="K730" s="14" t="str">
        <f t="shared" si="34"/>
        <v>Obesity</v>
      </c>
      <c r="L730" t="str">
        <f t="shared" si="35"/>
        <v>Diabetes</v>
      </c>
    </row>
    <row r="731" spans="1:12" x14ac:dyDescent="0.35">
      <c r="A731" t="s">
        <v>1641</v>
      </c>
      <c r="B731">
        <v>36.85</v>
      </c>
      <c r="C731">
        <v>6.21</v>
      </c>
      <c r="D731" t="s">
        <v>2380</v>
      </c>
      <c r="E731" t="s">
        <v>2379</v>
      </c>
      <c r="F731" t="s">
        <v>2379</v>
      </c>
      <c r="G731" s="7">
        <v>2</v>
      </c>
      <c r="H731" t="s">
        <v>2379</v>
      </c>
      <c r="I731">
        <f t="shared" si="33"/>
        <v>0</v>
      </c>
      <c r="K731" s="14" t="str">
        <f t="shared" si="34"/>
        <v>Obesity</v>
      </c>
      <c r="L731" t="str">
        <f t="shared" si="35"/>
        <v>Prediabetes</v>
      </c>
    </row>
    <row r="732" spans="1:12" x14ac:dyDescent="0.35">
      <c r="A732" t="s">
        <v>1640</v>
      </c>
      <c r="B732">
        <v>36.299999999999997</v>
      </c>
      <c r="C732">
        <v>5.79</v>
      </c>
      <c r="D732" t="s">
        <v>2380</v>
      </c>
      <c r="E732" t="s">
        <v>2379</v>
      </c>
      <c r="F732" t="s">
        <v>2379</v>
      </c>
      <c r="G732" s="7">
        <v>2</v>
      </c>
      <c r="H732" t="s">
        <v>2379</v>
      </c>
      <c r="I732">
        <f t="shared" si="33"/>
        <v>0</v>
      </c>
      <c r="K732" s="14" t="str">
        <f t="shared" si="34"/>
        <v>Obesity</v>
      </c>
      <c r="L732" t="str">
        <f t="shared" si="35"/>
        <v>Prediabetes</v>
      </c>
    </row>
    <row r="733" spans="1:12" x14ac:dyDescent="0.35">
      <c r="A733" t="s">
        <v>1639</v>
      </c>
      <c r="B733">
        <v>45.34</v>
      </c>
      <c r="C733">
        <v>5.69</v>
      </c>
      <c r="D733" t="s">
        <v>2380</v>
      </c>
      <c r="E733" t="s">
        <v>2379</v>
      </c>
      <c r="F733" t="s">
        <v>2379</v>
      </c>
      <c r="G733" s="7">
        <v>0</v>
      </c>
      <c r="H733" t="s">
        <v>2379</v>
      </c>
      <c r="I733">
        <f t="shared" si="33"/>
        <v>0</v>
      </c>
      <c r="K733" s="14" t="str">
        <f t="shared" si="34"/>
        <v>Obesity</v>
      </c>
      <c r="L733" t="str">
        <f t="shared" si="35"/>
        <v>Normal</v>
      </c>
    </row>
    <row r="734" spans="1:12" x14ac:dyDescent="0.35">
      <c r="A734" t="s">
        <v>1638</v>
      </c>
      <c r="B734">
        <v>31.8</v>
      </c>
      <c r="C734">
        <v>5.36</v>
      </c>
      <c r="D734" t="s">
        <v>2380</v>
      </c>
      <c r="E734" t="s">
        <v>2379</v>
      </c>
      <c r="F734" t="s">
        <v>2379</v>
      </c>
      <c r="G734" s="7">
        <v>2</v>
      </c>
      <c r="H734" t="s">
        <v>2379</v>
      </c>
      <c r="I734">
        <f t="shared" si="33"/>
        <v>0</v>
      </c>
      <c r="K734" s="14" t="str">
        <f t="shared" si="34"/>
        <v>Obesity</v>
      </c>
      <c r="L734" t="str">
        <f t="shared" si="35"/>
        <v>Normal</v>
      </c>
    </row>
    <row r="735" spans="1:12" x14ac:dyDescent="0.35">
      <c r="A735" t="s">
        <v>1637</v>
      </c>
      <c r="B735">
        <v>41.02</v>
      </c>
      <c r="C735">
        <v>11.37</v>
      </c>
      <c r="D735" t="s">
        <v>2379</v>
      </c>
      <c r="E735" t="s">
        <v>2379</v>
      </c>
      <c r="F735" t="s">
        <v>2379</v>
      </c>
      <c r="G735" s="7">
        <v>0</v>
      </c>
      <c r="H735" t="s">
        <v>2379</v>
      </c>
      <c r="I735">
        <f t="shared" si="33"/>
        <v>0</v>
      </c>
      <c r="K735" s="14" t="str">
        <f t="shared" si="34"/>
        <v>Obesity</v>
      </c>
      <c r="L735" t="str">
        <f t="shared" si="35"/>
        <v>Diabetes</v>
      </c>
    </row>
    <row r="736" spans="1:12" x14ac:dyDescent="0.35">
      <c r="A736" t="s">
        <v>1636</v>
      </c>
      <c r="B736">
        <v>32.68</v>
      </c>
      <c r="C736">
        <v>11.87</v>
      </c>
      <c r="D736" t="s">
        <v>2379</v>
      </c>
      <c r="E736" t="s">
        <v>2379</v>
      </c>
      <c r="F736" t="s">
        <v>2379</v>
      </c>
      <c r="G736" s="7">
        <v>0</v>
      </c>
      <c r="H736" t="s">
        <v>2379</v>
      </c>
      <c r="I736">
        <f t="shared" si="33"/>
        <v>0</v>
      </c>
      <c r="K736" s="14" t="str">
        <f t="shared" si="34"/>
        <v>Obesity</v>
      </c>
      <c r="L736" t="str">
        <f t="shared" si="35"/>
        <v>Diabetes</v>
      </c>
    </row>
    <row r="737" spans="1:12" x14ac:dyDescent="0.35">
      <c r="A737" t="s">
        <v>1635</v>
      </c>
      <c r="B737">
        <v>21.7</v>
      </c>
      <c r="C737">
        <v>4.9000000000000004</v>
      </c>
      <c r="D737" t="s">
        <v>2379</v>
      </c>
      <c r="E737" t="s">
        <v>2379</v>
      </c>
      <c r="F737" t="s">
        <v>2381</v>
      </c>
      <c r="G737" s="7">
        <v>1</v>
      </c>
      <c r="H737" t="s">
        <v>2380</v>
      </c>
      <c r="I737">
        <f t="shared" si="33"/>
        <v>1</v>
      </c>
      <c r="K737" s="14" t="str">
        <f t="shared" si="34"/>
        <v>Normal Weight</v>
      </c>
      <c r="L737" t="str">
        <f t="shared" si="35"/>
        <v>Normal</v>
      </c>
    </row>
    <row r="738" spans="1:12" x14ac:dyDescent="0.35">
      <c r="A738" t="s">
        <v>1634</v>
      </c>
      <c r="B738">
        <v>40.479999999999997</v>
      </c>
      <c r="C738">
        <v>6.7</v>
      </c>
      <c r="D738" t="s">
        <v>2379</v>
      </c>
      <c r="E738" t="s">
        <v>2379</v>
      </c>
      <c r="F738" t="s">
        <v>2379</v>
      </c>
      <c r="G738" s="7">
        <v>3</v>
      </c>
      <c r="H738" t="s">
        <v>2379</v>
      </c>
      <c r="I738">
        <f t="shared" si="33"/>
        <v>0</v>
      </c>
      <c r="K738" s="14" t="str">
        <f t="shared" si="34"/>
        <v>Obesity</v>
      </c>
      <c r="L738" t="str">
        <f t="shared" si="35"/>
        <v>Diabetes</v>
      </c>
    </row>
    <row r="739" spans="1:12" x14ac:dyDescent="0.35">
      <c r="A739" t="s">
        <v>1633</v>
      </c>
      <c r="B739">
        <v>34.5</v>
      </c>
      <c r="C739">
        <v>10.3</v>
      </c>
      <c r="D739" t="s">
        <v>2379</v>
      </c>
      <c r="E739" t="s">
        <v>2379</v>
      </c>
      <c r="F739" t="s">
        <v>2379</v>
      </c>
      <c r="G739" s="7">
        <v>3</v>
      </c>
      <c r="H739" t="s">
        <v>2379</v>
      </c>
      <c r="I739">
        <f t="shared" si="33"/>
        <v>0</v>
      </c>
      <c r="K739" s="14" t="str">
        <f t="shared" si="34"/>
        <v>Obesity</v>
      </c>
      <c r="L739" t="str">
        <f t="shared" si="35"/>
        <v>Diabetes</v>
      </c>
    </row>
    <row r="740" spans="1:12" x14ac:dyDescent="0.35">
      <c r="A740" t="s">
        <v>1632</v>
      </c>
      <c r="B740">
        <v>45.9</v>
      </c>
      <c r="C740">
        <v>11.14</v>
      </c>
      <c r="D740" t="s">
        <v>2380</v>
      </c>
      <c r="E740" t="s">
        <v>2379</v>
      </c>
      <c r="F740" t="s">
        <v>2379</v>
      </c>
      <c r="G740" s="7">
        <v>1</v>
      </c>
      <c r="H740" t="s">
        <v>2379</v>
      </c>
      <c r="I740">
        <f t="shared" si="33"/>
        <v>0</v>
      </c>
      <c r="K740" s="14" t="str">
        <f t="shared" si="34"/>
        <v>Obesity</v>
      </c>
      <c r="L740" t="str">
        <f t="shared" si="35"/>
        <v>Diabetes</v>
      </c>
    </row>
    <row r="741" spans="1:12" x14ac:dyDescent="0.35">
      <c r="A741" t="s">
        <v>1631</v>
      </c>
      <c r="B741">
        <v>33.479999999999997</v>
      </c>
      <c r="C741">
        <v>4.74</v>
      </c>
      <c r="D741" t="s">
        <v>2380</v>
      </c>
      <c r="E741" t="s">
        <v>2379</v>
      </c>
      <c r="F741" t="s">
        <v>2379</v>
      </c>
      <c r="G741" s="7">
        <v>2</v>
      </c>
      <c r="H741" t="s">
        <v>2379</v>
      </c>
      <c r="I741">
        <f t="shared" si="33"/>
        <v>0</v>
      </c>
      <c r="K741" s="14" t="str">
        <f t="shared" si="34"/>
        <v>Obesity</v>
      </c>
      <c r="L741" t="str">
        <f t="shared" si="35"/>
        <v>Normal</v>
      </c>
    </row>
    <row r="742" spans="1:12" x14ac:dyDescent="0.35">
      <c r="A742" t="s">
        <v>1630</v>
      </c>
      <c r="B742">
        <v>28.31</v>
      </c>
      <c r="C742">
        <v>5.96</v>
      </c>
      <c r="D742" t="s">
        <v>2380</v>
      </c>
      <c r="E742" t="s">
        <v>2379</v>
      </c>
      <c r="F742" t="s">
        <v>2379</v>
      </c>
      <c r="G742" s="7">
        <v>2</v>
      </c>
      <c r="H742" t="s">
        <v>2379</v>
      </c>
      <c r="I742">
        <f t="shared" si="33"/>
        <v>0</v>
      </c>
      <c r="K742" s="14" t="str">
        <f t="shared" si="34"/>
        <v>Over Weight</v>
      </c>
      <c r="L742" t="str">
        <f t="shared" si="35"/>
        <v>Prediabetes</v>
      </c>
    </row>
    <row r="743" spans="1:12" x14ac:dyDescent="0.35">
      <c r="A743" t="s">
        <v>1629</v>
      </c>
      <c r="B743">
        <v>21.565000000000001</v>
      </c>
      <c r="C743">
        <v>4.95</v>
      </c>
      <c r="D743" t="s">
        <v>2379</v>
      </c>
      <c r="E743" t="s">
        <v>2380</v>
      </c>
      <c r="F743" t="s">
        <v>2379</v>
      </c>
      <c r="G743" s="7">
        <v>1</v>
      </c>
      <c r="H743" t="s">
        <v>2380</v>
      </c>
      <c r="I743">
        <f t="shared" si="33"/>
        <v>1</v>
      </c>
      <c r="K743" s="14" t="str">
        <f t="shared" si="34"/>
        <v>Normal Weight</v>
      </c>
      <c r="L743" t="str">
        <f t="shared" si="35"/>
        <v>Normal</v>
      </c>
    </row>
    <row r="744" spans="1:12" x14ac:dyDescent="0.35">
      <c r="A744" t="s">
        <v>1628</v>
      </c>
      <c r="B744">
        <v>35.590000000000003</v>
      </c>
      <c r="C744">
        <v>5.21</v>
      </c>
      <c r="D744" t="s">
        <v>2380</v>
      </c>
      <c r="E744" t="s">
        <v>2379</v>
      </c>
      <c r="F744" t="s">
        <v>2381</v>
      </c>
      <c r="G744" s="7">
        <v>1</v>
      </c>
      <c r="H744" t="s">
        <v>2379</v>
      </c>
      <c r="I744">
        <f t="shared" si="33"/>
        <v>0</v>
      </c>
      <c r="K744" s="14" t="str">
        <f t="shared" si="34"/>
        <v>Obesity</v>
      </c>
      <c r="L744" t="str">
        <f t="shared" si="35"/>
        <v>Normal</v>
      </c>
    </row>
    <row r="745" spans="1:12" x14ac:dyDescent="0.35">
      <c r="A745" t="s">
        <v>1627</v>
      </c>
      <c r="B745">
        <v>43.44</v>
      </c>
      <c r="C745">
        <v>4.8600000000000003</v>
      </c>
      <c r="D745" t="s">
        <v>2380</v>
      </c>
      <c r="E745" t="s">
        <v>2379</v>
      </c>
      <c r="F745" t="s">
        <v>2379</v>
      </c>
      <c r="G745" s="7">
        <v>0</v>
      </c>
      <c r="H745" t="s">
        <v>2379</v>
      </c>
      <c r="I745">
        <f t="shared" si="33"/>
        <v>0</v>
      </c>
      <c r="K745" s="14" t="str">
        <f t="shared" si="34"/>
        <v>Obesity</v>
      </c>
      <c r="L745" t="str">
        <f t="shared" si="35"/>
        <v>Normal</v>
      </c>
    </row>
    <row r="746" spans="1:12" x14ac:dyDescent="0.35">
      <c r="A746" t="s">
        <v>1626</v>
      </c>
      <c r="B746">
        <v>21.754999999999999</v>
      </c>
      <c r="C746">
        <v>7.79</v>
      </c>
      <c r="D746" t="s">
        <v>2380</v>
      </c>
      <c r="E746" t="s">
        <v>2379</v>
      </c>
      <c r="F746" t="s">
        <v>2379</v>
      </c>
      <c r="G746" s="7">
        <v>0</v>
      </c>
      <c r="H746" t="s">
        <v>2379</v>
      </c>
      <c r="I746">
        <f t="shared" si="33"/>
        <v>0</v>
      </c>
      <c r="K746" s="14" t="str">
        <f t="shared" si="34"/>
        <v>Normal Weight</v>
      </c>
      <c r="L746" t="str">
        <f t="shared" si="35"/>
        <v>Diabetes</v>
      </c>
    </row>
    <row r="747" spans="1:12" x14ac:dyDescent="0.35">
      <c r="A747" t="s">
        <v>1625</v>
      </c>
      <c r="B747">
        <v>44.55</v>
      </c>
      <c r="C747">
        <v>7.12</v>
      </c>
      <c r="D747" t="s">
        <v>2380</v>
      </c>
      <c r="E747" t="s">
        <v>2379</v>
      </c>
      <c r="F747" t="s">
        <v>2379</v>
      </c>
      <c r="G747" s="7">
        <v>1</v>
      </c>
      <c r="H747" t="s">
        <v>2379</v>
      </c>
      <c r="I747">
        <f t="shared" si="33"/>
        <v>0</v>
      </c>
      <c r="K747" s="14" t="str">
        <f t="shared" si="34"/>
        <v>Obesity</v>
      </c>
      <c r="L747" t="str">
        <f t="shared" si="35"/>
        <v>Diabetes</v>
      </c>
    </row>
    <row r="748" spans="1:12" x14ac:dyDescent="0.35">
      <c r="A748" t="s">
        <v>1624</v>
      </c>
      <c r="B748">
        <v>43.32</v>
      </c>
      <c r="C748">
        <v>4.67</v>
      </c>
      <c r="D748" t="s">
        <v>2380</v>
      </c>
      <c r="E748" t="s">
        <v>2379</v>
      </c>
      <c r="F748" t="s">
        <v>2379</v>
      </c>
      <c r="G748" s="7">
        <v>0</v>
      </c>
      <c r="H748" t="s">
        <v>2379</v>
      </c>
      <c r="I748">
        <f t="shared" si="33"/>
        <v>0</v>
      </c>
      <c r="K748" s="14" t="str">
        <f t="shared" si="34"/>
        <v>Obesity</v>
      </c>
      <c r="L748" t="str">
        <f t="shared" si="35"/>
        <v>Normal</v>
      </c>
    </row>
    <row r="749" spans="1:12" x14ac:dyDescent="0.35">
      <c r="A749" t="s">
        <v>1623</v>
      </c>
      <c r="B749">
        <v>31.23</v>
      </c>
      <c r="C749">
        <v>9.1199999999999992</v>
      </c>
      <c r="D749" t="s">
        <v>2380</v>
      </c>
      <c r="E749" t="s">
        <v>2379</v>
      </c>
      <c r="F749" t="s">
        <v>2381</v>
      </c>
      <c r="G749" s="7">
        <v>1</v>
      </c>
      <c r="H749" t="s">
        <v>2379</v>
      </c>
      <c r="I749">
        <f t="shared" si="33"/>
        <v>0</v>
      </c>
      <c r="K749" s="14" t="str">
        <f t="shared" si="34"/>
        <v>Obesity</v>
      </c>
      <c r="L749" t="str">
        <f t="shared" si="35"/>
        <v>Diabetes</v>
      </c>
    </row>
    <row r="750" spans="1:12" x14ac:dyDescent="0.35">
      <c r="A750" t="s">
        <v>1622</v>
      </c>
      <c r="B750">
        <v>42.81</v>
      </c>
      <c r="C750">
        <v>4.1500000000000004</v>
      </c>
      <c r="D750" t="s">
        <v>2379</v>
      </c>
      <c r="E750" t="s">
        <v>2379</v>
      </c>
      <c r="F750" t="s">
        <v>2379</v>
      </c>
      <c r="G750" s="7">
        <v>1</v>
      </c>
      <c r="H750" t="s">
        <v>2379</v>
      </c>
      <c r="I750">
        <f t="shared" si="33"/>
        <v>0</v>
      </c>
      <c r="K750" s="14" t="str">
        <f t="shared" si="34"/>
        <v>Obesity</v>
      </c>
      <c r="L750" t="str">
        <f t="shared" si="35"/>
        <v>Normal</v>
      </c>
    </row>
    <row r="751" spans="1:12" x14ac:dyDescent="0.35">
      <c r="A751" t="s">
        <v>1621</v>
      </c>
      <c r="B751">
        <v>35.909999999999997</v>
      </c>
      <c r="C751">
        <v>6.72</v>
      </c>
      <c r="D751" t="s">
        <v>2380</v>
      </c>
      <c r="E751" t="s">
        <v>2379</v>
      </c>
      <c r="F751" t="s">
        <v>2379</v>
      </c>
      <c r="G751" s="7">
        <v>2</v>
      </c>
      <c r="H751" t="s">
        <v>2379</v>
      </c>
      <c r="I751">
        <f t="shared" si="33"/>
        <v>0</v>
      </c>
      <c r="K751" s="14" t="str">
        <f t="shared" si="34"/>
        <v>Obesity</v>
      </c>
      <c r="L751" t="str">
        <f t="shared" si="35"/>
        <v>Diabetes</v>
      </c>
    </row>
    <row r="752" spans="1:12" x14ac:dyDescent="0.35">
      <c r="A752" t="s">
        <v>1620</v>
      </c>
      <c r="B752">
        <v>36.65</v>
      </c>
      <c r="C752">
        <v>5.01</v>
      </c>
      <c r="D752" t="s">
        <v>2380</v>
      </c>
      <c r="E752" t="s">
        <v>2379</v>
      </c>
      <c r="F752" t="s">
        <v>2381</v>
      </c>
      <c r="G752" s="7">
        <v>1</v>
      </c>
      <c r="H752" t="s">
        <v>2379</v>
      </c>
      <c r="I752">
        <f t="shared" si="33"/>
        <v>0</v>
      </c>
      <c r="K752" s="14" t="str">
        <f t="shared" si="34"/>
        <v>Obesity</v>
      </c>
      <c r="L752" t="str">
        <f t="shared" si="35"/>
        <v>Normal</v>
      </c>
    </row>
    <row r="753" spans="1:12" x14ac:dyDescent="0.35">
      <c r="A753" t="s">
        <v>1619</v>
      </c>
      <c r="B753">
        <v>22.04</v>
      </c>
      <c r="C753">
        <v>10.9</v>
      </c>
      <c r="D753" t="s">
        <v>2380</v>
      </c>
      <c r="E753" t="s">
        <v>2379</v>
      </c>
      <c r="F753" t="s">
        <v>2379</v>
      </c>
      <c r="G753" s="7">
        <v>2</v>
      </c>
      <c r="H753" t="s">
        <v>2379</v>
      </c>
      <c r="I753">
        <f t="shared" si="33"/>
        <v>0</v>
      </c>
      <c r="K753" s="14" t="str">
        <f t="shared" si="34"/>
        <v>Normal Weight</v>
      </c>
      <c r="L753" t="str">
        <f t="shared" si="35"/>
        <v>Diabetes</v>
      </c>
    </row>
    <row r="754" spans="1:12" x14ac:dyDescent="0.35">
      <c r="A754" t="s">
        <v>1618</v>
      </c>
      <c r="B754">
        <v>31.824999999999999</v>
      </c>
      <c r="C754">
        <v>5.52</v>
      </c>
      <c r="D754" t="s">
        <v>2380</v>
      </c>
      <c r="E754" t="s">
        <v>2379</v>
      </c>
      <c r="F754" t="s">
        <v>2379</v>
      </c>
      <c r="G754" s="7">
        <v>1</v>
      </c>
      <c r="H754" t="s">
        <v>2379</v>
      </c>
      <c r="I754">
        <f t="shared" si="33"/>
        <v>0</v>
      </c>
      <c r="K754" s="14" t="str">
        <f t="shared" si="34"/>
        <v>Obesity</v>
      </c>
      <c r="L754" t="str">
        <f t="shared" si="35"/>
        <v>Normal</v>
      </c>
    </row>
    <row r="755" spans="1:12" x14ac:dyDescent="0.35">
      <c r="A755" t="s">
        <v>1617</v>
      </c>
      <c r="B755">
        <v>53.58</v>
      </c>
      <c r="C755">
        <v>4.55</v>
      </c>
      <c r="D755" t="s">
        <v>2379</v>
      </c>
      <c r="E755" t="s">
        <v>2379</v>
      </c>
      <c r="F755" t="s">
        <v>2379</v>
      </c>
      <c r="G755" s="7">
        <v>1</v>
      </c>
      <c r="H755" t="s">
        <v>2379</v>
      </c>
      <c r="I755">
        <f t="shared" si="33"/>
        <v>0</v>
      </c>
      <c r="K755" s="14" t="str">
        <f t="shared" si="34"/>
        <v>Obesity</v>
      </c>
      <c r="L755" t="str">
        <f t="shared" si="35"/>
        <v>Normal</v>
      </c>
    </row>
    <row r="756" spans="1:12" x14ac:dyDescent="0.35">
      <c r="A756" t="s">
        <v>1616</v>
      </c>
      <c r="B756">
        <v>34.299999999999997</v>
      </c>
      <c r="C756">
        <v>11.76</v>
      </c>
      <c r="D756" t="s">
        <v>2379</v>
      </c>
      <c r="E756" t="s">
        <v>2379</v>
      </c>
      <c r="F756" t="s">
        <v>2379</v>
      </c>
      <c r="G756" s="7">
        <v>0</v>
      </c>
      <c r="H756" t="s">
        <v>2379</v>
      </c>
      <c r="I756">
        <f t="shared" si="33"/>
        <v>0</v>
      </c>
      <c r="K756" s="14" t="str">
        <f t="shared" si="34"/>
        <v>Obesity</v>
      </c>
      <c r="L756" t="str">
        <f t="shared" si="35"/>
        <v>Diabetes</v>
      </c>
    </row>
    <row r="757" spans="1:12" x14ac:dyDescent="0.35">
      <c r="A757" t="s">
        <v>1615</v>
      </c>
      <c r="B757">
        <v>32.11</v>
      </c>
      <c r="C757">
        <v>7.06</v>
      </c>
      <c r="D757" t="s">
        <v>2379</v>
      </c>
      <c r="E757" t="s">
        <v>2379</v>
      </c>
      <c r="F757" t="s">
        <v>2379</v>
      </c>
      <c r="G757" s="7">
        <v>0</v>
      </c>
      <c r="H757" t="s">
        <v>2379</v>
      </c>
      <c r="I757">
        <f t="shared" si="33"/>
        <v>0</v>
      </c>
      <c r="K757" s="14" t="str">
        <f t="shared" si="34"/>
        <v>Obesity</v>
      </c>
      <c r="L757" t="str">
        <f t="shared" si="35"/>
        <v>Diabetes</v>
      </c>
    </row>
    <row r="758" spans="1:12" x14ac:dyDescent="0.35">
      <c r="A758" t="s">
        <v>1614</v>
      </c>
      <c r="B758">
        <v>31.78</v>
      </c>
      <c r="C758">
        <v>11.35</v>
      </c>
      <c r="D758" t="s">
        <v>2380</v>
      </c>
      <c r="E758" t="s">
        <v>2379</v>
      </c>
      <c r="F758" t="s">
        <v>2381</v>
      </c>
      <c r="G758" s="7">
        <v>1</v>
      </c>
      <c r="H758" t="s">
        <v>2379</v>
      </c>
      <c r="I758">
        <f t="shared" si="33"/>
        <v>0</v>
      </c>
      <c r="K758" s="14" t="str">
        <f t="shared" si="34"/>
        <v>Obesity</v>
      </c>
      <c r="L758" t="str">
        <f t="shared" si="35"/>
        <v>Diabetes</v>
      </c>
    </row>
    <row r="759" spans="1:12" x14ac:dyDescent="0.35">
      <c r="A759" t="s">
        <v>1613</v>
      </c>
      <c r="B759">
        <v>46.89</v>
      </c>
      <c r="C759">
        <v>5.52</v>
      </c>
      <c r="D759" t="s">
        <v>2379</v>
      </c>
      <c r="E759" t="s">
        <v>2379</v>
      </c>
      <c r="F759" t="s">
        <v>2379</v>
      </c>
      <c r="G759" s="7">
        <v>0</v>
      </c>
      <c r="H759" t="s">
        <v>2379</v>
      </c>
      <c r="I759">
        <f t="shared" si="33"/>
        <v>0</v>
      </c>
      <c r="K759" s="14" t="str">
        <f t="shared" si="34"/>
        <v>Obesity</v>
      </c>
      <c r="L759" t="str">
        <f t="shared" si="35"/>
        <v>Normal</v>
      </c>
    </row>
    <row r="760" spans="1:12" x14ac:dyDescent="0.35">
      <c r="A760" t="s">
        <v>1612</v>
      </c>
      <c r="B760">
        <v>39.35</v>
      </c>
      <c r="C760">
        <v>7.86</v>
      </c>
      <c r="D760" t="s">
        <v>2380</v>
      </c>
      <c r="E760" t="s">
        <v>2379</v>
      </c>
      <c r="F760" t="s">
        <v>2379</v>
      </c>
      <c r="G760" s="7">
        <v>1</v>
      </c>
      <c r="H760" t="s">
        <v>2379</v>
      </c>
      <c r="I760">
        <f t="shared" si="33"/>
        <v>0</v>
      </c>
      <c r="K760" s="14" t="str">
        <f t="shared" si="34"/>
        <v>Obesity</v>
      </c>
      <c r="L760" t="str">
        <f t="shared" si="35"/>
        <v>Diabetes</v>
      </c>
    </row>
    <row r="761" spans="1:12" x14ac:dyDescent="0.35">
      <c r="A761" t="s">
        <v>1611</v>
      </c>
      <c r="B761">
        <v>39.200000000000003</v>
      </c>
      <c r="C761">
        <v>11.38</v>
      </c>
      <c r="D761" t="s">
        <v>2379</v>
      </c>
      <c r="E761" t="s">
        <v>2379</v>
      </c>
      <c r="F761" t="s">
        <v>2379</v>
      </c>
      <c r="G761" s="7">
        <v>0</v>
      </c>
      <c r="H761" t="s">
        <v>2379</v>
      </c>
      <c r="I761">
        <f t="shared" si="33"/>
        <v>0</v>
      </c>
      <c r="K761" s="14" t="str">
        <f t="shared" si="34"/>
        <v>Obesity</v>
      </c>
      <c r="L761" t="str">
        <f t="shared" si="35"/>
        <v>Diabetes</v>
      </c>
    </row>
    <row r="762" spans="1:12" x14ac:dyDescent="0.35">
      <c r="A762" t="s">
        <v>1610</v>
      </c>
      <c r="B762">
        <v>39.159999999999997</v>
      </c>
      <c r="C762">
        <v>10.48</v>
      </c>
      <c r="D762" t="s">
        <v>2379</v>
      </c>
      <c r="E762" t="s">
        <v>2379</v>
      </c>
      <c r="F762" t="s">
        <v>2379</v>
      </c>
      <c r="G762" s="7">
        <v>0</v>
      </c>
      <c r="H762" t="s">
        <v>2379</v>
      </c>
      <c r="I762">
        <f t="shared" si="33"/>
        <v>0</v>
      </c>
      <c r="K762" s="14" t="str">
        <f t="shared" si="34"/>
        <v>Obesity</v>
      </c>
      <c r="L762" t="str">
        <f t="shared" si="35"/>
        <v>Diabetes</v>
      </c>
    </row>
    <row r="763" spans="1:12" x14ac:dyDescent="0.35">
      <c r="A763" t="s">
        <v>1609</v>
      </c>
      <c r="B763">
        <v>44.1</v>
      </c>
      <c r="C763">
        <v>5.04</v>
      </c>
      <c r="D763" t="s">
        <v>2380</v>
      </c>
      <c r="E763" t="s">
        <v>2379</v>
      </c>
      <c r="F763" t="s">
        <v>2379</v>
      </c>
      <c r="G763" s="7">
        <v>0</v>
      </c>
      <c r="H763" t="s">
        <v>2379</v>
      </c>
      <c r="I763">
        <f t="shared" si="33"/>
        <v>0</v>
      </c>
      <c r="K763" s="14" t="str">
        <f t="shared" si="34"/>
        <v>Obesity</v>
      </c>
      <c r="L763" t="str">
        <f t="shared" si="35"/>
        <v>Normal</v>
      </c>
    </row>
    <row r="764" spans="1:12" x14ac:dyDescent="0.35">
      <c r="A764" t="s">
        <v>1608</v>
      </c>
      <c r="B764">
        <v>33.200000000000003</v>
      </c>
      <c r="C764">
        <v>9.06</v>
      </c>
      <c r="D764" t="s">
        <v>2379</v>
      </c>
      <c r="E764" t="s">
        <v>2379</v>
      </c>
      <c r="F764" t="s">
        <v>2379</v>
      </c>
      <c r="G764" s="7">
        <v>0</v>
      </c>
      <c r="H764" t="s">
        <v>2379</v>
      </c>
      <c r="I764">
        <f t="shared" si="33"/>
        <v>0</v>
      </c>
      <c r="K764" s="14" t="str">
        <f t="shared" si="34"/>
        <v>Obesity</v>
      </c>
      <c r="L764" t="str">
        <f t="shared" si="35"/>
        <v>Diabetes</v>
      </c>
    </row>
    <row r="765" spans="1:12" x14ac:dyDescent="0.35">
      <c r="A765" t="s">
        <v>1607</v>
      </c>
      <c r="B765">
        <v>29.92</v>
      </c>
      <c r="C765">
        <v>11.07</v>
      </c>
      <c r="D765" t="s">
        <v>2379</v>
      </c>
      <c r="E765" t="s">
        <v>2379</v>
      </c>
      <c r="F765" t="s">
        <v>2379</v>
      </c>
      <c r="G765" s="7">
        <v>0</v>
      </c>
      <c r="H765" t="s">
        <v>2379</v>
      </c>
      <c r="I765">
        <f t="shared" si="33"/>
        <v>0</v>
      </c>
      <c r="K765" s="14" t="str">
        <f t="shared" si="34"/>
        <v>Obesity</v>
      </c>
      <c r="L765" t="str">
        <f t="shared" si="35"/>
        <v>Diabetes</v>
      </c>
    </row>
    <row r="766" spans="1:12" x14ac:dyDescent="0.35">
      <c r="A766" t="s">
        <v>1606</v>
      </c>
      <c r="B766">
        <v>25</v>
      </c>
      <c r="C766">
        <v>10.45</v>
      </c>
      <c r="D766" t="s">
        <v>2379</v>
      </c>
      <c r="E766" t="s">
        <v>2379</v>
      </c>
      <c r="F766" t="s">
        <v>2379</v>
      </c>
      <c r="G766" s="7">
        <v>0</v>
      </c>
      <c r="H766" t="s">
        <v>2379</v>
      </c>
      <c r="I766">
        <f t="shared" si="33"/>
        <v>0</v>
      </c>
      <c r="K766" s="14" t="str">
        <f t="shared" si="34"/>
        <v>Over Weight</v>
      </c>
      <c r="L766" t="str">
        <f t="shared" si="35"/>
        <v>Diabetes</v>
      </c>
    </row>
    <row r="767" spans="1:12" x14ac:dyDescent="0.35">
      <c r="A767" t="s">
        <v>1605</v>
      </c>
      <c r="B767">
        <v>38.869999999999997</v>
      </c>
      <c r="C767">
        <v>8.6300000000000008</v>
      </c>
      <c r="D767" t="s">
        <v>2380</v>
      </c>
      <c r="E767" t="s">
        <v>2379</v>
      </c>
      <c r="F767" t="s">
        <v>2379</v>
      </c>
      <c r="G767" s="7">
        <v>1</v>
      </c>
      <c r="H767" t="s">
        <v>2379</v>
      </c>
      <c r="I767">
        <f t="shared" si="33"/>
        <v>0</v>
      </c>
      <c r="K767" s="14" t="str">
        <f t="shared" si="34"/>
        <v>Obesity</v>
      </c>
      <c r="L767" t="str">
        <f t="shared" si="35"/>
        <v>Diabetes</v>
      </c>
    </row>
    <row r="768" spans="1:12" x14ac:dyDescent="0.35">
      <c r="A768" t="s">
        <v>1604</v>
      </c>
      <c r="B768">
        <v>32.299999999999997</v>
      </c>
      <c r="C768">
        <v>5.28</v>
      </c>
      <c r="D768" t="s">
        <v>2380</v>
      </c>
      <c r="E768" t="s">
        <v>2379</v>
      </c>
      <c r="F768" t="s">
        <v>2379</v>
      </c>
      <c r="G768" s="7">
        <v>2</v>
      </c>
      <c r="H768" t="s">
        <v>2379</v>
      </c>
      <c r="I768">
        <f t="shared" si="33"/>
        <v>0</v>
      </c>
      <c r="K768" s="14" t="str">
        <f t="shared" si="34"/>
        <v>Obesity</v>
      </c>
      <c r="L768" t="str">
        <f t="shared" si="35"/>
        <v>Normal</v>
      </c>
    </row>
    <row r="769" spans="1:12" x14ac:dyDescent="0.35">
      <c r="A769" t="s">
        <v>1603</v>
      </c>
      <c r="B769">
        <v>31.16</v>
      </c>
      <c r="C769">
        <v>7.49</v>
      </c>
      <c r="D769" t="s">
        <v>2380</v>
      </c>
      <c r="E769" t="s">
        <v>2379</v>
      </c>
      <c r="F769" t="s">
        <v>2379</v>
      </c>
      <c r="G769" s="7">
        <v>2</v>
      </c>
      <c r="H769" t="s">
        <v>2379</v>
      </c>
      <c r="I769">
        <f t="shared" si="33"/>
        <v>0</v>
      </c>
      <c r="K769" s="14" t="str">
        <f t="shared" si="34"/>
        <v>Obesity</v>
      </c>
      <c r="L769" t="str">
        <f t="shared" si="35"/>
        <v>Diabetes</v>
      </c>
    </row>
    <row r="770" spans="1:12" x14ac:dyDescent="0.35">
      <c r="A770" t="s">
        <v>1602</v>
      </c>
      <c r="B770">
        <v>54.59</v>
      </c>
      <c r="C770">
        <v>4.2699999999999996</v>
      </c>
      <c r="D770" t="s">
        <v>2379</v>
      </c>
      <c r="E770" t="s">
        <v>2379</v>
      </c>
      <c r="F770" t="s">
        <v>2379</v>
      </c>
      <c r="G770" s="7">
        <v>0</v>
      </c>
      <c r="H770" t="s">
        <v>2379</v>
      </c>
      <c r="I770">
        <f t="shared" si="33"/>
        <v>0</v>
      </c>
      <c r="K770" s="14" t="str">
        <f t="shared" si="34"/>
        <v>Obesity</v>
      </c>
      <c r="L770" t="str">
        <f t="shared" si="35"/>
        <v>Normal</v>
      </c>
    </row>
    <row r="771" spans="1:12" x14ac:dyDescent="0.35">
      <c r="A771" t="s">
        <v>1601</v>
      </c>
      <c r="B771">
        <v>21.09</v>
      </c>
      <c r="C771">
        <v>9.2200000000000006</v>
      </c>
      <c r="D771" t="s">
        <v>2380</v>
      </c>
      <c r="E771" t="s">
        <v>2379</v>
      </c>
      <c r="F771" t="s">
        <v>2379</v>
      </c>
      <c r="G771" s="7">
        <v>2</v>
      </c>
      <c r="H771" t="s">
        <v>2379</v>
      </c>
      <c r="I771">
        <f t="shared" ref="I771:I834" si="36">IF(H771="yes",1,0)</f>
        <v>0</v>
      </c>
      <c r="K771" s="14" t="str">
        <f t="shared" ref="K771:K834" si="37">IF(B771&lt;18.5,"Underweight",IF(B771&lt;24.9,"Normal Weight",IF(B771&lt;29.9,"Over Weight","Obesity")))</f>
        <v>Normal Weight</v>
      </c>
      <c r="L771" t="str">
        <f t="shared" ref="L771:L834" si="38">IF(C771&lt;5.7,"Normal",IF(C771&lt;6.4,"Prediabetes","Diabetes"))</f>
        <v>Diabetes</v>
      </c>
    </row>
    <row r="772" spans="1:12" x14ac:dyDescent="0.35">
      <c r="A772" t="s">
        <v>1600</v>
      </c>
      <c r="B772">
        <v>52.41</v>
      </c>
      <c r="C772">
        <v>5.99</v>
      </c>
      <c r="D772" t="s">
        <v>2379</v>
      </c>
      <c r="E772" t="s">
        <v>2379</v>
      </c>
      <c r="F772" t="s">
        <v>2379</v>
      </c>
      <c r="G772" s="7">
        <v>1</v>
      </c>
      <c r="H772" t="s">
        <v>2379</v>
      </c>
      <c r="I772">
        <f t="shared" si="36"/>
        <v>0</v>
      </c>
      <c r="K772" s="14" t="str">
        <f t="shared" si="37"/>
        <v>Obesity</v>
      </c>
      <c r="L772" t="str">
        <f t="shared" si="38"/>
        <v>Prediabetes</v>
      </c>
    </row>
    <row r="773" spans="1:12" x14ac:dyDescent="0.35">
      <c r="A773" t="s">
        <v>1599</v>
      </c>
      <c r="B773">
        <v>41.47</v>
      </c>
      <c r="C773">
        <v>5.86</v>
      </c>
      <c r="D773" t="s">
        <v>2380</v>
      </c>
      <c r="E773" t="s">
        <v>2379</v>
      </c>
      <c r="F773" t="s">
        <v>2379</v>
      </c>
      <c r="G773" s="7">
        <v>2</v>
      </c>
      <c r="H773" t="s">
        <v>2379</v>
      </c>
      <c r="I773">
        <f t="shared" si="36"/>
        <v>0</v>
      </c>
      <c r="K773" s="14" t="str">
        <f t="shared" si="37"/>
        <v>Obesity</v>
      </c>
      <c r="L773" t="str">
        <f t="shared" si="38"/>
        <v>Prediabetes</v>
      </c>
    </row>
    <row r="774" spans="1:12" x14ac:dyDescent="0.35">
      <c r="A774" t="s">
        <v>1598</v>
      </c>
      <c r="B774">
        <v>33.1</v>
      </c>
      <c r="C774">
        <v>5.19</v>
      </c>
      <c r="D774" t="s">
        <v>2380</v>
      </c>
      <c r="E774" t="s">
        <v>2379</v>
      </c>
      <c r="F774" t="s">
        <v>2379</v>
      </c>
      <c r="G774" s="7">
        <v>2</v>
      </c>
      <c r="H774" t="s">
        <v>2379</v>
      </c>
      <c r="I774">
        <f t="shared" si="36"/>
        <v>0</v>
      </c>
      <c r="K774" s="14" t="str">
        <f t="shared" si="37"/>
        <v>Obesity</v>
      </c>
      <c r="L774" t="str">
        <f t="shared" si="38"/>
        <v>Normal</v>
      </c>
    </row>
    <row r="775" spans="1:12" x14ac:dyDescent="0.35">
      <c r="A775" t="s">
        <v>1597</v>
      </c>
      <c r="B775">
        <v>30.8</v>
      </c>
      <c r="C775">
        <v>4.37</v>
      </c>
      <c r="D775" t="s">
        <v>2380</v>
      </c>
      <c r="E775" t="s">
        <v>2379</v>
      </c>
      <c r="F775" t="s">
        <v>2379</v>
      </c>
      <c r="G775" s="7">
        <v>2</v>
      </c>
      <c r="H775" t="s">
        <v>2379</v>
      </c>
      <c r="I775">
        <f t="shared" si="36"/>
        <v>0</v>
      </c>
      <c r="K775" s="14" t="str">
        <f t="shared" si="37"/>
        <v>Obesity</v>
      </c>
      <c r="L775" t="str">
        <f t="shared" si="38"/>
        <v>Normal</v>
      </c>
    </row>
    <row r="776" spans="1:12" x14ac:dyDescent="0.35">
      <c r="A776" t="s">
        <v>1596</v>
      </c>
      <c r="B776">
        <v>42.06</v>
      </c>
      <c r="C776">
        <v>5.32</v>
      </c>
      <c r="D776" t="s">
        <v>2379</v>
      </c>
      <c r="E776" t="s">
        <v>2379</v>
      </c>
      <c r="F776" t="s">
        <v>2379</v>
      </c>
      <c r="G776" s="7">
        <v>1</v>
      </c>
      <c r="H776" t="s">
        <v>2379</v>
      </c>
      <c r="I776">
        <f t="shared" si="36"/>
        <v>0</v>
      </c>
      <c r="K776" s="14" t="str">
        <f t="shared" si="37"/>
        <v>Obesity</v>
      </c>
      <c r="L776" t="str">
        <f t="shared" si="38"/>
        <v>Normal</v>
      </c>
    </row>
    <row r="777" spans="1:12" x14ac:dyDescent="0.35">
      <c r="A777" t="s">
        <v>1595</v>
      </c>
      <c r="B777">
        <v>39.270000000000003</v>
      </c>
      <c r="C777">
        <v>5.64</v>
      </c>
      <c r="D777" t="s">
        <v>2379</v>
      </c>
      <c r="E777" t="s">
        <v>2379</v>
      </c>
      <c r="F777" t="s">
        <v>2381</v>
      </c>
      <c r="G777" s="7">
        <v>1</v>
      </c>
      <c r="H777" t="s">
        <v>2379</v>
      </c>
      <c r="I777">
        <f t="shared" si="36"/>
        <v>0</v>
      </c>
      <c r="K777" s="14" t="str">
        <f t="shared" si="37"/>
        <v>Obesity</v>
      </c>
      <c r="L777" t="str">
        <f t="shared" si="38"/>
        <v>Normal</v>
      </c>
    </row>
    <row r="778" spans="1:12" x14ac:dyDescent="0.35">
      <c r="A778" t="s">
        <v>1594</v>
      </c>
      <c r="B778">
        <v>30.71</v>
      </c>
      <c r="C778">
        <v>5.59</v>
      </c>
      <c r="D778" t="s">
        <v>2380</v>
      </c>
      <c r="E778" t="s">
        <v>2379</v>
      </c>
      <c r="F778" t="s">
        <v>2379</v>
      </c>
      <c r="G778" s="7">
        <v>1</v>
      </c>
      <c r="H778" t="s">
        <v>2379</v>
      </c>
      <c r="I778">
        <f t="shared" si="36"/>
        <v>0</v>
      </c>
      <c r="K778" s="14" t="str">
        <f t="shared" si="37"/>
        <v>Obesity</v>
      </c>
      <c r="L778" t="str">
        <f t="shared" si="38"/>
        <v>Normal</v>
      </c>
    </row>
    <row r="779" spans="1:12" x14ac:dyDescent="0.35">
      <c r="A779" t="s">
        <v>1593</v>
      </c>
      <c r="B779">
        <v>47.19</v>
      </c>
      <c r="C779">
        <v>5.29</v>
      </c>
      <c r="D779" t="s">
        <v>2379</v>
      </c>
      <c r="E779" t="s">
        <v>2379</v>
      </c>
      <c r="F779" t="s">
        <v>2379</v>
      </c>
      <c r="G779" s="7">
        <v>0</v>
      </c>
      <c r="H779" t="s">
        <v>2379</v>
      </c>
      <c r="I779">
        <f t="shared" si="36"/>
        <v>0</v>
      </c>
      <c r="K779" s="14" t="str">
        <f t="shared" si="37"/>
        <v>Obesity</v>
      </c>
      <c r="L779" t="str">
        <f t="shared" si="38"/>
        <v>Normal</v>
      </c>
    </row>
    <row r="780" spans="1:12" x14ac:dyDescent="0.35">
      <c r="A780" t="s">
        <v>1592</v>
      </c>
      <c r="B780">
        <v>30.02</v>
      </c>
      <c r="C780">
        <v>6.65</v>
      </c>
      <c r="D780" t="s">
        <v>2379</v>
      </c>
      <c r="E780" t="s">
        <v>2379</v>
      </c>
      <c r="F780" t="s">
        <v>2379</v>
      </c>
      <c r="G780" s="7">
        <v>0</v>
      </c>
      <c r="H780" t="s">
        <v>2379</v>
      </c>
      <c r="I780">
        <f t="shared" si="36"/>
        <v>0</v>
      </c>
      <c r="K780" s="14" t="str">
        <f t="shared" si="37"/>
        <v>Obesity</v>
      </c>
      <c r="L780" t="str">
        <f t="shared" si="38"/>
        <v>Diabetes</v>
      </c>
    </row>
    <row r="781" spans="1:12" x14ac:dyDescent="0.35">
      <c r="A781" t="s">
        <v>1591</v>
      </c>
      <c r="B781">
        <v>37.909999999999997</v>
      </c>
      <c r="C781">
        <v>5.68</v>
      </c>
      <c r="D781" t="s">
        <v>2380</v>
      </c>
      <c r="E781" t="s">
        <v>2379</v>
      </c>
      <c r="F781" t="s">
        <v>2379</v>
      </c>
      <c r="G781" s="7">
        <v>0</v>
      </c>
      <c r="H781" t="s">
        <v>2379</v>
      </c>
      <c r="I781">
        <f t="shared" si="36"/>
        <v>0</v>
      </c>
      <c r="K781" s="14" t="str">
        <f t="shared" si="37"/>
        <v>Obesity</v>
      </c>
      <c r="L781" t="str">
        <f t="shared" si="38"/>
        <v>Normal</v>
      </c>
    </row>
    <row r="782" spans="1:12" x14ac:dyDescent="0.35">
      <c r="A782" t="s">
        <v>1590</v>
      </c>
      <c r="B782">
        <v>54.61</v>
      </c>
      <c r="C782">
        <v>4.49</v>
      </c>
      <c r="D782" t="s">
        <v>2379</v>
      </c>
      <c r="E782" t="s">
        <v>2379</v>
      </c>
      <c r="F782" t="s">
        <v>2379</v>
      </c>
      <c r="G782" s="7">
        <v>0</v>
      </c>
      <c r="H782" t="s">
        <v>2379</v>
      </c>
      <c r="I782">
        <f t="shared" si="36"/>
        <v>0</v>
      </c>
      <c r="K782" s="14" t="str">
        <f t="shared" si="37"/>
        <v>Obesity</v>
      </c>
      <c r="L782" t="str">
        <f t="shared" si="38"/>
        <v>Normal</v>
      </c>
    </row>
    <row r="783" spans="1:12" x14ac:dyDescent="0.35">
      <c r="A783" t="s">
        <v>1589</v>
      </c>
      <c r="B783">
        <v>36.005000000000003</v>
      </c>
      <c r="C783">
        <v>6.9</v>
      </c>
      <c r="D783" t="s">
        <v>2379</v>
      </c>
      <c r="E783" t="s">
        <v>2379</v>
      </c>
      <c r="F783" t="s">
        <v>2379</v>
      </c>
      <c r="G783" s="7">
        <v>0</v>
      </c>
      <c r="H783" t="s">
        <v>2379</v>
      </c>
      <c r="I783">
        <f t="shared" si="36"/>
        <v>0</v>
      </c>
      <c r="K783" s="14" t="str">
        <f t="shared" si="37"/>
        <v>Obesity</v>
      </c>
      <c r="L783" t="str">
        <f t="shared" si="38"/>
        <v>Diabetes</v>
      </c>
    </row>
    <row r="784" spans="1:12" x14ac:dyDescent="0.35">
      <c r="A784" t="s">
        <v>1588</v>
      </c>
      <c r="B784">
        <v>28.7</v>
      </c>
      <c r="C784">
        <v>11.52</v>
      </c>
      <c r="D784" t="s">
        <v>2379</v>
      </c>
      <c r="E784" t="s">
        <v>2379</v>
      </c>
      <c r="F784" t="s">
        <v>2379</v>
      </c>
      <c r="G784" s="7">
        <v>0</v>
      </c>
      <c r="H784" t="s">
        <v>2379</v>
      </c>
      <c r="I784">
        <f t="shared" si="36"/>
        <v>0</v>
      </c>
      <c r="K784" s="14" t="str">
        <f t="shared" si="37"/>
        <v>Over Weight</v>
      </c>
      <c r="L784" t="str">
        <f t="shared" si="38"/>
        <v>Diabetes</v>
      </c>
    </row>
    <row r="785" spans="1:12" x14ac:dyDescent="0.35">
      <c r="A785" t="s">
        <v>1587</v>
      </c>
      <c r="B785">
        <v>34.295000000000002</v>
      </c>
      <c r="C785">
        <v>11.24</v>
      </c>
      <c r="D785" t="s">
        <v>2379</v>
      </c>
      <c r="E785" t="s">
        <v>2379</v>
      </c>
      <c r="F785" t="s">
        <v>2379</v>
      </c>
      <c r="G785" s="7">
        <v>0</v>
      </c>
      <c r="H785" t="s">
        <v>2379</v>
      </c>
      <c r="I785">
        <f t="shared" si="36"/>
        <v>0</v>
      </c>
      <c r="K785" s="14" t="str">
        <f t="shared" si="37"/>
        <v>Obesity</v>
      </c>
      <c r="L785" t="str">
        <f t="shared" si="38"/>
        <v>Diabetes</v>
      </c>
    </row>
    <row r="786" spans="1:12" x14ac:dyDescent="0.35">
      <c r="A786" t="s">
        <v>1586</v>
      </c>
      <c r="B786">
        <v>27.55</v>
      </c>
      <c r="C786">
        <v>10.98</v>
      </c>
      <c r="D786" t="s">
        <v>2379</v>
      </c>
      <c r="E786" t="s">
        <v>2379</v>
      </c>
      <c r="F786" t="s">
        <v>2379</v>
      </c>
      <c r="G786" s="7">
        <v>0</v>
      </c>
      <c r="H786" t="s">
        <v>2379</v>
      </c>
      <c r="I786">
        <f t="shared" si="36"/>
        <v>0</v>
      </c>
      <c r="K786" s="14" t="str">
        <f t="shared" si="37"/>
        <v>Over Weight</v>
      </c>
      <c r="L786" t="str">
        <f t="shared" si="38"/>
        <v>Diabetes</v>
      </c>
    </row>
    <row r="787" spans="1:12" x14ac:dyDescent="0.35">
      <c r="A787" t="s">
        <v>1585</v>
      </c>
      <c r="B787">
        <v>40.700000000000003</v>
      </c>
      <c r="C787">
        <v>5.42</v>
      </c>
      <c r="D787" t="s">
        <v>2379</v>
      </c>
      <c r="E787" t="s">
        <v>2379</v>
      </c>
      <c r="F787" t="s">
        <v>2379</v>
      </c>
      <c r="G787" s="7">
        <v>0</v>
      </c>
      <c r="H787" t="s">
        <v>2379</v>
      </c>
      <c r="I787">
        <f t="shared" si="36"/>
        <v>0</v>
      </c>
      <c r="K787" s="14" t="str">
        <f t="shared" si="37"/>
        <v>Obesity</v>
      </c>
      <c r="L787" t="str">
        <f t="shared" si="38"/>
        <v>Normal</v>
      </c>
    </row>
    <row r="788" spans="1:12" x14ac:dyDescent="0.35">
      <c r="A788" t="s">
        <v>1584</v>
      </c>
      <c r="B788">
        <v>18.335000000000001</v>
      </c>
      <c r="C788">
        <v>10.97</v>
      </c>
      <c r="D788" t="s">
        <v>2379</v>
      </c>
      <c r="E788" t="s">
        <v>2379</v>
      </c>
      <c r="F788" t="s">
        <v>2379</v>
      </c>
      <c r="G788" s="7">
        <v>0</v>
      </c>
      <c r="H788" t="s">
        <v>2379</v>
      </c>
      <c r="I788">
        <f t="shared" si="36"/>
        <v>0</v>
      </c>
      <c r="K788" s="14" t="str">
        <f t="shared" si="37"/>
        <v>Underweight</v>
      </c>
      <c r="L788" t="str">
        <f t="shared" si="38"/>
        <v>Diabetes</v>
      </c>
    </row>
    <row r="789" spans="1:12" x14ac:dyDescent="0.35">
      <c r="A789" t="s">
        <v>1583</v>
      </c>
      <c r="B789">
        <v>33.914999999999999</v>
      </c>
      <c r="C789">
        <v>9.56</v>
      </c>
      <c r="D789" t="s">
        <v>2380</v>
      </c>
      <c r="E789" t="s">
        <v>2379</v>
      </c>
      <c r="F789" t="s">
        <v>2379</v>
      </c>
      <c r="G789" s="7">
        <v>2</v>
      </c>
      <c r="H789" t="s">
        <v>2379</v>
      </c>
      <c r="I789">
        <f t="shared" si="36"/>
        <v>0</v>
      </c>
      <c r="K789" s="14" t="str">
        <f t="shared" si="37"/>
        <v>Obesity</v>
      </c>
      <c r="L789" t="str">
        <f t="shared" si="38"/>
        <v>Diabetes</v>
      </c>
    </row>
    <row r="790" spans="1:12" x14ac:dyDescent="0.35">
      <c r="A790" t="s">
        <v>1582</v>
      </c>
      <c r="B790">
        <v>33.534999999999997</v>
      </c>
      <c r="C790">
        <v>9.4</v>
      </c>
      <c r="D790" t="s">
        <v>2380</v>
      </c>
      <c r="E790" t="s">
        <v>2379</v>
      </c>
      <c r="F790" t="s">
        <v>2379</v>
      </c>
      <c r="G790" s="7">
        <v>2</v>
      </c>
      <c r="H790" t="s">
        <v>2379</v>
      </c>
      <c r="I790">
        <f t="shared" si="36"/>
        <v>0</v>
      </c>
      <c r="K790" s="14" t="str">
        <f t="shared" si="37"/>
        <v>Obesity</v>
      </c>
      <c r="L790" t="str">
        <f t="shared" si="38"/>
        <v>Diabetes</v>
      </c>
    </row>
    <row r="791" spans="1:12" x14ac:dyDescent="0.35">
      <c r="A791" t="s">
        <v>1581</v>
      </c>
      <c r="B791">
        <v>23.655000000000001</v>
      </c>
      <c r="C791">
        <v>8.48</v>
      </c>
      <c r="D791" t="s">
        <v>2380</v>
      </c>
      <c r="E791" t="s">
        <v>2379</v>
      </c>
      <c r="F791" t="s">
        <v>2379</v>
      </c>
      <c r="G791" s="7">
        <v>2</v>
      </c>
      <c r="H791" t="s">
        <v>2379</v>
      </c>
      <c r="I791">
        <f t="shared" si="36"/>
        <v>0</v>
      </c>
      <c r="K791" s="14" t="str">
        <f t="shared" si="37"/>
        <v>Normal Weight</v>
      </c>
      <c r="L791" t="str">
        <f t="shared" si="38"/>
        <v>Diabetes</v>
      </c>
    </row>
    <row r="792" spans="1:12" x14ac:dyDescent="0.35">
      <c r="A792" t="s">
        <v>1580</v>
      </c>
      <c r="B792">
        <v>28</v>
      </c>
      <c r="C792">
        <v>5.57</v>
      </c>
      <c r="D792" t="s">
        <v>2379</v>
      </c>
      <c r="E792" t="s">
        <v>2379</v>
      </c>
      <c r="F792" t="s">
        <v>2379</v>
      </c>
      <c r="G792" s="7">
        <v>0</v>
      </c>
      <c r="H792" t="s">
        <v>2379</v>
      </c>
      <c r="I792">
        <f t="shared" si="36"/>
        <v>0</v>
      </c>
      <c r="K792" s="14" t="str">
        <f t="shared" si="37"/>
        <v>Over Weight</v>
      </c>
      <c r="L792" t="str">
        <f t="shared" si="38"/>
        <v>Normal</v>
      </c>
    </row>
    <row r="793" spans="1:12" x14ac:dyDescent="0.35">
      <c r="A793" t="s">
        <v>1579</v>
      </c>
      <c r="B793">
        <v>30.23</v>
      </c>
      <c r="C793">
        <v>6.94</v>
      </c>
      <c r="D793" t="s">
        <v>2380</v>
      </c>
      <c r="E793" t="s">
        <v>2379</v>
      </c>
      <c r="F793" t="s">
        <v>2381</v>
      </c>
      <c r="G793" s="7">
        <v>1</v>
      </c>
      <c r="H793" t="s">
        <v>2379</v>
      </c>
      <c r="I793">
        <f t="shared" si="36"/>
        <v>0</v>
      </c>
      <c r="K793" s="14" t="str">
        <f t="shared" si="37"/>
        <v>Obesity</v>
      </c>
      <c r="L793" t="str">
        <f t="shared" si="38"/>
        <v>Diabetes</v>
      </c>
    </row>
    <row r="794" spans="1:12" x14ac:dyDescent="0.35">
      <c r="A794" t="s">
        <v>1578</v>
      </c>
      <c r="B794">
        <v>51.14</v>
      </c>
      <c r="C794">
        <v>4.05</v>
      </c>
      <c r="D794" t="s">
        <v>2379</v>
      </c>
      <c r="E794" t="s">
        <v>2379</v>
      </c>
      <c r="F794" t="s">
        <v>2379</v>
      </c>
      <c r="G794" s="7">
        <v>1</v>
      </c>
      <c r="H794" t="s">
        <v>2379</v>
      </c>
      <c r="I794">
        <f t="shared" si="36"/>
        <v>0</v>
      </c>
      <c r="K794" s="14" t="str">
        <f t="shared" si="37"/>
        <v>Obesity</v>
      </c>
      <c r="L794" t="str">
        <f t="shared" si="38"/>
        <v>Normal</v>
      </c>
    </row>
    <row r="795" spans="1:12" x14ac:dyDescent="0.35">
      <c r="A795" t="s">
        <v>1577</v>
      </c>
      <c r="B795">
        <v>24.32</v>
      </c>
      <c r="C795">
        <v>10.220000000000001</v>
      </c>
      <c r="D795" t="s">
        <v>2379</v>
      </c>
      <c r="E795" t="s">
        <v>2379</v>
      </c>
      <c r="F795" t="s">
        <v>2379</v>
      </c>
      <c r="G795" s="7">
        <v>0</v>
      </c>
      <c r="H795" t="s">
        <v>2379</v>
      </c>
      <c r="I795">
        <f t="shared" si="36"/>
        <v>0</v>
      </c>
      <c r="K795" s="14" t="str">
        <f t="shared" si="37"/>
        <v>Normal Weight</v>
      </c>
      <c r="L795" t="str">
        <f t="shared" si="38"/>
        <v>Diabetes</v>
      </c>
    </row>
    <row r="796" spans="1:12" x14ac:dyDescent="0.35">
      <c r="A796" t="s">
        <v>1576</v>
      </c>
      <c r="B796">
        <v>38.06</v>
      </c>
      <c r="C796">
        <v>9.24</v>
      </c>
      <c r="D796" t="s">
        <v>2379</v>
      </c>
      <c r="E796" t="s">
        <v>2379</v>
      </c>
      <c r="F796" t="s">
        <v>2379</v>
      </c>
      <c r="G796" s="7">
        <v>0</v>
      </c>
      <c r="H796" t="s">
        <v>2379</v>
      </c>
      <c r="I796">
        <f t="shared" si="36"/>
        <v>0</v>
      </c>
      <c r="K796" s="14" t="str">
        <f t="shared" si="37"/>
        <v>Obesity</v>
      </c>
      <c r="L796" t="str">
        <f t="shared" si="38"/>
        <v>Diabetes</v>
      </c>
    </row>
    <row r="797" spans="1:12" x14ac:dyDescent="0.35">
      <c r="A797" t="s">
        <v>1575</v>
      </c>
      <c r="B797">
        <v>37.700000000000003</v>
      </c>
      <c r="C797">
        <v>8.6</v>
      </c>
      <c r="D797" t="s">
        <v>2379</v>
      </c>
      <c r="E797" t="s">
        <v>2379</v>
      </c>
      <c r="F797" t="s">
        <v>2379</v>
      </c>
      <c r="G797" s="7">
        <v>0</v>
      </c>
      <c r="H797" t="s">
        <v>2379</v>
      </c>
      <c r="I797">
        <f t="shared" si="36"/>
        <v>0</v>
      </c>
      <c r="K797" s="14" t="str">
        <f t="shared" si="37"/>
        <v>Obesity</v>
      </c>
      <c r="L797" t="str">
        <f t="shared" si="38"/>
        <v>Diabetes</v>
      </c>
    </row>
    <row r="798" spans="1:12" x14ac:dyDescent="0.35">
      <c r="A798" t="s">
        <v>1574</v>
      </c>
      <c r="B798">
        <v>44</v>
      </c>
      <c r="C798">
        <v>9.32</v>
      </c>
      <c r="D798" t="s">
        <v>2380</v>
      </c>
      <c r="E798" t="s">
        <v>2379</v>
      </c>
      <c r="F798" t="s">
        <v>2379</v>
      </c>
      <c r="G798" s="7">
        <v>2</v>
      </c>
      <c r="H798" t="s">
        <v>2379</v>
      </c>
      <c r="I798">
        <f t="shared" si="36"/>
        <v>0</v>
      </c>
      <c r="K798" s="14" t="str">
        <f t="shared" si="37"/>
        <v>Obesity</v>
      </c>
      <c r="L798" t="str">
        <f t="shared" si="38"/>
        <v>Diabetes</v>
      </c>
    </row>
    <row r="799" spans="1:12" x14ac:dyDescent="0.35">
      <c r="A799" t="s">
        <v>1573</v>
      </c>
      <c r="B799">
        <v>41.45</v>
      </c>
      <c r="C799">
        <v>6.12</v>
      </c>
      <c r="D799" t="s">
        <v>2380</v>
      </c>
      <c r="E799" t="s">
        <v>2379</v>
      </c>
      <c r="F799" t="s">
        <v>2379</v>
      </c>
      <c r="G799" s="7">
        <v>0</v>
      </c>
      <c r="H799" t="s">
        <v>2379</v>
      </c>
      <c r="I799">
        <f t="shared" si="36"/>
        <v>0</v>
      </c>
      <c r="K799" s="14" t="str">
        <f t="shared" si="37"/>
        <v>Obesity</v>
      </c>
      <c r="L799" t="str">
        <f t="shared" si="38"/>
        <v>Prediabetes</v>
      </c>
    </row>
    <row r="800" spans="1:12" x14ac:dyDescent="0.35">
      <c r="A800" t="s">
        <v>1572</v>
      </c>
      <c r="B800">
        <v>25.364999999999998</v>
      </c>
      <c r="C800">
        <v>9.19</v>
      </c>
      <c r="D800" t="s">
        <v>2380</v>
      </c>
      <c r="E800" t="s">
        <v>2379</v>
      </c>
      <c r="F800" t="s">
        <v>2379</v>
      </c>
      <c r="G800" s="7">
        <v>0</v>
      </c>
      <c r="H800" t="s">
        <v>2379</v>
      </c>
      <c r="I800">
        <f t="shared" si="36"/>
        <v>0</v>
      </c>
      <c r="K800" s="14" t="str">
        <f t="shared" si="37"/>
        <v>Over Weight</v>
      </c>
      <c r="L800" t="str">
        <f t="shared" si="38"/>
        <v>Diabetes</v>
      </c>
    </row>
    <row r="801" spans="1:12" x14ac:dyDescent="0.35">
      <c r="A801" t="s">
        <v>1571</v>
      </c>
      <c r="B801">
        <v>34.56</v>
      </c>
      <c r="C801">
        <v>5.84</v>
      </c>
      <c r="D801" t="s">
        <v>2380</v>
      </c>
      <c r="E801" t="s">
        <v>2379</v>
      </c>
      <c r="F801" t="s">
        <v>2381</v>
      </c>
      <c r="G801" s="7">
        <v>1</v>
      </c>
      <c r="H801" t="s">
        <v>2379</v>
      </c>
      <c r="I801">
        <f t="shared" si="36"/>
        <v>0</v>
      </c>
      <c r="K801" s="14" t="str">
        <f t="shared" si="37"/>
        <v>Obesity</v>
      </c>
      <c r="L801" t="str">
        <f t="shared" si="38"/>
        <v>Prediabetes</v>
      </c>
    </row>
    <row r="802" spans="1:12" x14ac:dyDescent="0.35">
      <c r="A802" t="s">
        <v>1570</v>
      </c>
      <c r="B802">
        <v>28.2</v>
      </c>
      <c r="C802">
        <v>7.19</v>
      </c>
      <c r="D802" t="s">
        <v>2380</v>
      </c>
      <c r="E802" t="s">
        <v>2379</v>
      </c>
      <c r="F802" t="s">
        <v>2379</v>
      </c>
      <c r="G802" s="7">
        <v>2</v>
      </c>
      <c r="H802" t="s">
        <v>2379</v>
      </c>
      <c r="I802">
        <f t="shared" si="36"/>
        <v>0</v>
      </c>
      <c r="K802" s="14" t="str">
        <f t="shared" si="37"/>
        <v>Over Weight</v>
      </c>
      <c r="L802" t="str">
        <f t="shared" si="38"/>
        <v>Diabetes</v>
      </c>
    </row>
    <row r="803" spans="1:12" x14ac:dyDescent="0.35">
      <c r="A803" t="s">
        <v>1569</v>
      </c>
      <c r="B803">
        <v>30.43</v>
      </c>
      <c r="C803">
        <v>9.39</v>
      </c>
      <c r="D803" t="s">
        <v>2379</v>
      </c>
      <c r="E803" t="s">
        <v>2379</v>
      </c>
      <c r="F803" t="s">
        <v>2379</v>
      </c>
      <c r="G803" s="7">
        <v>0</v>
      </c>
      <c r="H803" t="s">
        <v>2379</v>
      </c>
      <c r="I803">
        <f t="shared" si="36"/>
        <v>0</v>
      </c>
      <c r="K803" s="14" t="str">
        <f t="shared" si="37"/>
        <v>Obesity</v>
      </c>
      <c r="L803" t="str">
        <f t="shared" si="38"/>
        <v>Diabetes</v>
      </c>
    </row>
    <row r="804" spans="1:12" x14ac:dyDescent="0.35">
      <c r="A804" t="s">
        <v>1568</v>
      </c>
      <c r="B804">
        <v>32.395000000000003</v>
      </c>
      <c r="C804">
        <v>4.2699999999999996</v>
      </c>
      <c r="D804" t="s">
        <v>2380</v>
      </c>
      <c r="E804" t="s">
        <v>2379</v>
      </c>
      <c r="F804" t="s">
        <v>2379</v>
      </c>
      <c r="G804" s="7">
        <v>1</v>
      </c>
      <c r="H804" t="s">
        <v>2379</v>
      </c>
      <c r="I804">
        <f t="shared" si="36"/>
        <v>0</v>
      </c>
      <c r="K804" s="14" t="str">
        <f t="shared" si="37"/>
        <v>Obesity</v>
      </c>
      <c r="L804" t="str">
        <f t="shared" si="38"/>
        <v>Normal</v>
      </c>
    </row>
    <row r="805" spans="1:12" x14ac:dyDescent="0.35">
      <c r="A805" t="s">
        <v>1567</v>
      </c>
      <c r="B805">
        <v>24.035</v>
      </c>
      <c r="C805">
        <v>11.71</v>
      </c>
      <c r="D805" t="s">
        <v>2379</v>
      </c>
      <c r="E805" t="s">
        <v>2379</v>
      </c>
      <c r="F805" t="s">
        <v>2379</v>
      </c>
      <c r="G805" s="7">
        <v>0</v>
      </c>
      <c r="H805" t="s">
        <v>2379</v>
      </c>
      <c r="I805">
        <f t="shared" si="36"/>
        <v>0</v>
      </c>
      <c r="K805" s="14" t="str">
        <f t="shared" si="37"/>
        <v>Normal Weight</v>
      </c>
      <c r="L805" t="str">
        <f t="shared" si="38"/>
        <v>Diabetes</v>
      </c>
    </row>
    <row r="806" spans="1:12" x14ac:dyDescent="0.35">
      <c r="A806" t="s">
        <v>1566</v>
      </c>
      <c r="B806">
        <v>37.119999999999997</v>
      </c>
      <c r="C806">
        <v>5.29</v>
      </c>
      <c r="D806" t="s">
        <v>2379</v>
      </c>
      <c r="E806" t="s">
        <v>2379</v>
      </c>
      <c r="F806" t="s">
        <v>2379</v>
      </c>
      <c r="G806" s="7">
        <v>2</v>
      </c>
      <c r="H806" t="s">
        <v>2379</v>
      </c>
      <c r="I806">
        <f t="shared" si="36"/>
        <v>0</v>
      </c>
      <c r="K806" s="14" t="str">
        <f t="shared" si="37"/>
        <v>Obesity</v>
      </c>
      <c r="L806" t="str">
        <f t="shared" si="38"/>
        <v>Normal</v>
      </c>
    </row>
    <row r="807" spans="1:12" x14ac:dyDescent="0.35">
      <c r="A807" t="s">
        <v>1565</v>
      </c>
      <c r="B807">
        <v>34.840000000000003</v>
      </c>
      <c r="C807">
        <v>6</v>
      </c>
      <c r="D807" t="s">
        <v>2380</v>
      </c>
      <c r="E807" t="s">
        <v>2379</v>
      </c>
      <c r="F807" t="s">
        <v>2381</v>
      </c>
      <c r="G807" s="7">
        <v>1</v>
      </c>
      <c r="H807" t="s">
        <v>2379</v>
      </c>
      <c r="I807">
        <f t="shared" si="36"/>
        <v>0</v>
      </c>
      <c r="K807" s="14" t="str">
        <f t="shared" si="37"/>
        <v>Obesity</v>
      </c>
      <c r="L807" t="str">
        <f t="shared" si="38"/>
        <v>Prediabetes</v>
      </c>
    </row>
    <row r="808" spans="1:12" x14ac:dyDescent="0.35">
      <c r="A808" t="s">
        <v>1564</v>
      </c>
      <c r="B808">
        <v>29.53</v>
      </c>
      <c r="C808">
        <v>10.64</v>
      </c>
      <c r="D808" t="s">
        <v>2379</v>
      </c>
      <c r="E808" t="s">
        <v>2379</v>
      </c>
      <c r="F808" t="s">
        <v>2379</v>
      </c>
      <c r="G808" s="7">
        <v>0</v>
      </c>
      <c r="H808" t="s">
        <v>2379</v>
      </c>
      <c r="I808">
        <f t="shared" si="36"/>
        <v>0</v>
      </c>
      <c r="K808" s="14" t="str">
        <f t="shared" si="37"/>
        <v>Over Weight</v>
      </c>
      <c r="L808" t="str">
        <f t="shared" si="38"/>
        <v>Diabetes</v>
      </c>
    </row>
    <row r="809" spans="1:12" x14ac:dyDescent="0.35">
      <c r="A809" t="s">
        <v>1563</v>
      </c>
      <c r="B809">
        <v>42.51</v>
      </c>
      <c r="C809">
        <v>8.2100000000000009</v>
      </c>
      <c r="D809" t="s">
        <v>2380</v>
      </c>
      <c r="E809" t="s">
        <v>2379</v>
      </c>
      <c r="F809" t="s">
        <v>2379</v>
      </c>
      <c r="G809" s="7">
        <v>0</v>
      </c>
      <c r="H809" t="s">
        <v>2379</v>
      </c>
      <c r="I809">
        <f t="shared" si="36"/>
        <v>0</v>
      </c>
      <c r="K809" s="14" t="str">
        <f t="shared" si="37"/>
        <v>Obesity</v>
      </c>
      <c r="L809" t="str">
        <f t="shared" si="38"/>
        <v>Diabetes</v>
      </c>
    </row>
    <row r="810" spans="1:12" x14ac:dyDescent="0.35">
      <c r="A810" t="s">
        <v>1562</v>
      </c>
      <c r="B810">
        <v>38.14</v>
      </c>
      <c r="C810">
        <v>5.58</v>
      </c>
      <c r="D810" t="s">
        <v>2379</v>
      </c>
      <c r="E810" t="s">
        <v>2379</v>
      </c>
      <c r="F810" t="s">
        <v>2381</v>
      </c>
      <c r="G810" s="7">
        <v>1</v>
      </c>
      <c r="H810" t="s">
        <v>2379</v>
      </c>
      <c r="I810">
        <f t="shared" si="36"/>
        <v>0</v>
      </c>
      <c r="K810" s="14" t="str">
        <f t="shared" si="37"/>
        <v>Obesity</v>
      </c>
      <c r="L810" t="str">
        <f t="shared" si="38"/>
        <v>Normal</v>
      </c>
    </row>
    <row r="811" spans="1:12" x14ac:dyDescent="0.35">
      <c r="A811" t="s">
        <v>1561</v>
      </c>
      <c r="B811">
        <v>39.93</v>
      </c>
      <c r="C811">
        <v>8.75</v>
      </c>
      <c r="D811" t="s">
        <v>2379</v>
      </c>
      <c r="E811" t="s">
        <v>2379</v>
      </c>
      <c r="F811" t="s">
        <v>2379</v>
      </c>
      <c r="G811" s="7">
        <v>0</v>
      </c>
      <c r="H811" t="s">
        <v>2379</v>
      </c>
      <c r="I811">
        <f t="shared" si="36"/>
        <v>0</v>
      </c>
      <c r="K811" s="14" t="str">
        <f t="shared" si="37"/>
        <v>Obesity</v>
      </c>
      <c r="L811" t="str">
        <f t="shared" si="38"/>
        <v>Diabetes</v>
      </c>
    </row>
    <row r="812" spans="1:12" x14ac:dyDescent="0.35">
      <c r="A812" t="s">
        <v>1560</v>
      </c>
      <c r="B812">
        <v>38.83</v>
      </c>
      <c r="C812">
        <v>11.86</v>
      </c>
      <c r="D812" t="s">
        <v>2379</v>
      </c>
      <c r="E812" t="s">
        <v>2379</v>
      </c>
      <c r="F812" t="s">
        <v>2379</v>
      </c>
      <c r="G812" s="7">
        <v>0</v>
      </c>
      <c r="H812" t="s">
        <v>2379</v>
      </c>
      <c r="I812">
        <f t="shared" si="36"/>
        <v>0</v>
      </c>
      <c r="K812" s="14" t="str">
        <f t="shared" si="37"/>
        <v>Obesity</v>
      </c>
      <c r="L812" t="str">
        <f t="shared" si="38"/>
        <v>Diabetes</v>
      </c>
    </row>
    <row r="813" spans="1:12" x14ac:dyDescent="0.35">
      <c r="A813" t="s">
        <v>1559</v>
      </c>
      <c r="B813">
        <v>37.4</v>
      </c>
      <c r="C813">
        <v>11.46</v>
      </c>
      <c r="D813" t="s">
        <v>2379</v>
      </c>
      <c r="E813" t="s">
        <v>2379</v>
      </c>
      <c r="F813" t="s">
        <v>2379</v>
      </c>
      <c r="G813" s="7">
        <v>0</v>
      </c>
      <c r="H813" t="s">
        <v>2379</v>
      </c>
      <c r="I813">
        <f t="shared" si="36"/>
        <v>0</v>
      </c>
      <c r="K813" s="14" t="str">
        <f t="shared" si="37"/>
        <v>Obesity</v>
      </c>
      <c r="L813" t="str">
        <f t="shared" si="38"/>
        <v>Diabetes</v>
      </c>
    </row>
    <row r="814" spans="1:12" x14ac:dyDescent="0.35">
      <c r="A814" t="s">
        <v>1558</v>
      </c>
      <c r="B814">
        <v>21.4</v>
      </c>
      <c r="C814">
        <v>9.0299999999999994</v>
      </c>
      <c r="D814" t="s">
        <v>2379</v>
      </c>
      <c r="E814" t="s">
        <v>2379</v>
      </c>
      <c r="F814" t="s">
        <v>2379</v>
      </c>
      <c r="G814" s="7">
        <v>0</v>
      </c>
      <c r="H814" t="s">
        <v>2379</v>
      </c>
      <c r="I814">
        <f t="shared" si="36"/>
        <v>0</v>
      </c>
      <c r="K814" s="14" t="str">
        <f t="shared" si="37"/>
        <v>Normal Weight</v>
      </c>
      <c r="L814" t="str">
        <f t="shared" si="38"/>
        <v>Diabetes</v>
      </c>
    </row>
    <row r="815" spans="1:12" x14ac:dyDescent="0.35">
      <c r="A815" t="s">
        <v>1557</v>
      </c>
      <c r="B815">
        <v>38.380000000000003</v>
      </c>
      <c r="C815">
        <v>8.26</v>
      </c>
      <c r="D815" t="s">
        <v>2380</v>
      </c>
      <c r="E815" t="s">
        <v>2379</v>
      </c>
      <c r="F815" t="s">
        <v>2379</v>
      </c>
      <c r="G815" s="7">
        <v>2</v>
      </c>
      <c r="H815" t="s">
        <v>2379</v>
      </c>
      <c r="I815">
        <f t="shared" si="36"/>
        <v>0</v>
      </c>
      <c r="K815" s="14" t="str">
        <f t="shared" si="37"/>
        <v>Obesity</v>
      </c>
      <c r="L815" t="str">
        <f t="shared" si="38"/>
        <v>Diabetes</v>
      </c>
    </row>
    <row r="816" spans="1:12" x14ac:dyDescent="0.35">
      <c r="A816" t="s">
        <v>1556</v>
      </c>
      <c r="B816">
        <v>33.659999999999997</v>
      </c>
      <c r="C816">
        <v>5.42</v>
      </c>
      <c r="D816" t="s">
        <v>2380</v>
      </c>
      <c r="E816" t="s">
        <v>2379</v>
      </c>
      <c r="F816" t="s">
        <v>2379</v>
      </c>
      <c r="G816" s="7">
        <v>2</v>
      </c>
      <c r="H816" t="s">
        <v>2379</v>
      </c>
      <c r="I816">
        <f t="shared" si="36"/>
        <v>0</v>
      </c>
      <c r="K816" s="14" t="str">
        <f t="shared" si="37"/>
        <v>Obesity</v>
      </c>
      <c r="L816" t="str">
        <f t="shared" si="38"/>
        <v>Normal</v>
      </c>
    </row>
    <row r="817" spans="1:12" x14ac:dyDescent="0.35">
      <c r="A817" t="s">
        <v>1555</v>
      </c>
      <c r="B817">
        <v>31.79</v>
      </c>
      <c r="C817">
        <v>11.33</v>
      </c>
      <c r="D817" t="s">
        <v>2380</v>
      </c>
      <c r="E817" t="s">
        <v>2379</v>
      </c>
      <c r="F817" t="s">
        <v>2381</v>
      </c>
      <c r="G817" s="7">
        <v>1</v>
      </c>
      <c r="H817" t="s">
        <v>2379</v>
      </c>
      <c r="I817">
        <f t="shared" si="36"/>
        <v>0</v>
      </c>
      <c r="K817" s="14" t="str">
        <f t="shared" si="37"/>
        <v>Obesity</v>
      </c>
      <c r="L817" t="str">
        <f t="shared" si="38"/>
        <v>Diabetes</v>
      </c>
    </row>
    <row r="818" spans="1:12" x14ac:dyDescent="0.35">
      <c r="A818" t="s">
        <v>1554</v>
      </c>
      <c r="B818">
        <v>29.7</v>
      </c>
      <c r="C818">
        <v>7.69</v>
      </c>
      <c r="D818" t="s">
        <v>2380</v>
      </c>
      <c r="E818" t="s">
        <v>2379</v>
      </c>
      <c r="F818" t="s">
        <v>2381</v>
      </c>
      <c r="G818" s="7">
        <v>1</v>
      </c>
      <c r="H818" t="s">
        <v>2379</v>
      </c>
      <c r="I818">
        <f t="shared" si="36"/>
        <v>0</v>
      </c>
      <c r="K818" s="14" t="str">
        <f t="shared" si="37"/>
        <v>Over Weight</v>
      </c>
      <c r="L818" t="str">
        <f t="shared" si="38"/>
        <v>Diabetes</v>
      </c>
    </row>
    <row r="819" spans="1:12" x14ac:dyDescent="0.35">
      <c r="A819" t="s">
        <v>1553</v>
      </c>
      <c r="B819">
        <v>25.46</v>
      </c>
      <c r="C819">
        <v>8.77</v>
      </c>
      <c r="D819" t="s">
        <v>2380</v>
      </c>
      <c r="E819" t="s">
        <v>2379</v>
      </c>
      <c r="F819" t="s">
        <v>2381</v>
      </c>
      <c r="G819" s="7">
        <v>1</v>
      </c>
      <c r="H819" t="s">
        <v>2379</v>
      </c>
      <c r="I819">
        <f t="shared" si="36"/>
        <v>0</v>
      </c>
      <c r="K819" s="14" t="str">
        <f t="shared" si="37"/>
        <v>Over Weight</v>
      </c>
      <c r="L819" t="str">
        <f t="shared" si="38"/>
        <v>Diabetes</v>
      </c>
    </row>
    <row r="820" spans="1:12" x14ac:dyDescent="0.35">
      <c r="A820" t="s">
        <v>1552</v>
      </c>
      <c r="B820">
        <v>39.14</v>
      </c>
      <c r="C820">
        <v>4.91</v>
      </c>
      <c r="D820" t="s">
        <v>2379</v>
      </c>
      <c r="E820" t="s">
        <v>2380</v>
      </c>
      <c r="F820" t="s">
        <v>2379</v>
      </c>
      <c r="G820" s="7">
        <v>1</v>
      </c>
      <c r="H820" t="s">
        <v>2379</v>
      </c>
      <c r="I820">
        <f t="shared" si="36"/>
        <v>0</v>
      </c>
      <c r="K820" s="14" t="str">
        <f t="shared" si="37"/>
        <v>Obesity</v>
      </c>
      <c r="L820" t="str">
        <f t="shared" si="38"/>
        <v>Normal</v>
      </c>
    </row>
    <row r="821" spans="1:12" x14ac:dyDescent="0.35">
      <c r="A821" t="s">
        <v>1551</v>
      </c>
      <c r="B821">
        <v>41.2</v>
      </c>
      <c r="C821">
        <v>4.95</v>
      </c>
      <c r="D821" t="s">
        <v>2379</v>
      </c>
      <c r="E821" t="s">
        <v>2379</v>
      </c>
      <c r="F821" t="s">
        <v>2379</v>
      </c>
      <c r="G821" s="7">
        <v>1</v>
      </c>
      <c r="H821" t="s">
        <v>2379</v>
      </c>
      <c r="I821">
        <f t="shared" si="36"/>
        <v>0</v>
      </c>
      <c r="K821" s="14" t="str">
        <f t="shared" si="37"/>
        <v>Obesity</v>
      </c>
      <c r="L821" t="str">
        <f t="shared" si="38"/>
        <v>Normal</v>
      </c>
    </row>
    <row r="822" spans="1:12" x14ac:dyDescent="0.35">
      <c r="A822" t="s">
        <v>1550</v>
      </c>
      <c r="B822">
        <v>28.81</v>
      </c>
      <c r="C822">
        <v>10.8</v>
      </c>
      <c r="D822" t="s">
        <v>2380</v>
      </c>
      <c r="E822" t="s">
        <v>2379</v>
      </c>
      <c r="F822" t="s">
        <v>2381</v>
      </c>
      <c r="G822" s="7">
        <v>1</v>
      </c>
      <c r="H822" t="s">
        <v>2379</v>
      </c>
      <c r="I822">
        <f t="shared" si="36"/>
        <v>0</v>
      </c>
      <c r="K822" s="14" t="str">
        <f t="shared" si="37"/>
        <v>Over Weight</v>
      </c>
      <c r="L822" t="str">
        <f t="shared" si="38"/>
        <v>Diabetes</v>
      </c>
    </row>
    <row r="823" spans="1:12" x14ac:dyDescent="0.35">
      <c r="A823" t="s">
        <v>1549</v>
      </c>
      <c r="B823">
        <v>37.409999999999997</v>
      </c>
      <c r="C823">
        <v>7.21</v>
      </c>
      <c r="D823" t="s">
        <v>2379</v>
      </c>
      <c r="E823" t="s">
        <v>2379</v>
      </c>
      <c r="F823" t="s">
        <v>2379</v>
      </c>
      <c r="G823" s="7">
        <v>2</v>
      </c>
      <c r="H823" t="s">
        <v>2379</v>
      </c>
      <c r="I823">
        <f t="shared" si="36"/>
        <v>0</v>
      </c>
      <c r="K823" s="14" t="str">
        <f t="shared" si="37"/>
        <v>Obesity</v>
      </c>
      <c r="L823" t="str">
        <f t="shared" si="38"/>
        <v>Diabetes</v>
      </c>
    </row>
    <row r="824" spans="1:12" x14ac:dyDescent="0.35">
      <c r="A824" t="s">
        <v>1548</v>
      </c>
      <c r="B824">
        <v>52.54</v>
      </c>
      <c r="C824">
        <v>5.12</v>
      </c>
      <c r="D824" t="s">
        <v>2379</v>
      </c>
      <c r="E824" t="s">
        <v>2379</v>
      </c>
      <c r="F824" t="s">
        <v>2381</v>
      </c>
      <c r="G824" s="7">
        <v>1</v>
      </c>
      <c r="H824" t="s">
        <v>2379</v>
      </c>
      <c r="I824">
        <f t="shared" si="36"/>
        <v>0</v>
      </c>
      <c r="K824" s="14" t="str">
        <f t="shared" si="37"/>
        <v>Obesity</v>
      </c>
      <c r="L824" t="str">
        <f t="shared" si="38"/>
        <v>Normal</v>
      </c>
    </row>
    <row r="825" spans="1:12" x14ac:dyDescent="0.35">
      <c r="A825" t="s">
        <v>1547</v>
      </c>
      <c r="B825">
        <v>17.29</v>
      </c>
      <c r="C825">
        <v>4.62</v>
      </c>
      <c r="D825" t="s">
        <v>2379</v>
      </c>
      <c r="E825" t="s">
        <v>2380</v>
      </c>
      <c r="F825" t="s">
        <v>2379</v>
      </c>
      <c r="G825" s="7">
        <v>1</v>
      </c>
      <c r="H825" t="s">
        <v>2380</v>
      </c>
      <c r="I825">
        <f t="shared" si="36"/>
        <v>1</v>
      </c>
      <c r="K825" s="14" t="str">
        <f t="shared" si="37"/>
        <v>Underweight</v>
      </c>
      <c r="L825" t="str">
        <f t="shared" si="38"/>
        <v>Normal</v>
      </c>
    </row>
    <row r="826" spans="1:12" x14ac:dyDescent="0.35">
      <c r="A826" t="s">
        <v>1546</v>
      </c>
      <c r="B826">
        <v>31.74</v>
      </c>
      <c r="C826">
        <v>7.68</v>
      </c>
      <c r="D826" t="s">
        <v>2380</v>
      </c>
      <c r="E826" t="s">
        <v>2379</v>
      </c>
      <c r="F826" t="s">
        <v>2379</v>
      </c>
      <c r="G826" s="7">
        <v>0</v>
      </c>
      <c r="H826" t="s">
        <v>2379</v>
      </c>
      <c r="I826">
        <f t="shared" si="36"/>
        <v>0</v>
      </c>
      <c r="K826" s="14" t="str">
        <f t="shared" si="37"/>
        <v>Obesity</v>
      </c>
      <c r="L826" t="str">
        <f t="shared" si="38"/>
        <v>Diabetes</v>
      </c>
    </row>
    <row r="827" spans="1:12" x14ac:dyDescent="0.35">
      <c r="A827" t="s">
        <v>1545</v>
      </c>
      <c r="B827">
        <v>26.504999999999999</v>
      </c>
      <c r="C827">
        <v>6.79</v>
      </c>
      <c r="D827" t="s">
        <v>2380</v>
      </c>
      <c r="E827" t="s">
        <v>2379</v>
      </c>
      <c r="F827" t="s">
        <v>2381</v>
      </c>
      <c r="G827" s="7">
        <v>1</v>
      </c>
      <c r="H827" t="s">
        <v>2379</v>
      </c>
      <c r="I827">
        <f t="shared" si="36"/>
        <v>0</v>
      </c>
      <c r="K827" s="14" t="str">
        <f t="shared" si="37"/>
        <v>Over Weight</v>
      </c>
      <c r="L827" t="str">
        <f t="shared" si="38"/>
        <v>Diabetes</v>
      </c>
    </row>
    <row r="828" spans="1:12" x14ac:dyDescent="0.35">
      <c r="A828" t="s">
        <v>1544</v>
      </c>
      <c r="B828">
        <v>36.479999999999997</v>
      </c>
      <c r="C828">
        <v>11.09</v>
      </c>
      <c r="D828" t="s">
        <v>2379</v>
      </c>
      <c r="E828" t="s">
        <v>2379</v>
      </c>
      <c r="F828" t="s">
        <v>2379</v>
      </c>
      <c r="G828" s="7">
        <v>0</v>
      </c>
      <c r="H828" t="s">
        <v>2379</v>
      </c>
      <c r="I828">
        <f t="shared" si="36"/>
        <v>0</v>
      </c>
      <c r="K828" s="14" t="str">
        <f t="shared" si="37"/>
        <v>Obesity</v>
      </c>
      <c r="L828" t="str">
        <f t="shared" si="38"/>
        <v>Diabetes</v>
      </c>
    </row>
    <row r="829" spans="1:12" x14ac:dyDescent="0.35">
      <c r="A829" t="s">
        <v>1543</v>
      </c>
      <c r="B829">
        <v>39.159999999999997</v>
      </c>
      <c r="C829">
        <v>5.24</v>
      </c>
      <c r="D829" t="s">
        <v>2380</v>
      </c>
      <c r="E829" t="s">
        <v>2379</v>
      </c>
      <c r="F829" t="s">
        <v>2381</v>
      </c>
      <c r="G829" s="7">
        <v>1</v>
      </c>
      <c r="H829" t="s">
        <v>2379</v>
      </c>
      <c r="I829">
        <f t="shared" si="36"/>
        <v>0</v>
      </c>
      <c r="K829" s="14" t="str">
        <f t="shared" si="37"/>
        <v>Obesity</v>
      </c>
      <c r="L829" t="str">
        <f t="shared" si="38"/>
        <v>Normal</v>
      </c>
    </row>
    <row r="830" spans="1:12" x14ac:dyDescent="0.35">
      <c r="A830" t="s">
        <v>1542</v>
      </c>
      <c r="B830">
        <v>28.22</v>
      </c>
      <c r="C830">
        <v>7.51</v>
      </c>
      <c r="D830" t="s">
        <v>2380</v>
      </c>
      <c r="E830" t="s">
        <v>2379</v>
      </c>
      <c r="F830" t="s">
        <v>2381</v>
      </c>
      <c r="G830" s="7">
        <v>1</v>
      </c>
      <c r="H830" t="s">
        <v>2379</v>
      </c>
      <c r="I830">
        <f t="shared" si="36"/>
        <v>0</v>
      </c>
      <c r="K830" s="14" t="str">
        <f t="shared" si="37"/>
        <v>Over Weight</v>
      </c>
      <c r="L830" t="str">
        <f t="shared" si="38"/>
        <v>Diabetes</v>
      </c>
    </row>
    <row r="831" spans="1:12" x14ac:dyDescent="0.35">
      <c r="A831" t="s">
        <v>1541</v>
      </c>
      <c r="B831">
        <v>35</v>
      </c>
      <c r="C831">
        <v>4.13</v>
      </c>
      <c r="D831" t="s">
        <v>2379</v>
      </c>
      <c r="E831" t="s">
        <v>2379</v>
      </c>
      <c r="F831" t="s">
        <v>2379</v>
      </c>
      <c r="G831" s="7">
        <v>2</v>
      </c>
      <c r="H831" t="s">
        <v>2379</v>
      </c>
      <c r="I831">
        <f t="shared" si="36"/>
        <v>0</v>
      </c>
      <c r="K831" s="14" t="str">
        <f t="shared" si="37"/>
        <v>Obesity</v>
      </c>
      <c r="L831" t="str">
        <f t="shared" si="38"/>
        <v>Normal</v>
      </c>
    </row>
    <row r="832" spans="1:12" x14ac:dyDescent="0.35">
      <c r="A832" t="s">
        <v>1540</v>
      </c>
      <c r="B832">
        <v>36.24</v>
      </c>
      <c r="C832">
        <v>8.3800000000000008</v>
      </c>
      <c r="D832" t="s">
        <v>2380</v>
      </c>
      <c r="E832" t="s">
        <v>2379</v>
      </c>
      <c r="F832" t="s">
        <v>2379</v>
      </c>
      <c r="G832" s="7">
        <v>1</v>
      </c>
      <c r="H832" t="s">
        <v>2379</v>
      </c>
      <c r="I832">
        <f t="shared" si="36"/>
        <v>0</v>
      </c>
      <c r="K832" s="14" t="str">
        <f t="shared" si="37"/>
        <v>Obesity</v>
      </c>
      <c r="L832" t="str">
        <f t="shared" si="38"/>
        <v>Diabetes</v>
      </c>
    </row>
    <row r="833" spans="1:12" x14ac:dyDescent="0.35">
      <c r="A833" t="s">
        <v>1539</v>
      </c>
      <c r="B833">
        <v>36.954999999999998</v>
      </c>
      <c r="C833">
        <v>8.07</v>
      </c>
      <c r="D833" t="s">
        <v>2379</v>
      </c>
      <c r="E833" t="s">
        <v>2379</v>
      </c>
      <c r="F833" t="s">
        <v>2379</v>
      </c>
      <c r="G833" s="7">
        <v>0</v>
      </c>
      <c r="H833" t="s">
        <v>2379</v>
      </c>
      <c r="I833">
        <f t="shared" si="36"/>
        <v>0</v>
      </c>
      <c r="K833" s="14" t="str">
        <f t="shared" si="37"/>
        <v>Obesity</v>
      </c>
      <c r="L833" t="str">
        <f t="shared" si="38"/>
        <v>Diabetes</v>
      </c>
    </row>
    <row r="834" spans="1:12" x14ac:dyDescent="0.35">
      <c r="A834" t="s">
        <v>1538</v>
      </c>
      <c r="B834">
        <v>29.64</v>
      </c>
      <c r="C834">
        <v>8.9499999999999993</v>
      </c>
      <c r="D834" t="s">
        <v>2379</v>
      </c>
      <c r="E834" t="s">
        <v>2379</v>
      </c>
      <c r="F834" t="s">
        <v>2379</v>
      </c>
      <c r="G834" s="7">
        <v>0</v>
      </c>
      <c r="H834" t="s">
        <v>2379</v>
      </c>
      <c r="I834">
        <f t="shared" si="36"/>
        <v>0</v>
      </c>
      <c r="K834" s="14" t="str">
        <f t="shared" si="37"/>
        <v>Over Weight</v>
      </c>
      <c r="L834" t="str">
        <f t="shared" si="38"/>
        <v>Diabetes</v>
      </c>
    </row>
    <row r="835" spans="1:12" x14ac:dyDescent="0.35">
      <c r="A835" t="s">
        <v>1537</v>
      </c>
      <c r="B835">
        <v>42.74</v>
      </c>
      <c r="C835">
        <v>6.31</v>
      </c>
      <c r="D835" t="s">
        <v>2380</v>
      </c>
      <c r="E835" t="s">
        <v>2379</v>
      </c>
      <c r="F835" t="s">
        <v>2379</v>
      </c>
      <c r="G835" s="7">
        <v>1</v>
      </c>
      <c r="H835" t="s">
        <v>2379</v>
      </c>
      <c r="I835">
        <f t="shared" ref="I835:I898" si="39">IF(H835="yes",1,0)</f>
        <v>0</v>
      </c>
      <c r="K835" s="14" t="str">
        <f t="shared" ref="K835:K898" si="40">IF(B835&lt;18.5,"Underweight",IF(B835&lt;24.9,"Normal Weight",IF(B835&lt;29.9,"Over Weight","Obesity")))</f>
        <v>Obesity</v>
      </c>
      <c r="L835" t="str">
        <f t="shared" ref="L835:L898" si="41">IF(C835&lt;5.7,"Normal",IF(C835&lt;6.4,"Prediabetes","Diabetes"))</f>
        <v>Prediabetes</v>
      </c>
    </row>
    <row r="836" spans="1:12" x14ac:dyDescent="0.35">
      <c r="A836" t="s">
        <v>1536</v>
      </c>
      <c r="B836">
        <v>36.130000000000003</v>
      </c>
      <c r="C836">
        <v>7.19</v>
      </c>
      <c r="D836" t="s">
        <v>2380</v>
      </c>
      <c r="E836" t="s">
        <v>2379</v>
      </c>
      <c r="F836" t="s">
        <v>2379</v>
      </c>
      <c r="G836" s="7">
        <v>2</v>
      </c>
      <c r="H836" t="s">
        <v>2379</v>
      </c>
      <c r="I836">
        <f t="shared" si="39"/>
        <v>0</v>
      </c>
      <c r="K836" s="14" t="str">
        <f t="shared" si="40"/>
        <v>Obesity</v>
      </c>
      <c r="L836" t="str">
        <f t="shared" si="41"/>
        <v>Diabetes</v>
      </c>
    </row>
    <row r="837" spans="1:12" x14ac:dyDescent="0.35">
      <c r="A837" t="s">
        <v>1535</v>
      </c>
      <c r="B837">
        <v>31.55</v>
      </c>
      <c r="C837">
        <v>6.11</v>
      </c>
      <c r="D837" t="s">
        <v>2380</v>
      </c>
      <c r="E837" t="s">
        <v>2379</v>
      </c>
      <c r="F837" t="s">
        <v>2379</v>
      </c>
      <c r="G837" s="7">
        <v>1</v>
      </c>
      <c r="H837" t="s">
        <v>2379</v>
      </c>
      <c r="I837">
        <f t="shared" si="39"/>
        <v>0</v>
      </c>
      <c r="K837" s="14" t="str">
        <f t="shared" si="40"/>
        <v>Obesity</v>
      </c>
      <c r="L837" t="str">
        <f t="shared" si="41"/>
        <v>Prediabetes</v>
      </c>
    </row>
    <row r="838" spans="1:12" x14ac:dyDescent="0.35">
      <c r="A838" t="s">
        <v>1534</v>
      </c>
      <c r="B838">
        <v>52.75</v>
      </c>
      <c r="C838">
        <v>6.02</v>
      </c>
      <c r="D838" t="s">
        <v>2379</v>
      </c>
      <c r="E838" t="s">
        <v>2379</v>
      </c>
      <c r="F838" t="s">
        <v>2379</v>
      </c>
      <c r="G838" s="7">
        <v>1</v>
      </c>
      <c r="H838" t="s">
        <v>2379</v>
      </c>
      <c r="I838">
        <f t="shared" si="39"/>
        <v>0</v>
      </c>
      <c r="K838" s="14" t="str">
        <f t="shared" si="40"/>
        <v>Obesity</v>
      </c>
      <c r="L838" t="str">
        <f t="shared" si="41"/>
        <v>Prediabetes</v>
      </c>
    </row>
    <row r="839" spans="1:12" x14ac:dyDescent="0.35">
      <c r="A839" t="s">
        <v>1533</v>
      </c>
      <c r="B839">
        <v>36.67</v>
      </c>
      <c r="C839">
        <v>11.86</v>
      </c>
      <c r="D839" t="s">
        <v>2379</v>
      </c>
      <c r="E839" t="s">
        <v>2379</v>
      </c>
      <c r="F839" t="s">
        <v>2379</v>
      </c>
      <c r="G839" s="7">
        <v>0</v>
      </c>
      <c r="H839" t="s">
        <v>2379</v>
      </c>
      <c r="I839">
        <f t="shared" si="39"/>
        <v>0</v>
      </c>
      <c r="K839" s="14" t="str">
        <f t="shared" si="40"/>
        <v>Obesity</v>
      </c>
      <c r="L839" t="str">
        <f t="shared" si="41"/>
        <v>Diabetes</v>
      </c>
    </row>
    <row r="840" spans="1:12" x14ac:dyDescent="0.35">
      <c r="A840" t="s">
        <v>1532</v>
      </c>
      <c r="B840">
        <v>38.06</v>
      </c>
      <c r="C840">
        <v>8.25</v>
      </c>
      <c r="D840" t="s">
        <v>2379</v>
      </c>
      <c r="E840" t="s">
        <v>2379</v>
      </c>
      <c r="F840" t="s">
        <v>2379</v>
      </c>
      <c r="G840" s="7">
        <v>0</v>
      </c>
      <c r="H840" t="s">
        <v>2379</v>
      </c>
      <c r="I840">
        <f t="shared" si="39"/>
        <v>0</v>
      </c>
      <c r="K840" s="14" t="str">
        <f t="shared" si="40"/>
        <v>Obesity</v>
      </c>
      <c r="L840" t="str">
        <f t="shared" si="41"/>
        <v>Diabetes</v>
      </c>
    </row>
    <row r="841" spans="1:12" x14ac:dyDescent="0.35">
      <c r="A841" t="s">
        <v>1531</v>
      </c>
      <c r="B841">
        <v>38</v>
      </c>
      <c r="C841">
        <v>8.1300000000000008</v>
      </c>
      <c r="D841" t="s">
        <v>2379</v>
      </c>
      <c r="E841" t="s">
        <v>2379</v>
      </c>
      <c r="F841" t="s">
        <v>2379</v>
      </c>
      <c r="G841" s="7">
        <v>0</v>
      </c>
      <c r="H841" t="s">
        <v>2379</v>
      </c>
      <c r="I841">
        <f t="shared" si="39"/>
        <v>0</v>
      </c>
      <c r="K841" s="14" t="str">
        <f t="shared" si="40"/>
        <v>Obesity</v>
      </c>
      <c r="L841" t="str">
        <f t="shared" si="41"/>
        <v>Diabetes</v>
      </c>
    </row>
    <row r="842" spans="1:12" x14ac:dyDescent="0.35">
      <c r="A842" t="s">
        <v>1530</v>
      </c>
      <c r="B842">
        <v>35.1</v>
      </c>
      <c r="C842">
        <v>10.1</v>
      </c>
      <c r="D842" t="s">
        <v>2379</v>
      </c>
      <c r="E842" t="s">
        <v>2379</v>
      </c>
      <c r="F842" t="s">
        <v>2379</v>
      </c>
      <c r="G842" s="7">
        <v>0</v>
      </c>
      <c r="H842" t="s">
        <v>2379</v>
      </c>
      <c r="I842">
        <f t="shared" si="39"/>
        <v>0</v>
      </c>
      <c r="K842" s="14" t="str">
        <f t="shared" si="40"/>
        <v>Obesity</v>
      </c>
      <c r="L842" t="str">
        <f t="shared" si="41"/>
        <v>Diabetes</v>
      </c>
    </row>
    <row r="843" spans="1:12" x14ac:dyDescent="0.35">
      <c r="A843" t="s">
        <v>1529</v>
      </c>
      <c r="B843">
        <v>33.82</v>
      </c>
      <c r="C843">
        <v>5.89</v>
      </c>
      <c r="D843" t="s">
        <v>2380</v>
      </c>
      <c r="E843" t="s">
        <v>2379</v>
      </c>
      <c r="F843" t="s">
        <v>2379</v>
      </c>
      <c r="G843" s="7">
        <v>2</v>
      </c>
      <c r="H843" t="s">
        <v>2379</v>
      </c>
      <c r="I843">
        <f t="shared" si="39"/>
        <v>0</v>
      </c>
      <c r="K843" s="14" t="str">
        <f t="shared" si="40"/>
        <v>Obesity</v>
      </c>
      <c r="L843" t="str">
        <f t="shared" si="41"/>
        <v>Prediabetes</v>
      </c>
    </row>
    <row r="844" spans="1:12" x14ac:dyDescent="0.35">
      <c r="A844" t="s">
        <v>1528</v>
      </c>
      <c r="B844">
        <v>37.43</v>
      </c>
      <c r="C844">
        <v>4.97</v>
      </c>
      <c r="D844" t="s">
        <v>2379</v>
      </c>
      <c r="E844" t="s">
        <v>2379</v>
      </c>
      <c r="F844" t="s">
        <v>2379</v>
      </c>
      <c r="G844" s="7">
        <v>2</v>
      </c>
      <c r="H844" t="s">
        <v>2379</v>
      </c>
      <c r="I844">
        <f t="shared" si="39"/>
        <v>0</v>
      </c>
      <c r="K844" s="14" t="str">
        <f t="shared" si="40"/>
        <v>Obesity</v>
      </c>
      <c r="L844" t="str">
        <f t="shared" si="41"/>
        <v>Normal</v>
      </c>
    </row>
    <row r="845" spans="1:12" x14ac:dyDescent="0.35">
      <c r="A845" t="s">
        <v>1527</v>
      </c>
      <c r="B845">
        <v>30.5</v>
      </c>
      <c r="C845">
        <v>9.9</v>
      </c>
      <c r="D845" t="s">
        <v>2379</v>
      </c>
      <c r="E845" t="s">
        <v>2379</v>
      </c>
      <c r="F845" t="s">
        <v>2379</v>
      </c>
      <c r="G845" s="7">
        <v>0</v>
      </c>
      <c r="H845" t="s">
        <v>2379</v>
      </c>
      <c r="I845">
        <f t="shared" si="39"/>
        <v>0</v>
      </c>
      <c r="K845" s="14" t="str">
        <f t="shared" si="40"/>
        <v>Obesity</v>
      </c>
      <c r="L845" t="str">
        <f t="shared" si="41"/>
        <v>Diabetes</v>
      </c>
    </row>
    <row r="846" spans="1:12" x14ac:dyDescent="0.35">
      <c r="A846" t="s">
        <v>1526</v>
      </c>
      <c r="B846">
        <v>24.53</v>
      </c>
      <c r="C846">
        <v>9.0500000000000007</v>
      </c>
      <c r="D846" t="s">
        <v>2379</v>
      </c>
      <c r="E846" t="s">
        <v>2379</v>
      </c>
      <c r="F846" t="s">
        <v>2379</v>
      </c>
      <c r="G846" s="7">
        <v>0</v>
      </c>
      <c r="H846" t="s">
        <v>2379</v>
      </c>
      <c r="I846">
        <f t="shared" si="39"/>
        <v>0</v>
      </c>
      <c r="K846" s="14" t="str">
        <f t="shared" si="40"/>
        <v>Normal Weight</v>
      </c>
      <c r="L846" t="str">
        <f t="shared" si="41"/>
        <v>Diabetes</v>
      </c>
    </row>
    <row r="847" spans="1:12" x14ac:dyDescent="0.35">
      <c r="A847" t="s">
        <v>1525</v>
      </c>
      <c r="B847">
        <v>25.74</v>
      </c>
      <c r="C847">
        <v>10.93</v>
      </c>
      <c r="D847" t="s">
        <v>2379</v>
      </c>
      <c r="E847" t="s">
        <v>2379</v>
      </c>
      <c r="F847" t="s">
        <v>2379</v>
      </c>
      <c r="G847" s="7">
        <v>0</v>
      </c>
      <c r="H847" t="s">
        <v>2379</v>
      </c>
      <c r="I847">
        <f t="shared" si="39"/>
        <v>0</v>
      </c>
      <c r="K847" s="14" t="str">
        <f t="shared" si="40"/>
        <v>Over Weight</v>
      </c>
      <c r="L847" t="str">
        <f t="shared" si="41"/>
        <v>Diabetes</v>
      </c>
    </row>
    <row r="848" spans="1:12" x14ac:dyDescent="0.35">
      <c r="A848" t="s">
        <v>1524</v>
      </c>
      <c r="B848">
        <v>34.08</v>
      </c>
      <c r="C848">
        <v>7.58</v>
      </c>
      <c r="D848" t="s">
        <v>2380</v>
      </c>
      <c r="E848" t="s">
        <v>2379</v>
      </c>
      <c r="F848" t="s">
        <v>2379</v>
      </c>
      <c r="G848" s="7">
        <v>2</v>
      </c>
      <c r="H848" t="s">
        <v>2379</v>
      </c>
      <c r="I848">
        <f t="shared" si="39"/>
        <v>0</v>
      </c>
      <c r="K848" s="14" t="str">
        <f t="shared" si="40"/>
        <v>Obesity</v>
      </c>
      <c r="L848" t="str">
        <f t="shared" si="41"/>
        <v>Diabetes</v>
      </c>
    </row>
    <row r="849" spans="1:12" x14ac:dyDescent="0.35">
      <c r="A849" t="s">
        <v>1523</v>
      </c>
      <c r="B849">
        <v>31.35</v>
      </c>
      <c r="C849">
        <v>11</v>
      </c>
      <c r="D849" t="s">
        <v>2380</v>
      </c>
      <c r="E849" t="s">
        <v>2379</v>
      </c>
      <c r="F849" t="s">
        <v>2381</v>
      </c>
      <c r="G849" s="7">
        <v>1</v>
      </c>
      <c r="H849" t="s">
        <v>2379</v>
      </c>
      <c r="I849">
        <f t="shared" si="39"/>
        <v>0</v>
      </c>
      <c r="K849" s="14" t="str">
        <f t="shared" si="40"/>
        <v>Obesity</v>
      </c>
      <c r="L849" t="str">
        <f t="shared" si="41"/>
        <v>Diabetes</v>
      </c>
    </row>
    <row r="850" spans="1:12" x14ac:dyDescent="0.35">
      <c r="A850" t="s">
        <v>1522</v>
      </c>
      <c r="B850">
        <v>26.79</v>
      </c>
      <c r="C850">
        <v>5.0599999999999996</v>
      </c>
      <c r="D850" t="s">
        <v>2379</v>
      </c>
      <c r="E850" t="s">
        <v>2379</v>
      </c>
      <c r="F850" t="s">
        <v>2379</v>
      </c>
      <c r="G850" s="7">
        <v>1</v>
      </c>
      <c r="H850" t="s">
        <v>2379</v>
      </c>
      <c r="I850">
        <f t="shared" si="39"/>
        <v>0</v>
      </c>
      <c r="K850" s="14" t="str">
        <f t="shared" si="40"/>
        <v>Over Weight</v>
      </c>
      <c r="L850" t="str">
        <f t="shared" si="41"/>
        <v>Normal</v>
      </c>
    </row>
    <row r="851" spans="1:12" x14ac:dyDescent="0.35">
      <c r="A851" t="s">
        <v>1521</v>
      </c>
      <c r="B851">
        <v>42.78</v>
      </c>
      <c r="C851">
        <v>6.11</v>
      </c>
      <c r="D851" t="s">
        <v>2380</v>
      </c>
      <c r="E851" t="s">
        <v>2379</v>
      </c>
      <c r="F851" t="s">
        <v>2379</v>
      </c>
      <c r="G851" s="7">
        <v>1</v>
      </c>
      <c r="H851" t="s">
        <v>2379</v>
      </c>
      <c r="I851">
        <f t="shared" si="39"/>
        <v>0</v>
      </c>
      <c r="K851" s="14" t="str">
        <f t="shared" si="40"/>
        <v>Obesity</v>
      </c>
      <c r="L851" t="str">
        <f t="shared" si="41"/>
        <v>Prediabetes</v>
      </c>
    </row>
    <row r="852" spans="1:12" x14ac:dyDescent="0.35">
      <c r="A852" t="s">
        <v>1520</v>
      </c>
      <c r="B852">
        <v>46.75</v>
      </c>
      <c r="C852">
        <v>6.66</v>
      </c>
      <c r="D852" t="s">
        <v>2380</v>
      </c>
      <c r="E852" t="s">
        <v>2379</v>
      </c>
      <c r="F852" t="s">
        <v>2379</v>
      </c>
      <c r="G852" s="7">
        <v>2</v>
      </c>
      <c r="H852" t="s">
        <v>2379</v>
      </c>
      <c r="I852">
        <f t="shared" si="39"/>
        <v>0</v>
      </c>
      <c r="K852" s="14" t="str">
        <f t="shared" si="40"/>
        <v>Obesity</v>
      </c>
      <c r="L852" t="str">
        <f t="shared" si="41"/>
        <v>Diabetes</v>
      </c>
    </row>
    <row r="853" spans="1:12" x14ac:dyDescent="0.35">
      <c r="A853" t="s">
        <v>1519</v>
      </c>
      <c r="B853">
        <v>32.15</v>
      </c>
      <c r="C853">
        <v>4.0199999999999996</v>
      </c>
      <c r="D853" t="s">
        <v>2380</v>
      </c>
      <c r="E853" t="s">
        <v>2379</v>
      </c>
      <c r="F853" t="s">
        <v>2381</v>
      </c>
      <c r="G853" s="7">
        <v>1</v>
      </c>
      <c r="H853" t="s">
        <v>2379</v>
      </c>
      <c r="I853">
        <f t="shared" si="39"/>
        <v>0</v>
      </c>
      <c r="K853" s="14" t="str">
        <f t="shared" si="40"/>
        <v>Obesity</v>
      </c>
      <c r="L853" t="str">
        <f t="shared" si="41"/>
        <v>Normal</v>
      </c>
    </row>
    <row r="854" spans="1:12" x14ac:dyDescent="0.35">
      <c r="A854" t="s">
        <v>1518</v>
      </c>
      <c r="B854">
        <v>43.4</v>
      </c>
      <c r="C854">
        <v>8.81</v>
      </c>
      <c r="D854" t="s">
        <v>2380</v>
      </c>
      <c r="E854" t="s">
        <v>2379</v>
      </c>
      <c r="F854" t="s">
        <v>2379</v>
      </c>
      <c r="G854" s="7">
        <v>2</v>
      </c>
      <c r="H854" t="s">
        <v>2379</v>
      </c>
      <c r="I854">
        <f t="shared" si="39"/>
        <v>0</v>
      </c>
      <c r="K854" s="14" t="str">
        <f t="shared" si="40"/>
        <v>Obesity</v>
      </c>
      <c r="L854" t="str">
        <f t="shared" si="41"/>
        <v>Diabetes</v>
      </c>
    </row>
    <row r="855" spans="1:12" x14ac:dyDescent="0.35">
      <c r="A855" t="s">
        <v>1517</v>
      </c>
      <c r="B855">
        <v>31.57</v>
      </c>
      <c r="C855">
        <v>7.92</v>
      </c>
      <c r="D855" t="s">
        <v>2380</v>
      </c>
      <c r="E855" t="s">
        <v>2379</v>
      </c>
      <c r="F855" t="s">
        <v>2379</v>
      </c>
      <c r="G855" s="7">
        <v>2</v>
      </c>
      <c r="H855" t="s">
        <v>2379</v>
      </c>
      <c r="I855">
        <f t="shared" si="39"/>
        <v>0</v>
      </c>
      <c r="K855" s="14" t="str">
        <f t="shared" si="40"/>
        <v>Obesity</v>
      </c>
      <c r="L855" t="str">
        <f t="shared" si="41"/>
        <v>Diabetes</v>
      </c>
    </row>
    <row r="856" spans="1:12" x14ac:dyDescent="0.35">
      <c r="A856" t="s">
        <v>1516</v>
      </c>
      <c r="B856">
        <v>24.32</v>
      </c>
      <c r="C856">
        <v>7.48</v>
      </c>
      <c r="D856" t="s">
        <v>2379</v>
      </c>
      <c r="E856" t="s">
        <v>2379</v>
      </c>
      <c r="F856" t="s">
        <v>2379</v>
      </c>
      <c r="G856" s="7">
        <v>0</v>
      </c>
      <c r="H856" t="s">
        <v>2379</v>
      </c>
      <c r="I856">
        <f t="shared" si="39"/>
        <v>0</v>
      </c>
      <c r="K856" s="14" t="str">
        <f t="shared" si="40"/>
        <v>Normal Weight</v>
      </c>
      <c r="L856" t="str">
        <f t="shared" si="41"/>
        <v>Diabetes</v>
      </c>
    </row>
    <row r="857" spans="1:12" x14ac:dyDescent="0.35">
      <c r="A857" t="s">
        <v>1515</v>
      </c>
      <c r="B857">
        <v>31.07</v>
      </c>
      <c r="C857">
        <v>4.62</v>
      </c>
      <c r="D857" t="s">
        <v>2380</v>
      </c>
      <c r="E857" t="s">
        <v>2379</v>
      </c>
      <c r="F857" t="s">
        <v>2379</v>
      </c>
      <c r="G857" s="7">
        <v>2</v>
      </c>
      <c r="H857" t="s">
        <v>2379</v>
      </c>
      <c r="I857">
        <f t="shared" si="39"/>
        <v>0</v>
      </c>
      <c r="K857" s="14" t="str">
        <f t="shared" si="40"/>
        <v>Obesity</v>
      </c>
      <c r="L857" t="str">
        <f t="shared" si="41"/>
        <v>Normal</v>
      </c>
    </row>
    <row r="858" spans="1:12" x14ac:dyDescent="0.35">
      <c r="A858" t="s">
        <v>1514</v>
      </c>
      <c r="B858">
        <v>35.814999999999998</v>
      </c>
      <c r="C858">
        <v>8.4700000000000006</v>
      </c>
      <c r="D858" t="s">
        <v>2379</v>
      </c>
      <c r="E858" t="s">
        <v>2379</v>
      </c>
      <c r="F858" t="s">
        <v>2379</v>
      </c>
      <c r="G858" s="7">
        <v>0</v>
      </c>
      <c r="H858" t="s">
        <v>2379</v>
      </c>
      <c r="I858">
        <f t="shared" si="39"/>
        <v>0</v>
      </c>
      <c r="K858" s="14" t="str">
        <f t="shared" si="40"/>
        <v>Obesity</v>
      </c>
      <c r="L858" t="str">
        <f t="shared" si="41"/>
        <v>Diabetes</v>
      </c>
    </row>
    <row r="859" spans="1:12" x14ac:dyDescent="0.35">
      <c r="A859" t="s">
        <v>1513</v>
      </c>
      <c r="B859">
        <v>40.81</v>
      </c>
      <c r="C859">
        <v>10.58</v>
      </c>
      <c r="D859" t="s">
        <v>2380</v>
      </c>
      <c r="E859" t="s">
        <v>2379</v>
      </c>
      <c r="F859" t="s">
        <v>2379</v>
      </c>
      <c r="G859" s="7">
        <v>0</v>
      </c>
      <c r="H859" t="s">
        <v>2379</v>
      </c>
      <c r="I859">
        <f t="shared" si="39"/>
        <v>0</v>
      </c>
      <c r="K859" s="14" t="str">
        <f t="shared" si="40"/>
        <v>Obesity</v>
      </c>
      <c r="L859" t="str">
        <f t="shared" si="41"/>
        <v>Diabetes</v>
      </c>
    </row>
    <row r="860" spans="1:12" x14ac:dyDescent="0.35">
      <c r="A860" t="s">
        <v>1512</v>
      </c>
      <c r="B860">
        <v>24.605</v>
      </c>
      <c r="C860">
        <v>7.48</v>
      </c>
      <c r="D860" t="s">
        <v>2379</v>
      </c>
      <c r="E860" t="s">
        <v>2379</v>
      </c>
      <c r="F860" t="s">
        <v>2379</v>
      </c>
      <c r="G860" s="7">
        <v>0</v>
      </c>
      <c r="H860" t="s">
        <v>2379</v>
      </c>
      <c r="I860">
        <f t="shared" si="39"/>
        <v>0</v>
      </c>
      <c r="K860" s="14" t="str">
        <f t="shared" si="40"/>
        <v>Normal Weight</v>
      </c>
      <c r="L860" t="str">
        <f t="shared" si="41"/>
        <v>Diabetes</v>
      </c>
    </row>
    <row r="861" spans="1:12" x14ac:dyDescent="0.35">
      <c r="A861" t="s">
        <v>1511</v>
      </c>
      <c r="B861">
        <v>21.47</v>
      </c>
      <c r="C861">
        <v>7.82</v>
      </c>
      <c r="D861" t="s">
        <v>2379</v>
      </c>
      <c r="E861" t="s">
        <v>2379</v>
      </c>
      <c r="F861" t="s">
        <v>2379</v>
      </c>
      <c r="G861" s="7">
        <v>0</v>
      </c>
      <c r="H861" t="s">
        <v>2379</v>
      </c>
      <c r="I861">
        <f t="shared" si="39"/>
        <v>0</v>
      </c>
      <c r="K861" s="14" t="str">
        <f t="shared" si="40"/>
        <v>Normal Weight</v>
      </c>
      <c r="L861" t="str">
        <f t="shared" si="41"/>
        <v>Diabetes</v>
      </c>
    </row>
    <row r="862" spans="1:12" x14ac:dyDescent="0.35">
      <c r="A862" t="s">
        <v>1510</v>
      </c>
      <c r="B862">
        <v>52.89</v>
      </c>
      <c r="C862">
        <v>4.96</v>
      </c>
      <c r="D862" t="s">
        <v>2380</v>
      </c>
      <c r="E862" t="s">
        <v>2379</v>
      </c>
      <c r="F862" t="s">
        <v>2379</v>
      </c>
      <c r="G862" s="7">
        <v>1</v>
      </c>
      <c r="H862" t="s">
        <v>2379</v>
      </c>
      <c r="I862">
        <f t="shared" si="39"/>
        <v>0</v>
      </c>
      <c r="K862" s="14" t="str">
        <f t="shared" si="40"/>
        <v>Obesity</v>
      </c>
      <c r="L862" t="str">
        <f t="shared" si="41"/>
        <v>Normal</v>
      </c>
    </row>
    <row r="863" spans="1:12" x14ac:dyDescent="0.35">
      <c r="A863" t="s">
        <v>1509</v>
      </c>
      <c r="B863">
        <v>32.965000000000003</v>
      </c>
      <c r="C863">
        <v>6.15</v>
      </c>
      <c r="D863" t="s">
        <v>2380</v>
      </c>
      <c r="E863" t="s">
        <v>2379</v>
      </c>
      <c r="F863" t="s">
        <v>2379</v>
      </c>
      <c r="G863" s="7">
        <v>1</v>
      </c>
      <c r="H863" t="s">
        <v>2379</v>
      </c>
      <c r="I863">
        <f t="shared" si="39"/>
        <v>0</v>
      </c>
      <c r="K863" s="14" t="str">
        <f t="shared" si="40"/>
        <v>Obesity</v>
      </c>
      <c r="L863" t="str">
        <f t="shared" si="41"/>
        <v>Prediabetes</v>
      </c>
    </row>
    <row r="864" spans="1:12" x14ac:dyDescent="0.35">
      <c r="A864" t="s">
        <v>1508</v>
      </c>
      <c r="B864">
        <v>36.799999999999997</v>
      </c>
      <c r="C864">
        <v>4.62</v>
      </c>
      <c r="D864" t="s">
        <v>2379</v>
      </c>
      <c r="E864" t="s">
        <v>2379</v>
      </c>
      <c r="F864" t="s">
        <v>2381</v>
      </c>
      <c r="G864" s="7">
        <v>1</v>
      </c>
      <c r="H864" t="s">
        <v>2379</v>
      </c>
      <c r="I864">
        <f t="shared" si="39"/>
        <v>0</v>
      </c>
      <c r="K864" s="14" t="str">
        <f t="shared" si="40"/>
        <v>Obesity</v>
      </c>
      <c r="L864" t="str">
        <f t="shared" si="41"/>
        <v>Normal</v>
      </c>
    </row>
    <row r="865" spans="1:12" x14ac:dyDescent="0.35">
      <c r="A865" t="s">
        <v>1507</v>
      </c>
      <c r="B865">
        <v>34.299999999999997</v>
      </c>
      <c r="C865">
        <v>4.87</v>
      </c>
      <c r="D865" t="s">
        <v>2379</v>
      </c>
      <c r="E865" t="s">
        <v>2379</v>
      </c>
      <c r="F865" t="s">
        <v>2379</v>
      </c>
      <c r="G865" s="7">
        <v>2</v>
      </c>
      <c r="H865" t="s">
        <v>2379</v>
      </c>
      <c r="I865">
        <f t="shared" si="39"/>
        <v>0</v>
      </c>
      <c r="K865" s="14" t="str">
        <f t="shared" si="40"/>
        <v>Obesity</v>
      </c>
      <c r="L865" t="str">
        <f t="shared" si="41"/>
        <v>Normal</v>
      </c>
    </row>
    <row r="866" spans="1:12" x14ac:dyDescent="0.35">
      <c r="A866" t="s">
        <v>1506</v>
      </c>
      <c r="B866">
        <v>35.244999999999997</v>
      </c>
      <c r="C866">
        <v>4.63</v>
      </c>
      <c r="D866" t="s">
        <v>2379</v>
      </c>
      <c r="E866" t="s">
        <v>2379</v>
      </c>
      <c r="F866" t="s">
        <v>2379</v>
      </c>
      <c r="G866" s="7">
        <v>0</v>
      </c>
      <c r="H866" t="s">
        <v>2379</v>
      </c>
      <c r="I866">
        <f t="shared" si="39"/>
        <v>0</v>
      </c>
      <c r="K866" s="14" t="str">
        <f t="shared" si="40"/>
        <v>Obesity</v>
      </c>
      <c r="L866" t="str">
        <f t="shared" si="41"/>
        <v>Normal</v>
      </c>
    </row>
    <row r="867" spans="1:12" x14ac:dyDescent="0.35">
      <c r="A867" t="s">
        <v>1505</v>
      </c>
      <c r="B867">
        <v>26.23</v>
      </c>
      <c r="C867">
        <v>11.93</v>
      </c>
      <c r="D867" t="s">
        <v>2379</v>
      </c>
      <c r="E867" t="s">
        <v>2379</v>
      </c>
      <c r="F867" t="s">
        <v>2379</v>
      </c>
      <c r="G867" s="7">
        <v>0</v>
      </c>
      <c r="H867" t="s">
        <v>2379</v>
      </c>
      <c r="I867">
        <f t="shared" si="39"/>
        <v>0</v>
      </c>
      <c r="K867" s="14" t="str">
        <f t="shared" si="40"/>
        <v>Over Weight</v>
      </c>
      <c r="L867" t="str">
        <f t="shared" si="41"/>
        <v>Diabetes</v>
      </c>
    </row>
    <row r="868" spans="1:12" x14ac:dyDescent="0.35">
      <c r="A868" t="s">
        <v>1504</v>
      </c>
      <c r="B868">
        <v>36.1</v>
      </c>
      <c r="C868">
        <v>5.65</v>
      </c>
      <c r="D868" t="s">
        <v>2380</v>
      </c>
      <c r="E868" t="s">
        <v>2379</v>
      </c>
      <c r="F868" t="s">
        <v>2379</v>
      </c>
      <c r="G868" s="7">
        <v>2</v>
      </c>
      <c r="H868" t="s">
        <v>2379</v>
      </c>
      <c r="I868">
        <f t="shared" si="39"/>
        <v>0</v>
      </c>
      <c r="K868" s="14" t="str">
        <f t="shared" si="40"/>
        <v>Obesity</v>
      </c>
      <c r="L868" t="str">
        <f t="shared" si="41"/>
        <v>Normal</v>
      </c>
    </row>
    <row r="869" spans="1:12" x14ac:dyDescent="0.35">
      <c r="A869" t="s">
        <v>1503</v>
      </c>
      <c r="B869">
        <v>37.1</v>
      </c>
      <c r="C869">
        <v>11.21</v>
      </c>
      <c r="D869" t="s">
        <v>2380</v>
      </c>
      <c r="E869" t="s">
        <v>2379</v>
      </c>
      <c r="F869" t="s">
        <v>2381</v>
      </c>
      <c r="G869" s="7">
        <v>1</v>
      </c>
      <c r="H869" t="s">
        <v>2379</v>
      </c>
      <c r="I869">
        <f t="shared" si="39"/>
        <v>0</v>
      </c>
      <c r="K869" s="14" t="str">
        <f t="shared" si="40"/>
        <v>Obesity</v>
      </c>
      <c r="L869" t="str">
        <f t="shared" si="41"/>
        <v>Diabetes</v>
      </c>
    </row>
    <row r="870" spans="1:12" x14ac:dyDescent="0.35">
      <c r="A870" t="s">
        <v>1502</v>
      </c>
      <c r="B870">
        <v>27.5</v>
      </c>
      <c r="C870">
        <v>10.62</v>
      </c>
      <c r="D870" t="s">
        <v>2380</v>
      </c>
      <c r="E870" t="s">
        <v>2379</v>
      </c>
      <c r="F870" t="s">
        <v>2381</v>
      </c>
      <c r="G870" s="7">
        <v>1</v>
      </c>
      <c r="H870" t="s">
        <v>2379</v>
      </c>
      <c r="I870">
        <f t="shared" si="39"/>
        <v>0</v>
      </c>
      <c r="K870" s="14" t="str">
        <f t="shared" si="40"/>
        <v>Over Weight</v>
      </c>
      <c r="L870" t="str">
        <f t="shared" si="41"/>
        <v>Diabetes</v>
      </c>
    </row>
    <row r="871" spans="1:12" x14ac:dyDescent="0.35">
      <c r="A871" t="s">
        <v>1501</v>
      </c>
      <c r="B871">
        <v>24.7</v>
      </c>
      <c r="C871">
        <v>10.7</v>
      </c>
      <c r="D871" t="s">
        <v>2380</v>
      </c>
      <c r="E871" t="s">
        <v>2379</v>
      </c>
      <c r="F871" t="s">
        <v>2381</v>
      </c>
      <c r="G871" s="7">
        <v>1</v>
      </c>
      <c r="H871" t="s">
        <v>2379</v>
      </c>
      <c r="I871">
        <f t="shared" si="39"/>
        <v>0</v>
      </c>
      <c r="K871" s="14" t="str">
        <f t="shared" si="40"/>
        <v>Normal Weight</v>
      </c>
      <c r="L871" t="str">
        <f t="shared" si="41"/>
        <v>Diabetes</v>
      </c>
    </row>
    <row r="872" spans="1:12" x14ac:dyDescent="0.35">
      <c r="A872" t="s">
        <v>1500</v>
      </c>
      <c r="B872">
        <v>26.78</v>
      </c>
      <c r="C872">
        <v>10.02</v>
      </c>
      <c r="D872" t="s">
        <v>2380</v>
      </c>
      <c r="E872" t="s">
        <v>2379</v>
      </c>
      <c r="F872" t="s">
        <v>2381</v>
      </c>
      <c r="G872" s="7">
        <v>1</v>
      </c>
      <c r="H872" t="s">
        <v>2379</v>
      </c>
      <c r="I872">
        <f t="shared" si="39"/>
        <v>0</v>
      </c>
      <c r="K872" s="14" t="str">
        <f t="shared" si="40"/>
        <v>Over Weight</v>
      </c>
      <c r="L872" t="str">
        <f t="shared" si="41"/>
        <v>Diabetes</v>
      </c>
    </row>
    <row r="873" spans="1:12" x14ac:dyDescent="0.35">
      <c r="A873" t="s">
        <v>1499</v>
      </c>
      <c r="B873">
        <v>45.8</v>
      </c>
      <c r="C873">
        <v>4.8499999999999996</v>
      </c>
      <c r="D873" t="s">
        <v>2379</v>
      </c>
      <c r="E873" t="s">
        <v>2379</v>
      </c>
      <c r="F873" t="s">
        <v>2379</v>
      </c>
      <c r="G873" s="7">
        <v>0</v>
      </c>
      <c r="H873" t="s">
        <v>2379</v>
      </c>
      <c r="I873">
        <f t="shared" si="39"/>
        <v>0</v>
      </c>
      <c r="K873" s="14" t="str">
        <f t="shared" si="40"/>
        <v>Obesity</v>
      </c>
      <c r="L873" t="str">
        <f t="shared" si="41"/>
        <v>Normal</v>
      </c>
    </row>
    <row r="874" spans="1:12" x14ac:dyDescent="0.35">
      <c r="A874" t="s">
        <v>1498</v>
      </c>
      <c r="B874">
        <v>29</v>
      </c>
      <c r="C874">
        <v>4.3899999999999997</v>
      </c>
      <c r="D874" t="s">
        <v>2380</v>
      </c>
      <c r="E874" t="s">
        <v>2379</v>
      </c>
      <c r="F874" t="s">
        <v>2379</v>
      </c>
      <c r="G874" s="7">
        <v>2</v>
      </c>
      <c r="H874" t="s">
        <v>2379</v>
      </c>
      <c r="I874">
        <f t="shared" si="39"/>
        <v>0</v>
      </c>
      <c r="K874" s="14" t="str">
        <f t="shared" si="40"/>
        <v>Over Weight</v>
      </c>
      <c r="L874" t="str">
        <f t="shared" si="41"/>
        <v>Normal</v>
      </c>
    </row>
    <row r="875" spans="1:12" x14ac:dyDescent="0.35">
      <c r="A875" t="s">
        <v>1497</v>
      </c>
      <c r="B875">
        <v>33.534999999999997</v>
      </c>
      <c r="C875">
        <v>8.24</v>
      </c>
      <c r="D875" t="s">
        <v>2380</v>
      </c>
      <c r="E875" t="s">
        <v>2379</v>
      </c>
      <c r="F875" t="s">
        <v>2379</v>
      </c>
      <c r="G875" s="7">
        <v>0</v>
      </c>
      <c r="H875" t="s">
        <v>2379</v>
      </c>
      <c r="I875">
        <f t="shared" si="39"/>
        <v>0</v>
      </c>
      <c r="K875" s="14" t="str">
        <f t="shared" si="40"/>
        <v>Obesity</v>
      </c>
      <c r="L875" t="str">
        <f t="shared" si="41"/>
        <v>Diabetes</v>
      </c>
    </row>
    <row r="876" spans="1:12" x14ac:dyDescent="0.35">
      <c r="A876" t="s">
        <v>1496</v>
      </c>
      <c r="B876">
        <v>32.774999999999999</v>
      </c>
      <c r="C876">
        <v>9.77</v>
      </c>
      <c r="D876" t="s">
        <v>2380</v>
      </c>
      <c r="E876" t="s">
        <v>2379</v>
      </c>
      <c r="F876" t="s">
        <v>2379</v>
      </c>
      <c r="G876" s="7">
        <v>0</v>
      </c>
      <c r="H876" t="s">
        <v>2379</v>
      </c>
      <c r="I876">
        <f t="shared" si="39"/>
        <v>0</v>
      </c>
      <c r="K876" s="14" t="str">
        <f t="shared" si="40"/>
        <v>Obesity</v>
      </c>
      <c r="L876" t="str">
        <f t="shared" si="41"/>
        <v>Diabetes</v>
      </c>
    </row>
    <row r="877" spans="1:12" x14ac:dyDescent="0.35">
      <c r="A877" t="s">
        <v>1495</v>
      </c>
      <c r="B877">
        <v>37.51</v>
      </c>
      <c r="C877">
        <v>5.5</v>
      </c>
      <c r="D877" t="s">
        <v>2380</v>
      </c>
      <c r="E877" t="s">
        <v>2379</v>
      </c>
      <c r="F877" t="s">
        <v>2379</v>
      </c>
      <c r="G877" s="7">
        <v>2</v>
      </c>
      <c r="H877" t="s">
        <v>2379</v>
      </c>
      <c r="I877">
        <f t="shared" si="39"/>
        <v>0</v>
      </c>
      <c r="K877" s="14" t="str">
        <f t="shared" si="40"/>
        <v>Obesity</v>
      </c>
      <c r="L877" t="str">
        <f t="shared" si="41"/>
        <v>Normal</v>
      </c>
    </row>
    <row r="878" spans="1:12" x14ac:dyDescent="0.35">
      <c r="A878" t="s">
        <v>1494</v>
      </c>
      <c r="B878">
        <v>39.86</v>
      </c>
      <c r="C878">
        <v>11.84</v>
      </c>
      <c r="D878" t="s">
        <v>2380</v>
      </c>
      <c r="E878" t="s">
        <v>2379</v>
      </c>
      <c r="F878" t="s">
        <v>2379</v>
      </c>
      <c r="G878" s="7">
        <v>1</v>
      </c>
      <c r="H878" t="s">
        <v>2379</v>
      </c>
      <c r="I878">
        <f t="shared" si="39"/>
        <v>0</v>
      </c>
      <c r="K878" s="14" t="str">
        <f t="shared" si="40"/>
        <v>Obesity</v>
      </c>
      <c r="L878" t="str">
        <f t="shared" si="41"/>
        <v>Diabetes</v>
      </c>
    </row>
    <row r="879" spans="1:12" x14ac:dyDescent="0.35">
      <c r="A879" t="s">
        <v>1493</v>
      </c>
      <c r="B879">
        <v>42.13</v>
      </c>
      <c r="C879">
        <v>4.66</v>
      </c>
      <c r="D879" t="s">
        <v>2379</v>
      </c>
      <c r="E879" t="s">
        <v>2379</v>
      </c>
      <c r="F879" t="s">
        <v>2379</v>
      </c>
      <c r="G879" s="7">
        <v>0</v>
      </c>
      <c r="H879" t="s">
        <v>2379</v>
      </c>
      <c r="I879">
        <f t="shared" si="39"/>
        <v>0</v>
      </c>
      <c r="K879" s="14" t="str">
        <f t="shared" si="40"/>
        <v>Obesity</v>
      </c>
      <c r="L879" t="str">
        <f t="shared" si="41"/>
        <v>Normal</v>
      </c>
    </row>
    <row r="880" spans="1:12" x14ac:dyDescent="0.35">
      <c r="A880" t="s">
        <v>1492</v>
      </c>
      <c r="B880">
        <v>35.99</v>
      </c>
      <c r="C880">
        <v>11.11</v>
      </c>
      <c r="D880" t="s">
        <v>2379</v>
      </c>
      <c r="E880" t="s">
        <v>2379</v>
      </c>
      <c r="F880" t="s">
        <v>2379</v>
      </c>
      <c r="G880" s="7">
        <v>0</v>
      </c>
      <c r="H880" t="s">
        <v>2379</v>
      </c>
      <c r="I880">
        <f t="shared" si="39"/>
        <v>0</v>
      </c>
      <c r="K880" s="14" t="str">
        <f t="shared" si="40"/>
        <v>Obesity</v>
      </c>
      <c r="L880" t="str">
        <f t="shared" si="41"/>
        <v>Diabetes</v>
      </c>
    </row>
    <row r="881" spans="1:12" x14ac:dyDescent="0.35">
      <c r="A881" t="s">
        <v>1491</v>
      </c>
      <c r="B881">
        <v>35.200000000000003</v>
      </c>
      <c r="C881">
        <v>7.72</v>
      </c>
      <c r="D881" t="s">
        <v>2380</v>
      </c>
      <c r="E881" t="s">
        <v>2379</v>
      </c>
      <c r="F881" t="s">
        <v>2381</v>
      </c>
      <c r="G881" s="7">
        <v>1</v>
      </c>
      <c r="H881" t="s">
        <v>2379</v>
      </c>
      <c r="I881">
        <f t="shared" si="39"/>
        <v>0</v>
      </c>
      <c r="K881" s="14" t="str">
        <f t="shared" si="40"/>
        <v>Obesity</v>
      </c>
      <c r="L881" t="str">
        <f t="shared" si="41"/>
        <v>Diabetes</v>
      </c>
    </row>
    <row r="882" spans="1:12" x14ac:dyDescent="0.35">
      <c r="A882" t="s">
        <v>1490</v>
      </c>
      <c r="B882">
        <v>29.91</v>
      </c>
      <c r="C882">
        <v>5.55</v>
      </c>
      <c r="D882" t="s">
        <v>2380</v>
      </c>
      <c r="E882" t="s">
        <v>2379</v>
      </c>
      <c r="F882" t="s">
        <v>2379</v>
      </c>
      <c r="G882" s="7">
        <v>2</v>
      </c>
      <c r="H882" t="s">
        <v>2379</v>
      </c>
      <c r="I882">
        <f t="shared" si="39"/>
        <v>0</v>
      </c>
      <c r="K882" s="14" t="str">
        <f t="shared" si="40"/>
        <v>Obesity</v>
      </c>
      <c r="L882" t="str">
        <f t="shared" si="41"/>
        <v>Normal</v>
      </c>
    </row>
    <row r="883" spans="1:12" x14ac:dyDescent="0.35">
      <c r="A883" t="s">
        <v>1489</v>
      </c>
      <c r="B883">
        <v>36.479999999999997</v>
      </c>
      <c r="C883">
        <v>5.05</v>
      </c>
      <c r="D883" t="s">
        <v>2380</v>
      </c>
      <c r="E883" t="s">
        <v>2379</v>
      </c>
      <c r="F883" t="s">
        <v>2379</v>
      </c>
      <c r="G883" s="7">
        <v>1</v>
      </c>
      <c r="H883" t="s">
        <v>2379</v>
      </c>
      <c r="I883">
        <f t="shared" si="39"/>
        <v>0</v>
      </c>
      <c r="K883" s="14" t="str">
        <f t="shared" si="40"/>
        <v>Obesity</v>
      </c>
      <c r="L883" t="str">
        <f t="shared" si="41"/>
        <v>Normal</v>
      </c>
    </row>
    <row r="884" spans="1:12" x14ac:dyDescent="0.35">
      <c r="A884" t="s">
        <v>1488</v>
      </c>
      <c r="B884">
        <v>27.5</v>
      </c>
      <c r="C884">
        <v>8.69</v>
      </c>
      <c r="D884" t="s">
        <v>2380</v>
      </c>
      <c r="E884" t="s">
        <v>2379</v>
      </c>
      <c r="F884" t="s">
        <v>2381</v>
      </c>
      <c r="G884" s="7">
        <v>1</v>
      </c>
      <c r="H884" t="s">
        <v>2379</v>
      </c>
      <c r="I884">
        <f t="shared" si="39"/>
        <v>0</v>
      </c>
      <c r="K884" s="14" t="str">
        <f t="shared" si="40"/>
        <v>Over Weight</v>
      </c>
      <c r="L884" t="str">
        <f t="shared" si="41"/>
        <v>Diabetes</v>
      </c>
    </row>
    <row r="885" spans="1:12" x14ac:dyDescent="0.35">
      <c r="A885" t="s">
        <v>1487</v>
      </c>
      <c r="B885">
        <v>33.44</v>
      </c>
      <c r="C885">
        <v>5.9</v>
      </c>
      <c r="D885" t="s">
        <v>2380</v>
      </c>
      <c r="E885" t="s">
        <v>2379</v>
      </c>
      <c r="F885" t="s">
        <v>2379</v>
      </c>
      <c r="G885" s="7">
        <v>1</v>
      </c>
      <c r="H885" t="s">
        <v>2379</v>
      </c>
      <c r="I885">
        <f t="shared" si="39"/>
        <v>0</v>
      </c>
      <c r="K885" s="14" t="str">
        <f t="shared" si="40"/>
        <v>Obesity</v>
      </c>
      <c r="L885" t="str">
        <f t="shared" si="41"/>
        <v>Prediabetes</v>
      </c>
    </row>
    <row r="886" spans="1:12" x14ac:dyDescent="0.35">
      <c r="A886" t="s">
        <v>1486</v>
      </c>
      <c r="B886">
        <v>28.215</v>
      </c>
      <c r="C886">
        <v>6.29</v>
      </c>
      <c r="D886" t="s">
        <v>2380</v>
      </c>
      <c r="E886" t="s">
        <v>2379</v>
      </c>
      <c r="F886" t="s">
        <v>2379</v>
      </c>
      <c r="G886" s="7">
        <v>1</v>
      </c>
      <c r="H886" t="s">
        <v>2379</v>
      </c>
      <c r="I886">
        <f t="shared" si="39"/>
        <v>0</v>
      </c>
      <c r="K886" s="14" t="str">
        <f t="shared" si="40"/>
        <v>Over Weight</v>
      </c>
      <c r="L886" t="str">
        <f t="shared" si="41"/>
        <v>Prediabetes</v>
      </c>
    </row>
    <row r="887" spans="1:12" x14ac:dyDescent="0.35">
      <c r="A887" t="s">
        <v>1485</v>
      </c>
      <c r="B887">
        <v>27.17</v>
      </c>
      <c r="C887">
        <v>5.84</v>
      </c>
      <c r="D887" t="s">
        <v>2380</v>
      </c>
      <c r="E887" t="s">
        <v>2379</v>
      </c>
      <c r="F887" t="s">
        <v>2379</v>
      </c>
      <c r="G887" s="7">
        <v>1</v>
      </c>
      <c r="H887" t="s">
        <v>2379</v>
      </c>
      <c r="I887">
        <f t="shared" si="39"/>
        <v>0</v>
      </c>
      <c r="K887" s="14" t="str">
        <f t="shared" si="40"/>
        <v>Over Weight</v>
      </c>
      <c r="L887" t="str">
        <f t="shared" si="41"/>
        <v>Prediabetes</v>
      </c>
    </row>
    <row r="888" spans="1:12" x14ac:dyDescent="0.35">
      <c r="A888" t="s">
        <v>1484</v>
      </c>
      <c r="B888">
        <v>35.380000000000003</v>
      </c>
      <c r="C888">
        <v>6.12</v>
      </c>
      <c r="D888" t="s">
        <v>2379</v>
      </c>
      <c r="E888" t="s">
        <v>2379</v>
      </c>
      <c r="F888" t="s">
        <v>2379</v>
      </c>
      <c r="G888" s="7">
        <v>0</v>
      </c>
      <c r="H888" t="s">
        <v>2379</v>
      </c>
      <c r="I888">
        <f t="shared" si="39"/>
        <v>0</v>
      </c>
      <c r="K888" s="14" t="str">
        <f t="shared" si="40"/>
        <v>Obesity</v>
      </c>
      <c r="L888" t="str">
        <f t="shared" si="41"/>
        <v>Prediabetes</v>
      </c>
    </row>
    <row r="889" spans="1:12" x14ac:dyDescent="0.35">
      <c r="A889" t="s">
        <v>1483</v>
      </c>
      <c r="B889">
        <v>43.48</v>
      </c>
      <c r="C889">
        <v>6.24</v>
      </c>
      <c r="D889" t="s">
        <v>2379</v>
      </c>
      <c r="E889" t="s">
        <v>2379</v>
      </c>
      <c r="F889" t="s">
        <v>2379</v>
      </c>
      <c r="G889" s="7">
        <v>0</v>
      </c>
      <c r="H889" t="s">
        <v>2379</v>
      </c>
      <c r="I889">
        <f t="shared" si="39"/>
        <v>0</v>
      </c>
      <c r="K889" s="14" t="str">
        <f t="shared" si="40"/>
        <v>Obesity</v>
      </c>
      <c r="L889" t="str">
        <f t="shared" si="41"/>
        <v>Prediabetes</v>
      </c>
    </row>
    <row r="890" spans="1:12" x14ac:dyDescent="0.35">
      <c r="A890" t="s">
        <v>1482</v>
      </c>
      <c r="B890">
        <v>41.73</v>
      </c>
      <c r="C890">
        <v>6.25</v>
      </c>
      <c r="D890" t="s">
        <v>2379</v>
      </c>
      <c r="E890" t="s">
        <v>2379</v>
      </c>
      <c r="F890" t="s">
        <v>2379</v>
      </c>
      <c r="G890" s="7">
        <v>1</v>
      </c>
      <c r="H890" t="s">
        <v>2379</v>
      </c>
      <c r="I890">
        <f t="shared" si="39"/>
        <v>0</v>
      </c>
      <c r="K890" s="14" t="str">
        <f t="shared" si="40"/>
        <v>Obesity</v>
      </c>
      <c r="L890" t="str">
        <f t="shared" si="41"/>
        <v>Prediabetes</v>
      </c>
    </row>
    <row r="891" spans="1:12" x14ac:dyDescent="0.35">
      <c r="A891" t="s">
        <v>1481</v>
      </c>
      <c r="B891">
        <v>28.9</v>
      </c>
      <c r="C891">
        <v>11.96</v>
      </c>
      <c r="D891" t="s">
        <v>2379</v>
      </c>
      <c r="E891" t="s">
        <v>2379</v>
      </c>
      <c r="F891" t="s">
        <v>2379</v>
      </c>
      <c r="G891" s="7">
        <v>0</v>
      </c>
      <c r="H891" t="s">
        <v>2379</v>
      </c>
      <c r="I891">
        <f t="shared" si="39"/>
        <v>0</v>
      </c>
      <c r="K891" s="14" t="str">
        <f t="shared" si="40"/>
        <v>Over Weight</v>
      </c>
      <c r="L891" t="str">
        <f t="shared" si="41"/>
        <v>Diabetes</v>
      </c>
    </row>
    <row r="892" spans="1:12" x14ac:dyDescent="0.35">
      <c r="A892" t="s">
        <v>1480</v>
      </c>
      <c r="B892">
        <v>25.74</v>
      </c>
      <c r="C892">
        <v>7.69</v>
      </c>
      <c r="D892" t="s">
        <v>2379</v>
      </c>
      <c r="E892" t="s">
        <v>2379</v>
      </c>
      <c r="F892" t="s">
        <v>2379</v>
      </c>
      <c r="G892" s="7">
        <v>0</v>
      </c>
      <c r="H892" t="s">
        <v>2379</v>
      </c>
      <c r="I892">
        <f t="shared" si="39"/>
        <v>0</v>
      </c>
      <c r="K892" s="14" t="str">
        <f t="shared" si="40"/>
        <v>Over Weight</v>
      </c>
      <c r="L892" t="str">
        <f t="shared" si="41"/>
        <v>Diabetes</v>
      </c>
    </row>
    <row r="893" spans="1:12" x14ac:dyDescent="0.35">
      <c r="A893" t="s">
        <v>1479</v>
      </c>
      <c r="B893">
        <v>36.06</v>
      </c>
      <c r="C893">
        <v>8.83</v>
      </c>
      <c r="D893" t="s">
        <v>2379</v>
      </c>
      <c r="E893" t="s">
        <v>2379</v>
      </c>
      <c r="F893" t="s">
        <v>2379</v>
      </c>
      <c r="G893" s="7">
        <v>0</v>
      </c>
      <c r="H893" t="s">
        <v>2379</v>
      </c>
      <c r="I893">
        <f t="shared" si="39"/>
        <v>0</v>
      </c>
      <c r="K893" s="14" t="str">
        <f t="shared" si="40"/>
        <v>Obesity</v>
      </c>
      <c r="L893" t="str">
        <f t="shared" si="41"/>
        <v>Diabetes</v>
      </c>
    </row>
    <row r="894" spans="1:12" x14ac:dyDescent="0.35">
      <c r="A894" t="s">
        <v>1478</v>
      </c>
      <c r="B894">
        <v>43.28</v>
      </c>
      <c r="C894">
        <v>4.41</v>
      </c>
      <c r="D894" t="s">
        <v>2379</v>
      </c>
      <c r="E894" t="s">
        <v>2379</v>
      </c>
      <c r="F894" t="s">
        <v>2379</v>
      </c>
      <c r="G894" s="7">
        <v>0</v>
      </c>
      <c r="H894" t="s">
        <v>2379</v>
      </c>
      <c r="I894">
        <f t="shared" si="39"/>
        <v>0</v>
      </c>
      <c r="K894" s="14" t="str">
        <f t="shared" si="40"/>
        <v>Obesity</v>
      </c>
      <c r="L894" t="str">
        <f t="shared" si="41"/>
        <v>Normal</v>
      </c>
    </row>
    <row r="895" spans="1:12" x14ac:dyDescent="0.35">
      <c r="A895" t="s">
        <v>1477</v>
      </c>
      <c r="B895">
        <v>28.785</v>
      </c>
      <c r="C895">
        <v>9.1</v>
      </c>
      <c r="D895" t="s">
        <v>2380</v>
      </c>
      <c r="E895" t="s">
        <v>2379</v>
      </c>
      <c r="F895" t="s">
        <v>2381</v>
      </c>
      <c r="G895" s="7">
        <v>1</v>
      </c>
      <c r="H895" t="s">
        <v>2379</v>
      </c>
      <c r="I895">
        <f t="shared" si="39"/>
        <v>0</v>
      </c>
      <c r="K895" s="14" t="str">
        <f t="shared" si="40"/>
        <v>Over Weight</v>
      </c>
      <c r="L895" t="str">
        <f t="shared" si="41"/>
        <v>Diabetes</v>
      </c>
    </row>
    <row r="896" spans="1:12" x14ac:dyDescent="0.35">
      <c r="A896" t="s">
        <v>1476</v>
      </c>
      <c r="B896">
        <v>25.46</v>
      </c>
      <c r="C896">
        <v>11.52</v>
      </c>
      <c r="D896" t="s">
        <v>2380</v>
      </c>
      <c r="E896" t="s">
        <v>2379</v>
      </c>
      <c r="F896" t="s">
        <v>2381</v>
      </c>
      <c r="G896" s="7">
        <v>1</v>
      </c>
      <c r="H896" t="s">
        <v>2379</v>
      </c>
      <c r="I896">
        <f t="shared" si="39"/>
        <v>0</v>
      </c>
      <c r="K896" s="14" t="str">
        <f t="shared" si="40"/>
        <v>Over Weight</v>
      </c>
      <c r="L896" t="str">
        <f t="shared" si="41"/>
        <v>Diabetes</v>
      </c>
    </row>
    <row r="897" spans="1:12" x14ac:dyDescent="0.35">
      <c r="A897" t="s">
        <v>1475</v>
      </c>
      <c r="B897">
        <v>30.8</v>
      </c>
      <c r="C897">
        <v>10.95</v>
      </c>
      <c r="D897" t="s">
        <v>2379</v>
      </c>
      <c r="E897" t="s">
        <v>2379</v>
      </c>
      <c r="F897" t="s">
        <v>2379</v>
      </c>
      <c r="G897" s="7">
        <v>0</v>
      </c>
      <c r="H897" t="s">
        <v>2379</v>
      </c>
      <c r="I897">
        <f t="shared" si="39"/>
        <v>0</v>
      </c>
      <c r="K897" s="14" t="str">
        <f t="shared" si="40"/>
        <v>Obesity</v>
      </c>
      <c r="L897" t="str">
        <f t="shared" si="41"/>
        <v>Diabetes</v>
      </c>
    </row>
    <row r="898" spans="1:12" x14ac:dyDescent="0.35">
      <c r="A898" t="s">
        <v>1474</v>
      </c>
      <c r="B898">
        <v>28.88</v>
      </c>
      <c r="C898">
        <v>11.5</v>
      </c>
      <c r="D898" t="s">
        <v>2379</v>
      </c>
      <c r="E898" t="s">
        <v>2379</v>
      </c>
      <c r="F898" t="s">
        <v>2379</v>
      </c>
      <c r="G898" s="7">
        <v>0</v>
      </c>
      <c r="H898" t="s">
        <v>2379</v>
      </c>
      <c r="I898">
        <f t="shared" si="39"/>
        <v>0</v>
      </c>
      <c r="K898" s="14" t="str">
        <f t="shared" si="40"/>
        <v>Over Weight</v>
      </c>
      <c r="L898" t="str">
        <f t="shared" si="41"/>
        <v>Diabetes</v>
      </c>
    </row>
    <row r="899" spans="1:12" x14ac:dyDescent="0.35">
      <c r="A899" t="s">
        <v>1473</v>
      </c>
      <c r="B899">
        <v>23</v>
      </c>
      <c r="C899">
        <v>9.8800000000000008</v>
      </c>
      <c r="D899" t="s">
        <v>2379</v>
      </c>
      <c r="E899" t="s">
        <v>2379</v>
      </c>
      <c r="F899" t="s">
        <v>2379</v>
      </c>
      <c r="G899" s="7">
        <v>0</v>
      </c>
      <c r="H899" t="s">
        <v>2379</v>
      </c>
      <c r="I899">
        <f t="shared" ref="I899:I962" si="42">IF(H899="yes",1,0)</f>
        <v>0</v>
      </c>
      <c r="K899" s="14" t="str">
        <f t="shared" ref="K899:K962" si="43">IF(B899&lt;18.5,"Underweight",IF(B899&lt;24.9,"Normal Weight",IF(B899&lt;29.9,"Over Weight","Obesity")))</f>
        <v>Normal Weight</v>
      </c>
      <c r="L899" t="str">
        <f t="shared" ref="L899:L962" si="44">IF(C899&lt;5.7,"Normal",IF(C899&lt;6.4,"Prediabetes","Diabetes"))</f>
        <v>Diabetes</v>
      </c>
    </row>
    <row r="900" spans="1:12" x14ac:dyDescent="0.35">
      <c r="A900" t="s">
        <v>1472</v>
      </c>
      <c r="B900">
        <v>38.25</v>
      </c>
      <c r="C900">
        <v>6.2</v>
      </c>
      <c r="D900" t="s">
        <v>2379</v>
      </c>
      <c r="E900" t="s">
        <v>2379</v>
      </c>
      <c r="F900" t="s">
        <v>2379</v>
      </c>
      <c r="G900" s="7">
        <v>1</v>
      </c>
      <c r="H900" t="s">
        <v>2379</v>
      </c>
      <c r="I900">
        <f t="shared" si="42"/>
        <v>0</v>
      </c>
      <c r="K900" s="14" t="str">
        <f t="shared" si="43"/>
        <v>Obesity</v>
      </c>
      <c r="L900" t="str">
        <f t="shared" si="44"/>
        <v>Prediabetes</v>
      </c>
    </row>
    <row r="901" spans="1:12" x14ac:dyDescent="0.35">
      <c r="A901" t="s">
        <v>1471</v>
      </c>
      <c r="B901">
        <v>39.25</v>
      </c>
      <c r="C901">
        <v>8.41</v>
      </c>
      <c r="D901" t="s">
        <v>2380</v>
      </c>
      <c r="E901" t="s">
        <v>2379</v>
      </c>
      <c r="F901" t="s">
        <v>2379</v>
      </c>
      <c r="G901" s="7">
        <v>1</v>
      </c>
      <c r="H901" t="s">
        <v>2379</v>
      </c>
      <c r="I901">
        <f t="shared" si="42"/>
        <v>0</v>
      </c>
      <c r="K901" s="14" t="str">
        <f t="shared" si="43"/>
        <v>Obesity</v>
      </c>
      <c r="L901" t="str">
        <f t="shared" si="44"/>
        <v>Diabetes</v>
      </c>
    </row>
    <row r="902" spans="1:12" x14ac:dyDescent="0.35">
      <c r="A902" t="s">
        <v>1470</v>
      </c>
      <c r="B902">
        <v>26.6</v>
      </c>
      <c r="C902">
        <v>5.07</v>
      </c>
      <c r="D902" t="s">
        <v>2380</v>
      </c>
      <c r="E902" t="s">
        <v>2379</v>
      </c>
      <c r="F902" t="s">
        <v>2379</v>
      </c>
      <c r="G902" s="7">
        <v>2</v>
      </c>
      <c r="H902" t="s">
        <v>2379</v>
      </c>
      <c r="I902">
        <f t="shared" si="42"/>
        <v>0</v>
      </c>
      <c r="K902" s="14" t="str">
        <f t="shared" si="43"/>
        <v>Over Weight</v>
      </c>
      <c r="L902" t="str">
        <f t="shared" si="44"/>
        <v>Normal</v>
      </c>
    </row>
    <row r="903" spans="1:12" x14ac:dyDescent="0.35">
      <c r="A903" t="s">
        <v>1469</v>
      </c>
      <c r="B903">
        <v>35.700000000000003</v>
      </c>
      <c r="C903">
        <v>4.0599999999999996</v>
      </c>
      <c r="D903" t="s">
        <v>2379</v>
      </c>
      <c r="E903" t="s">
        <v>2379</v>
      </c>
      <c r="F903" t="s">
        <v>2381</v>
      </c>
      <c r="G903" s="7">
        <v>1</v>
      </c>
      <c r="H903" t="s">
        <v>2379</v>
      </c>
      <c r="I903">
        <f t="shared" si="42"/>
        <v>0</v>
      </c>
      <c r="K903" s="14" t="str">
        <f t="shared" si="43"/>
        <v>Obesity</v>
      </c>
      <c r="L903" t="str">
        <f t="shared" si="44"/>
        <v>Normal</v>
      </c>
    </row>
    <row r="904" spans="1:12" x14ac:dyDescent="0.35">
      <c r="A904" t="s">
        <v>1468</v>
      </c>
      <c r="B904">
        <v>20.100000000000001</v>
      </c>
      <c r="C904">
        <v>10.52</v>
      </c>
      <c r="D904" t="s">
        <v>2379</v>
      </c>
      <c r="E904" t="s">
        <v>2379</v>
      </c>
      <c r="F904" t="s">
        <v>2379</v>
      </c>
      <c r="G904" s="7">
        <v>0</v>
      </c>
      <c r="H904" t="s">
        <v>2379</v>
      </c>
      <c r="I904">
        <f t="shared" si="42"/>
        <v>0</v>
      </c>
      <c r="K904" s="14" t="str">
        <f t="shared" si="43"/>
        <v>Normal Weight</v>
      </c>
      <c r="L904" t="str">
        <f t="shared" si="44"/>
        <v>Diabetes</v>
      </c>
    </row>
    <row r="905" spans="1:12" x14ac:dyDescent="0.35">
      <c r="A905" t="s">
        <v>1467</v>
      </c>
      <c r="B905">
        <v>22.23</v>
      </c>
      <c r="C905">
        <v>9.65</v>
      </c>
      <c r="D905" t="s">
        <v>2379</v>
      </c>
      <c r="E905" t="s">
        <v>2379</v>
      </c>
      <c r="F905" t="s">
        <v>2379</v>
      </c>
      <c r="G905" s="7">
        <v>0</v>
      </c>
      <c r="H905" t="s">
        <v>2379</v>
      </c>
      <c r="I905">
        <f t="shared" si="42"/>
        <v>0</v>
      </c>
      <c r="K905" s="14" t="str">
        <f t="shared" si="43"/>
        <v>Normal Weight</v>
      </c>
      <c r="L905" t="str">
        <f t="shared" si="44"/>
        <v>Diabetes</v>
      </c>
    </row>
    <row r="906" spans="1:12" x14ac:dyDescent="0.35">
      <c r="A906" t="s">
        <v>1466</v>
      </c>
      <c r="B906">
        <v>36.47</v>
      </c>
      <c r="C906">
        <v>6.21</v>
      </c>
      <c r="D906" t="s">
        <v>2379</v>
      </c>
      <c r="E906" t="s">
        <v>2379</v>
      </c>
      <c r="F906" t="s">
        <v>2379</v>
      </c>
      <c r="G906" s="7">
        <v>0</v>
      </c>
      <c r="H906" t="s">
        <v>2379</v>
      </c>
      <c r="I906">
        <f t="shared" si="42"/>
        <v>0</v>
      </c>
      <c r="K906" s="14" t="str">
        <f t="shared" si="43"/>
        <v>Obesity</v>
      </c>
      <c r="L906" t="str">
        <f t="shared" si="44"/>
        <v>Prediabetes</v>
      </c>
    </row>
    <row r="907" spans="1:12" x14ac:dyDescent="0.35">
      <c r="A907" t="s">
        <v>1465</v>
      </c>
      <c r="B907">
        <v>49.64</v>
      </c>
      <c r="C907">
        <v>4.76</v>
      </c>
      <c r="D907" t="s">
        <v>2379</v>
      </c>
      <c r="E907" t="s">
        <v>2379</v>
      </c>
      <c r="F907" t="s">
        <v>2381</v>
      </c>
      <c r="G907" s="7">
        <v>1</v>
      </c>
      <c r="H907" t="s">
        <v>2379</v>
      </c>
      <c r="I907">
        <f t="shared" si="42"/>
        <v>0</v>
      </c>
      <c r="K907" s="14" t="str">
        <f t="shared" si="43"/>
        <v>Obesity</v>
      </c>
      <c r="L907" t="str">
        <f t="shared" si="44"/>
        <v>Normal</v>
      </c>
    </row>
    <row r="908" spans="1:12" x14ac:dyDescent="0.35">
      <c r="A908" t="s">
        <v>1464</v>
      </c>
      <c r="B908">
        <v>36.799999999999997</v>
      </c>
      <c r="C908">
        <v>5.73</v>
      </c>
      <c r="D908" t="s">
        <v>2380</v>
      </c>
      <c r="E908" t="s">
        <v>2379</v>
      </c>
      <c r="F908" t="s">
        <v>2381</v>
      </c>
      <c r="G908" s="7">
        <v>1</v>
      </c>
      <c r="H908" t="s">
        <v>2379</v>
      </c>
      <c r="I908">
        <f t="shared" si="42"/>
        <v>0</v>
      </c>
      <c r="K908" s="14" t="str">
        <f t="shared" si="43"/>
        <v>Obesity</v>
      </c>
      <c r="L908" t="str">
        <f t="shared" si="44"/>
        <v>Prediabetes</v>
      </c>
    </row>
    <row r="909" spans="1:12" x14ac:dyDescent="0.35">
      <c r="A909" t="s">
        <v>1463</v>
      </c>
      <c r="B909">
        <v>33.880000000000003</v>
      </c>
      <c r="C909">
        <v>10.78</v>
      </c>
      <c r="D909" t="s">
        <v>2380</v>
      </c>
      <c r="E909" t="s">
        <v>2379</v>
      </c>
      <c r="F909" t="s">
        <v>2379</v>
      </c>
      <c r="G909" s="7">
        <v>0</v>
      </c>
      <c r="H909" t="s">
        <v>2379</v>
      </c>
      <c r="I909">
        <f t="shared" si="42"/>
        <v>0</v>
      </c>
      <c r="K909" s="14" t="str">
        <f t="shared" si="43"/>
        <v>Obesity</v>
      </c>
      <c r="L909" t="str">
        <f t="shared" si="44"/>
        <v>Diabetes</v>
      </c>
    </row>
    <row r="910" spans="1:12" x14ac:dyDescent="0.35">
      <c r="A910" t="s">
        <v>1462</v>
      </c>
      <c r="B910">
        <v>32.01</v>
      </c>
      <c r="C910">
        <v>5.08</v>
      </c>
      <c r="D910" t="s">
        <v>2380</v>
      </c>
      <c r="E910" t="s">
        <v>2379</v>
      </c>
      <c r="F910" t="s">
        <v>2379</v>
      </c>
      <c r="G910" s="7">
        <v>1</v>
      </c>
      <c r="H910" t="s">
        <v>2379</v>
      </c>
      <c r="I910">
        <f t="shared" si="42"/>
        <v>0</v>
      </c>
      <c r="K910" s="14" t="str">
        <f t="shared" si="43"/>
        <v>Obesity</v>
      </c>
      <c r="L910" t="str">
        <f t="shared" si="44"/>
        <v>Normal</v>
      </c>
    </row>
    <row r="911" spans="1:12" x14ac:dyDescent="0.35">
      <c r="A911" t="s">
        <v>1461</v>
      </c>
      <c r="B911">
        <v>33.630000000000003</v>
      </c>
      <c r="C911">
        <v>11.39</v>
      </c>
      <c r="D911" t="s">
        <v>2379</v>
      </c>
      <c r="E911" t="s">
        <v>2379</v>
      </c>
      <c r="F911" t="s">
        <v>2379</v>
      </c>
      <c r="G911" s="7">
        <v>0</v>
      </c>
      <c r="H911" t="s">
        <v>2379</v>
      </c>
      <c r="I911">
        <f t="shared" si="42"/>
        <v>0</v>
      </c>
      <c r="K911" s="14" t="str">
        <f t="shared" si="43"/>
        <v>Obesity</v>
      </c>
      <c r="L911" t="str">
        <f t="shared" si="44"/>
        <v>Diabetes</v>
      </c>
    </row>
    <row r="912" spans="1:12" x14ac:dyDescent="0.35">
      <c r="A912" t="s">
        <v>1460</v>
      </c>
      <c r="B912">
        <v>34.865000000000002</v>
      </c>
      <c r="C912">
        <v>5.35</v>
      </c>
      <c r="D912" t="s">
        <v>2380</v>
      </c>
      <c r="E912" t="s">
        <v>2379</v>
      </c>
      <c r="F912" t="s">
        <v>2379</v>
      </c>
      <c r="G912" s="7">
        <v>1</v>
      </c>
      <c r="H912" t="s">
        <v>2379</v>
      </c>
      <c r="I912">
        <f t="shared" si="42"/>
        <v>0</v>
      </c>
      <c r="K912" s="14" t="str">
        <f t="shared" si="43"/>
        <v>Obesity</v>
      </c>
      <c r="L912" t="str">
        <f t="shared" si="44"/>
        <v>Normal</v>
      </c>
    </row>
    <row r="913" spans="1:12" x14ac:dyDescent="0.35">
      <c r="A913" t="s">
        <v>1459</v>
      </c>
      <c r="B913">
        <v>43.11</v>
      </c>
      <c r="C913">
        <v>5.6</v>
      </c>
      <c r="D913" t="s">
        <v>2379</v>
      </c>
      <c r="E913" t="s">
        <v>2379</v>
      </c>
      <c r="F913" t="s">
        <v>2379</v>
      </c>
      <c r="G913" s="7">
        <v>0</v>
      </c>
      <c r="H913" t="s">
        <v>2379</v>
      </c>
      <c r="I913">
        <f t="shared" si="42"/>
        <v>0</v>
      </c>
      <c r="K913" s="14" t="str">
        <f t="shared" si="43"/>
        <v>Obesity</v>
      </c>
      <c r="L913" t="str">
        <f t="shared" si="44"/>
        <v>Normal</v>
      </c>
    </row>
    <row r="914" spans="1:12" x14ac:dyDescent="0.35">
      <c r="A914" t="s">
        <v>1458</v>
      </c>
      <c r="B914">
        <v>30.305</v>
      </c>
      <c r="C914">
        <v>4.2699999999999996</v>
      </c>
      <c r="D914" t="s">
        <v>2380</v>
      </c>
      <c r="E914" t="s">
        <v>2379</v>
      </c>
      <c r="F914" t="s">
        <v>2379</v>
      </c>
      <c r="G914" s="7">
        <v>1</v>
      </c>
      <c r="H914" t="s">
        <v>2379</v>
      </c>
      <c r="I914">
        <f t="shared" si="42"/>
        <v>0</v>
      </c>
      <c r="K914" s="14" t="str">
        <f t="shared" si="43"/>
        <v>Obesity</v>
      </c>
      <c r="L914" t="str">
        <f t="shared" si="44"/>
        <v>Normal</v>
      </c>
    </row>
    <row r="915" spans="1:12" x14ac:dyDescent="0.35">
      <c r="A915" t="s">
        <v>1457</v>
      </c>
      <c r="B915">
        <v>25.175000000000001</v>
      </c>
      <c r="C915">
        <v>5.57</v>
      </c>
      <c r="D915" t="s">
        <v>2380</v>
      </c>
      <c r="E915" t="s">
        <v>2379</v>
      </c>
      <c r="F915" t="s">
        <v>2379</v>
      </c>
      <c r="G915" s="7">
        <v>1</v>
      </c>
      <c r="H915" t="s">
        <v>2379</v>
      </c>
      <c r="I915">
        <f t="shared" si="42"/>
        <v>0</v>
      </c>
      <c r="K915" s="14" t="str">
        <f t="shared" si="43"/>
        <v>Over Weight</v>
      </c>
      <c r="L915" t="str">
        <f t="shared" si="44"/>
        <v>Normal</v>
      </c>
    </row>
    <row r="916" spans="1:12" x14ac:dyDescent="0.35">
      <c r="A916" t="s">
        <v>1456</v>
      </c>
      <c r="B916">
        <v>26.8</v>
      </c>
      <c r="C916">
        <v>5.68</v>
      </c>
      <c r="D916" t="s">
        <v>2380</v>
      </c>
      <c r="E916" t="s">
        <v>2379</v>
      </c>
      <c r="F916" t="s">
        <v>2379</v>
      </c>
      <c r="G916" s="7">
        <v>1</v>
      </c>
      <c r="H916" t="s">
        <v>2379</v>
      </c>
      <c r="I916">
        <f t="shared" si="42"/>
        <v>0</v>
      </c>
      <c r="K916" s="14" t="str">
        <f t="shared" si="43"/>
        <v>Over Weight</v>
      </c>
      <c r="L916" t="str">
        <f t="shared" si="44"/>
        <v>Normal</v>
      </c>
    </row>
    <row r="917" spans="1:12" x14ac:dyDescent="0.35">
      <c r="A917" t="s">
        <v>1455</v>
      </c>
      <c r="B917">
        <v>21.78</v>
      </c>
      <c r="C917">
        <v>5.3</v>
      </c>
      <c r="D917" t="s">
        <v>2379</v>
      </c>
      <c r="E917" t="s">
        <v>2380</v>
      </c>
      <c r="F917" t="s">
        <v>2379</v>
      </c>
      <c r="G917" s="7">
        <v>1</v>
      </c>
      <c r="H917" t="s">
        <v>2379</v>
      </c>
      <c r="I917">
        <f t="shared" si="42"/>
        <v>0</v>
      </c>
      <c r="K917" s="14" t="str">
        <f t="shared" si="43"/>
        <v>Normal Weight</v>
      </c>
      <c r="L917" t="str">
        <f t="shared" si="44"/>
        <v>Normal</v>
      </c>
    </row>
    <row r="918" spans="1:12" x14ac:dyDescent="0.35">
      <c r="A918" t="s">
        <v>1454</v>
      </c>
      <c r="B918">
        <v>30.14</v>
      </c>
      <c r="C918">
        <v>9.4499999999999993</v>
      </c>
      <c r="D918" t="s">
        <v>2380</v>
      </c>
      <c r="E918" t="s">
        <v>2379</v>
      </c>
      <c r="F918" t="s">
        <v>2379</v>
      </c>
      <c r="G918" s="7">
        <v>0</v>
      </c>
      <c r="H918" t="s">
        <v>2379</v>
      </c>
      <c r="I918">
        <f t="shared" si="42"/>
        <v>0</v>
      </c>
      <c r="K918" s="14" t="str">
        <f t="shared" si="43"/>
        <v>Obesity</v>
      </c>
      <c r="L918" t="str">
        <f t="shared" si="44"/>
        <v>Diabetes</v>
      </c>
    </row>
    <row r="919" spans="1:12" x14ac:dyDescent="0.35">
      <c r="A919" t="s">
        <v>1453</v>
      </c>
      <c r="B919">
        <v>29.7</v>
      </c>
      <c r="C919">
        <v>6.79</v>
      </c>
      <c r="D919" t="s">
        <v>2380</v>
      </c>
      <c r="E919" t="s">
        <v>2379</v>
      </c>
      <c r="F919" t="s">
        <v>2379</v>
      </c>
      <c r="G919" s="7">
        <v>0</v>
      </c>
      <c r="H919" t="s">
        <v>2379</v>
      </c>
      <c r="I919">
        <f t="shared" si="42"/>
        <v>0</v>
      </c>
      <c r="K919" s="14" t="str">
        <f t="shared" si="43"/>
        <v>Over Weight</v>
      </c>
      <c r="L919" t="str">
        <f t="shared" si="44"/>
        <v>Diabetes</v>
      </c>
    </row>
    <row r="920" spans="1:12" x14ac:dyDescent="0.35">
      <c r="A920" t="s">
        <v>1452</v>
      </c>
      <c r="B920">
        <v>32.395000000000003</v>
      </c>
      <c r="C920">
        <v>11.1</v>
      </c>
      <c r="D920" t="s">
        <v>2380</v>
      </c>
      <c r="E920" t="s">
        <v>2379</v>
      </c>
      <c r="F920" t="s">
        <v>2379</v>
      </c>
      <c r="G920" s="7">
        <v>0</v>
      </c>
      <c r="H920" t="s">
        <v>2379</v>
      </c>
      <c r="I920">
        <f t="shared" si="42"/>
        <v>0</v>
      </c>
      <c r="K920" s="14" t="str">
        <f t="shared" si="43"/>
        <v>Obesity</v>
      </c>
      <c r="L920" t="str">
        <f t="shared" si="44"/>
        <v>Diabetes</v>
      </c>
    </row>
    <row r="921" spans="1:12" x14ac:dyDescent="0.35">
      <c r="A921" t="s">
        <v>1451</v>
      </c>
      <c r="B921">
        <v>36.64</v>
      </c>
      <c r="C921">
        <v>7.26</v>
      </c>
      <c r="D921" t="s">
        <v>2379</v>
      </c>
      <c r="E921" t="s">
        <v>2379</v>
      </c>
      <c r="F921" t="s">
        <v>2379</v>
      </c>
      <c r="G921" s="7">
        <v>0</v>
      </c>
      <c r="H921" t="s">
        <v>2379</v>
      </c>
      <c r="I921">
        <f t="shared" si="42"/>
        <v>0</v>
      </c>
      <c r="K921" s="14" t="str">
        <f t="shared" si="43"/>
        <v>Obesity</v>
      </c>
      <c r="L921" t="str">
        <f t="shared" si="44"/>
        <v>Diabetes</v>
      </c>
    </row>
    <row r="922" spans="1:12" x14ac:dyDescent="0.35">
      <c r="A922" t="s">
        <v>1450</v>
      </c>
      <c r="B922">
        <v>39.049999999999997</v>
      </c>
      <c r="C922">
        <v>5.27</v>
      </c>
      <c r="D922" t="s">
        <v>2380</v>
      </c>
      <c r="E922" t="s">
        <v>2379</v>
      </c>
      <c r="F922" t="s">
        <v>2379</v>
      </c>
      <c r="G922" s="7">
        <v>1</v>
      </c>
      <c r="H922" t="s">
        <v>2379</v>
      </c>
      <c r="I922">
        <f t="shared" si="42"/>
        <v>0</v>
      </c>
      <c r="K922" s="14" t="str">
        <f t="shared" si="43"/>
        <v>Obesity</v>
      </c>
      <c r="L922" t="str">
        <f t="shared" si="44"/>
        <v>Normal</v>
      </c>
    </row>
    <row r="923" spans="1:12" x14ac:dyDescent="0.35">
      <c r="A923" t="s">
        <v>1449</v>
      </c>
      <c r="B923">
        <v>33.1</v>
      </c>
      <c r="C923">
        <v>5.46</v>
      </c>
      <c r="D923" t="s">
        <v>2380</v>
      </c>
      <c r="E923" t="s">
        <v>2379</v>
      </c>
      <c r="F923" t="s">
        <v>2379</v>
      </c>
      <c r="G923" s="7">
        <v>1</v>
      </c>
      <c r="H923" t="s">
        <v>2379</v>
      </c>
      <c r="I923">
        <f t="shared" si="42"/>
        <v>0</v>
      </c>
      <c r="K923" s="14" t="str">
        <f t="shared" si="43"/>
        <v>Obesity</v>
      </c>
      <c r="L923" t="str">
        <f t="shared" si="44"/>
        <v>Normal</v>
      </c>
    </row>
    <row r="924" spans="1:12" x14ac:dyDescent="0.35">
      <c r="A924" t="s">
        <v>1448</v>
      </c>
      <c r="B924">
        <v>31.824999999999999</v>
      </c>
      <c r="C924">
        <v>8.1300000000000008</v>
      </c>
      <c r="D924" t="s">
        <v>2379</v>
      </c>
      <c r="E924" t="s">
        <v>2379</v>
      </c>
      <c r="F924" t="s">
        <v>2379</v>
      </c>
      <c r="G924" s="7">
        <v>0</v>
      </c>
      <c r="H924" t="s">
        <v>2379</v>
      </c>
      <c r="I924">
        <f t="shared" si="42"/>
        <v>0</v>
      </c>
      <c r="K924" s="14" t="str">
        <f t="shared" si="43"/>
        <v>Obesity</v>
      </c>
      <c r="L924" t="str">
        <f t="shared" si="44"/>
        <v>Diabetes</v>
      </c>
    </row>
    <row r="925" spans="1:12" x14ac:dyDescent="0.35">
      <c r="A925" t="s">
        <v>1447</v>
      </c>
      <c r="B925">
        <v>29</v>
      </c>
      <c r="C925">
        <v>4.25</v>
      </c>
      <c r="D925" t="s">
        <v>2380</v>
      </c>
      <c r="E925" t="s">
        <v>2379</v>
      </c>
      <c r="F925" t="s">
        <v>2379</v>
      </c>
      <c r="G925" s="7">
        <v>1</v>
      </c>
      <c r="H925" t="s">
        <v>2379</v>
      </c>
      <c r="I925">
        <f t="shared" si="42"/>
        <v>0</v>
      </c>
      <c r="K925" s="14" t="str">
        <f t="shared" si="43"/>
        <v>Over Weight</v>
      </c>
      <c r="L925" t="str">
        <f t="shared" si="44"/>
        <v>Normal</v>
      </c>
    </row>
    <row r="926" spans="1:12" x14ac:dyDescent="0.35">
      <c r="A926" t="s">
        <v>1446</v>
      </c>
      <c r="B926">
        <v>30.495000000000001</v>
      </c>
      <c r="C926">
        <v>8.68</v>
      </c>
      <c r="D926" t="s">
        <v>2379</v>
      </c>
      <c r="E926" t="s">
        <v>2379</v>
      </c>
      <c r="F926" t="s">
        <v>2379</v>
      </c>
      <c r="G926" s="7">
        <v>0</v>
      </c>
      <c r="H926" t="s">
        <v>2379</v>
      </c>
      <c r="I926">
        <f t="shared" si="42"/>
        <v>0</v>
      </c>
      <c r="K926" s="14" t="str">
        <f t="shared" si="43"/>
        <v>Obesity</v>
      </c>
      <c r="L926" t="str">
        <f t="shared" si="44"/>
        <v>Diabetes</v>
      </c>
    </row>
    <row r="927" spans="1:12" x14ac:dyDescent="0.35">
      <c r="A927" t="s">
        <v>1445</v>
      </c>
      <c r="B927">
        <v>25.2</v>
      </c>
      <c r="C927">
        <v>6.25</v>
      </c>
      <c r="D927" t="s">
        <v>2380</v>
      </c>
      <c r="E927" t="s">
        <v>2379</v>
      </c>
      <c r="F927" t="s">
        <v>2379</v>
      </c>
      <c r="G927" s="7">
        <v>1</v>
      </c>
      <c r="H927" t="s">
        <v>2379</v>
      </c>
      <c r="I927">
        <f t="shared" si="42"/>
        <v>0</v>
      </c>
      <c r="K927" s="14" t="str">
        <f t="shared" si="43"/>
        <v>Over Weight</v>
      </c>
      <c r="L927" t="str">
        <f t="shared" si="44"/>
        <v>Prediabetes</v>
      </c>
    </row>
    <row r="928" spans="1:12" x14ac:dyDescent="0.35">
      <c r="A928" t="s">
        <v>1444</v>
      </c>
      <c r="B928">
        <v>22.77</v>
      </c>
      <c r="C928">
        <v>4.47</v>
      </c>
      <c r="D928" t="s">
        <v>2380</v>
      </c>
      <c r="E928" t="s">
        <v>2379</v>
      </c>
      <c r="F928" t="s">
        <v>2379</v>
      </c>
      <c r="G928" s="7">
        <v>1</v>
      </c>
      <c r="H928" t="s">
        <v>2379</v>
      </c>
      <c r="I928">
        <f t="shared" si="42"/>
        <v>0</v>
      </c>
      <c r="K928" s="14" t="str">
        <f t="shared" si="43"/>
        <v>Normal Weight</v>
      </c>
      <c r="L928" t="str">
        <f t="shared" si="44"/>
        <v>Normal</v>
      </c>
    </row>
    <row r="929" spans="1:12" x14ac:dyDescent="0.35">
      <c r="A929" t="s">
        <v>1443</v>
      </c>
      <c r="B929">
        <v>23.18</v>
      </c>
      <c r="C929">
        <v>8.31</v>
      </c>
      <c r="D929" t="s">
        <v>2379</v>
      </c>
      <c r="E929" t="s">
        <v>2379</v>
      </c>
      <c r="F929" t="s">
        <v>2379</v>
      </c>
      <c r="G929" s="7">
        <v>0</v>
      </c>
      <c r="H929" t="s">
        <v>2379</v>
      </c>
      <c r="I929">
        <f t="shared" si="42"/>
        <v>0</v>
      </c>
      <c r="K929" s="14" t="str">
        <f t="shared" si="43"/>
        <v>Normal Weight</v>
      </c>
      <c r="L929" t="str">
        <f t="shared" si="44"/>
        <v>Diabetes</v>
      </c>
    </row>
    <row r="930" spans="1:12" x14ac:dyDescent="0.35">
      <c r="A930" t="s">
        <v>1442</v>
      </c>
      <c r="B930">
        <v>35.409999999999997</v>
      </c>
      <c r="C930">
        <v>5.68</v>
      </c>
      <c r="D930" t="s">
        <v>2379</v>
      </c>
      <c r="E930" t="s">
        <v>2379</v>
      </c>
      <c r="F930" t="s">
        <v>2379</v>
      </c>
      <c r="G930" s="7">
        <v>0</v>
      </c>
      <c r="H930" t="s">
        <v>2379</v>
      </c>
      <c r="I930">
        <f t="shared" si="42"/>
        <v>0</v>
      </c>
      <c r="K930" s="14" t="str">
        <f t="shared" si="43"/>
        <v>Obesity</v>
      </c>
      <c r="L930" t="str">
        <f t="shared" si="44"/>
        <v>Normal</v>
      </c>
    </row>
    <row r="931" spans="1:12" x14ac:dyDescent="0.35">
      <c r="A931" t="s">
        <v>1441</v>
      </c>
      <c r="B931">
        <v>32.11</v>
      </c>
      <c r="C931">
        <v>4.75</v>
      </c>
      <c r="D931" t="s">
        <v>2380</v>
      </c>
      <c r="E931" t="s">
        <v>2379</v>
      </c>
      <c r="F931" t="s">
        <v>2379</v>
      </c>
      <c r="G931" s="7">
        <v>2</v>
      </c>
      <c r="H931" t="s">
        <v>2379</v>
      </c>
      <c r="I931">
        <f t="shared" si="42"/>
        <v>0</v>
      </c>
      <c r="K931" s="14" t="str">
        <f t="shared" si="43"/>
        <v>Obesity</v>
      </c>
      <c r="L931" t="str">
        <f t="shared" si="44"/>
        <v>Normal</v>
      </c>
    </row>
    <row r="932" spans="1:12" x14ac:dyDescent="0.35">
      <c r="A932" t="s">
        <v>1440</v>
      </c>
      <c r="B932">
        <v>34.479999999999997</v>
      </c>
      <c r="C932">
        <v>6.31</v>
      </c>
      <c r="D932" t="s">
        <v>2379</v>
      </c>
      <c r="E932" t="s">
        <v>2379</v>
      </c>
      <c r="F932" t="s">
        <v>2381</v>
      </c>
      <c r="G932" s="7">
        <v>1</v>
      </c>
      <c r="H932" t="s">
        <v>2379</v>
      </c>
      <c r="I932">
        <f t="shared" si="42"/>
        <v>0</v>
      </c>
      <c r="K932" s="14" t="str">
        <f t="shared" si="43"/>
        <v>Obesity</v>
      </c>
      <c r="L932" t="str">
        <f t="shared" si="44"/>
        <v>Prediabetes</v>
      </c>
    </row>
    <row r="933" spans="1:12" x14ac:dyDescent="0.35">
      <c r="A933" t="s">
        <v>1439</v>
      </c>
      <c r="B933">
        <v>34.39</v>
      </c>
      <c r="C933">
        <v>6.28</v>
      </c>
      <c r="D933" t="s">
        <v>2380</v>
      </c>
      <c r="E933" t="s">
        <v>2379</v>
      </c>
      <c r="F933" t="s">
        <v>2379</v>
      </c>
      <c r="G933" s="7">
        <v>1</v>
      </c>
      <c r="H933" t="s">
        <v>2379</v>
      </c>
      <c r="I933">
        <f t="shared" si="42"/>
        <v>0</v>
      </c>
      <c r="K933" s="14" t="str">
        <f t="shared" si="43"/>
        <v>Obesity</v>
      </c>
      <c r="L933" t="str">
        <f t="shared" si="44"/>
        <v>Prediabetes</v>
      </c>
    </row>
    <row r="934" spans="1:12" x14ac:dyDescent="0.35">
      <c r="A934" t="s">
        <v>1438</v>
      </c>
      <c r="B934">
        <v>26.4</v>
      </c>
      <c r="C934">
        <v>9.2899999999999991</v>
      </c>
      <c r="D934" t="s">
        <v>2380</v>
      </c>
      <c r="E934" t="s">
        <v>2379</v>
      </c>
      <c r="F934" t="s">
        <v>2381</v>
      </c>
      <c r="G934" s="7">
        <v>1</v>
      </c>
      <c r="H934" t="s">
        <v>2379</v>
      </c>
      <c r="I934">
        <f t="shared" si="42"/>
        <v>0</v>
      </c>
      <c r="K934" s="14" t="str">
        <f t="shared" si="43"/>
        <v>Over Weight</v>
      </c>
      <c r="L934" t="str">
        <f t="shared" si="44"/>
        <v>Diabetes</v>
      </c>
    </row>
    <row r="935" spans="1:12" x14ac:dyDescent="0.35">
      <c r="A935" t="s">
        <v>1437</v>
      </c>
      <c r="B935">
        <v>28.1</v>
      </c>
      <c r="C935">
        <v>5.79</v>
      </c>
      <c r="D935" t="s">
        <v>2380</v>
      </c>
      <c r="E935" t="s">
        <v>2379</v>
      </c>
      <c r="F935" t="s">
        <v>2381</v>
      </c>
      <c r="G935" s="7">
        <v>1</v>
      </c>
      <c r="H935" t="s">
        <v>2379</v>
      </c>
      <c r="I935">
        <f t="shared" si="42"/>
        <v>0</v>
      </c>
      <c r="K935" s="14" t="str">
        <f t="shared" si="43"/>
        <v>Over Weight</v>
      </c>
      <c r="L935" t="str">
        <f t="shared" si="44"/>
        <v>Prediabetes</v>
      </c>
    </row>
    <row r="936" spans="1:12" x14ac:dyDescent="0.35">
      <c r="A936" t="s">
        <v>1436</v>
      </c>
      <c r="B936">
        <v>27</v>
      </c>
      <c r="C936">
        <v>4.54</v>
      </c>
      <c r="D936" t="s">
        <v>2380</v>
      </c>
      <c r="E936" t="s">
        <v>2379</v>
      </c>
      <c r="F936" t="s">
        <v>2379</v>
      </c>
      <c r="G936" s="7">
        <v>1</v>
      </c>
      <c r="H936" t="s">
        <v>2379</v>
      </c>
      <c r="I936">
        <f t="shared" si="42"/>
        <v>0</v>
      </c>
      <c r="K936" s="14" t="str">
        <f t="shared" si="43"/>
        <v>Over Weight</v>
      </c>
      <c r="L936" t="str">
        <f t="shared" si="44"/>
        <v>Normal</v>
      </c>
    </row>
    <row r="937" spans="1:12" x14ac:dyDescent="0.35">
      <c r="A937" t="s">
        <v>1435</v>
      </c>
      <c r="B937">
        <v>28.594999999999999</v>
      </c>
      <c r="C937">
        <v>4.68</v>
      </c>
      <c r="D937" t="s">
        <v>2380</v>
      </c>
      <c r="E937" t="s">
        <v>2379</v>
      </c>
      <c r="F937" t="s">
        <v>2379</v>
      </c>
      <c r="G937" s="7">
        <v>1</v>
      </c>
      <c r="H937" t="s">
        <v>2379</v>
      </c>
      <c r="I937">
        <f t="shared" si="42"/>
        <v>0</v>
      </c>
      <c r="K937" s="14" t="str">
        <f t="shared" si="43"/>
        <v>Over Weight</v>
      </c>
      <c r="L937" t="str">
        <f t="shared" si="44"/>
        <v>Normal</v>
      </c>
    </row>
    <row r="938" spans="1:12" x14ac:dyDescent="0.35">
      <c r="A938" t="s">
        <v>1434</v>
      </c>
      <c r="B938">
        <v>36.799999999999997</v>
      </c>
      <c r="C938">
        <v>5.88</v>
      </c>
      <c r="D938" t="s">
        <v>2379</v>
      </c>
      <c r="E938" t="s">
        <v>2379</v>
      </c>
      <c r="F938" t="s">
        <v>2379</v>
      </c>
      <c r="G938" s="7">
        <v>1</v>
      </c>
      <c r="H938" t="s">
        <v>2379</v>
      </c>
      <c r="I938">
        <f t="shared" si="42"/>
        <v>0</v>
      </c>
      <c r="K938" s="14" t="str">
        <f t="shared" si="43"/>
        <v>Obesity</v>
      </c>
      <c r="L938" t="str">
        <f t="shared" si="44"/>
        <v>Prediabetes</v>
      </c>
    </row>
    <row r="939" spans="1:12" x14ac:dyDescent="0.35">
      <c r="A939" t="s">
        <v>1433</v>
      </c>
      <c r="B939">
        <v>23.75</v>
      </c>
      <c r="C939">
        <v>5.42</v>
      </c>
      <c r="D939" t="s">
        <v>2380</v>
      </c>
      <c r="E939" t="s">
        <v>2379</v>
      </c>
      <c r="F939" t="s">
        <v>2381</v>
      </c>
      <c r="G939" s="7">
        <v>1</v>
      </c>
      <c r="H939" t="s">
        <v>2379</v>
      </c>
      <c r="I939">
        <f t="shared" si="42"/>
        <v>0</v>
      </c>
      <c r="K939" s="14" t="str">
        <f t="shared" si="43"/>
        <v>Normal Weight</v>
      </c>
      <c r="L939" t="str">
        <f t="shared" si="44"/>
        <v>Normal</v>
      </c>
    </row>
    <row r="940" spans="1:12" x14ac:dyDescent="0.35">
      <c r="A940" t="s">
        <v>1432</v>
      </c>
      <c r="B940">
        <v>35.619999999999997</v>
      </c>
      <c r="C940">
        <v>4.16</v>
      </c>
      <c r="D940" t="s">
        <v>2379</v>
      </c>
      <c r="E940" t="s">
        <v>2379</v>
      </c>
      <c r="F940" t="s">
        <v>2379</v>
      </c>
      <c r="G940" s="7">
        <v>0</v>
      </c>
      <c r="H940" t="s">
        <v>2379</v>
      </c>
      <c r="I940">
        <f t="shared" si="42"/>
        <v>0</v>
      </c>
      <c r="K940" s="14" t="str">
        <f t="shared" si="43"/>
        <v>Obesity</v>
      </c>
      <c r="L940" t="str">
        <f t="shared" si="44"/>
        <v>Normal</v>
      </c>
    </row>
    <row r="941" spans="1:12" x14ac:dyDescent="0.35">
      <c r="A941" t="s">
        <v>1431</v>
      </c>
      <c r="B941">
        <v>30.69</v>
      </c>
      <c r="C941">
        <v>7.05</v>
      </c>
      <c r="D941" t="s">
        <v>2380</v>
      </c>
      <c r="E941" t="s">
        <v>2379</v>
      </c>
      <c r="F941" t="s">
        <v>2379</v>
      </c>
      <c r="G941" s="7">
        <v>2</v>
      </c>
      <c r="H941" t="s">
        <v>2379</v>
      </c>
      <c r="I941">
        <f t="shared" si="42"/>
        <v>0</v>
      </c>
      <c r="K941" s="14" t="str">
        <f t="shared" si="43"/>
        <v>Obesity</v>
      </c>
      <c r="L941" t="str">
        <f t="shared" si="44"/>
        <v>Diabetes</v>
      </c>
    </row>
    <row r="942" spans="1:12" x14ac:dyDescent="0.35">
      <c r="A942" t="s">
        <v>1430</v>
      </c>
      <c r="B942">
        <v>35.799999999999997</v>
      </c>
      <c r="C942">
        <v>5.63</v>
      </c>
      <c r="D942" t="s">
        <v>2380</v>
      </c>
      <c r="E942" t="s">
        <v>2379</v>
      </c>
      <c r="F942" t="s">
        <v>2379</v>
      </c>
      <c r="G942" s="7">
        <v>2</v>
      </c>
      <c r="H942" t="s">
        <v>2379</v>
      </c>
      <c r="I942">
        <f t="shared" si="42"/>
        <v>0</v>
      </c>
      <c r="K942" s="14" t="str">
        <f t="shared" si="43"/>
        <v>Obesity</v>
      </c>
      <c r="L942" t="str">
        <f t="shared" si="44"/>
        <v>Normal</v>
      </c>
    </row>
    <row r="943" spans="1:12" x14ac:dyDescent="0.35">
      <c r="A943" t="s">
        <v>1429</v>
      </c>
      <c r="B943">
        <v>28.785</v>
      </c>
      <c r="C943">
        <v>4.24</v>
      </c>
      <c r="D943" t="s">
        <v>2380</v>
      </c>
      <c r="E943" t="s">
        <v>2379</v>
      </c>
      <c r="F943" t="s">
        <v>2379</v>
      </c>
      <c r="G943" s="7">
        <v>2</v>
      </c>
      <c r="H943" t="s">
        <v>2379</v>
      </c>
      <c r="I943">
        <f t="shared" si="42"/>
        <v>0</v>
      </c>
      <c r="K943" s="14" t="str">
        <f t="shared" si="43"/>
        <v>Over Weight</v>
      </c>
      <c r="L943" t="str">
        <f t="shared" si="44"/>
        <v>Normal</v>
      </c>
    </row>
    <row r="944" spans="1:12" x14ac:dyDescent="0.35">
      <c r="A944" t="s">
        <v>1428</v>
      </c>
      <c r="B944">
        <v>28.594999999999999</v>
      </c>
      <c r="C944">
        <v>4.96</v>
      </c>
      <c r="D944" t="s">
        <v>2380</v>
      </c>
      <c r="E944" t="s">
        <v>2379</v>
      </c>
      <c r="F944" t="s">
        <v>2379</v>
      </c>
      <c r="G944" s="7">
        <v>2</v>
      </c>
      <c r="H944" t="s">
        <v>2379</v>
      </c>
      <c r="I944">
        <f t="shared" si="42"/>
        <v>0</v>
      </c>
      <c r="K944" s="14" t="str">
        <f t="shared" si="43"/>
        <v>Over Weight</v>
      </c>
      <c r="L944" t="str">
        <f t="shared" si="44"/>
        <v>Normal</v>
      </c>
    </row>
    <row r="945" spans="1:12" x14ac:dyDescent="0.35">
      <c r="A945" t="s">
        <v>1427</v>
      </c>
      <c r="B945">
        <v>48.75</v>
      </c>
      <c r="C945">
        <v>4.34</v>
      </c>
      <c r="D945" t="s">
        <v>2379</v>
      </c>
      <c r="E945" t="s">
        <v>2379</v>
      </c>
      <c r="F945" t="s">
        <v>2379</v>
      </c>
      <c r="G945" s="7">
        <v>0</v>
      </c>
      <c r="H945" t="s">
        <v>2379</v>
      </c>
      <c r="I945">
        <f t="shared" si="42"/>
        <v>0</v>
      </c>
      <c r="K945" s="14" t="str">
        <f t="shared" si="43"/>
        <v>Obesity</v>
      </c>
      <c r="L945" t="str">
        <f t="shared" si="44"/>
        <v>Normal</v>
      </c>
    </row>
    <row r="946" spans="1:12" x14ac:dyDescent="0.35">
      <c r="A946" t="s">
        <v>1426</v>
      </c>
      <c r="B946">
        <v>28.31</v>
      </c>
      <c r="C946">
        <v>5.43</v>
      </c>
      <c r="D946" t="s">
        <v>2380</v>
      </c>
      <c r="E946" t="s">
        <v>2379</v>
      </c>
      <c r="F946" t="s">
        <v>2379</v>
      </c>
      <c r="G946" s="7">
        <v>2</v>
      </c>
      <c r="H946" t="s">
        <v>2379</v>
      </c>
      <c r="I946">
        <f t="shared" si="42"/>
        <v>0</v>
      </c>
      <c r="K946" s="14" t="str">
        <f t="shared" si="43"/>
        <v>Over Weight</v>
      </c>
      <c r="L946" t="str">
        <f t="shared" si="44"/>
        <v>Normal</v>
      </c>
    </row>
    <row r="947" spans="1:12" x14ac:dyDescent="0.35">
      <c r="A947" t="s">
        <v>1425</v>
      </c>
      <c r="B947">
        <v>38.39</v>
      </c>
      <c r="C947">
        <v>8.33</v>
      </c>
      <c r="D947" t="s">
        <v>2380</v>
      </c>
      <c r="E947" t="s">
        <v>2379</v>
      </c>
      <c r="F947" t="s">
        <v>2379</v>
      </c>
      <c r="G947" s="7">
        <v>1</v>
      </c>
      <c r="H947" t="s">
        <v>2379</v>
      </c>
      <c r="I947">
        <f t="shared" si="42"/>
        <v>0</v>
      </c>
      <c r="K947" s="14" t="str">
        <f t="shared" si="43"/>
        <v>Obesity</v>
      </c>
      <c r="L947" t="str">
        <f t="shared" si="44"/>
        <v>Diabetes</v>
      </c>
    </row>
    <row r="948" spans="1:12" x14ac:dyDescent="0.35">
      <c r="A948" t="s">
        <v>1424</v>
      </c>
      <c r="B948">
        <v>25.87</v>
      </c>
      <c r="C948">
        <v>5.63</v>
      </c>
      <c r="D948" t="s">
        <v>2380</v>
      </c>
      <c r="E948" t="s">
        <v>2379</v>
      </c>
      <c r="F948" t="s">
        <v>2379</v>
      </c>
      <c r="G948" s="7">
        <v>1</v>
      </c>
      <c r="H948" t="s">
        <v>2379</v>
      </c>
      <c r="I948">
        <f t="shared" si="42"/>
        <v>0</v>
      </c>
      <c r="K948" s="14" t="str">
        <f t="shared" si="43"/>
        <v>Over Weight</v>
      </c>
      <c r="L948" t="str">
        <f t="shared" si="44"/>
        <v>Normal</v>
      </c>
    </row>
    <row r="949" spans="1:12" x14ac:dyDescent="0.35">
      <c r="A949" t="s">
        <v>1423</v>
      </c>
      <c r="B949">
        <v>43.7</v>
      </c>
      <c r="C949">
        <v>7.23</v>
      </c>
      <c r="D949" t="s">
        <v>2379</v>
      </c>
      <c r="E949" t="s">
        <v>2379</v>
      </c>
      <c r="F949" t="s">
        <v>2379</v>
      </c>
      <c r="G949" s="7">
        <v>0</v>
      </c>
      <c r="H949" t="s">
        <v>2379</v>
      </c>
      <c r="I949">
        <f t="shared" si="42"/>
        <v>0</v>
      </c>
      <c r="K949" s="14" t="str">
        <f t="shared" si="43"/>
        <v>Obesity</v>
      </c>
      <c r="L949" t="str">
        <f t="shared" si="44"/>
        <v>Diabetes</v>
      </c>
    </row>
    <row r="950" spans="1:12" x14ac:dyDescent="0.35">
      <c r="A950" t="s">
        <v>1422</v>
      </c>
      <c r="B950">
        <v>40.945</v>
      </c>
      <c r="C950">
        <v>10.57</v>
      </c>
      <c r="D950" t="s">
        <v>2379</v>
      </c>
      <c r="E950" t="s">
        <v>2379</v>
      </c>
      <c r="F950" t="s">
        <v>2379</v>
      </c>
      <c r="G950" s="7">
        <v>0</v>
      </c>
      <c r="H950" t="s">
        <v>2379</v>
      </c>
      <c r="I950">
        <f t="shared" si="42"/>
        <v>0</v>
      </c>
      <c r="K950" s="14" t="str">
        <f t="shared" si="43"/>
        <v>Obesity</v>
      </c>
      <c r="L950" t="str">
        <f t="shared" si="44"/>
        <v>Diabetes</v>
      </c>
    </row>
    <row r="951" spans="1:12" x14ac:dyDescent="0.35">
      <c r="A951" t="s">
        <v>1421</v>
      </c>
      <c r="B951">
        <v>27.94</v>
      </c>
      <c r="C951">
        <v>7.92</v>
      </c>
      <c r="D951" t="s">
        <v>2379</v>
      </c>
      <c r="E951" t="s">
        <v>2379</v>
      </c>
      <c r="F951" t="s">
        <v>2379</v>
      </c>
      <c r="G951" s="7">
        <v>0</v>
      </c>
      <c r="H951" t="s">
        <v>2379</v>
      </c>
      <c r="I951">
        <f t="shared" si="42"/>
        <v>0</v>
      </c>
      <c r="K951" s="14" t="str">
        <f t="shared" si="43"/>
        <v>Over Weight</v>
      </c>
      <c r="L951" t="str">
        <f t="shared" si="44"/>
        <v>Diabetes</v>
      </c>
    </row>
    <row r="952" spans="1:12" x14ac:dyDescent="0.35">
      <c r="A952" t="s">
        <v>1420</v>
      </c>
      <c r="B952">
        <v>31.9</v>
      </c>
      <c r="C952">
        <v>10.119999999999999</v>
      </c>
      <c r="D952" t="s">
        <v>2379</v>
      </c>
      <c r="E952" t="s">
        <v>2379</v>
      </c>
      <c r="F952" t="s">
        <v>2379</v>
      </c>
      <c r="G952" s="7">
        <v>2</v>
      </c>
      <c r="H952" t="s">
        <v>2379</v>
      </c>
      <c r="I952">
        <f t="shared" si="42"/>
        <v>0</v>
      </c>
      <c r="K952" s="14" t="str">
        <f t="shared" si="43"/>
        <v>Obesity</v>
      </c>
      <c r="L952" t="str">
        <f t="shared" si="44"/>
        <v>Diabetes</v>
      </c>
    </row>
    <row r="953" spans="1:12" x14ac:dyDescent="0.35">
      <c r="A953" t="s">
        <v>1419</v>
      </c>
      <c r="B953">
        <v>31.64</v>
      </c>
      <c r="C953">
        <v>7.91</v>
      </c>
      <c r="D953" t="s">
        <v>2379</v>
      </c>
      <c r="E953" t="s">
        <v>2379</v>
      </c>
      <c r="F953" t="s">
        <v>2379</v>
      </c>
      <c r="G953" s="7">
        <v>0</v>
      </c>
      <c r="H953" t="s">
        <v>2379</v>
      </c>
      <c r="I953">
        <f t="shared" si="42"/>
        <v>0</v>
      </c>
      <c r="K953" s="14" t="str">
        <f t="shared" si="43"/>
        <v>Obesity</v>
      </c>
      <c r="L953" t="str">
        <f t="shared" si="44"/>
        <v>Diabetes</v>
      </c>
    </row>
    <row r="954" spans="1:12" x14ac:dyDescent="0.35">
      <c r="A954" t="s">
        <v>1418</v>
      </c>
      <c r="B954">
        <v>46.7</v>
      </c>
      <c r="C954">
        <v>10.9</v>
      </c>
      <c r="D954" t="s">
        <v>2379</v>
      </c>
      <c r="E954" t="s">
        <v>2379</v>
      </c>
      <c r="F954" t="s">
        <v>2379</v>
      </c>
      <c r="G954" s="7">
        <v>0</v>
      </c>
      <c r="H954" t="s">
        <v>2379</v>
      </c>
      <c r="I954">
        <f t="shared" si="42"/>
        <v>0</v>
      </c>
      <c r="K954" s="14" t="str">
        <f t="shared" si="43"/>
        <v>Obesity</v>
      </c>
      <c r="L954" t="str">
        <f t="shared" si="44"/>
        <v>Diabetes</v>
      </c>
    </row>
    <row r="955" spans="1:12" x14ac:dyDescent="0.35">
      <c r="A955" t="s">
        <v>1417</v>
      </c>
      <c r="B955">
        <v>18.335000000000001</v>
      </c>
      <c r="C955">
        <v>11.83</v>
      </c>
      <c r="D955" t="s">
        <v>2379</v>
      </c>
      <c r="E955" t="s">
        <v>2379</v>
      </c>
      <c r="F955" t="s">
        <v>2379</v>
      </c>
      <c r="G955" s="7">
        <v>0</v>
      </c>
      <c r="H955" t="s">
        <v>2379</v>
      </c>
      <c r="I955">
        <f t="shared" si="42"/>
        <v>0</v>
      </c>
      <c r="K955" s="14" t="str">
        <f t="shared" si="43"/>
        <v>Underweight</v>
      </c>
      <c r="L955" t="str">
        <f t="shared" si="44"/>
        <v>Diabetes</v>
      </c>
    </row>
    <row r="956" spans="1:12" x14ac:dyDescent="0.35">
      <c r="A956" t="s">
        <v>1416</v>
      </c>
      <c r="B956">
        <v>31.24</v>
      </c>
      <c r="C956">
        <v>7.42</v>
      </c>
      <c r="D956" t="s">
        <v>2380</v>
      </c>
      <c r="E956" t="s">
        <v>2379</v>
      </c>
      <c r="F956" t="s">
        <v>2379</v>
      </c>
      <c r="G956" s="7">
        <v>2</v>
      </c>
      <c r="H956" t="s">
        <v>2379</v>
      </c>
      <c r="I956">
        <f t="shared" si="42"/>
        <v>0</v>
      </c>
      <c r="K956" s="14" t="str">
        <f t="shared" si="43"/>
        <v>Obesity</v>
      </c>
      <c r="L956" t="str">
        <f t="shared" si="44"/>
        <v>Diabetes</v>
      </c>
    </row>
    <row r="957" spans="1:12" x14ac:dyDescent="0.35">
      <c r="A957" t="s">
        <v>1415</v>
      </c>
      <c r="B957">
        <v>39.22</v>
      </c>
      <c r="C957">
        <v>5.62</v>
      </c>
      <c r="D957" t="s">
        <v>2380</v>
      </c>
      <c r="E957" t="s">
        <v>2379</v>
      </c>
      <c r="F957" t="s">
        <v>2379</v>
      </c>
      <c r="G957" s="7">
        <v>1</v>
      </c>
      <c r="H957" t="s">
        <v>2379</v>
      </c>
      <c r="I957">
        <f t="shared" si="42"/>
        <v>0</v>
      </c>
      <c r="K957" s="14" t="str">
        <f t="shared" si="43"/>
        <v>Obesity</v>
      </c>
      <c r="L957" t="str">
        <f t="shared" si="44"/>
        <v>Normal</v>
      </c>
    </row>
    <row r="958" spans="1:12" x14ac:dyDescent="0.35">
      <c r="A958" t="s">
        <v>1414</v>
      </c>
      <c r="B958">
        <v>24.414999999999999</v>
      </c>
      <c r="C958">
        <v>7.16</v>
      </c>
      <c r="D958" t="s">
        <v>2379</v>
      </c>
      <c r="E958" t="s">
        <v>2379</v>
      </c>
      <c r="F958" t="s">
        <v>2379</v>
      </c>
      <c r="G958" s="7">
        <v>0</v>
      </c>
      <c r="H958" t="s">
        <v>2379</v>
      </c>
      <c r="I958">
        <f t="shared" si="42"/>
        <v>0</v>
      </c>
      <c r="K958" s="14" t="str">
        <f t="shared" si="43"/>
        <v>Normal Weight</v>
      </c>
      <c r="L958" t="str">
        <f t="shared" si="44"/>
        <v>Diabetes</v>
      </c>
    </row>
    <row r="959" spans="1:12" x14ac:dyDescent="0.35">
      <c r="A959" t="s">
        <v>1413</v>
      </c>
      <c r="B959">
        <v>32.299999999999997</v>
      </c>
      <c r="C959">
        <v>9.89</v>
      </c>
      <c r="D959" t="s">
        <v>2379</v>
      </c>
      <c r="E959" t="s">
        <v>2379</v>
      </c>
      <c r="F959" t="s">
        <v>2379</v>
      </c>
      <c r="G959" s="7">
        <v>0</v>
      </c>
      <c r="H959" t="s">
        <v>2379</v>
      </c>
      <c r="I959">
        <f t="shared" si="42"/>
        <v>0</v>
      </c>
      <c r="K959" s="14" t="str">
        <f t="shared" si="43"/>
        <v>Obesity</v>
      </c>
      <c r="L959" t="str">
        <f t="shared" si="44"/>
        <v>Diabetes</v>
      </c>
    </row>
    <row r="960" spans="1:12" x14ac:dyDescent="0.35">
      <c r="A960" t="s">
        <v>1412</v>
      </c>
      <c r="B960">
        <v>39.94</v>
      </c>
      <c r="C960">
        <v>5.14</v>
      </c>
      <c r="D960" t="s">
        <v>2379</v>
      </c>
      <c r="E960" t="s">
        <v>2379</v>
      </c>
      <c r="F960" t="s">
        <v>2379</v>
      </c>
      <c r="G960" s="7">
        <v>0</v>
      </c>
      <c r="H960" t="s">
        <v>2379</v>
      </c>
      <c r="I960">
        <f t="shared" si="42"/>
        <v>0</v>
      </c>
      <c r="K960" s="14" t="str">
        <f t="shared" si="43"/>
        <v>Obesity</v>
      </c>
      <c r="L960" t="str">
        <f t="shared" si="44"/>
        <v>Normal</v>
      </c>
    </row>
    <row r="961" spans="1:12" x14ac:dyDescent="0.35">
      <c r="A961" t="s">
        <v>1411</v>
      </c>
      <c r="B961">
        <v>30</v>
      </c>
      <c r="C961">
        <v>5.61</v>
      </c>
      <c r="D961" t="s">
        <v>2380</v>
      </c>
      <c r="E961" t="s">
        <v>2379</v>
      </c>
      <c r="F961" t="s">
        <v>2381</v>
      </c>
      <c r="G961" s="7">
        <v>1</v>
      </c>
      <c r="H961" t="s">
        <v>2379</v>
      </c>
      <c r="I961">
        <f t="shared" si="42"/>
        <v>0</v>
      </c>
      <c r="K961" s="14" t="str">
        <f t="shared" si="43"/>
        <v>Obesity</v>
      </c>
      <c r="L961" t="str">
        <f t="shared" si="44"/>
        <v>Normal</v>
      </c>
    </row>
    <row r="962" spans="1:12" x14ac:dyDescent="0.35">
      <c r="A962" t="s">
        <v>1410</v>
      </c>
      <c r="B962">
        <v>35.340000000000003</v>
      </c>
      <c r="C962">
        <v>5.51</v>
      </c>
      <c r="D962" t="s">
        <v>2380</v>
      </c>
      <c r="E962" t="s">
        <v>2379</v>
      </c>
      <c r="F962" t="s">
        <v>2381</v>
      </c>
      <c r="G962" s="7">
        <v>1</v>
      </c>
      <c r="H962" t="s">
        <v>2379</v>
      </c>
      <c r="I962">
        <f t="shared" si="42"/>
        <v>0</v>
      </c>
      <c r="K962" s="14" t="str">
        <f t="shared" si="43"/>
        <v>Obesity</v>
      </c>
      <c r="L962" t="str">
        <f t="shared" si="44"/>
        <v>Normal</v>
      </c>
    </row>
    <row r="963" spans="1:12" x14ac:dyDescent="0.35">
      <c r="A963" t="s">
        <v>1409</v>
      </c>
      <c r="B963">
        <v>32.204999999999998</v>
      </c>
      <c r="C963">
        <v>8.3800000000000008</v>
      </c>
      <c r="D963" t="s">
        <v>2380</v>
      </c>
      <c r="E963" t="s">
        <v>2379</v>
      </c>
      <c r="F963" t="s">
        <v>2379</v>
      </c>
      <c r="G963" s="7">
        <v>2</v>
      </c>
      <c r="H963" t="s">
        <v>2379</v>
      </c>
      <c r="I963">
        <f t="shared" ref="I963:I1026" si="45">IF(H963="yes",1,0)</f>
        <v>0</v>
      </c>
      <c r="K963" s="14" t="str">
        <f t="shared" ref="K963:K1026" si="46">IF(B963&lt;18.5,"Underweight",IF(B963&lt;24.9,"Normal Weight",IF(B963&lt;29.9,"Over Weight","Obesity")))</f>
        <v>Obesity</v>
      </c>
      <c r="L963" t="str">
        <f t="shared" ref="L963:L1026" si="47">IF(C963&lt;5.7,"Normal",IF(C963&lt;6.4,"Prediabetes","Diabetes"))</f>
        <v>Diabetes</v>
      </c>
    </row>
    <row r="964" spans="1:12" x14ac:dyDescent="0.35">
      <c r="A964" t="s">
        <v>1408</v>
      </c>
      <c r="B964">
        <v>33.880000000000003</v>
      </c>
      <c r="C964">
        <v>4.68</v>
      </c>
      <c r="D964" t="s">
        <v>2379</v>
      </c>
      <c r="E964" t="s">
        <v>2380</v>
      </c>
      <c r="F964" t="s">
        <v>2379</v>
      </c>
      <c r="G964" s="7">
        <v>1</v>
      </c>
      <c r="H964" t="s">
        <v>2379</v>
      </c>
      <c r="I964">
        <f t="shared" si="45"/>
        <v>0</v>
      </c>
      <c r="K964" s="14" t="str">
        <f t="shared" si="46"/>
        <v>Obesity</v>
      </c>
      <c r="L964" t="str">
        <f t="shared" si="47"/>
        <v>Normal</v>
      </c>
    </row>
    <row r="965" spans="1:12" x14ac:dyDescent="0.35">
      <c r="A965" t="s">
        <v>1407</v>
      </c>
      <c r="B965">
        <v>26.63</v>
      </c>
      <c r="C965">
        <v>4.3600000000000003</v>
      </c>
      <c r="D965" t="s">
        <v>2380</v>
      </c>
      <c r="E965" t="s">
        <v>2379</v>
      </c>
      <c r="F965" t="s">
        <v>2379</v>
      </c>
      <c r="G965" s="7">
        <v>2</v>
      </c>
      <c r="H965" t="s">
        <v>2379</v>
      </c>
      <c r="I965">
        <f t="shared" si="45"/>
        <v>0</v>
      </c>
      <c r="K965" s="14" t="str">
        <f t="shared" si="46"/>
        <v>Over Weight</v>
      </c>
      <c r="L965" t="str">
        <f t="shared" si="47"/>
        <v>Normal</v>
      </c>
    </row>
    <row r="966" spans="1:12" x14ac:dyDescent="0.35">
      <c r="A966" t="s">
        <v>1406</v>
      </c>
      <c r="B966">
        <v>28.7</v>
      </c>
      <c r="C966">
        <v>7.74</v>
      </c>
      <c r="D966" t="s">
        <v>2379</v>
      </c>
      <c r="E966" t="s">
        <v>2379</v>
      </c>
      <c r="F966" t="s">
        <v>2379</v>
      </c>
      <c r="G966" s="7">
        <v>0</v>
      </c>
      <c r="H966" t="s">
        <v>2379</v>
      </c>
      <c r="I966">
        <f t="shared" si="45"/>
        <v>0</v>
      </c>
      <c r="K966" s="14" t="str">
        <f t="shared" si="46"/>
        <v>Over Weight</v>
      </c>
      <c r="L966" t="str">
        <f t="shared" si="47"/>
        <v>Diabetes</v>
      </c>
    </row>
    <row r="967" spans="1:12" x14ac:dyDescent="0.35">
      <c r="A967" t="s">
        <v>1405</v>
      </c>
      <c r="B967">
        <v>25.65</v>
      </c>
      <c r="C967">
        <v>4.05</v>
      </c>
      <c r="D967" t="s">
        <v>2380</v>
      </c>
      <c r="E967" t="s">
        <v>2379</v>
      </c>
      <c r="F967" t="s">
        <v>2379</v>
      </c>
      <c r="G967" s="7">
        <v>2</v>
      </c>
      <c r="H967" t="s">
        <v>2379</v>
      </c>
      <c r="I967">
        <f t="shared" si="45"/>
        <v>0</v>
      </c>
      <c r="K967" s="14" t="str">
        <f t="shared" si="46"/>
        <v>Over Weight</v>
      </c>
      <c r="L967" t="str">
        <f t="shared" si="47"/>
        <v>Normal</v>
      </c>
    </row>
    <row r="968" spans="1:12" x14ac:dyDescent="0.35">
      <c r="A968" t="s">
        <v>1404</v>
      </c>
      <c r="B968">
        <v>36.384999999999998</v>
      </c>
      <c r="C968">
        <v>11.49</v>
      </c>
      <c r="D968" t="s">
        <v>2379</v>
      </c>
      <c r="E968" t="s">
        <v>2379</v>
      </c>
      <c r="F968" t="s">
        <v>2379</v>
      </c>
      <c r="G968" s="7">
        <v>0</v>
      </c>
      <c r="H968" t="s">
        <v>2379</v>
      </c>
      <c r="I968">
        <f t="shared" si="45"/>
        <v>0</v>
      </c>
      <c r="K968" s="14" t="str">
        <f t="shared" si="46"/>
        <v>Obesity</v>
      </c>
      <c r="L968" t="str">
        <f t="shared" si="47"/>
        <v>Diabetes</v>
      </c>
    </row>
    <row r="969" spans="1:12" x14ac:dyDescent="0.35">
      <c r="A969" t="s">
        <v>1403</v>
      </c>
      <c r="B969">
        <v>34.69</v>
      </c>
      <c r="C969">
        <v>5.65</v>
      </c>
      <c r="D969" t="s">
        <v>2379</v>
      </c>
      <c r="E969" t="s">
        <v>2379</v>
      </c>
      <c r="F969" t="s">
        <v>2379</v>
      </c>
      <c r="G969" s="7">
        <v>0</v>
      </c>
      <c r="H969" t="s">
        <v>2379</v>
      </c>
      <c r="I969">
        <f t="shared" si="45"/>
        <v>0</v>
      </c>
      <c r="K969" s="14" t="str">
        <f t="shared" si="46"/>
        <v>Obesity</v>
      </c>
      <c r="L969" t="str">
        <f t="shared" si="47"/>
        <v>Normal</v>
      </c>
    </row>
    <row r="970" spans="1:12" x14ac:dyDescent="0.35">
      <c r="A970" t="s">
        <v>1402</v>
      </c>
      <c r="B970">
        <v>37.68</v>
      </c>
      <c r="C970">
        <v>4.29</v>
      </c>
      <c r="D970" t="s">
        <v>2380</v>
      </c>
      <c r="E970" t="s">
        <v>2379</v>
      </c>
      <c r="F970" t="s">
        <v>2379</v>
      </c>
      <c r="G970" s="7">
        <v>0</v>
      </c>
      <c r="H970" t="s">
        <v>2379</v>
      </c>
      <c r="I970">
        <f t="shared" si="45"/>
        <v>0</v>
      </c>
      <c r="K970" s="14" t="str">
        <f t="shared" si="46"/>
        <v>Obesity</v>
      </c>
      <c r="L970" t="str">
        <f t="shared" si="47"/>
        <v>Normal</v>
      </c>
    </row>
    <row r="971" spans="1:12" x14ac:dyDescent="0.35">
      <c r="A971" t="s">
        <v>1401</v>
      </c>
      <c r="B971">
        <v>35.49</v>
      </c>
      <c r="C971">
        <v>4.74</v>
      </c>
      <c r="D971" t="s">
        <v>2380</v>
      </c>
      <c r="E971" t="s">
        <v>2379</v>
      </c>
      <c r="F971" t="s">
        <v>2381</v>
      </c>
      <c r="G971" s="7">
        <v>1</v>
      </c>
      <c r="H971" t="s">
        <v>2379</v>
      </c>
      <c r="I971">
        <f t="shared" si="45"/>
        <v>0</v>
      </c>
      <c r="K971" s="14" t="str">
        <f t="shared" si="46"/>
        <v>Obesity</v>
      </c>
      <c r="L971" t="str">
        <f t="shared" si="47"/>
        <v>Normal</v>
      </c>
    </row>
    <row r="972" spans="1:12" x14ac:dyDescent="0.35">
      <c r="A972" t="s">
        <v>1400</v>
      </c>
      <c r="B972">
        <v>44.7</v>
      </c>
      <c r="C972">
        <v>7.6</v>
      </c>
      <c r="D972" t="s">
        <v>2380</v>
      </c>
      <c r="E972" t="s">
        <v>2379</v>
      </c>
      <c r="F972" t="s">
        <v>2379</v>
      </c>
      <c r="G972" s="7">
        <v>2</v>
      </c>
      <c r="H972" t="s">
        <v>2379</v>
      </c>
      <c r="I972">
        <f t="shared" si="45"/>
        <v>0</v>
      </c>
      <c r="K972" s="14" t="str">
        <f t="shared" si="46"/>
        <v>Obesity</v>
      </c>
      <c r="L972" t="str">
        <f t="shared" si="47"/>
        <v>Diabetes</v>
      </c>
    </row>
    <row r="973" spans="1:12" x14ac:dyDescent="0.35">
      <c r="A973" t="s">
        <v>1399</v>
      </c>
      <c r="B973">
        <v>38.380000000000003</v>
      </c>
      <c r="C973">
        <v>8.5</v>
      </c>
      <c r="D973" t="s">
        <v>2380</v>
      </c>
      <c r="E973" t="s">
        <v>2379</v>
      </c>
      <c r="F973" t="s">
        <v>2379</v>
      </c>
      <c r="G973" s="7">
        <v>2</v>
      </c>
      <c r="H973" t="s">
        <v>2379</v>
      </c>
      <c r="I973">
        <f t="shared" si="45"/>
        <v>0</v>
      </c>
      <c r="K973" s="14" t="str">
        <f t="shared" si="46"/>
        <v>Obesity</v>
      </c>
      <c r="L973" t="str">
        <f t="shared" si="47"/>
        <v>Diabetes</v>
      </c>
    </row>
    <row r="974" spans="1:12" x14ac:dyDescent="0.35">
      <c r="A974" t="s">
        <v>1398</v>
      </c>
      <c r="B974">
        <v>35.244999999999997</v>
      </c>
      <c r="C974">
        <v>11.22</v>
      </c>
      <c r="D974" t="s">
        <v>2380</v>
      </c>
      <c r="E974" t="s">
        <v>2379</v>
      </c>
      <c r="F974" t="s">
        <v>2379</v>
      </c>
      <c r="G974" s="7">
        <v>0</v>
      </c>
      <c r="H974" t="s">
        <v>2379</v>
      </c>
      <c r="I974">
        <f t="shared" si="45"/>
        <v>0</v>
      </c>
      <c r="K974" s="14" t="str">
        <f t="shared" si="46"/>
        <v>Obesity</v>
      </c>
      <c r="L974" t="str">
        <f t="shared" si="47"/>
        <v>Diabetes</v>
      </c>
    </row>
    <row r="975" spans="1:12" x14ac:dyDescent="0.35">
      <c r="A975" t="s">
        <v>1397</v>
      </c>
      <c r="B975">
        <v>49.84</v>
      </c>
      <c r="C975">
        <v>5.0999999999999996</v>
      </c>
      <c r="D975" t="s">
        <v>2380</v>
      </c>
      <c r="E975" t="s">
        <v>2379</v>
      </c>
      <c r="F975" t="s">
        <v>2381</v>
      </c>
      <c r="G975" s="7">
        <v>1</v>
      </c>
      <c r="H975" t="s">
        <v>2379</v>
      </c>
      <c r="I975">
        <f t="shared" si="45"/>
        <v>0</v>
      </c>
      <c r="K975" s="14" t="str">
        <f t="shared" si="46"/>
        <v>Obesity</v>
      </c>
      <c r="L975" t="str">
        <f t="shared" si="47"/>
        <v>Normal</v>
      </c>
    </row>
    <row r="976" spans="1:12" x14ac:dyDescent="0.35">
      <c r="A976" t="s">
        <v>1396</v>
      </c>
      <c r="B976">
        <v>49.06</v>
      </c>
      <c r="C976">
        <v>5.43</v>
      </c>
      <c r="D976" t="s">
        <v>2380</v>
      </c>
      <c r="E976" t="s">
        <v>2379</v>
      </c>
      <c r="F976" t="s">
        <v>2379</v>
      </c>
      <c r="G976" s="7">
        <v>1</v>
      </c>
      <c r="H976" t="s">
        <v>2379</v>
      </c>
      <c r="I976">
        <f t="shared" si="45"/>
        <v>0</v>
      </c>
      <c r="K976" s="14" t="str">
        <f t="shared" si="46"/>
        <v>Obesity</v>
      </c>
      <c r="L976" t="str">
        <f t="shared" si="47"/>
        <v>Normal</v>
      </c>
    </row>
    <row r="977" spans="1:12" x14ac:dyDescent="0.35">
      <c r="A977" t="s">
        <v>1395</v>
      </c>
      <c r="B977">
        <v>30.88</v>
      </c>
      <c r="C977">
        <v>5.82</v>
      </c>
      <c r="D977" t="s">
        <v>2379</v>
      </c>
      <c r="E977" t="s">
        <v>2379</v>
      </c>
      <c r="F977" t="s">
        <v>2379</v>
      </c>
      <c r="G977" s="7">
        <v>2</v>
      </c>
      <c r="H977" t="s">
        <v>2379</v>
      </c>
      <c r="I977">
        <f t="shared" si="45"/>
        <v>0</v>
      </c>
      <c r="K977" s="14" t="str">
        <f t="shared" si="46"/>
        <v>Obesity</v>
      </c>
      <c r="L977" t="str">
        <f t="shared" si="47"/>
        <v>Prediabetes</v>
      </c>
    </row>
    <row r="978" spans="1:12" x14ac:dyDescent="0.35">
      <c r="A978" t="s">
        <v>1394</v>
      </c>
      <c r="B978">
        <v>33.35</v>
      </c>
      <c r="C978">
        <v>6.05</v>
      </c>
      <c r="D978" t="s">
        <v>2379</v>
      </c>
      <c r="E978" t="s">
        <v>2379</v>
      </c>
      <c r="F978" t="s">
        <v>2381</v>
      </c>
      <c r="G978" s="7">
        <v>1</v>
      </c>
      <c r="H978" t="s">
        <v>2379</v>
      </c>
      <c r="I978">
        <f t="shared" si="45"/>
        <v>0</v>
      </c>
      <c r="K978" s="14" t="str">
        <f t="shared" si="46"/>
        <v>Obesity</v>
      </c>
      <c r="L978" t="str">
        <f t="shared" si="47"/>
        <v>Prediabetes</v>
      </c>
    </row>
    <row r="979" spans="1:12" x14ac:dyDescent="0.35">
      <c r="A979" t="s">
        <v>1393</v>
      </c>
      <c r="B979">
        <v>38</v>
      </c>
      <c r="C979">
        <v>6.38</v>
      </c>
      <c r="D979" t="s">
        <v>2380</v>
      </c>
      <c r="E979" t="s">
        <v>2379</v>
      </c>
      <c r="F979" t="s">
        <v>2379</v>
      </c>
      <c r="G979" s="7">
        <v>1</v>
      </c>
      <c r="H979" t="s">
        <v>2379</v>
      </c>
      <c r="I979">
        <f t="shared" si="45"/>
        <v>0</v>
      </c>
      <c r="K979" s="14" t="str">
        <f t="shared" si="46"/>
        <v>Obesity</v>
      </c>
      <c r="L979" t="str">
        <f t="shared" si="47"/>
        <v>Prediabetes</v>
      </c>
    </row>
    <row r="980" spans="1:12" x14ac:dyDescent="0.35">
      <c r="A980" t="s">
        <v>1392</v>
      </c>
      <c r="B980">
        <v>36.08</v>
      </c>
      <c r="C980">
        <v>5.73</v>
      </c>
      <c r="D980" t="s">
        <v>2380</v>
      </c>
      <c r="E980" t="s">
        <v>2379</v>
      </c>
      <c r="F980" t="s">
        <v>2379</v>
      </c>
      <c r="G980" s="7">
        <v>1</v>
      </c>
      <c r="H980" t="s">
        <v>2379</v>
      </c>
      <c r="I980">
        <f t="shared" si="45"/>
        <v>0</v>
      </c>
      <c r="K980" s="14" t="str">
        <f t="shared" si="46"/>
        <v>Obesity</v>
      </c>
      <c r="L980" t="str">
        <f t="shared" si="47"/>
        <v>Prediabetes</v>
      </c>
    </row>
    <row r="981" spans="1:12" x14ac:dyDescent="0.35">
      <c r="A981" t="s">
        <v>1391</v>
      </c>
      <c r="B981">
        <v>35.700000000000003</v>
      </c>
      <c r="C981">
        <v>5.47</v>
      </c>
      <c r="D981" t="s">
        <v>2380</v>
      </c>
      <c r="E981" t="s">
        <v>2379</v>
      </c>
      <c r="F981" t="s">
        <v>2379</v>
      </c>
      <c r="G981" s="7">
        <v>1</v>
      </c>
      <c r="H981" t="s">
        <v>2379</v>
      </c>
      <c r="I981">
        <f t="shared" si="45"/>
        <v>0</v>
      </c>
      <c r="K981" s="14" t="str">
        <f t="shared" si="46"/>
        <v>Obesity</v>
      </c>
      <c r="L981" t="str">
        <f t="shared" si="47"/>
        <v>Normal</v>
      </c>
    </row>
    <row r="982" spans="1:12" x14ac:dyDescent="0.35">
      <c r="A982" t="s">
        <v>1390</v>
      </c>
      <c r="B982">
        <v>34.01</v>
      </c>
      <c r="C982">
        <v>11.3</v>
      </c>
      <c r="D982" t="s">
        <v>2379</v>
      </c>
      <c r="E982" t="s">
        <v>2379</v>
      </c>
      <c r="F982" t="s">
        <v>2379</v>
      </c>
      <c r="G982" s="7">
        <v>0</v>
      </c>
      <c r="H982" t="s">
        <v>2379</v>
      </c>
      <c r="I982">
        <f t="shared" si="45"/>
        <v>0</v>
      </c>
      <c r="K982" s="14" t="str">
        <f t="shared" si="46"/>
        <v>Obesity</v>
      </c>
      <c r="L982" t="str">
        <f t="shared" si="47"/>
        <v>Diabetes</v>
      </c>
    </row>
    <row r="983" spans="1:12" x14ac:dyDescent="0.35">
      <c r="A983" t="s">
        <v>1389</v>
      </c>
      <c r="B983">
        <v>31.54</v>
      </c>
      <c r="C983">
        <v>6.72</v>
      </c>
      <c r="D983" t="s">
        <v>2379</v>
      </c>
      <c r="E983" t="s">
        <v>2379</v>
      </c>
      <c r="F983" t="s">
        <v>2379</v>
      </c>
      <c r="G983" s="7">
        <v>0</v>
      </c>
      <c r="H983" t="s">
        <v>2379</v>
      </c>
      <c r="I983">
        <f t="shared" si="45"/>
        <v>0</v>
      </c>
      <c r="K983" s="14" t="str">
        <f t="shared" si="46"/>
        <v>Obesity</v>
      </c>
      <c r="L983" t="str">
        <f t="shared" si="47"/>
        <v>Diabetes</v>
      </c>
    </row>
    <row r="984" spans="1:12" x14ac:dyDescent="0.35">
      <c r="A984" t="s">
        <v>1388</v>
      </c>
      <c r="B984">
        <v>23.3</v>
      </c>
      <c r="C984">
        <v>5.36</v>
      </c>
      <c r="D984" t="s">
        <v>2380</v>
      </c>
      <c r="E984" t="s">
        <v>2379</v>
      </c>
      <c r="F984" t="s">
        <v>2379</v>
      </c>
      <c r="G984" s="7">
        <v>1</v>
      </c>
      <c r="H984" t="s">
        <v>2379</v>
      </c>
      <c r="I984">
        <f t="shared" si="45"/>
        <v>0</v>
      </c>
      <c r="K984" s="14" t="str">
        <f t="shared" si="46"/>
        <v>Normal Weight</v>
      </c>
      <c r="L984" t="str">
        <f t="shared" si="47"/>
        <v>Normal</v>
      </c>
    </row>
    <row r="985" spans="1:12" x14ac:dyDescent="0.35">
      <c r="A985" t="s">
        <v>1387</v>
      </c>
      <c r="B985">
        <v>27.75</v>
      </c>
      <c r="C985">
        <v>9.8800000000000008</v>
      </c>
      <c r="D985" t="s">
        <v>2379</v>
      </c>
      <c r="E985" t="s">
        <v>2379</v>
      </c>
      <c r="F985" t="s">
        <v>2379</v>
      </c>
      <c r="G985" s="7">
        <v>0</v>
      </c>
      <c r="H985" t="s">
        <v>2379</v>
      </c>
      <c r="I985">
        <f t="shared" si="45"/>
        <v>0</v>
      </c>
      <c r="K985" s="14" t="str">
        <f t="shared" si="46"/>
        <v>Over Weight</v>
      </c>
      <c r="L985" t="str">
        <f t="shared" si="47"/>
        <v>Diabetes</v>
      </c>
    </row>
    <row r="986" spans="1:12" x14ac:dyDescent="0.35">
      <c r="A986" t="s">
        <v>1386</v>
      </c>
      <c r="B986">
        <v>42.46</v>
      </c>
      <c r="C986">
        <v>4.1100000000000003</v>
      </c>
      <c r="D986" t="s">
        <v>2379</v>
      </c>
      <c r="E986" t="s">
        <v>2379</v>
      </c>
      <c r="F986" t="s">
        <v>2379</v>
      </c>
      <c r="G986" s="7">
        <v>0</v>
      </c>
      <c r="H986" t="s">
        <v>2379</v>
      </c>
      <c r="I986">
        <f t="shared" si="45"/>
        <v>0</v>
      </c>
      <c r="K986" s="14" t="str">
        <f t="shared" si="46"/>
        <v>Obesity</v>
      </c>
      <c r="L986" t="str">
        <f t="shared" si="47"/>
        <v>Normal</v>
      </c>
    </row>
    <row r="987" spans="1:12" x14ac:dyDescent="0.35">
      <c r="A987" t="s">
        <v>1385</v>
      </c>
      <c r="B987">
        <v>54.47</v>
      </c>
      <c r="C987">
        <v>7.48</v>
      </c>
      <c r="D987" t="s">
        <v>2379</v>
      </c>
      <c r="E987" t="s">
        <v>2379</v>
      </c>
      <c r="F987" t="s">
        <v>2379</v>
      </c>
      <c r="G987" s="7">
        <v>0</v>
      </c>
      <c r="H987" t="s">
        <v>2379</v>
      </c>
      <c r="I987">
        <f t="shared" si="45"/>
        <v>0</v>
      </c>
      <c r="K987" s="14" t="str">
        <f t="shared" si="46"/>
        <v>Obesity</v>
      </c>
      <c r="L987" t="str">
        <f t="shared" si="47"/>
        <v>Diabetes</v>
      </c>
    </row>
    <row r="988" spans="1:12" x14ac:dyDescent="0.35">
      <c r="A988" t="s">
        <v>1384</v>
      </c>
      <c r="B988">
        <v>24.93</v>
      </c>
      <c r="C988">
        <v>9.18</v>
      </c>
      <c r="D988" t="s">
        <v>2380</v>
      </c>
      <c r="E988" t="s">
        <v>2379</v>
      </c>
      <c r="F988" t="s">
        <v>2381</v>
      </c>
      <c r="G988" s="7">
        <v>1</v>
      </c>
      <c r="H988" t="s">
        <v>2379</v>
      </c>
      <c r="I988">
        <f t="shared" si="45"/>
        <v>0</v>
      </c>
      <c r="K988" s="14" t="str">
        <f t="shared" si="46"/>
        <v>Over Weight</v>
      </c>
      <c r="L988" t="str">
        <f t="shared" si="47"/>
        <v>Diabetes</v>
      </c>
    </row>
    <row r="989" spans="1:12" x14ac:dyDescent="0.35">
      <c r="A989" t="s">
        <v>1383</v>
      </c>
      <c r="B989">
        <v>48.12</v>
      </c>
      <c r="C989">
        <v>4.51</v>
      </c>
      <c r="D989" t="s">
        <v>2380</v>
      </c>
      <c r="E989" t="s">
        <v>2379</v>
      </c>
      <c r="F989" t="s">
        <v>2379</v>
      </c>
      <c r="G989" s="7">
        <v>1</v>
      </c>
      <c r="H989" t="s">
        <v>2379</v>
      </c>
      <c r="I989">
        <f t="shared" si="45"/>
        <v>0</v>
      </c>
      <c r="K989" s="14" t="str">
        <f t="shared" si="46"/>
        <v>Obesity</v>
      </c>
      <c r="L989" t="str">
        <f t="shared" si="47"/>
        <v>Normal</v>
      </c>
    </row>
    <row r="990" spans="1:12" x14ac:dyDescent="0.35">
      <c r="A990" t="s">
        <v>1382</v>
      </c>
      <c r="B990">
        <v>24.91</v>
      </c>
      <c r="C990">
        <v>7.33</v>
      </c>
      <c r="D990" t="s">
        <v>2380</v>
      </c>
      <c r="E990" t="s">
        <v>2379</v>
      </c>
      <c r="F990" t="s">
        <v>2381</v>
      </c>
      <c r="G990" s="7">
        <v>1</v>
      </c>
      <c r="H990" t="s">
        <v>2379</v>
      </c>
      <c r="I990">
        <f t="shared" si="45"/>
        <v>0</v>
      </c>
      <c r="K990" s="14" t="str">
        <f t="shared" si="46"/>
        <v>Over Weight</v>
      </c>
      <c r="L990" t="str">
        <f t="shared" si="47"/>
        <v>Diabetes</v>
      </c>
    </row>
    <row r="991" spans="1:12" x14ac:dyDescent="0.35">
      <c r="A991" t="s">
        <v>1381</v>
      </c>
      <c r="B991">
        <v>27.645</v>
      </c>
      <c r="C991">
        <v>10.56</v>
      </c>
      <c r="D991" t="s">
        <v>2379</v>
      </c>
      <c r="E991" t="s">
        <v>2379</v>
      </c>
      <c r="F991" t="s">
        <v>2379</v>
      </c>
      <c r="G991" s="7">
        <v>0</v>
      </c>
      <c r="H991" t="s">
        <v>2379</v>
      </c>
      <c r="I991">
        <f t="shared" si="45"/>
        <v>0</v>
      </c>
      <c r="K991" s="14" t="str">
        <f t="shared" si="46"/>
        <v>Over Weight</v>
      </c>
      <c r="L991" t="str">
        <f t="shared" si="47"/>
        <v>Diabetes</v>
      </c>
    </row>
    <row r="992" spans="1:12" x14ac:dyDescent="0.35">
      <c r="A992" t="s">
        <v>1380</v>
      </c>
      <c r="B992">
        <v>33.700000000000003</v>
      </c>
      <c r="C992">
        <v>4.01</v>
      </c>
      <c r="D992" t="s">
        <v>2379</v>
      </c>
      <c r="E992" t="s">
        <v>2379</v>
      </c>
      <c r="F992" t="s">
        <v>2379</v>
      </c>
      <c r="G992" s="7">
        <v>2</v>
      </c>
      <c r="H992" t="s">
        <v>2379</v>
      </c>
      <c r="I992">
        <f t="shared" si="45"/>
        <v>0</v>
      </c>
      <c r="K992" s="14" t="str">
        <f t="shared" si="46"/>
        <v>Obesity</v>
      </c>
      <c r="L992" t="str">
        <f t="shared" si="47"/>
        <v>Normal</v>
      </c>
    </row>
    <row r="993" spans="1:12" x14ac:dyDescent="0.35">
      <c r="A993" t="s">
        <v>1379</v>
      </c>
      <c r="B993">
        <v>38.93</v>
      </c>
      <c r="C993">
        <v>5.64</v>
      </c>
      <c r="D993" t="s">
        <v>2380</v>
      </c>
      <c r="E993" t="s">
        <v>2379</v>
      </c>
      <c r="F993" t="s">
        <v>2379</v>
      </c>
      <c r="G993" s="7">
        <v>1</v>
      </c>
      <c r="H993" t="s">
        <v>2379</v>
      </c>
      <c r="I993">
        <f t="shared" si="45"/>
        <v>0</v>
      </c>
      <c r="K993" s="14" t="str">
        <f t="shared" si="46"/>
        <v>Obesity</v>
      </c>
      <c r="L993" t="str">
        <f t="shared" si="47"/>
        <v>Normal</v>
      </c>
    </row>
    <row r="994" spans="1:12" x14ac:dyDescent="0.35">
      <c r="A994" t="s">
        <v>1378</v>
      </c>
      <c r="B994">
        <v>32.774999999999999</v>
      </c>
      <c r="C994">
        <v>8.02</v>
      </c>
      <c r="D994" t="s">
        <v>2380</v>
      </c>
      <c r="E994" t="s">
        <v>2379</v>
      </c>
      <c r="F994" t="s">
        <v>2379</v>
      </c>
      <c r="G994" s="7">
        <v>2</v>
      </c>
      <c r="H994" t="s">
        <v>2379</v>
      </c>
      <c r="I994">
        <f t="shared" si="45"/>
        <v>0</v>
      </c>
      <c r="K994" s="14" t="str">
        <f t="shared" si="46"/>
        <v>Obesity</v>
      </c>
      <c r="L994" t="str">
        <f t="shared" si="47"/>
        <v>Diabetes</v>
      </c>
    </row>
    <row r="995" spans="1:12" x14ac:dyDescent="0.35">
      <c r="A995" t="s">
        <v>1377</v>
      </c>
      <c r="B995">
        <v>29.83</v>
      </c>
      <c r="C995">
        <v>7.2</v>
      </c>
      <c r="D995" t="s">
        <v>2380</v>
      </c>
      <c r="E995" t="s">
        <v>2379</v>
      </c>
      <c r="F995" t="s">
        <v>2379</v>
      </c>
      <c r="G995" s="7">
        <v>0</v>
      </c>
      <c r="H995" t="s">
        <v>2379</v>
      </c>
      <c r="I995">
        <f t="shared" si="45"/>
        <v>0</v>
      </c>
      <c r="K995" s="14" t="str">
        <f t="shared" si="46"/>
        <v>Over Weight</v>
      </c>
      <c r="L995" t="str">
        <f t="shared" si="47"/>
        <v>Diabetes</v>
      </c>
    </row>
    <row r="996" spans="1:12" x14ac:dyDescent="0.35">
      <c r="A996" t="s">
        <v>1376</v>
      </c>
      <c r="B996">
        <v>28.31</v>
      </c>
      <c r="C996">
        <v>4.55</v>
      </c>
      <c r="D996" t="s">
        <v>2379</v>
      </c>
      <c r="E996" t="s">
        <v>2380</v>
      </c>
      <c r="F996" t="s">
        <v>2379</v>
      </c>
      <c r="G996" s="7">
        <v>1</v>
      </c>
      <c r="H996" t="s">
        <v>2379</v>
      </c>
      <c r="I996">
        <f t="shared" si="45"/>
        <v>0</v>
      </c>
      <c r="K996" s="14" t="str">
        <f t="shared" si="46"/>
        <v>Over Weight</v>
      </c>
      <c r="L996" t="str">
        <f t="shared" si="47"/>
        <v>Normal</v>
      </c>
    </row>
    <row r="997" spans="1:12" x14ac:dyDescent="0.35">
      <c r="A997" t="s">
        <v>1375</v>
      </c>
      <c r="B997">
        <v>29.79</v>
      </c>
      <c r="C997">
        <v>9.0299999999999994</v>
      </c>
      <c r="D997" t="s">
        <v>2379</v>
      </c>
      <c r="E997" t="s">
        <v>2379</v>
      </c>
      <c r="F997" t="s">
        <v>2379</v>
      </c>
      <c r="G997" s="7">
        <v>0</v>
      </c>
      <c r="H997" t="s">
        <v>2379</v>
      </c>
      <c r="I997">
        <f t="shared" si="45"/>
        <v>0</v>
      </c>
      <c r="K997" s="14" t="str">
        <f t="shared" si="46"/>
        <v>Over Weight</v>
      </c>
      <c r="L997" t="str">
        <f t="shared" si="47"/>
        <v>Diabetes</v>
      </c>
    </row>
    <row r="998" spans="1:12" x14ac:dyDescent="0.35">
      <c r="A998" t="s">
        <v>1374</v>
      </c>
      <c r="B998">
        <v>36.6</v>
      </c>
      <c r="C998">
        <v>5.2</v>
      </c>
      <c r="D998" t="s">
        <v>2380</v>
      </c>
      <c r="E998" t="s">
        <v>2379</v>
      </c>
      <c r="F998" t="s">
        <v>2381</v>
      </c>
      <c r="G998" s="7">
        <v>1</v>
      </c>
      <c r="H998" t="s">
        <v>2379</v>
      </c>
      <c r="I998">
        <f t="shared" si="45"/>
        <v>0</v>
      </c>
      <c r="K998" s="14" t="str">
        <f t="shared" si="46"/>
        <v>Obesity</v>
      </c>
      <c r="L998" t="str">
        <f t="shared" si="47"/>
        <v>Normal</v>
      </c>
    </row>
    <row r="999" spans="1:12" x14ac:dyDescent="0.35">
      <c r="A999" t="s">
        <v>1373</v>
      </c>
      <c r="B999">
        <v>35.93</v>
      </c>
      <c r="C999">
        <v>8.3000000000000007</v>
      </c>
      <c r="D999" t="s">
        <v>2380</v>
      </c>
      <c r="E999" t="s">
        <v>2379</v>
      </c>
      <c r="F999" t="s">
        <v>2379</v>
      </c>
      <c r="G999" s="7">
        <v>0</v>
      </c>
      <c r="H999" t="s">
        <v>2379</v>
      </c>
      <c r="I999">
        <f t="shared" si="45"/>
        <v>0</v>
      </c>
      <c r="K999" s="14" t="str">
        <f t="shared" si="46"/>
        <v>Obesity</v>
      </c>
      <c r="L999" t="str">
        <f t="shared" si="47"/>
        <v>Diabetes</v>
      </c>
    </row>
    <row r="1000" spans="1:12" x14ac:dyDescent="0.35">
      <c r="A1000" t="s">
        <v>1372</v>
      </c>
      <c r="B1000">
        <v>28.6</v>
      </c>
      <c r="C1000">
        <v>5.56</v>
      </c>
      <c r="D1000" t="s">
        <v>2380</v>
      </c>
      <c r="E1000" t="s">
        <v>2379</v>
      </c>
      <c r="F1000" t="s">
        <v>2381</v>
      </c>
      <c r="G1000" s="7">
        <v>1</v>
      </c>
      <c r="H1000" t="s">
        <v>2379</v>
      </c>
      <c r="I1000">
        <f t="shared" si="45"/>
        <v>0</v>
      </c>
      <c r="K1000" s="14" t="str">
        <f t="shared" si="46"/>
        <v>Over Weight</v>
      </c>
      <c r="L1000" t="str">
        <f t="shared" si="47"/>
        <v>Normal</v>
      </c>
    </row>
    <row r="1001" spans="1:12" x14ac:dyDescent="0.35">
      <c r="A1001" t="s">
        <v>1371</v>
      </c>
      <c r="B1001">
        <v>39.17</v>
      </c>
      <c r="C1001">
        <v>4.1500000000000004</v>
      </c>
      <c r="D1001" t="s">
        <v>2379</v>
      </c>
      <c r="E1001" t="s">
        <v>2379</v>
      </c>
      <c r="F1001" t="s">
        <v>2379</v>
      </c>
      <c r="G1001" s="7">
        <v>0</v>
      </c>
      <c r="H1001" t="s">
        <v>2379</v>
      </c>
      <c r="I1001">
        <f t="shared" si="45"/>
        <v>0</v>
      </c>
      <c r="K1001" s="14" t="str">
        <f t="shared" si="46"/>
        <v>Obesity</v>
      </c>
      <c r="L1001" t="str">
        <f t="shared" si="47"/>
        <v>Normal</v>
      </c>
    </row>
    <row r="1002" spans="1:12" x14ac:dyDescent="0.35">
      <c r="A1002" t="s">
        <v>1370</v>
      </c>
      <c r="B1002">
        <v>26.41</v>
      </c>
      <c r="C1002">
        <v>5.99</v>
      </c>
      <c r="D1002" t="s">
        <v>2380</v>
      </c>
      <c r="E1002" t="s">
        <v>2379</v>
      </c>
      <c r="F1002" t="s">
        <v>2381</v>
      </c>
      <c r="G1002" s="7">
        <v>1</v>
      </c>
      <c r="H1002" t="s">
        <v>2379</v>
      </c>
      <c r="I1002">
        <f t="shared" si="45"/>
        <v>0</v>
      </c>
      <c r="K1002" s="14" t="str">
        <f t="shared" si="46"/>
        <v>Over Weight</v>
      </c>
      <c r="L1002" t="str">
        <f t="shared" si="47"/>
        <v>Prediabetes</v>
      </c>
    </row>
    <row r="1003" spans="1:12" x14ac:dyDescent="0.35">
      <c r="A1003" t="s">
        <v>1369</v>
      </c>
      <c r="B1003">
        <v>30.63</v>
      </c>
      <c r="C1003">
        <v>5.8</v>
      </c>
      <c r="D1003" t="s">
        <v>2380</v>
      </c>
      <c r="E1003" t="s">
        <v>2379</v>
      </c>
      <c r="F1003" t="s">
        <v>2379</v>
      </c>
      <c r="G1003" s="7">
        <v>0</v>
      </c>
      <c r="H1003" t="s">
        <v>2379</v>
      </c>
      <c r="I1003">
        <f t="shared" si="45"/>
        <v>0</v>
      </c>
      <c r="K1003" s="14" t="str">
        <f t="shared" si="46"/>
        <v>Obesity</v>
      </c>
      <c r="L1003" t="str">
        <f t="shared" si="47"/>
        <v>Prediabetes</v>
      </c>
    </row>
    <row r="1004" spans="1:12" x14ac:dyDescent="0.35">
      <c r="A1004" t="s">
        <v>1368</v>
      </c>
      <c r="B1004">
        <v>31.73</v>
      </c>
      <c r="C1004">
        <v>7.32</v>
      </c>
      <c r="D1004" t="s">
        <v>2380</v>
      </c>
      <c r="E1004" t="s">
        <v>2379</v>
      </c>
      <c r="F1004" t="s">
        <v>2379</v>
      </c>
      <c r="G1004" s="7">
        <v>2</v>
      </c>
      <c r="H1004" t="s">
        <v>2379</v>
      </c>
      <c r="I1004">
        <f t="shared" si="45"/>
        <v>0</v>
      </c>
      <c r="K1004" s="14" t="str">
        <f t="shared" si="46"/>
        <v>Obesity</v>
      </c>
      <c r="L1004" t="str">
        <f t="shared" si="47"/>
        <v>Diabetes</v>
      </c>
    </row>
    <row r="1005" spans="1:12" x14ac:dyDescent="0.35">
      <c r="A1005" t="s">
        <v>1367</v>
      </c>
      <c r="B1005">
        <v>30.7</v>
      </c>
      <c r="C1005">
        <v>5.16</v>
      </c>
      <c r="D1005" t="s">
        <v>2379</v>
      </c>
      <c r="E1005" t="s">
        <v>2379</v>
      </c>
      <c r="F1005" t="s">
        <v>2379</v>
      </c>
      <c r="G1005" s="7">
        <v>2</v>
      </c>
      <c r="H1005" t="s">
        <v>2379</v>
      </c>
      <c r="I1005">
        <f t="shared" si="45"/>
        <v>0</v>
      </c>
      <c r="K1005" s="14" t="str">
        <f t="shared" si="46"/>
        <v>Obesity</v>
      </c>
      <c r="L1005" t="str">
        <f t="shared" si="47"/>
        <v>Normal</v>
      </c>
    </row>
    <row r="1006" spans="1:12" x14ac:dyDescent="0.35">
      <c r="A1006" t="s">
        <v>1366</v>
      </c>
      <c r="B1006">
        <v>25.934999999999999</v>
      </c>
      <c r="C1006">
        <v>5.96</v>
      </c>
      <c r="D1006" t="s">
        <v>2380</v>
      </c>
      <c r="E1006" t="s">
        <v>2379</v>
      </c>
      <c r="F1006" t="s">
        <v>2379</v>
      </c>
      <c r="G1006" s="7">
        <v>2</v>
      </c>
      <c r="H1006" t="s">
        <v>2379</v>
      </c>
      <c r="I1006">
        <f t="shared" si="45"/>
        <v>0</v>
      </c>
      <c r="K1006" s="14" t="str">
        <f t="shared" si="46"/>
        <v>Over Weight</v>
      </c>
      <c r="L1006" t="str">
        <f t="shared" si="47"/>
        <v>Prediabetes</v>
      </c>
    </row>
    <row r="1007" spans="1:12" x14ac:dyDescent="0.35">
      <c r="A1007" t="s">
        <v>1365</v>
      </c>
      <c r="B1007">
        <v>35.9</v>
      </c>
      <c r="C1007">
        <v>4.8499999999999996</v>
      </c>
      <c r="D1007" t="s">
        <v>2380</v>
      </c>
      <c r="E1007" t="s">
        <v>2379</v>
      </c>
      <c r="F1007" t="s">
        <v>2381</v>
      </c>
      <c r="G1007" s="7">
        <v>1</v>
      </c>
      <c r="H1007" t="s">
        <v>2379</v>
      </c>
      <c r="I1007">
        <f t="shared" si="45"/>
        <v>0</v>
      </c>
      <c r="K1007" s="14" t="str">
        <f t="shared" si="46"/>
        <v>Obesity</v>
      </c>
      <c r="L1007" t="str">
        <f t="shared" si="47"/>
        <v>Normal</v>
      </c>
    </row>
    <row r="1008" spans="1:12" x14ac:dyDescent="0.35">
      <c r="A1008" t="s">
        <v>1364</v>
      </c>
      <c r="B1008">
        <v>26.7</v>
      </c>
      <c r="C1008">
        <v>5.09</v>
      </c>
      <c r="D1008" t="s">
        <v>2380</v>
      </c>
      <c r="E1008" t="s">
        <v>2379</v>
      </c>
      <c r="F1008" t="s">
        <v>2381</v>
      </c>
      <c r="G1008" s="7">
        <v>1</v>
      </c>
      <c r="H1008" t="s">
        <v>2379</v>
      </c>
      <c r="I1008">
        <f t="shared" si="45"/>
        <v>0</v>
      </c>
      <c r="K1008" s="14" t="str">
        <f t="shared" si="46"/>
        <v>Over Weight</v>
      </c>
      <c r="L1008" t="str">
        <f t="shared" si="47"/>
        <v>Normal</v>
      </c>
    </row>
    <row r="1009" spans="1:12" x14ac:dyDescent="0.35">
      <c r="A1009" t="s">
        <v>1363</v>
      </c>
      <c r="B1009">
        <v>33.71</v>
      </c>
      <c r="C1009">
        <v>4.9400000000000004</v>
      </c>
      <c r="D1009" t="s">
        <v>2379</v>
      </c>
      <c r="E1009" t="s">
        <v>2379</v>
      </c>
      <c r="F1009" t="s">
        <v>2379</v>
      </c>
      <c r="G1009" s="7">
        <v>0</v>
      </c>
      <c r="H1009" t="s">
        <v>2379</v>
      </c>
      <c r="I1009">
        <f t="shared" si="45"/>
        <v>0</v>
      </c>
      <c r="K1009" s="14" t="str">
        <f t="shared" si="46"/>
        <v>Obesity</v>
      </c>
      <c r="L1009" t="str">
        <f t="shared" si="47"/>
        <v>Normal</v>
      </c>
    </row>
    <row r="1010" spans="1:12" x14ac:dyDescent="0.35">
      <c r="A1010" t="s">
        <v>1362</v>
      </c>
      <c r="B1010">
        <v>41.91</v>
      </c>
      <c r="C1010">
        <v>4.92</v>
      </c>
      <c r="D1010" t="s">
        <v>2380</v>
      </c>
      <c r="E1010" t="s">
        <v>2379</v>
      </c>
      <c r="F1010" t="s">
        <v>2379</v>
      </c>
      <c r="G1010" s="7">
        <v>2</v>
      </c>
      <c r="H1010" t="s">
        <v>2379</v>
      </c>
      <c r="I1010">
        <f t="shared" si="45"/>
        <v>0</v>
      </c>
      <c r="K1010" s="14" t="str">
        <f t="shared" si="46"/>
        <v>Obesity</v>
      </c>
      <c r="L1010" t="str">
        <f t="shared" si="47"/>
        <v>Normal</v>
      </c>
    </row>
    <row r="1011" spans="1:12" x14ac:dyDescent="0.35">
      <c r="A1011" t="s">
        <v>1361</v>
      </c>
      <c r="B1011">
        <v>39.82</v>
      </c>
      <c r="C1011">
        <v>6.05</v>
      </c>
      <c r="D1011" t="s">
        <v>2380</v>
      </c>
      <c r="E1011" t="s">
        <v>2379</v>
      </c>
      <c r="F1011" t="s">
        <v>2379</v>
      </c>
      <c r="G1011" s="7">
        <v>2</v>
      </c>
      <c r="H1011" t="s">
        <v>2379</v>
      </c>
      <c r="I1011">
        <f t="shared" si="45"/>
        <v>0</v>
      </c>
      <c r="K1011" s="14" t="str">
        <f t="shared" si="46"/>
        <v>Obesity</v>
      </c>
      <c r="L1011" t="str">
        <f t="shared" si="47"/>
        <v>Prediabetes</v>
      </c>
    </row>
    <row r="1012" spans="1:12" x14ac:dyDescent="0.35">
      <c r="A1012" t="s">
        <v>1360</v>
      </c>
      <c r="B1012">
        <v>28.12</v>
      </c>
      <c r="C1012">
        <v>4.67</v>
      </c>
      <c r="D1012" t="s">
        <v>2379</v>
      </c>
      <c r="E1012" t="s">
        <v>2379</v>
      </c>
      <c r="F1012" t="s">
        <v>2379</v>
      </c>
      <c r="G1012" s="7">
        <v>2</v>
      </c>
      <c r="H1012" t="s">
        <v>2379</v>
      </c>
      <c r="I1012">
        <f t="shared" si="45"/>
        <v>0</v>
      </c>
      <c r="K1012" s="14" t="str">
        <f t="shared" si="46"/>
        <v>Over Weight</v>
      </c>
      <c r="L1012" t="str">
        <f t="shared" si="47"/>
        <v>Normal</v>
      </c>
    </row>
    <row r="1013" spans="1:12" x14ac:dyDescent="0.35">
      <c r="A1013" t="s">
        <v>1359</v>
      </c>
      <c r="B1013">
        <v>26.98</v>
      </c>
      <c r="C1013">
        <v>9.81</v>
      </c>
      <c r="D1013" t="s">
        <v>2380</v>
      </c>
      <c r="E1013" t="s">
        <v>2379</v>
      </c>
      <c r="F1013" t="s">
        <v>2379</v>
      </c>
      <c r="G1013" s="7">
        <v>0</v>
      </c>
      <c r="H1013" t="s">
        <v>2379</v>
      </c>
      <c r="I1013">
        <f t="shared" si="45"/>
        <v>0</v>
      </c>
      <c r="K1013" s="14" t="str">
        <f t="shared" si="46"/>
        <v>Over Weight</v>
      </c>
      <c r="L1013" t="str">
        <f t="shared" si="47"/>
        <v>Diabetes</v>
      </c>
    </row>
    <row r="1014" spans="1:12" x14ac:dyDescent="0.35">
      <c r="A1014" t="s">
        <v>1358</v>
      </c>
      <c r="B1014">
        <v>27.2</v>
      </c>
      <c r="C1014">
        <v>6.06</v>
      </c>
      <c r="D1014" t="s">
        <v>2380</v>
      </c>
      <c r="E1014" t="s">
        <v>2379</v>
      </c>
      <c r="F1014" t="s">
        <v>2379</v>
      </c>
      <c r="G1014" s="7">
        <v>2</v>
      </c>
      <c r="H1014" t="s">
        <v>2379</v>
      </c>
      <c r="I1014">
        <f t="shared" si="45"/>
        <v>0</v>
      </c>
      <c r="K1014" s="14" t="str">
        <f t="shared" si="46"/>
        <v>Over Weight</v>
      </c>
      <c r="L1014" t="str">
        <f t="shared" si="47"/>
        <v>Prediabetes</v>
      </c>
    </row>
    <row r="1015" spans="1:12" x14ac:dyDescent="0.35">
      <c r="A1015" t="s">
        <v>1357</v>
      </c>
      <c r="B1015">
        <v>25.3</v>
      </c>
      <c r="C1015">
        <v>5.19</v>
      </c>
      <c r="D1015" t="s">
        <v>2380</v>
      </c>
      <c r="E1015" t="s">
        <v>2379</v>
      </c>
      <c r="F1015" t="s">
        <v>2379</v>
      </c>
      <c r="G1015" s="7">
        <v>2</v>
      </c>
      <c r="H1015" t="s">
        <v>2379</v>
      </c>
      <c r="I1015">
        <f t="shared" si="45"/>
        <v>0</v>
      </c>
      <c r="K1015" s="14" t="str">
        <f t="shared" si="46"/>
        <v>Over Weight</v>
      </c>
      <c r="L1015" t="str">
        <f t="shared" si="47"/>
        <v>Normal</v>
      </c>
    </row>
    <row r="1016" spans="1:12" x14ac:dyDescent="0.35">
      <c r="A1016" t="s">
        <v>1356</v>
      </c>
      <c r="B1016">
        <v>30.25</v>
      </c>
      <c r="C1016">
        <v>10.16</v>
      </c>
      <c r="D1016" t="s">
        <v>2379</v>
      </c>
      <c r="E1016" t="s">
        <v>2379</v>
      </c>
      <c r="F1016" t="s">
        <v>2379</v>
      </c>
      <c r="G1016" s="7">
        <v>0</v>
      </c>
      <c r="H1016" t="s">
        <v>2379</v>
      </c>
      <c r="I1016">
        <f t="shared" si="45"/>
        <v>0</v>
      </c>
      <c r="K1016" s="14" t="str">
        <f t="shared" si="46"/>
        <v>Obesity</v>
      </c>
      <c r="L1016" t="str">
        <f t="shared" si="47"/>
        <v>Diabetes</v>
      </c>
    </row>
    <row r="1017" spans="1:12" x14ac:dyDescent="0.35">
      <c r="A1017" t="s">
        <v>1355</v>
      </c>
      <c r="B1017">
        <v>54</v>
      </c>
      <c r="C1017">
        <v>4.68</v>
      </c>
      <c r="D1017" t="s">
        <v>2380</v>
      </c>
      <c r="E1017" t="s">
        <v>2380</v>
      </c>
      <c r="F1017" t="s">
        <v>2379</v>
      </c>
      <c r="G1017" s="7">
        <v>2</v>
      </c>
      <c r="H1017" t="s">
        <v>2379</v>
      </c>
      <c r="I1017">
        <f t="shared" si="45"/>
        <v>0</v>
      </c>
      <c r="K1017" s="14" t="str">
        <f t="shared" si="46"/>
        <v>Obesity</v>
      </c>
      <c r="L1017" t="str">
        <f t="shared" si="47"/>
        <v>Normal</v>
      </c>
    </row>
    <row r="1018" spans="1:12" x14ac:dyDescent="0.35">
      <c r="A1018" t="s">
        <v>1354</v>
      </c>
      <c r="B1018">
        <v>51.86</v>
      </c>
      <c r="C1018">
        <v>5.32</v>
      </c>
      <c r="D1018" t="s">
        <v>2380</v>
      </c>
      <c r="E1018" t="s">
        <v>2379</v>
      </c>
      <c r="F1018" t="s">
        <v>2379</v>
      </c>
      <c r="G1018" s="7">
        <v>0</v>
      </c>
      <c r="H1018" t="s">
        <v>2379</v>
      </c>
      <c r="I1018">
        <f t="shared" si="45"/>
        <v>0</v>
      </c>
      <c r="K1018" s="14" t="str">
        <f t="shared" si="46"/>
        <v>Obesity</v>
      </c>
      <c r="L1018" t="str">
        <f t="shared" si="47"/>
        <v>Normal</v>
      </c>
    </row>
    <row r="1019" spans="1:12" x14ac:dyDescent="0.35">
      <c r="A1019" t="s">
        <v>1353</v>
      </c>
      <c r="B1019">
        <v>31.39</v>
      </c>
      <c r="C1019">
        <v>6.99</v>
      </c>
      <c r="D1019" t="s">
        <v>2379</v>
      </c>
      <c r="E1019" t="s">
        <v>2379</v>
      </c>
      <c r="F1019" t="s">
        <v>2379</v>
      </c>
      <c r="G1019" s="7">
        <v>0</v>
      </c>
      <c r="H1019" t="s">
        <v>2379</v>
      </c>
      <c r="I1019">
        <f t="shared" si="45"/>
        <v>0</v>
      </c>
      <c r="K1019" s="14" t="str">
        <f t="shared" si="46"/>
        <v>Obesity</v>
      </c>
      <c r="L1019" t="str">
        <f t="shared" si="47"/>
        <v>Diabetes</v>
      </c>
    </row>
    <row r="1020" spans="1:12" x14ac:dyDescent="0.35">
      <c r="A1020" t="s">
        <v>1352</v>
      </c>
      <c r="B1020">
        <v>39.97</v>
      </c>
      <c r="C1020">
        <v>5.55</v>
      </c>
      <c r="D1020" t="s">
        <v>2379</v>
      </c>
      <c r="E1020" t="s">
        <v>2379</v>
      </c>
      <c r="F1020" t="s">
        <v>2379</v>
      </c>
      <c r="G1020" s="7">
        <v>0</v>
      </c>
      <c r="H1020" t="s">
        <v>2379</v>
      </c>
      <c r="I1020">
        <f t="shared" si="45"/>
        <v>0</v>
      </c>
      <c r="K1020" s="14" t="str">
        <f t="shared" si="46"/>
        <v>Obesity</v>
      </c>
      <c r="L1020" t="str">
        <f t="shared" si="47"/>
        <v>Normal</v>
      </c>
    </row>
    <row r="1021" spans="1:12" x14ac:dyDescent="0.35">
      <c r="A1021" t="s">
        <v>1351</v>
      </c>
      <c r="B1021">
        <v>41.23</v>
      </c>
      <c r="C1021">
        <v>6.94</v>
      </c>
      <c r="D1021" t="s">
        <v>2379</v>
      </c>
      <c r="E1021" t="s">
        <v>2379</v>
      </c>
      <c r="F1021" t="s">
        <v>2379</v>
      </c>
      <c r="G1021" s="7">
        <v>0</v>
      </c>
      <c r="H1021" t="s">
        <v>2379</v>
      </c>
      <c r="I1021">
        <f t="shared" si="45"/>
        <v>0</v>
      </c>
      <c r="K1021" s="14" t="str">
        <f t="shared" si="46"/>
        <v>Obesity</v>
      </c>
      <c r="L1021" t="str">
        <f t="shared" si="47"/>
        <v>Diabetes</v>
      </c>
    </row>
    <row r="1022" spans="1:12" x14ac:dyDescent="0.35">
      <c r="A1022" t="s">
        <v>1350</v>
      </c>
      <c r="B1022">
        <v>49.45</v>
      </c>
      <c r="C1022">
        <v>4.2</v>
      </c>
      <c r="D1022" t="s">
        <v>2380</v>
      </c>
      <c r="E1022" t="s">
        <v>2379</v>
      </c>
      <c r="F1022" t="s">
        <v>2379</v>
      </c>
      <c r="G1022" s="7">
        <v>0</v>
      </c>
      <c r="H1022" t="s">
        <v>2379</v>
      </c>
      <c r="I1022">
        <f t="shared" si="45"/>
        <v>0</v>
      </c>
      <c r="K1022" s="14" t="str">
        <f t="shared" si="46"/>
        <v>Obesity</v>
      </c>
      <c r="L1022" t="str">
        <f t="shared" si="47"/>
        <v>Normal</v>
      </c>
    </row>
    <row r="1023" spans="1:12" x14ac:dyDescent="0.35">
      <c r="A1023" t="s">
        <v>1349</v>
      </c>
      <c r="B1023">
        <v>41.04</v>
      </c>
      <c r="C1023">
        <v>5.59</v>
      </c>
      <c r="D1023" t="s">
        <v>2379</v>
      </c>
      <c r="E1023" t="s">
        <v>2379</v>
      </c>
      <c r="F1023" t="s">
        <v>2379</v>
      </c>
      <c r="G1023" s="7">
        <v>0</v>
      </c>
      <c r="H1023" t="s">
        <v>2379</v>
      </c>
      <c r="I1023">
        <f t="shared" si="45"/>
        <v>0</v>
      </c>
      <c r="K1023" s="14" t="str">
        <f t="shared" si="46"/>
        <v>Obesity</v>
      </c>
      <c r="L1023" t="str">
        <f t="shared" si="47"/>
        <v>Normal</v>
      </c>
    </row>
    <row r="1024" spans="1:12" x14ac:dyDescent="0.35">
      <c r="A1024" t="s">
        <v>1348</v>
      </c>
      <c r="B1024">
        <v>27.93</v>
      </c>
      <c r="C1024">
        <v>9.9600000000000009</v>
      </c>
      <c r="D1024" t="s">
        <v>2379</v>
      </c>
      <c r="E1024" t="s">
        <v>2379</v>
      </c>
      <c r="F1024" t="s">
        <v>2379</v>
      </c>
      <c r="G1024" s="7">
        <v>0</v>
      </c>
      <c r="H1024" t="s">
        <v>2379</v>
      </c>
      <c r="I1024">
        <f t="shared" si="45"/>
        <v>0</v>
      </c>
      <c r="K1024" s="14" t="str">
        <f t="shared" si="46"/>
        <v>Over Weight</v>
      </c>
      <c r="L1024" t="str">
        <f t="shared" si="47"/>
        <v>Diabetes</v>
      </c>
    </row>
    <row r="1025" spans="1:12" x14ac:dyDescent="0.35">
      <c r="A1025" t="s">
        <v>1347</v>
      </c>
      <c r="B1025">
        <v>21.01</v>
      </c>
      <c r="C1025">
        <v>7.37</v>
      </c>
      <c r="D1025" t="s">
        <v>2379</v>
      </c>
      <c r="E1025" t="s">
        <v>2379</v>
      </c>
      <c r="F1025" t="s">
        <v>2379</v>
      </c>
      <c r="G1025" s="7">
        <v>0</v>
      </c>
      <c r="H1025" t="s">
        <v>2379</v>
      </c>
      <c r="I1025">
        <f t="shared" si="45"/>
        <v>0</v>
      </c>
      <c r="K1025" s="14" t="str">
        <f t="shared" si="46"/>
        <v>Normal Weight</v>
      </c>
      <c r="L1025" t="str">
        <f t="shared" si="47"/>
        <v>Diabetes</v>
      </c>
    </row>
    <row r="1026" spans="1:12" x14ac:dyDescent="0.35">
      <c r="A1026" t="s">
        <v>1346</v>
      </c>
      <c r="B1026">
        <v>52.37</v>
      </c>
      <c r="C1026">
        <v>5.0599999999999996</v>
      </c>
      <c r="D1026" t="s">
        <v>2380</v>
      </c>
      <c r="E1026" t="s">
        <v>2380</v>
      </c>
      <c r="F1026" t="s">
        <v>2379</v>
      </c>
      <c r="G1026" s="7">
        <v>2</v>
      </c>
      <c r="H1026" t="s">
        <v>2379</v>
      </c>
      <c r="I1026">
        <f t="shared" si="45"/>
        <v>0</v>
      </c>
      <c r="K1026" s="14" t="str">
        <f t="shared" si="46"/>
        <v>Obesity</v>
      </c>
      <c r="L1026" t="str">
        <f t="shared" si="47"/>
        <v>Normal</v>
      </c>
    </row>
    <row r="1027" spans="1:12" x14ac:dyDescent="0.35">
      <c r="A1027" t="s">
        <v>1345</v>
      </c>
      <c r="B1027">
        <v>40.369999999999997</v>
      </c>
      <c r="C1027">
        <v>8.2100000000000009</v>
      </c>
      <c r="D1027" t="s">
        <v>2379</v>
      </c>
      <c r="E1027" t="s">
        <v>2379</v>
      </c>
      <c r="F1027" t="s">
        <v>2379</v>
      </c>
      <c r="G1027" s="7">
        <v>0</v>
      </c>
      <c r="H1027" t="s">
        <v>2379</v>
      </c>
      <c r="I1027">
        <f t="shared" ref="I1027:I1090" si="48">IF(H1027="yes",1,0)</f>
        <v>0</v>
      </c>
      <c r="K1027" s="14" t="str">
        <f t="shared" ref="K1027:K1090" si="49">IF(B1027&lt;18.5,"Underweight",IF(B1027&lt;24.9,"Normal Weight",IF(B1027&lt;29.9,"Over Weight","Obesity")))</f>
        <v>Obesity</v>
      </c>
      <c r="L1027" t="str">
        <f t="shared" ref="L1027:L1090" si="50">IF(C1027&lt;5.7,"Normal",IF(C1027&lt;6.4,"Prediabetes","Diabetes"))</f>
        <v>Diabetes</v>
      </c>
    </row>
    <row r="1028" spans="1:12" x14ac:dyDescent="0.35">
      <c r="A1028" t="s">
        <v>1344</v>
      </c>
      <c r="B1028">
        <v>41.47</v>
      </c>
      <c r="C1028">
        <v>10.34</v>
      </c>
      <c r="D1028" t="s">
        <v>2379</v>
      </c>
      <c r="E1028" t="s">
        <v>2379</v>
      </c>
      <c r="F1028" t="s">
        <v>2379</v>
      </c>
      <c r="G1028" s="7">
        <v>2</v>
      </c>
      <c r="H1028" t="s">
        <v>2379</v>
      </c>
      <c r="I1028">
        <f t="shared" si="48"/>
        <v>0</v>
      </c>
      <c r="K1028" s="14" t="str">
        <f t="shared" si="49"/>
        <v>Obesity</v>
      </c>
      <c r="L1028" t="str">
        <f t="shared" si="50"/>
        <v>Diabetes</v>
      </c>
    </row>
    <row r="1029" spans="1:12" x14ac:dyDescent="0.35">
      <c r="A1029" t="s">
        <v>1343</v>
      </c>
      <c r="B1029">
        <v>33.725000000000001</v>
      </c>
      <c r="C1029">
        <v>5.51</v>
      </c>
      <c r="D1029" t="s">
        <v>2380</v>
      </c>
      <c r="E1029" t="s">
        <v>2379</v>
      </c>
      <c r="F1029" t="s">
        <v>2379</v>
      </c>
      <c r="G1029" s="7">
        <v>2</v>
      </c>
      <c r="H1029" t="s">
        <v>2379</v>
      </c>
      <c r="I1029">
        <f t="shared" si="48"/>
        <v>0</v>
      </c>
      <c r="K1029" s="14" t="str">
        <f t="shared" si="49"/>
        <v>Obesity</v>
      </c>
      <c r="L1029" t="str">
        <f t="shared" si="50"/>
        <v>Normal</v>
      </c>
    </row>
    <row r="1030" spans="1:12" x14ac:dyDescent="0.35">
      <c r="A1030" t="s">
        <v>1342</v>
      </c>
      <c r="B1030">
        <v>28.1</v>
      </c>
      <c r="C1030">
        <v>11.2</v>
      </c>
      <c r="D1030" t="s">
        <v>2379</v>
      </c>
      <c r="E1030" t="s">
        <v>2379</v>
      </c>
      <c r="F1030" t="s">
        <v>2379</v>
      </c>
      <c r="G1030" s="7">
        <v>0</v>
      </c>
      <c r="H1030" t="s">
        <v>2379</v>
      </c>
      <c r="I1030">
        <f t="shared" si="48"/>
        <v>0</v>
      </c>
      <c r="K1030" s="14" t="str">
        <f t="shared" si="49"/>
        <v>Over Weight</v>
      </c>
      <c r="L1030" t="str">
        <f t="shared" si="50"/>
        <v>Diabetes</v>
      </c>
    </row>
    <row r="1031" spans="1:12" x14ac:dyDescent="0.35">
      <c r="A1031" t="s">
        <v>1341</v>
      </c>
      <c r="B1031">
        <v>37.43</v>
      </c>
      <c r="C1031">
        <v>4.3499999999999996</v>
      </c>
      <c r="D1031" t="s">
        <v>2380</v>
      </c>
      <c r="E1031" t="s">
        <v>2379</v>
      </c>
      <c r="F1031" t="s">
        <v>2381</v>
      </c>
      <c r="G1031" s="7">
        <v>1</v>
      </c>
      <c r="H1031" t="s">
        <v>2379</v>
      </c>
      <c r="I1031">
        <f t="shared" si="48"/>
        <v>0</v>
      </c>
      <c r="K1031" s="14" t="str">
        <f t="shared" si="49"/>
        <v>Obesity</v>
      </c>
      <c r="L1031" t="str">
        <f t="shared" si="50"/>
        <v>Normal</v>
      </c>
    </row>
    <row r="1032" spans="1:12" x14ac:dyDescent="0.35">
      <c r="A1032" t="s">
        <v>1340</v>
      </c>
      <c r="B1032">
        <v>23.7</v>
      </c>
      <c r="C1032">
        <v>10.45</v>
      </c>
      <c r="D1032" t="s">
        <v>2379</v>
      </c>
      <c r="E1032" t="s">
        <v>2379</v>
      </c>
      <c r="F1032" t="s">
        <v>2379</v>
      </c>
      <c r="G1032" s="7">
        <v>0</v>
      </c>
      <c r="H1032" t="s">
        <v>2379</v>
      </c>
      <c r="I1032">
        <f t="shared" si="48"/>
        <v>0</v>
      </c>
      <c r="K1032" s="14" t="str">
        <f t="shared" si="49"/>
        <v>Normal Weight</v>
      </c>
      <c r="L1032" t="str">
        <f t="shared" si="50"/>
        <v>Diabetes</v>
      </c>
    </row>
    <row r="1033" spans="1:12" x14ac:dyDescent="0.35">
      <c r="A1033" t="s">
        <v>1339</v>
      </c>
      <c r="B1033">
        <v>24.795000000000002</v>
      </c>
      <c r="C1033">
        <v>4.07</v>
      </c>
      <c r="D1033" t="s">
        <v>2380</v>
      </c>
      <c r="E1033" t="s">
        <v>2379</v>
      </c>
      <c r="F1033" t="s">
        <v>2381</v>
      </c>
      <c r="G1033" s="7">
        <v>1</v>
      </c>
      <c r="H1033" t="s">
        <v>2379</v>
      </c>
      <c r="I1033">
        <f t="shared" si="48"/>
        <v>0</v>
      </c>
      <c r="K1033" s="14" t="str">
        <f t="shared" si="49"/>
        <v>Normal Weight</v>
      </c>
      <c r="L1033" t="str">
        <f t="shared" si="50"/>
        <v>Normal</v>
      </c>
    </row>
    <row r="1034" spans="1:12" x14ac:dyDescent="0.35">
      <c r="A1034" t="s">
        <v>1338</v>
      </c>
      <c r="B1034">
        <v>31.9</v>
      </c>
      <c r="C1034">
        <v>8.34</v>
      </c>
      <c r="D1034" t="s">
        <v>2379</v>
      </c>
      <c r="E1034" t="s">
        <v>2379</v>
      </c>
      <c r="F1034" t="s">
        <v>2379</v>
      </c>
      <c r="G1034" s="7">
        <v>0</v>
      </c>
      <c r="H1034" t="s">
        <v>2379</v>
      </c>
      <c r="I1034">
        <f t="shared" si="48"/>
        <v>0</v>
      </c>
      <c r="K1034" s="14" t="str">
        <f t="shared" si="49"/>
        <v>Obesity</v>
      </c>
      <c r="L1034" t="str">
        <f t="shared" si="50"/>
        <v>Diabetes</v>
      </c>
    </row>
    <row r="1035" spans="1:12" x14ac:dyDescent="0.35">
      <c r="A1035" t="s">
        <v>1337</v>
      </c>
      <c r="B1035">
        <v>32.68</v>
      </c>
      <c r="C1035">
        <v>7.41</v>
      </c>
      <c r="D1035" t="s">
        <v>2379</v>
      </c>
      <c r="E1035" t="s">
        <v>2379</v>
      </c>
      <c r="F1035" t="s">
        <v>2379</v>
      </c>
      <c r="G1035" s="7">
        <v>0</v>
      </c>
      <c r="H1035" t="s">
        <v>2379</v>
      </c>
      <c r="I1035">
        <f t="shared" si="48"/>
        <v>0</v>
      </c>
      <c r="K1035" s="14" t="str">
        <f t="shared" si="49"/>
        <v>Obesity</v>
      </c>
      <c r="L1035" t="str">
        <f t="shared" si="50"/>
        <v>Diabetes</v>
      </c>
    </row>
    <row r="1036" spans="1:12" x14ac:dyDescent="0.35">
      <c r="A1036" t="s">
        <v>1336</v>
      </c>
      <c r="B1036">
        <v>47.13</v>
      </c>
      <c r="C1036">
        <v>4.3099999999999996</v>
      </c>
      <c r="D1036" t="s">
        <v>2379</v>
      </c>
      <c r="E1036" t="s">
        <v>2379</v>
      </c>
      <c r="F1036" t="s">
        <v>2379</v>
      </c>
      <c r="G1036" s="7">
        <v>0</v>
      </c>
      <c r="H1036" t="s">
        <v>2379</v>
      </c>
      <c r="I1036">
        <f t="shared" si="48"/>
        <v>0</v>
      </c>
      <c r="K1036" s="14" t="str">
        <f t="shared" si="49"/>
        <v>Obesity</v>
      </c>
      <c r="L1036" t="str">
        <f t="shared" si="50"/>
        <v>Normal</v>
      </c>
    </row>
    <row r="1037" spans="1:12" x14ac:dyDescent="0.35">
      <c r="A1037" t="s">
        <v>1335</v>
      </c>
      <c r="B1037">
        <v>36.67</v>
      </c>
      <c r="C1037">
        <v>10.83</v>
      </c>
      <c r="D1037" t="s">
        <v>2379</v>
      </c>
      <c r="E1037" t="s">
        <v>2379</v>
      </c>
      <c r="F1037" t="s">
        <v>2379</v>
      </c>
      <c r="G1037" s="7">
        <v>0</v>
      </c>
      <c r="H1037" t="s">
        <v>2379</v>
      </c>
      <c r="I1037">
        <f t="shared" si="48"/>
        <v>0</v>
      </c>
      <c r="K1037" s="14" t="str">
        <f t="shared" si="49"/>
        <v>Obesity</v>
      </c>
      <c r="L1037" t="str">
        <f t="shared" si="50"/>
        <v>Diabetes</v>
      </c>
    </row>
    <row r="1038" spans="1:12" x14ac:dyDescent="0.35">
      <c r="A1038" t="s">
        <v>1334</v>
      </c>
      <c r="B1038">
        <v>33.630000000000003</v>
      </c>
      <c r="C1038">
        <v>11.31</v>
      </c>
      <c r="D1038" t="s">
        <v>2379</v>
      </c>
      <c r="E1038" t="s">
        <v>2379</v>
      </c>
      <c r="F1038" t="s">
        <v>2379</v>
      </c>
      <c r="G1038" s="7">
        <v>0</v>
      </c>
      <c r="H1038" t="s">
        <v>2379</v>
      </c>
      <c r="I1038">
        <f t="shared" si="48"/>
        <v>0</v>
      </c>
      <c r="K1038" s="14" t="str">
        <f t="shared" si="49"/>
        <v>Obesity</v>
      </c>
      <c r="L1038" t="str">
        <f t="shared" si="50"/>
        <v>Diabetes</v>
      </c>
    </row>
    <row r="1039" spans="1:12" x14ac:dyDescent="0.35">
      <c r="A1039" t="s">
        <v>1333</v>
      </c>
      <c r="B1039">
        <v>32.67</v>
      </c>
      <c r="C1039">
        <v>11.81</v>
      </c>
      <c r="D1039" t="s">
        <v>2380</v>
      </c>
      <c r="E1039" t="s">
        <v>2379</v>
      </c>
      <c r="F1039" t="s">
        <v>2379</v>
      </c>
      <c r="G1039" s="7">
        <v>0</v>
      </c>
      <c r="H1039" t="s">
        <v>2379</v>
      </c>
      <c r="I1039">
        <f t="shared" si="48"/>
        <v>0</v>
      </c>
      <c r="K1039" s="14" t="str">
        <f t="shared" si="49"/>
        <v>Obesity</v>
      </c>
      <c r="L1039" t="str">
        <f t="shared" si="50"/>
        <v>Diabetes</v>
      </c>
    </row>
    <row r="1040" spans="1:12" x14ac:dyDescent="0.35">
      <c r="A1040" t="s">
        <v>1332</v>
      </c>
      <c r="B1040">
        <v>33.299999999999997</v>
      </c>
      <c r="C1040">
        <v>8.26</v>
      </c>
      <c r="D1040" t="s">
        <v>2380</v>
      </c>
      <c r="E1040" t="s">
        <v>2379</v>
      </c>
      <c r="F1040" t="s">
        <v>2379</v>
      </c>
      <c r="G1040" s="7">
        <v>2</v>
      </c>
      <c r="H1040" t="s">
        <v>2379</v>
      </c>
      <c r="I1040">
        <f t="shared" si="48"/>
        <v>0</v>
      </c>
      <c r="K1040" s="14" t="str">
        <f t="shared" si="49"/>
        <v>Obesity</v>
      </c>
      <c r="L1040" t="str">
        <f t="shared" si="50"/>
        <v>Diabetes</v>
      </c>
    </row>
    <row r="1041" spans="1:12" x14ac:dyDescent="0.35">
      <c r="A1041" t="s">
        <v>1331</v>
      </c>
      <c r="B1041">
        <v>30.78</v>
      </c>
      <c r="C1041">
        <v>10.74</v>
      </c>
      <c r="D1041" t="s">
        <v>2380</v>
      </c>
      <c r="E1041" t="s">
        <v>2379</v>
      </c>
      <c r="F1041" t="s">
        <v>2379</v>
      </c>
      <c r="G1041" s="7">
        <v>2</v>
      </c>
      <c r="H1041" t="s">
        <v>2379</v>
      </c>
      <c r="I1041">
        <f t="shared" si="48"/>
        <v>0</v>
      </c>
      <c r="K1041" s="14" t="str">
        <f t="shared" si="49"/>
        <v>Obesity</v>
      </c>
      <c r="L1041" t="str">
        <f t="shared" si="50"/>
        <v>Diabetes</v>
      </c>
    </row>
    <row r="1042" spans="1:12" x14ac:dyDescent="0.35">
      <c r="A1042" t="s">
        <v>1330</v>
      </c>
      <c r="B1042">
        <v>28.975000000000001</v>
      </c>
      <c r="C1042">
        <v>7.69</v>
      </c>
      <c r="D1042" t="s">
        <v>2380</v>
      </c>
      <c r="E1042" t="s">
        <v>2379</v>
      </c>
      <c r="F1042" t="s">
        <v>2379</v>
      </c>
      <c r="G1042" s="7">
        <v>0</v>
      </c>
      <c r="H1042" t="s">
        <v>2379</v>
      </c>
      <c r="I1042">
        <f t="shared" si="48"/>
        <v>0</v>
      </c>
      <c r="K1042" s="14" t="str">
        <f t="shared" si="49"/>
        <v>Over Weight</v>
      </c>
      <c r="L1042" t="str">
        <f t="shared" si="50"/>
        <v>Diabetes</v>
      </c>
    </row>
    <row r="1043" spans="1:12" x14ac:dyDescent="0.35">
      <c r="A1043" t="s">
        <v>1329</v>
      </c>
      <c r="B1043">
        <v>33.4</v>
      </c>
      <c r="C1043">
        <v>4.84</v>
      </c>
      <c r="D1043" t="s">
        <v>2379</v>
      </c>
      <c r="E1043" t="s">
        <v>2379</v>
      </c>
      <c r="F1043" t="s">
        <v>2379</v>
      </c>
      <c r="G1043" s="7">
        <v>0</v>
      </c>
      <c r="H1043" t="s">
        <v>2379</v>
      </c>
      <c r="I1043">
        <f t="shared" si="48"/>
        <v>0</v>
      </c>
      <c r="K1043" s="14" t="str">
        <f t="shared" si="49"/>
        <v>Obesity</v>
      </c>
      <c r="L1043" t="str">
        <f t="shared" si="50"/>
        <v>Normal</v>
      </c>
    </row>
    <row r="1044" spans="1:12" x14ac:dyDescent="0.35">
      <c r="A1044" t="s">
        <v>1328</v>
      </c>
      <c r="B1044">
        <v>21.5</v>
      </c>
      <c r="C1044">
        <v>9.77</v>
      </c>
      <c r="D1044" t="s">
        <v>2380</v>
      </c>
      <c r="E1044" t="s">
        <v>2379</v>
      </c>
      <c r="F1044" t="s">
        <v>2379</v>
      </c>
      <c r="G1044" s="7">
        <v>0</v>
      </c>
      <c r="H1044" t="s">
        <v>2379</v>
      </c>
      <c r="I1044">
        <f t="shared" si="48"/>
        <v>0</v>
      </c>
      <c r="K1044" s="14" t="str">
        <f t="shared" si="49"/>
        <v>Normal Weight</v>
      </c>
      <c r="L1044" t="str">
        <f t="shared" si="50"/>
        <v>Diabetes</v>
      </c>
    </row>
    <row r="1045" spans="1:12" x14ac:dyDescent="0.35">
      <c r="A1045" t="s">
        <v>1327</v>
      </c>
      <c r="B1045">
        <v>38.14</v>
      </c>
      <c r="C1045">
        <v>5.84</v>
      </c>
      <c r="D1045" t="s">
        <v>2379</v>
      </c>
      <c r="E1045" t="s">
        <v>2379</v>
      </c>
      <c r="F1045" t="s">
        <v>2379</v>
      </c>
      <c r="G1045" s="7">
        <v>0</v>
      </c>
      <c r="H1045" t="s">
        <v>2379</v>
      </c>
      <c r="I1045">
        <f t="shared" si="48"/>
        <v>0</v>
      </c>
      <c r="K1045" s="14" t="str">
        <f t="shared" si="49"/>
        <v>Obesity</v>
      </c>
      <c r="L1045" t="str">
        <f t="shared" si="50"/>
        <v>Prediabetes</v>
      </c>
    </row>
    <row r="1046" spans="1:12" x14ac:dyDescent="0.35">
      <c r="A1046" t="s">
        <v>1326</v>
      </c>
      <c r="B1046">
        <v>35.42</v>
      </c>
      <c r="C1046">
        <v>8.6999999999999993</v>
      </c>
      <c r="D1046" t="s">
        <v>2380</v>
      </c>
      <c r="E1046" t="s">
        <v>2379</v>
      </c>
      <c r="F1046" t="s">
        <v>2379</v>
      </c>
      <c r="G1046" s="7">
        <v>1</v>
      </c>
      <c r="H1046" t="s">
        <v>2379</v>
      </c>
      <c r="I1046">
        <f t="shared" si="48"/>
        <v>0</v>
      </c>
      <c r="K1046" s="14" t="str">
        <f t="shared" si="49"/>
        <v>Obesity</v>
      </c>
      <c r="L1046" t="str">
        <f t="shared" si="50"/>
        <v>Diabetes</v>
      </c>
    </row>
    <row r="1047" spans="1:12" x14ac:dyDescent="0.35">
      <c r="A1047" t="s">
        <v>1325</v>
      </c>
      <c r="B1047">
        <v>35.625</v>
      </c>
      <c r="C1047">
        <v>10.79</v>
      </c>
      <c r="D1047" t="s">
        <v>2379</v>
      </c>
      <c r="E1047" t="s">
        <v>2379</v>
      </c>
      <c r="F1047" t="s">
        <v>2379</v>
      </c>
      <c r="G1047" s="7">
        <v>0</v>
      </c>
      <c r="H1047" t="s">
        <v>2379</v>
      </c>
      <c r="I1047">
        <f t="shared" si="48"/>
        <v>0</v>
      </c>
      <c r="K1047" s="14" t="str">
        <f t="shared" si="49"/>
        <v>Obesity</v>
      </c>
      <c r="L1047" t="str">
        <f t="shared" si="50"/>
        <v>Diabetes</v>
      </c>
    </row>
    <row r="1048" spans="1:12" x14ac:dyDescent="0.35">
      <c r="A1048" t="s">
        <v>1324</v>
      </c>
      <c r="B1048">
        <v>45.51</v>
      </c>
      <c r="C1048">
        <v>4.32</v>
      </c>
      <c r="D1048" t="s">
        <v>2379</v>
      </c>
      <c r="E1048" t="s">
        <v>2379</v>
      </c>
      <c r="F1048" t="s">
        <v>2379</v>
      </c>
      <c r="G1048" s="7">
        <v>1</v>
      </c>
      <c r="H1048" t="s">
        <v>2379</v>
      </c>
      <c r="I1048">
        <f t="shared" si="48"/>
        <v>0</v>
      </c>
      <c r="K1048" s="14" t="str">
        <f t="shared" si="49"/>
        <v>Obesity</v>
      </c>
      <c r="L1048" t="str">
        <f t="shared" si="50"/>
        <v>Normal</v>
      </c>
    </row>
    <row r="1049" spans="1:12" x14ac:dyDescent="0.35">
      <c r="A1049" t="s">
        <v>1323</v>
      </c>
      <c r="B1049">
        <v>37.1</v>
      </c>
      <c r="C1049">
        <v>7.19</v>
      </c>
      <c r="D1049" t="s">
        <v>2380</v>
      </c>
      <c r="E1049" t="s">
        <v>2379</v>
      </c>
      <c r="F1049" t="s">
        <v>2379</v>
      </c>
      <c r="G1049" s="7">
        <v>0</v>
      </c>
      <c r="H1049" t="s">
        <v>2379</v>
      </c>
      <c r="I1049">
        <f t="shared" si="48"/>
        <v>0</v>
      </c>
      <c r="K1049" s="14" t="str">
        <f t="shared" si="49"/>
        <v>Obesity</v>
      </c>
      <c r="L1049" t="str">
        <f t="shared" si="50"/>
        <v>Diabetes</v>
      </c>
    </row>
    <row r="1050" spans="1:12" x14ac:dyDescent="0.35">
      <c r="A1050" t="s">
        <v>1322</v>
      </c>
      <c r="B1050">
        <v>30.5</v>
      </c>
      <c r="C1050">
        <v>11.94</v>
      </c>
      <c r="D1050" t="s">
        <v>2380</v>
      </c>
      <c r="E1050" t="s">
        <v>2379</v>
      </c>
      <c r="F1050" t="s">
        <v>2379</v>
      </c>
      <c r="G1050" s="7">
        <v>0</v>
      </c>
      <c r="H1050" t="s">
        <v>2379</v>
      </c>
      <c r="I1050">
        <f t="shared" si="48"/>
        <v>0</v>
      </c>
      <c r="K1050" s="14" t="str">
        <f t="shared" si="49"/>
        <v>Obesity</v>
      </c>
      <c r="L1050" t="str">
        <f t="shared" si="50"/>
        <v>Diabetes</v>
      </c>
    </row>
    <row r="1051" spans="1:12" x14ac:dyDescent="0.35">
      <c r="A1051" t="s">
        <v>1321</v>
      </c>
      <c r="B1051">
        <v>28.16</v>
      </c>
      <c r="C1051">
        <v>5.56</v>
      </c>
      <c r="D1051" t="s">
        <v>2379</v>
      </c>
      <c r="E1051" t="s">
        <v>2379</v>
      </c>
      <c r="F1051" t="s">
        <v>2379</v>
      </c>
      <c r="G1051" s="7">
        <v>2</v>
      </c>
      <c r="H1051" t="s">
        <v>2379</v>
      </c>
      <c r="I1051">
        <f t="shared" si="48"/>
        <v>0</v>
      </c>
      <c r="K1051" s="14" t="str">
        <f t="shared" si="49"/>
        <v>Over Weight</v>
      </c>
      <c r="L1051" t="str">
        <f t="shared" si="50"/>
        <v>Normal</v>
      </c>
    </row>
    <row r="1052" spans="1:12" x14ac:dyDescent="0.35">
      <c r="A1052" t="s">
        <v>1320</v>
      </c>
      <c r="B1052">
        <v>29.1</v>
      </c>
      <c r="C1052">
        <v>5.64</v>
      </c>
      <c r="D1052" t="s">
        <v>2380</v>
      </c>
      <c r="E1052" t="s">
        <v>2379</v>
      </c>
      <c r="F1052" t="s">
        <v>2379</v>
      </c>
      <c r="G1052" s="7">
        <v>0</v>
      </c>
      <c r="H1052" t="s">
        <v>2379</v>
      </c>
      <c r="I1052">
        <f t="shared" si="48"/>
        <v>0</v>
      </c>
      <c r="K1052" s="14" t="str">
        <f t="shared" si="49"/>
        <v>Over Weight</v>
      </c>
      <c r="L1052" t="str">
        <f t="shared" si="50"/>
        <v>Normal</v>
      </c>
    </row>
    <row r="1053" spans="1:12" x14ac:dyDescent="0.35">
      <c r="A1053" t="s">
        <v>1319</v>
      </c>
      <c r="B1053">
        <v>30.22</v>
      </c>
      <c r="C1053">
        <v>4.6500000000000004</v>
      </c>
      <c r="D1053" t="s">
        <v>2379</v>
      </c>
      <c r="E1053" t="s">
        <v>2379</v>
      </c>
      <c r="F1053" t="s">
        <v>2379</v>
      </c>
      <c r="G1053" s="7">
        <v>0</v>
      </c>
      <c r="H1053" t="s">
        <v>2379</v>
      </c>
      <c r="I1053">
        <f t="shared" si="48"/>
        <v>0</v>
      </c>
      <c r="K1053" s="14" t="str">
        <f t="shared" si="49"/>
        <v>Obesity</v>
      </c>
      <c r="L1053" t="str">
        <f t="shared" si="50"/>
        <v>Normal</v>
      </c>
    </row>
    <row r="1054" spans="1:12" x14ac:dyDescent="0.35">
      <c r="A1054" t="s">
        <v>1318</v>
      </c>
      <c r="B1054">
        <v>24.29</v>
      </c>
      <c r="C1054">
        <v>9.0500000000000007</v>
      </c>
      <c r="D1054" t="s">
        <v>2379</v>
      </c>
      <c r="E1054" t="s">
        <v>2379</v>
      </c>
      <c r="F1054" t="s">
        <v>2379</v>
      </c>
      <c r="G1054" s="7">
        <v>0</v>
      </c>
      <c r="H1054" t="s">
        <v>2379</v>
      </c>
      <c r="I1054">
        <f t="shared" si="48"/>
        <v>0</v>
      </c>
      <c r="K1054" s="14" t="str">
        <f t="shared" si="49"/>
        <v>Normal Weight</v>
      </c>
      <c r="L1054" t="str">
        <f t="shared" si="50"/>
        <v>Diabetes</v>
      </c>
    </row>
    <row r="1055" spans="1:12" x14ac:dyDescent="0.35">
      <c r="A1055" t="s">
        <v>1317</v>
      </c>
      <c r="B1055">
        <v>29.39</v>
      </c>
      <c r="C1055">
        <v>4.5199999999999996</v>
      </c>
      <c r="D1055" t="s">
        <v>2380</v>
      </c>
      <c r="E1055" t="s">
        <v>2379</v>
      </c>
      <c r="F1055" t="s">
        <v>2379</v>
      </c>
      <c r="G1055" s="7">
        <v>0</v>
      </c>
      <c r="H1055" t="s">
        <v>2379</v>
      </c>
      <c r="I1055">
        <f t="shared" si="48"/>
        <v>0</v>
      </c>
      <c r="K1055" s="14" t="str">
        <f t="shared" si="49"/>
        <v>Over Weight</v>
      </c>
      <c r="L1055" t="str">
        <f t="shared" si="50"/>
        <v>Normal</v>
      </c>
    </row>
    <row r="1056" spans="1:12" x14ac:dyDescent="0.35">
      <c r="A1056" t="s">
        <v>1316</v>
      </c>
      <c r="B1056">
        <v>25.66</v>
      </c>
      <c r="C1056">
        <v>4.62</v>
      </c>
      <c r="D1056" t="s">
        <v>2380</v>
      </c>
      <c r="E1056" t="s">
        <v>2379</v>
      </c>
      <c r="F1056" t="s">
        <v>2379</v>
      </c>
      <c r="G1056" s="7">
        <v>1</v>
      </c>
      <c r="H1056" t="s">
        <v>2379</v>
      </c>
      <c r="I1056">
        <f t="shared" si="48"/>
        <v>0</v>
      </c>
      <c r="K1056" s="14" t="str">
        <f t="shared" si="49"/>
        <v>Over Weight</v>
      </c>
      <c r="L1056" t="str">
        <f t="shared" si="50"/>
        <v>Normal</v>
      </c>
    </row>
    <row r="1057" spans="1:12" x14ac:dyDescent="0.35">
      <c r="A1057" t="s">
        <v>1315</v>
      </c>
      <c r="B1057">
        <v>39.11</v>
      </c>
      <c r="C1057">
        <v>5.87</v>
      </c>
      <c r="D1057" t="s">
        <v>2379</v>
      </c>
      <c r="E1057" t="s">
        <v>2379</v>
      </c>
      <c r="F1057" t="s">
        <v>2379</v>
      </c>
      <c r="G1057" s="7">
        <v>0</v>
      </c>
      <c r="H1057" t="s">
        <v>2379</v>
      </c>
      <c r="I1057">
        <f t="shared" si="48"/>
        <v>0</v>
      </c>
      <c r="K1057" s="14" t="str">
        <f t="shared" si="49"/>
        <v>Obesity</v>
      </c>
      <c r="L1057" t="str">
        <f t="shared" si="50"/>
        <v>Prediabetes</v>
      </c>
    </row>
    <row r="1058" spans="1:12" x14ac:dyDescent="0.35">
      <c r="A1058" t="s">
        <v>1314</v>
      </c>
      <c r="B1058">
        <v>43.78</v>
      </c>
      <c r="C1058">
        <v>5.71</v>
      </c>
      <c r="D1058" t="s">
        <v>2379</v>
      </c>
      <c r="E1058" t="s">
        <v>2379</v>
      </c>
      <c r="F1058" t="s">
        <v>2379</v>
      </c>
      <c r="G1058" s="7">
        <v>1</v>
      </c>
      <c r="H1058" t="s">
        <v>2379</v>
      </c>
      <c r="I1058">
        <f t="shared" si="48"/>
        <v>0</v>
      </c>
      <c r="K1058" s="14" t="str">
        <f t="shared" si="49"/>
        <v>Obesity</v>
      </c>
      <c r="L1058" t="str">
        <f t="shared" si="50"/>
        <v>Prediabetes</v>
      </c>
    </row>
    <row r="1059" spans="1:12" x14ac:dyDescent="0.35">
      <c r="A1059" t="s">
        <v>1313</v>
      </c>
      <c r="B1059">
        <v>24.35</v>
      </c>
      <c r="C1059">
        <v>9.08</v>
      </c>
      <c r="D1059" t="s">
        <v>2379</v>
      </c>
      <c r="E1059" t="s">
        <v>2379</v>
      </c>
      <c r="F1059" t="s">
        <v>2379</v>
      </c>
      <c r="G1059" s="7">
        <v>0</v>
      </c>
      <c r="H1059" t="s">
        <v>2379</v>
      </c>
      <c r="I1059">
        <f t="shared" si="48"/>
        <v>0</v>
      </c>
      <c r="K1059" s="14" t="str">
        <f t="shared" si="49"/>
        <v>Normal Weight</v>
      </c>
      <c r="L1059" t="str">
        <f t="shared" si="50"/>
        <v>Diabetes</v>
      </c>
    </row>
    <row r="1060" spans="1:12" x14ac:dyDescent="0.35">
      <c r="A1060" t="s">
        <v>1312</v>
      </c>
      <c r="B1060">
        <v>40.299999999999997</v>
      </c>
      <c r="C1060">
        <v>5.3</v>
      </c>
      <c r="D1060" t="s">
        <v>2380</v>
      </c>
      <c r="E1060" t="s">
        <v>2379</v>
      </c>
      <c r="F1060" t="s">
        <v>2379</v>
      </c>
      <c r="G1060" s="7">
        <v>2</v>
      </c>
      <c r="H1060" t="s">
        <v>2379</v>
      </c>
      <c r="I1060">
        <f t="shared" si="48"/>
        <v>0</v>
      </c>
      <c r="K1060" s="14" t="str">
        <f t="shared" si="49"/>
        <v>Obesity</v>
      </c>
      <c r="L1060" t="str">
        <f t="shared" si="50"/>
        <v>Normal</v>
      </c>
    </row>
    <row r="1061" spans="1:12" x14ac:dyDescent="0.35">
      <c r="A1061" t="s">
        <v>1311</v>
      </c>
      <c r="B1061">
        <v>32.774999999999999</v>
      </c>
      <c r="C1061">
        <v>11.76</v>
      </c>
      <c r="D1061" t="s">
        <v>2380</v>
      </c>
      <c r="E1061" t="s">
        <v>2379</v>
      </c>
      <c r="F1061" t="s">
        <v>2379</v>
      </c>
      <c r="G1061" s="7">
        <v>0</v>
      </c>
      <c r="H1061" t="s">
        <v>2379</v>
      </c>
      <c r="I1061">
        <f t="shared" si="48"/>
        <v>0</v>
      </c>
      <c r="K1061" s="14" t="str">
        <f t="shared" si="49"/>
        <v>Obesity</v>
      </c>
      <c r="L1061" t="str">
        <f t="shared" si="50"/>
        <v>Diabetes</v>
      </c>
    </row>
    <row r="1062" spans="1:12" x14ac:dyDescent="0.35">
      <c r="A1062" t="s">
        <v>1310</v>
      </c>
      <c r="B1062">
        <v>39.6</v>
      </c>
      <c r="C1062">
        <v>5.1100000000000003</v>
      </c>
      <c r="D1062" t="s">
        <v>2380</v>
      </c>
      <c r="E1062" t="s">
        <v>2379</v>
      </c>
      <c r="F1062" t="s">
        <v>2379</v>
      </c>
      <c r="G1062" s="7">
        <v>2</v>
      </c>
      <c r="H1062" t="s">
        <v>2379</v>
      </c>
      <c r="I1062">
        <f t="shared" si="48"/>
        <v>0</v>
      </c>
      <c r="K1062" s="14" t="str">
        <f t="shared" si="49"/>
        <v>Obesity</v>
      </c>
      <c r="L1062" t="str">
        <f t="shared" si="50"/>
        <v>Normal</v>
      </c>
    </row>
    <row r="1063" spans="1:12" x14ac:dyDescent="0.35">
      <c r="A1063" t="s">
        <v>1309</v>
      </c>
      <c r="B1063">
        <v>30.97</v>
      </c>
      <c r="C1063">
        <v>5.54</v>
      </c>
      <c r="D1063" t="s">
        <v>2379</v>
      </c>
      <c r="E1063" t="s">
        <v>2379</v>
      </c>
      <c r="F1063" t="s">
        <v>2379</v>
      </c>
      <c r="G1063" s="7">
        <v>2</v>
      </c>
      <c r="H1063" t="s">
        <v>2379</v>
      </c>
      <c r="I1063">
        <f t="shared" si="48"/>
        <v>0</v>
      </c>
      <c r="K1063" s="14" t="str">
        <f t="shared" si="49"/>
        <v>Obesity</v>
      </c>
      <c r="L1063" t="str">
        <f t="shared" si="50"/>
        <v>Normal</v>
      </c>
    </row>
    <row r="1064" spans="1:12" x14ac:dyDescent="0.35">
      <c r="A1064" t="s">
        <v>1308</v>
      </c>
      <c r="B1064">
        <v>27.645</v>
      </c>
      <c r="C1064">
        <v>8.8699999999999992</v>
      </c>
      <c r="D1064" t="s">
        <v>2380</v>
      </c>
      <c r="E1064" t="s">
        <v>2379</v>
      </c>
      <c r="F1064" t="s">
        <v>2379</v>
      </c>
      <c r="G1064" s="7">
        <v>0</v>
      </c>
      <c r="H1064" t="s">
        <v>2379</v>
      </c>
      <c r="I1064">
        <f t="shared" si="48"/>
        <v>0</v>
      </c>
      <c r="K1064" s="14" t="str">
        <f t="shared" si="49"/>
        <v>Over Weight</v>
      </c>
      <c r="L1064" t="str">
        <f t="shared" si="50"/>
        <v>Diabetes</v>
      </c>
    </row>
    <row r="1065" spans="1:12" x14ac:dyDescent="0.35">
      <c r="A1065" t="s">
        <v>1307</v>
      </c>
      <c r="B1065">
        <v>34.43</v>
      </c>
      <c r="C1065">
        <v>5.96</v>
      </c>
      <c r="D1065" t="s">
        <v>2380</v>
      </c>
      <c r="E1065" t="s">
        <v>2379</v>
      </c>
      <c r="F1065" t="s">
        <v>2379</v>
      </c>
      <c r="G1065" s="7">
        <v>2</v>
      </c>
      <c r="H1065" t="s">
        <v>2379</v>
      </c>
      <c r="I1065">
        <f t="shared" si="48"/>
        <v>0</v>
      </c>
      <c r="K1065" s="14" t="str">
        <f t="shared" si="49"/>
        <v>Obesity</v>
      </c>
      <c r="L1065" t="str">
        <f t="shared" si="50"/>
        <v>Prediabetes</v>
      </c>
    </row>
    <row r="1066" spans="1:12" x14ac:dyDescent="0.35">
      <c r="A1066" t="s">
        <v>1306</v>
      </c>
      <c r="B1066">
        <v>39.6</v>
      </c>
      <c r="C1066">
        <v>4.4400000000000004</v>
      </c>
      <c r="D1066" t="s">
        <v>2380</v>
      </c>
      <c r="E1066" t="s">
        <v>2379</v>
      </c>
      <c r="F1066" t="s">
        <v>2381</v>
      </c>
      <c r="G1066" s="7">
        <v>1</v>
      </c>
      <c r="H1066" t="s">
        <v>2379</v>
      </c>
      <c r="I1066">
        <f t="shared" si="48"/>
        <v>0</v>
      </c>
      <c r="K1066" s="14" t="str">
        <f t="shared" si="49"/>
        <v>Obesity</v>
      </c>
      <c r="L1066" t="str">
        <f t="shared" si="50"/>
        <v>Normal</v>
      </c>
    </row>
    <row r="1067" spans="1:12" x14ac:dyDescent="0.35">
      <c r="A1067" t="s">
        <v>1305</v>
      </c>
      <c r="B1067">
        <v>22.1</v>
      </c>
      <c r="C1067">
        <v>4.6500000000000004</v>
      </c>
      <c r="D1067" t="s">
        <v>2380</v>
      </c>
      <c r="E1067" t="s">
        <v>2379</v>
      </c>
      <c r="F1067" t="s">
        <v>2379</v>
      </c>
      <c r="G1067" s="7">
        <v>2</v>
      </c>
      <c r="H1067" t="s">
        <v>2379</v>
      </c>
      <c r="I1067">
        <f t="shared" si="48"/>
        <v>0</v>
      </c>
      <c r="K1067" s="14" t="str">
        <f t="shared" si="49"/>
        <v>Normal Weight</v>
      </c>
      <c r="L1067" t="str">
        <f t="shared" si="50"/>
        <v>Normal</v>
      </c>
    </row>
    <row r="1068" spans="1:12" x14ac:dyDescent="0.35">
      <c r="A1068" t="s">
        <v>1304</v>
      </c>
      <c r="B1068">
        <v>33.25</v>
      </c>
      <c r="C1068">
        <v>5.64</v>
      </c>
      <c r="D1068" t="s">
        <v>2380</v>
      </c>
      <c r="E1068" t="s">
        <v>2379</v>
      </c>
      <c r="F1068" t="s">
        <v>2381</v>
      </c>
      <c r="G1068" s="7">
        <v>1</v>
      </c>
      <c r="H1068" t="s">
        <v>2379</v>
      </c>
      <c r="I1068">
        <f t="shared" si="48"/>
        <v>0</v>
      </c>
      <c r="K1068" s="14" t="str">
        <f t="shared" si="49"/>
        <v>Obesity</v>
      </c>
      <c r="L1068" t="str">
        <f t="shared" si="50"/>
        <v>Normal</v>
      </c>
    </row>
    <row r="1069" spans="1:12" x14ac:dyDescent="0.35">
      <c r="A1069" t="s">
        <v>1303</v>
      </c>
      <c r="B1069">
        <v>33.33</v>
      </c>
      <c r="C1069">
        <v>10.19</v>
      </c>
      <c r="D1069" t="s">
        <v>2379</v>
      </c>
      <c r="E1069" t="s">
        <v>2379</v>
      </c>
      <c r="F1069" t="s">
        <v>2379</v>
      </c>
      <c r="G1069" s="7">
        <v>0</v>
      </c>
      <c r="H1069" t="s">
        <v>2379</v>
      </c>
      <c r="I1069">
        <f t="shared" si="48"/>
        <v>0</v>
      </c>
      <c r="K1069" s="14" t="str">
        <f t="shared" si="49"/>
        <v>Obesity</v>
      </c>
      <c r="L1069" t="str">
        <f t="shared" si="50"/>
        <v>Diabetes</v>
      </c>
    </row>
    <row r="1070" spans="1:12" x14ac:dyDescent="0.35">
      <c r="A1070" t="s">
        <v>1302</v>
      </c>
      <c r="B1070">
        <v>30.5</v>
      </c>
      <c r="C1070">
        <v>10.79</v>
      </c>
      <c r="D1070" t="s">
        <v>2379</v>
      </c>
      <c r="E1070" t="s">
        <v>2379</v>
      </c>
      <c r="F1070" t="s">
        <v>2379</v>
      </c>
      <c r="G1070" s="7">
        <v>0</v>
      </c>
      <c r="H1070" t="s">
        <v>2379</v>
      </c>
      <c r="I1070">
        <f t="shared" si="48"/>
        <v>0</v>
      </c>
      <c r="K1070" s="14" t="str">
        <f t="shared" si="49"/>
        <v>Obesity</v>
      </c>
      <c r="L1070" t="str">
        <f t="shared" si="50"/>
        <v>Diabetes</v>
      </c>
    </row>
    <row r="1071" spans="1:12" x14ac:dyDescent="0.35">
      <c r="A1071" t="s">
        <v>1301</v>
      </c>
      <c r="B1071">
        <v>30.3</v>
      </c>
      <c r="C1071">
        <v>4.24</v>
      </c>
      <c r="D1071" t="s">
        <v>2379</v>
      </c>
      <c r="E1071" t="s">
        <v>2379</v>
      </c>
      <c r="F1071" t="s">
        <v>2379</v>
      </c>
      <c r="G1071" s="7">
        <v>0</v>
      </c>
      <c r="H1071" t="s">
        <v>2379</v>
      </c>
      <c r="I1071">
        <f t="shared" si="48"/>
        <v>0</v>
      </c>
      <c r="K1071" s="14" t="str">
        <f t="shared" si="49"/>
        <v>Obesity</v>
      </c>
      <c r="L1071" t="str">
        <f t="shared" si="50"/>
        <v>Normal</v>
      </c>
    </row>
    <row r="1072" spans="1:12" x14ac:dyDescent="0.35">
      <c r="A1072" t="s">
        <v>1300</v>
      </c>
      <c r="B1072">
        <v>26.22</v>
      </c>
      <c r="C1072">
        <v>5.83</v>
      </c>
      <c r="D1072" t="s">
        <v>2379</v>
      </c>
      <c r="E1072" t="s">
        <v>2379</v>
      </c>
      <c r="F1072" t="s">
        <v>2379</v>
      </c>
      <c r="G1072" s="7">
        <v>2</v>
      </c>
      <c r="H1072" t="s">
        <v>2379</v>
      </c>
      <c r="I1072">
        <f t="shared" si="48"/>
        <v>0</v>
      </c>
      <c r="K1072" s="14" t="str">
        <f t="shared" si="49"/>
        <v>Over Weight</v>
      </c>
      <c r="L1072" t="str">
        <f t="shared" si="50"/>
        <v>Prediabetes</v>
      </c>
    </row>
    <row r="1073" spans="1:12" x14ac:dyDescent="0.35">
      <c r="A1073" t="s">
        <v>1299</v>
      </c>
      <c r="B1073">
        <v>29.99</v>
      </c>
      <c r="C1073">
        <v>11.85</v>
      </c>
      <c r="D1073" t="s">
        <v>2379</v>
      </c>
      <c r="E1073" t="s">
        <v>2379</v>
      </c>
      <c r="F1073" t="s">
        <v>2379</v>
      </c>
      <c r="G1073" s="7">
        <v>0</v>
      </c>
      <c r="H1073" t="s">
        <v>2379</v>
      </c>
      <c r="I1073">
        <f t="shared" si="48"/>
        <v>0</v>
      </c>
      <c r="K1073" s="14" t="str">
        <f t="shared" si="49"/>
        <v>Obesity</v>
      </c>
      <c r="L1073" t="str">
        <f t="shared" si="50"/>
        <v>Diabetes</v>
      </c>
    </row>
    <row r="1074" spans="1:12" x14ac:dyDescent="0.35">
      <c r="A1074" t="s">
        <v>1298</v>
      </c>
      <c r="B1074">
        <v>36.380000000000003</v>
      </c>
      <c r="C1074">
        <v>5.98</v>
      </c>
      <c r="D1074" t="s">
        <v>2379</v>
      </c>
      <c r="E1074" t="s">
        <v>2379</v>
      </c>
      <c r="F1074" t="s">
        <v>2379</v>
      </c>
      <c r="G1074" s="7">
        <v>1</v>
      </c>
      <c r="H1074" t="s">
        <v>2379</v>
      </c>
      <c r="I1074">
        <f t="shared" si="48"/>
        <v>0</v>
      </c>
      <c r="K1074" s="14" t="str">
        <f t="shared" si="49"/>
        <v>Obesity</v>
      </c>
      <c r="L1074" t="str">
        <f t="shared" si="50"/>
        <v>Prediabetes</v>
      </c>
    </row>
    <row r="1075" spans="1:12" x14ac:dyDescent="0.35">
      <c r="A1075" t="s">
        <v>1297</v>
      </c>
      <c r="B1075">
        <v>31.16</v>
      </c>
      <c r="C1075">
        <v>4.26</v>
      </c>
      <c r="D1075" t="s">
        <v>2380</v>
      </c>
      <c r="E1075" t="s">
        <v>2379</v>
      </c>
      <c r="F1075" t="s">
        <v>2381</v>
      </c>
      <c r="G1075" s="7">
        <v>1</v>
      </c>
      <c r="H1075" t="s">
        <v>2379</v>
      </c>
      <c r="I1075">
        <f t="shared" si="48"/>
        <v>0</v>
      </c>
      <c r="K1075" s="14" t="str">
        <f t="shared" si="49"/>
        <v>Obesity</v>
      </c>
      <c r="L1075" t="str">
        <f t="shared" si="50"/>
        <v>Normal</v>
      </c>
    </row>
    <row r="1076" spans="1:12" x14ac:dyDescent="0.35">
      <c r="A1076" t="s">
        <v>1296</v>
      </c>
      <c r="B1076">
        <v>25.55</v>
      </c>
      <c r="C1076">
        <v>4.96</v>
      </c>
      <c r="D1076" t="s">
        <v>2380</v>
      </c>
      <c r="E1076" t="s">
        <v>2379</v>
      </c>
      <c r="F1076" t="s">
        <v>2379</v>
      </c>
      <c r="G1076" s="7">
        <v>1</v>
      </c>
      <c r="H1076" t="s">
        <v>2379</v>
      </c>
      <c r="I1076">
        <f t="shared" si="48"/>
        <v>0</v>
      </c>
      <c r="K1076" s="14" t="str">
        <f t="shared" si="49"/>
        <v>Over Weight</v>
      </c>
      <c r="L1076" t="str">
        <f t="shared" si="50"/>
        <v>Normal</v>
      </c>
    </row>
    <row r="1077" spans="1:12" x14ac:dyDescent="0.35">
      <c r="A1077" t="s">
        <v>1295</v>
      </c>
      <c r="B1077">
        <v>28.77</v>
      </c>
      <c r="C1077">
        <v>4</v>
      </c>
      <c r="D1077" t="s">
        <v>2380</v>
      </c>
      <c r="E1077" t="s">
        <v>2379</v>
      </c>
      <c r="F1077" t="s">
        <v>2379</v>
      </c>
      <c r="G1077" s="7">
        <v>0</v>
      </c>
      <c r="H1077" t="s">
        <v>2379</v>
      </c>
      <c r="I1077">
        <f t="shared" si="48"/>
        <v>0</v>
      </c>
      <c r="K1077" s="14" t="str">
        <f t="shared" si="49"/>
        <v>Over Weight</v>
      </c>
      <c r="L1077" t="str">
        <f t="shared" si="50"/>
        <v>Normal</v>
      </c>
    </row>
    <row r="1078" spans="1:12" x14ac:dyDescent="0.35">
      <c r="A1078" t="s">
        <v>1294</v>
      </c>
      <c r="B1078">
        <v>23.14</v>
      </c>
      <c r="C1078">
        <v>4.1500000000000004</v>
      </c>
      <c r="D1078" t="s">
        <v>2380</v>
      </c>
      <c r="E1078" t="s">
        <v>2379</v>
      </c>
      <c r="F1078" t="s">
        <v>2379</v>
      </c>
      <c r="G1078" s="7">
        <v>1</v>
      </c>
      <c r="H1078" t="s">
        <v>2379</v>
      </c>
      <c r="I1078">
        <f t="shared" si="48"/>
        <v>0</v>
      </c>
      <c r="K1078" s="14" t="str">
        <f t="shared" si="49"/>
        <v>Normal Weight</v>
      </c>
      <c r="L1078" t="str">
        <f t="shared" si="50"/>
        <v>Normal</v>
      </c>
    </row>
    <row r="1079" spans="1:12" x14ac:dyDescent="0.35">
      <c r="A1079" t="s">
        <v>1293</v>
      </c>
      <c r="B1079">
        <v>39.6</v>
      </c>
      <c r="C1079">
        <v>11.36</v>
      </c>
      <c r="D1079" t="s">
        <v>2379</v>
      </c>
      <c r="E1079" t="s">
        <v>2379</v>
      </c>
      <c r="F1079" t="s">
        <v>2379</v>
      </c>
      <c r="G1079" s="7">
        <v>0</v>
      </c>
      <c r="H1079" t="s">
        <v>2379</v>
      </c>
      <c r="I1079">
        <f t="shared" si="48"/>
        <v>0</v>
      </c>
      <c r="K1079" s="14" t="str">
        <f t="shared" si="49"/>
        <v>Obesity</v>
      </c>
      <c r="L1079" t="str">
        <f t="shared" si="50"/>
        <v>Diabetes</v>
      </c>
    </row>
    <row r="1080" spans="1:12" x14ac:dyDescent="0.35">
      <c r="A1080" t="s">
        <v>1292</v>
      </c>
      <c r="B1080">
        <v>29.2</v>
      </c>
      <c r="C1080">
        <v>7.53</v>
      </c>
      <c r="D1080" t="s">
        <v>2379</v>
      </c>
      <c r="E1080" t="s">
        <v>2379</v>
      </c>
      <c r="F1080" t="s">
        <v>2379</v>
      </c>
      <c r="G1080" s="7">
        <v>0</v>
      </c>
      <c r="H1080" t="s">
        <v>2379</v>
      </c>
      <c r="I1080">
        <f t="shared" si="48"/>
        <v>0</v>
      </c>
      <c r="K1080" s="14" t="str">
        <f t="shared" si="49"/>
        <v>Over Weight</v>
      </c>
      <c r="L1080" t="str">
        <f t="shared" si="50"/>
        <v>Diabetes</v>
      </c>
    </row>
    <row r="1081" spans="1:12" x14ac:dyDescent="0.35">
      <c r="A1081" t="s">
        <v>1291</v>
      </c>
      <c r="B1081">
        <v>32.774999999999999</v>
      </c>
      <c r="C1081">
        <v>7.95</v>
      </c>
      <c r="D1081" t="s">
        <v>2379</v>
      </c>
      <c r="E1081" t="s">
        <v>2379</v>
      </c>
      <c r="F1081" t="s">
        <v>2379</v>
      </c>
      <c r="G1081" s="7">
        <v>0</v>
      </c>
      <c r="H1081" t="s">
        <v>2379</v>
      </c>
      <c r="I1081">
        <f t="shared" si="48"/>
        <v>0</v>
      </c>
      <c r="K1081" s="14" t="str">
        <f t="shared" si="49"/>
        <v>Obesity</v>
      </c>
      <c r="L1081" t="str">
        <f t="shared" si="50"/>
        <v>Diabetes</v>
      </c>
    </row>
    <row r="1082" spans="1:12" x14ac:dyDescent="0.35">
      <c r="A1082" t="s">
        <v>1290</v>
      </c>
      <c r="B1082">
        <v>24.035</v>
      </c>
      <c r="C1082">
        <v>8.5</v>
      </c>
      <c r="D1082" t="s">
        <v>2379</v>
      </c>
      <c r="E1082" t="s">
        <v>2379</v>
      </c>
      <c r="F1082" t="s">
        <v>2379</v>
      </c>
      <c r="G1082" s="7">
        <v>0</v>
      </c>
      <c r="H1082" t="s">
        <v>2379</v>
      </c>
      <c r="I1082">
        <f t="shared" si="48"/>
        <v>0</v>
      </c>
      <c r="K1082" s="14" t="str">
        <f t="shared" si="49"/>
        <v>Normal Weight</v>
      </c>
      <c r="L1082" t="str">
        <f t="shared" si="50"/>
        <v>Diabetes</v>
      </c>
    </row>
    <row r="1083" spans="1:12" x14ac:dyDescent="0.35">
      <c r="A1083" t="s">
        <v>1289</v>
      </c>
      <c r="B1083">
        <v>30.55</v>
      </c>
      <c r="C1083">
        <v>5.89</v>
      </c>
      <c r="D1083" t="s">
        <v>2379</v>
      </c>
      <c r="E1083" t="s">
        <v>2379</v>
      </c>
      <c r="F1083" t="s">
        <v>2381</v>
      </c>
      <c r="G1083" s="7">
        <v>1</v>
      </c>
      <c r="H1083" t="s">
        <v>2379</v>
      </c>
      <c r="I1083">
        <f t="shared" si="48"/>
        <v>0</v>
      </c>
      <c r="K1083" s="14" t="str">
        <f t="shared" si="49"/>
        <v>Obesity</v>
      </c>
      <c r="L1083" t="str">
        <f t="shared" si="50"/>
        <v>Prediabetes</v>
      </c>
    </row>
    <row r="1084" spans="1:12" x14ac:dyDescent="0.35">
      <c r="A1084" t="s">
        <v>1288</v>
      </c>
      <c r="B1084">
        <v>28.81</v>
      </c>
      <c r="C1084">
        <v>8.76</v>
      </c>
      <c r="D1084" t="s">
        <v>2379</v>
      </c>
      <c r="E1084" t="s">
        <v>2379</v>
      </c>
      <c r="F1084" t="s">
        <v>2379</v>
      </c>
      <c r="G1084" s="7">
        <v>2</v>
      </c>
      <c r="H1084" t="s">
        <v>2379</v>
      </c>
      <c r="I1084">
        <f t="shared" si="48"/>
        <v>0</v>
      </c>
      <c r="K1084" s="14" t="str">
        <f t="shared" si="49"/>
        <v>Over Weight</v>
      </c>
      <c r="L1084" t="str">
        <f t="shared" si="50"/>
        <v>Diabetes</v>
      </c>
    </row>
    <row r="1085" spans="1:12" x14ac:dyDescent="0.35">
      <c r="A1085" t="s">
        <v>1287</v>
      </c>
      <c r="B1085">
        <v>31.66</v>
      </c>
      <c r="C1085">
        <v>4.1100000000000003</v>
      </c>
      <c r="D1085" t="s">
        <v>2379</v>
      </c>
      <c r="E1085" t="s">
        <v>2379</v>
      </c>
      <c r="F1085" t="s">
        <v>2379</v>
      </c>
      <c r="G1085" s="7">
        <v>0</v>
      </c>
      <c r="H1085" t="s">
        <v>2379</v>
      </c>
      <c r="I1085">
        <f t="shared" si="48"/>
        <v>0</v>
      </c>
      <c r="K1085" s="14" t="str">
        <f t="shared" si="49"/>
        <v>Obesity</v>
      </c>
      <c r="L1085" t="str">
        <f t="shared" si="50"/>
        <v>Normal</v>
      </c>
    </row>
    <row r="1086" spans="1:12" x14ac:dyDescent="0.35">
      <c r="A1086" t="s">
        <v>1286</v>
      </c>
      <c r="B1086">
        <v>28.215</v>
      </c>
      <c r="C1086">
        <v>7.56</v>
      </c>
      <c r="D1086" t="s">
        <v>2380</v>
      </c>
      <c r="E1086" t="s">
        <v>2379</v>
      </c>
      <c r="F1086" t="s">
        <v>2379</v>
      </c>
      <c r="G1086" s="7">
        <v>1</v>
      </c>
      <c r="H1086" t="s">
        <v>2379</v>
      </c>
      <c r="I1086">
        <f t="shared" si="48"/>
        <v>0</v>
      </c>
      <c r="K1086" s="14" t="str">
        <f t="shared" si="49"/>
        <v>Over Weight</v>
      </c>
      <c r="L1086" t="str">
        <f t="shared" si="50"/>
        <v>Diabetes</v>
      </c>
    </row>
    <row r="1087" spans="1:12" x14ac:dyDescent="0.35">
      <c r="A1087" t="s">
        <v>1285</v>
      </c>
      <c r="B1087">
        <v>26.12</v>
      </c>
      <c r="C1087">
        <v>4.17</v>
      </c>
      <c r="D1087" t="s">
        <v>2380</v>
      </c>
      <c r="E1087" t="s">
        <v>2379</v>
      </c>
      <c r="F1087" t="s">
        <v>2381</v>
      </c>
      <c r="G1087" s="7">
        <v>1</v>
      </c>
      <c r="H1087" t="s">
        <v>2379</v>
      </c>
      <c r="I1087">
        <f t="shared" si="48"/>
        <v>0</v>
      </c>
      <c r="K1087" s="14" t="str">
        <f t="shared" si="49"/>
        <v>Over Weight</v>
      </c>
      <c r="L1087" t="str">
        <f t="shared" si="50"/>
        <v>Normal</v>
      </c>
    </row>
    <row r="1088" spans="1:12" x14ac:dyDescent="0.35">
      <c r="A1088" t="s">
        <v>1284</v>
      </c>
      <c r="B1088">
        <v>36.630000000000003</v>
      </c>
      <c r="C1088">
        <v>11.42</v>
      </c>
      <c r="D1088" t="s">
        <v>2379</v>
      </c>
      <c r="E1088" t="s">
        <v>2379</v>
      </c>
      <c r="F1088" t="s">
        <v>2379</v>
      </c>
      <c r="G1088" s="7">
        <v>2</v>
      </c>
      <c r="H1088" t="s">
        <v>2379</v>
      </c>
      <c r="I1088">
        <f t="shared" si="48"/>
        <v>0</v>
      </c>
      <c r="K1088" s="14" t="str">
        <f t="shared" si="49"/>
        <v>Obesity</v>
      </c>
      <c r="L1088" t="str">
        <f t="shared" si="50"/>
        <v>Diabetes</v>
      </c>
    </row>
    <row r="1089" spans="1:12" x14ac:dyDescent="0.35">
      <c r="A1089" t="s">
        <v>1283</v>
      </c>
      <c r="B1089">
        <v>33.344999999999999</v>
      </c>
      <c r="C1089">
        <v>7.33</v>
      </c>
      <c r="D1089" t="s">
        <v>2379</v>
      </c>
      <c r="E1089" t="s">
        <v>2379</v>
      </c>
      <c r="F1089" t="s">
        <v>2379</v>
      </c>
      <c r="G1089" s="7">
        <v>2</v>
      </c>
      <c r="H1089" t="s">
        <v>2379</v>
      </c>
      <c r="I1089">
        <f t="shared" si="48"/>
        <v>0</v>
      </c>
      <c r="K1089" s="14" t="str">
        <f t="shared" si="49"/>
        <v>Obesity</v>
      </c>
      <c r="L1089" t="str">
        <f t="shared" si="50"/>
        <v>Diabetes</v>
      </c>
    </row>
    <row r="1090" spans="1:12" x14ac:dyDescent="0.35">
      <c r="A1090" t="s">
        <v>1282</v>
      </c>
      <c r="B1090">
        <v>27.11</v>
      </c>
      <c r="C1090">
        <v>6.7</v>
      </c>
      <c r="D1090" t="s">
        <v>2379</v>
      </c>
      <c r="E1090" t="s">
        <v>2379</v>
      </c>
      <c r="F1090" t="s">
        <v>2379</v>
      </c>
      <c r="G1090" s="7">
        <v>0</v>
      </c>
      <c r="H1090" t="s">
        <v>2379</v>
      </c>
      <c r="I1090">
        <f t="shared" si="48"/>
        <v>0</v>
      </c>
      <c r="K1090" s="14" t="str">
        <f t="shared" si="49"/>
        <v>Over Weight</v>
      </c>
      <c r="L1090" t="str">
        <f t="shared" si="50"/>
        <v>Diabetes</v>
      </c>
    </row>
    <row r="1091" spans="1:12" x14ac:dyDescent="0.35">
      <c r="A1091" t="s">
        <v>1281</v>
      </c>
      <c r="B1091">
        <v>26.6</v>
      </c>
      <c r="C1091">
        <v>5.27</v>
      </c>
      <c r="D1091" t="s">
        <v>2380</v>
      </c>
      <c r="E1091" t="s">
        <v>2379</v>
      </c>
      <c r="F1091" t="s">
        <v>2381</v>
      </c>
      <c r="G1091" s="7">
        <v>1</v>
      </c>
      <c r="H1091" t="s">
        <v>2379</v>
      </c>
      <c r="I1091">
        <f t="shared" ref="I1091:I1154" si="51">IF(H1091="yes",1,0)</f>
        <v>0</v>
      </c>
      <c r="K1091" s="14" t="str">
        <f t="shared" ref="K1091:K1154" si="52">IF(B1091&lt;18.5,"Underweight",IF(B1091&lt;24.9,"Normal Weight",IF(B1091&lt;29.9,"Over Weight","Obesity")))</f>
        <v>Over Weight</v>
      </c>
      <c r="L1091" t="str">
        <f t="shared" ref="L1091:L1154" si="53">IF(C1091&lt;5.7,"Normal",IF(C1091&lt;6.4,"Prediabetes","Diabetes"))</f>
        <v>Normal</v>
      </c>
    </row>
    <row r="1092" spans="1:12" x14ac:dyDescent="0.35">
      <c r="A1092" t="s">
        <v>1280</v>
      </c>
      <c r="B1092">
        <v>30.41</v>
      </c>
      <c r="C1092">
        <v>7.72</v>
      </c>
      <c r="D1092" t="s">
        <v>2379</v>
      </c>
      <c r="E1092" t="s">
        <v>2379</v>
      </c>
      <c r="F1092" t="s">
        <v>2379</v>
      </c>
      <c r="G1092" s="7">
        <v>0</v>
      </c>
      <c r="H1092" t="s">
        <v>2379</v>
      </c>
      <c r="I1092">
        <f t="shared" si="51"/>
        <v>0</v>
      </c>
      <c r="K1092" s="14" t="str">
        <f t="shared" si="52"/>
        <v>Obesity</v>
      </c>
      <c r="L1092" t="str">
        <f t="shared" si="53"/>
        <v>Diabetes</v>
      </c>
    </row>
    <row r="1093" spans="1:12" x14ac:dyDescent="0.35">
      <c r="A1093" t="s">
        <v>1279</v>
      </c>
      <c r="B1093">
        <v>28.98</v>
      </c>
      <c r="C1093">
        <v>8.68</v>
      </c>
      <c r="D1093" t="s">
        <v>2379</v>
      </c>
      <c r="E1093" t="s">
        <v>2379</v>
      </c>
      <c r="F1093" t="s">
        <v>2379</v>
      </c>
      <c r="G1093" s="7">
        <v>2</v>
      </c>
      <c r="H1093" t="s">
        <v>2379</v>
      </c>
      <c r="I1093">
        <f t="shared" si="51"/>
        <v>0</v>
      </c>
      <c r="K1093" s="14" t="str">
        <f t="shared" si="52"/>
        <v>Over Weight</v>
      </c>
      <c r="L1093" t="str">
        <f t="shared" si="53"/>
        <v>Diabetes</v>
      </c>
    </row>
    <row r="1094" spans="1:12" x14ac:dyDescent="0.35">
      <c r="A1094" t="s">
        <v>1278</v>
      </c>
      <c r="B1094">
        <v>31.24</v>
      </c>
      <c r="C1094">
        <v>9.8000000000000007</v>
      </c>
      <c r="D1094" t="s">
        <v>2379</v>
      </c>
      <c r="E1094" t="s">
        <v>2379</v>
      </c>
      <c r="F1094" t="s">
        <v>2379</v>
      </c>
      <c r="G1094" s="7">
        <v>0</v>
      </c>
      <c r="H1094" t="s">
        <v>2379</v>
      </c>
      <c r="I1094">
        <f t="shared" si="51"/>
        <v>0</v>
      </c>
      <c r="K1094" s="14" t="str">
        <f t="shared" si="52"/>
        <v>Obesity</v>
      </c>
      <c r="L1094" t="str">
        <f t="shared" si="53"/>
        <v>Diabetes</v>
      </c>
    </row>
    <row r="1095" spans="1:12" x14ac:dyDescent="0.35">
      <c r="A1095" t="s">
        <v>1277</v>
      </c>
      <c r="B1095">
        <v>31.54</v>
      </c>
      <c r="C1095">
        <v>4.4400000000000004</v>
      </c>
      <c r="D1095" t="s">
        <v>2379</v>
      </c>
      <c r="E1095" t="s">
        <v>2379</v>
      </c>
      <c r="F1095" t="s">
        <v>2379</v>
      </c>
      <c r="G1095" s="7">
        <v>0</v>
      </c>
      <c r="H1095" t="s">
        <v>2379</v>
      </c>
      <c r="I1095">
        <f t="shared" si="51"/>
        <v>0</v>
      </c>
      <c r="K1095" s="14" t="str">
        <f t="shared" si="52"/>
        <v>Obesity</v>
      </c>
      <c r="L1095" t="str">
        <f t="shared" si="53"/>
        <v>Normal</v>
      </c>
    </row>
    <row r="1096" spans="1:12" x14ac:dyDescent="0.35">
      <c r="A1096" t="s">
        <v>1276</v>
      </c>
      <c r="B1096">
        <v>38.6</v>
      </c>
      <c r="C1096">
        <v>7.19</v>
      </c>
      <c r="D1096" t="s">
        <v>2380</v>
      </c>
      <c r="E1096" t="s">
        <v>2379</v>
      </c>
      <c r="F1096" t="s">
        <v>2379</v>
      </c>
      <c r="G1096" s="7">
        <v>2</v>
      </c>
      <c r="H1096" t="s">
        <v>2379</v>
      </c>
      <c r="I1096">
        <f t="shared" si="51"/>
        <v>0</v>
      </c>
      <c r="K1096" s="14" t="str">
        <f t="shared" si="52"/>
        <v>Obesity</v>
      </c>
      <c r="L1096" t="str">
        <f t="shared" si="53"/>
        <v>Diabetes</v>
      </c>
    </row>
    <row r="1097" spans="1:12" x14ac:dyDescent="0.35">
      <c r="A1097" t="s">
        <v>1275</v>
      </c>
      <c r="B1097">
        <v>37.950000000000003</v>
      </c>
      <c r="C1097">
        <v>6.06</v>
      </c>
      <c r="D1097" t="s">
        <v>2379</v>
      </c>
      <c r="E1097" t="s">
        <v>2379</v>
      </c>
      <c r="F1097" t="s">
        <v>2379</v>
      </c>
      <c r="G1097" s="7">
        <v>0</v>
      </c>
      <c r="H1097" t="s">
        <v>2379</v>
      </c>
      <c r="I1097">
        <f t="shared" si="51"/>
        <v>0</v>
      </c>
      <c r="K1097" s="14" t="str">
        <f t="shared" si="52"/>
        <v>Obesity</v>
      </c>
      <c r="L1097" t="str">
        <f t="shared" si="53"/>
        <v>Prediabetes</v>
      </c>
    </row>
    <row r="1098" spans="1:12" x14ac:dyDescent="0.35">
      <c r="A1098" t="s">
        <v>1274</v>
      </c>
      <c r="B1098">
        <v>38.97</v>
      </c>
      <c r="C1098">
        <v>5.12</v>
      </c>
      <c r="D1098" t="s">
        <v>2379</v>
      </c>
      <c r="E1098" t="s">
        <v>2379</v>
      </c>
      <c r="F1098" t="s">
        <v>2379</v>
      </c>
      <c r="G1098" s="7">
        <v>0</v>
      </c>
      <c r="H1098" t="s">
        <v>2379</v>
      </c>
      <c r="I1098">
        <f t="shared" si="51"/>
        <v>0</v>
      </c>
      <c r="K1098" s="14" t="str">
        <f t="shared" si="52"/>
        <v>Obesity</v>
      </c>
      <c r="L1098" t="str">
        <f t="shared" si="53"/>
        <v>Normal</v>
      </c>
    </row>
    <row r="1099" spans="1:12" x14ac:dyDescent="0.35">
      <c r="A1099" t="s">
        <v>1273</v>
      </c>
      <c r="B1099">
        <v>21.2</v>
      </c>
      <c r="C1099">
        <v>10.72</v>
      </c>
      <c r="D1099" t="s">
        <v>2379</v>
      </c>
      <c r="E1099" t="s">
        <v>2379</v>
      </c>
      <c r="F1099" t="s">
        <v>2379</v>
      </c>
      <c r="G1099" s="7">
        <v>0</v>
      </c>
      <c r="H1099" t="s">
        <v>2379</v>
      </c>
      <c r="I1099">
        <f t="shared" si="51"/>
        <v>0</v>
      </c>
      <c r="K1099" s="14" t="str">
        <f t="shared" si="52"/>
        <v>Normal Weight</v>
      </c>
      <c r="L1099" t="str">
        <f t="shared" si="53"/>
        <v>Diabetes</v>
      </c>
    </row>
    <row r="1100" spans="1:12" x14ac:dyDescent="0.35">
      <c r="A1100" t="s">
        <v>1272</v>
      </c>
      <c r="B1100">
        <v>23.96</v>
      </c>
      <c r="C1100">
        <v>9.58</v>
      </c>
      <c r="D1100" t="s">
        <v>2380</v>
      </c>
      <c r="E1100" t="s">
        <v>2379</v>
      </c>
      <c r="F1100" t="s">
        <v>2381</v>
      </c>
      <c r="G1100" s="7">
        <v>1</v>
      </c>
      <c r="H1100" t="s">
        <v>2379</v>
      </c>
      <c r="I1100">
        <f t="shared" si="51"/>
        <v>0</v>
      </c>
      <c r="K1100" s="14" t="str">
        <f t="shared" si="52"/>
        <v>Normal Weight</v>
      </c>
      <c r="L1100" t="str">
        <f t="shared" si="53"/>
        <v>Diabetes</v>
      </c>
    </row>
    <row r="1101" spans="1:12" x14ac:dyDescent="0.35">
      <c r="A1101" t="s">
        <v>1271</v>
      </c>
      <c r="B1101">
        <v>35.93</v>
      </c>
      <c r="C1101">
        <v>6.4</v>
      </c>
      <c r="D1101" t="s">
        <v>2380</v>
      </c>
      <c r="E1101" t="s">
        <v>2379</v>
      </c>
      <c r="F1101" t="s">
        <v>2379</v>
      </c>
      <c r="G1101" s="7">
        <v>1</v>
      </c>
      <c r="H1101" t="s">
        <v>2379</v>
      </c>
      <c r="I1101">
        <f t="shared" si="51"/>
        <v>0</v>
      </c>
      <c r="K1101" s="14" t="str">
        <f t="shared" si="52"/>
        <v>Obesity</v>
      </c>
      <c r="L1101" t="str">
        <f t="shared" si="53"/>
        <v>Diabetes</v>
      </c>
    </row>
    <row r="1102" spans="1:12" x14ac:dyDescent="0.35">
      <c r="A1102" t="s">
        <v>1270</v>
      </c>
      <c r="B1102">
        <v>26.11</v>
      </c>
      <c r="C1102">
        <v>6.8</v>
      </c>
      <c r="D1102" t="s">
        <v>2380</v>
      </c>
      <c r="E1102" t="s">
        <v>2379</v>
      </c>
      <c r="F1102" t="s">
        <v>2379</v>
      </c>
      <c r="G1102" s="7">
        <v>2</v>
      </c>
      <c r="H1102" t="s">
        <v>2379</v>
      </c>
      <c r="I1102">
        <f t="shared" si="51"/>
        <v>0</v>
      </c>
      <c r="K1102" s="14" t="str">
        <f t="shared" si="52"/>
        <v>Over Weight</v>
      </c>
      <c r="L1102" t="str">
        <f t="shared" si="53"/>
        <v>Diabetes</v>
      </c>
    </row>
    <row r="1103" spans="1:12" x14ac:dyDescent="0.35">
      <c r="A1103" t="s">
        <v>1269</v>
      </c>
      <c r="B1103">
        <v>32.299999999999997</v>
      </c>
      <c r="C1103">
        <v>9.48</v>
      </c>
      <c r="D1103" t="s">
        <v>2379</v>
      </c>
      <c r="E1103" t="s">
        <v>2379</v>
      </c>
      <c r="F1103" t="s">
        <v>2379</v>
      </c>
      <c r="G1103" s="7">
        <v>2</v>
      </c>
      <c r="H1103" t="s">
        <v>2379</v>
      </c>
      <c r="I1103">
        <f t="shared" si="51"/>
        <v>0</v>
      </c>
      <c r="K1103" s="14" t="str">
        <f t="shared" si="52"/>
        <v>Obesity</v>
      </c>
      <c r="L1103" t="str">
        <f t="shared" si="53"/>
        <v>Diabetes</v>
      </c>
    </row>
    <row r="1104" spans="1:12" x14ac:dyDescent="0.35">
      <c r="A1104" t="s">
        <v>1268</v>
      </c>
      <c r="B1104">
        <v>28.69</v>
      </c>
      <c r="C1104">
        <v>7.45</v>
      </c>
      <c r="D1104" t="s">
        <v>2379</v>
      </c>
      <c r="E1104" t="s">
        <v>2379</v>
      </c>
      <c r="F1104" t="s">
        <v>2379</v>
      </c>
      <c r="G1104" s="7">
        <v>2</v>
      </c>
      <c r="H1104" t="s">
        <v>2379</v>
      </c>
      <c r="I1104">
        <f t="shared" si="51"/>
        <v>0</v>
      </c>
      <c r="K1104" s="14" t="str">
        <f t="shared" si="52"/>
        <v>Over Weight</v>
      </c>
      <c r="L1104" t="str">
        <f t="shared" si="53"/>
        <v>Diabetes</v>
      </c>
    </row>
    <row r="1105" spans="1:12" x14ac:dyDescent="0.35">
      <c r="A1105" t="s">
        <v>1267</v>
      </c>
      <c r="B1105">
        <v>31.28</v>
      </c>
      <c r="C1105">
        <v>6.94</v>
      </c>
      <c r="D1105" t="s">
        <v>2380</v>
      </c>
      <c r="E1105" t="s">
        <v>2379</v>
      </c>
      <c r="F1105" t="s">
        <v>2379</v>
      </c>
      <c r="G1105" s="7">
        <v>1</v>
      </c>
      <c r="H1105" t="s">
        <v>2379</v>
      </c>
      <c r="I1105">
        <f t="shared" si="51"/>
        <v>0</v>
      </c>
      <c r="K1105" s="14" t="str">
        <f t="shared" si="52"/>
        <v>Obesity</v>
      </c>
      <c r="L1105" t="str">
        <f t="shared" si="53"/>
        <v>Diabetes</v>
      </c>
    </row>
    <row r="1106" spans="1:12" x14ac:dyDescent="0.35">
      <c r="A1106" t="s">
        <v>1266</v>
      </c>
      <c r="B1106">
        <v>30.21</v>
      </c>
      <c r="C1106">
        <v>7.83</v>
      </c>
      <c r="D1106" t="s">
        <v>2379</v>
      </c>
      <c r="E1106" t="s">
        <v>2379</v>
      </c>
      <c r="F1106" t="s">
        <v>2379</v>
      </c>
      <c r="G1106" s="7">
        <v>0</v>
      </c>
      <c r="H1106" t="s">
        <v>2379</v>
      </c>
      <c r="I1106">
        <f t="shared" si="51"/>
        <v>0</v>
      </c>
      <c r="K1106" s="14" t="str">
        <f t="shared" si="52"/>
        <v>Obesity</v>
      </c>
      <c r="L1106" t="str">
        <f t="shared" si="53"/>
        <v>Diabetes</v>
      </c>
    </row>
    <row r="1107" spans="1:12" x14ac:dyDescent="0.35">
      <c r="A1107" t="s">
        <v>1265</v>
      </c>
      <c r="B1107">
        <v>38.28</v>
      </c>
      <c r="C1107">
        <v>10.17</v>
      </c>
      <c r="D1107" t="s">
        <v>2380</v>
      </c>
      <c r="E1107" t="s">
        <v>2379</v>
      </c>
      <c r="F1107" t="s">
        <v>2379</v>
      </c>
      <c r="G1107" s="7">
        <v>0</v>
      </c>
      <c r="H1107" t="s">
        <v>2379</v>
      </c>
      <c r="I1107">
        <f t="shared" si="51"/>
        <v>0</v>
      </c>
      <c r="K1107" s="14" t="str">
        <f t="shared" si="52"/>
        <v>Obesity</v>
      </c>
      <c r="L1107" t="str">
        <f t="shared" si="53"/>
        <v>Diabetes</v>
      </c>
    </row>
    <row r="1108" spans="1:12" x14ac:dyDescent="0.35">
      <c r="A1108" t="s">
        <v>1264</v>
      </c>
      <c r="B1108">
        <v>29.9</v>
      </c>
      <c r="C1108">
        <v>8.9600000000000009</v>
      </c>
      <c r="D1108" t="s">
        <v>2380</v>
      </c>
      <c r="E1108" t="s">
        <v>2379</v>
      </c>
      <c r="F1108" t="s">
        <v>2379</v>
      </c>
      <c r="G1108" s="7">
        <v>0</v>
      </c>
      <c r="H1108" t="s">
        <v>2379</v>
      </c>
      <c r="I1108">
        <f t="shared" si="51"/>
        <v>0</v>
      </c>
      <c r="K1108" s="14" t="str">
        <f t="shared" si="52"/>
        <v>Obesity</v>
      </c>
      <c r="L1108" t="str">
        <f t="shared" si="53"/>
        <v>Diabetes</v>
      </c>
    </row>
    <row r="1109" spans="1:12" x14ac:dyDescent="0.35">
      <c r="A1109" t="s">
        <v>1263</v>
      </c>
      <c r="B1109">
        <v>23.18</v>
      </c>
      <c r="C1109">
        <v>6.96</v>
      </c>
      <c r="D1109" t="s">
        <v>2380</v>
      </c>
      <c r="E1109" t="s">
        <v>2379</v>
      </c>
      <c r="F1109" t="s">
        <v>2379</v>
      </c>
      <c r="G1109" s="7">
        <v>2</v>
      </c>
      <c r="H1109" t="s">
        <v>2379</v>
      </c>
      <c r="I1109">
        <f t="shared" si="51"/>
        <v>0</v>
      </c>
      <c r="K1109" s="14" t="str">
        <f t="shared" si="52"/>
        <v>Normal Weight</v>
      </c>
      <c r="L1109" t="str">
        <f t="shared" si="53"/>
        <v>Diabetes</v>
      </c>
    </row>
    <row r="1110" spans="1:12" x14ac:dyDescent="0.35">
      <c r="A1110" t="s">
        <v>1262</v>
      </c>
      <c r="B1110">
        <v>33.020000000000003</v>
      </c>
      <c r="C1110">
        <v>5.07</v>
      </c>
      <c r="D1110" t="s">
        <v>2380</v>
      </c>
      <c r="E1110" t="s">
        <v>2379</v>
      </c>
      <c r="F1110" t="s">
        <v>2379</v>
      </c>
      <c r="G1110" s="7">
        <v>0</v>
      </c>
      <c r="H1110" t="s">
        <v>2379</v>
      </c>
      <c r="I1110">
        <f t="shared" si="51"/>
        <v>0</v>
      </c>
      <c r="K1110" s="14" t="str">
        <f t="shared" si="52"/>
        <v>Obesity</v>
      </c>
      <c r="L1110" t="str">
        <f t="shared" si="53"/>
        <v>Normal</v>
      </c>
    </row>
    <row r="1111" spans="1:12" x14ac:dyDescent="0.35">
      <c r="A1111" t="s">
        <v>1261</v>
      </c>
      <c r="B1111">
        <v>27.29</v>
      </c>
      <c r="C1111">
        <v>5.85</v>
      </c>
      <c r="D1111" t="s">
        <v>2379</v>
      </c>
      <c r="E1111" t="s">
        <v>2379</v>
      </c>
      <c r="F1111" t="s">
        <v>2379</v>
      </c>
      <c r="G1111" s="7">
        <v>2</v>
      </c>
      <c r="H1111" t="s">
        <v>2379</v>
      </c>
      <c r="I1111">
        <f t="shared" si="51"/>
        <v>0</v>
      </c>
      <c r="K1111" s="14" t="str">
        <f t="shared" si="52"/>
        <v>Over Weight</v>
      </c>
      <c r="L1111" t="str">
        <f t="shared" si="53"/>
        <v>Prediabetes</v>
      </c>
    </row>
    <row r="1112" spans="1:12" x14ac:dyDescent="0.35">
      <c r="A1112" t="s">
        <v>1260</v>
      </c>
      <c r="B1112">
        <v>23.18</v>
      </c>
      <c r="C1112">
        <v>10.56</v>
      </c>
      <c r="D1112" t="s">
        <v>2379</v>
      </c>
      <c r="E1112" t="s">
        <v>2379</v>
      </c>
      <c r="F1112" t="s">
        <v>2379</v>
      </c>
      <c r="G1112" s="7">
        <v>2</v>
      </c>
      <c r="H1112" t="s">
        <v>2379</v>
      </c>
      <c r="I1112">
        <f t="shared" si="51"/>
        <v>0</v>
      </c>
      <c r="K1112" s="14" t="str">
        <f t="shared" si="52"/>
        <v>Normal Weight</v>
      </c>
      <c r="L1112" t="str">
        <f t="shared" si="53"/>
        <v>Diabetes</v>
      </c>
    </row>
    <row r="1113" spans="1:12" x14ac:dyDescent="0.35">
      <c r="A1113" t="s">
        <v>1259</v>
      </c>
      <c r="B1113">
        <v>32.659999999999997</v>
      </c>
      <c r="C1113">
        <v>8.92</v>
      </c>
      <c r="D1113" t="s">
        <v>2380</v>
      </c>
      <c r="E1113" t="s">
        <v>2379</v>
      </c>
      <c r="F1113" t="s">
        <v>2379</v>
      </c>
      <c r="G1113" s="7">
        <v>0</v>
      </c>
      <c r="H1113" t="s">
        <v>2379</v>
      </c>
      <c r="I1113">
        <f t="shared" si="51"/>
        <v>0</v>
      </c>
      <c r="K1113" s="14" t="str">
        <f t="shared" si="52"/>
        <v>Obesity</v>
      </c>
      <c r="L1113" t="str">
        <f t="shared" si="53"/>
        <v>Diabetes</v>
      </c>
    </row>
    <row r="1114" spans="1:12" x14ac:dyDescent="0.35">
      <c r="A1114" t="s">
        <v>1258</v>
      </c>
      <c r="B1114">
        <v>30.78</v>
      </c>
      <c r="C1114">
        <v>8.6300000000000008</v>
      </c>
      <c r="D1114" t="s">
        <v>2379</v>
      </c>
      <c r="E1114" t="s">
        <v>2379</v>
      </c>
      <c r="F1114" t="s">
        <v>2379</v>
      </c>
      <c r="G1114" s="7">
        <v>0</v>
      </c>
      <c r="H1114" t="s">
        <v>2379</v>
      </c>
      <c r="I1114">
        <f t="shared" si="51"/>
        <v>0</v>
      </c>
      <c r="K1114" s="14" t="str">
        <f t="shared" si="52"/>
        <v>Obesity</v>
      </c>
      <c r="L1114" t="str">
        <f t="shared" si="53"/>
        <v>Diabetes</v>
      </c>
    </row>
    <row r="1115" spans="1:12" x14ac:dyDescent="0.35">
      <c r="A1115" t="s">
        <v>1257</v>
      </c>
      <c r="B1115">
        <v>47.2</v>
      </c>
      <c r="C1115">
        <v>6.29</v>
      </c>
      <c r="D1115" t="s">
        <v>2380</v>
      </c>
      <c r="E1115" t="s">
        <v>2379</v>
      </c>
      <c r="F1115" t="s">
        <v>2381</v>
      </c>
      <c r="G1115" s="7">
        <v>1</v>
      </c>
      <c r="H1115" t="s">
        <v>2379</v>
      </c>
      <c r="I1115">
        <f t="shared" si="51"/>
        <v>0</v>
      </c>
      <c r="K1115" s="14" t="str">
        <f t="shared" si="52"/>
        <v>Obesity</v>
      </c>
      <c r="L1115" t="str">
        <f t="shared" si="53"/>
        <v>Prediabetes</v>
      </c>
    </row>
    <row r="1116" spans="1:12" x14ac:dyDescent="0.35">
      <c r="A1116" t="s">
        <v>1256</v>
      </c>
      <c r="B1116">
        <v>31.6</v>
      </c>
      <c r="C1116">
        <v>5.75</v>
      </c>
      <c r="D1116" t="s">
        <v>2379</v>
      </c>
      <c r="E1116" t="s">
        <v>2379</v>
      </c>
      <c r="F1116" t="s">
        <v>2379</v>
      </c>
      <c r="G1116" s="7">
        <v>2</v>
      </c>
      <c r="H1116" t="s">
        <v>2379</v>
      </c>
      <c r="I1116">
        <f t="shared" si="51"/>
        <v>0</v>
      </c>
      <c r="K1116" s="14" t="str">
        <f t="shared" si="52"/>
        <v>Obesity</v>
      </c>
      <c r="L1116" t="str">
        <f t="shared" si="53"/>
        <v>Prediabetes</v>
      </c>
    </row>
    <row r="1117" spans="1:12" x14ac:dyDescent="0.35">
      <c r="A1117" t="s">
        <v>1255</v>
      </c>
      <c r="B1117">
        <v>33.914999999999999</v>
      </c>
      <c r="C1117">
        <v>6.66</v>
      </c>
      <c r="D1117" t="s">
        <v>2380</v>
      </c>
      <c r="E1117" t="s">
        <v>2379</v>
      </c>
      <c r="F1117" t="s">
        <v>2379</v>
      </c>
      <c r="G1117" s="7">
        <v>1</v>
      </c>
      <c r="H1117" t="s">
        <v>2379</v>
      </c>
      <c r="I1117">
        <f t="shared" si="51"/>
        <v>0</v>
      </c>
      <c r="K1117" s="14" t="str">
        <f t="shared" si="52"/>
        <v>Obesity</v>
      </c>
      <c r="L1117" t="str">
        <f t="shared" si="53"/>
        <v>Diabetes</v>
      </c>
    </row>
    <row r="1118" spans="1:12" x14ac:dyDescent="0.35">
      <c r="A1118" t="s">
        <v>1254</v>
      </c>
      <c r="B1118">
        <v>23.54</v>
      </c>
      <c r="C1118">
        <v>5.0999999999999996</v>
      </c>
      <c r="D1118" t="s">
        <v>2379</v>
      </c>
      <c r="E1118" t="s">
        <v>2379</v>
      </c>
      <c r="F1118" t="s">
        <v>2379</v>
      </c>
      <c r="G1118" s="7">
        <v>2</v>
      </c>
      <c r="H1118" t="s">
        <v>2379</v>
      </c>
      <c r="I1118">
        <f t="shared" si="51"/>
        <v>0</v>
      </c>
      <c r="K1118" s="14" t="str">
        <f t="shared" si="52"/>
        <v>Normal Weight</v>
      </c>
      <c r="L1118" t="str">
        <f t="shared" si="53"/>
        <v>Normal</v>
      </c>
    </row>
    <row r="1119" spans="1:12" x14ac:dyDescent="0.35">
      <c r="A1119" t="s">
        <v>1253</v>
      </c>
      <c r="B1119">
        <v>27.074999999999999</v>
      </c>
      <c r="C1119">
        <v>4.41</v>
      </c>
      <c r="D1119" t="s">
        <v>2379</v>
      </c>
      <c r="E1119" t="s">
        <v>2379</v>
      </c>
      <c r="F1119" t="s">
        <v>2379</v>
      </c>
      <c r="G1119" s="7">
        <v>2</v>
      </c>
      <c r="H1119" t="s">
        <v>2379</v>
      </c>
      <c r="I1119">
        <f t="shared" si="51"/>
        <v>0</v>
      </c>
      <c r="K1119" s="14" t="str">
        <f t="shared" si="52"/>
        <v>Over Weight</v>
      </c>
      <c r="L1119" t="str">
        <f t="shared" si="53"/>
        <v>Normal</v>
      </c>
    </row>
    <row r="1120" spans="1:12" x14ac:dyDescent="0.35">
      <c r="A1120" t="s">
        <v>1252</v>
      </c>
      <c r="B1120">
        <v>25.8</v>
      </c>
      <c r="C1120">
        <v>5.52</v>
      </c>
      <c r="D1120" t="s">
        <v>2380</v>
      </c>
      <c r="E1120" t="s">
        <v>2379</v>
      </c>
      <c r="F1120" t="s">
        <v>2379</v>
      </c>
      <c r="G1120" s="7">
        <v>0</v>
      </c>
      <c r="H1120" t="s">
        <v>2379</v>
      </c>
      <c r="I1120">
        <f t="shared" si="51"/>
        <v>0</v>
      </c>
      <c r="K1120" s="14" t="str">
        <f t="shared" si="52"/>
        <v>Over Weight</v>
      </c>
      <c r="L1120" t="str">
        <f t="shared" si="53"/>
        <v>Normal</v>
      </c>
    </row>
    <row r="1121" spans="1:12" x14ac:dyDescent="0.35">
      <c r="A1121" t="s">
        <v>1251</v>
      </c>
      <c r="B1121">
        <v>36.1</v>
      </c>
      <c r="C1121">
        <v>4.62</v>
      </c>
      <c r="D1121" t="s">
        <v>2380</v>
      </c>
      <c r="E1121" t="s">
        <v>2379</v>
      </c>
      <c r="F1121" t="s">
        <v>2381</v>
      </c>
      <c r="G1121" s="7">
        <v>1</v>
      </c>
      <c r="H1121" t="s">
        <v>2379</v>
      </c>
      <c r="I1121">
        <f t="shared" si="51"/>
        <v>0</v>
      </c>
      <c r="K1121" s="14" t="str">
        <f t="shared" si="52"/>
        <v>Obesity</v>
      </c>
      <c r="L1121" t="str">
        <f t="shared" si="53"/>
        <v>Normal</v>
      </c>
    </row>
    <row r="1122" spans="1:12" x14ac:dyDescent="0.35">
      <c r="A1122" t="s">
        <v>1250</v>
      </c>
      <c r="B1122">
        <v>30.495000000000001</v>
      </c>
      <c r="C1122">
        <v>5.74</v>
      </c>
      <c r="D1122" t="s">
        <v>2380</v>
      </c>
      <c r="E1122" t="s">
        <v>2379</v>
      </c>
      <c r="F1122" t="s">
        <v>2381</v>
      </c>
      <c r="G1122" s="7">
        <v>1</v>
      </c>
      <c r="H1122" t="s">
        <v>2379</v>
      </c>
      <c r="I1122">
        <f t="shared" si="51"/>
        <v>0</v>
      </c>
      <c r="K1122" s="14" t="str">
        <f t="shared" si="52"/>
        <v>Obesity</v>
      </c>
      <c r="L1122" t="str">
        <f t="shared" si="53"/>
        <v>Prediabetes</v>
      </c>
    </row>
    <row r="1123" spans="1:12" x14ac:dyDescent="0.35">
      <c r="A1123" t="s">
        <v>1249</v>
      </c>
      <c r="B1123">
        <v>21.4</v>
      </c>
      <c r="C1123">
        <v>6.3</v>
      </c>
      <c r="D1123" t="s">
        <v>2380</v>
      </c>
      <c r="E1123" t="s">
        <v>2379</v>
      </c>
      <c r="F1123" t="s">
        <v>2381</v>
      </c>
      <c r="G1123" s="7">
        <v>1</v>
      </c>
      <c r="H1123" t="s">
        <v>2379</v>
      </c>
      <c r="I1123">
        <f t="shared" si="51"/>
        <v>0</v>
      </c>
      <c r="K1123" s="14" t="str">
        <f t="shared" si="52"/>
        <v>Normal Weight</v>
      </c>
      <c r="L1123" t="str">
        <f t="shared" si="53"/>
        <v>Prediabetes</v>
      </c>
    </row>
    <row r="1124" spans="1:12" x14ac:dyDescent="0.35">
      <c r="A1124" t="s">
        <v>1248</v>
      </c>
      <c r="B1124">
        <v>32.299999999999997</v>
      </c>
      <c r="C1124">
        <v>10.27</v>
      </c>
      <c r="D1124" t="s">
        <v>2379</v>
      </c>
      <c r="E1124" t="s">
        <v>2379</v>
      </c>
      <c r="F1124" t="s">
        <v>2379</v>
      </c>
      <c r="G1124" s="7">
        <v>0</v>
      </c>
      <c r="H1124" t="s">
        <v>2379</v>
      </c>
      <c r="I1124">
        <f t="shared" si="51"/>
        <v>0</v>
      </c>
      <c r="K1124" s="14" t="str">
        <f t="shared" si="52"/>
        <v>Obesity</v>
      </c>
      <c r="L1124" t="str">
        <f t="shared" si="53"/>
        <v>Diabetes</v>
      </c>
    </row>
    <row r="1125" spans="1:12" x14ac:dyDescent="0.35">
      <c r="A1125" t="s">
        <v>1247</v>
      </c>
      <c r="B1125">
        <v>29.78</v>
      </c>
      <c r="C1125">
        <v>5.85</v>
      </c>
      <c r="D1125" t="s">
        <v>2379</v>
      </c>
      <c r="E1125" t="s">
        <v>2379</v>
      </c>
      <c r="F1125" t="s">
        <v>2381</v>
      </c>
      <c r="G1125" s="7">
        <v>1</v>
      </c>
      <c r="H1125" t="s">
        <v>2379</v>
      </c>
      <c r="I1125">
        <f t="shared" si="51"/>
        <v>0</v>
      </c>
      <c r="K1125" s="14" t="str">
        <f t="shared" si="52"/>
        <v>Over Weight</v>
      </c>
      <c r="L1125" t="str">
        <f t="shared" si="53"/>
        <v>Prediabetes</v>
      </c>
    </row>
    <row r="1126" spans="1:12" x14ac:dyDescent="0.35">
      <c r="A1126" t="s">
        <v>1246</v>
      </c>
      <c r="B1126">
        <v>34.76</v>
      </c>
      <c r="C1126">
        <v>5.92</v>
      </c>
      <c r="D1126" t="s">
        <v>2380</v>
      </c>
      <c r="E1126" t="s">
        <v>2379</v>
      </c>
      <c r="F1126" t="s">
        <v>2379</v>
      </c>
      <c r="G1126" s="7">
        <v>1</v>
      </c>
      <c r="H1126" t="s">
        <v>2379</v>
      </c>
      <c r="I1126">
        <f t="shared" si="51"/>
        <v>0</v>
      </c>
      <c r="K1126" s="14" t="str">
        <f t="shared" si="52"/>
        <v>Obesity</v>
      </c>
      <c r="L1126" t="str">
        <f t="shared" si="53"/>
        <v>Prediabetes</v>
      </c>
    </row>
    <row r="1127" spans="1:12" x14ac:dyDescent="0.35">
      <c r="A1127" t="s">
        <v>1245</v>
      </c>
      <c r="B1127">
        <v>18.335000000000001</v>
      </c>
      <c r="C1127">
        <v>10.01</v>
      </c>
      <c r="D1127" t="s">
        <v>2380</v>
      </c>
      <c r="E1127" t="s">
        <v>2379</v>
      </c>
      <c r="F1127" t="s">
        <v>2379</v>
      </c>
      <c r="G1127" s="7">
        <v>2</v>
      </c>
      <c r="H1127" t="s">
        <v>2379</v>
      </c>
      <c r="I1127">
        <f t="shared" si="51"/>
        <v>0</v>
      </c>
      <c r="K1127" s="14" t="str">
        <f t="shared" si="52"/>
        <v>Underweight</v>
      </c>
      <c r="L1127" t="str">
        <f t="shared" si="53"/>
        <v>Diabetes</v>
      </c>
    </row>
    <row r="1128" spans="1:12" x14ac:dyDescent="0.35">
      <c r="A1128" t="s">
        <v>1244</v>
      </c>
      <c r="B1128">
        <v>32.299999999999997</v>
      </c>
      <c r="C1128">
        <v>9.59</v>
      </c>
      <c r="D1128" t="s">
        <v>2379</v>
      </c>
      <c r="E1128" t="s">
        <v>2379</v>
      </c>
      <c r="F1128" t="s">
        <v>2379</v>
      </c>
      <c r="G1128" s="7">
        <v>0</v>
      </c>
      <c r="H1128" t="s">
        <v>2379</v>
      </c>
      <c r="I1128">
        <f t="shared" si="51"/>
        <v>0</v>
      </c>
      <c r="K1128" s="14" t="str">
        <f t="shared" si="52"/>
        <v>Obesity</v>
      </c>
      <c r="L1128" t="str">
        <f t="shared" si="53"/>
        <v>Diabetes</v>
      </c>
    </row>
    <row r="1129" spans="1:12" x14ac:dyDescent="0.35">
      <c r="A1129" t="s">
        <v>1243</v>
      </c>
      <c r="B1129">
        <v>27.74</v>
      </c>
      <c r="C1129">
        <v>10.37</v>
      </c>
      <c r="D1129" t="s">
        <v>2379</v>
      </c>
      <c r="E1129" t="s">
        <v>2379</v>
      </c>
      <c r="F1129" t="s">
        <v>2379</v>
      </c>
      <c r="G1129" s="7">
        <v>0</v>
      </c>
      <c r="H1129" t="s">
        <v>2379</v>
      </c>
      <c r="I1129">
        <f t="shared" si="51"/>
        <v>0</v>
      </c>
      <c r="K1129" s="14" t="str">
        <f t="shared" si="52"/>
        <v>Over Weight</v>
      </c>
      <c r="L1129" t="str">
        <f t="shared" si="53"/>
        <v>Diabetes</v>
      </c>
    </row>
    <row r="1130" spans="1:12" x14ac:dyDescent="0.35">
      <c r="A1130" t="s">
        <v>1242</v>
      </c>
      <c r="B1130">
        <v>24</v>
      </c>
      <c r="C1130">
        <v>4.01</v>
      </c>
      <c r="D1130" t="s">
        <v>2380</v>
      </c>
      <c r="E1130" t="s">
        <v>2379</v>
      </c>
      <c r="F1130" t="s">
        <v>2379</v>
      </c>
      <c r="G1130" s="7">
        <v>1</v>
      </c>
      <c r="H1130" t="s">
        <v>2379</v>
      </c>
      <c r="I1130">
        <f t="shared" si="51"/>
        <v>0</v>
      </c>
      <c r="K1130" s="14" t="str">
        <f t="shared" si="52"/>
        <v>Normal Weight</v>
      </c>
      <c r="L1130" t="str">
        <f t="shared" si="53"/>
        <v>Normal</v>
      </c>
    </row>
    <row r="1131" spans="1:12" x14ac:dyDescent="0.35">
      <c r="A1131" t="s">
        <v>1241</v>
      </c>
      <c r="B1131">
        <v>31.78</v>
      </c>
      <c r="C1131">
        <v>4.24</v>
      </c>
      <c r="D1131" t="s">
        <v>2380</v>
      </c>
      <c r="E1131" t="s">
        <v>2379</v>
      </c>
      <c r="F1131" t="s">
        <v>2381</v>
      </c>
      <c r="G1131" s="7">
        <v>1</v>
      </c>
      <c r="H1131" t="s">
        <v>2379</v>
      </c>
      <c r="I1131">
        <f t="shared" si="51"/>
        <v>0</v>
      </c>
      <c r="K1131" s="14" t="str">
        <f t="shared" si="52"/>
        <v>Obesity</v>
      </c>
      <c r="L1131" t="str">
        <f t="shared" si="53"/>
        <v>Normal</v>
      </c>
    </row>
    <row r="1132" spans="1:12" x14ac:dyDescent="0.35">
      <c r="A1132" t="s">
        <v>1240</v>
      </c>
      <c r="B1132">
        <v>32.25</v>
      </c>
      <c r="C1132">
        <v>5.36</v>
      </c>
      <c r="D1132" t="s">
        <v>2380</v>
      </c>
      <c r="E1132" t="s">
        <v>2379</v>
      </c>
      <c r="F1132" t="s">
        <v>2379</v>
      </c>
      <c r="G1132" s="7">
        <v>0</v>
      </c>
      <c r="H1132" t="s">
        <v>2379</v>
      </c>
      <c r="I1132">
        <f t="shared" si="51"/>
        <v>0</v>
      </c>
      <c r="K1132" s="14" t="str">
        <f t="shared" si="52"/>
        <v>Obesity</v>
      </c>
      <c r="L1132" t="str">
        <f t="shared" si="53"/>
        <v>Normal</v>
      </c>
    </row>
    <row r="1133" spans="1:12" x14ac:dyDescent="0.35">
      <c r="A1133" t="s">
        <v>1239</v>
      </c>
      <c r="B1133">
        <v>30.114999999999998</v>
      </c>
      <c r="C1133">
        <v>4.99</v>
      </c>
      <c r="D1133" t="s">
        <v>2379</v>
      </c>
      <c r="E1133" t="s">
        <v>2379</v>
      </c>
      <c r="F1133" t="s">
        <v>2379</v>
      </c>
      <c r="G1133" s="7">
        <v>2</v>
      </c>
      <c r="H1133" t="s">
        <v>2379</v>
      </c>
      <c r="I1133">
        <f t="shared" si="51"/>
        <v>0</v>
      </c>
      <c r="K1133" s="14" t="str">
        <f t="shared" si="52"/>
        <v>Obesity</v>
      </c>
      <c r="L1133" t="str">
        <f t="shared" si="53"/>
        <v>Normal</v>
      </c>
    </row>
    <row r="1134" spans="1:12" x14ac:dyDescent="0.35">
      <c r="A1134" t="s">
        <v>1238</v>
      </c>
      <c r="B1134">
        <v>22.41</v>
      </c>
      <c r="C1134">
        <v>8.68</v>
      </c>
      <c r="D1134" t="s">
        <v>2379</v>
      </c>
      <c r="E1134" t="s">
        <v>2379</v>
      </c>
      <c r="F1134" t="s">
        <v>2379</v>
      </c>
      <c r="G1134" s="7">
        <v>0</v>
      </c>
      <c r="H1134" t="s">
        <v>2379</v>
      </c>
      <c r="I1134">
        <f t="shared" si="51"/>
        <v>0</v>
      </c>
      <c r="K1134" s="14" t="str">
        <f t="shared" si="52"/>
        <v>Normal Weight</v>
      </c>
      <c r="L1134" t="str">
        <f t="shared" si="53"/>
        <v>Diabetes</v>
      </c>
    </row>
    <row r="1135" spans="1:12" x14ac:dyDescent="0.35">
      <c r="A1135" t="s">
        <v>1237</v>
      </c>
      <c r="B1135">
        <v>45.72</v>
      </c>
      <c r="C1135">
        <v>4.2300000000000004</v>
      </c>
      <c r="D1135" t="s">
        <v>2380</v>
      </c>
      <c r="E1135" t="s">
        <v>2379</v>
      </c>
      <c r="F1135" t="s">
        <v>2379</v>
      </c>
      <c r="G1135" s="7">
        <v>0</v>
      </c>
      <c r="H1135" t="s">
        <v>2379</v>
      </c>
      <c r="I1135">
        <f t="shared" si="51"/>
        <v>0</v>
      </c>
      <c r="K1135" s="14" t="str">
        <f t="shared" si="52"/>
        <v>Obesity</v>
      </c>
      <c r="L1135" t="str">
        <f t="shared" si="53"/>
        <v>Normal</v>
      </c>
    </row>
    <row r="1136" spans="1:12" x14ac:dyDescent="0.35">
      <c r="A1136" t="s">
        <v>1236</v>
      </c>
      <c r="B1136">
        <v>25</v>
      </c>
      <c r="C1136">
        <v>5.32</v>
      </c>
      <c r="D1136" t="s">
        <v>2380</v>
      </c>
      <c r="E1136" t="s">
        <v>2379</v>
      </c>
      <c r="F1136" t="s">
        <v>2379</v>
      </c>
      <c r="G1136" s="7">
        <v>2</v>
      </c>
      <c r="H1136" t="s">
        <v>2379</v>
      </c>
      <c r="I1136">
        <f t="shared" si="51"/>
        <v>0</v>
      </c>
      <c r="K1136" s="14" t="str">
        <f t="shared" si="52"/>
        <v>Over Weight</v>
      </c>
      <c r="L1136" t="str">
        <f t="shared" si="53"/>
        <v>Normal</v>
      </c>
    </row>
    <row r="1137" spans="1:12" x14ac:dyDescent="0.35">
      <c r="A1137" t="s">
        <v>1235</v>
      </c>
      <c r="B1137">
        <v>39.5</v>
      </c>
      <c r="C1137">
        <v>6.66</v>
      </c>
      <c r="D1137" t="s">
        <v>2379</v>
      </c>
      <c r="E1137" t="s">
        <v>2379</v>
      </c>
      <c r="F1137" t="s">
        <v>2379</v>
      </c>
      <c r="G1137" s="7">
        <v>0</v>
      </c>
      <c r="H1137" t="s">
        <v>2379</v>
      </c>
      <c r="I1137">
        <f t="shared" si="51"/>
        <v>0</v>
      </c>
      <c r="K1137" s="14" t="str">
        <f t="shared" si="52"/>
        <v>Obesity</v>
      </c>
      <c r="L1137" t="str">
        <f t="shared" si="53"/>
        <v>Diabetes</v>
      </c>
    </row>
    <row r="1138" spans="1:12" x14ac:dyDescent="0.35">
      <c r="A1138" t="s">
        <v>1234</v>
      </c>
      <c r="B1138">
        <v>37.729999999999997</v>
      </c>
      <c r="C1138">
        <v>7.4</v>
      </c>
      <c r="D1138" t="s">
        <v>2379</v>
      </c>
      <c r="E1138" t="s">
        <v>2379</v>
      </c>
      <c r="F1138" t="s">
        <v>2379</v>
      </c>
      <c r="G1138" s="7">
        <v>0</v>
      </c>
      <c r="H1138" t="s">
        <v>2379</v>
      </c>
      <c r="I1138">
        <f t="shared" si="51"/>
        <v>0</v>
      </c>
      <c r="K1138" s="14" t="str">
        <f t="shared" si="52"/>
        <v>Obesity</v>
      </c>
      <c r="L1138" t="str">
        <f t="shared" si="53"/>
        <v>Diabetes</v>
      </c>
    </row>
    <row r="1139" spans="1:12" x14ac:dyDescent="0.35">
      <c r="A1139" t="s">
        <v>1233</v>
      </c>
      <c r="B1139">
        <v>40.659999999999997</v>
      </c>
      <c r="C1139">
        <v>10.08</v>
      </c>
      <c r="D1139" t="s">
        <v>2379</v>
      </c>
      <c r="E1139" t="s">
        <v>2379</v>
      </c>
      <c r="F1139" t="s">
        <v>2379</v>
      </c>
      <c r="G1139" s="7">
        <v>0</v>
      </c>
      <c r="H1139" t="s">
        <v>2379</v>
      </c>
      <c r="I1139">
        <f t="shared" si="51"/>
        <v>0</v>
      </c>
      <c r="K1139" s="14" t="str">
        <f t="shared" si="52"/>
        <v>Obesity</v>
      </c>
      <c r="L1139" t="str">
        <f t="shared" si="53"/>
        <v>Diabetes</v>
      </c>
    </row>
    <row r="1140" spans="1:12" x14ac:dyDescent="0.35">
      <c r="A1140" t="s">
        <v>1232</v>
      </c>
      <c r="B1140">
        <v>34.200000000000003</v>
      </c>
      <c r="C1140">
        <v>8.58</v>
      </c>
      <c r="D1140" t="s">
        <v>2379</v>
      </c>
      <c r="E1140" t="s">
        <v>2379</v>
      </c>
      <c r="F1140" t="s">
        <v>2379</v>
      </c>
      <c r="G1140" s="7">
        <v>0</v>
      </c>
      <c r="H1140" t="s">
        <v>2379</v>
      </c>
      <c r="I1140">
        <f t="shared" si="51"/>
        <v>0</v>
      </c>
      <c r="K1140" s="14" t="str">
        <f t="shared" si="52"/>
        <v>Obesity</v>
      </c>
      <c r="L1140" t="str">
        <f t="shared" si="53"/>
        <v>Diabetes</v>
      </c>
    </row>
    <row r="1141" spans="1:12" x14ac:dyDescent="0.35">
      <c r="A1141" t="s">
        <v>1231</v>
      </c>
      <c r="B1141">
        <v>46.51</v>
      </c>
      <c r="C1141">
        <v>5.84</v>
      </c>
      <c r="D1141" t="s">
        <v>2379</v>
      </c>
      <c r="E1141" t="s">
        <v>2379</v>
      </c>
      <c r="F1141" t="s">
        <v>2379</v>
      </c>
      <c r="G1141" s="7">
        <v>1</v>
      </c>
      <c r="H1141" t="s">
        <v>2379</v>
      </c>
      <c r="I1141">
        <f t="shared" si="51"/>
        <v>0</v>
      </c>
      <c r="K1141" s="14" t="str">
        <f t="shared" si="52"/>
        <v>Obesity</v>
      </c>
      <c r="L1141" t="str">
        <f t="shared" si="53"/>
        <v>Prediabetes</v>
      </c>
    </row>
    <row r="1142" spans="1:12" x14ac:dyDescent="0.35">
      <c r="A1142" t="s">
        <v>1230</v>
      </c>
      <c r="B1142">
        <v>28.88</v>
      </c>
      <c r="C1142">
        <v>4.8600000000000003</v>
      </c>
      <c r="D1142" t="s">
        <v>2380</v>
      </c>
      <c r="E1142" t="s">
        <v>2379</v>
      </c>
      <c r="F1142" t="s">
        <v>2381</v>
      </c>
      <c r="G1142" s="7">
        <v>1</v>
      </c>
      <c r="H1142" t="s">
        <v>2379</v>
      </c>
      <c r="I1142">
        <f t="shared" si="51"/>
        <v>0</v>
      </c>
      <c r="K1142" s="14" t="str">
        <f t="shared" si="52"/>
        <v>Over Weight</v>
      </c>
      <c r="L1142" t="str">
        <f t="shared" si="53"/>
        <v>Normal</v>
      </c>
    </row>
    <row r="1143" spans="1:12" x14ac:dyDescent="0.35">
      <c r="A1143" t="s">
        <v>1229</v>
      </c>
      <c r="B1143">
        <v>33.914999999999999</v>
      </c>
      <c r="C1143">
        <v>11.52</v>
      </c>
      <c r="D1143" t="s">
        <v>2379</v>
      </c>
      <c r="E1143" t="s">
        <v>2379</v>
      </c>
      <c r="F1143" t="s">
        <v>2379</v>
      </c>
      <c r="G1143" s="7">
        <v>0</v>
      </c>
      <c r="H1143" t="s">
        <v>2379</v>
      </c>
      <c r="I1143">
        <f t="shared" si="51"/>
        <v>0</v>
      </c>
      <c r="K1143" s="14" t="str">
        <f t="shared" si="52"/>
        <v>Obesity</v>
      </c>
      <c r="L1143" t="str">
        <f t="shared" si="53"/>
        <v>Diabetes</v>
      </c>
    </row>
    <row r="1144" spans="1:12" x14ac:dyDescent="0.35">
      <c r="A1144" t="s">
        <v>1228</v>
      </c>
      <c r="B1144">
        <v>24.32</v>
      </c>
      <c r="C1144">
        <v>6.15</v>
      </c>
      <c r="D1144" t="s">
        <v>2380</v>
      </c>
      <c r="E1144" t="s">
        <v>2379</v>
      </c>
      <c r="F1144" t="s">
        <v>2381</v>
      </c>
      <c r="G1144" s="7">
        <v>1</v>
      </c>
      <c r="H1144" t="s">
        <v>2379</v>
      </c>
      <c r="I1144">
        <f t="shared" si="51"/>
        <v>0</v>
      </c>
      <c r="K1144" s="14" t="str">
        <f t="shared" si="52"/>
        <v>Normal Weight</v>
      </c>
      <c r="L1144" t="str">
        <f t="shared" si="53"/>
        <v>Prediabetes</v>
      </c>
    </row>
    <row r="1145" spans="1:12" x14ac:dyDescent="0.35">
      <c r="A1145" t="s">
        <v>1227</v>
      </c>
      <c r="B1145">
        <v>25.8</v>
      </c>
      <c r="C1145">
        <v>9.94</v>
      </c>
      <c r="D1145" t="s">
        <v>2379</v>
      </c>
      <c r="E1145" t="s">
        <v>2379</v>
      </c>
      <c r="F1145" t="s">
        <v>2379</v>
      </c>
      <c r="G1145" s="7">
        <v>0</v>
      </c>
      <c r="H1145" t="s">
        <v>2379</v>
      </c>
      <c r="I1145">
        <f t="shared" si="51"/>
        <v>0</v>
      </c>
      <c r="K1145" s="14" t="str">
        <f t="shared" si="52"/>
        <v>Over Weight</v>
      </c>
      <c r="L1145" t="str">
        <f t="shared" si="53"/>
        <v>Diabetes</v>
      </c>
    </row>
    <row r="1146" spans="1:12" x14ac:dyDescent="0.35">
      <c r="A1146" t="s">
        <v>1226</v>
      </c>
      <c r="B1146">
        <v>21.56</v>
      </c>
      <c r="C1146">
        <v>10.56</v>
      </c>
      <c r="D1146" t="s">
        <v>2379</v>
      </c>
      <c r="E1146" t="s">
        <v>2379</v>
      </c>
      <c r="F1146" t="s">
        <v>2379</v>
      </c>
      <c r="G1146" s="7">
        <v>0</v>
      </c>
      <c r="H1146" t="s">
        <v>2379</v>
      </c>
      <c r="I1146">
        <f t="shared" si="51"/>
        <v>0</v>
      </c>
      <c r="K1146" s="14" t="str">
        <f t="shared" si="52"/>
        <v>Normal Weight</v>
      </c>
      <c r="L1146" t="str">
        <f t="shared" si="53"/>
        <v>Diabetes</v>
      </c>
    </row>
    <row r="1147" spans="1:12" x14ac:dyDescent="0.35">
      <c r="A1147" t="s">
        <v>1225</v>
      </c>
      <c r="B1147">
        <v>31.6</v>
      </c>
      <c r="C1147">
        <v>6.79</v>
      </c>
      <c r="D1147" t="s">
        <v>2379</v>
      </c>
      <c r="E1147" t="s">
        <v>2379</v>
      </c>
      <c r="F1147" t="s">
        <v>2379</v>
      </c>
      <c r="G1147" s="7">
        <v>0</v>
      </c>
      <c r="H1147" t="s">
        <v>2379</v>
      </c>
      <c r="I1147">
        <f t="shared" si="51"/>
        <v>0</v>
      </c>
      <c r="K1147" s="14" t="str">
        <f t="shared" si="52"/>
        <v>Obesity</v>
      </c>
      <c r="L1147" t="str">
        <f t="shared" si="53"/>
        <v>Diabetes</v>
      </c>
    </row>
    <row r="1148" spans="1:12" x14ac:dyDescent="0.35">
      <c r="A1148" t="s">
        <v>1224</v>
      </c>
      <c r="B1148">
        <v>42.93</v>
      </c>
      <c r="C1148">
        <v>4.8</v>
      </c>
      <c r="D1148" t="s">
        <v>2379</v>
      </c>
      <c r="E1148" t="s">
        <v>2379</v>
      </c>
      <c r="F1148" t="s">
        <v>2379</v>
      </c>
      <c r="G1148" s="7">
        <v>1</v>
      </c>
      <c r="H1148" t="s">
        <v>2379</v>
      </c>
      <c r="I1148">
        <f t="shared" si="51"/>
        <v>0</v>
      </c>
      <c r="K1148" s="14" t="str">
        <f t="shared" si="52"/>
        <v>Obesity</v>
      </c>
      <c r="L1148" t="str">
        <f t="shared" si="53"/>
        <v>Normal</v>
      </c>
    </row>
    <row r="1149" spans="1:12" x14ac:dyDescent="0.35">
      <c r="A1149" t="s">
        <v>1223</v>
      </c>
      <c r="B1149">
        <v>26.72</v>
      </c>
      <c r="C1149">
        <v>5.75</v>
      </c>
      <c r="D1149" t="s">
        <v>2379</v>
      </c>
      <c r="E1149" t="s">
        <v>2379</v>
      </c>
      <c r="F1149" t="s">
        <v>2379</v>
      </c>
      <c r="G1149" s="7">
        <v>2</v>
      </c>
      <c r="H1149" t="s">
        <v>2379</v>
      </c>
      <c r="I1149">
        <f t="shared" si="51"/>
        <v>0</v>
      </c>
      <c r="K1149" s="14" t="str">
        <f t="shared" si="52"/>
        <v>Over Weight</v>
      </c>
      <c r="L1149" t="str">
        <f t="shared" si="53"/>
        <v>Prediabetes</v>
      </c>
    </row>
    <row r="1150" spans="1:12" x14ac:dyDescent="0.35">
      <c r="A1150" t="s">
        <v>1222</v>
      </c>
      <c r="B1150">
        <v>26.67</v>
      </c>
      <c r="C1150">
        <v>5.81</v>
      </c>
      <c r="D1150" t="s">
        <v>2379</v>
      </c>
      <c r="E1150" t="s">
        <v>2379</v>
      </c>
      <c r="F1150" t="s">
        <v>2379</v>
      </c>
      <c r="G1150" s="7">
        <v>2</v>
      </c>
      <c r="H1150" t="s">
        <v>2379</v>
      </c>
      <c r="I1150">
        <f t="shared" si="51"/>
        <v>0</v>
      </c>
      <c r="K1150" s="14" t="str">
        <f t="shared" si="52"/>
        <v>Over Weight</v>
      </c>
      <c r="L1150" t="str">
        <f t="shared" si="53"/>
        <v>Prediabetes</v>
      </c>
    </row>
    <row r="1151" spans="1:12" x14ac:dyDescent="0.35">
      <c r="A1151" t="s">
        <v>1221</v>
      </c>
      <c r="B1151">
        <v>42.68</v>
      </c>
      <c r="C1151">
        <v>9.2799999999999994</v>
      </c>
      <c r="D1151" t="s">
        <v>2379</v>
      </c>
      <c r="E1151" t="s">
        <v>2379</v>
      </c>
      <c r="F1151" t="s">
        <v>2379</v>
      </c>
      <c r="G1151" s="7">
        <v>2</v>
      </c>
      <c r="H1151" t="s">
        <v>2379</v>
      </c>
      <c r="I1151">
        <f t="shared" si="51"/>
        <v>0</v>
      </c>
      <c r="K1151" s="14" t="str">
        <f t="shared" si="52"/>
        <v>Obesity</v>
      </c>
      <c r="L1151" t="str">
        <f t="shared" si="53"/>
        <v>Diabetes</v>
      </c>
    </row>
    <row r="1152" spans="1:12" x14ac:dyDescent="0.35">
      <c r="A1152" t="s">
        <v>1220</v>
      </c>
      <c r="B1152">
        <v>24.31</v>
      </c>
      <c r="C1152">
        <v>6.37</v>
      </c>
      <c r="D1152" t="s">
        <v>2379</v>
      </c>
      <c r="E1152" t="s">
        <v>2379</v>
      </c>
      <c r="F1152" t="s">
        <v>2379</v>
      </c>
      <c r="G1152" s="7">
        <v>0</v>
      </c>
      <c r="H1152" t="s">
        <v>2379</v>
      </c>
      <c r="I1152">
        <f t="shared" si="51"/>
        <v>0</v>
      </c>
      <c r="K1152" s="14" t="str">
        <f t="shared" si="52"/>
        <v>Normal Weight</v>
      </c>
      <c r="L1152" t="str">
        <f t="shared" si="53"/>
        <v>Prediabetes</v>
      </c>
    </row>
    <row r="1153" spans="1:12" x14ac:dyDescent="0.35">
      <c r="A1153" t="s">
        <v>1219</v>
      </c>
      <c r="B1153">
        <v>44.75</v>
      </c>
      <c r="C1153">
        <v>5.09</v>
      </c>
      <c r="D1153" t="s">
        <v>2380</v>
      </c>
      <c r="E1153" t="s">
        <v>2379</v>
      </c>
      <c r="F1153" t="s">
        <v>2379</v>
      </c>
      <c r="G1153" s="7">
        <v>0</v>
      </c>
      <c r="H1153" t="s">
        <v>2379</v>
      </c>
      <c r="I1153">
        <f t="shared" si="51"/>
        <v>0</v>
      </c>
      <c r="K1153" s="14" t="str">
        <f t="shared" si="52"/>
        <v>Obesity</v>
      </c>
      <c r="L1153" t="str">
        <f t="shared" si="53"/>
        <v>Normal</v>
      </c>
    </row>
    <row r="1154" spans="1:12" x14ac:dyDescent="0.35">
      <c r="A1154" t="s">
        <v>1218</v>
      </c>
      <c r="B1154">
        <v>30.78</v>
      </c>
      <c r="C1154">
        <v>7.94</v>
      </c>
      <c r="D1154" t="s">
        <v>2379</v>
      </c>
      <c r="E1154" t="s">
        <v>2379</v>
      </c>
      <c r="F1154" t="s">
        <v>2379</v>
      </c>
      <c r="G1154" s="7">
        <v>2</v>
      </c>
      <c r="H1154" t="s">
        <v>2379</v>
      </c>
      <c r="I1154">
        <f t="shared" si="51"/>
        <v>0</v>
      </c>
      <c r="K1154" s="14" t="str">
        <f t="shared" si="52"/>
        <v>Obesity</v>
      </c>
      <c r="L1154" t="str">
        <f t="shared" si="53"/>
        <v>Diabetes</v>
      </c>
    </row>
    <row r="1155" spans="1:12" x14ac:dyDescent="0.35">
      <c r="A1155" t="s">
        <v>1217</v>
      </c>
      <c r="B1155">
        <v>21.86</v>
      </c>
      <c r="C1155">
        <v>10.95</v>
      </c>
      <c r="D1155" t="s">
        <v>2379</v>
      </c>
      <c r="E1155" t="s">
        <v>2379</v>
      </c>
      <c r="F1155" t="s">
        <v>2379</v>
      </c>
      <c r="G1155" s="7">
        <v>0</v>
      </c>
      <c r="H1155" t="s">
        <v>2379</v>
      </c>
      <c r="I1155">
        <f t="shared" ref="I1155:I1218" si="54">IF(H1155="yes",1,0)</f>
        <v>0</v>
      </c>
      <c r="K1155" s="14" t="str">
        <f t="shared" ref="K1155:K1218" si="55">IF(B1155&lt;18.5,"Underweight",IF(B1155&lt;24.9,"Normal Weight",IF(B1155&lt;29.9,"Over Weight","Obesity")))</f>
        <v>Normal Weight</v>
      </c>
      <c r="L1155" t="str">
        <f t="shared" ref="L1155:L1218" si="56">IF(C1155&lt;5.7,"Normal",IF(C1155&lt;6.4,"Prediabetes","Diabetes"))</f>
        <v>Diabetes</v>
      </c>
    </row>
    <row r="1156" spans="1:12" x14ac:dyDescent="0.35">
      <c r="A1156" t="s">
        <v>1216</v>
      </c>
      <c r="B1156">
        <v>49.09</v>
      </c>
      <c r="C1156">
        <v>6.3</v>
      </c>
      <c r="D1156" t="s">
        <v>2380</v>
      </c>
      <c r="E1156" t="s">
        <v>2379</v>
      </c>
      <c r="F1156" t="s">
        <v>2379</v>
      </c>
      <c r="G1156" s="7">
        <v>0</v>
      </c>
      <c r="H1156" t="s">
        <v>2379</v>
      </c>
      <c r="I1156">
        <f t="shared" si="54"/>
        <v>0</v>
      </c>
      <c r="K1156" s="14" t="str">
        <f t="shared" si="55"/>
        <v>Obesity</v>
      </c>
      <c r="L1156" t="str">
        <f t="shared" si="56"/>
        <v>Prediabetes</v>
      </c>
    </row>
    <row r="1157" spans="1:12" x14ac:dyDescent="0.35">
      <c r="A1157" t="s">
        <v>1215</v>
      </c>
      <c r="B1157">
        <v>47.74</v>
      </c>
      <c r="C1157">
        <v>8.0500000000000007</v>
      </c>
      <c r="D1157" t="s">
        <v>2380</v>
      </c>
      <c r="E1157" t="s">
        <v>2379</v>
      </c>
      <c r="F1157" t="s">
        <v>2379</v>
      </c>
      <c r="G1157" s="7">
        <v>2</v>
      </c>
      <c r="H1157" t="s">
        <v>2379</v>
      </c>
      <c r="I1157">
        <f t="shared" si="54"/>
        <v>0</v>
      </c>
      <c r="K1157" s="14" t="str">
        <f t="shared" si="55"/>
        <v>Obesity</v>
      </c>
      <c r="L1157" t="str">
        <f t="shared" si="56"/>
        <v>Diabetes</v>
      </c>
    </row>
    <row r="1158" spans="1:12" x14ac:dyDescent="0.35">
      <c r="A1158" t="s">
        <v>1214</v>
      </c>
      <c r="B1158">
        <v>30.2</v>
      </c>
      <c r="C1158">
        <v>9.8800000000000008</v>
      </c>
      <c r="D1158" t="s">
        <v>2380</v>
      </c>
      <c r="E1158" t="s">
        <v>2379</v>
      </c>
      <c r="F1158" t="s">
        <v>2379</v>
      </c>
      <c r="G1158" s="7">
        <v>2</v>
      </c>
      <c r="H1158" t="s">
        <v>2379</v>
      </c>
      <c r="I1158">
        <f t="shared" si="54"/>
        <v>0</v>
      </c>
      <c r="K1158" s="14" t="str">
        <f t="shared" si="55"/>
        <v>Obesity</v>
      </c>
      <c r="L1158" t="str">
        <f t="shared" si="56"/>
        <v>Diabetes</v>
      </c>
    </row>
    <row r="1159" spans="1:12" x14ac:dyDescent="0.35">
      <c r="A1159" t="s">
        <v>1213</v>
      </c>
      <c r="B1159">
        <v>33.25</v>
      </c>
      <c r="C1159">
        <v>7.42</v>
      </c>
      <c r="D1159" t="s">
        <v>2380</v>
      </c>
      <c r="E1159" t="s">
        <v>2379</v>
      </c>
      <c r="F1159" t="s">
        <v>2379</v>
      </c>
      <c r="G1159" s="7">
        <v>2</v>
      </c>
      <c r="H1159" t="s">
        <v>2379</v>
      </c>
      <c r="I1159">
        <f t="shared" si="54"/>
        <v>0</v>
      </c>
      <c r="K1159" s="14" t="str">
        <f t="shared" si="55"/>
        <v>Obesity</v>
      </c>
      <c r="L1159" t="str">
        <f t="shared" si="56"/>
        <v>Diabetes</v>
      </c>
    </row>
    <row r="1160" spans="1:12" x14ac:dyDescent="0.35">
      <c r="A1160" t="s">
        <v>1212</v>
      </c>
      <c r="B1160">
        <v>26.6</v>
      </c>
      <c r="C1160">
        <v>8.4499999999999993</v>
      </c>
      <c r="D1160" t="s">
        <v>2380</v>
      </c>
      <c r="E1160" t="s">
        <v>2379</v>
      </c>
      <c r="F1160" t="s">
        <v>2379</v>
      </c>
      <c r="G1160" s="7">
        <v>1</v>
      </c>
      <c r="H1160" t="s">
        <v>2379</v>
      </c>
      <c r="I1160">
        <f t="shared" si="54"/>
        <v>0</v>
      </c>
      <c r="K1160" s="14" t="str">
        <f t="shared" si="55"/>
        <v>Over Weight</v>
      </c>
      <c r="L1160" t="str">
        <f t="shared" si="56"/>
        <v>Diabetes</v>
      </c>
    </row>
    <row r="1161" spans="1:12" x14ac:dyDescent="0.35">
      <c r="A1161" t="s">
        <v>1211</v>
      </c>
      <c r="B1161">
        <v>26.35</v>
      </c>
      <c r="C1161">
        <v>6.21</v>
      </c>
      <c r="D1161" t="s">
        <v>2379</v>
      </c>
      <c r="E1161" t="s">
        <v>2379</v>
      </c>
      <c r="F1161" t="s">
        <v>2379</v>
      </c>
      <c r="G1161" s="7">
        <v>2</v>
      </c>
      <c r="H1161" t="s">
        <v>2379</v>
      </c>
      <c r="I1161">
        <f t="shared" si="54"/>
        <v>0</v>
      </c>
      <c r="K1161" s="14" t="str">
        <f t="shared" si="55"/>
        <v>Over Weight</v>
      </c>
      <c r="L1161" t="str">
        <f t="shared" si="56"/>
        <v>Prediabetes</v>
      </c>
    </row>
    <row r="1162" spans="1:12" x14ac:dyDescent="0.35">
      <c r="A1162" t="s">
        <v>1210</v>
      </c>
      <c r="B1162">
        <v>39.994999999999997</v>
      </c>
      <c r="C1162">
        <v>4.6500000000000004</v>
      </c>
      <c r="D1162" t="s">
        <v>2379</v>
      </c>
      <c r="E1162" t="s">
        <v>2379</v>
      </c>
      <c r="F1162" t="s">
        <v>2379</v>
      </c>
      <c r="G1162" s="7">
        <v>0</v>
      </c>
      <c r="H1162" t="s">
        <v>2379</v>
      </c>
      <c r="I1162">
        <f t="shared" si="54"/>
        <v>0</v>
      </c>
      <c r="K1162" s="14" t="str">
        <f t="shared" si="55"/>
        <v>Obesity</v>
      </c>
      <c r="L1162" t="str">
        <f t="shared" si="56"/>
        <v>Normal</v>
      </c>
    </row>
    <row r="1163" spans="1:12" x14ac:dyDescent="0.35">
      <c r="A1163" t="s">
        <v>1209</v>
      </c>
      <c r="B1163">
        <v>22.92</v>
      </c>
      <c r="C1163">
        <v>5.87</v>
      </c>
      <c r="D1163" t="s">
        <v>2380</v>
      </c>
      <c r="E1163" t="s">
        <v>2379</v>
      </c>
      <c r="F1163" t="s">
        <v>2379</v>
      </c>
      <c r="G1163" s="7">
        <v>1</v>
      </c>
      <c r="H1163" t="s">
        <v>2379</v>
      </c>
      <c r="I1163">
        <f t="shared" si="54"/>
        <v>0</v>
      </c>
      <c r="K1163" s="14" t="str">
        <f t="shared" si="55"/>
        <v>Normal Weight</v>
      </c>
      <c r="L1163" t="str">
        <f t="shared" si="56"/>
        <v>Prediabetes</v>
      </c>
    </row>
    <row r="1164" spans="1:12" x14ac:dyDescent="0.35">
      <c r="A1164" t="s">
        <v>1208</v>
      </c>
      <c r="B1164">
        <v>24.78</v>
      </c>
      <c r="C1164">
        <v>4.24</v>
      </c>
      <c r="D1164" t="s">
        <v>2380</v>
      </c>
      <c r="E1164" t="s">
        <v>2379</v>
      </c>
      <c r="F1164" t="s">
        <v>2379</v>
      </c>
      <c r="G1164" s="7">
        <v>2</v>
      </c>
      <c r="H1164" t="s">
        <v>2379</v>
      </c>
      <c r="I1164">
        <f t="shared" si="54"/>
        <v>0</v>
      </c>
      <c r="K1164" s="14" t="str">
        <f t="shared" si="55"/>
        <v>Normal Weight</v>
      </c>
      <c r="L1164" t="str">
        <f t="shared" si="56"/>
        <v>Normal</v>
      </c>
    </row>
    <row r="1165" spans="1:12" x14ac:dyDescent="0.35">
      <c r="A1165" t="s">
        <v>1207</v>
      </c>
      <c r="B1165">
        <v>34.07</v>
      </c>
      <c r="C1165">
        <v>7.81</v>
      </c>
      <c r="D1165" t="s">
        <v>2380</v>
      </c>
      <c r="E1165" t="s">
        <v>2379</v>
      </c>
      <c r="F1165" t="s">
        <v>2379</v>
      </c>
      <c r="G1165" s="7">
        <v>0</v>
      </c>
      <c r="H1165" t="s">
        <v>2379</v>
      </c>
      <c r="I1165">
        <f t="shared" si="54"/>
        <v>0</v>
      </c>
      <c r="K1165" s="14" t="str">
        <f t="shared" si="55"/>
        <v>Obesity</v>
      </c>
      <c r="L1165" t="str">
        <f t="shared" si="56"/>
        <v>Diabetes</v>
      </c>
    </row>
    <row r="1166" spans="1:12" x14ac:dyDescent="0.35">
      <c r="A1166" t="s">
        <v>1206</v>
      </c>
      <c r="B1166">
        <v>30.14</v>
      </c>
      <c r="C1166">
        <v>9.85</v>
      </c>
      <c r="D1166" t="s">
        <v>2379</v>
      </c>
      <c r="E1166" t="s">
        <v>2379</v>
      </c>
      <c r="F1166" t="s">
        <v>2379</v>
      </c>
      <c r="G1166" s="7">
        <v>0</v>
      </c>
      <c r="H1166" t="s">
        <v>2379</v>
      </c>
      <c r="I1166">
        <f t="shared" si="54"/>
        <v>0</v>
      </c>
      <c r="K1166" s="14" t="str">
        <f t="shared" si="55"/>
        <v>Obesity</v>
      </c>
      <c r="L1166" t="str">
        <f t="shared" si="56"/>
        <v>Diabetes</v>
      </c>
    </row>
    <row r="1167" spans="1:12" x14ac:dyDescent="0.35">
      <c r="A1167" t="s">
        <v>1205</v>
      </c>
      <c r="B1167">
        <v>18.05</v>
      </c>
      <c r="C1167">
        <v>6.94</v>
      </c>
      <c r="D1167" t="s">
        <v>2379</v>
      </c>
      <c r="E1167" t="s">
        <v>2379</v>
      </c>
      <c r="F1167" t="s">
        <v>2379</v>
      </c>
      <c r="G1167" s="7">
        <v>0</v>
      </c>
      <c r="H1167" t="s">
        <v>2379</v>
      </c>
      <c r="I1167">
        <f t="shared" si="54"/>
        <v>0</v>
      </c>
      <c r="K1167" s="14" t="str">
        <f t="shared" si="55"/>
        <v>Underweight</v>
      </c>
      <c r="L1167" t="str">
        <f t="shared" si="56"/>
        <v>Diabetes</v>
      </c>
    </row>
    <row r="1168" spans="1:12" x14ac:dyDescent="0.35">
      <c r="A1168" t="s">
        <v>1204</v>
      </c>
      <c r="B1168">
        <v>37.4</v>
      </c>
      <c r="C1168">
        <v>11.3</v>
      </c>
      <c r="D1168" t="s">
        <v>2380</v>
      </c>
      <c r="E1168" t="s">
        <v>2379</v>
      </c>
      <c r="F1168" t="s">
        <v>2379</v>
      </c>
      <c r="G1168" s="7">
        <v>2</v>
      </c>
      <c r="H1168" t="s">
        <v>2379</v>
      </c>
      <c r="I1168">
        <f t="shared" si="54"/>
        <v>0</v>
      </c>
      <c r="K1168" s="14" t="str">
        <f t="shared" si="55"/>
        <v>Obesity</v>
      </c>
      <c r="L1168" t="str">
        <f t="shared" si="56"/>
        <v>Diabetes</v>
      </c>
    </row>
    <row r="1169" spans="1:12" x14ac:dyDescent="0.35">
      <c r="A1169" t="s">
        <v>1203</v>
      </c>
      <c r="B1169">
        <v>25.75</v>
      </c>
      <c r="C1169">
        <v>9.23</v>
      </c>
      <c r="D1169" t="s">
        <v>2379</v>
      </c>
      <c r="E1169" t="s">
        <v>2379</v>
      </c>
      <c r="F1169" t="s">
        <v>2379</v>
      </c>
      <c r="G1169" s="7">
        <v>0</v>
      </c>
      <c r="H1169" t="s">
        <v>2379</v>
      </c>
      <c r="I1169">
        <f t="shared" si="54"/>
        <v>0</v>
      </c>
      <c r="K1169" s="14" t="str">
        <f t="shared" si="55"/>
        <v>Over Weight</v>
      </c>
      <c r="L1169" t="str">
        <f t="shared" si="56"/>
        <v>Diabetes</v>
      </c>
    </row>
    <row r="1170" spans="1:12" x14ac:dyDescent="0.35">
      <c r="A1170" t="s">
        <v>1202</v>
      </c>
      <c r="B1170">
        <v>32.299999999999997</v>
      </c>
      <c r="C1170">
        <v>4.37</v>
      </c>
      <c r="D1170" t="s">
        <v>2379</v>
      </c>
      <c r="E1170" t="s">
        <v>2379</v>
      </c>
      <c r="F1170" t="s">
        <v>2379</v>
      </c>
      <c r="G1170" s="7">
        <v>2</v>
      </c>
      <c r="H1170" t="s">
        <v>2379</v>
      </c>
      <c r="I1170">
        <f t="shared" si="54"/>
        <v>0</v>
      </c>
      <c r="K1170" s="14" t="str">
        <f t="shared" si="55"/>
        <v>Obesity</v>
      </c>
      <c r="L1170" t="str">
        <f t="shared" si="56"/>
        <v>Normal</v>
      </c>
    </row>
    <row r="1171" spans="1:12" x14ac:dyDescent="0.35">
      <c r="A1171" t="s">
        <v>1201</v>
      </c>
      <c r="B1171">
        <v>28.61</v>
      </c>
      <c r="C1171">
        <v>5.76</v>
      </c>
      <c r="D1171" t="s">
        <v>2379</v>
      </c>
      <c r="E1171" t="s">
        <v>2379</v>
      </c>
      <c r="F1171" t="s">
        <v>2381</v>
      </c>
      <c r="G1171" s="7">
        <v>1</v>
      </c>
      <c r="H1171" t="s">
        <v>2379</v>
      </c>
      <c r="I1171">
        <f t="shared" si="54"/>
        <v>0</v>
      </c>
      <c r="K1171" s="14" t="str">
        <f t="shared" si="55"/>
        <v>Over Weight</v>
      </c>
      <c r="L1171" t="str">
        <f t="shared" si="56"/>
        <v>Prediabetes</v>
      </c>
    </row>
    <row r="1172" spans="1:12" x14ac:dyDescent="0.35">
      <c r="A1172" t="s">
        <v>1200</v>
      </c>
      <c r="B1172">
        <v>45.41</v>
      </c>
      <c r="C1172">
        <v>4.96</v>
      </c>
      <c r="D1172" t="s">
        <v>2379</v>
      </c>
      <c r="E1172" t="s">
        <v>2379</v>
      </c>
      <c r="F1172" t="s">
        <v>2379</v>
      </c>
      <c r="G1172" s="7">
        <v>1</v>
      </c>
      <c r="H1172" t="s">
        <v>2379</v>
      </c>
      <c r="I1172">
        <f t="shared" si="54"/>
        <v>0</v>
      </c>
      <c r="K1172" s="14" t="str">
        <f t="shared" si="55"/>
        <v>Obesity</v>
      </c>
      <c r="L1172" t="str">
        <f t="shared" si="56"/>
        <v>Normal</v>
      </c>
    </row>
    <row r="1173" spans="1:12" x14ac:dyDescent="0.35">
      <c r="A1173" t="s">
        <v>1199</v>
      </c>
      <c r="B1173">
        <v>31.2</v>
      </c>
      <c r="C1173">
        <v>11.04</v>
      </c>
      <c r="D1173" t="s">
        <v>2380</v>
      </c>
      <c r="E1173" t="s">
        <v>2379</v>
      </c>
      <c r="F1173" t="s">
        <v>2379</v>
      </c>
      <c r="G1173" s="7">
        <v>2</v>
      </c>
      <c r="H1173" t="s">
        <v>2379</v>
      </c>
      <c r="I1173">
        <f t="shared" si="54"/>
        <v>0</v>
      </c>
      <c r="K1173" s="14" t="str">
        <f t="shared" si="55"/>
        <v>Obesity</v>
      </c>
      <c r="L1173" t="str">
        <f t="shared" si="56"/>
        <v>Diabetes</v>
      </c>
    </row>
    <row r="1174" spans="1:12" x14ac:dyDescent="0.35">
      <c r="A1174" t="s">
        <v>1198</v>
      </c>
      <c r="B1174">
        <v>29.83</v>
      </c>
      <c r="C1174">
        <v>7.81</v>
      </c>
      <c r="D1174" t="s">
        <v>2380</v>
      </c>
      <c r="E1174" t="s">
        <v>2379</v>
      </c>
      <c r="F1174" t="s">
        <v>2379</v>
      </c>
      <c r="G1174" s="7">
        <v>1</v>
      </c>
      <c r="H1174" t="s">
        <v>2379</v>
      </c>
      <c r="I1174">
        <f t="shared" si="54"/>
        <v>0</v>
      </c>
      <c r="K1174" s="14" t="str">
        <f t="shared" si="55"/>
        <v>Over Weight</v>
      </c>
      <c r="L1174" t="str">
        <f t="shared" si="56"/>
        <v>Diabetes</v>
      </c>
    </row>
    <row r="1175" spans="1:12" x14ac:dyDescent="0.35">
      <c r="A1175" t="s">
        <v>1197</v>
      </c>
      <c r="B1175">
        <v>29.06</v>
      </c>
      <c r="C1175">
        <v>4.55</v>
      </c>
      <c r="D1175" t="s">
        <v>2379</v>
      </c>
      <c r="E1175" t="s">
        <v>2379</v>
      </c>
      <c r="F1175" t="s">
        <v>2379</v>
      </c>
      <c r="G1175" s="7">
        <v>0</v>
      </c>
      <c r="H1175" t="s">
        <v>2379</v>
      </c>
      <c r="I1175">
        <f t="shared" si="54"/>
        <v>0</v>
      </c>
      <c r="K1175" s="14" t="str">
        <f t="shared" si="55"/>
        <v>Over Weight</v>
      </c>
      <c r="L1175" t="str">
        <f t="shared" si="56"/>
        <v>Normal</v>
      </c>
    </row>
    <row r="1176" spans="1:12" x14ac:dyDescent="0.35">
      <c r="A1176" t="s">
        <v>1196</v>
      </c>
      <c r="B1176">
        <v>27.454999999999998</v>
      </c>
      <c r="C1176">
        <v>6.13</v>
      </c>
      <c r="D1176" t="s">
        <v>2379</v>
      </c>
      <c r="E1176" t="s">
        <v>2379</v>
      </c>
      <c r="F1176" t="s">
        <v>2379</v>
      </c>
      <c r="G1176" s="7">
        <v>2</v>
      </c>
      <c r="H1176" t="s">
        <v>2379</v>
      </c>
      <c r="I1176">
        <f t="shared" si="54"/>
        <v>0</v>
      </c>
      <c r="K1176" s="14" t="str">
        <f t="shared" si="55"/>
        <v>Over Weight</v>
      </c>
      <c r="L1176" t="str">
        <f t="shared" si="56"/>
        <v>Prediabetes</v>
      </c>
    </row>
    <row r="1177" spans="1:12" x14ac:dyDescent="0.35">
      <c r="A1177" t="s">
        <v>1195</v>
      </c>
      <c r="B1177">
        <v>23.01</v>
      </c>
      <c r="C1177">
        <v>6.04</v>
      </c>
      <c r="D1177" t="s">
        <v>2380</v>
      </c>
      <c r="E1177" t="s">
        <v>2379</v>
      </c>
      <c r="F1177" t="s">
        <v>2379</v>
      </c>
      <c r="G1177" s="7">
        <v>1</v>
      </c>
      <c r="H1177" t="s">
        <v>2379</v>
      </c>
      <c r="I1177">
        <f t="shared" si="54"/>
        <v>0</v>
      </c>
      <c r="K1177" s="14" t="str">
        <f t="shared" si="55"/>
        <v>Normal Weight</v>
      </c>
      <c r="L1177" t="str">
        <f t="shared" si="56"/>
        <v>Prediabetes</v>
      </c>
    </row>
    <row r="1178" spans="1:12" x14ac:dyDescent="0.35">
      <c r="A1178" t="s">
        <v>1194</v>
      </c>
      <c r="B1178">
        <v>31.39</v>
      </c>
      <c r="C1178">
        <v>8.85</v>
      </c>
      <c r="D1178" t="s">
        <v>2380</v>
      </c>
      <c r="E1178" t="s">
        <v>2379</v>
      </c>
      <c r="F1178" t="s">
        <v>2379</v>
      </c>
      <c r="G1178" s="7">
        <v>0</v>
      </c>
      <c r="H1178" t="s">
        <v>2379</v>
      </c>
      <c r="I1178">
        <f t="shared" si="54"/>
        <v>0</v>
      </c>
      <c r="K1178" s="14" t="str">
        <f t="shared" si="55"/>
        <v>Obesity</v>
      </c>
      <c r="L1178" t="str">
        <f t="shared" si="56"/>
        <v>Diabetes</v>
      </c>
    </row>
    <row r="1179" spans="1:12" x14ac:dyDescent="0.35">
      <c r="A1179" t="s">
        <v>1193</v>
      </c>
      <c r="B1179">
        <v>34.770000000000003</v>
      </c>
      <c r="C1179">
        <v>10.54</v>
      </c>
      <c r="D1179" t="s">
        <v>2379</v>
      </c>
      <c r="E1179" t="s">
        <v>2379</v>
      </c>
      <c r="F1179" t="s">
        <v>2379</v>
      </c>
      <c r="G1179" s="7">
        <v>2</v>
      </c>
      <c r="H1179" t="s">
        <v>2379</v>
      </c>
      <c r="I1179">
        <f t="shared" si="54"/>
        <v>0</v>
      </c>
      <c r="K1179" s="14" t="str">
        <f t="shared" si="55"/>
        <v>Obesity</v>
      </c>
      <c r="L1179" t="str">
        <f t="shared" si="56"/>
        <v>Diabetes</v>
      </c>
    </row>
    <row r="1180" spans="1:12" x14ac:dyDescent="0.35">
      <c r="A1180" t="s">
        <v>1192</v>
      </c>
      <c r="B1180">
        <v>24.48</v>
      </c>
      <c r="C1180">
        <v>4.37</v>
      </c>
      <c r="D1180" t="s">
        <v>2380</v>
      </c>
      <c r="E1180" t="s">
        <v>2379</v>
      </c>
      <c r="F1180" t="s">
        <v>2379</v>
      </c>
      <c r="G1180" s="7">
        <v>2</v>
      </c>
      <c r="H1180" t="s">
        <v>2379</v>
      </c>
      <c r="I1180">
        <f t="shared" si="54"/>
        <v>0</v>
      </c>
      <c r="K1180" s="14" t="str">
        <f t="shared" si="55"/>
        <v>Normal Weight</v>
      </c>
      <c r="L1180" t="str">
        <f t="shared" si="56"/>
        <v>Normal</v>
      </c>
    </row>
    <row r="1181" spans="1:12" x14ac:dyDescent="0.35">
      <c r="A1181" t="s">
        <v>1191</v>
      </c>
      <c r="B1181">
        <v>22.61</v>
      </c>
      <c r="C1181">
        <v>9.6300000000000008</v>
      </c>
      <c r="D1181" t="s">
        <v>2379</v>
      </c>
      <c r="E1181" t="s">
        <v>2379</v>
      </c>
      <c r="F1181" t="s">
        <v>2379</v>
      </c>
      <c r="G1181" s="7">
        <v>2</v>
      </c>
      <c r="H1181" t="s">
        <v>2379</v>
      </c>
      <c r="I1181">
        <f t="shared" si="54"/>
        <v>0</v>
      </c>
      <c r="K1181" s="14" t="str">
        <f t="shared" si="55"/>
        <v>Normal Weight</v>
      </c>
      <c r="L1181" t="str">
        <f t="shared" si="56"/>
        <v>Diabetes</v>
      </c>
    </row>
    <row r="1182" spans="1:12" x14ac:dyDescent="0.35">
      <c r="A1182" t="s">
        <v>1190</v>
      </c>
      <c r="B1182">
        <v>34.299999999999997</v>
      </c>
      <c r="C1182">
        <v>10.37</v>
      </c>
      <c r="D1182" t="s">
        <v>2379</v>
      </c>
      <c r="E1182" t="s">
        <v>2379</v>
      </c>
      <c r="F1182" t="s">
        <v>2379</v>
      </c>
      <c r="G1182" s="7">
        <v>0</v>
      </c>
      <c r="H1182" t="s">
        <v>2379</v>
      </c>
      <c r="I1182">
        <f t="shared" si="54"/>
        <v>0</v>
      </c>
      <c r="K1182" s="14" t="str">
        <f t="shared" si="55"/>
        <v>Obesity</v>
      </c>
      <c r="L1182" t="str">
        <f t="shared" si="56"/>
        <v>Diabetes</v>
      </c>
    </row>
    <row r="1183" spans="1:12" x14ac:dyDescent="0.35">
      <c r="A1183" t="s">
        <v>1189</v>
      </c>
      <c r="B1183">
        <v>46.09</v>
      </c>
      <c r="C1183">
        <v>5.44</v>
      </c>
      <c r="D1183" t="s">
        <v>2379</v>
      </c>
      <c r="E1183" t="s">
        <v>2379</v>
      </c>
      <c r="F1183" t="s">
        <v>2379</v>
      </c>
      <c r="G1183" s="7">
        <v>2</v>
      </c>
      <c r="H1183" t="s">
        <v>2379</v>
      </c>
      <c r="I1183">
        <f t="shared" si="54"/>
        <v>0</v>
      </c>
      <c r="K1183" s="14" t="str">
        <f t="shared" si="55"/>
        <v>Obesity</v>
      </c>
      <c r="L1183" t="str">
        <f t="shared" si="56"/>
        <v>Normal</v>
      </c>
    </row>
    <row r="1184" spans="1:12" x14ac:dyDescent="0.35">
      <c r="A1184" t="s">
        <v>1188</v>
      </c>
      <c r="B1184">
        <v>44.744999999999997</v>
      </c>
      <c r="C1184">
        <v>5.19</v>
      </c>
      <c r="D1184" t="s">
        <v>2379</v>
      </c>
      <c r="E1184" t="s">
        <v>2379</v>
      </c>
      <c r="F1184" t="s">
        <v>2379</v>
      </c>
      <c r="G1184" s="7">
        <v>2</v>
      </c>
      <c r="H1184" t="s">
        <v>2379</v>
      </c>
      <c r="I1184">
        <f t="shared" si="54"/>
        <v>0</v>
      </c>
      <c r="K1184" s="14" t="str">
        <f t="shared" si="55"/>
        <v>Obesity</v>
      </c>
      <c r="L1184" t="str">
        <f t="shared" si="56"/>
        <v>Normal</v>
      </c>
    </row>
    <row r="1185" spans="1:12" x14ac:dyDescent="0.35">
      <c r="A1185" t="s">
        <v>1187</v>
      </c>
      <c r="B1185">
        <v>26.33</v>
      </c>
      <c r="C1185">
        <v>11.8</v>
      </c>
      <c r="D1185" t="s">
        <v>2380</v>
      </c>
      <c r="E1185" t="s">
        <v>2379</v>
      </c>
      <c r="F1185" t="s">
        <v>2379</v>
      </c>
      <c r="G1185" s="7">
        <v>1</v>
      </c>
      <c r="H1185" t="s">
        <v>2379</v>
      </c>
      <c r="I1185">
        <f t="shared" si="54"/>
        <v>0</v>
      </c>
      <c r="K1185" s="14" t="str">
        <f t="shared" si="55"/>
        <v>Over Weight</v>
      </c>
      <c r="L1185" t="str">
        <f t="shared" si="56"/>
        <v>Diabetes</v>
      </c>
    </row>
    <row r="1186" spans="1:12" x14ac:dyDescent="0.35">
      <c r="A1186" t="s">
        <v>1186</v>
      </c>
      <c r="B1186">
        <v>26.6</v>
      </c>
      <c r="C1186">
        <v>8.3800000000000008</v>
      </c>
      <c r="D1186" t="s">
        <v>2379</v>
      </c>
      <c r="E1186" t="s">
        <v>2379</v>
      </c>
      <c r="F1186" t="s">
        <v>2379</v>
      </c>
      <c r="G1186" s="7">
        <v>2</v>
      </c>
      <c r="H1186" t="s">
        <v>2379</v>
      </c>
      <c r="I1186">
        <f t="shared" si="54"/>
        <v>0</v>
      </c>
      <c r="K1186" s="14" t="str">
        <f t="shared" si="55"/>
        <v>Over Weight</v>
      </c>
      <c r="L1186" t="str">
        <f t="shared" si="56"/>
        <v>Diabetes</v>
      </c>
    </row>
    <row r="1187" spans="1:12" x14ac:dyDescent="0.35">
      <c r="A1187" t="s">
        <v>1185</v>
      </c>
      <c r="B1187">
        <v>27.5</v>
      </c>
      <c r="C1187">
        <v>7.58</v>
      </c>
      <c r="D1187" t="s">
        <v>2379</v>
      </c>
      <c r="E1187" t="s">
        <v>2379</v>
      </c>
      <c r="F1187" t="s">
        <v>2379</v>
      </c>
      <c r="G1187" s="7">
        <v>0</v>
      </c>
      <c r="H1187" t="s">
        <v>2379</v>
      </c>
      <c r="I1187">
        <f t="shared" si="54"/>
        <v>0</v>
      </c>
      <c r="K1187" s="14" t="str">
        <f t="shared" si="55"/>
        <v>Over Weight</v>
      </c>
      <c r="L1187" t="str">
        <f t="shared" si="56"/>
        <v>Diabetes</v>
      </c>
    </row>
    <row r="1188" spans="1:12" x14ac:dyDescent="0.35">
      <c r="A1188" t="s">
        <v>1184</v>
      </c>
      <c r="B1188">
        <v>41.55</v>
      </c>
      <c r="C1188">
        <v>4.6100000000000003</v>
      </c>
      <c r="D1188" t="s">
        <v>2379</v>
      </c>
      <c r="E1188" t="s">
        <v>2379</v>
      </c>
      <c r="F1188" t="s">
        <v>2379</v>
      </c>
      <c r="G1188" s="7">
        <v>1</v>
      </c>
      <c r="H1188" t="s">
        <v>2379</v>
      </c>
      <c r="I1188">
        <f t="shared" si="54"/>
        <v>0</v>
      </c>
      <c r="K1188" s="14" t="str">
        <f t="shared" si="55"/>
        <v>Obesity</v>
      </c>
      <c r="L1188" t="str">
        <f t="shared" si="56"/>
        <v>Normal</v>
      </c>
    </row>
    <row r="1189" spans="1:12" x14ac:dyDescent="0.35">
      <c r="A1189" t="s">
        <v>1183</v>
      </c>
      <c r="B1189">
        <v>41.47</v>
      </c>
      <c r="C1189">
        <v>4.7</v>
      </c>
      <c r="D1189" t="s">
        <v>2380</v>
      </c>
      <c r="E1189" t="s">
        <v>2379</v>
      </c>
      <c r="F1189" t="s">
        <v>2381</v>
      </c>
      <c r="G1189" s="7">
        <v>1</v>
      </c>
      <c r="H1189" t="s">
        <v>2379</v>
      </c>
      <c r="I1189">
        <f t="shared" si="54"/>
        <v>0</v>
      </c>
      <c r="K1189" s="14" t="str">
        <f t="shared" si="55"/>
        <v>Obesity</v>
      </c>
      <c r="L1189" t="str">
        <f t="shared" si="56"/>
        <v>Normal</v>
      </c>
    </row>
    <row r="1190" spans="1:12" x14ac:dyDescent="0.35">
      <c r="A1190" t="s">
        <v>1182</v>
      </c>
      <c r="B1190">
        <v>24.795000000000002</v>
      </c>
      <c r="C1190">
        <v>6.05</v>
      </c>
      <c r="D1190" t="s">
        <v>2380</v>
      </c>
      <c r="E1190" t="s">
        <v>2379</v>
      </c>
      <c r="F1190" t="s">
        <v>2379</v>
      </c>
      <c r="G1190" s="7">
        <v>0</v>
      </c>
      <c r="H1190" t="s">
        <v>2379</v>
      </c>
      <c r="I1190">
        <f t="shared" si="54"/>
        <v>0</v>
      </c>
      <c r="K1190" s="14" t="str">
        <f t="shared" si="55"/>
        <v>Normal Weight</v>
      </c>
      <c r="L1190" t="str">
        <f t="shared" si="56"/>
        <v>Prediabetes</v>
      </c>
    </row>
    <row r="1191" spans="1:12" x14ac:dyDescent="0.35">
      <c r="A1191" t="s">
        <v>1181</v>
      </c>
      <c r="B1191">
        <v>29.48</v>
      </c>
      <c r="C1191">
        <v>5.63</v>
      </c>
      <c r="D1191" t="s">
        <v>2380</v>
      </c>
      <c r="E1191" t="s">
        <v>2379</v>
      </c>
      <c r="F1191" t="s">
        <v>2381</v>
      </c>
      <c r="G1191" s="7">
        <v>1</v>
      </c>
      <c r="H1191" t="s">
        <v>2379</v>
      </c>
      <c r="I1191">
        <f t="shared" si="54"/>
        <v>0</v>
      </c>
      <c r="K1191" s="14" t="str">
        <f t="shared" si="55"/>
        <v>Over Weight</v>
      </c>
      <c r="L1191" t="str">
        <f t="shared" si="56"/>
        <v>Normal</v>
      </c>
    </row>
    <row r="1192" spans="1:12" x14ac:dyDescent="0.35">
      <c r="A1192" t="s">
        <v>1180</v>
      </c>
      <c r="B1192">
        <v>28.09</v>
      </c>
      <c r="C1192">
        <v>6.06</v>
      </c>
      <c r="D1192" t="s">
        <v>2379</v>
      </c>
      <c r="E1192" t="s">
        <v>2379</v>
      </c>
      <c r="F1192" t="s">
        <v>2381</v>
      </c>
      <c r="G1192" s="7">
        <v>1</v>
      </c>
      <c r="H1192" t="s">
        <v>2379</v>
      </c>
      <c r="I1192">
        <f t="shared" si="54"/>
        <v>0</v>
      </c>
      <c r="K1192" s="14" t="str">
        <f t="shared" si="55"/>
        <v>Over Weight</v>
      </c>
      <c r="L1192" t="str">
        <f t="shared" si="56"/>
        <v>Prediabetes</v>
      </c>
    </row>
    <row r="1193" spans="1:12" x14ac:dyDescent="0.35">
      <c r="A1193" t="s">
        <v>1179</v>
      </c>
      <c r="B1193">
        <v>32.729999999999997</v>
      </c>
      <c r="C1193">
        <v>5.19</v>
      </c>
      <c r="D1193" t="s">
        <v>2379</v>
      </c>
      <c r="E1193" t="s">
        <v>2379</v>
      </c>
      <c r="F1193" t="s">
        <v>2379</v>
      </c>
      <c r="G1193" s="7">
        <v>1</v>
      </c>
      <c r="H1193" t="s">
        <v>2379</v>
      </c>
      <c r="I1193">
        <f t="shared" si="54"/>
        <v>0</v>
      </c>
      <c r="K1193" s="14" t="str">
        <f t="shared" si="55"/>
        <v>Obesity</v>
      </c>
      <c r="L1193" t="str">
        <f t="shared" si="56"/>
        <v>Normal</v>
      </c>
    </row>
    <row r="1194" spans="1:12" x14ac:dyDescent="0.35">
      <c r="A1194" t="s">
        <v>1178</v>
      </c>
      <c r="B1194">
        <v>27.36</v>
      </c>
      <c r="C1194">
        <v>8.9600000000000009</v>
      </c>
      <c r="D1194" t="s">
        <v>2379</v>
      </c>
      <c r="E1194" t="s">
        <v>2379</v>
      </c>
      <c r="F1194" t="s">
        <v>2379</v>
      </c>
      <c r="G1194" s="7">
        <v>0</v>
      </c>
      <c r="H1194" t="s">
        <v>2379</v>
      </c>
      <c r="I1194">
        <f t="shared" si="54"/>
        <v>0</v>
      </c>
      <c r="K1194" s="14" t="str">
        <f t="shared" si="55"/>
        <v>Over Weight</v>
      </c>
      <c r="L1194" t="str">
        <f t="shared" si="56"/>
        <v>Diabetes</v>
      </c>
    </row>
    <row r="1195" spans="1:12" x14ac:dyDescent="0.35">
      <c r="A1195" t="s">
        <v>1177</v>
      </c>
      <c r="B1195">
        <v>27.265000000000001</v>
      </c>
      <c r="C1195">
        <v>11.39</v>
      </c>
      <c r="D1195" t="s">
        <v>2379</v>
      </c>
      <c r="E1195" t="s">
        <v>2379</v>
      </c>
      <c r="F1195" t="s">
        <v>2379</v>
      </c>
      <c r="G1195" s="7">
        <v>0</v>
      </c>
      <c r="H1195" t="s">
        <v>2379</v>
      </c>
      <c r="I1195">
        <f t="shared" si="54"/>
        <v>0</v>
      </c>
      <c r="K1195" s="14" t="str">
        <f t="shared" si="55"/>
        <v>Over Weight</v>
      </c>
      <c r="L1195" t="str">
        <f t="shared" si="56"/>
        <v>Diabetes</v>
      </c>
    </row>
    <row r="1196" spans="1:12" x14ac:dyDescent="0.35">
      <c r="A1196" t="s">
        <v>1176</v>
      </c>
      <c r="B1196">
        <v>48.07</v>
      </c>
      <c r="C1196">
        <v>4.0599999999999996</v>
      </c>
      <c r="D1196" t="s">
        <v>2380</v>
      </c>
      <c r="E1196" t="s">
        <v>2379</v>
      </c>
      <c r="F1196" t="s">
        <v>2379</v>
      </c>
      <c r="G1196" s="7">
        <v>0</v>
      </c>
      <c r="H1196" t="s">
        <v>2379</v>
      </c>
      <c r="I1196">
        <f t="shared" si="54"/>
        <v>0</v>
      </c>
      <c r="K1196" s="14" t="str">
        <f t="shared" si="55"/>
        <v>Obesity</v>
      </c>
      <c r="L1196" t="str">
        <f t="shared" si="56"/>
        <v>Normal</v>
      </c>
    </row>
    <row r="1197" spans="1:12" x14ac:dyDescent="0.35">
      <c r="A1197" t="s">
        <v>1175</v>
      </c>
      <c r="B1197">
        <v>30.8</v>
      </c>
      <c r="C1197">
        <v>5.23</v>
      </c>
      <c r="D1197" t="s">
        <v>2380</v>
      </c>
      <c r="E1197" t="s">
        <v>2379</v>
      </c>
      <c r="F1197" t="s">
        <v>2379</v>
      </c>
      <c r="G1197" s="7">
        <v>0</v>
      </c>
      <c r="H1197" t="s">
        <v>2379</v>
      </c>
      <c r="I1197">
        <f t="shared" si="54"/>
        <v>0</v>
      </c>
      <c r="K1197" s="14" t="str">
        <f t="shared" si="55"/>
        <v>Obesity</v>
      </c>
      <c r="L1197" t="str">
        <f t="shared" si="56"/>
        <v>Normal</v>
      </c>
    </row>
    <row r="1198" spans="1:12" x14ac:dyDescent="0.35">
      <c r="A1198" t="s">
        <v>1174</v>
      </c>
      <c r="B1198">
        <v>32.299999999999997</v>
      </c>
      <c r="C1198">
        <v>5.05</v>
      </c>
      <c r="D1198" t="s">
        <v>2380</v>
      </c>
      <c r="E1198" t="s">
        <v>2379</v>
      </c>
      <c r="F1198" t="s">
        <v>2379</v>
      </c>
      <c r="G1198" s="7">
        <v>0</v>
      </c>
      <c r="H1198" t="s">
        <v>2379</v>
      </c>
      <c r="I1198">
        <f t="shared" si="54"/>
        <v>0</v>
      </c>
      <c r="K1198" s="14" t="str">
        <f t="shared" si="55"/>
        <v>Obesity</v>
      </c>
      <c r="L1198" t="str">
        <f t="shared" si="56"/>
        <v>Normal</v>
      </c>
    </row>
    <row r="1199" spans="1:12" x14ac:dyDescent="0.35">
      <c r="A1199" t="s">
        <v>1173</v>
      </c>
      <c r="B1199">
        <v>39.700000000000003</v>
      </c>
      <c r="C1199">
        <v>7.34</v>
      </c>
      <c r="D1199" t="s">
        <v>2379</v>
      </c>
      <c r="E1199" t="s">
        <v>2379</v>
      </c>
      <c r="F1199" t="s">
        <v>2379</v>
      </c>
      <c r="G1199" s="7">
        <v>0</v>
      </c>
      <c r="H1199" t="s">
        <v>2379</v>
      </c>
      <c r="I1199">
        <f t="shared" si="54"/>
        <v>0</v>
      </c>
      <c r="K1199" s="14" t="str">
        <f t="shared" si="55"/>
        <v>Obesity</v>
      </c>
      <c r="L1199" t="str">
        <f t="shared" si="56"/>
        <v>Diabetes</v>
      </c>
    </row>
    <row r="1200" spans="1:12" x14ac:dyDescent="0.35">
      <c r="A1200" t="s">
        <v>1172</v>
      </c>
      <c r="B1200">
        <v>35.97</v>
      </c>
      <c r="C1200">
        <v>8.1300000000000008</v>
      </c>
      <c r="D1200" t="s">
        <v>2379</v>
      </c>
      <c r="E1200" t="s">
        <v>2379</v>
      </c>
      <c r="F1200" t="s">
        <v>2379</v>
      </c>
      <c r="G1200" s="7">
        <v>0</v>
      </c>
      <c r="H1200" t="s">
        <v>2379</v>
      </c>
      <c r="I1200">
        <f t="shared" si="54"/>
        <v>0</v>
      </c>
      <c r="K1200" s="14" t="str">
        <f t="shared" si="55"/>
        <v>Obesity</v>
      </c>
      <c r="L1200" t="str">
        <f t="shared" si="56"/>
        <v>Diabetes</v>
      </c>
    </row>
    <row r="1201" spans="1:12" x14ac:dyDescent="0.35">
      <c r="A1201" t="s">
        <v>1171</v>
      </c>
      <c r="B1201">
        <v>25.86</v>
      </c>
      <c r="C1201">
        <v>6.68</v>
      </c>
      <c r="D1201" t="s">
        <v>2380</v>
      </c>
      <c r="E1201" t="s">
        <v>2379</v>
      </c>
      <c r="F1201" t="s">
        <v>2379</v>
      </c>
      <c r="G1201" s="7">
        <v>1</v>
      </c>
      <c r="H1201" t="s">
        <v>2379</v>
      </c>
      <c r="I1201">
        <f t="shared" si="54"/>
        <v>0</v>
      </c>
      <c r="K1201" s="14" t="str">
        <f t="shared" si="55"/>
        <v>Over Weight</v>
      </c>
      <c r="L1201" t="str">
        <f t="shared" si="56"/>
        <v>Diabetes</v>
      </c>
    </row>
    <row r="1202" spans="1:12" x14ac:dyDescent="0.35">
      <c r="A1202" t="s">
        <v>1170</v>
      </c>
      <c r="B1202">
        <v>30.03</v>
      </c>
      <c r="C1202">
        <v>11.51</v>
      </c>
      <c r="D1202" t="s">
        <v>2379</v>
      </c>
      <c r="E1202" t="s">
        <v>2379</v>
      </c>
      <c r="F1202" t="s">
        <v>2379</v>
      </c>
      <c r="G1202" s="7">
        <v>0</v>
      </c>
      <c r="H1202" t="s">
        <v>2379</v>
      </c>
      <c r="I1202">
        <f t="shared" si="54"/>
        <v>0</v>
      </c>
      <c r="K1202" s="14" t="str">
        <f t="shared" si="55"/>
        <v>Obesity</v>
      </c>
      <c r="L1202" t="str">
        <f t="shared" si="56"/>
        <v>Diabetes</v>
      </c>
    </row>
    <row r="1203" spans="1:12" x14ac:dyDescent="0.35">
      <c r="A1203" t="s">
        <v>1169</v>
      </c>
      <c r="B1203">
        <v>25.76</v>
      </c>
      <c r="C1203">
        <v>6.02</v>
      </c>
      <c r="D1203" t="s">
        <v>2380</v>
      </c>
      <c r="E1203" t="s">
        <v>2379</v>
      </c>
      <c r="F1203" t="s">
        <v>2381</v>
      </c>
      <c r="G1203" s="7">
        <v>1</v>
      </c>
      <c r="H1203" t="s">
        <v>2379</v>
      </c>
      <c r="I1203">
        <f t="shared" si="54"/>
        <v>0</v>
      </c>
      <c r="K1203" s="14" t="str">
        <f t="shared" si="55"/>
        <v>Over Weight</v>
      </c>
      <c r="L1203" t="str">
        <f t="shared" si="56"/>
        <v>Prediabetes</v>
      </c>
    </row>
    <row r="1204" spans="1:12" x14ac:dyDescent="0.35">
      <c r="A1204" t="s">
        <v>1168</v>
      </c>
      <c r="B1204">
        <v>22.42</v>
      </c>
      <c r="C1204">
        <v>7.96</v>
      </c>
      <c r="D1204" t="s">
        <v>2379</v>
      </c>
      <c r="E1204" t="s">
        <v>2379</v>
      </c>
      <c r="F1204" t="s">
        <v>2379</v>
      </c>
      <c r="G1204" s="7">
        <v>0</v>
      </c>
      <c r="H1204" t="s">
        <v>2379</v>
      </c>
      <c r="I1204">
        <f t="shared" si="54"/>
        <v>0</v>
      </c>
      <c r="K1204" s="14" t="str">
        <f t="shared" si="55"/>
        <v>Normal Weight</v>
      </c>
      <c r="L1204" t="str">
        <f t="shared" si="56"/>
        <v>Diabetes</v>
      </c>
    </row>
    <row r="1205" spans="1:12" x14ac:dyDescent="0.35">
      <c r="A1205" t="s">
        <v>1167</v>
      </c>
      <c r="B1205">
        <v>33.18</v>
      </c>
      <c r="C1205">
        <v>6.01</v>
      </c>
      <c r="D1205" t="s">
        <v>2380</v>
      </c>
      <c r="E1205" t="s">
        <v>2379</v>
      </c>
      <c r="F1205" t="s">
        <v>2379</v>
      </c>
      <c r="G1205" s="7">
        <v>1</v>
      </c>
      <c r="H1205" t="s">
        <v>2379</v>
      </c>
      <c r="I1205">
        <f t="shared" si="54"/>
        <v>0</v>
      </c>
      <c r="K1205" s="14" t="str">
        <f t="shared" si="55"/>
        <v>Obesity</v>
      </c>
      <c r="L1205" t="str">
        <f t="shared" si="56"/>
        <v>Prediabetes</v>
      </c>
    </row>
    <row r="1206" spans="1:12" x14ac:dyDescent="0.35">
      <c r="A1206" t="s">
        <v>1166</v>
      </c>
      <c r="B1206">
        <v>43.04</v>
      </c>
      <c r="C1206">
        <v>5.9</v>
      </c>
      <c r="D1206" t="s">
        <v>2380</v>
      </c>
      <c r="E1206" t="s">
        <v>2379</v>
      </c>
      <c r="F1206" t="s">
        <v>2379</v>
      </c>
      <c r="G1206" s="7">
        <v>0</v>
      </c>
      <c r="H1206" t="s">
        <v>2379</v>
      </c>
      <c r="I1206">
        <f t="shared" si="54"/>
        <v>0</v>
      </c>
      <c r="K1206" s="14" t="str">
        <f t="shared" si="55"/>
        <v>Obesity</v>
      </c>
      <c r="L1206" t="str">
        <f t="shared" si="56"/>
        <v>Prediabetes</v>
      </c>
    </row>
    <row r="1207" spans="1:12" x14ac:dyDescent="0.35">
      <c r="A1207" t="s">
        <v>1165</v>
      </c>
      <c r="B1207">
        <v>34.15</v>
      </c>
      <c r="C1207">
        <v>4.49</v>
      </c>
      <c r="D1207" t="s">
        <v>2380</v>
      </c>
      <c r="E1207" t="s">
        <v>2379</v>
      </c>
      <c r="F1207" t="s">
        <v>2379</v>
      </c>
      <c r="G1207" s="7">
        <v>1</v>
      </c>
      <c r="H1207" t="s">
        <v>2379</v>
      </c>
      <c r="I1207">
        <f t="shared" si="54"/>
        <v>0</v>
      </c>
      <c r="K1207" s="14" t="str">
        <f t="shared" si="55"/>
        <v>Obesity</v>
      </c>
      <c r="L1207" t="str">
        <f t="shared" si="56"/>
        <v>Normal</v>
      </c>
    </row>
    <row r="1208" spans="1:12" x14ac:dyDescent="0.35">
      <c r="A1208" t="s">
        <v>1164</v>
      </c>
      <c r="B1208">
        <v>25.78</v>
      </c>
      <c r="C1208">
        <v>6.25</v>
      </c>
      <c r="D1208" t="s">
        <v>2379</v>
      </c>
      <c r="E1208" t="s">
        <v>2379</v>
      </c>
      <c r="F1208" t="s">
        <v>2379</v>
      </c>
      <c r="G1208" s="7">
        <v>0</v>
      </c>
      <c r="H1208" t="s">
        <v>2379</v>
      </c>
      <c r="I1208">
        <f t="shared" si="54"/>
        <v>0</v>
      </c>
      <c r="K1208" s="14" t="str">
        <f t="shared" si="55"/>
        <v>Over Weight</v>
      </c>
      <c r="L1208" t="str">
        <f t="shared" si="56"/>
        <v>Prediabetes</v>
      </c>
    </row>
    <row r="1209" spans="1:12" x14ac:dyDescent="0.35">
      <c r="A1209" t="s">
        <v>1163</v>
      </c>
      <c r="B1209">
        <v>21.02</v>
      </c>
      <c r="C1209">
        <v>9.6199999999999992</v>
      </c>
      <c r="D1209" t="s">
        <v>2380</v>
      </c>
      <c r="E1209" t="s">
        <v>2379</v>
      </c>
      <c r="F1209" t="s">
        <v>2381</v>
      </c>
      <c r="G1209" s="7">
        <v>1</v>
      </c>
      <c r="H1209" t="s">
        <v>2379</v>
      </c>
      <c r="I1209">
        <f t="shared" si="54"/>
        <v>0</v>
      </c>
      <c r="K1209" s="14" t="str">
        <f t="shared" si="55"/>
        <v>Normal Weight</v>
      </c>
      <c r="L1209" t="str">
        <f t="shared" si="56"/>
        <v>Diabetes</v>
      </c>
    </row>
    <row r="1210" spans="1:12" x14ac:dyDescent="0.35">
      <c r="A1210" t="s">
        <v>1162</v>
      </c>
      <c r="B1210">
        <v>37.51</v>
      </c>
      <c r="C1210">
        <v>11.06</v>
      </c>
      <c r="D1210" t="s">
        <v>2379</v>
      </c>
      <c r="E1210" t="s">
        <v>2379</v>
      </c>
      <c r="F1210" t="s">
        <v>2379</v>
      </c>
      <c r="G1210" s="7">
        <v>2</v>
      </c>
      <c r="H1210" t="s">
        <v>2379</v>
      </c>
      <c r="I1210">
        <f t="shared" si="54"/>
        <v>0</v>
      </c>
      <c r="K1210" s="14" t="str">
        <f t="shared" si="55"/>
        <v>Obesity</v>
      </c>
      <c r="L1210" t="str">
        <f t="shared" si="56"/>
        <v>Diabetes</v>
      </c>
    </row>
    <row r="1211" spans="1:12" x14ac:dyDescent="0.35">
      <c r="A1211" t="s">
        <v>1161</v>
      </c>
      <c r="B1211">
        <v>25.745000000000001</v>
      </c>
      <c r="C1211">
        <v>6.11</v>
      </c>
      <c r="D1211" t="s">
        <v>2380</v>
      </c>
      <c r="E1211" t="s">
        <v>2379</v>
      </c>
      <c r="F1211" t="s">
        <v>2379</v>
      </c>
      <c r="G1211" s="7">
        <v>0</v>
      </c>
      <c r="H1211" t="s">
        <v>2379</v>
      </c>
      <c r="I1211">
        <f t="shared" si="54"/>
        <v>0</v>
      </c>
      <c r="K1211" s="14" t="str">
        <f t="shared" si="55"/>
        <v>Over Weight</v>
      </c>
      <c r="L1211" t="str">
        <f t="shared" si="56"/>
        <v>Prediabetes</v>
      </c>
    </row>
    <row r="1212" spans="1:12" x14ac:dyDescent="0.35">
      <c r="A1212" t="s">
        <v>1160</v>
      </c>
      <c r="B1212">
        <v>31.35</v>
      </c>
      <c r="C1212">
        <v>11.49</v>
      </c>
      <c r="D1212" t="s">
        <v>2379</v>
      </c>
      <c r="E1212" t="s">
        <v>2379</v>
      </c>
      <c r="F1212" t="s">
        <v>2379</v>
      </c>
      <c r="G1212" s="7">
        <v>2</v>
      </c>
      <c r="H1212" t="s">
        <v>2379</v>
      </c>
      <c r="I1212">
        <f t="shared" si="54"/>
        <v>0</v>
      </c>
      <c r="K1212" s="14" t="str">
        <f t="shared" si="55"/>
        <v>Obesity</v>
      </c>
      <c r="L1212" t="str">
        <f t="shared" si="56"/>
        <v>Diabetes</v>
      </c>
    </row>
    <row r="1213" spans="1:12" x14ac:dyDescent="0.35">
      <c r="A1213" t="s">
        <v>1159</v>
      </c>
      <c r="B1213">
        <v>29.83</v>
      </c>
      <c r="C1213">
        <v>8.68</v>
      </c>
      <c r="D1213" t="s">
        <v>2379</v>
      </c>
      <c r="E1213" t="s">
        <v>2379</v>
      </c>
      <c r="F1213" t="s">
        <v>2379</v>
      </c>
      <c r="G1213" s="7">
        <v>2</v>
      </c>
      <c r="H1213" t="s">
        <v>2379</v>
      </c>
      <c r="I1213">
        <f t="shared" si="54"/>
        <v>0</v>
      </c>
      <c r="K1213" s="14" t="str">
        <f t="shared" si="55"/>
        <v>Over Weight</v>
      </c>
      <c r="L1213" t="str">
        <f t="shared" si="56"/>
        <v>Diabetes</v>
      </c>
    </row>
    <row r="1214" spans="1:12" x14ac:dyDescent="0.35">
      <c r="A1214" t="s">
        <v>1158</v>
      </c>
      <c r="B1214">
        <v>25.49</v>
      </c>
      <c r="C1214">
        <v>5.68</v>
      </c>
      <c r="D1214" t="s">
        <v>2380</v>
      </c>
      <c r="E1214" t="s">
        <v>2379</v>
      </c>
      <c r="F1214" t="s">
        <v>2381</v>
      </c>
      <c r="G1214" s="7">
        <v>1</v>
      </c>
      <c r="H1214" t="s">
        <v>2379</v>
      </c>
      <c r="I1214">
        <f t="shared" si="54"/>
        <v>0</v>
      </c>
      <c r="K1214" s="14" t="str">
        <f t="shared" si="55"/>
        <v>Over Weight</v>
      </c>
      <c r="L1214" t="str">
        <f t="shared" si="56"/>
        <v>Normal</v>
      </c>
    </row>
    <row r="1215" spans="1:12" x14ac:dyDescent="0.35">
      <c r="A1215" t="s">
        <v>1157</v>
      </c>
      <c r="B1215">
        <v>34.1</v>
      </c>
      <c r="C1215">
        <v>8.4499999999999993</v>
      </c>
      <c r="D1215" t="s">
        <v>2379</v>
      </c>
      <c r="E1215" t="s">
        <v>2379</v>
      </c>
      <c r="F1215" t="s">
        <v>2379</v>
      </c>
      <c r="G1215" s="7">
        <v>0</v>
      </c>
      <c r="H1215" t="s">
        <v>2379</v>
      </c>
      <c r="I1215">
        <f t="shared" si="54"/>
        <v>0</v>
      </c>
      <c r="K1215" s="14" t="str">
        <f t="shared" si="55"/>
        <v>Obesity</v>
      </c>
      <c r="L1215" t="str">
        <f t="shared" si="56"/>
        <v>Diabetes</v>
      </c>
    </row>
    <row r="1216" spans="1:12" x14ac:dyDescent="0.35">
      <c r="A1216" t="s">
        <v>1156</v>
      </c>
      <c r="B1216">
        <v>25.84</v>
      </c>
      <c r="C1216">
        <v>8.51</v>
      </c>
      <c r="D1216" t="s">
        <v>2379</v>
      </c>
      <c r="E1216" t="s">
        <v>2379</v>
      </c>
      <c r="F1216" t="s">
        <v>2379</v>
      </c>
      <c r="G1216" s="7">
        <v>2</v>
      </c>
      <c r="H1216" t="s">
        <v>2379</v>
      </c>
      <c r="I1216">
        <f t="shared" si="54"/>
        <v>0</v>
      </c>
      <c r="K1216" s="14" t="str">
        <f t="shared" si="55"/>
        <v>Over Weight</v>
      </c>
      <c r="L1216" t="str">
        <f t="shared" si="56"/>
        <v>Diabetes</v>
      </c>
    </row>
    <row r="1217" spans="1:12" x14ac:dyDescent="0.35">
      <c r="A1217" t="s">
        <v>1155</v>
      </c>
      <c r="B1217">
        <v>20.6</v>
      </c>
      <c r="C1217">
        <v>7.62</v>
      </c>
      <c r="D1217" t="s">
        <v>2379</v>
      </c>
      <c r="E1217" t="s">
        <v>2379</v>
      </c>
      <c r="F1217" t="s">
        <v>2379</v>
      </c>
      <c r="G1217" s="7">
        <v>0</v>
      </c>
      <c r="H1217" t="s">
        <v>2379</v>
      </c>
      <c r="I1217">
        <f t="shared" si="54"/>
        <v>0</v>
      </c>
      <c r="K1217" s="14" t="str">
        <f t="shared" si="55"/>
        <v>Normal Weight</v>
      </c>
      <c r="L1217" t="str">
        <f t="shared" si="56"/>
        <v>Diabetes</v>
      </c>
    </row>
    <row r="1218" spans="1:12" x14ac:dyDescent="0.35">
      <c r="A1218" t="s">
        <v>1154</v>
      </c>
      <c r="B1218">
        <v>28.88</v>
      </c>
      <c r="C1218">
        <v>10.18</v>
      </c>
      <c r="D1218" t="s">
        <v>2379</v>
      </c>
      <c r="E1218" t="s">
        <v>2379</v>
      </c>
      <c r="F1218" t="s">
        <v>2379</v>
      </c>
      <c r="G1218" s="7">
        <v>0</v>
      </c>
      <c r="H1218" t="s">
        <v>2379</v>
      </c>
      <c r="I1218">
        <f t="shared" si="54"/>
        <v>0</v>
      </c>
      <c r="K1218" s="14" t="str">
        <f t="shared" si="55"/>
        <v>Over Weight</v>
      </c>
      <c r="L1218" t="str">
        <f t="shared" si="56"/>
        <v>Diabetes</v>
      </c>
    </row>
    <row r="1219" spans="1:12" x14ac:dyDescent="0.35">
      <c r="A1219" t="s">
        <v>1153</v>
      </c>
      <c r="B1219">
        <v>28.24</v>
      </c>
      <c r="C1219">
        <v>5.36</v>
      </c>
      <c r="D1219" t="s">
        <v>2379</v>
      </c>
      <c r="E1219" t="s">
        <v>2379</v>
      </c>
      <c r="F1219" t="s">
        <v>2379</v>
      </c>
      <c r="G1219" s="7">
        <v>0</v>
      </c>
      <c r="H1219" t="s">
        <v>2379</v>
      </c>
      <c r="I1219">
        <f t="shared" ref="I1219:I1282" si="57">IF(H1219="yes",1,0)</f>
        <v>0</v>
      </c>
      <c r="K1219" s="14" t="str">
        <f t="shared" ref="K1219:K1282" si="58">IF(B1219&lt;18.5,"Underweight",IF(B1219&lt;24.9,"Normal Weight",IF(B1219&lt;29.9,"Over Weight","Obesity")))</f>
        <v>Over Weight</v>
      </c>
      <c r="L1219" t="str">
        <f t="shared" ref="L1219:L1282" si="59">IF(C1219&lt;5.7,"Normal",IF(C1219&lt;6.4,"Prediabetes","Diabetes"))</f>
        <v>Normal</v>
      </c>
    </row>
    <row r="1220" spans="1:12" x14ac:dyDescent="0.35">
      <c r="A1220" t="s">
        <v>1152</v>
      </c>
      <c r="B1220">
        <v>25.46</v>
      </c>
      <c r="C1220">
        <v>11.78</v>
      </c>
      <c r="D1220" t="s">
        <v>2380</v>
      </c>
      <c r="E1220" t="s">
        <v>2379</v>
      </c>
      <c r="F1220" t="s">
        <v>2379</v>
      </c>
      <c r="G1220" s="7">
        <v>1</v>
      </c>
      <c r="H1220" t="s">
        <v>2379</v>
      </c>
      <c r="I1220">
        <f t="shared" si="57"/>
        <v>0</v>
      </c>
      <c r="K1220" s="14" t="str">
        <f t="shared" si="58"/>
        <v>Over Weight</v>
      </c>
      <c r="L1220" t="str">
        <f t="shared" si="59"/>
        <v>Diabetes</v>
      </c>
    </row>
    <row r="1221" spans="1:12" x14ac:dyDescent="0.35">
      <c r="A1221" t="s">
        <v>1151</v>
      </c>
      <c r="B1221">
        <v>29.64</v>
      </c>
      <c r="C1221">
        <v>10.82</v>
      </c>
      <c r="D1221" t="s">
        <v>2380</v>
      </c>
      <c r="E1221" t="s">
        <v>2379</v>
      </c>
      <c r="F1221" t="s">
        <v>2379</v>
      </c>
      <c r="G1221" s="7">
        <v>0</v>
      </c>
      <c r="H1221" t="s">
        <v>2379</v>
      </c>
      <c r="I1221">
        <f t="shared" si="57"/>
        <v>0</v>
      </c>
      <c r="K1221" s="14" t="str">
        <f t="shared" si="58"/>
        <v>Over Weight</v>
      </c>
      <c r="L1221" t="str">
        <f t="shared" si="59"/>
        <v>Diabetes</v>
      </c>
    </row>
    <row r="1222" spans="1:12" x14ac:dyDescent="0.35">
      <c r="A1222" t="s">
        <v>1150</v>
      </c>
      <c r="B1222">
        <v>31.27</v>
      </c>
      <c r="C1222">
        <v>7.73</v>
      </c>
      <c r="D1222" t="s">
        <v>2380</v>
      </c>
      <c r="E1222" t="s">
        <v>2379</v>
      </c>
      <c r="F1222" t="s">
        <v>2379</v>
      </c>
      <c r="G1222" s="7">
        <v>1</v>
      </c>
      <c r="H1222" t="s">
        <v>2379</v>
      </c>
      <c r="I1222">
        <f t="shared" si="57"/>
        <v>0</v>
      </c>
      <c r="K1222" s="14" t="str">
        <f t="shared" si="58"/>
        <v>Obesity</v>
      </c>
      <c r="L1222" t="str">
        <f t="shared" si="59"/>
        <v>Diabetes</v>
      </c>
    </row>
    <row r="1223" spans="1:12" x14ac:dyDescent="0.35">
      <c r="A1223" t="s">
        <v>1149</v>
      </c>
      <c r="B1223">
        <v>19.95</v>
      </c>
      <c r="C1223">
        <v>6.24</v>
      </c>
      <c r="D1223" t="s">
        <v>2380</v>
      </c>
      <c r="E1223" t="s">
        <v>2379</v>
      </c>
      <c r="F1223" t="s">
        <v>2379</v>
      </c>
      <c r="G1223" s="7">
        <v>0</v>
      </c>
      <c r="H1223" t="s">
        <v>2379</v>
      </c>
      <c r="I1223">
        <f t="shared" si="57"/>
        <v>0</v>
      </c>
      <c r="K1223" s="14" t="str">
        <f t="shared" si="58"/>
        <v>Normal Weight</v>
      </c>
      <c r="L1223" t="str">
        <f t="shared" si="59"/>
        <v>Prediabetes</v>
      </c>
    </row>
    <row r="1224" spans="1:12" x14ac:dyDescent="0.35">
      <c r="A1224" t="s">
        <v>1148</v>
      </c>
      <c r="B1224">
        <v>21.3</v>
      </c>
      <c r="C1224">
        <v>10.42</v>
      </c>
      <c r="D1224" t="s">
        <v>2379</v>
      </c>
      <c r="E1224" t="s">
        <v>2379</v>
      </c>
      <c r="F1224" t="s">
        <v>2379</v>
      </c>
      <c r="G1224" s="7">
        <v>2</v>
      </c>
      <c r="H1224" t="s">
        <v>2379</v>
      </c>
      <c r="I1224">
        <f t="shared" si="57"/>
        <v>0</v>
      </c>
      <c r="K1224" s="14" t="str">
        <f t="shared" si="58"/>
        <v>Normal Weight</v>
      </c>
      <c r="L1224" t="str">
        <f t="shared" si="59"/>
        <v>Diabetes</v>
      </c>
    </row>
    <row r="1225" spans="1:12" x14ac:dyDescent="0.35">
      <c r="A1225" t="s">
        <v>1147</v>
      </c>
      <c r="B1225">
        <v>31.635000000000002</v>
      </c>
      <c r="C1225">
        <v>11.11</v>
      </c>
      <c r="D1225" t="s">
        <v>2379</v>
      </c>
      <c r="E1225" t="s">
        <v>2379</v>
      </c>
      <c r="F1225" t="s">
        <v>2379</v>
      </c>
      <c r="G1225" s="7">
        <v>0</v>
      </c>
      <c r="H1225" t="s">
        <v>2379</v>
      </c>
      <c r="I1225">
        <f t="shared" si="57"/>
        <v>0</v>
      </c>
      <c r="K1225" s="14" t="str">
        <f t="shared" si="58"/>
        <v>Obesity</v>
      </c>
      <c r="L1225" t="str">
        <f t="shared" si="59"/>
        <v>Diabetes</v>
      </c>
    </row>
    <row r="1226" spans="1:12" x14ac:dyDescent="0.35">
      <c r="A1226" t="s">
        <v>1146</v>
      </c>
      <c r="B1226">
        <v>23.9</v>
      </c>
      <c r="C1226">
        <v>7.67</v>
      </c>
      <c r="D1226" t="s">
        <v>2380</v>
      </c>
      <c r="E1226" t="s">
        <v>2379</v>
      </c>
      <c r="F1226" t="s">
        <v>2379</v>
      </c>
      <c r="G1226" s="7">
        <v>2</v>
      </c>
      <c r="H1226" t="s">
        <v>2379</v>
      </c>
      <c r="I1226">
        <f t="shared" si="57"/>
        <v>0</v>
      </c>
      <c r="K1226" s="14" t="str">
        <f t="shared" si="58"/>
        <v>Normal Weight</v>
      </c>
      <c r="L1226" t="str">
        <f t="shared" si="59"/>
        <v>Diabetes</v>
      </c>
    </row>
    <row r="1227" spans="1:12" x14ac:dyDescent="0.35">
      <c r="A1227" t="s">
        <v>1145</v>
      </c>
      <c r="B1227">
        <v>34.15</v>
      </c>
      <c r="C1227">
        <v>6.15</v>
      </c>
      <c r="D1227" t="s">
        <v>2379</v>
      </c>
      <c r="E1227" t="s">
        <v>2379</v>
      </c>
      <c r="F1227" t="s">
        <v>2379</v>
      </c>
      <c r="G1227" s="7">
        <v>0</v>
      </c>
      <c r="H1227" t="s">
        <v>2379</v>
      </c>
      <c r="I1227">
        <f t="shared" si="57"/>
        <v>0</v>
      </c>
      <c r="K1227" s="14" t="str">
        <f t="shared" si="58"/>
        <v>Obesity</v>
      </c>
      <c r="L1227" t="str">
        <f t="shared" si="59"/>
        <v>Prediabetes</v>
      </c>
    </row>
    <row r="1228" spans="1:12" x14ac:dyDescent="0.35">
      <c r="A1228" t="s">
        <v>1144</v>
      </c>
      <c r="B1228">
        <v>28.71</v>
      </c>
      <c r="C1228">
        <v>5.71</v>
      </c>
      <c r="D1228" t="s">
        <v>2379</v>
      </c>
      <c r="E1228" t="s">
        <v>2379</v>
      </c>
      <c r="F1228" t="s">
        <v>2379</v>
      </c>
      <c r="G1228" s="7">
        <v>0</v>
      </c>
      <c r="H1228" t="s">
        <v>2379</v>
      </c>
      <c r="I1228">
        <f t="shared" si="57"/>
        <v>0</v>
      </c>
      <c r="K1228" s="14" t="str">
        <f t="shared" si="58"/>
        <v>Over Weight</v>
      </c>
      <c r="L1228" t="str">
        <f t="shared" si="59"/>
        <v>Prediabetes</v>
      </c>
    </row>
    <row r="1229" spans="1:12" x14ac:dyDescent="0.35">
      <c r="A1229" t="s">
        <v>1143</v>
      </c>
      <c r="B1229">
        <v>36.700000000000003</v>
      </c>
      <c r="C1229">
        <v>8.6999999999999993</v>
      </c>
      <c r="D1229" t="s">
        <v>2380</v>
      </c>
      <c r="E1229" t="s">
        <v>2379</v>
      </c>
      <c r="F1229" t="s">
        <v>2379</v>
      </c>
      <c r="G1229" s="7">
        <v>2</v>
      </c>
      <c r="H1229" t="s">
        <v>2379</v>
      </c>
      <c r="I1229">
        <f t="shared" si="57"/>
        <v>0</v>
      </c>
      <c r="K1229" s="14" t="str">
        <f t="shared" si="58"/>
        <v>Obesity</v>
      </c>
      <c r="L1229" t="str">
        <f t="shared" si="59"/>
        <v>Diabetes</v>
      </c>
    </row>
    <row r="1230" spans="1:12" x14ac:dyDescent="0.35">
      <c r="A1230" t="s">
        <v>1142</v>
      </c>
      <c r="B1230">
        <v>34.1</v>
      </c>
      <c r="C1230">
        <v>9.0399999999999991</v>
      </c>
      <c r="D1230" t="s">
        <v>2380</v>
      </c>
      <c r="E1230" t="s">
        <v>2379</v>
      </c>
      <c r="F1230" t="s">
        <v>2379</v>
      </c>
      <c r="G1230" s="7">
        <v>2</v>
      </c>
      <c r="H1230" t="s">
        <v>2379</v>
      </c>
      <c r="I1230">
        <f t="shared" si="57"/>
        <v>0</v>
      </c>
      <c r="K1230" s="14" t="str">
        <f t="shared" si="58"/>
        <v>Obesity</v>
      </c>
      <c r="L1230" t="str">
        <f t="shared" si="59"/>
        <v>Diabetes</v>
      </c>
    </row>
    <row r="1231" spans="1:12" x14ac:dyDescent="0.35">
      <c r="A1231" t="s">
        <v>1141</v>
      </c>
      <c r="B1231">
        <v>25.7</v>
      </c>
      <c r="C1231">
        <v>5.61</v>
      </c>
      <c r="D1231" t="s">
        <v>2379</v>
      </c>
      <c r="E1231" t="s">
        <v>2379</v>
      </c>
      <c r="F1231" t="s">
        <v>2379</v>
      </c>
      <c r="G1231" s="7">
        <v>0</v>
      </c>
      <c r="H1231" t="s">
        <v>2379</v>
      </c>
      <c r="I1231">
        <f t="shared" si="57"/>
        <v>0</v>
      </c>
      <c r="K1231" s="14" t="str">
        <f t="shared" si="58"/>
        <v>Over Weight</v>
      </c>
      <c r="L1231" t="str">
        <f t="shared" si="59"/>
        <v>Normal</v>
      </c>
    </row>
    <row r="1232" spans="1:12" x14ac:dyDescent="0.35">
      <c r="A1232" t="s">
        <v>1140</v>
      </c>
      <c r="B1232">
        <v>21.68</v>
      </c>
      <c r="C1232">
        <v>8.1199999999999992</v>
      </c>
      <c r="D1232" t="s">
        <v>2379</v>
      </c>
      <c r="E1232" t="s">
        <v>2379</v>
      </c>
      <c r="F1232" t="s">
        <v>2379</v>
      </c>
      <c r="G1232" s="7">
        <v>0</v>
      </c>
      <c r="H1232" t="s">
        <v>2379</v>
      </c>
      <c r="I1232">
        <f t="shared" si="57"/>
        <v>0</v>
      </c>
      <c r="K1232" s="14" t="str">
        <f t="shared" si="58"/>
        <v>Normal Weight</v>
      </c>
      <c r="L1232" t="str">
        <f t="shared" si="59"/>
        <v>Diabetes</v>
      </c>
    </row>
    <row r="1233" spans="1:12" x14ac:dyDescent="0.35">
      <c r="A1233" t="s">
        <v>1139</v>
      </c>
      <c r="B1233">
        <v>25.175000000000001</v>
      </c>
      <c r="C1233">
        <v>4.74</v>
      </c>
      <c r="D1233" t="s">
        <v>2379</v>
      </c>
      <c r="E1233" t="s">
        <v>2379</v>
      </c>
      <c r="F1233" t="s">
        <v>2379</v>
      </c>
      <c r="G1233" s="7">
        <v>0</v>
      </c>
      <c r="H1233" t="s">
        <v>2379</v>
      </c>
      <c r="I1233">
        <f t="shared" si="57"/>
        <v>0</v>
      </c>
      <c r="K1233" s="14" t="str">
        <f t="shared" si="58"/>
        <v>Over Weight</v>
      </c>
      <c r="L1233" t="str">
        <f t="shared" si="59"/>
        <v>Normal</v>
      </c>
    </row>
    <row r="1234" spans="1:12" x14ac:dyDescent="0.35">
      <c r="A1234" t="s">
        <v>1138</v>
      </c>
      <c r="B1234">
        <v>44.77</v>
      </c>
      <c r="C1234">
        <v>4.0599999999999996</v>
      </c>
      <c r="D1234" t="s">
        <v>2379</v>
      </c>
      <c r="E1234" t="s">
        <v>2379</v>
      </c>
      <c r="F1234" t="s">
        <v>2379</v>
      </c>
      <c r="G1234" s="7">
        <v>2</v>
      </c>
      <c r="H1234" t="s">
        <v>2379</v>
      </c>
      <c r="I1234">
        <f t="shared" si="57"/>
        <v>0</v>
      </c>
      <c r="K1234" s="14" t="str">
        <f t="shared" si="58"/>
        <v>Obesity</v>
      </c>
      <c r="L1234" t="str">
        <f t="shared" si="59"/>
        <v>Normal</v>
      </c>
    </row>
    <row r="1235" spans="1:12" x14ac:dyDescent="0.35">
      <c r="A1235" t="s">
        <v>1137</v>
      </c>
      <c r="B1235">
        <v>37.07</v>
      </c>
      <c r="C1235">
        <v>5.69</v>
      </c>
      <c r="D1235" t="s">
        <v>2379</v>
      </c>
      <c r="E1235" t="s">
        <v>2379</v>
      </c>
      <c r="F1235" t="s">
        <v>2379</v>
      </c>
      <c r="G1235" s="7">
        <v>2</v>
      </c>
      <c r="H1235" t="s">
        <v>2379</v>
      </c>
      <c r="I1235">
        <f t="shared" si="57"/>
        <v>0</v>
      </c>
      <c r="K1235" s="14" t="str">
        <f t="shared" si="58"/>
        <v>Obesity</v>
      </c>
      <c r="L1235" t="str">
        <f t="shared" si="59"/>
        <v>Normal</v>
      </c>
    </row>
    <row r="1236" spans="1:12" x14ac:dyDescent="0.35">
      <c r="A1236" t="s">
        <v>1136</v>
      </c>
      <c r="B1236">
        <v>39.799999999999997</v>
      </c>
      <c r="C1236">
        <v>5.66</v>
      </c>
      <c r="D1236" t="s">
        <v>2379</v>
      </c>
      <c r="E1236" t="s">
        <v>2379</v>
      </c>
      <c r="F1236" t="s">
        <v>2381</v>
      </c>
      <c r="G1236" s="7">
        <v>1</v>
      </c>
      <c r="H1236" t="s">
        <v>2379</v>
      </c>
      <c r="I1236">
        <f t="shared" si="57"/>
        <v>0</v>
      </c>
      <c r="K1236" s="14" t="str">
        <f t="shared" si="58"/>
        <v>Obesity</v>
      </c>
      <c r="L1236" t="str">
        <f t="shared" si="59"/>
        <v>Normal</v>
      </c>
    </row>
    <row r="1237" spans="1:12" x14ac:dyDescent="0.35">
      <c r="A1237" t="s">
        <v>1135</v>
      </c>
      <c r="B1237">
        <v>26.36</v>
      </c>
      <c r="C1237">
        <v>4.32</v>
      </c>
      <c r="D1237" t="s">
        <v>2379</v>
      </c>
      <c r="E1237" t="s">
        <v>2379</v>
      </c>
      <c r="F1237" t="s">
        <v>2381</v>
      </c>
      <c r="G1237" s="7">
        <v>1</v>
      </c>
      <c r="H1237" t="s">
        <v>2379</v>
      </c>
      <c r="I1237">
        <f t="shared" si="57"/>
        <v>0</v>
      </c>
      <c r="K1237" s="14" t="str">
        <f t="shared" si="58"/>
        <v>Over Weight</v>
      </c>
      <c r="L1237" t="str">
        <f t="shared" si="59"/>
        <v>Normal</v>
      </c>
    </row>
    <row r="1238" spans="1:12" x14ac:dyDescent="0.35">
      <c r="A1238" t="s">
        <v>1134</v>
      </c>
      <c r="B1238">
        <v>29.925000000000001</v>
      </c>
      <c r="C1238">
        <v>8.2899999999999991</v>
      </c>
      <c r="D1238" t="s">
        <v>2379</v>
      </c>
      <c r="E1238" t="s">
        <v>2379</v>
      </c>
      <c r="F1238" t="s">
        <v>2379</v>
      </c>
      <c r="G1238" s="7">
        <v>2</v>
      </c>
      <c r="H1238" t="s">
        <v>2379</v>
      </c>
      <c r="I1238">
        <f t="shared" si="57"/>
        <v>0</v>
      </c>
      <c r="K1238" s="14" t="str">
        <f t="shared" si="58"/>
        <v>Obesity</v>
      </c>
      <c r="L1238" t="str">
        <f t="shared" si="59"/>
        <v>Diabetes</v>
      </c>
    </row>
    <row r="1239" spans="1:12" x14ac:dyDescent="0.35">
      <c r="A1239" t="s">
        <v>1133</v>
      </c>
      <c r="B1239">
        <v>37.29</v>
      </c>
      <c r="C1239">
        <v>10.46</v>
      </c>
      <c r="D1239" t="s">
        <v>2379</v>
      </c>
      <c r="E1239" t="s">
        <v>2379</v>
      </c>
      <c r="F1239" t="s">
        <v>2379</v>
      </c>
      <c r="G1239" s="7">
        <v>0</v>
      </c>
      <c r="H1239" t="s">
        <v>2379</v>
      </c>
      <c r="I1239">
        <f t="shared" si="57"/>
        <v>0</v>
      </c>
      <c r="K1239" s="14" t="str">
        <f t="shared" si="58"/>
        <v>Obesity</v>
      </c>
      <c r="L1239" t="str">
        <f t="shared" si="59"/>
        <v>Diabetes</v>
      </c>
    </row>
    <row r="1240" spans="1:12" x14ac:dyDescent="0.35">
      <c r="A1240" t="s">
        <v>1132</v>
      </c>
      <c r="B1240">
        <v>30.2</v>
      </c>
      <c r="C1240">
        <v>11.96</v>
      </c>
      <c r="D1240" t="s">
        <v>2379</v>
      </c>
      <c r="E1240" t="s">
        <v>2379</v>
      </c>
      <c r="F1240" t="s">
        <v>2379</v>
      </c>
      <c r="G1240" s="7">
        <v>0</v>
      </c>
      <c r="H1240" t="s">
        <v>2379</v>
      </c>
      <c r="I1240">
        <f t="shared" si="57"/>
        <v>0</v>
      </c>
      <c r="K1240" s="14" t="str">
        <f t="shared" si="58"/>
        <v>Obesity</v>
      </c>
      <c r="L1240" t="str">
        <f t="shared" si="59"/>
        <v>Diabetes</v>
      </c>
    </row>
    <row r="1241" spans="1:12" x14ac:dyDescent="0.35">
      <c r="A1241" t="s">
        <v>1131</v>
      </c>
      <c r="B1241">
        <v>24.225000000000001</v>
      </c>
      <c r="C1241">
        <v>4.25</v>
      </c>
      <c r="D1241" t="s">
        <v>2380</v>
      </c>
      <c r="E1241" t="s">
        <v>2379</v>
      </c>
      <c r="F1241" t="s">
        <v>2381</v>
      </c>
      <c r="G1241" s="7">
        <v>1</v>
      </c>
      <c r="H1241" t="s">
        <v>2379</v>
      </c>
      <c r="I1241">
        <f t="shared" si="57"/>
        <v>0</v>
      </c>
      <c r="K1241" s="14" t="str">
        <f t="shared" si="58"/>
        <v>Normal Weight</v>
      </c>
      <c r="L1241" t="str">
        <f t="shared" si="59"/>
        <v>Normal</v>
      </c>
    </row>
    <row r="1242" spans="1:12" x14ac:dyDescent="0.35">
      <c r="A1242" t="s">
        <v>1130</v>
      </c>
      <c r="B1242">
        <v>31.445</v>
      </c>
      <c r="C1242">
        <v>8.33</v>
      </c>
      <c r="D1242" t="s">
        <v>2379</v>
      </c>
      <c r="E1242" t="s">
        <v>2379</v>
      </c>
      <c r="F1242" t="s">
        <v>2379</v>
      </c>
      <c r="G1242" s="7">
        <v>0</v>
      </c>
      <c r="H1242" t="s">
        <v>2379</v>
      </c>
      <c r="I1242">
        <f t="shared" si="57"/>
        <v>0</v>
      </c>
      <c r="K1242" s="14" t="str">
        <f t="shared" si="58"/>
        <v>Obesity</v>
      </c>
      <c r="L1242" t="str">
        <f t="shared" si="59"/>
        <v>Diabetes</v>
      </c>
    </row>
    <row r="1243" spans="1:12" x14ac:dyDescent="0.35">
      <c r="A1243" t="s">
        <v>1129</v>
      </c>
      <c r="B1243">
        <v>38.880000000000003</v>
      </c>
      <c r="C1243">
        <v>4.29</v>
      </c>
      <c r="D1243" t="s">
        <v>2379</v>
      </c>
      <c r="E1243" t="s">
        <v>2379</v>
      </c>
      <c r="F1243" t="s">
        <v>2379</v>
      </c>
      <c r="G1243" s="7">
        <v>1</v>
      </c>
      <c r="H1243" t="s">
        <v>2379</v>
      </c>
      <c r="I1243">
        <f t="shared" si="57"/>
        <v>0</v>
      </c>
      <c r="K1243" s="14" t="str">
        <f t="shared" si="58"/>
        <v>Obesity</v>
      </c>
      <c r="L1243" t="str">
        <f t="shared" si="59"/>
        <v>Normal</v>
      </c>
    </row>
    <row r="1244" spans="1:12" x14ac:dyDescent="0.35">
      <c r="A1244" t="s">
        <v>1128</v>
      </c>
      <c r="B1244">
        <v>43.89</v>
      </c>
      <c r="C1244">
        <v>6.32</v>
      </c>
      <c r="D1244" t="s">
        <v>2380</v>
      </c>
      <c r="E1244" t="s">
        <v>2379</v>
      </c>
      <c r="F1244" t="s">
        <v>2379</v>
      </c>
      <c r="G1244" s="7">
        <v>0</v>
      </c>
      <c r="H1244" t="s">
        <v>2379</v>
      </c>
      <c r="I1244">
        <f t="shared" si="57"/>
        <v>0</v>
      </c>
      <c r="K1244" s="14" t="str">
        <f t="shared" si="58"/>
        <v>Obesity</v>
      </c>
      <c r="L1244" t="str">
        <f t="shared" si="59"/>
        <v>Prediabetes</v>
      </c>
    </row>
    <row r="1245" spans="1:12" x14ac:dyDescent="0.35">
      <c r="A1245" t="s">
        <v>1127</v>
      </c>
      <c r="B1245">
        <v>25.6</v>
      </c>
      <c r="C1245">
        <v>5.65</v>
      </c>
      <c r="D1245" t="s">
        <v>2379</v>
      </c>
      <c r="E1245" t="s">
        <v>2379</v>
      </c>
      <c r="F1245" t="s">
        <v>2379</v>
      </c>
      <c r="G1245" s="7">
        <v>2</v>
      </c>
      <c r="H1245" t="s">
        <v>2379</v>
      </c>
      <c r="I1245">
        <f t="shared" si="57"/>
        <v>0</v>
      </c>
      <c r="K1245" s="14" t="str">
        <f t="shared" si="58"/>
        <v>Over Weight</v>
      </c>
      <c r="L1245" t="str">
        <f t="shared" si="59"/>
        <v>Normal</v>
      </c>
    </row>
    <row r="1246" spans="1:12" x14ac:dyDescent="0.35">
      <c r="A1246" t="s">
        <v>1126</v>
      </c>
      <c r="B1246">
        <v>29.545000000000002</v>
      </c>
      <c r="C1246">
        <v>8.41</v>
      </c>
      <c r="D1246" t="s">
        <v>2380</v>
      </c>
      <c r="E1246" t="s">
        <v>2379</v>
      </c>
      <c r="F1246" t="s">
        <v>2379</v>
      </c>
      <c r="G1246" s="7">
        <v>1</v>
      </c>
      <c r="H1246" t="s">
        <v>2379</v>
      </c>
      <c r="I1246">
        <f t="shared" si="57"/>
        <v>0</v>
      </c>
      <c r="K1246" s="14" t="str">
        <f t="shared" si="58"/>
        <v>Over Weight</v>
      </c>
      <c r="L1246" t="str">
        <f t="shared" si="59"/>
        <v>Diabetes</v>
      </c>
    </row>
    <row r="1247" spans="1:12" x14ac:dyDescent="0.35">
      <c r="A1247" t="s">
        <v>1125</v>
      </c>
      <c r="B1247">
        <v>23.25</v>
      </c>
      <c r="C1247">
        <v>11.96</v>
      </c>
      <c r="D1247" t="s">
        <v>2380</v>
      </c>
      <c r="E1247" t="s">
        <v>2379</v>
      </c>
      <c r="F1247" t="s">
        <v>2379</v>
      </c>
      <c r="G1247" s="7">
        <v>0</v>
      </c>
      <c r="H1247" t="s">
        <v>2379</v>
      </c>
      <c r="I1247">
        <f t="shared" si="57"/>
        <v>0</v>
      </c>
      <c r="K1247" s="14" t="str">
        <f t="shared" si="58"/>
        <v>Normal Weight</v>
      </c>
      <c r="L1247" t="str">
        <f t="shared" si="59"/>
        <v>Diabetes</v>
      </c>
    </row>
    <row r="1248" spans="1:12" x14ac:dyDescent="0.35">
      <c r="A1248" t="s">
        <v>1124</v>
      </c>
      <c r="B1248">
        <v>43.95</v>
      </c>
      <c r="C1248">
        <v>5.17</v>
      </c>
      <c r="D1248" t="s">
        <v>2380</v>
      </c>
      <c r="E1248" t="s">
        <v>2379</v>
      </c>
      <c r="F1248" t="s">
        <v>2381</v>
      </c>
      <c r="G1248" s="7">
        <v>1</v>
      </c>
      <c r="H1248" t="s">
        <v>2379</v>
      </c>
      <c r="I1248">
        <f t="shared" si="57"/>
        <v>0</v>
      </c>
      <c r="K1248" s="14" t="str">
        <f t="shared" si="58"/>
        <v>Obesity</v>
      </c>
      <c r="L1248" t="str">
        <f t="shared" si="59"/>
        <v>Normal</v>
      </c>
    </row>
    <row r="1249" spans="1:12" x14ac:dyDescent="0.35">
      <c r="A1249" t="s">
        <v>1123</v>
      </c>
      <c r="B1249">
        <v>21.85</v>
      </c>
      <c r="C1249">
        <v>8.76</v>
      </c>
      <c r="D1249" t="s">
        <v>2379</v>
      </c>
      <c r="E1249" t="s">
        <v>2379</v>
      </c>
      <c r="F1249" t="s">
        <v>2379</v>
      </c>
      <c r="G1249" s="7">
        <v>0</v>
      </c>
      <c r="H1249" t="s">
        <v>2379</v>
      </c>
      <c r="I1249">
        <f t="shared" si="57"/>
        <v>0</v>
      </c>
      <c r="K1249" s="14" t="str">
        <f t="shared" si="58"/>
        <v>Normal Weight</v>
      </c>
      <c r="L1249" t="str">
        <f t="shared" si="59"/>
        <v>Diabetes</v>
      </c>
    </row>
    <row r="1250" spans="1:12" x14ac:dyDescent="0.35">
      <c r="A1250" t="s">
        <v>1122</v>
      </c>
      <c r="B1250">
        <v>25.73</v>
      </c>
      <c r="C1250">
        <v>7.99</v>
      </c>
      <c r="D1250" t="s">
        <v>2379</v>
      </c>
      <c r="E1250" t="s">
        <v>2379</v>
      </c>
      <c r="F1250" t="s">
        <v>2379</v>
      </c>
      <c r="G1250" s="7">
        <v>2</v>
      </c>
      <c r="H1250" t="s">
        <v>2379</v>
      </c>
      <c r="I1250">
        <f t="shared" si="57"/>
        <v>0</v>
      </c>
      <c r="K1250" s="14" t="str">
        <f t="shared" si="58"/>
        <v>Over Weight</v>
      </c>
      <c r="L1250" t="str">
        <f t="shared" si="59"/>
        <v>Diabetes</v>
      </c>
    </row>
    <row r="1251" spans="1:12" x14ac:dyDescent="0.35">
      <c r="A1251" t="s">
        <v>1121</v>
      </c>
      <c r="B1251">
        <v>32.229999999999997</v>
      </c>
      <c r="C1251">
        <v>8.59</v>
      </c>
      <c r="D1251" t="s">
        <v>2379</v>
      </c>
      <c r="E1251" t="s">
        <v>2379</v>
      </c>
      <c r="F1251" t="s">
        <v>2379</v>
      </c>
      <c r="G1251" s="7">
        <v>0</v>
      </c>
      <c r="H1251" t="s">
        <v>2379</v>
      </c>
      <c r="I1251">
        <f t="shared" si="57"/>
        <v>0</v>
      </c>
      <c r="K1251" s="14" t="str">
        <f t="shared" si="58"/>
        <v>Obesity</v>
      </c>
      <c r="L1251" t="str">
        <f t="shared" si="59"/>
        <v>Diabetes</v>
      </c>
    </row>
    <row r="1252" spans="1:12" x14ac:dyDescent="0.35">
      <c r="A1252" t="s">
        <v>1120</v>
      </c>
      <c r="B1252">
        <v>32.204999999999998</v>
      </c>
      <c r="C1252">
        <v>6.14</v>
      </c>
      <c r="D1252" t="s">
        <v>2379</v>
      </c>
      <c r="E1252" t="s">
        <v>2379</v>
      </c>
      <c r="F1252" t="s">
        <v>2379</v>
      </c>
      <c r="G1252" s="7">
        <v>2</v>
      </c>
      <c r="H1252" t="s">
        <v>2379</v>
      </c>
      <c r="I1252">
        <f t="shared" si="57"/>
        <v>0</v>
      </c>
      <c r="K1252" s="14" t="str">
        <f t="shared" si="58"/>
        <v>Obesity</v>
      </c>
      <c r="L1252" t="str">
        <f t="shared" si="59"/>
        <v>Prediabetes</v>
      </c>
    </row>
    <row r="1253" spans="1:12" x14ac:dyDescent="0.35">
      <c r="A1253" t="s">
        <v>1119</v>
      </c>
      <c r="B1253">
        <v>26.41</v>
      </c>
      <c r="C1253">
        <v>4.08</v>
      </c>
      <c r="D1253" t="s">
        <v>2379</v>
      </c>
      <c r="E1253" t="s">
        <v>2379</v>
      </c>
      <c r="F1253" t="s">
        <v>2379</v>
      </c>
      <c r="G1253" s="7">
        <v>2</v>
      </c>
      <c r="H1253" t="s">
        <v>2379</v>
      </c>
      <c r="I1253">
        <f t="shared" si="57"/>
        <v>0</v>
      </c>
      <c r="K1253" s="14" t="str">
        <f t="shared" si="58"/>
        <v>Over Weight</v>
      </c>
      <c r="L1253" t="str">
        <f t="shared" si="59"/>
        <v>Normal</v>
      </c>
    </row>
    <row r="1254" spans="1:12" x14ac:dyDescent="0.35">
      <c r="A1254" t="s">
        <v>1118</v>
      </c>
      <c r="B1254">
        <v>30.2</v>
      </c>
      <c r="C1254">
        <v>6.25</v>
      </c>
      <c r="D1254" t="s">
        <v>2380</v>
      </c>
      <c r="E1254" t="s">
        <v>2379</v>
      </c>
      <c r="F1254" t="s">
        <v>2379</v>
      </c>
      <c r="G1254" s="7">
        <v>0</v>
      </c>
      <c r="H1254" t="s">
        <v>2379</v>
      </c>
      <c r="I1254">
        <f t="shared" si="57"/>
        <v>0</v>
      </c>
      <c r="K1254" s="14" t="str">
        <f t="shared" si="58"/>
        <v>Obesity</v>
      </c>
      <c r="L1254" t="str">
        <f t="shared" si="59"/>
        <v>Prediabetes</v>
      </c>
    </row>
    <row r="1255" spans="1:12" x14ac:dyDescent="0.35">
      <c r="A1255" t="s">
        <v>1117</v>
      </c>
      <c r="B1255">
        <v>31.26</v>
      </c>
      <c r="C1255">
        <v>5.94</v>
      </c>
      <c r="D1255" t="s">
        <v>2380</v>
      </c>
      <c r="E1255" t="s">
        <v>2379</v>
      </c>
      <c r="F1255" t="s">
        <v>2379</v>
      </c>
      <c r="G1255" s="7">
        <v>1</v>
      </c>
      <c r="H1255" t="s">
        <v>2379</v>
      </c>
      <c r="I1255">
        <f t="shared" si="57"/>
        <v>0</v>
      </c>
      <c r="K1255" s="14" t="str">
        <f t="shared" si="58"/>
        <v>Obesity</v>
      </c>
      <c r="L1255" t="str">
        <f t="shared" si="59"/>
        <v>Prediabetes</v>
      </c>
    </row>
    <row r="1256" spans="1:12" x14ac:dyDescent="0.35">
      <c r="A1256" t="s">
        <v>1116</v>
      </c>
      <c r="B1256">
        <v>33.725000000000001</v>
      </c>
      <c r="C1256">
        <v>6.45</v>
      </c>
      <c r="D1256" t="s">
        <v>2380</v>
      </c>
      <c r="E1256" t="s">
        <v>2379</v>
      </c>
      <c r="F1256" t="s">
        <v>2379</v>
      </c>
      <c r="G1256" s="7">
        <v>0</v>
      </c>
      <c r="H1256" t="s">
        <v>2379</v>
      </c>
      <c r="I1256">
        <f t="shared" si="57"/>
        <v>0</v>
      </c>
      <c r="K1256" s="14" t="str">
        <f t="shared" si="58"/>
        <v>Obesity</v>
      </c>
      <c r="L1256" t="str">
        <f t="shared" si="59"/>
        <v>Diabetes</v>
      </c>
    </row>
    <row r="1257" spans="1:12" x14ac:dyDescent="0.35">
      <c r="A1257" t="s">
        <v>1115</v>
      </c>
      <c r="B1257">
        <v>28.9</v>
      </c>
      <c r="C1257">
        <v>5.74</v>
      </c>
      <c r="D1257" t="s">
        <v>2380</v>
      </c>
      <c r="E1257" t="s">
        <v>2379</v>
      </c>
      <c r="F1257" t="s">
        <v>2379</v>
      </c>
      <c r="G1257" s="7">
        <v>0</v>
      </c>
      <c r="H1257" t="s">
        <v>2379</v>
      </c>
      <c r="I1257">
        <f t="shared" si="57"/>
        <v>0</v>
      </c>
      <c r="K1257" s="14" t="str">
        <f t="shared" si="58"/>
        <v>Over Weight</v>
      </c>
      <c r="L1257" t="str">
        <f t="shared" si="59"/>
        <v>Prediabetes</v>
      </c>
    </row>
    <row r="1258" spans="1:12" x14ac:dyDescent="0.35">
      <c r="A1258" t="s">
        <v>1114</v>
      </c>
      <c r="B1258">
        <v>45.69</v>
      </c>
      <c r="C1258">
        <v>4.43</v>
      </c>
      <c r="D1258" t="s">
        <v>2380</v>
      </c>
      <c r="E1258" t="s">
        <v>2379</v>
      </c>
      <c r="F1258" t="s">
        <v>2379</v>
      </c>
      <c r="G1258" s="7">
        <v>0</v>
      </c>
      <c r="H1258" t="s">
        <v>2379</v>
      </c>
      <c r="I1258">
        <f t="shared" si="57"/>
        <v>0</v>
      </c>
      <c r="K1258" s="14" t="str">
        <f t="shared" si="58"/>
        <v>Obesity</v>
      </c>
      <c r="L1258" t="str">
        <f t="shared" si="59"/>
        <v>Normal</v>
      </c>
    </row>
    <row r="1259" spans="1:12" x14ac:dyDescent="0.35">
      <c r="A1259" t="s">
        <v>1113</v>
      </c>
      <c r="B1259">
        <v>21.03</v>
      </c>
      <c r="C1259">
        <v>6.5</v>
      </c>
      <c r="D1259" t="s">
        <v>2379</v>
      </c>
      <c r="E1259" t="s">
        <v>2379</v>
      </c>
      <c r="F1259" t="s">
        <v>2379</v>
      </c>
      <c r="G1259" s="7">
        <v>0</v>
      </c>
      <c r="H1259" t="s">
        <v>2379</v>
      </c>
      <c r="I1259">
        <f t="shared" si="57"/>
        <v>0</v>
      </c>
      <c r="K1259" s="14" t="str">
        <f t="shared" si="58"/>
        <v>Normal Weight</v>
      </c>
      <c r="L1259" t="str">
        <f t="shared" si="59"/>
        <v>Diabetes</v>
      </c>
    </row>
    <row r="1260" spans="1:12" x14ac:dyDescent="0.35">
      <c r="A1260" t="s">
        <v>1112</v>
      </c>
      <c r="B1260">
        <v>37</v>
      </c>
      <c r="C1260">
        <v>8.75</v>
      </c>
      <c r="D1260" t="s">
        <v>2379</v>
      </c>
      <c r="E1260" t="s">
        <v>2379</v>
      </c>
      <c r="F1260" t="s">
        <v>2379</v>
      </c>
      <c r="G1260" s="7">
        <v>0</v>
      </c>
      <c r="H1260" t="s">
        <v>2379</v>
      </c>
      <c r="I1260">
        <f t="shared" si="57"/>
        <v>0</v>
      </c>
      <c r="K1260" s="14" t="str">
        <f t="shared" si="58"/>
        <v>Obesity</v>
      </c>
      <c r="L1260" t="str">
        <f t="shared" si="59"/>
        <v>Diabetes</v>
      </c>
    </row>
    <row r="1261" spans="1:12" x14ac:dyDescent="0.35">
      <c r="A1261" t="s">
        <v>1111</v>
      </c>
      <c r="B1261">
        <v>25.4</v>
      </c>
      <c r="C1261">
        <v>11.96</v>
      </c>
      <c r="D1261" t="s">
        <v>2379</v>
      </c>
      <c r="E1261" t="s">
        <v>2379</v>
      </c>
      <c r="F1261" t="s">
        <v>2379</v>
      </c>
      <c r="G1261" s="7">
        <v>0</v>
      </c>
      <c r="H1261" t="s">
        <v>2379</v>
      </c>
      <c r="I1261">
        <f t="shared" si="57"/>
        <v>0</v>
      </c>
      <c r="K1261" s="14" t="str">
        <f t="shared" si="58"/>
        <v>Over Weight</v>
      </c>
      <c r="L1261" t="str">
        <f t="shared" si="59"/>
        <v>Diabetes</v>
      </c>
    </row>
    <row r="1262" spans="1:12" x14ac:dyDescent="0.35">
      <c r="A1262" t="s">
        <v>1110</v>
      </c>
      <c r="B1262">
        <v>32.299999999999997</v>
      </c>
      <c r="C1262">
        <v>10.54</v>
      </c>
      <c r="D1262" t="s">
        <v>2379</v>
      </c>
      <c r="E1262" t="s">
        <v>2379</v>
      </c>
      <c r="F1262" t="s">
        <v>2379</v>
      </c>
      <c r="G1262" s="7">
        <v>0</v>
      </c>
      <c r="H1262" t="s">
        <v>2379</v>
      </c>
      <c r="I1262">
        <f t="shared" si="57"/>
        <v>0</v>
      </c>
      <c r="K1262" s="14" t="str">
        <f t="shared" si="58"/>
        <v>Obesity</v>
      </c>
      <c r="L1262" t="str">
        <f t="shared" si="59"/>
        <v>Diabetes</v>
      </c>
    </row>
    <row r="1263" spans="1:12" x14ac:dyDescent="0.35">
      <c r="A1263" t="s">
        <v>1109</v>
      </c>
      <c r="B1263">
        <v>23.94</v>
      </c>
      <c r="C1263">
        <v>4.54</v>
      </c>
      <c r="D1263" t="s">
        <v>2380</v>
      </c>
      <c r="E1263" t="s">
        <v>2379</v>
      </c>
      <c r="F1263" t="s">
        <v>2381</v>
      </c>
      <c r="G1263" s="7">
        <v>1</v>
      </c>
      <c r="H1263" t="s">
        <v>2379</v>
      </c>
      <c r="I1263">
        <f t="shared" si="57"/>
        <v>0</v>
      </c>
      <c r="K1263" s="14" t="str">
        <f t="shared" si="58"/>
        <v>Normal Weight</v>
      </c>
      <c r="L1263" t="str">
        <f t="shared" si="59"/>
        <v>Normal</v>
      </c>
    </row>
    <row r="1264" spans="1:12" x14ac:dyDescent="0.35">
      <c r="A1264" t="s">
        <v>1108</v>
      </c>
      <c r="B1264">
        <v>46.4</v>
      </c>
      <c r="C1264">
        <v>5.71</v>
      </c>
      <c r="D1264" t="s">
        <v>2379</v>
      </c>
      <c r="E1264" t="s">
        <v>2379</v>
      </c>
      <c r="F1264" t="s">
        <v>2379</v>
      </c>
      <c r="G1264" s="7">
        <v>0</v>
      </c>
      <c r="H1264" t="s">
        <v>2379</v>
      </c>
      <c r="I1264">
        <f t="shared" si="57"/>
        <v>0</v>
      </c>
      <c r="K1264" s="14" t="str">
        <f t="shared" si="58"/>
        <v>Obesity</v>
      </c>
      <c r="L1264" t="str">
        <f t="shared" si="59"/>
        <v>Prediabetes</v>
      </c>
    </row>
    <row r="1265" spans="1:12" x14ac:dyDescent="0.35">
      <c r="A1265" t="s">
        <v>1107</v>
      </c>
      <c r="B1265">
        <v>40.375</v>
      </c>
      <c r="C1265">
        <v>6.25</v>
      </c>
      <c r="D1265" t="s">
        <v>2380</v>
      </c>
      <c r="E1265" t="s">
        <v>2379</v>
      </c>
      <c r="F1265" t="s">
        <v>2379</v>
      </c>
      <c r="G1265" s="7">
        <v>0</v>
      </c>
      <c r="H1265" t="s">
        <v>2379</v>
      </c>
      <c r="I1265">
        <f t="shared" si="57"/>
        <v>0</v>
      </c>
      <c r="K1265" s="14" t="str">
        <f t="shared" si="58"/>
        <v>Obesity</v>
      </c>
      <c r="L1265" t="str">
        <f t="shared" si="59"/>
        <v>Prediabetes</v>
      </c>
    </row>
    <row r="1266" spans="1:12" x14ac:dyDescent="0.35">
      <c r="A1266" t="s">
        <v>1106</v>
      </c>
      <c r="B1266">
        <v>28.7</v>
      </c>
      <c r="C1266">
        <v>9.4700000000000006</v>
      </c>
      <c r="D1266" t="s">
        <v>2379</v>
      </c>
      <c r="E1266" t="s">
        <v>2379</v>
      </c>
      <c r="F1266" t="s">
        <v>2379</v>
      </c>
      <c r="G1266" s="7">
        <v>2</v>
      </c>
      <c r="H1266" t="s">
        <v>2379</v>
      </c>
      <c r="I1266">
        <f t="shared" si="57"/>
        <v>0</v>
      </c>
      <c r="K1266" s="14" t="str">
        <f t="shared" si="58"/>
        <v>Over Weight</v>
      </c>
      <c r="L1266" t="str">
        <f t="shared" si="59"/>
        <v>Diabetes</v>
      </c>
    </row>
    <row r="1267" spans="1:12" x14ac:dyDescent="0.35">
      <c r="A1267" t="s">
        <v>1105</v>
      </c>
      <c r="B1267">
        <v>26.63</v>
      </c>
      <c r="C1267">
        <v>5.7</v>
      </c>
      <c r="D1267" t="s">
        <v>2379</v>
      </c>
      <c r="E1267" t="s">
        <v>2379</v>
      </c>
      <c r="F1267" t="s">
        <v>2379</v>
      </c>
      <c r="G1267" s="7">
        <v>0</v>
      </c>
      <c r="H1267" t="s">
        <v>2379</v>
      </c>
      <c r="I1267">
        <f t="shared" si="57"/>
        <v>0</v>
      </c>
      <c r="K1267" s="14" t="str">
        <f t="shared" si="58"/>
        <v>Over Weight</v>
      </c>
      <c r="L1267" t="str">
        <f t="shared" si="59"/>
        <v>Prediabetes</v>
      </c>
    </row>
    <row r="1268" spans="1:12" x14ac:dyDescent="0.35">
      <c r="A1268" t="s">
        <v>1104</v>
      </c>
      <c r="B1268">
        <v>22.515000000000001</v>
      </c>
      <c r="C1268">
        <v>11.18</v>
      </c>
      <c r="D1268" t="s">
        <v>2379</v>
      </c>
      <c r="E1268" t="s">
        <v>2379</v>
      </c>
      <c r="F1268" t="s">
        <v>2379</v>
      </c>
      <c r="G1268" s="7">
        <v>2</v>
      </c>
      <c r="H1268" t="s">
        <v>2379</v>
      </c>
      <c r="I1268">
        <f t="shared" si="57"/>
        <v>0</v>
      </c>
      <c r="K1268" s="14" t="str">
        <f t="shared" si="58"/>
        <v>Normal Weight</v>
      </c>
      <c r="L1268" t="str">
        <f t="shared" si="59"/>
        <v>Diabetes</v>
      </c>
    </row>
    <row r="1269" spans="1:12" x14ac:dyDescent="0.35">
      <c r="A1269" t="s">
        <v>1103</v>
      </c>
      <c r="B1269">
        <v>36.575000000000003</v>
      </c>
      <c r="C1269">
        <v>10.98</v>
      </c>
      <c r="D1269" t="s">
        <v>2379</v>
      </c>
      <c r="E1269" t="s">
        <v>2379</v>
      </c>
      <c r="F1269" t="s">
        <v>2379</v>
      </c>
      <c r="G1269" s="7">
        <v>0</v>
      </c>
      <c r="H1269" t="s">
        <v>2379</v>
      </c>
      <c r="I1269">
        <f t="shared" si="57"/>
        <v>0</v>
      </c>
      <c r="K1269" s="14" t="str">
        <f t="shared" si="58"/>
        <v>Obesity</v>
      </c>
      <c r="L1269" t="str">
        <f t="shared" si="59"/>
        <v>Diabetes</v>
      </c>
    </row>
    <row r="1270" spans="1:12" x14ac:dyDescent="0.35">
      <c r="A1270" t="s">
        <v>1102</v>
      </c>
      <c r="B1270">
        <v>23.66</v>
      </c>
      <c r="C1270">
        <v>5.1100000000000003</v>
      </c>
      <c r="D1270" t="s">
        <v>2380</v>
      </c>
      <c r="E1270" t="s">
        <v>2379</v>
      </c>
      <c r="F1270" t="s">
        <v>2381</v>
      </c>
      <c r="G1270" s="7">
        <v>1</v>
      </c>
      <c r="H1270" t="s">
        <v>2379</v>
      </c>
      <c r="I1270">
        <f t="shared" si="57"/>
        <v>0</v>
      </c>
      <c r="K1270" s="14" t="str">
        <f t="shared" si="58"/>
        <v>Normal Weight</v>
      </c>
      <c r="L1270" t="str">
        <f t="shared" si="59"/>
        <v>Normal</v>
      </c>
    </row>
    <row r="1271" spans="1:12" x14ac:dyDescent="0.35">
      <c r="A1271" t="s">
        <v>1101</v>
      </c>
      <c r="B1271">
        <v>18.62</v>
      </c>
      <c r="C1271">
        <v>10.24</v>
      </c>
      <c r="D1271" t="s">
        <v>2379</v>
      </c>
      <c r="E1271" t="s">
        <v>2379</v>
      </c>
      <c r="F1271" t="s">
        <v>2379</v>
      </c>
      <c r="G1271" s="7">
        <v>0</v>
      </c>
      <c r="H1271" t="s">
        <v>2379</v>
      </c>
      <c r="I1271">
        <f t="shared" si="57"/>
        <v>0</v>
      </c>
      <c r="K1271" s="14" t="str">
        <f t="shared" si="58"/>
        <v>Normal Weight</v>
      </c>
      <c r="L1271" t="str">
        <f t="shared" si="59"/>
        <v>Diabetes</v>
      </c>
    </row>
    <row r="1272" spans="1:12" x14ac:dyDescent="0.35">
      <c r="A1272" t="s">
        <v>1100</v>
      </c>
      <c r="B1272">
        <v>19.190000000000001</v>
      </c>
      <c r="C1272">
        <v>7.71</v>
      </c>
      <c r="D1272" t="s">
        <v>2380</v>
      </c>
      <c r="E1272" t="s">
        <v>2379</v>
      </c>
      <c r="F1272" t="s">
        <v>2379</v>
      </c>
      <c r="G1272" s="7">
        <v>1</v>
      </c>
      <c r="H1272" t="s">
        <v>2379</v>
      </c>
      <c r="I1272">
        <f t="shared" si="57"/>
        <v>0</v>
      </c>
      <c r="K1272" s="14" t="str">
        <f t="shared" si="58"/>
        <v>Normal Weight</v>
      </c>
      <c r="L1272" t="str">
        <f t="shared" si="59"/>
        <v>Diabetes</v>
      </c>
    </row>
    <row r="1273" spans="1:12" x14ac:dyDescent="0.35">
      <c r="A1273" t="s">
        <v>1099</v>
      </c>
      <c r="B1273">
        <v>27.5</v>
      </c>
      <c r="C1273">
        <v>6.03</v>
      </c>
      <c r="D1273" t="s">
        <v>2379</v>
      </c>
      <c r="E1273" t="s">
        <v>2379</v>
      </c>
      <c r="F1273" t="s">
        <v>2379</v>
      </c>
      <c r="G1273" s="7">
        <v>0</v>
      </c>
      <c r="H1273" t="s">
        <v>2379</v>
      </c>
      <c r="I1273">
        <f t="shared" si="57"/>
        <v>0</v>
      </c>
      <c r="K1273" s="14" t="str">
        <f t="shared" si="58"/>
        <v>Over Weight</v>
      </c>
      <c r="L1273" t="str">
        <f t="shared" si="59"/>
        <v>Prediabetes</v>
      </c>
    </row>
    <row r="1274" spans="1:12" x14ac:dyDescent="0.35">
      <c r="A1274" t="s">
        <v>1098</v>
      </c>
      <c r="B1274">
        <v>27.36</v>
      </c>
      <c r="C1274">
        <v>5.96</v>
      </c>
      <c r="D1274" t="s">
        <v>2379</v>
      </c>
      <c r="E1274" t="s">
        <v>2379</v>
      </c>
      <c r="F1274" t="s">
        <v>2381</v>
      </c>
      <c r="G1274" s="7">
        <v>1</v>
      </c>
      <c r="H1274" t="s">
        <v>2379</v>
      </c>
      <c r="I1274">
        <f t="shared" si="57"/>
        <v>0</v>
      </c>
      <c r="K1274" s="14" t="str">
        <f t="shared" si="58"/>
        <v>Over Weight</v>
      </c>
      <c r="L1274" t="str">
        <f t="shared" si="59"/>
        <v>Prediabetes</v>
      </c>
    </row>
    <row r="1275" spans="1:12" x14ac:dyDescent="0.35">
      <c r="A1275" t="s">
        <v>1097</v>
      </c>
      <c r="B1275">
        <v>20.350000000000001</v>
      </c>
      <c r="C1275">
        <v>4.16</v>
      </c>
      <c r="D1275" t="s">
        <v>2379</v>
      </c>
      <c r="E1275" t="s">
        <v>2379</v>
      </c>
      <c r="F1275" t="s">
        <v>2379</v>
      </c>
      <c r="G1275" s="7">
        <v>0</v>
      </c>
      <c r="H1275" t="s">
        <v>2379</v>
      </c>
      <c r="I1275">
        <f t="shared" si="57"/>
        <v>0</v>
      </c>
      <c r="K1275" s="14" t="str">
        <f t="shared" si="58"/>
        <v>Normal Weight</v>
      </c>
      <c r="L1275" t="str">
        <f t="shared" si="59"/>
        <v>Normal</v>
      </c>
    </row>
    <row r="1276" spans="1:12" x14ac:dyDescent="0.35">
      <c r="A1276" t="s">
        <v>1096</v>
      </c>
      <c r="B1276">
        <v>24.035</v>
      </c>
      <c r="C1276">
        <v>6.11</v>
      </c>
      <c r="D1276" t="s">
        <v>2379</v>
      </c>
      <c r="E1276" t="s">
        <v>2379</v>
      </c>
      <c r="F1276" t="s">
        <v>2379</v>
      </c>
      <c r="G1276" s="7">
        <v>0</v>
      </c>
      <c r="H1276" t="s">
        <v>2379</v>
      </c>
      <c r="I1276">
        <f t="shared" si="57"/>
        <v>0</v>
      </c>
      <c r="K1276" s="14" t="str">
        <f t="shared" si="58"/>
        <v>Normal Weight</v>
      </c>
      <c r="L1276" t="str">
        <f t="shared" si="59"/>
        <v>Prediabetes</v>
      </c>
    </row>
    <row r="1277" spans="1:12" x14ac:dyDescent="0.35">
      <c r="A1277" t="s">
        <v>1095</v>
      </c>
      <c r="B1277">
        <v>23.56</v>
      </c>
      <c r="C1277">
        <v>5.97</v>
      </c>
      <c r="D1277" t="s">
        <v>2379</v>
      </c>
      <c r="E1277" t="s">
        <v>2379</v>
      </c>
      <c r="F1277" t="s">
        <v>2379</v>
      </c>
      <c r="G1277" s="7">
        <v>0</v>
      </c>
      <c r="H1277" t="s">
        <v>2379</v>
      </c>
      <c r="I1277">
        <f t="shared" si="57"/>
        <v>0</v>
      </c>
      <c r="K1277" s="14" t="str">
        <f t="shared" si="58"/>
        <v>Normal Weight</v>
      </c>
      <c r="L1277" t="str">
        <f t="shared" si="59"/>
        <v>Prediabetes</v>
      </c>
    </row>
    <row r="1278" spans="1:12" x14ac:dyDescent="0.35">
      <c r="A1278" t="s">
        <v>1094</v>
      </c>
      <c r="B1278">
        <v>27.17</v>
      </c>
      <c r="C1278">
        <v>10.81</v>
      </c>
      <c r="D1278" t="s">
        <v>2379</v>
      </c>
      <c r="E1278" t="s">
        <v>2379</v>
      </c>
      <c r="F1278" t="s">
        <v>2379</v>
      </c>
      <c r="G1278" s="7">
        <v>2</v>
      </c>
      <c r="H1278" t="s">
        <v>2379</v>
      </c>
      <c r="I1278">
        <f t="shared" si="57"/>
        <v>0</v>
      </c>
      <c r="K1278" s="14" t="str">
        <f t="shared" si="58"/>
        <v>Over Weight</v>
      </c>
      <c r="L1278" t="str">
        <f t="shared" si="59"/>
        <v>Diabetes</v>
      </c>
    </row>
    <row r="1279" spans="1:12" x14ac:dyDescent="0.35">
      <c r="A1279" t="s">
        <v>1093</v>
      </c>
      <c r="B1279">
        <v>34.32</v>
      </c>
      <c r="C1279">
        <v>5.7</v>
      </c>
      <c r="D1279" t="s">
        <v>2380</v>
      </c>
      <c r="E1279" t="s">
        <v>2379</v>
      </c>
      <c r="F1279" t="s">
        <v>2381</v>
      </c>
      <c r="G1279" s="7">
        <v>1</v>
      </c>
      <c r="H1279" t="s">
        <v>2379</v>
      </c>
      <c r="I1279">
        <f t="shared" si="57"/>
        <v>0</v>
      </c>
      <c r="K1279" s="14" t="str">
        <f t="shared" si="58"/>
        <v>Obesity</v>
      </c>
      <c r="L1279" t="str">
        <f t="shared" si="59"/>
        <v>Prediabetes</v>
      </c>
    </row>
    <row r="1280" spans="1:12" x14ac:dyDescent="0.35">
      <c r="A1280" t="s">
        <v>1092</v>
      </c>
      <c r="B1280">
        <v>23.87</v>
      </c>
      <c r="C1280">
        <v>4.7699999999999996</v>
      </c>
      <c r="D1280" t="s">
        <v>2380</v>
      </c>
      <c r="E1280" t="s">
        <v>2379</v>
      </c>
      <c r="F1280" t="s">
        <v>2381</v>
      </c>
      <c r="G1280" s="7">
        <v>1</v>
      </c>
      <c r="H1280" t="s">
        <v>2379</v>
      </c>
      <c r="I1280">
        <f t="shared" si="57"/>
        <v>0</v>
      </c>
      <c r="K1280" s="14" t="str">
        <f t="shared" si="58"/>
        <v>Normal Weight</v>
      </c>
      <c r="L1280" t="str">
        <f t="shared" si="59"/>
        <v>Normal</v>
      </c>
    </row>
    <row r="1281" spans="1:12" x14ac:dyDescent="0.35">
      <c r="A1281" t="s">
        <v>1091</v>
      </c>
      <c r="B1281">
        <v>30.15</v>
      </c>
      <c r="C1281">
        <v>4.25</v>
      </c>
      <c r="D1281" t="s">
        <v>2379</v>
      </c>
      <c r="E1281" t="s">
        <v>2379</v>
      </c>
      <c r="F1281" t="s">
        <v>2379</v>
      </c>
      <c r="G1281" s="7">
        <v>1</v>
      </c>
      <c r="H1281" t="s">
        <v>2379</v>
      </c>
      <c r="I1281">
        <f t="shared" si="57"/>
        <v>0</v>
      </c>
      <c r="K1281" s="14" t="str">
        <f t="shared" si="58"/>
        <v>Obesity</v>
      </c>
      <c r="L1281" t="str">
        <f t="shared" si="59"/>
        <v>Normal</v>
      </c>
    </row>
    <row r="1282" spans="1:12" x14ac:dyDescent="0.35">
      <c r="A1282" t="s">
        <v>1090</v>
      </c>
      <c r="B1282">
        <v>26.36</v>
      </c>
      <c r="C1282">
        <v>5.52</v>
      </c>
      <c r="D1282" t="s">
        <v>2379</v>
      </c>
      <c r="E1282" t="s">
        <v>2379</v>
      </c>
      <c r="F1282" t="s">
        <v>2379</v>
      </c>
      <c r="G1282" s="7">
        <v>0</v>
      </c>
      <c r="H1282" t="s">
        <v>2379</v>
      </c>
      <c r="I1282">
        <f t="shared" si="57"/>
        <v>0</v>
      </c>
      <c r="K1282" s="14" t="str">
        <f t="shared" si="58"/>
        <v>Over Weight</v>
      </c>
      <c r="L1282" t="str">
        <f t="shared" si="59"/>
        <v>Normal</v>
      </c>
    </row>
    <row r="1283" spans="1:12" x14ac:dyDescent="0.35">
      <c r="A1283" t="s">
        <v>1089</v>
      </c>
      <c r="B1283">
        <v>45.32</v>
      </c>
      <c r="C1283">
        <v>6.53</v>
      </c>
      <c r="D1283" t="s">
        <v>2380</v>
      </c>
      <c r="E1283" t="s">
        <v>2379</v>
      </c>
      <c r="F1283" t="s">
        <v>2379</v>
      </c>
      <c r="G1283" s="7">
        <v>1</v>
      </c>
      <c r="H1283" t="s">
        <v>2379</v>
      </c>
      <c r="I1283">
        <f t="shared" ref="I1283:I1346" si="60">IF(H1283="yes",1,0)</f>
        <v>0</v>
      </c>
      <c r="K1283" s="14" t="str">
        <f t="shared" ref="K1283:K1346" si="61">IF(B1283&lt;18.5,"Underweight",IF(B1283&lt;24.9,"Normal Weight",IF(B1283&lt;29.9,"Over Weight","Obesity")))</f>
        <v>Obesity</v>
      </c>
      <c r="L1283" t="str">
        <f t="shared" ref="L1283:L1346" si="62">IF(C1283&lt;5.7,"Normal",IF(C1283&lt;6.4,"Prediabetes","Diabetes"))</f>
        <v>Diabetes</v>
      </c>
    </row>
    <row r="1284" spans="1:12" x14ac:dyDescent="0.35">
      <c r="A1284" t="s">
        <v>1088</v>
      </c>
      <c r="B1284">
        <v>31.93</v>
      </c>
      <c r="C1284">
        <v>4.82</v>
      </c>
      <c r="D1284" t="s">
        <v>2380</v>
      </c>
      <c r="E1284" t="s">
        <v>2379</v>
      </c>
      <c r="F1284" t="s">
        <v>2379</v>
      </c>
      <c r="G1284" s="7">
        <v>1</v>
      </c>
      <c r="H1284" t="s">
        <v>2379</v>
      </c>
      <c r="I1284">
        <f t="shared" si="60"/>
        <v>0</v>
      </c>
      <c r="K1284" s="14" t="str">
        <f t="shared" si="61"/>
        <v>Obesity</v>
      </c>
      <c r="L1284" t="str">
        <f t="shared" si="62"/>
        <v>Normal</v>
      </c>
    </row>
    <row r="1285" spans="1:12" x14ac:dyDescent="0.35">
      <c r="A1285" t="s">
        <v>1087</v>
      </c>
      <c r="B1285">
        <v>36</v>
      </c>
      <c r="C1285">
        <v>11.94</v>
      </c>
      <c r="D1285" t="s">
        <v>2380</v>
      </c>
      <c r="E1285" t="s">
        <v>2379</v>
      </c>
      <c r="F1285" t="s">
        <v>2379</v>
      </c>
      <c r="G1285" s="7">
        <v>1</v>
      </c>
      <c r="H1285" t="s">
        <v>2379</v>
      </c>
      <c r="I1285">
        <f t="shared" si="60"/>
        <v>0</v>
      </c>
      <c r="K1285" s="14" t="str">
        <f t="shared" si="61"/>
        <v>Obesity</v>
      </c>
      <c r="L1285" t="str">
        <f t="shared" si="62"/>
        <v>Diabetes</v>
      </c>
    </row>
    <row r="1286" spans="1:12" x14ac:dyDescent="0.35">
      <c r="A1286" t="s">
        <v>1086</v>
      </c>
      <c r="B1286">
        <v>32</v>
      </c>
      <c r="C1286">
        <v>7.85</v>
      </c>
      <c r="D1286" t="s">
        <v>2380</v>
      </c>
      <c r="E1286" t="s">
        <v>2379</v>
      </c>
      <c r="F1286" t="s">
        <v>2379</v>
      </c>
      <c r="G1286" s="7">
        <v>1</v>
      </c>
      <c r="H1286" t="s">
        <v>2379</v>
      </c>
      <c r="I1286">
        <f t="shared" si="60"/>
        <v>0</v>
      </c>
      <c r="K1286" s="14" t="str">
        <f t="shared" si="61"/>
        <v>Obesity</v>
      </c>
      <c r="L1286" t="str">
        <f t="shared" si="62"/>
        <v>Diabetes</v>
      </c>
    </row>
    <row r="1287" spans="1:12" x14ac:dyDescent="0.35">
      <c r="A1287" t="s">
        <v>1085</v>
      </c>
      <c r="B1287">
        <v>29.37</v>
      </c>
      <c r="C1287">
        <v>8.01</v>
      </c>
      <c r="D1287" t="s">
        <v>2380</v>
      </c>
      <c r="E1287" t="s">
        <v>2379</v>
      </c>
      <c r="F1287" t="s">
        <v>2379</v>
      </c>
      <c r="G1287" s="7">
        <v>1</v>
      </c>
      <c r="H1287" t="s">
        <v>2379</v>
      </c>
      <c r="I1287">
        <f t="shared" si="60"/>
        <v>0</v>
      </c>
      <c r="K1287" s="14" t="str">
        <f t="shared" si="61"/>
        <v>Over Weight</v>
      </c>
      <c r="L1287" t="str">
        <f t="shared" si="62"/>
        <v>Diabetes</v>
      </c>
    </row>
    <row r="1288" spans="1:12" x14ac:dyDescent="0.35">
      <c r="A1288" t="s">
        <v>1084</v>
      </c>
      <c r="B1288">
        <v>23.6</v>
      </c>
      <c r="C1288">
        <v>7.4</v>
      </c>
      <c r="D1288" t="s">
        <v>2380</v>
      </c>
      <c r="E1288" t="s">
        <v>2379</v>
      </c>
      <c r="F1288" t="s">
        <v>2379</v>
      </c>
      <c r="G1288" s="7">
        <v>1</v>
      </c>
      <c r="H1288" t="s">
        <v>2379</v>
      </c>
      <c r="I1288">
        <f t="shared" si="60"/>
        <v>0</v>
      </c>
      <c r="K1288" s="14" t="str">
        <f t="shared" si="61"/>
        <v>Normal Weight</v>
      </c>
      <c r="L1288" t="str">
        <f t="shared" si="62"/>
        <v>Diabetes</v>
      </c>
    </row>
    <row r="1289" spans="1:12" x14ac:dyDescent="0.35">
      <c r="A1289" t="s">
        <v>1083</v>
      </c>
      <c r="B1289">
        <v>33.155000000000001</v>
      </c>
      <c r="C1289">
        <v>8.3800000000000008</v>
      </c>
      <c r="D1289" t="s">
        <v>2380</v>
      </c>
      <c r="E1289" t="s">
        <v>2379</v>
      </c>
      <c r="F1289" t="s">
        <v>2379</v>
      </c>
      <c r="G1289" s="7">
        <v>0</v>
      </c>
      <c r="H1289" t="s">
        <v>2379</v>
      </c>
      <c r="I1289">
        <f t="shared" si="60"/>
        <v>0</v>
      </c>
      <c r="K1289" s="14" t="str">
        <f t="shared" si="61"/>
        <v>Obesity</v>
      </c>
      <c r="L1289" t="str">
        <f t="shared" si="62"/>
        <v>Diabetes</v>
      </c>
    </row>
    <row r="1290" spans="1:12" x14ac:dyDescent="0.35">
      <c r="A1290" t="s">
        <v>1082</v>
      </c>
      <c r="B1290">
        <v>24.32</v>
      </c>
      <c r="C1290">
        <v>11.56</v>
      </c>
      <c r="D1290" t="s">
        <v>2380</v>
      </c>
      <c r="E1290" t="s">
        <v>2379</v>
      </c>
      <c r="F1290" t="s">
        <v>2379</v>
      </c>
      <c r="G1290" s="7">
        <v>1</v>
      </c>
      <c r="H1290" t="s">
        <v>2379</v>
      </c>
      <c r="I1290">
        <f t="shared" si="60"/>
        <v>0</v>
      </c>
      <c r="K1290" s="14" t="str">
        <f t="shared" si="61"/>
        <v>Normal Weight</v>
      </c>
      <c r="L1290" t="str">
        <f t="shared" si="62"/>
        <v>Diabetes</v>
      </c>
    </row>
    <row r="1291" spans="1:12" x14ac:dyDescent="0.35">
      <c r="A1291" t="s">
        <v>1081</v>
      </c>
      <c r="B1291">
        <v>36.299999999999997</v>
      </c>
      <c r="C1291">
        <v>4.6100000000000003</v>
      </c>
      <c r="D1291" t="s">
        <v>2379</v>
      </c>
      <c r="E1291" t="s">
        <v>2379</v>
      </c>
      <c r="F1291" t="s">
        <v>2379</v>
      </c>
      <c r="G1291" s="7">
        <v>0</v>
      </c>
      <c r="H1291" t="s">
        <v>2379</v>
      </c>
      <c r="I1291">
        <f t="shared" si="60"/>
        <v>0</v>
      </c>
      <c r="K1291" s="14" t="str">
        <f t="shared" si="61"/>
        <v>Obesity</v>
      </c>
      <c r="L1291" t="str">
        <f t="shared" si="62"/>
        <v>Normal</v>
      </c>
    </row>
    <row r="1292" spans="1:12" x14ac:dyDescent="0.35">
      <c r="A1292" t="s">
        <v>1080</v>
      </c>
      <c r="B1292">
        <v>34.4</v>
      </c>
      <c r="C1292">
        <v>4.95</v>
      </c>
      <c r="D1292" t="s">
        <v>2379</v>
      </c>
      <c r="E1292" t="s">
        <v>2379</v>
      </c>
      <c r="F1292" t="s">
        <v>2381</v>
      </c>
      <c r="G1292" s="7">
        <v>1</v>
      </c>
      <c r="H1292" t="s">
        <v>2379</v>
      </c>
      <c r="I1292">
        <f t="shared" si="60"/>
        <v>0</v>
      </c>
      <c r="K1292" s="14" t="str">
        <f t="shared" si="61"/>
        <v>Obesity</v>
      </c>
      <c r="L1292" t="str">
        <f t="shared" si="62"/>
        <v>Normal</v>
      </c>
    </row>
    <row r="1293" spans="1:12" x14ac:dyDescent="0.35">
      <c r="A1293" t="s">
        <v>1079</v>
      </c>
      <c r="B1293">
        <v>30.9</v>
      </c>
      <c r="C1293">
        <v>5.04</v>
      </c>
      <c r="D1293" t="s">
        <v>2379</v>
      </c>
      <c r="E1293" t="s">
        <v>2379</v>
      </c>
      <c r="F1293" t="s">
        <v>2379</v>
      </c>
      <c r="G1293" s="7">
        <v>0</v>
      </c>
      <c r="H1293" t="s">
        <v>2379</v>
      </c>
      <c r="I1293">
        <f t="shared" si="60"/>
        <v>0</v>
      </c>
      <c r="K1293" s="14" t="str">
        <f t="shared" si="61"/>
        <v>Obesity</v>
      </c>
      <c r="L1293" t="str">
        <f t="shared" si="62"/>
        <v>Normal</v>
      </c>
    </row>
    <row r="1294" spans="1:12" x14ac:dyDescent="0.35">
      <c r="A1294" t="s">
        <v>1078</v>
      </c>
      <c r="B1294">
        <v>28.6</v>
      </c>
      <c r="C1294">
        <v>5.42</v>
      </c>
      <c r="D1294" t="s">
        <v>2379</v>
      </c>
      <c r="E1294" t="s">
        <v>2379</v>
      </c>
      <c r="F1294" t="s">
        <v>2379</v>
      </c>
      <c r="G1294" s="7">
        <v>0</v>
      </c>
      <c r="H1294" t="s">
        <v>2379</v>
      </c>
      <c r="I1294">
        <f t="shared" si="60"/>
        <v>0</v>
      </c>
      <c r="K1294" s="14" t="str">
        <f t="shared" si="61"/>
        <v>Over Weight</v>
      </c>
      <c r="L1294" t="str">
        <f t="shared" si="62"/>
        <v>Normal</v>
      </c>
    </row>
    <row r="1295" spans="1:12" x14ac:dyDescent="0.35">
      <c r="A1295" t="s">
        <v>1077</v>
      </c>
      <c r="B1295">
        <v>27.83</v>
      </c>
      <c r="C1295">
        <v>5.39</v>
      </c>
      <c r="D1295" t="s">
        <v>2379</v>
      </c>
      <c r="E1295" t="s">
        <v>2379</v>
      </c>
      <c r="F1295" t="s">
        <v>2379</v>
      </c>
      <c r="G1295" s="7">
        <v>0</v>
      </c>
      <c r="H1295" t="s">
        <v>2379</v>
      </c>
      <c r="I1295">
        <f t="shared" si="60"/>
        <v>0</v>
      </c>
      <c r="K1295" s="14" t="str">
        <f t="shared" si="61"/>
        <v>Over Weight</v>
      </c>
      <c r="L1295" t="str">
        <f t="shared" si="62"/>
        <v>Normal</v>
      </c>
    </row>
    <row r="1296" spans="1:12" x14ac:dyDescent="0.35">
      <c r="A1296" t="s">
        <v>1076</v>
      </c>
      <c r="B1296">
        <v>39.64</v>
      </c>
      <c r="C1296">
        <v>6</v>
      </c>
      <c r="D1296" t="s">
        <v>2379</v>
      </c>
      <c r="E1296" t="s">
        <v>2379</v>
      </c>
      <c r="F1296" t="s">
        <v>2381</v>
      </c>
      <c r="G1296" s="7">
        <v>1</v>
      </c>
      <c r="H1296" t="s">
        <v>2379</v>
      </c>
      <c r="I1296">
        <f t="shared" si="60"/>
        <v>0</v>
      </c>
      <c r="K1296" s="14" t="str">
        <f t="shared" si="61"/>
        <v>Obesity</v>
      </c>
      <c r="L1296" t="str">
        <f t="shared" si="62"/>
        <v>Prediabetes</v>
      </c>
    </row>
    <row r="1297" spans="1:12" x14ac:dyDescent="0.35">
      <c r="A1297" t="s">
        <v>1075</v>
      </c>
      <c r="B1297">
        <v>38.479999999999997</v>
      </c>
      <c r="C1297">
        <v>6.02</v>
      </c>
      <c r="D1297" t="s">
        <v>2379</v>
      </c>
      <c r="E1297" t="s">
        <v>2379</v>
      </c>
      <c r="F1297" t="s">
        <v>2379</v>
      </c>
      <c r="G1297" s="7">
        <v>1</v>
      </c>
      <c r="H1297" t="s">
        <v>2379</v>
      </c>
      <c r="I1297">
        <f t="shared" si="60"/>
        <v>0</v>
      </c>
      <c r="K1297" s="14" t="str">
        <f t="shared" si="61"/>
        <v>Obesity</v>
      </c>
      <c r="L1297" t="str">
        <f t="shared" si="62"/>
        <v>Prediabetes</v>
      </c>
    </row>
    <row r="1298" spans="1:12" x14ac:dyDescent="0.35">
      <c r="A1298" t="s">
        <v>1074</v>
      </c>
      <c r="B1298">
        <v>36.200000000000003</v>
      </c>
      <c r="C1298">
        <v>4.62</v>
      </c>
      <c r="D1298" t="s">
        <v>2379</v>
      </c>
      <c r="E1298" t="s">
        <v>2379</v>
      </c>
      <c r="F1298" t="s">
        <v>2379</v>
      </c>
      <c r="G1298" s="7">
        <v>2</v>
      </c>
      <c r="H1298" t="s">
        <v>2379</v>
      </c>
      <c r="I1298">
        <f t="shared" si="60"/>
        <v>0</v>
      </c>
      <c r="K1298" s="14" t="str">
        <f t="shared" si="61"/>
        <v>Obesity</v>
      </c>
      <c r="L1298" t="str">
        <f t="shared" si="62"/>
        <v>Normal</v>
      </c>
    </row>
    <row r="1299" spans="1:12" x14ac:dyDescent="0.35">
      <c r="A1299" t="s">
        <v>1073</v>
      </c>
      <c r="B1299">
        <v>27.13</v>
      </c>
      <c r="C1299">
        <v>5.59</v>
      </c>
      <c r="D1299" t="s">
        <v>2379</v>
      </c>
      <c r="E1299" t="s">
        <v>2379</v>
      </c>
      <c r="F1299" t="s">
        <v>2379</v>
      </c>
      <c r="G1299" s="7">
        <v>1</v>
      </c>
      <c r="H1299" t="s">
        <v>2379</v>
      </c>
      <c r="I1299">
        <f t="shared" si="60"/>
        <v>0</v>
      </c>
      <c r="K1299" s="14" t="str">
        <f t="shared" si="61"/>
        <v>Over Weight</v>
      </c>
      <c r="L1299" t="str">
        <f t="shared" si="62"/>
        <v>Normal</v>
      </c>
    </row>
    <row r="1300" spans="1:12" x14ac:dyDescent="0.35">
      <c r="A1300" t="s">
        <v>1072</v>
      </c>
      <c r="B1300">
        <v>20.75</v>
      </c>
      <c r="C1300">
        <v>5.18</v>
      </c>
      <c r="D1300" t="s">
        <v>2380</v>
      </c>
      <c r="E1300" t="s">
        <v>2379</v>
      </c>
      <c r="F1300" t="s">
        <v>2379</v>
      </c>
      <c r="G1300" s="7">
        <v>2</v>
      </c>
      <c r="H1300" t="s">
        <v>2379</v>
      </c>
      <c r="I1300">
        <f t="shared" si="60"/>
        <v>0</v>
      </c>
      <c r="K1300" s="14" t="str">
        <f t="shared" si="61"/>
        <v>Normal Weight</v>
      </c>
      <c r="L1300" t="str">
        <f t="shared" si="62"/>
        <v>Normal</v>
      </c>
    </row>
    <row r="1301" spans="1:12" x14ac:dyDescent="0.35">
      <c r="A1301" t="s">
        <v>1071</v>
      </c>
      <c r="B1301">
        <v>26.6</v>
      </c>
      <c r="C1301">
        <v>6.29</v>
      </c>
      <c r="D1301" t="s">
        <v>2379</v>
      </c>
      <c r="E1301" t="s">
        <v>2379</v>
      </c>
      <c r="F1301" t="s">
        <v>2379</v>
      </c>
      <c r="G1301" s="7">
        <v>2</v>
      </c>
      <c r="H1301" t="s">
        <v>2379</v>
      </c>
      <c r="I1301">
        <f t="shared" si="60"/>
        <v>0</v>
      </c>
      <c r="K1301" s="14" t="str">
        <f t="shared" si="61"/>
        <v>Over Weight</v>
      </c>
      <c r="L1301" t="str">
        <f t="shared" si="62"/>
        <v>Prediabetes</v>
      </c>
    </row>
    <row r="1302" spans="1:12" x14ac:dyDescent="0.35">
      <c r="A1302" t="s">
        <v>1070</v>
      </c>
      <c r="B1302">
        <v>25.3</v>
      </c>
      <c r="C1302">
        <v>4.49</v>
      </c>
      <c r="D1302" t="s">
        <v>2379</v>
      </c>
      <c r="E1302" t="s">
        <v>2379</v>
      </c>
      <c r="F1302" t="s">
        <v>2379</v>
      </c>
      <c r="G1302" s="7">
        <v>2</v>
      </c>
      <c r="H1302" t="s">
        <v>2379</v>
      </c>
      <c r="I1302">
        <f t="shared" si="60"/>
        <v>0</v>
      </c>
      <c r="K1302" s="14" t="str">
        <f t="shared" si="61"/>
        <v>Over Weight</v>
      </c>
      <c r="L1302" t="str">
        <f t="shared" si="62"/>
        <v>Normal</v>
      </c>
    </row>
    <row r="1303" spans="1:12" x14ac:dyDescent="0.35">
      <c r="A1303" t="s">
        <v>1069</v>
      </c>
      <c r="B1303">
        <v>18.84</v>
      </c>
      <c r="C1303">
        <v>11.82</v>
      </c>
      <c r="D1303" t="s">
        <v>2380</v>
      </c>
      <c r="E1303" t="s">
        <v>2379</v>
      </c>
      <c r="F1303" t="s">
        <v>2381</v>
      </c>
      <c r="G1303" s="7">
        <v>1</v>
      </c>
      <c r="H1303" t="s">
        <v>2379</v>
      </c>
      <c r="I1303">
        <f t="shared" si="60"/>
        <v>0</v>
      </c>
      <c r="K1303" s="14" t="str">
        <f t="shared" si="61"/>
        <v>Normal Weight</v>
      </c>
      <c r="L1303" t="str">
        <f t="shared" si="62"/>
        <v>Diabetes</v>
      </c>
    </row>
    <row r="1304" spans="1:12" x14ac:dyDescent="0.35">
      <c r="A1304" t="s">
        <v>1068</v>
      </c>
      <c r="B1304">
        <v>19.57</v>
      </c>
      <c r="C1304">
        <v>7.41</v>
      </c>
      <c r="D1304" t="s">
        <v>2380</v>
      </c>
      <c r="E1304" t="s">
        <v>2379</v>
      </c>
      <c r="F1304" t="s">
        <v>2379</v>
      </c>
      <c r="G1304" s="7">
        <v>1</v>
      </c>
      <c r="H1304" t="s">
        <v>2379</v>
      </c>
      <c r="I1304">
        <f t="shared" si="60"/>
        <v>0</v>
      </c>
      <c r="K1304" s="14" t="str">
        <f t="shared" si="61"/>
        <v>Normal Weight</v>
      </c>
      <c r="L1304" t="str">
        <f t="shared" si="62"/>
        <v>Diabetes</v>
      </c>
    </row>
    <row r="1305" spans="1:12" x14ac:dyDescent="0.35">
      <c r="A1305" t="s">
        <v>1067</v>
      </c>
      <c r="B1305">
        <v>30.495000000000001</v>
      </c>
      <c r="C1305">
        <v>5.97</v>
      </c>
      <c r="D1305" t="s">
        <v>2379</v>
      </c>
      <c r="E1305" t="s">
        <v>2379</v>
      </c>
      <c r="F1305" t="s">
        <v>2379</v>
      </c>
      <c r="G1305" s="7">
        <v>0</v>
      </c>
      <c r="H1305" t="s">
        <v>2379</v>
      </c>
      <c r="I1305">
        <f t="shared" si="60"/>
        <v>0</v>
      </c>
      <c r="K1305" s="14" t="str">
        <f t="shared" si="61"/>
        <v>Obesity</v>
      </c>
      <c r="L1305" t="str">
        <f t="shared" si="62"/>
        <v>Prediabetes</v>
      </c>
    </row>
    <row r="1306" spans="1:12" x14ac:dyDescent="0.35">
      <c r="A1306" t="s">
        <v>1066</v>
      </c>
      <c r="B1306">
        <v>30.114999999999998</v>
      </c>
      <c r="C1306">
        <v>5.74</v>
      </c>
      <c r="D1306" t="s">
        <v>2379</v>
      </c>
      <c r="E1306" t="s">
        <v>2379</v>
      </c>
      <c r="F1306" t="s">
        <v>2381</v>
      </c>
      <c r="G1306" s="7">
        <v>1</v>
      </c>
      <c r="H1306" t="s">
        <v>2379</v>
      </c>
      <c r="I1306">
        <f t="shared" si="60"/>
        <v>0</v>
      </c>
      <c r="K1306" s="14" t="str">
        <f t="shared" si="61"/>
        <v>Obesity</v>
      </c>
      <c r="L1306" t="str">
        <f t="shared" si="62"/>
        <v>Prediabetes</v>
      </c>
    </row>
    <row r="1307" spans="1:12" x14ac:dyDescent="0.35">
      <c r="A1307" t="s">
        <v>1065</v>
      </c>
      <c r="B1307">
        <v>24.78</v>
      </c>
      <c r="C1307">
        <v>9.85</v>
      </c>
      <c r="D1307" t="s">
        <v>2379</v>
      </c>
      <c r="E1307" t="s">
        <v>2379</v>
      </c>
      <c r="F1307" t="s">
        <v>2379</v>
      </c>
      <c r="G1307" s="7">
        <v>0</v>
      </c>
      <c r="H1307" t="s">
        <v>2379</v>
      </c>
      <c r="I1307">
        <f t="shared" si="60"/>
        <v>0</v>
      </c>
      <c r="K1307" s="14" t="str">
        <f t="shared" si="61"/>
        <v>Normal Weight</v>
      </c>
      <c r="L1307" t="str">
        <f t="shared" si="62"/>
        <v>Diabetes</v>
      </c>
    </row>
    <row r="1308" spans="1:12" x14ac:dyDescent="0.35">
      <c r="A1308" t="s">
        <v>1064</v>
      </c>
      <c r="B1308">
        <v>24.77</v>
      </c>
      <c r="C1308">
        <v>7.59</v>
      </c>
      <c r="D1308" t="s">
        <v>2379</v>
      </c>
      <c r="E1308" t="s">
        <v>2379</v>
      </c>
      <c r="F1308" t="s">
        <v>2379</v>
      </c>
      <c r="G1308" s="7">
        <v>0</v>
      </c>
      <c r="H1308" t="s">
        <v>2379</v>
      </c>
      <c r="I1308">
        <f t="shared" si="60"/>
        <v>0</v>
      </c>
      <c r="K1308" s="14" t="str">
        <f t="shared" si="61"/>
        <v>Normal Weight</v>
      </c>
      <c r="L1308" t="str">
        <f t="shared" si="62"/>
        <v>Diabetes</v>
      </c>
    </row>
    <row r="1309" spans="1:12" x14ac:dyDescent="0.35">
      <c r="A1309" t="s">
        <v>1063</v>
      </c>
      <c r="B1309">
        <v>16.579999999999998</v>
      </c>
      <c r="C1309">
        <v>6.98</v>
      </c>
      <c r="D1309" t="s">
        <v>2380</v>
      </c>
      <c r="E1309" t="s">
        <v>2379</v>
      </c>
      <c r="F1309" t="s">
        <v>2381</v>
      </c>
      <c r="G1309" s="7">
        <v>1</v>
      </c>
      <c r="H1309" t="s">
        <v>2379</v>
      </c>
      <c r="I1309">
        <f t="shared" si="60"/>
        <v>0</v>
      </c>
      <c r="K1309" s="14" t="str">
        <f t="shared" si="61"/>
        <v>Underweight</v>
      </c>
      <c r="L1309" t="str">
        <f t="shared" si="62"/>
        <v>Diabetes</v>
      </c>
    </row>
    <row r="1310" spans="1:12" x14ac:dyDescent="0.35">
      <c r="A1310" t="s">
        <v>1062</v>
      </c>
      <c r="B1310">
        <v>38.17</v>
      </c>
      <c r="C1310">
        <v>4.7300000000000004</v>
      </c>
      <c r="D1310" t="s">
        <v>2380</v>
      </c>
      <c r="E1310" t="s">
        <v>2379</v>
      </c>
      <c r="F1310" t="s">
        <v>2379</v>
      </c>
      <c r="G1310" s="7">
        <v>0</v>
      </c>
      <c r="H1310" t="s">
        <v>2379</v>
      </c>
      <c r="I1310">
        <f t="shared" si="60"/>
        <v>0</v>
      </c>
      <c r="K1310" s="14" t="str">
        <f t="shared" si="61"/>
        <v>Obesity</v>
      </c>
      <c r="L1310" t="str">
        <f t="shared" si="62"/>
        <v>Normal</v>
      </c>
    </row>
    <row r="1311" spans="1:12" x14ac:dyDescent="0.35">
      <c r="A1311" t="s">
        <v>1061</v>
      </c>
      <c r="B1311">
        <v>39.424999999999997</v>
      </c>
      <c r="C1311">
        <v>4.76</v>
      </c>
      <c r="D1311" t="s">
        <v>2380</v>
      </c>
      <c r="E1311" t="s">
        <v>2379</v>
      </c>
      <c r="F1311" t="s">
        <v>2379</v>
      </c>
      <c r="G1311" s="7">
        <v>0</v>
      </c>
      <c r="H1311" t="s">
        <v>2379</v>
      </c>
      <c r="I1311">
        <f t="shared" si="60"/>
        <v>0</v>
      </c>
      <c r="K1311" s="14" t="str">
        <f t="shared" si="61"/>
        <v>Obesity</v>
      </c>
      <c r="L1311" t="str">
        <f t="shared" si="62"/>
        <v>Normal</v>
      </c>
    </row>
    <row r="1312" spans="1:12" x14ac:dyDescent="0.35">
      <c r="A1312" t="s">
        <v>1060</v>
      </c>
      <c r="B1312">
        <v>33.44</v>
      </c>
      <c r="C1312">
        <v>6.24</v>
      </c>
      <c r="D1312" t="s">
        <v>2380</v>
      </c>
      <c r="E1312" t="s">
        <v>2379</v>
      </c>
      <c r="F1312" t="s">
        <v>2379</v>
      </c>
      <c r="G1312" s="7">
        <v>0</v>
      </c>
      <c r="H1312" t="s">
        <v>2379</v>
      </c>
      <c r="I1312">
        <f t="shared" si="60"/>
        <v>0</v>
      </c>
      <c r="K1312" s="14" t="str">
        <f t="shared" si="61"/>
        <v>Obesity</v>
      </c>
      <c r="L1312" t="str">
        <f t="shared" si="62"/>
        <v>Prediabetes</v>
      </c>
    </row>
    <row r="1313" spans="1:12" x14ac:dyDescent="0.35">
      <c r="A1313" t="s">
        <v>1059</v>
      </c>
      <c r="B1313">
        <v>33.344999999999999</v>
      </c>
      <c r="C1313">
        <v>5.44</v>
      </c>
      <c r="D1313" t="s">
        <v>2380</v>
      </c>
      <c r="E1313" t="s">
        <v>2379</v>
      </c>
      <c r="F1313" t="s">
        <v>2379</v>
      </c>
      <c r="G1313" s="7">
        <v>0</v>
      </c>
      <c r="H1313" t="s">
        <v>2379</v>
      </c>
      <c r="I1313">
        <f t="shared" si="60"/>
        <v>0</v>
      </c>
      <c r="K1313" s="14" t="str">
        <f t="shared" si="61"/>
        <v>Obesity</v>
      </c>
      <c r="L1313" t="str">
        <f t="shared" si="62"/>
        <v>Normal</v>
      </c>
    </row>
    <row r="1314" spans="1:12" x14ac:dyDescent="0.35">
      <c r="A1314" t="s">
        <v>1058</v>
      </c>
      <c r="B1314">
        <v>38.79</v>
      </c>
      <c r="C1314">
        <v>5.08</v>
      </c>
      <c r="D1314" t="s">
        <v>2379</v>
      </c>
      <c r="E1314" t="s">
        <v>2379</v>
      </c>
      <c r="F1314" t="s">
        <v>2381</v>
      </c>
      <c r="G1314" s="7">
        <v>1</v>
      </c>
      <c r="H1314" t="s">
        <v>2379</v>
      </c>
      <c r="I1314">
        <f t="shared" si="60"/>
        <v>0</v>
      </c>
      <c r="K1314" s="14" t="str">
        <f t="shared" si="61"/>
        <v>Obesity</v>
      </c>
      <c r="L1314" t="str">
        <f t="shared" si="62"/>
        <v>Normal</v>
      </c>
    </row>
    <row r="1315" spans="1:12" x14ac:dyDescent="0.35">
      <c r="A1315" t="s">
        <v>1057</v>
      </c>
      <c r="B1315">
        <v>30.684999999999999</v>
      </c>
      <c r="C1315">
        <v>4.87</v>
      </c>
      <c r="D1315" t="s">
        <v>2379</v>
      </c>
      <c r="E1315" t="s">
        <v>2379</v>
      </c>
      <c r="F1315" t="s">
        <v>2381</v>
      </c>
      <c r="G1315" s="7">
        <v>1</v>
      </c>
      <c r="H1315" t="s">
        <v>2379</v>
      </c>
      <c r="I1315">
        <f t="shared" si="60"/>
        <v>0</v>
      </c>
      <c r="K1315" s="14" t="str">
        <f t="shared" si="61"/>
        <v>Obesity</v>
      </c>
      <c r="L1315" t="str">
        <f t="shared" si="62"/>
        <v>Normal</v>
      </c>
    </row>
    <row r="1316" spans="1:12" x14ac:dyDescent="0.35">
      <c r="A1316" t="s">
        <v>1056</v>
      </c>
      <c r="B1316">
        <v>22.135000000000002</v>
      </c>
      <c r="C1316">
        <v>8.17</v>
      </c>
      <c r="D1316" t="s">
        <v>2379</v>
      </c>
      <c r="E1316" t="s">
        <v>2379</v>
      </c>
      <c r="F1316" t="s">
        <v>2379</v>
      </c>
      <c r="G1316" s="7">
        <v>0</v>
      </c>
      <c r="H1316" t="s">
        <v>2379</v>
      </c>
      <c r="I1316">
        <f t="shared" si="60"/>
        <v>0</v>
      </c>
      <c r="K1316" s="14" t="str">
        <f t="shared" si="61"/>
        <v>Normal Weight</v>
      </c>
      <c r="L1316" t="str">
        <f t="shared" si="62"/>
        <v>Diabetes</v>
      </c>
    </row>
    <row r="1317" spans="1:12" x14ac:dyDescent="0.35">
      <c r="A1317" t="s">
        <v>1055</v>
      </c>
      <c r="B1317">
        <v>33.33</v>
      </c>
      <c r="C1317">
        <v>7.61</v>
      </c>
      <c r="D1317" t="s">
        <v>2379</v>
      </c>
      <c r="E1317" t="s">
        <v>2379</v>
      </c>
      <c r="F1317" t="s">
        <v>2379</v>
      </c>
      <c r="G1317" s="7">
        <v>0</v>
      </c>
      <c r="H1317" t="s">
        <v>2379</v>
      </c>
      <c r="I1317">
        <f t="shared" si="60"/>
        <v>0</v>
      </c>
      <c r="K1317" s="14" t="str">
        <f t="shared" si="61"/>
        <v>Obesity</v>
      </c>
      <c r="L1317" t="str">
        <f t="shared" si="62"/>
        <v>Diabetes</v>
      </c>
    </row>
    <row r="1318" spans="1:12" x14ac:dyDescent="0.35">
      <c r="A1318" t="s">
        <v>1054</v>
      </c>
      <c r="B1318">
        <v>31.13</v>
      </c>
      <c r="C1318">
        <v>10.1</v>
      </c>
      <c r="D1318" t="s">
        <v>2379</v>
      </c>
      <c r="E1318" t="s">
        <v>2379</v>
      </c>
      <c r="F1318" t="s">
        <v>2379</v>
      </c>
      <c r="G1318" s="7">
        <v>0</v>
      </c>
      <c r="H1318" t="s">
        <v>2379</v>
      </c>
      <c r="I1318">
        <f t="shared" si="60"/>
        <v>0</v>
      </c>
      <c r="K1318" s="14" t="str">
        <f t="shared" si="61"/>
        <v>Obesity</v>
      </c>
      <c r="L1318" t="str">
        <f t="shared" si="62"/>
        <v>Diabetes</v>
      </c>
    </row>
    <row r="1319" spans="1:12" x14ac:dyDescent="0.35">
      <c r="A1319" t="s">
        <v>1053</v>
      </c>
      <c r="B1319">
        <v>28.9</v>
      </c>
      <c r="C1319">
        <v>11.24</v>
      </c>
      <c r="D1319" t="s">
        <v>2379</v>
      </c>
      <c r="E1319" t="s">
        <v>2379</v>
      </c>
      <c r="F1319" t="s">
        <v>2379</v>
      </c>
      <c r="G1319" s="7">
        <v>0</v>
      </c>
      <c r="H1319" t="s">
        <v>2379</v>
      </c>
      <c r="I1319">
        <f t="shared" si="60"/>
        <v>0</v>
      </c>
      <c r="K1319" s="14" t="str">
        <f t="shared" si="61"/>
        <v>Over Weight</v>
      </c>
      <c r="L1319" t="str">
        <f t="shared" si="62"/>
        <v>Diabetes</v>
      </c>
    </row>
    <row r="1320" spans="1:12" x14ac:dyDescent="0.35">
      <c r="A1320" t="s">
        <v>1052</v>
      </c>
      <c r="B1320">
        <v>43.31</v>
      </c>
      <c r="C1320">
        <v>6.1</v>
      </c>
      <c r="D1320" t="s">
        <v>2380</v>
      </c>
      <c r="E1320" t="s">
        <v>2380</v>
      </c>
      <c r="F1320" t="s">
        <v>2379</v>
      </c>
      <c r="G1320" s="7">
        <v>1</v>
      </c>
      <c r="H1320" t="s">
        <v>2379</v>
      </c>
      <c r="I1320">
        <f t="shared" si="60"/>
        <v>0</v>
      </c>
      <c r="K1320" s="14" t="str">
        <f t="shared" si="61"/>
        <v>Obesity</v>
      </c>
      <c r="L1320" t="str">
        <f t="shared" si="62"/>
        <v>Prediabetes</v>
      </c>
    </row>
    <row r="1321" spans="1:12" x14ac:dyDescent="0.35">
      <c r="A1321" t="s">
        <v>1051</v>
      </c>
      <c r="B1321">
        <v>22.8</v>
      </c>
      <c r="C1321">
        <v>6.98</v>
      </c>
      <c r="D1321" t="s">
        <v>2379</v>
      </c>
      <c r="E1321" t="s">
        <v>2379</v>
      </c>
      <c r="F1321" t="s">
        <v>2379</v>
      </c>
      <c r="G1321" s="7">
        <v>0</v>
      </c>
      <c r="H1321" t="s">
        <v>2379</v>
      </c>
      <c r="I1321">
        <f t="shared" si="60"/>
        <v>0</v>
      </c>
      <c r="K1321" s="14" t="str">
        <f t="shared" si="61"/>
        <v>Normal Weight</v>
      </c>
      <c r="L1321" t="str">
        <f t="shared" si="62"/>
        <v>Diabetes</v>
      </c>
    </row>
    <row r="1322" spans="1:12" x14ac:dyDescent="0.35">
      <c r="A1322" t="s">
        <v>1050</v>
      </c>
      <c r="B1322">
        <v>19.09</v>
      </c>
      <c r="C1322">
        <v>4</v>
      </c>
      <c r="D1322" t="s">
        <v>2380</v>
      </c>
      <c r="E1322" t="s">
        <v>2379</v>
      </c>
      <c r="F1322" t="s">
        <v>2379</v>
      </c>
      <c r="G1322" s="7">
        <v>1</v>
      </c>
      <c r="H1322" t="s">
        <v>2379</v>
      </c>
      <c r="I1322">
        <f t="shared" si="60"/>
        <v>0</v>
      </c>
      <c r="K1322" s="14" t="str">
        <f t="shared" si="61"/>
        <v>Normal Weight</v>
      </c>
      <c r="L1322" t="str">
        <f t="shared" si="62"/>
        <v>Normal</v>
      </c>
    </row>
    <row r="1323" spans="1:12" x14ac:dyDescent="0.35">
      <c r="A1323" t="s">
        <v>1049</v>
      </c>
      <c r="B1323">
        <v>23.37</v>
      </c>
      <c r="C1323">
        <v>4.2300000000000004</v>
      </c>
      <c r="D1323" t="s">
        <v>2379</v>
      </c>
      <c r="E1323" t="s">
        <v>2379</v>
      </c>
      <c r="F1323" t="s">
        <v>2379</v>
      </c>
      <c r="G1323" s="7">
        <v>0</v>
      </c>
      <c r="H1323" t="s">
        <v>2379</v>
      </c>
      <c r="I1323">
        <f t="shared" si="60"/>
        <v>0</v>
      </c>
      <c r="K1323" s="14" t="str">
        <f t="shared" si="61"/>
        <v>Normal Weight</v>
      </c>
      <c r="L1323" t="str">
        <f t="shared" si="62"/>
        <v>Normal</v>
      </c>
    </row>
    <row r="1324" spans="1:12" x14ac:dyDescent="0.35">
      <c r="A1324" t="s">
        <v>1048</v>
      </c>
      <c r="B1324">
        <v>33.44</v>
      </c>
      <c r="C1324">
        <v>4.72</v>
      </c>
      <c r="D1324" t="s">
        <v>2380</v>
      </c>
      <c r="E1324" t="s">
        <v>2379</v>
      </c>
      <c r="F1324" t="s">
        <v>2379</v>
      </c>
      <c r="G1324" s="7">
        <v>0</v>
      </c>
      <c r="H1324" t="s">
        <v>2379</v>
      </c>
      <c r="I1324">
        <f t="shared" si="60"/>
        <v>0</v>
      </c>
      <c r="K1324" s="14" t="str">
        <f t="shared" si="61"/>
        <v>Obesity</v>
      </c>
      <c r="L1324" t="str">
        <f t="shared" si="62"/>
        <v>Normal</v>
      </c>
    </row>
    <row r="1325" spans="1:12" x14ac:dyDescent="0.35">
      <c r="A1325" t="s">
        <v>1047</v>
      </c>
      <c r="B1325">
        <v>28.05</v>
      </c>
      <c r="C1325">
        <v>5.63</v>
      </c>
      <c r="D1325" t="s">
        <v>2380</v>
      </c>
      <c r="E1325" t="s">
        <v>2379</v>
      </c>
      <c r="F1325" t="s">
        <v>2379</v>
      </c>
      <c r="G1325" s="7">
        <v>0</v>
      </c>
      <c r="H1325" t="s">
        <v>2379</v>
      </c>
      <c r="I1325">
        <f t="shared" si="60"/>
        <v>0</v>
      </c>
      <c r="K1325" s="14" t="str">
        <f t="shared" si="61"/>
        <v>Over Weight</v>
      </c>
      <c r="L1325" t="str">
        <f t="shared" si="62"/>
        <v>Normal</v>
      </c>
    </row>
    <row r="1326" spans="1:12" x14ac:dyDescent="0.35">
      <c r="A1326" t="s">
        <v>1046</v>
      </c>
      <c r="B1326">
        <v>27.72</v>
      </c>
      <c r="C1326">
        <v>5.83</v>
      </c>
      <c r="D1326" t="s">
        <v>2380</v>
      </c>
      <c r="E1326" t="s">
        <v>2379</v>
      </c>
      <c r="F1326" t="s">
        <v>2379</v>
      </c>
      <c r="G1326" s="7">
        <v>0</v>
      </c>
      <c r="H1326" t="s">
        <v>2379</v>
      </c>
      <c r="I1326">
        <f t="shared" si="60"/>
        <v>0</v>
      </c>
      <c r="K1326" s="14" t="str">
        <f t="shared" si="61"/>
        <v>Over Weight</v>
      </c>
      <c r="L1326" t="str">
        <f t="shared" si="62"/>
        <v>Prediabetes</v>
      </c>
    </row>
    <row r="1327" spans="1:12" x14ac:dyDescent="0.35">
      <c r="A1327" t="s">
        <v>1045</v>
      </c>
      <c r="B1327">
        <v>29.81</v>
      </c>
      <c r="C1327">
        <v>9.23</v>
      </c>
      <c r="D1327" t="s">
        <v>2379</v>
      </c>
      <c r="E1327" t="s">
        <v>2379</v>
      </c>
      <c r="F1327" t="s">
        <v>2379</v>
      </c>
      <c r="G1327" s="7">
        <v>0</v>
      </c>
      <c r="H1327" t="s">
        <v>2379</v>
      </c>
      <c r="I1327">
        <f t="shared" si="60"/>
        <v>0</v>
      </c>
      <c r="K1327" s="14" t="str">
        <f t="shared" si="61"/>
        <v>Over Weight</v>
      </c>
      <c r="L1327" t="str">
        <f t="shared" si="62"/>
        <v>Diabetes</v>
      </c>
    </row>
    <row r="1328" spans="1:12" x14ac:dyDescent="0.35">
      <c r="A1328" t="s">
        <v>1044</v>
      </c>
      <c r="B1328">
        <v>23.98</v>
      </c>
      <c r="C1328">
        <v>9.89</v>
      </c>
      <c r="D1328" t="s">
        <v>2379</v>
      </c>
      <c r="E1328" t="s">
        <v>2379</v>
      </c>
      <c r="F1328" t="s">
        <v>2379</v>
      </c>
      <c r="G1328" s="7">
        <v>0</v>
      </c>
      <c r="H1328" t="s">
        <v>2379</v>
      </c>
      <c r="I1328">
        <f t="shared" si="60"/>
        <v>0</v>
      </c>
      <c r="K1328" s="14" t="str">
        <f t="shared" si="61"/>
        <v>Normal Weight</v>
      </c>
      <c r="L1328" t="str">
        <f t="shared" si="62"/>
        <v>Diabetes</v>
      </c>
    </row>
    <row r="1329" spans="1:12" x14ac:dyDescent="0.35">
      <c r="A1329" t="s">
        <v>1043</v>
      </c>
      <c r="B1329">
        <v>17.34</v>
      </c>
      <c r="C1329">
        <v>12</v>
      </c>
      <c r="D1329" t="s">
        <v>2379</v>
      </c>
      <c r="E1329" t="s">
        <v>2379</v>
      </c>
      <c r="F1329" t="s">
        <v>2379</v>
      </c>
      <c r="G1329" s="7">
        <v>0</v>
      </c>
      <c r="H1329" t="s">
        <v>2379</v>
      </c>
      <c r="I1329">
        <f t="shared" si="60"/>
        <v>0</v>
      </c>
      <c r="K1329" s="14" t="str">
        <f t="shared" si="61"/>
        <v>Underweight</v>
      </c>
      <c r="L1329" t="str">
        <f t="shared" si="62"/>
        <v>Diabetes</v>
      </c>
    </row>
    <row r="1330" spans="1:12" x14ac:dyDescent="0.35">
      <c r="A1330" t="s">
        <v>1042</v>
      </c>
      <c r="B1330">
        <v>40.39</v>
      </c>
      <c r="C1330">
        <v>4.24</v>
      </c>
      <c r="D1330" t="s">
        <v>2380</v>
      </c>
      <c r="E1330" t="s">
        <v>2379</v>
      </c>
      <c r="F1330" t="s">
        <v>2381</v>
      </c>
      <c r="G1330" s="7">
        <v>1</v>
      </c>
      <c r="H1330" t="s">
        <v>2379</v>
      </c>
      <c r="I1330">
        <f t="shared" si="60"/>
        <v>0</v>
      </c>
      <c r="K1330" s="14" t="str">
        <f t="shared" si="61"/>
        <v>Obesity</v>
      </c>
      <c r="L1330" t="str">
        <f t="shared" si="62"/>
        <v>Normal</v>
      </c>
    </row>
    <row r="1331" spans="1:12" x14ac:dyDescent="0.35">
      <c r="A1331" t="s">
        <v>1041</v>
      </c>
      <c r="B1331">
        <v>25.96</v>
      </c>
      <c r="C1331">
        <v>4.68</v>
      </c>
      <c r="D1331" t="s">
        <v>2380</v>
      </c>
      <c r="E1331" t="s">
        <v>2379</v>
      </c>
      <c r="F1331" t="s">
        <v>2381</v>
      </c>
      <c r="G1331" s="7">
        <v>1</v>
      </c>
      <c r="H1331" t="s">
        <v>2379</v>
      </c>
      <c r="I1331">
        <f t="shared" si="60"/>
        <v>0</v>
      </c>
      <c r="K1331" s="14" t="str">
        <f t="shared" si="61"/>
        <v>Over Weight</v>
      </c>
      <c r="L1331" t="str">
        <f t="shared" si="62"/>
        <v>Normal</v>
      </c>
    </row>
    <row r="1332" spans="1:12" x14ac:dyDescent="0.35">
      <c r="A1332" t="s">
        <v>1040</v>
      </c>
      <c r="B1332">
        <v>17.68</v>
      </c>
      <c r="C1332">
        <v>8.57</v>
      </c>
      <c r="D1332" t="s">
        <v>2380</v>
      </c>
      <c r="E1332" t="s">
        <v>2379</v>
      </c>
      <c r="F1332" t="s">
        <v>2381</v>
      </c>
      <c r="G1332" s="7">
        <v>1</v>
      </c>
      <c r="H1332" t="s">
        <v>2379</v>
      </c>
      <c r="I1332">
        <f t="shared" si="60"/>
        <v>0</v>
      </c>
      <c r="K1332" s="14" t="str">
        <f t="shared" si="61"/>
        <v>Underweight</v>
      </c>
      <c r="L1332" t="str">
        <f t="shared" si="62"/>
        <v>Diabetes</v>
      </c>
    </row>
    <row r="1333" spans="1:12" x14ac:dyDescent="0.35">
      <c r="A1333" t="s">
        <v>1039</v>
      </c>
      <c r="B1333">
        <v>30.875</v>
      </c>
      <c r="C1333">
        <v>4.0999999999999996</v>
      </c>
      <c r="D1333" t="s">
        <v>2379</v>
      </c>
      <c r="E1333" t="s">
        <v>2379</v>
      </c>
      <c r="F1333" t="s">
        <v>2379</v>
      </c>
      <c r="G1333" s="7">
        <v>0</v>
      </c>
      <c r="H1333" t="s">
        <v>2379</v>
      </c>
      <c r="I1333">
        <f t="shared" si="60"/>
        <v>0</v>
      </c>
      <c r="K1333" s="14" t="str">
        <f t="shared" si="61"/>
        <v>Obesity</v>
      </c>
      <c r="L1333" t="str">
        <f t="shared" si="62"/>
        <v>Normal</v>
      </c>
    </row>
    <row r="1334" spans="1:12" x14ac:dyDescent="0.35">
      <c r="A1334" t="s">
        <v>1038</v>
      </c>
      <c r="B1334">
        <v>30.81</v>
      </c>
      <c r="C1334">
        <v>4.49</v>
      </c>
      <c r="D1334" t="s">
        <v>2379</v>
      </c>
      <c r="E1334" t="s">
        <v>2379</v>
      </c>
      <c r="F1334" t="s">
        <v>2379</v>
      </c>
      <c r="G1334" s="7">
        <v>0</v>
      </c>
      <c r="H1334" t="s">
        <v>2379</v>
      </c>
      <c r="I1334">
        <f t="shared" si="60"/>
        <v>0</v>
      </c>
      <c r="K1334" s="14" t="str">
        <f t="shared" si="61"/>
        <v>Obesity</v>
      </c>
      <c r="L1334" t="str">
        <f t="shared" si="62"/>
        <v>Normal</v>
      </c>
    </row>
    <row r="1335" spans="1:12" x14ac:dyDescent="0.35">
      <c r="A1335" t="s">
        <v>1037</v>
      </c>
      <c r="B1335">
        <v>36.85</v>
      </c>
      <c r="C1335">
        <v>8.8000000000000007</v>
      </c>
      <c r="D1335" t="s">
        <v>2379</v>
      </c>
      <c r="E1335" t="s">
        <v>2379</v>
      </c>
      <c r="F1335" t="s">
        <v>2379</v>
      </c>
      <c r="G1335" s="7">
        <v>2</v>
      </c>
      <c r="H1335" t="s">
        <v>2379</v>
      </c>
      <c r="I1335">
        <f t="shared" si="60"/>
        <v>0</v>
      </c>
      <c r="K1335" s="14" t="str">
        <f t="shared" si="61"/>
        <v>Obesity</v>
      </c>
      <c r="L1335" t="str">
        <f t="shared" si="62"/>
        <v>Diabetes</v>
      </c>
    </row>
    <row r="1336" spans="1:12" x14ac:dyDescent="0.35">
      <c r="A1336" t="s">
        <v>1036</v>
      </c>
      <c r="B1336">
        <v>35.86</v>
      </c>
      <c r="C1336">
        <v>7.93</v>
      </c>
      <c r="D1336" t="s">
        <v>2379</v>
      </c>
      <c r="E1336" t="s">
        <v>2379</v>
      </c>
      <c r="F1336" t="s">
        <v>2379</v>
      </c>
      <c r="G1336" s="7">
        <v>2</v>
      </c>
      <c r="H1336" t="s">
        <v>2379</v>
      </c>
      <c r="I1336">
        <f t="shared" si="60"/>
        <v>0</v>
      </c>
      <c r="K1336" s="14" t="str">
        <f t="shared" si="61"/>
        <v>Obesity</v>
      </c>
      <c r="L1336" t="str">
        <f t="shared" si="62"/>
        <v>Diabetes</v>
      </c>
    </row>
    <row r="1337" spans="1:12" x14ac:dyDescent="0.35">
      <c r="A1337" t="s">
        <v>1035</v>
      </c>
      <c r="B1337">
        <v>30.3</v>
      </c>
      <c r="C1337">
        <v>9.4499999999999993</v>
      </c>
      <c r="D1337" t="s">
        <v>2379</v>
      </c>
      <c r="E1337" t="s">
        <v>2379</v>
      </c>
      <c r="F1337" t="s">
        <v>2379</v>
      </c>
      <c r="G1337" s="7">
        <v>2</v>
      </c>
      <c r="H1337" t="s">
        <v>2379</v>
      </c>
      <c r="I1337">
        <f t="shared" si="60"/>
        <v>0</v>
      </c>
      <c r="K1337" s="14" t="str">
        <f t="shared" si="61"/>
        <v>Obesity</v>
      </c>
      <c r="L1337" t="str">
        <f t="shared" si="62"/>
        <v>Diabetes</v>
      </c>
    </row>
    <row r="1338" spans="1:12" x14ac:dyDescent="0.35">
      <c r="A1338" t="s">
        <v>1034</v>
      </c>
      <c r="B1338">
        <v>32.015000000000001</v>
      </c>
      <c r="C1338">
        <v>7.67</v>
      </c>
      <c r="D1338" t="s">
        <v>2379</v>
      </c>
      <c r="E1338" t="s">
        <v>2379</v>
      </c>
      <c r="F1338" t="s">
        <v>2379</v>
      </c>
      <c r="G1338" s="7">
        <v>0</v>
      </c>
      <c r="H1338" t="s">
        <v>2379</v>
      </c>
      <c r="I1338">
        <f t="shared" si="60"/>
        <v>0</v>
      </c>
      <c r="K1338" s="14" t="str">
        <f t="shared" si="61"/>
        <v>Obesity</v>
      </c>
      <c r="L1338" t="str">
        <f t="shared" si="62"/>
        <v>Diabetes</v>
      </c>
    </row>
    <row r="1339" spans="1:12" x14ac:dyDescent="0.35">
      <c r="A1339" t="s">
        <v>1033</v>
      </c>
      <c r="B1339">
        <v>25.06</v>
      </c>
      <c r="C1339">
        <v>10.53</v>
      </c>
      <c r="D1339" t="s">
        <v>2379</v>
      </c>
      <c r="E1339" t="s">
        <v>2379</v>
      </c>
      <c r="F1339" t="s">
        <v>2379</v>
      </c>
      <c r="G1339" s="7">
        <v>2</v>
      </c>
      <c r="H1339" t="s">
        <v>2379</v>
      </c>
      <c r="I1339">
        <f t="shared" si="60"/>
        <v>0</v>
      </c>
      <c r="K1339" s="14" t="str">
        <f t="shared" si="61"/>
        <v>Over Weight</v>
      </c>
      <c r="L1339" t="str">
        <f t="shared" si="62"/>
        <v>Diabetes</v>
      </c>
    </row>
    <row r="1340" spans="1:12" x14ac:dyDescent="0.35">
      <c r="A1340" t="s">
        <v>1032</v>
      </c>
      <c r="B1340">
        <v>18.829999999999998</v>
      </c>
      <c r="C1340">
        <v>10.08</v>
      </c>
      <c r="D1340" t="s">
        <v>2380</v>
      </c>
      <c r="E1340" t="s">
        <v>2379</v>
      </c>
      <c r="F1340" t="s">
        <v>2379</v>
      </c>
      <c r="G1340" s="7">
        <v>0</v>
      </c>
      <c r="H1340" t="s">
        <v>2379</v>
      </c>
      <c r="I1340">
        <f t="shared" si="60"/>
        <v>0</v>
      </c>
      <c r="K1340" s="14" t="str">
        <f t="shared" si="61"/>
        <v>Normal Weight</v>
      </c>
      <c r="L1340" t="str">
        <f t="shared" si="62"/>
        <v>Diabetes</v>
      </c>
    </row>
    <row r="1341" spans="1:12" x14ac:dyDescent="0.35">
      <c r="A1341" t="s">
        <v>1031</v>
      </c>
      <c r="B1341">
        <v>47.52</v>
      </c>
      <c r="C1341">
        <v>11.39</v>
      </c>
      <c r="D1341" t="s">
        <v>2380</v>
      </c>
      <c r="E1341" t="s">
        <v>2379</v>
      </c>
      <c r="F1341" t="s">
        <v>2379</v>
      </c>
      <c r="G1341" s="7">
        <v>1</v>
      </c>
      <c r="H1341" t="s">
        <v>2379</v>
      </c>
      <c r="I1341">
        <f t="shared" si="60"/>
        <v>0</v>
      </c>
      <c r="K1341" s="14" t="str">
        <f t="shared" si="61"/>
        <v>Obesity</v>
      </c>
      <c r="L1341" t="str">
        <f t="shared" si="62"/>
        <v>Diabetes</v>
      </c>
    </row>
    <row r="1342" spans="1:12" x14ac:dyDescent="0.35">
      <c r="A1342" t="s">
        <v>1030</v>
      </c>
      <c r="B1342">
        <v>37.82</v>
      </c>
      <c r="C1342">
        <v>6.36</v>
      </c>
      <c r="D1342" t="s">
        <v>2379</v>
      </c>
      <c r="E1342" t="s">
        <v>2379</v>
      </c>
      <c r="F1342" t="s">
        <v>2379</v>
      </c>
      <c r="G1342" s="7">
        <v>0</v>
      </c>
      <c r="H1342" t="s">
        <v>2379</v>
      </c>
      <c r="I1342">
        <f t="shared" si="60"/>
        <v>0</v>
      </c>
      <c r="K1342" s="14" t="str">
        <f t="shared" si="61"/>
        <v>Obesity</v>
      </c>
      <c r="L1342" t="str">
        <f t="shared" si="62"/>
        <v>Prediabetes</v>
      </c>
    </row>
    <row r="1343" spans="1:12" x14ac:dyDescent="0.35">
      <c r="A1343" t="s">
        <v>1029</v>
      </c>
      <c r="B1343">
        <v>44.16</v>
      </c>
      <c r="C1343">
        <v>5.31</v>
      </c>
      <c r="D1343" t="s">
        <v>2380</v>
      </c>
      <c r="E1343" t="s">
        <v>2379</v>
      </c>
      <c r="F1343" t="s">
        <v>2379</v>
      </c>
      <c r="G1343" s="7">
        <v>0</v>
      </c>
      <c r="H1343" t="s">
        <v>2379</v>
      </c>
      <c r="I1343">
        <f t="shared" si="60"/>
        <v>0</v>
      </c>
      <c r="K1343" s="14" t="str">
        <f t="shared" si="61"/>
        <v>Obesity</v>
      </c>
      <c r="L1343" t="str">
        <f t="shared" si="62"/>
        <v>Normal</v>
      </c>
    </row>
    <row r="1344" spans="1:12" x14ac:dyDescent="0.35">
      <c r="A1344" t="s">
        <v>1028</v>
      </c>
      <c r="B1344">
        <v>37.049999999999997</v>
      </c>
      <c r="C1344">
        <v>4.74</v>
      </c>
      <c r="D1344" t="s">
        <v>2379</v>
      </c>
      <c r="E1344" t="s">
        <v>2379</v>
      </c>
      <c r="F1344" t="s">
        <v>2381</v>
      </c>
      <c r="G1344" s="7">
        <v>1</v>
      </c>
      <c r="H1344" t="s">
        <v>2379</v>
      </c>
      <c r="I1344">
        <f t="shared" si="60"/>
        <v>0</v>
      </c>
      <c r="K1344" s="14" t="str">
        <f t="shared" si="61"/>
        <v>Obesity</v>
      </c>
      <c r="L1344" t="str">
        <f t="shared" si="62"/>
        <v>Normal</v>
      </c>
    </row>
    <row r="1345" spans="1:12" x14ac:dyDescent="0.35">
      <c r="A1345" t="s">
        <v>1027</v>
      </c>
      <c r="B1345">
        <v>18.66</v>
      </c>
      <c r="C1345">
        <v>11.35</v>
      </c>
      <c r="D1345" t="s">
        <v>2379</v>
      </c>
      <c r="E1345" t="s">
        <v>2379</v>
      </c>
      <c r="F1345" t="s">
        <v>2379</v>
      </c>
      <c r="G1345" s="7">
        <v>0</v>
      </c>
      <c r="H1345" t="s">
        <v>2379</v>
      </c>
      <c r="I1345">
        <f t="shared" si="60"/>
        <v>0</v>
      </c>
      <c r="K1345" s="14" t="str">
        <f t="shared" si="61"/>
        <v>Normal Weight</v>
      </c>
      <c r="L1345" t="str">
        <f t="shared" si="62"/>
        <v>Diabetes</v>
      </c>
    </row>
    <row r="1346" spans="1:12" x14ac:dyDescent="0.35">
      <c r="A1346" t="s">
        <v>1026</v>
      </c>
      <c r="B1346">
        <v>36.200000000000003</v>
      </c>
      <c r="C1346">
        <v>6.81</v>
      </c>
      <c r="D1346" t="s">
        <v>2380</v>
      </c>
      <c r="E1346" t="s">
        <v>2379</v>
      </c>
      <c r="F1346" t="s">
        <v>2379</v>
      </c>
      <c r="G1346" s="7">
        <v>1</v>
      </c>
      <c r="H1346" t="s">
        <v>2379</v>
      </c>
      <c r="I1346">
        <f t="shared" si="60"/>
        <v>0</v>
      </c>
      <c r="K1346" s="14" t="str">
        <f t="shared" si="61"/>
        <v>Obesity</v>
      </c>
      <c r="L1346" t="str">
        <f t="shared" si="62"/>
        <v>Diabetes</v>
      </c>
    </row>
    <row r="1347" spans="1:12" x14ac:dyDescent="0.35">
      <c r="A1347" t="s">
        <v>1025</v>
      </c>
      <c r="B1347">
        <v>18.87</v>
      </c>
      <c r="C1347">
        <v>8.06</v>
      </c>
      <c r="D1347" t="s">
        <v>2379</v>
      </c>
      <c r="E1347" t="s">
        <v>2379</v>
      </c>
      <c r="F1347" t="s">
        <v>2379</v>
      </c>
      <c r="G1347" s="7">
        <v>0</v>
      </c>
      <c r="H1347" t="s">
        <v>2379</v>
      </c>
      <c r="I1347">
        <f t="shared" ref="I1347:I1410" si="63">IF(H1347="yes",1,0)</f>
        <v>0</v>
      </c>
      <c r="K1347" s="14" t="str">
        <f t="shared" ref="K1347:K1410" si="64">IF(B1347&lt;18.5,"Underweight",IF(B1347&lt;24.9,"Normal Weight",IF(B1347&lt;29.9,"Over Weight","Obesity")))</f>
        <v>Normal Weight</v>
      </c>
      <c r="L1347" t="str">
        <f t="shared" ref="L1347:L1410" si="65">IF(C1347&lt;5.7,"Normal",IF(C1347&lt;6.4,"Prediabetes","Diabetes"))</f>
        <v>Diabetes</v>
      </c>
    </row>
    <row r="1348" spans="1:12" x14ac:dyDescent="0.35">
      <c r="A1348" t="s">
        <v>1024</v>
      </c>
      <c r="B1348">
        <v>32.299999999999997</v>
      </c>
      <c r="C1348">
        <v>6.74</v>
      </c>
      <c r="D1348" t="s">
        <v>2380</v>
      </c>
      <c r="E1348" t="s">
        <v>2379</v>
      </c>
      <c r="F1348" t="s">
        <v>2379</v>
      </c>
      <c r="G1348" s="7">
        <v>1</v>
      </c>
      <c r="H1348" t="s">
        <v>2379</v>
      </c>
      <c r="I1348">
        <f t="shared" si="63"/>
        <v>0</v>
      </c>
      <c r="K1348" s="14" t="str">
        <f t="shared" si="64"/>
        <v>Obesity</v>
      </c>
      <c r="L1348" t="str">
        <f t="shared" si="65"/>
        <v>Diabetes</v>
      </c>
    </row>
    <row r="1349" spans="1:12" x14ac:dyDescent="0.35">
      <c r="A1349" t="s">
        <v>1023</v>
      </c>
      <c r="B1349">
        <v>22.64</v>
      </c>
      <c r="C1349">
        <v>6.54</v>
      </c>
      <c r="D1349" t="s">
        <v>2380</v>
      </c>
      <c r="E1349" t="s">
        <v>2379</v>
      </c>
      <c r="F1349" t="s">
        <v>2379</v>
      </c>
      <c r="G1349" s="7">
        <v>2</v>
      </c>
      <c r="H1349" t="s">
        <v>2379</v>
      </c>
      <c r="I1349">
        <f t="shared" si="63"/>
        <v>0</v>
      </c>
      <c r="K1349" s="14" t="str">
        <f t="shared" si="64"/>
        <v>Normal Weight</v>
      </c>
      <c r="L1349" t="str">
        <f t="shared" si="65"/>
        <v>Diabetes</v>
      </c>
    </row>
    <row r="1350" spans="1:12" x14ac:dyDescent="0.35">
      <c r="A1350" t="s">
        <v>1022</v>
      </c>
      <c r="B1350">
        <v>28.69</v>
      </c>
      <c r="C1350">
        <v>5.4</v>
      </c>
      <c r="D1350" t="s">
        <v>2379</v>
      </c>
      <c r="E1350" t="s">
        <v>2379</v>
      </c>
      <c r="F1350" t="s">
        <v>2379</v>
      </c>
      <c r="G1350" s="7">
        <v>0</v>
      </c>
      <c r="H1350" t="s">
        <v>2379</v>
      </c>
      <c r="I1350">
        <f t="shared" si="63"/>
        <v>0</v>
      </c>
      <c r="K1350" s="14" t="str">
        <f t="shared" si="64"/>
        <v>Over Weight</v>
      </c>
      <c r="L1350" t="str">
        <f t="shared" si="65"/>
        <v>Normal</v>
      </c>
    </row>
    <row r="1351" spans="1:12" x14ac:dyDescent="0.35">
      <c r="A1351" t="s">
        <v>1021</v>
      </c>
      <c r="B1351">
        <v>28.16</v>
      </c>
      <c r="C1351">
        <v>5.58</v>
      </c>
      <c r="D1351" t="s">
        <v>2380</v>
      </c>
      <c r="E1351" t="s">
        <v>2379</v>
      </c>
      <c r="F1351" t="s">
        <v>2379</v>
      </c>
      <c r="G1351" s="7">
        <v>0</v>
      </c>
      <c r="H1351" t="s">
        <v>2379</v>
      </c>
      <c r="I1351">
        <f t="shared" si="63"/>
        <v>0</v>
      </c>
      <c r="K1351" s="14" t="str">
        <f t="shared" si="64"/>
        <v>Over Weight</v>
      </c>
      <c r="L1351" t="str">
        <f t="shared" si="65"/>
        <v>Normal</v>
      </c>
    </row>
    <row r="1352" spans="1:12" x14ac:dyDescent="0.35">
      <c r="A1352" t="s">
        <v>1020</v>
      </c>
      <c r="B1352">
        <v>45.54</v>
      </c>
      <c r="C1352">
        <v>5.84</v>
      </c>
      <c r="D1352" t="s">
        <v>2379</v>
      </c>
      <c r="E1352" t="s">
        <v>2379</v>
      </c>
      <c r="F1352" t="s">
        <v>2381</v>
      </c>
      <c r="G1352" s="7">
        <v>1</v>
      </c>
      <c r="H1352" t="s">
        <v>2379</v>
      </c>
      <c r="I1352">
        <f t="shared" si="63"/>
        <v>0</v>
      </c>
      <c r="K1352" s="14" t="str">
        <f t="shared" si="64"/>
        <v>Obesity</v>
      </c>
      <c r="L1352" t="str">
        <f t="shared" si="65"/>
        <v>Prediabetes</v>
      </c>
    </row>
    <row r="1353" spans="1:12" x14ac:dyDescent="0.35">
      <c r="A1353" t="s">
        <v>1019</v>
      </c>
      <c r="B1353">
        <v>28.7</v>
      </c>
      <c r="C1353">
        <v>4.2</v>
      </c>
      <c r="D1353" t="s">
        <v>2379</v>
      </c>
      <c r="E1353" t="s">
        <v>2379</v>
      </c>
      <c r="F1353" t="s">
        <v>2379</v>
      </c>
      <c r="G1353" s="7">
        <v>0</v>
      </c>
      <c r="H1353" t="s">
        <v>2379</v>
      </c>
      <c r="I1353">
        <f t="shared" si="63"/>
        <v>0</v>
      </c>
      <c r="K1353" s="14" t="str">
        <f t="shared" si="64"/>
        <v>Over Weight</v>
      </c>
      <c r="L1353" t="str">
        <f t="shared" si="65"/>
        <v>Normal</v>
      </c>
    </row>
    <row r="1354" spans="1:12" x14ac:dyDescent="0.35">
      <c r="A1354" t="s">
        <v>1018</v>
      </c>
      <c r="B1354">
        <v>27.74</v>
      </c>
      <c r="C1354">
        <v>6.06</v>
      </c>
      <c r="D1354" t="s">
        <v>2380</v>
      </c>
      <c r="E1354" t="s">
        <v>2379</v>
      </c>
      <c r="F1354" t="s">
        <v>2379</v>
      </c>
      <c r="G1354" s="7">
        <v>0</v>
      </c>
      <c r="H1354" t="s">
        <v>2379</v>
      </c>
      <c r="I1354">
        <f t="shared" si="63"/>
        <v>0</v>
      </c>
      <c r="K1354" s="14" t="str">
        <f t="shared" si="64"/>
        <v>Over Weight</v>
      </c>
      <c r="L1354" t="str">
        <f t="shared" si="65"/>
        <v>Prediabetes</v>
      </c>
    </row>
    <row r="1355" spans="1:12" x14ac:dyDescent="0.35">
      <c r="A1355" t="s">
        <v>1017</v>
      </c>
      <c r="B1355">
        <v>36.954999999999998</v>
      </c>
      <c r="C1355">
        <v>7.57</v>
      </c>
      <c r="D1355" t="s">
        <v>2379</v>
      </c>
      <c r="E1355" t="s">
        <v>2379</v>
      </c>
      <c r="F1355" t="s">
        <v>2379</v>
      </c>
      <c r="G1355" s="7">
        <v>0</v>
      </c>
      <c r="H1355" t="s">
        <v>2379</v>
      </c>
      <c r="I1355">
        <f t="shared" si="63"/>
        <v>0</v>
      </c>
      <c r="K1355" s="14" t="str">
        <f t="shared" si="64"/>
        <v>Obesity</v>
      </c>
      <c r="L1355" t="str">
        <f t="shared" si="65"/>
        <v>Diabetes</v>
      </c>
    </row>
    <row r="1356" spans="1:12" x14ac:dyDescent="0.35">
      <c r="A1356" t="s">
        <v>1016</v>
      </c>
      <c r="B1356">
        <v>30.69</v>
      </c>
      <c r="C1356">
        <v>6.15</v>
      </c>
      <c r="D1356" t="s">
        <v>2379</v>
      </c>
      <c r="E1356" t="s">
        <v>2379</v>
      </c>
      <c r="F1356" t="s">
        <v>2379</v>
      </c>
      <c r="G1356" s="7">
        <v>0</v>
      </c>
      <c r="H1356" t="s">
        <v>2379</v>
      </c>
      <c r="I1356">
        <f t="shared" si="63"/>
        <v>0</v>
      </c>
      <c r="K1356" s="14" t="str">
        <f t="shared" si="64"/>
        <v>Obesity</v>
      </c>
      <c r="L1356" t="str">
        <f t="shared" si="65"/>
        <v>Prediabetes</v>
      </c>
    </row>
    <row r="1357" spans="1:12" x14ac:dyDescent="0.35">
      <c r="A1357" t="s">
        <v>1015</v>
      </c>
      <c r="B1357">
        <v>24.984999999999999</v>
      </c>
      <c r="C1357">
        <v>4.5599999999999996</v>
      </c>
      <c r="D1357" t="s">
        <v>2379</v>
      </c>
      <c r="E1357" t="s">
        <v>2379</v>
      </c>
      <c r="F1357" t="s">
        <v>2379</v>
      </c>
      <c r="G1357" s="7">
        <v>0</v>
      </c>
      <c r="H1357" t="s">
        <v>2379</v>
      </c>
      <c r="I1357">
        <f t="shared" si="63"/>
        <v>0</v>
      </c>
      <c r="K1357" s="14" t="str">
        <f t="shared" si="64"/>
        <v>Over Weight</v>
      </c>
      <c r="L1357" t="str">
        <f t="shared" si="65"/>
        <v>Normal</v>
      </c>
    </row>
    <row r="1358" spans="1:12" x14ac:dyDescent="0.35">
      <c r="A1358" t="s">
        <v>1014</v>
      </c>
      <c r="B1358">
        <v>39.42</v>
      </c>
      <c r="C1358">
        <v>4.72</v>
      </c>
      <c r="D1358" t="s">
        <v>2380</v>
      </c>
      <c r="E1358" t="s">
        <v>2379</v>
      </c>
      <c r="F1358" t="s">
        <v>2379</v>
      </c>
      <c r="G1358" s="7">
        <v>1</v>
      </c>
      <c r="H1358" t="s">
        <v>2379</v>
      </c>
      <c r="I1358">
        <f t="shared" si="63"/>
        <v>0</v>
      </c>
      <c r="K1358" s="14" t="str">
        <f t="shared" si="64"/>
        <v>Obesity</v>
      </c>
      <c r="L1358" t="str">
        <f t="shared" si="65"/>
        <v>Normal</v>
      </c>
    </row>
    <row r="1359" spans="1:12" x14ac:dyDescent="0.35">
      <c r="A1359" t="s">
        <v>1013</v>
      </c>
      <c r="B1359">
        <v>16.8</v>
      </c>
      <c r="C1359">
        <v>7.98</v>
      </c>
      <c r="D1359" t="s">
        <v>2379</v>
      </c>
      <c r="E1359" t="s">
        <v>2379</v>
      </c>
      <c r="F1359" t="s">
        <v>2379</v>
      </c>
      <c r="G1359" s="7">
        <v>0</v>
      </c>
      <c r="H1359" t="s">
        <v>2379</v>
      </c>
      <c r="I1359">
        <f t="shared" si="63"/>
        <v>0</v>
      </c>
      <c r="K1359" s="14" t="str">
        <f t="shared" si="64"/>
        <v>Underweight</v>
      </c>
      <c r="L1359" t="str">
        <f t="shared" si="65"/>
        <v>Diabetes</v>
      </c>
    </row>
    <row r="1360" spans="1:12" x14ac:dyDescent="0.35">
      <c r="A1360" t="s">
        <v>1012</v>
      </c>
      <c r="B1360">
        <v>23.274999999999999</v>
      </c>
      <c r="C1360">
        <v>6.26</v>
      </c>
      <c r="D1360" t="s">
        <v>2380</v>
      </c>
      <c r="E1360" t="s">
        <v>2379</v>
      </c>
      <c r="F1360" t="s">
        <v>2381</v>
      </c>
      <c r="G1360" s="7">
        <v>1</v>
      </c>
      <c r="H1360" t="s">
        <v>2379</v>
      </c>
      <c r="I1360">
        <f t="shared" si="63"/>
        <v>0</v>
      </c>
      <c r="K1360" s="14" t="str">
        <f t="shared" si="64"/>
        <v>Normal Weight</v>
      </c>
      <c r="L1360" t="str">
        <f t="shared" si="65"/>
        <v>Prediabetes</v>
      </c>
    </row>
    <row r="1361" spans="1:12" x14ac:dyDescent="0.35">
      <c r="A1361" t="s">
        <v>1011</v>
      </c>
      <c r="B1361">
        <v>22.8</v>
      </c>
      <c r="C1361">
        <v>4.29</v>
      </c>
      <c r="D1361" t="s">
        <v>2380</v>
      </c>
      <c r="E1361" t="s">
        <v>2379</v>
      </c>
      <c r="F1361" t="s">
        <v>2381</v>
      </c>
      <c r="G1361" s="7">
        <v>1</v>
      </c>
      <c r="H1361" t="s">
        <v>2379</v>
      </c>
      <c r="I1361">
        <f t="shared" si="63"/>
        <v>0</v>
      </c>
      <c r="K1361" s="14" t="str">
        <f t="shared" si="64"/>
        <v>Normal Weight</v>
      </c>
      <c r="L1361" t="str">
        <f t="shared" si="65"/>
        <v>Normal</v>
      </c>
    </row>
    <row r="1362" spans="1:12" x14ac:dyDescent="0.35">
      <c r="A1362" t="s">
        <v>1010</v>
      </c>
      <c r="B1362">
        <v>24.3</v>
      </c>
      <c r="C1362">
        <v>5.43</v>
      </c>
      <c r="D1362" t="s">
        <v>2379</v>
      </c>
      <c r="E1362" t="s">
        <v>2379</v>
      </c>
      <c r="F1362" t="s">
        <v>2379</v>
      </c>
      <c r="G1362" s="7">
        <v>2</v>
      </c>
      <c r="H1362" t="s">
        <v>2379</v>
      </c>
      <c r="I1362">
        <f t="shared" si="63"/>
        <v>0</v>
      </c>
      <c r="K1362" s="14" t="str">
        <f t="shared" si="64"/>
        <v>Normal Weight</v>
      </c>
      <c r="L1362" t="str">
        <f t="shared" si="65"/>
        <v>Normal</v>
      </c>
    </row>
    <row r="1363" spans="1:12" x14ac:dyDescent="0.35">
      <c r="A1363" t="s">
        <v>1009</v>
      </c>
      <c r="B1363">
        <v>25.13</v>
      </c>
      <c r="C1363">
        <v>8</v>
      </c>
      <c r="D1363" t="s">
        <v>2380</v>
      </c>
      <c r="E1363" t="s">
        <v>2379</v>
      </c>
      <c r="F1363" t="s">
        <v>2379</v>
      </c>
      <c r="G1363" s="7">
        <v>1</v>
      </c>
      <c r="H1363" t="s">
        <v>2379</v>
      </c>
      <c r="I1363">
        <f t="shared" si="63"/>
        <v>0</v>
      </c>
      <c r="K1363" s="14" t="str">
        <f t="shared" si="64"/>
        <v>Over Weight</v>
      </c>
      <c r="L1363" t="str">
        <f t="shared" si="65"/>
        <v>Diabetes</v>
      </c>
    </row>
    <row r="1364" spans="1:12" x14ac:dyDescent="0.35">
      <c r="A1364" t="s">
        <v>1008</v>
      </c>
      <c r="B1364">
        <v>22.72</v>
      </c>
      <c r="C1364">
        <v>9.9600000000000009</v>
      </c>
      <c r="D1364" t="s">
        <v>2380</v>
      </c>
      <c r="E1364" t="s">
        <v>2379</v>
      </c>
      <c r="F1364" t="s">
        <v>2379</v>
      </c>
      <c r="G1364" s="7">
        <v>2</v>
      </c>
      <c r="H1364" t="s">
        <v>2379</v>
      </c>
      <c r="I1364">
        <f t="shared" si="63"/>
        <v>0</v>
      </c>
      <c r="K1364" s="14" t="str">
        <f t="shared" si="64"/>
        <v>Normal Weight</v>
      </c>
      <c r="L1364" t="str">
        <f t="shared" si="65"/>
        <v>Diabetes</v>
      </c>
    </row>
    <row r="1365" spans="1:12" x14ac:dyDescent="0.35">
      <c r="A1365" t="s">
        <v>1007</v>
      </c>
      <c r="B1365">
        <v>32.6</v>
      </c>
      <c r="C1365">
        <v>6.8</v>
      </c>
      <c r="D1365" t="s">
        <v>2380</v>
      </c>
      <c r="E1365" t="s">
        <v>2379</v>
      </c>
      <c r="F1365" t="s">
        <v>2379</v>
      </c>
      <c r="G1365" s="7">
        <v>0</v>
      </c>
      <c r="H1365" t="s">
        <v>2379</v>
      </c>
      <c r="I1365">
        <f t="shared" si="63"/>
        <v>0</v>
      </c>
      <c r="K1365" s="14" t="str">
        <f t="shared" si="64"/>
        <v>Obesity</v>
      </c>
      <c r="L1365" t="str">
        <f t="shared" si="65"/>
        <v>Diabetes</v>
      </c>
    </row>
    <row r="1366" spans="1:12" x14ac:dyDescent="0.35">
      <c r="A1366" t="s">
        <v>1006</v>
      </c>
      <c r="B1366">
        <v>17.28</v>
      </c>
      <c r="C1366">
        <v>6.22</v>
      </c>
      <c r="D1366" t="s">
        <v>2380</v>
      </c>
      <c r="E1366" t="s">
        <v>2379</v>
      </c>
      <c r="F1366" t="s">
        <v>2379</v>
      </c>
      <c r="G1366" s="7">
        <v>2</v>
      </c>
      <c r="H1366" t="s">
        <v>2379</v>
      </c>
      <c r="I1366">
        <f t="shared" si="63"/>
        <v>0</v>
      </c>
      <c r="K1366" s="14" t="str">
        <f t="shared" si="64"/>
        <v>Underweight</v>
      </c>
      <c r="L1366" t="str">
        <f t="shared" si="65"/>
        <v>Prediabetes</v>
      </c>
    </row>
    <row r="1367" spans="1:12" x14ac:dyDescent="0.35">
      <c r="A1367" t="s">
        <v>1005</v>
      </c>
      <c r="B1367">
        <v>27.92</v>
      </c>
      <c r="C1367">
        <v>5.79</v>
      </c>
      <c r="D1367" t="s">
        <v>2379</v>
      </c>
      <c r="E1367" t="s">
        <v>2379</v>
      </c>
      <c r="F1367" t="s">
        <v>2379</v>
      </c>
      <c r="G1367" s="7">
        <v>1</v>
      </c>
      <c r="H1367" t="s">
        <v>2379</v>
      </c>
      <c r="I1367">
        <f t="shared" si="63"/>
        <v>0</v>
      </c>
      <c r="K1367" s="14" t="str">
        <f t="shared" si="64"/>
        <v>Over Weight</v>
      </c>
      <c r="L1367" t="str">
        <f t="shared" si="65"/>
        <v>Prediabetes</v>
      </c>
    </row>
    <row r="1368" spans="1:12" x14ac:dyDescent="0.35">
      <c r="A1368" t="s">
        <v>1004</v>
      </c>
      <c r="B1368">
        <v>38.284999999999997</v>
      </c>
      <c r="C1368">
        <v>5.41</v>
      </c>
      <c r="D1368" t="s">
        <v>2379</v>
      </c>
      <c r="E1368" t="s">
        <v>2379</v>
      </c>
      <c r="F1368" t="s">
        <v>2379</v>
      </c>
      <c r="G1368" s="7">
        <v>0</v>
      </c>
      <c r="H1368" t="s">
        <v>2379</v>
      </c>
      <c r="I1368">
        <f t="shared" si="63"/>
        <v>0</v>
      </c>
      <c r="K1368" s="14" t="str">
        <f t="shared" si="64"/>
        <v>Obesity</v>
      </c>
      <c r="L1368" t="str">
        <f t="shared" si="65"/>
        <v>Normal</v>
      </c>
    </row>
    <row r="1369" spans="1:12" x14ac:dyDescent="0.35">
      <c r="A1369" t="s">
        <v>1003</v>
      </c>
      <c r="B1369">
        <v>16.48</v>
      </c>
      <c r="C1369">
        <v>11.05</v>
      </c>
      <c r="D1369" t="s">
        <v>2379</v>
      </c>
      <c r="E1369" t="s">
        <v>2379</v>
      </c>
      <c r="F1369" t="s">
        <v>2379</v>
      </c>
      <c r="G1369" s="7">
        <v>0</v>
      </c>
      <c r="H1369" t="s">
        <v>2379</v>
      </c>
      <c r="I1369">
        <f t="shared" si="63"/>
        <v>0</v>
      </c>
      <c r="K1369" s="14" t="str">
        <f t="shared" si="64"/>
        <v>Underweight</v>
      </c>
      <c r="L1369" t="str">
        <f t="shared" si="65"/>
        <v>Diabetes</v>
      </c>
    </row>
    <row r="1370" spans="1:12" x14ac:dyDescent="0.35">
      <c r="A1370" t="s">
        <v>1002</v>
      </c>
      <c r="B1370">
        <v>38.57</v>
      </c>
      <c r="C1370">
        <v>6.27</v>
      </c>
      <c r="D1370" t="s">
        <v>2379</v>
      </c>
      <c r="E1370" t="s">
        <v>2379</v>
      </c>
      <c r="F1370" t="s">
        <v>2379</v>
      </c>
      <c r="G1370" s="7">
        <v>0</v>
      </c>
      <c r="H1370" t="s">
        <v>2379</v>
      </c>
      <c r="I1370">
        <f t="shared" si="63"/>
        <v>0</v>
      </c>
      <c r="K1370" s="14" t="str">
        <f t="shared" si="64"/>
        <v>Obesity</v>
      </c>
      <c r="L1370" t="str">
        <f t="shared" si="65"/>
        <v>Prediabetes</v>
      </c>
    </row>
    <row r="1371" spans="1:12" x14ac:dyDescent="0.35">
      <c r="A1371" t="s">
        <v>1001</v>
      </c>
      <c r="B1371">
        <v>43.85</v>
      </c>
      <c r="C1371">
        <v>4.7699999999999996</v>
      </c>
      <c r="D1371" t="s">
        <v>2380</v>
      </c>
      <c r="E1371" t="s">
        <v>2379</v>
      </c>
      <c r="F1371" t="s">
        <v>2379</v>
      </c>
      <c r="G1371" s="7">
        <v>0</v>
      </c>
      <c r="H1371" t="s">
        <v>2379</v>
      </c>
      <c r="I1371">
        <f t="shared" si="63"/>
        <v>0</v>
      </c>
      <c r="K1371" s="14" t="str">
        <f t="shared" si="64"/>
        <v>Obesity</v>
      </c>
      <c r="L1371" t="str">
        <f t="shared" si="65"/>
        <v>Normal</v>
      </c>
    </row>
    <row r="1372" spans="1:12" x14ac:dyDescent="0.35">
      <c r="A1372" t="s">
        <v>1000</v>
      </c>
      <c r="B1372">
        <v>30.11</v>
      </c>
      <c r="C1372">
        <v>4.08</v>
      </c>
      <c r="D1372" t="s">
        <v>2379</v>
      </c>
      <c r="E1372" t="s">
        <v>2379</v>
      </c>
      <c r="F1372" t="s">
        <v>2379</v>
      </c>
      <c r="G1372" s="7">
        <v>0</v>
      </c>
      <c r="H1372" t="s">
        <v>2379</v>
      </c>
      <c r="I1372">
        <f t="shared" si="63"/>
        <v>0</v>
      </c>
      <c r="K1372" s="14" t="str">
        <f t="shared" si="64"/>
        <v>Obesity</v>
      </c>
      <c r="L1372" t="str">
        <f t="shared" si="65"/>
        <v>Normal</v>
      </c>
    </row>
    <row r="1373" spans="1:12" x14ac:dyDescent="0.35">
      <c r="A1373" t="s">
        <v>999</v>
      </c>
      <c r="B1373">
        <v>31.59</v>
      </c>
      <c r="C1373">
        <v>6.01</v>
      </c>
      <c r="D1373" t="s">
        <v>2379</v>
      </c>
      <c r="E1373" t="s">
        <v>2379</v>
      </c>
      <c r="F1373" t="s">
        <v>2379</v>
      </c>
      <c r="G1373" s="7">
        <v>0</v>
      </c>
      <c r="H1373" t="s">
        <v>2379</v>
      </c>
      <c r="I1373">
        <f t="shared" si="63"/>
        <v>0</v>
      </c>
      <c r="K1373" s="14" t="str">
        <f t="shared" si="64"/>
        <v>Obesity</v>
      </c>
      <c r="L1373" t="str">
        <f t="shared" si="65"/>
        <v>Prediabetes</v>
      </c>
    </row>
    <row r="1374" spans="1:12" x14ac:dyDescent="0.35">
      <c r="A1374" t="s">
        <v>998</v>
      </c>
      <c r="B1374">
        <v>40.15</v>
      </c>
      <c r="C1374">
        <v>11.84</v>
      </c>
      <c r="D1374" t="s">
        <v>2379</v>
      </c>
      <c r="E1374" t="s">
        <v>2379</v>
      </c>
      <c r="F1374" t="s">
        <v>2379</v>
      </c>
      <c r="G1374" s="7">
        <v>0</v>
      </c>
      <c r="H1374" t="s">
        <v>2379</v>
      </c>
      <c r="I1374">
        <f t="shared" si="63"/>
        <v>0</v>
      </c>
      <c r="K1374" s="14" t="str">
        <f t="shared" si="64"/>
        <v>Obesity</v>
      </c>
      <c r="L1374" t="str">
        <f t="shared" si="65"/>
        <v>Diabetes</v>
      </c>
    </row>
    <row r="1375" spans="1:12" x14ac:dyDescent="0.35">
      <c r="A1375" t="s">
        <v>997</v>
      </c>
      <c r="B1375">
        <v>40.700000000000003</v>
      </c>
      <c r="C1375">
        <v>6.27</v>
      </c>
      <c r="D1375" t="s">
        <v>2380</v>
      </c>
      <c r="E1375" t="s">
        <v>2379</v>
      </c>
      <c r="F1375" t="s">
        <v>2381</v>
      </c>
      <c r="G1375" s="7">
        <v>1</v>
      </c>
      <c r="H1375" t="s">
        <v>2379</v>
      </c>
      <c r="I1375">
        <f t="shared" si="63"/>
        <v>0</v>
      </c>
      <c r="K1375" s="14" t="str">
        <f t="shared" si="64"/>
        <v>Obesity</v>
      </c>
      <c r="L1375" t="str">
        <f t="shared" si="65"/>
        <v>Prediabetes</v>
      </c>
    </row>
    <row r="1376" spans="1:12" x14ac:dyDescent="0.35">
      <c r="A1376" t="s">
        <v>996</v>
      </c>
      <c r="B1376">
        <v>40.76</v>
      </c>
      <c r="C1376">
        <v>5.28</v>
      </c>
      <c r="D1376" t="s">
        <v>2379</v>
      </c>
      <c r="E1376" t="s">
        <v>2379</v>
      </c>
      <c r="F1376" t="s">
        <v>2379</v>
      </c>
      <c r="G1376" s="7">
        <v>0</v>
      </c>
      <c r="H1376" t="s">
        <v>2379</v>
      </c>
      <c r="I1376">
        <f t="shared" si="63"/>
        <v>0</v>
      </c>
      <c r="K1376" s="14" t="str">
        <f t="shared" si="64"/>
        <v>Obesity</v>
      </c>
      <c r="L1376" t="str">
        <f t="shared" si="65"/>
        <v>Normal</v>
      </c>
    </row>
    <row r="1377" spans="1:12" x14ac:dyDescent="0.35">
      <c r="A1377" t="s">
        <v>995</v>
      </c>
      <c r="B1377">
        <v>29.7</v>
      </c>
      <c r="C1377">
        <v>7.03</v>
      </c>
      <c r="D1377" t="s">
        <v>2379</v>
      </c>
      <c r="E1377" t="s">
        <v>2379</v>
      </c>
      <c r="F1377" t="s">
        <v>2379</v>
      </c>
      <c r="G1377" s="7">
        <v>0</v>
      </c>
      <c r="H1377" t="s">
        <v>2379</v>
      </c>
      <c r="I1377">
        <f t="shared" si="63"/>
        <v>0</v>
      </c>
      <c r="K1377" s="14" t="str">
        <f t="shared" si="64"/>
        <v>Over Weight</v>
      </c>
      <c r="L1377" t="str">
        <f t="shared" si="65"/>
        <v>Diabetes</v>
      </c>
    </row>
    <row r="1378" spans="1:12" x14ac:dyDescent="0.35">
      <c r="A1378" t="s">
        <v>994</v>
      </c>
      <c r="B1378">
        <v>40.58</v>
      </c>
      <c r="C1378">
        <v>5.32</v>
      </c>
      <c r="D1378" t="s">
        <v>2380</v>
      </c>
      <c r="E1378" t="s">
        <v>2379</v>
      </c>
      <c r="F1378" t="s">
        <v>2381</v>
      </c>
      <c r="G1378" s="7">
        <v>1</v>
      </c>
      <c r="H1378" t="s">
        <v>2379</v>
      </c>
      <c r="I1378">
        <f t="shared" si="63"/>
        <v>0</v>
      </c>
      <c r="K1378" s="14" t="str">
        <f t="shared" si="64"/>
        <v>Obesity</v>
      </c>
      <c r="L1378" t="str">
        <f t="shared" si="65"/>
        <v>Normal</v>
      </c>
    </row>
    <row r="1379" spans="1:12" x14ac:dyDescent="0.35">
      <c r="A1379" t="s">
        <v>993</v>
      </c>
      <c r="B1379">
        <v>33.06</v>
      </c>
      <c r="C1379">
        <v>9.59</v>
      </c>
      <c r="D1379" t="s">
        <v>2380</v>
      </c>
      <c r="E1379" t="s">
        <v>2379</v>
      </c>
      <c r="F1379" t="s">
        <v>2379</v>
      </c>
      <c r="G1379" s="7">
        <v>0</v>
      </c>
      <c r="H1379" t="s">
        <v>2379</v>
      </c>
      <c r="I1379">
        <f t="shared" si="63"/>
        <v>0</v>
      </c>
      <c r="K1379" s="14" t="str">
        <f t="shared" si="64"/>
        <v>Obesity</v>
      </c>
      <c r="L1379" t="str">
        <f t="shared" si="65"/>
        <v>Diabetes</v>
      </c>
    </row>
    <row r="1380" spans="1:12" x14ac:dyDescent="0.35">
      <c r="A1380" t="s">
        <v>992</v>
      </c>
      <c r="B1380">
        <v>26.62</v>
      </c>
      <c r="C1380">
        <v>6.15</v>
      </c>
      <c r="D1380" t="s">
        <v>2380</v>
      </c>
      <c r="E1380" t="s">
        <v>2379</v>
      </c>
      <c r="F1380" t="s">
        <v>2379</v>
      </c>
      <c r="G1380" s="7">
        <v>0</v>
      </c>
      <c r="H1380" t="s">
        <v>2379</v>
      </c>
      <c r="I1380">
        <f t="shared" si="63"/>
        <v>0</v>
      </c>
      <c r="K1380" s="14" t="str">
        <f t="shared" si="64"/>
        <v>Over Weight</v>
      </c>
      <c r="L1380" t="str">
        <f t="shared" si="65"/>
        <v>Prediabetes</v>
      </c>
    </row>
    <row r="1381" spans="1:12" x14ac:dyDescent="0.35">
      <c r="A1381" t="s">
        <v>991</v>
      </c>
      <c r="B1381">
        <v>37.1</v>
      </c>
      <c r="C1381">
        <v>11.08</v>
      </c>
      <c r="D1381" t="s">
        <v>2379</v>
      </c>
      <c r="E1381" t="s">
        <v>2379</v>
      </c>
      <c r="F1381" t="s">
        <v>2379</v>
      </c>
      <c r="G1381" s="7">
        <v>0</v>
      </c>
      <c r="H1381" t="s">
        <v>2379</v>
      </c>
      <c r="I1381">
        <f t="shared" si="63"/>
        <v>0</v>
      </c>
      <c r="K1381" s="14" t="str">
        <f t="shared" si="64"/>
        <v>Obesity</v>
      </c>
      <c r="L1381" t="str">
        <f t="shared" si="65"/>
        <v>Diabetes</v>
      </c>
    </row>
    <row r="1382" spans="1:12" x14ac:dyDescent="0.35">
      <c r="A1382" t="s">
        <v>990</v>
      </c>
      <c r="B1382">
        <v>18.28</v>
      </c>
      <c r="C1382">
        <v>7.95</v>
      </c>
      <c r="D1382" t="s">
        <v>2379</v>
      </c>
      <c r="E1382" t="s">
        <v>2379</v>
      </c>
      <c r="F1382" t="s">
        <v>2379</v>
      </c>
      <c r="G1382" s="7">
        <v>0</v>
      </c>
      <c r="H1382" t="s">
        <v>2379</v>
      </c>
      <c r="I1382">
        <f t="shared" si="63"/>
        <v>0</v>
      </c>
      <c r="K1382" s="14" t="str">
        <f t="shared" si="64"/>
        <v>Underweight</v>
      </c>
      <c r="L1382" t="str">
        <f t="shared" si="65"/>
        <v>Diabetes</v>
      </c>
    </row>
    <row r="1383" spans="1:12" x14ac:dyDescent="0.35">
      <c r="A1383" t="s">
        <v>989</v>
      </c>
      <c r="B1383">
        <v>35.814999999999998</v>
      </c>
      <c r="C1383">
        <v>6.23</v>
      </c>
      <c r="D1383" t="s">
        <v>2379</v>
      </c>
      <c r="E1383" t="s">
        <v>2379</v>
      </c>
      <c r="F1383" t="s">
        <v>2379</v>
      </c>
      <c r="G1383" s="7">
        <v>0</v>
      </c>
      <c r="H1383" t="s">
        <v>2379</v>
      </c>
      <c r="I1383">
        <f t="shared" si="63"/>
        <v>0</v>
      </c>
      <c r="K1383" s="14" t="str">
        <f t="shared" si="64"/>
        <v>Obesity</v>
      </c>
      <c r="L1383" t="str">
        <f t="shared" si="65"/>
        <v>Prediabetes</v>
      </c>
    </row>
    <row r="1384" spans="1:12" x14ac:dyDescent="0.35">
      <c r="A1384" t="s">
        <v>988</v>
      </c>
      <c r="B1384">
        <v>30.69</v>
      </c>
      <c r="C1384">
        <v>6.5</v>
      </c>
      <c r="D1384" t="s">
        <v>2379</v>
      </c>
      <c r="E1384" t="s">
        <v>2379</v>
      </c>
      <c r="F1384" t="s">
        <v>2379</v>
      </c>
      <c r="G1384" s="7">
        <v>0</v>
      </c>
      <c r="H1384" t="s">
        <v>2379</v>
      </c>
      <c r="I1384">
        <f t="shared" si="63"/>
        <v>0</v>
      </c>
      <c r="K1384" s="14" t="str">
        <f t="shared" si="64"/>
        <v>Obesity</v>
      </c>
      <c r="L1384" t="str">
        <f t="shared" si="65"/>
        <v>Diabetes</v>
      </c>
    </row>
    <row r="1385" spans="1:12" x14ac:dyDescent="0.35">
      <c r="A1385" t="s">
        <v>987</v>
      </c>
      <c r="B1385">
        <v>26.125</v>
      </c>
      <c r="C1385">
        <v>5.22</v>
      </c>
      <c r="D1385" t="s">
        <v>2379</v>
      </c>
      <c r="E1385" t="s">
        <v>2379</v>
      </c>
      <c r="F1385" t="s">
        <v>2379</v>
      </c>
      <c r="G1385" s="7">
        <v>0</v>
      </c>
      <c r="H1385" t="s">
        <v>2379</v>
      </c>
      <c r="I1385">
        <f t="shared" si="63"/>
        <v>0</v>
      </c>
      <c r="K1385" s="14" t="str">
        <f t="shared" si="64"/>
        <v>Over Weight</v>
      </c>
      <c r="L1385" t="str">
        <f t="shared" si="65"/>
        <v>Normal</v>
      </c>
    </row>
    <row r="1386" spans="1:12" x14ac:dyDescent="0.35">
      <c r="A1386" t="s">
        <v>986</v>
      </c>
      <c r="B1386">
        <v>34.58</v>
      </c>
      <c r="C1386">
        <v>6.3</v>
      </c>
      <c r="D1386" t="s">
        <v>2379</v>
      </c>
      <c r="E1386" t="s">
        <v>2379</v>
      </c>
      <c r="F1386" t="s">
        <v>2381</v>
      </c>
      <c r="G1386" s="7">
        <v>1</v>
      </c>
      <c r="H1386" t="s">
        <v>2379</v>
      </c>
      <c r="I1386">
        <f t="shared" si="63"/>
        <v>0</v>
      </c>
      <c r="K1386" s="14" t="str">
        <f t="shared" si="64"/>
        <v>Obesity</v>
      </c>
      <c r="L1386" t="str">
        <f t="shared" si="65"/>
        <v>Prediabetes</v>
      </c>
    </row>
    <row r="1387" spans="1:12" x14ac:dyDescent="0.35">
      <c r="A1387" t="s">
        <v>985</v>
      </c>
      <c r="B1387">
        <v>27.4</v>
      </c>
      <c r="C1387">
        <v>8.84</v>
      </c>
      <c r="D1387" t="s">
        <v>2379</v>
      </c>
      <c r="E1387" t="s">
        <v>2379</v>
      </c>
      <c r="F1387" t="s">
        <v>2379</v>
      </c>
      <c r="G1387" s="7">
        <v>0</v>
      </c>
      <c r="H1387" t="s">
        <v>2379</v>
      </c>
      <c r="I1387">
        <f t="shared" si="63"/>
        <v>0</v>
      </c>
      <c r="K1387" s="14" t="str">
        <f t="shared" si="64"/>
        <v>Over Weight</v>
      </c>
      <c r="L1387" t="str">
        <f t="shared" si="65"/>
        <v>Diabetes</v>
      </c>
    </row>
    <row r="1388" spans="1:12" x14ac:dyDescent="0.35">
      <c r="A1388" t="s">
        <v>984</v>
      </c>
      <c r="B1388">
        <v>27.53</v>
      </c>
      <c r="C1388">
        <v>4.1100000000000003</v>
      </c>
      <c r="D1388" t="s">
        <v>2379</v>
      </c>
      <c r="E1388" t="s">
        <v>2379</v>
      </c>
      <c r="F1388" t="s">
        <v>2379</v>
      </c>
      <c r="G1388" s="7">
        <v>1</v>
      </c>
      <c r="H1388" t="s">
        <v>2379</v>
      </c>
      <c r="I1388">
        <f t="shared" si="63"/>
        <v>0</v>
      </c>
      <c r="K1388" s="14" t="str">
        <f t="shared" si="64"/>
        <v>Over Weight</v>
      </c>
      <c r="L1388" t="str">
        <f t="shared" si="65"/>
        <v>Normal</v>
      </c>
    </row>
    <row r="1389" spans="1:12" x14ac:dyDescent="0.35">
      <c r="A1389" t="s">
        <v>983</v>
      </c>
      <c r="B1389">
        <v>33</v>
      </c>
      <c r="C1389">
        <v>4.57</v>
      </c>
      <c r="D1389" t="s">
        <v>2379</v>
      </c>
      <c r="E1389" t="s">
        <v>2379</v>
      </c>
      <c r="F1389" t="s">
        <v>2379</v>
      </c>
      <c r="G1389" s="7">
        <v>0</v>
      </c>
      <c r="H1389" t="s">
        <v>2379</v>
      </c>
      <c r="I1389">
        <f t="shared" si="63"/>
        <v>0</v>
      </c>
      <c r="K1389" s="14" t="str">
        <f t="shared" si="64"/>
        <v>Obesity</v>
      </c>
      <c r="L1389" t="str">
        <f t="shared" si="65"/>
        <v>Normal</v>
      </c>
    </row>
    <row r="1390" spans="1:12" x14ac:dyDescent="0.35">
      <c r="A1390" t="s">
        <v>982</v>
      </c>
      <c r="B1390">
        <v>25.78</v>
      </c>
      <c r="C1390">
        <v>11.06</v>
      </c>
      <c r="D1390" t="s">
        <v>2380</v>
      </c>
      <c r="E1390" t="s">
        <v>2379</v>
      </c>
      <c r="F1390" t="s">
        <v>2379</v>
      </c>
      <c r="G1390" s="7">
        <v>0</v>
      </c>
      <c r="H1390" t="s">
        <v>2379</v>
      </c>
      <c r="I1390">
        <f t="shared" si="63"/>
        <v>0</v>
      </c>
      <c r="K1390" s="14" t="str">
        <f t="shared" si="64"/>
        <v>Over Weight</v>
      </c>
      <c r="L1390" t="str">
        <f t="shared" si="65"/>
        <v>Diabetes</v>
      </c>
    </row>
    <row r="1391" spans="1:12" x14ac:dyDescent="0.35">
      <c r="A1391" t="s">
        <v>981</v>
      </c>
      <c r="B1391">
        <v>22.66</v>
      </c>
      <c r="C1391">
        <v>10.68</v>
      </c>
      <c r="D1391" t="s">
        <v>2379</v>
      </c>
      <c r="E1391" t="s">
        <v>2379</v>
      </c>
      <c r="F1391" t="s">
        <v>2379</v>
      </c>
      <c r="G1391" s="7">
        <v>0</v>
      </c>
      <c r="H1391" t="s">
        <v>2379</v>
      </c>
      <c r="I1391">
        <f t="shared" si="63"/>
        <v>0</v>
      </c>
      <c r="K1391" s="14" t="str">
        <f t="shared" si="64"/>
        <v>Normal Weight</v>
      </c>
      <c r="L1391" t="str">
        <f t="shared" si="65"/>
        <v>Diabetes</v>
      </c>
    </row>
    <row r="1392" spans="1:12" x14ac:dyDescent="0.35">
      <c r="A1392" t="s">
        <v>980</v>
      </c>
      <c r="B1392">
        <v>38.81</v>
      </c>
      <c r="C1392">
        <v>6.14</v>
      </c>
      <c r="D1392" t="s">
        <v>2380</v>
      </c>
      <c r="E1392" t="s">
        <v>2379</v>
      </c>
      <c r="F1392" t="s">
        <v>2379</v>
      </c>
      <c r="G1392" s="7">
        <v>1</v>
      </c>
      <c r="H1392" t="s">
        <v>2379</v>
      </c>
      <c r="I1392">
        <f t="shared" si="63"/>
        <v>0</v>
      </c>
      <c r="K1392" s="14" t="str">
        <f t="shared" si="64"/>
        <v>Obesity</v>
      </c>
      <c r="L1392" t="str">
        <f t="shared" si="65"/>
        <v>Prediabetes</v>
      </c>
    </row>
    <row r="1393" spans="1:12" x14ac:dyDescent="0.35">
      <c r="A1393" t="s">
        <v>979</v>
      </c>
      <c r="B1393">
        <v>38.51</v>
      </c>
      <c r="C1393">
        <v>5.45</v>
      </c>
      <c r="D1393" t="s">
        <v>2380</v>
      </c>
      <c r="E1393" t="s">
        <v>2379</v>
      </c>
      <c r="F1393" t="s">
        <v>2379</v>
      </c>
      <c r="G1393" s="7">
        <v>0</v>
      </c>
      <c r="H1393" t="s">
        <v>2379</v>
      </c>
      <c r="I1393">
        <f t="shared" si="63"/>
        <v>0</v>
      </c>
      <c r="K1393" s="14" t="str">
        <f t="shared" si="64"/>
        <v>Obesity</v>
      </c>
      <c r="L1393" t="str">
        <f t="shared" si="65"/>
        <v>Normal</v>
      </c>
    </row>
    <row r="1394" spans="1:12" x14ac:dyDescent="0.35">
      <c r="A1394" t="s">
        <v>978</v>
      </c>
      <c r="B1394">
        <v>22.98</v>
      </c>
      <c r="C1394">
        <v>6.14</v>
      </c>
      <c r="D1394" t="s">
        <v>2380</v>
      </c>
      <c r="E1394" t="s">
        <v>2379</v>
      </c>
      <c r="F1394" t="s">
        <v>2379</v>
      </c>
      <c r="G1394" s="7">
        <v>0</v>
      </c>
      <c r="H1394" t="s">
        <v>2379</v>
      </c>
      <c r="I1394">
        <f t="shared" si="63"/>
        <v>0</v>
      </c>
      <c r="K1394" s="14" t="str">
        <f t="shared" si="64"/>
        <v>Normal Weight</v>
      </c>
      <c r="L1394" t="str">
        <f t="shared" si="65"/>
        <v>Prediabetes</v>
      </c>
    </row>
    <row r="1395" spans="1:12" x14ac:dyDescent="0.35">
      <c r="A1395" t="s">
        <v>977</v>
      </c>
      <c r="B1395">
        <v>15.65</v>
      </c>
      <c r="C1395">
        <v>7.85</v>
      </c>
      <c r="D1395" t="s">
        <v>2379</v>
      </c>
      <c r="E1395" t="s">
        <v>2379</v>
      </c>
      <c r="F1395" t="s">
        <v>2379</v>
      </c>
      <c r="G1395" s="7">
        <v>0</v>
      </c>
      <c r="H1395" t="s">
        <v>2379</v>
      </c>
      <c r="I1395">
        <f t="shared" si="63"/>
        <v>0</v>
      </c>
      <c r="K1395" s="14" t="str">
        <f t="shared" si="64"/>
        <v>Underweight</v>
      </c>
      <c r="L1395" t="str">
        <f t="shared" si="65"/>
        <v>Diabetes</v>
      </c>
    </row>
    <row r="1396" spans="1:12" x14ac:dyDescent="0.35">
      <c r="A1396" t="s">
        <v>976</v>
      </c>
      <c r="B1396">
        <v>39.97</v>
      </c>
      <c r="C1396">
        <v>4.09</v>
      </c>
      <c r="D1396" t="s">
        <v>2379</v>
      </c>
      <c r="E1396" t="s">
        <v>2379</v>
      </c>
      <c r="F1396" t="s">
        <v>2379</v>
      </c>
      <c r="G1396" s="7">
        <v>1</v>
      </c>
      <c r="H1396" t="s">
        <v>2379</v>
      </c>
      <c r="I1396">
        <f t="shared" si="63"/>
        <v>0</v>
      </c>
      <c r="K1396" s="14" t="str">
        <f t="shared" si="64"/>
        <v>Obesity</v>
      </c>
      <c r="L1396" t="str">
        <f t="shared" si="65"/>
        <v>Normal</v>
      </c>
    </row>
    <row r="1397" spans="1:12" x14ac:dyDescent="0.35">
      <c r="A1397" t="s">
        <v>975</v>
      </c>
      <c r="B1397">
        <v>37.22</v>
      </c>
      <c r="C1397">
        <v>4.62</v>
      </c>
      <c r="D1397" t="s">
        <v>2379</v>
      </c>
      <c r="E1397" t="s">
        <v>2379</v>
      </c>
      <c r="F1397" t="s">
        <v>2381</v>
      </c>
      <c r="G1397" s="7">
        <v>1</v>
      </c>
      <c r="H1397" t="s">
        <v>2379</v>
      </c>
      <c r="I1397">
        <f t="shared" si="63"/>
        <v>0</v>
      </c>
      <c r="K1397" s="14" t="str">
        <f t="shared" si="64"/>
        <v>Obesity</v>
      </c>
      <c r="L1397" t="str">
        <f t="shared" si="65"/>
        <v>Normal</v>
      </c>
    </row>
    <row r="1398" spans="1:12" x14ac:dyDescent="0.35">
      <c r="A1398" t="s">
        <v>974</v>
      </c>
      <c r="B1398">
        <v>41.325000000000003</v>
      </c>
      <c r="C1398">
        <v>5.77</v>
      </c>
      <c r="D1398" t="s">
        <v>2379</v>
      </c>
      <c r="E1398" t="s">
        <v>2379</v>
      </c>
      <c r="F1398" t="s">
        <v>2379</v>
      </c>
      <c r="G1398" s="7">
        <v>0</v>
      </c>
      <c r="H1398" t="s">
        <v>2379</v>
      </c>
      <c r="I1398">
        <f t="shared" si="63"/>
        <v>0</v>
      </c>
      <c r="K1398" s="14" t="str">
        <f t="shared" si="64"/>
        <v>Obesity</v>
      </c>
      <c r="L1398" t="str">
        <f t="shared" si="65"/>
        <v>Prediabetes</v>
      </c>
    </row>
    <row r="1399" spans="1:12" x14ac:dyDescent="0.35">
      <c r="A1399" t="s">
        <v>973</v>
      </c>
      <c r="B1399">
        <v>40.31</v>
      </c>
      <c r="C1399">
        <v>5.84</v>
      </c>
      <c r="D1399" t="s">
        <v>2379</v>
      </c>
      <c r="E1399" t="s">
        <v>2379</v>
      </c>
      <c r="F1399" t="s">
        <v>2379</v>
      </c>
      <c r="G1399" s="7">
        <v>0</v>
      </c>
      <c r="H1399" t="s">
        <v>2379</v>
      </c>
      <c r="I1399">
        <f t="shared" si="63"/>
        <v>0</v>
      </c>
      <c r="K1399" s="14" t="str">
        <f t="shared" si="64"/>
        <v>Obesity</v>
      </c>
      <c r="L1399" t="str">
        <f t="shared" si="65"/>
        <v>Prediabetes</v>
      </c>
    </row>
    <row r="1400" spans="1:12" x14ac:dyDescent="0.35">
      <c r="A1400" t="s">
        <v>972</v>
      </c>
      <c r="B1400">
        <v>29.48</v>
      </c>
      <c r="C1400">
        <v>4.91</v>
      </c>
      <c r="D1400" t="s">
        <v>2379</v>
      </c>
      <c r="E1400" t="s">
        <v>2379</v>
      </c>
      <c r="F1400" t="s">
        <v>2379</v>
      </c>
      <c r="G1400" s="7">
        <v>0</v>
      </c>
      <c r="H1400" t="s">
        <v>2379</v>
      </c>
      <c r="I1400">
        <f t="shared" si="63"/>
        <v>0</v>
      </c>
      <c r="K1400" s="14" t="str">
        <f t="shared" si="64"/>
        <v>Over Weight</v>
      </c>
      <c r="L1400" t="str">
        <f t="shared" si="65"/>
        <v>Normal</v>
      </c>
    </row>
    <row r="1401" spans="1:12" x14ac:dyDescent="0.35">
      <c r="A1401" t="s">
        <v>971</v>
      </c>
      <c r="B1401">
        <v>33.155000000000001</v>
      </c>
      <c r="C1401">
        <v>5.07</v>
      </c>
      <c r="D1401" t="s">
        <v>2379</v>
      </c>
      <c r="E1401" t="s">
        <v>2379</v>
      </c>
      <c r="F1401" t="s">
        <v>2379</v>
      </c>
      <c r="G1401" s="7">
        <v>0</v>
      </c>
      <c r="H1401" t="s">
        <v>2379</v>
      </c>
      <c r="I1401">
        <f t="shared" si="63"/>
        <v>0</v>
      </c>
      <c r="K1401" s="14" t="str">
        <f t="shared" si="64"/>
        <v>Obesity</v>
      </c>
      <c r="L1401" t="str">
        <f t="shared" si="65"/>
        <v>Normal</v>
      </c>
    </row>
    <row r="1402" spans="1:12" x14ac:dyDescent="0.35">
      <c r="A1402" t="s">
        <v>970</v>
      </c>
      <c r="B1402">
        <v>42.85</v>
      </c>
      <c r="C1402">
        <v>5.81</v>
      </c>
      <c r="D1402" t="s">
        <v>2380</v>
      </c>
      <c r="E1402" t="s">
        <v>2379</v>
      </c>
      <c r="F1402" t="s">
        <v>2379</v>
      </c>
      <c r="G1402" s="7">
        <v>0</v>
      </c>
      <c r="H1402" t="s">
        <v>2379</v>
      </c>
      <c r="I1402">
        <f t="shared" si="63"/>
        <v>0</v>
      </c>
      <c r="K1402" s="14" t="str">
        <f t="shared" si="64"/>
        <v>Obesity</v>
      </c>
      <c r="L1402" t="str">
        <f t="shared" si="65"/>
        <v>Prediabetes</v>
      </c>
    </row>
    <row r="1403" spans="1:12" x14ac:dyDescent="0.35">
      <c r="A1403" t="s">
        <v>969</v>
      </c>
      <c r="B1403">
        <v>32.340000000000003</v>
      </c>
      <c r="C1403">
        <v>11.2</v>
      </c>
      <c r="D1403" t="s">
        <v>2379</v>
      </c>
      <c r="E1403" t="s">
        <v>2379</v>
      </c>
      <c r="F1403" t="s">
        <v>2379</v>
      </c>
      <c r="G1403" s="7">
        <v>0</v>
      </c>
      <c r="H1403" t="s">
        <v>2379</v>
      </c>
      <c r="I1403">
        <f t="shared" si="63"/>
        <v>0</v>
      </c>
      <c r="K1403" s="14" t="str">
        <f t="shared" si="64"/>
        <v>Obesity</v>
      </c>
      <c r="L1403" t="str">
        <f t="shared" si="65"/>
        <v>Diabetes</v>
      </c>
    </row>
    <row r="1404" spans="1:12" x14ac:dyDescent="0.35">
      <c r="A1404" t="s">
        <v>968</v>
      </c>
      <c r="B1404">
        <v>27.5</v>
      </c>
      <c r="C1404">
        <v>10.75</v>
      </c>
      <c r="D1404" t="s">
        <v>2379</v>
      </c>
      <c r="E1404" t="s">
        <v>2379</v>
      </c>
      <c r="F1404" t="s">
        <v>2379</v>
      </c>
      <c r="G1404" s="7">
        <v>0</v>
      </c>
      <c r="H1404" t="s">
        <v>2379</v>
      </c>
      <c r="I1404">
        <f t="shared" si="63"/>
        <v>0</v>
      </c>
      <c r="K1404" s="14" t="str">
        <f t="shared" si="64"/>
        <v>Over Weight</v>
      </c>
      <c r="L1404" t="str">
        <f t="shared" si="65"/>
        <v>Diabetes</v>
      </c>
    </row>
    <row r="1405" spans="1:12" x14ac:dyDescent="0.35">
      <c r="A1405" t="s">
        <v>967</v>
      </c>
      <c r="B1405">
        <v>25.8</v>
      </c>
      <c r="C1405">
        <v>7.8</v>
      </c>
      <c r="D1405" t="s">
        <v>2379</v>
      </c>
      <c r="E1405" t="s">
        <v>2379</v>
      </c>
      <c r="F1405" t="s">
        <v>2379</v>
      </c>
      <c r="G1405" s="7">
        <v>0</v>
      </c>
      <c r="H1405" t="s">
        <v>2379</v>
      </c>
      <c r="I1405">
        <f t="shared" si="63"/>
        <v>0</v>
      </c>
      <c r="K1405" s="14" t="str">
        <f t="shared" si="64"/>
        <v>Over Weight</v>
      </c>
      <c r="L1405" t="str">
        <f t="shared" si="65"/>
        <v>Diabetes</v>
      </c>
    </row>
    <row r="1406" spans="1:12" x14ac:dyDescent="0.35">
      <c r="A1406" t="s">
        <v>966</v>
      </c>
      <c r="B1406">
        <v>25</v>
      </c>
      <c r="C1406">
        <v>7.04</v>
      </c>
      <c r="D1406" t="s">
        <v>2379</v>
      </c>
      <c r="E1406" t="s">
        <v>2379</v>
      </c>
      <c r="F1406" t="s">
        <v>2379</v>
      </c>
      <c r="G1406" s="7">
        <v>0</v>
      </c>
      <c r="H1406" t="s">
        <v>2379</v>
      </c>
      <c r="I1406">
        <f t="shared" si="63"/>
        <v>0</v>
      </c>
      <c r="K1406" s="14" t="str">
        <f t="shared" si="64"/>
        <v>Over Weight</v>
      </c>
      <c r="L1406" t="str">
        <f t="shared" si="65"/>
        <v>Diabetes</v>
      </c>
    </row>
    <row r="1407" spans="1:12" x14ac:dyDescent="0.35">
      <c r="A1407" t="s">
        <v>965</v>
      </c>
      <c r="B1407">
        <v>41.2</v>
      </c>
      <c r="C1407">
        <v>4.18</v>
      </c>
      <c r="D1407" t="s">
        <v>2380</v>
      </c>
      <c r="E1407" t="s">
        <v>2379</v>
      </c>
      <c r="F1407" t="s">
        <v>2379</v>
      </c>
      <c r="G1407" s="7">
        <v>0</v>
      </c>
      <c r="H1407" t="s">
        <v>2379</v>
      </c>
      <c r="I1407">
        <f t="shared" si="63"/>
        <v>0</v>
      </c>
      <c r="K1407" s="14" t="str">
        <f t="shared" si="64"/>
        <v>Obesity</v>
      </c>
      <c r="L1407" t="str">
        <f t="shared" si="65"/>
        <v>Normal</v>
      </c>
    </row>
    <row r="1408" spans="1:12" x14ac:dyDescent="0.35">
      <c r="A1408" t="s">
        <v>964</v>
      </c>
      <c r="B1408">
        <v>17.78</v>
      </c>
      <c r="C1408">
        <v>8.19</v>
      </c>
      <c r="D1408" t="s">
        <v>2379</v>
      </c>
      <c r="E1408" t="s">
        <v>2379</v>
      </c>
      <c r="F1408" t="s">
        <v>2379</v>
      </c>
      <c r="G1408" s="7">
        <v>0</v>
      </c>
      <c r="H1408" t="s">
        <v>2379</v>
      </c>
      <c r="I1408">
        <f t="shared" si="63"/>
        <v>0</v>
      </c>
      <c r="K1408" s="14" t="str">
        <f t="shared" si="64"/>
        <v>Underweight</v>
      </c>
      <c r="L1408" t="str">
        <f t="shared" si="65"/>
        <v>Diabetes</v>
      </c>
    </row>
    <row r="1409" spans="1:12" x14ac:dyDescent="0.35">
      <c r="A1409" t="s">
        <v>963</v>
      </c>
      <c r="B1409">
        <v>40.119999999999997</v>
      </c>
      <c r="C1409">
        <v>6.22</v>
      </c>
      <c r="D1409" t="s">
        <v>2380</v>
      </c>
      <c r="E1409" t="s">
        <v>2379</v>
      </c>
      <c r="F1409" t="s">
        <v>2381</v>
      </c>
      <c r="G1409" s="7">
        <v>1</v>
      </c>
      <c r="H1409" t="s">
        <v>2379</v>
      </c>
      <c r="I1409">
        <f t="shared" si="63"/>
        <v>0</v>
      </c>
      <c r="K1409" s="14" t="str">
        <f t="shared" si="64"/>
        <v>Obesity</v>
      </c>
      <c r="L1409" t="str">
        <f t="shared" si="65"/>
        <v>Prediabetes</v>
      </c>
    </row>
    <row r="1410" spans="1:12" x14ac:dyDescent="0.35">
      <c r="A1410" t="s">
        <v>962</v>
      </c>
      <c r="B1410">
        <v>19.350000000000001</v>
      </c>
      <c r="C1410">
        <v>8.2200000000000006</v>
      </c>
      <c r="D1410" t="s">
        <v>2380</v>
      </c>
      <c r="E1410" t="s">
        <v>2379</v>
      </c>
      <c r="F1410" t="s">
        <v>2379</v>
      </c>
      <c r="G1410" s="7">
        <v>0</v>
      </c>
      <c r="H1410" t="s">
        <v>2379</v>
      </c>
      <c r="I1410">
        <f t="shared" si="63"/>
        <v>0</v>
      </c>
      <c r="K1410" s="14" t="str">
        <f t="shared" si="64"/>
        <v>Normal Weight</v>
      </c>
      <c r="L1410" t="str">
        <f t="shared" si="65"/>
        <v>Diabetes</v>
      </c>
    </row>
    <row r="1411" spans="1:12" x14ac:dyDescent="0.35">
      <c r="A1411" t="s">
        <v>961</v>
      </c>
      <c r="B1411">
        <v>36.69</v>
      </c>
      <c r="C1411">
        <v>6.15</v>
      </c>
      <c r="D1411" t="s">
        <v>2379</v>
      </c>
      <c r="E1411" t="s">
        <v>2379</v>
      </c>
      <c r="F1411" t="s">
        <v>2379</v>
      </c>
      <c r="G1411" s="7">
        <v>0</v>
      </c>
      <c r="H1411" t="s">
        <v>2379</v>
      </c>
      <c r="I1411">
        <f t="shared" ref="I1411:I1474" si="66">IF(H1411="yes",1,0)</f>
        <v>0</v>
      </c>
      <c r="K1411" s="14" t="str">
        <f t="shared" ref="K1411:K1474" si="67">IF(B1411&lt;18.5,"Underweight",IF(B1411&lt;24.9,"Normal Weight",IF(B1411&lt;29.9,"Over Weight","Obesity")))</f>
        <v>Obesity</v>
      </c>
      <c r="L1411" t="str">
        <f t="shared" ref="L1411:L1474" si="68">IF(C1411&lt;5.7,"Normal",IF(C1411&lt;6.4,"Prediabetes","Diabetes"))</f>
        <v>Prediabetes</v>
      </c>
    </row>
    <row r="1412" spans="1:12" x14ac:dyDescent="0.35">
      <c r="A1412" t="s">
        <v>960</v>
      </c>
      <c r="B1412">
        <v>28.51</v>
      </c>
      <c r="C1412">
        <v>5.65</v>
      </c>
      <c r="D1412" t="s">
        <v>2380</v>
      </c>
      <c r="E1412" t="s">
        <v>2379</v>
      </c>
      <c r="F1412" t="s">
        <v>2379</v>
      </c>
      <c r="G1412" s="7">
        <v>1</v>
      </c>
      <c r="H1412" t="s">
        <v>2379</v>
      </c>
      <c r="I1412">
        <f t="shared" si="66"/>
        <v>0</v>
      </c>
      <c r="K1412" s="14" t="str">
        <f t="shared" si="67"/>
        <v>Over Weight</v>
      </c>
      <c r="L1412" t="str">
        <f t="shared" si="68"/>
        <v>Normal</v>
      </c>
    </row>
    <row r="1413" spans="1:12" x14ac:dyDescent="0.35">
      <c r="A1413" t="s">
        <v>959</v>
      </c>
      <c r="B1413">
        <v>30.21</v>
      </c>
      <c r="C1413">
        <v>5.5</v>
      </c>
      <c r="D1413" t="s">
        <v>2379</v>
      </c>
      <c r="E1413" t="s">
        <v>2379</v>
      </c>
      <c r="F1413" t="s">
        <v>2379</v>
      </c>
      <c r="G1413" s="7">
        <v>1</v>
      </c>
      <c r="H1413" t="s">
        <v>2379</v>
      </c>
      <c r="I1413">
        <f t="shared" si="66"/>
        <v>0</v>
      </c>
      <c r="K1413" s="14" t="str">
        <f t="shared" si="67"/>
        <v>Obesity</v>
      </c>
      <c r="L1413" t="str">
        <f t="shared" si="68"/>
        <v>Normal</v>
      </c>
    </row>
    <row r="1414" spans="1:12" x14ac:dyDescent="0.35">
      <c r="A1414" t="s">
        <v>958</v>
      </c>
      <c r="B1414">
        <v>24.33</v>
      </c>
      <c r="C1414">
        <v>8</v>
      </c>
      <c r="D1414" t="s">
        <v>2379</v>
      </c>
      <c r="E1414" t="s">
        <v>2379</v>
      </c>
      <c r="F1414" t="s">
        <v>2379</v>
      </c>
      <c r="G1414" s="7">
        <v>0</v>
      </c>
      <c r="H1414" t="s">
        <v>2379</v>
      </c>
      <c r="I1414">
        <f t="shared" si="66"/>
        <v>0</v>
      </c>
      <c r="K1414" s="14" t="str">
        <f t="shared" si="67"/>
        <v>Normal Weight</v>
      </c>
      <c r="L1414" t="str">
        <f t="shared" si="68"/>
        <v>Diabetes</v>
      </c>
    </row>
    <row r="1415" spans="1:12" x14ac:dyDescent="0.35">
      <c r="A1415" t="s">
        <v>957</v>
      </c>
      <c r="B1415">
        <v>19.855</v>
      </c>
      <c r="C1415">
        <v>5.71</v>
      </c>
      <c r="D1415" t="s">
        <v>2380</v>
      </c>
      <c r="E1415" t="s">
        <v>2379</v>
      </c>
      <c r="F1415" t="s">
        <v>2379</v>
      </c>
      <c r="G1415" s="7">
        <v>0</v>
      </c>
      <c r="H1415" t="s">
        <v>2379</v>
      </c>
      <c r="I1415">
        <f t="shared" si="66"/>
        <v>0</v>
      </c>
      <c r="K1415" s="14" t="str">
        <f t="shared" si="67"/>
        <v>Normal Weight</v>
      </c>
      <c r="L1415" t="str">
        <f t="shared" si="68"/>
        <v>Prediabetes</v>
      </c>
    </row>
    <row r="1416" spans="1:12" x14ac:dyDescent="0.35">
      <c r="A1416" t="s">
        <v>956</v>
      </c>
      <c r="B1416">
        <v>25.364999999999998</v>
      </c>
      <c r="C1416">
        <v>11.71</v>
      </c>
      <c r="D1416" t="s">
        <v>2379</v>
      </c>
      <c r="E1416" t="s">
        <v>2379</v>
      </c>
      <c r="F1416" t="s">
        <v>2379</v>
      </c>
      <c r="G1416" s="7">
        <v>0</v>
      </c>
      <c r="H1416" t="s">
        <v>2379</v>
      </c>
      <c r="I1416">
        <f t="shared" si="66"/>
        <v>0</v>
      </c>
      <c r="K1416" s="14" t="str">
        <f t="shared" si="67"/>
        <v>Over Weight</v>
      </c>
      <c r="L1416" t="str">
        <f t="shared" si="68"/>
        <v>Diabetes</v>
      </c>
    </row>
    <row r="1417" spans="1:12" x14ac:dyDescent="0.35">
      <c r="A1417" t="s">
        <v>955</v>
      </c>
      <c r="B1417">
        <v>29.6</v>
      </c>
      <c r="C1417">
        <v>6.17</v>
      </c>
      <c r="D1417" t="s">
        <v>2380</v>
      </c>
      <c r="E1417" t="s">
        <v>2379</v>
      </c>
      <c r="F1417" t="s">
        <v>2381</v>
      </c>
      <c r="G1417" s="7">
        <v>1</v>
      </c>
      <c r="H1417" t="s">
        <v>2379</v>
      </c>
      <c r="I1417">
        <f t="shared" si="66"/>
        <v>0</v>
      </c>
      <c r="K1417" s="14" t="str">
        <f t="shared" si="67"/>
        <v>Over Weight</v>
      </c>
      <c r="L1417" t="str">
        <f t="shared" si="68"/>
        <v>Prediabetes</v>
      </c>
    </row>
    <row r="1418" spans="1:12" x14ac:dyDescent="0.35">
      <c r="A1418" t="s">
        <v>954</v>
      </c>
      <c r="B1418">
        <v>39.43</v>
      </c>
      <c r="C1418">
        <v>6.1</v>
      </c>
      <c r="D1418" t="s">
        <v>2380</v>
      </c>
      <c r="E1418" t="s">
        <v>2379</v>
      </c>
      <c r="F1418" t="s">
        <v>2381</v>
      </c>
      <c r="G1418" s="7">
        <v>1</v>
      </c>
      <c r="H1418" t="s">
        <v>2379</v>
      </c>
      <c r="I1418">
        <f t="shared" si="66"/>
        <v>0</v>
      </c>
      <c r="K1418" s="14" t="str">
        <f t="shared" si="67"/>
        <v>Obesity</v>
      </c>
      <c r="L1418" t="str">
        <f t="shared" si="68"/>
        <v>Prediabetes</v>
      </c>
    </row>
    <row r="1419" spans="1:12" x14ac:dyDescent="0.35">
      <c r="A1419" t="s">
        <v>953</v>
      </c>
      <c r="B1419">
        <v>27.34</v>
      </c>
      <c r="C1419">
        <v>5.19</v>
      </c>
      <c r="D1419" t="s">
        <v>2380</v>
      </c>
      <c r="E1419" t="s">
        <v>2379</v>
      </c>
      <c r="F1419" t="s">
        <v>2379</v>
      </c>
      <c r="G1419" s="7">
        <v>1</v>
      </c>
      <c r="H1419" t="s">
        <v>2379</v>
      </c>
      <c r="I1419">
        <f t="shared" si="66"/>
        <v>0</v>
      </c>
      <c r="K1419" s="14" t="str">
        <f t="shared" si="67"/>
        <v>Over Weight</v>
      </c>
      <c r="L1419" t="str">
        <f t="shared" si="68"/>
        <v>Normal</v>
      </c>
    </row>
    <row r="1420" spans="1:12" x14ac:dyDescent="0.35">
      <c r="A1420" t="s">
        <v>952</v>
      </c>
      <c r="B1420">
        <v>39.01</v>
      </c>
      <c r="C1420">
        <v>5.37</v>
      </c>
      <c r="D1420" t="s">
        <v>2380</v>
      </c>
      <c r="E1420" t="s">
        <v>2379</v>
      </c>
      <c r="F1420" t="s">
        <v>2379</v>
      </c>
      <c r="G1420" s="7">
        <v>0</v>
      </c>
      <c r="H1420" t="s">
        <v>2379</v>
      </c>
      <c r="I1420">
        <f t="shared" si="66"/>
        <v>0</v>
      </c>
      <c r="K1420" s="14" t="str">
        <f t="shared" si="67"/>
        <v>Obesity</v>
      </c>
      <c r="L1420" t="str">
        <f t="shared" si="68"/>
        <v>Normal</v>
      </c>
    </row>
    <row r="1421" spans="1:12" x14ac:dyDescent="0.35">
      <c r="A1421" t="s">
        <v>951</v>
      </c>
      <c r="B1421">
        <v>18.989999999999998</v>
      </c>
      <c r="C1421">
        <v>10.82</v>
      </c>
      <c r="D1421" t="s">
        <v>2380</v>
      </c>
      <c r="E1421" t="s">
        <v>2379</v>
      </c>
      <c r="F1421" t="s">
        <v>2379</v>
      </c>
      <c r="G1421" s="7">
        <v>0</v>
      </c>
      <c r="H1421" t="s">
        <v>2379</v>
      </c>
      <c r="I1421">
        <f t="shared" si="66"/>
        <v>0</v>
      </c>
      <c r="K1421" s="14" t="str">
        <f t="shared" si="67"/>
        <v>Normal Weight</v>
      </c>
      <c r="L1421" t="str">
        <f t="shared" si="68"/>
        <v>Diabetes</v>
      </c>
    </row>
    <row r="1422" spans="1:12" x14ac:dyDescent="0.35">
      <c r="A1422" t="s">
        <v>950</v>
      </c>
      <c r="B1422">
        <v>42.3</v>
      </c>
      <c r="C1422">
        <v>6.06</v>
      </c>
      <c r="D1422" t="s">
        <v>2380</v>
      </c>
      <c r="E1422" t="s">
        <v>2379</v>
      </c>
      <c r="F1422" t="s">
        <v>2379</v>
      </c>
      <c r="G1422" s="7">
        <v>0</v>
      </c>
      <c r="H1422" t="s">
        <v>2379</v>
      </c>
      <c r="I1422">
        <f t="shared" si="66"/>
        <v>0</v>
      </c>
      <c r="K1422" s="14" t="str">
        <f t="shared" si="67"/>
        <v>Obesity</v>
      </c>
      <c r="L1422" t="str">
        <f t="shared" si="68"/>
        <v>Prediabetes</v>
      </c>
    </row>
    <row r="1423" spans="1:12" x14ac:dyDescent="0.35">
      <c r="A1423" t="s">
        <v>949</v>
      </c>
      <c r="B1423">
        <v>39.805</v>
      </c>
      <c r="C1423">
        <v>5.91</v>
      </c>
      <c r="D1423" t="s">
        <v>2379</v>
      </c>
      <c r="E1423" t="s">
        <v>2379</v>
      </c>
      <c r="F1423" t="s">
        <v>2379</v>
      </c>
      <c r="G1423" s="7">
        <v>0</v>
      </c>
      <c r="H1423" t="s">
        <v>2379</v>
      </c>
      <c r="I1423">
        <f t="shared" si="66"/>
        <v>0</v>
      </c>
      <c r="K1423" s="14" t="str">
        <f t="shared" si="67"/>
        <v>Obesity</v>
      </c>
      <c r="L1423" t="str">
        <f t="shared" si="68"/>
        <v>Prediabetes</v>
      </c>
    </row>
    <row r="1424" spans="1:12" x14ac:dyDescent="0.35">
      <c r="A1424" t="s">
        <v>948</v>
      </c>
      <c r="B1424">
        <v>33.700000000000003</v>
      </c>
      <c r="C1424">
        <v>5.87</v>
      </c>
      <c r="D1424" t="s">
        <v>2379</v>
      </c>
      <c r="E1424" t="s">
        <v>2379</v>
      </c>
      <c r="F1424" t="s">
        <v>2379</v>
      </c>
      <c r="G1424" s="7">
        <v>0</v>
      </c>
      <c r="H1424" t="s">
        <v>2379</v>
      </c>
      <c r="I1424">
        <f t="shared" si="66"/>
        <v>0</v>
      </c>
      <c r="K1424" s="14" t="str">
        <f t="shared" si="67"/>
        <v>Obesity</v>
      </c>
      <c r="L1424" t="str">
        <f t="shared" si="68"/>
        <v>Prediabetes</v>
      </c>
    </row>
    <row r="1425" spans="1:12" x14ac:dyDescent="0.35">
      <c r="A1425" t="s">
        <v>947</v>
      </c>
      <c r="B1425">
        <v>36.195</v>
      </c>
      <c r="C1425">
        <v>6.22</v>
      </c>
      <c r="D1425" t="s">
        <v>2379</v>
      </c>
      <c r="E1425" t="s">
        <v>2379</v>
      </c>
      <c r="F1425" t="s">
        <v>2379</v>
      </c>
      <c r="G1425" s="7">
        <v>0</v>
      </c>
      <c r="H1425" t="s">
        <v>2379</v>
      </c>
      <c r="I1425">
        <f t="shared" si="66"/>
        <v>0</v>
      </c>
      <c r="K1425" s="14" t="str">
        <f t="shared" si="67"/>
        <v>Obesity</v>
      </c>
      <c r="L1425" t="str">
        <f t="shared" si="68"/>
        <v>Prediabetes</v>
      </c>
    </row>
    <row r="1426" spans="1:12" x14ac:dyDescent="0.35">
      <c r="A1426" t="s">
        <v>946</v>
      </c>
      <c r="B1426">
        <v>32.6</v>
      </c>
      <c r="C1426">
        <v>5.73</v>
      </c>
      <c r="D1426" t="s">
        <v>2379</v>
      </c>
      <c r="E1426" t="s">
        <v>2379</v>
      </c>
      <c r="F1426" t="s">
        <v>2381</v>
      </c>
      <c r="G1426" s="7">
        <v>1</v>
      </c>
      <c r="H1426" t="s">
        <v>2379</v>
      </c>
      <c r="I1426">
        <f t="shared" si="66"/>
        <v>0</v>
      </c>
      <c r="K1426" s="14" t="str">
        <f t="shared" si="67"/>
        <v>Obesity</v>
      </c>
      <c r="L1426" t="str">
        <f t="shared" si="68"/>
        <v>Prediabetes</v>
      </c>
    </row>
    <row r="1427" spans="1:12" x14ac:dyDescent="0.35">
      <c r="A1427" t="s">
        <v>945</v>
      </c>
      <c r="B1427">
        <v>30.2</v>
      </c>
      <c r="C1427">
        <v>5.7</v>
      </c>
      <c r="D1427" t="s">
        <v>2379</v>
      </c>
      <c r="E1427" t="s">
        <v>2379</v>
      </c>
      <c r="F1427" t="s">
        <v>2379</v>
      </c>
      <c r="G1427" s="7">
        <v>0</v>
      </c>
      <c r="H1427" t="s">
        <v>2379</v>
      </c>
      <c r="I1427">
        <f t="shared" si="66"/>
        <v>0</v>
      </c>
      <c r="K1427" s="14" t="str">
        <f t="shared" si="67"/>
        <v>Obesity</v>
      </c>
      <c r="L1427" t="str">
        <f t="shared" si="68"/>
        <v>Prediabetes</v>
      </c>
    </row>
    <row r="1428" spans="1:12" x14ac:dyDescent="0.35">
      <c r="A1428" t="s">
        <v>944</v>
      </c>
      <c r="B1428">
        <v>27.645</v>
      </c>
      <c r="C1428">
        <v>9.91</v>
      </c>
      <c r="D1428" t="s">
        <v>2379</v>
      </c>
      <c r="E1428" t="s">
        <v>2379</v>
      </c>
      <c r="F1428" t="s">
        <v>2379</v>
      </c>
      <c r="G1428" s="7">
        <v>0</v>
      </c>
      <c r="H1428" t="s">
        <v>2379</v>
      </c>
      <c r="I1428">
        <f t="shared" si="66"/>
        <v>0</v>
      </c>
      <c r="K1428" s="14" t="str">
        <f t="shared" si="67"/>
        <v>Over Weight</v>
      </c>
      <c r="L1428" t="str">
        <f t="shared" si="68"/>
        <v>Diabetes</v>
      </c>
    </row>
    <row r="1429" spans="1:12" x14ac:dyDescent="0.35">
      <c r="A1429" t="s">
        <v>943</v>
      </c>
      <c r="B1429">
        <v>26.41</v>
      </c>
      <c r="C1429">
        <v>11.4</v>
      </c>
      <c r="D1429" t="s">
        <v>2379</v>
      </c>
      <c r="E1429" t="s">
        <v>2379</v>
      </c>
      <c r="F1429" t="s">
        <v>2379</v>
      </c>
      <c r="G1429" s="7">
        <v>0</v>
      </c>
      <c r="H1429" t="s">
        <v>2379</v>
      </c>
      <c r="I1429">
        <f t="shared" si="66"/>
        <v>0</v>
      </c>
      <c r="K1429" s="14" t="str">
        <f t="shared" si="67"/>
        <v>Over Weight</v>
      </c>
      <c r="L1429" t="str">
        <f t="shared" si="68"/>
        <v>Diabetes</v>
      </c>
    </row>
    <row r="1430" spans="1:12" x14ac:dyDescent="0.35">
      <c r="A1430" t="s">
        <v>942</v>
      </c>
      <c r="B1430">
        <v>34.1</v>
      </c>
      <c r="C1430">
        <v>6.29</v>
      </c>
      <c r="D1430" t="s">
        <v>2380</v>
      </c>
      <c r="E1430" t="s">
        <v>2379</v>
      </c>
      <c r="F1430" t="s">
        <v>2381</v>
      </c>
      <c r="G1430" s="7">
        <v>1</v>
      </c>
      <c r="H1430" t="s">
        <v>2379</v>
      </c>
      <c r="I1430">
        <f t="shared" si="66"/>
        <v>0</v>
      </c>
      <c r="K1430" s="14" t="str">
        <f t="shared" si="67"/>
        <v>Obesity</v>
      </c>
      <c r="L1430" t="str">
        <f t="shared" si="68"/>
        <v>Prediabetes</v>
      </c>
    </row>
    <row r="1431" spans="1:12" x14ac:dyDescent="0.35">
      <c r="A1431" t="s">
        <v>941</v>
      </c>
      <c r="B1431">
        <v>17.3</v>
      </c>
      <c r="C1431">
        <v>9.2799999999999994</v>
      </c>
      <c r="D1431" t="s">
        <v>2379</v>
      </c>
      <c r="E1431" t="s">
        <v>2379</v>
      </c>
      <c r="F1431" t="s">
        <v>2379</v>
      </c>
      <c r="G1431" s="7">
        <v>0</v>
      </c>
      <c r="H1431" t="s">
        <v>2379</v>
      </c>
      <c r="I1431">
        <f t="shared" si="66"/>
        <v>0</v>
      </c>
      <c r="K1431" s="14" t="str">
        <f t="shared" si="67"/>
        <v>Underweight</v>
      </c>
      <c r="L1431" t="str">
        <f t="shared" si="68"/>
        <v>Diabetes</v>
      </c>
    </row>
    <row r="1432" spans="1:12" x14ac:dyDescent="0.35">
      <c r="A1432" t="s">
        <v>940</v>
      </c>
      <c r="B1432">
        <v>35.020000000000003</v>
      </c>
      <c r="C1432">
        <v>4.78</v>
      </c>
      <c r="D1432" t="s">
        <v>2379</v>
      </c>
      <c r="E1432" t="s">
        <v>2379</v>
      </c>
      <c r="F1432" t="s">
        <v>2381</v>
      </c>
      <c r="G1432" s="7">
        <v>1</v>
      </c>
      <c r="H1432" t="s">
        <v>2379</v>
      </c>
      <c r="I1432">
        <f t="shared" si="66"/>
        <v>0</v>
      </c>
      <c r="K1432" s="14" t="str">
        <f t="shared" si="67"/>
        <v>Obesity</v>
      </c>
      <c r="L1432" t="str">
        <f t="shared" si="68"/>
        <v>Normal</v>
      </c>
    </row>
    <row r="1433" spans="1:12" x14ac:dyDescent="0.35">
      <c r="A1433" t="s">
        <v>939</v>
      </c>
      <c r="B1433">
        <v>37.1</v>
      </c>
      <c r="C1433">
        <v>8.8699999999999992</v>
      </c>
      <c r="D1433" t="s">
        <v>2380</v>
      </c>
      <c r="E1433" t="s">
        <v>2379</v>
      </c>
      <c r="F1433" t="s">
        <v>2379</v>
      </c>
      <c r="G1433" s="7">
        <v>0</v>
      </c>
      <c r="H1433" t="s">
        <v>2379</v>
      </c>
      <c r="I1433">
        <f t="shared" si="66"/>
        <v>0</v>
      </c>
      <c r="K1433" s="14" t="str">
        <f t="shared" si="67"/>
        <v>Obesity</v>
      </c>
      <c r="L1433" t="str">
        <f t="shared" si="68"/>
        <v>Diabetes</v>
      </c>
    </row>
    <row r="1434" spans="1:12" x14ac:dyDescent="0.35">
      <c r="A1434" t="s">
        <v>938</v>
      </c>
      <c r="B1434">
        <v>16.79</v>
      </c>
      <c r="C1434">
        <v>11.4</v>
      </c>
      <c r="D1434" t="s">
        <v>2379</v>
      </c>
      <c r="E1434" t="s">
        <v>2379</v>
      </c>
      <c r="F1434" t="s">
        <v>2379</v>
      </c>
      <c r="G1434" s="7">
        <v>0</v>
      </c>
      <c r="H1434" t="s">
        <v>2379</v>
      </c>
      <c r="I1434">
        <f t="shared" si="66"/>
        <v>0</v>
      </c>
      <c r="K1434" s="14" t="str">
        <f t="shared" si="67"/>
        <v>Underweight</v>
      </c>
      <c r="L1434" t="str">
        <f t="shared" si="68"/>
        <v>Diabetes</v>
      </c>
    </row>
    <row r="1435" spans="1:12" x14ac:dyDescent="0.35">
      <c r="A1435" t="s">
        <v>937</v>
      </c>
      <c r="B1435">
        <v>31.635000000000002</v>
      </c>
      <c r="C1435">
        <v>9.1300000000000008</v>
      </c>
      <c r="D1435" t="s">
        <v>2380</v>
      </c>
      <c r="E1435" t="s">
        <v>2379</v>
      </c>
      <c r="F1435" t="s">
        <v>2379</v>
      </c>
      <c r="G1435" s="7">
        <v>0</v>
      </c>
      <c r="H1435" t="s">
        <v>2379</v>
      </c>
      <c r="I1435">
        <f t="shared" si="66"/>
        <v>0</v>
      </c>
      <c r="K1435" s="14" t="str">
        <f t="shared" si="67"/>
        <v>Obesity</v>
      </c>
      <c r="L1435" t="str">
        <f t="shared" si="68"/>
        <v>Diabetes</v>
      </c>
    </row>
    <row r="1436" spans="1:12" x14ac:dyDescent="0.35">
      <c r="A1436" t="s">
        <v>936</v>
      </c>
      <c r="B1436">
        <v>24.19</v>
      </c>
      <c r="C1436">
        <v>6.22</v>
      </c>
      <c r="D1436" t="s">
        <v>2380</v>
      </c>
      <c r="E1436" t="s">
        <v>2379</v>
      </c>
      <c r="F1436" t="s">
        <v>2381</v>
      </c>
      <c r="G1436" s="7">
        <v>1</v>
      </c>
      <c r="H1436" t="s">
        <v>2379</v>
      </c>
      <c r="I1436">
        <f t="shared" si="66"/>
        <v>0</v>
      </c>
      <c r="K1436" s="14" t="str">
        <f t="shared" si="67"/>
        <v>Normal Weight</v>
      </c>
      <c r="L1436" t="str">
        <f t="shared" si="68"/>
        <v>Prediabetes</v>
      </c>
    </row>
    <row r="1437" spans="1:12" x14ac:dyDescent="0.35">
      <c r="A1437" t="s">
        <v>935</v>
      </c>
      <c r="B1437">
        <v>35.29</v>
      </c>
      <c r="C1437">
        <v>5.9</v>
      </c>
      <c r="D1437" t="s">
        <v>2379</v>
      </c>
      <c r="E1437" t="s">
        <v>2379</v>
      </c>
      <c r="F1437" t="s">
        <v>2381</v>
      </c>
      <c r="G1437" s="7">
        <v>1</v>
      </c>
      <c r="H1437" t="s">
        <v>2379</v>
      </c>
      <c r="I1437">
        <f t="shared" si="66"/>
        <v>0</v>
      </c>
      <c r="K1437" s="14" t="str">
        <f t="shared" si="67"/>
        <v>Obesity</v>
      </c>
      <c r="L1437" t="str">
        <f t="shared" si="68"/>
        <v>Prediabetes</v>
      </c>
    </row>
    <row r="1438" spans="1:12" x14ac:dyDescent="0.35">
      <c r="A1438" t="s">
        <v>934</v>
      </c>
      <c r="B1438">
        <v>35.299999999999997</v>
      </c>
      <c r="C1438">
        <v>4.45</v>
      </c>
      <c r="D1438" t="s">
        <v>2379</v>
      </c>
      <c r="E1438" t="s">
        <v>2379</v>
      </c>
      <c r="F1438" t="s">
        <v>2379</v>
      </c>
      <c r="G1438" s="7">
        <v>0</v>
      </c>
      <c r="H1438" t="s">
        <v>2379</v>
      </c>
      <c r="I1438">
        <f t="shared" si="66"/>
        <v>0</v>
      </c>
      <c r="K1438" s="14" t="str">
        <f t="shared" si="67"/>
        <v>Obesity</v>
      </c>
      <c r="L1438" t="str">
        <f t="shared" si="68"/>
        <v>Normal</v>
      </c>
    </row>
    <row r="1439" spans="1:12" x14ac:dyDescent="0.35">
      <c r="A1439" t="s">
        <v>933</v>
      </c>
      <c r="B1439">
        <v>35.64</v>
      </c>
      <c r="C1439">
        <v>6.17</v>
      </c>
      <c r="D1439" t="s">
        <v>2379</v>
      </c>
      <c r="E1439" t="s">
        <v>2379</v>
      </c>
      <c r="F1439" t="s">
        <v>2381</v>
      </c>
      <c r="G1439" s="7">
        <v>1</v>
      </c>
      <c r="H1439" t="s">
        <v>2379</v>
      </c>
      <c r="I1439">
        <f t="shared" si="66"/>
        <v>0</v>
      </c>
      <c r="K1439" s="14" t="str">
        <f t="shared" si="67"/>
        <v>Obesity</v>
      </c>
      <c r="L1439" t="str">
        <f t="shared" si="68"/>
        <v>Prediabetes</v>
      </c>
    </row>
    <row r="1440" spans="1:12" x14ac:dyDescent="0.35">
      <c r="A1440" t="s">
        <v>932</v>
      </c>
      <c r="B1440">
        <v>33.1</v>
      </c>
      <c r="C1440">
        <v>4.93</v>
      </c>
      <c r="D1440" t="s">
        <v>2379</v>
      </c>
      <c r="E1440" t="s">
        <v>2379</v>
      </c>
      <c r="F1440" t="s">
        <v>2379</v>
      </c>
      <c r="G1440" s="7">
        <v>0</v>
      </c>
      <c r="H1440" t="s">
        <v>2379</v>
      </c>
      <c r="I1440">
        <f t="shared" si="66"/>
        <v>0</v>
      </c>
      <c r="K1440" s="14" t="str">
        <f t="shared" si="67"/>
        <v>Obesity</v>
      </c>
      <c r="L1440" t="str">
        <f t="shared" si="68"/>
        <v>Normal</v>
      </c>
    </row>
    <row r="1441" spans="1:12" x14ac:dyDescent="0.35">
      <c r="A1441" t="s">
        <v>931</v>
      </c>
      <c r="B1441">
        <v>26.41</v>
      </c>
      <c r="C1441">
        <v>7.32</v>
      </c>
      <c r="D1441" t="s">
        <v>2380</v>
      </c>
      <c r="E1441" t="s">
        <v>2379</v>
      </c>
      <c r="F1441" t="s">
        <v>2379</v>
      </c>
      <c r="G1441" s="7">
        <v>1</v>
      </c>
      <c r="H1441" t="s">
        <v>2379</v>
      </c>
      <c r="I1441">
        <f t="shared" si="66"/>
        <v>0</v>
      </c>
      <c r="K1441" s="14" t="str">
        <f t="shared" si="67"/>
        <v>Over Weight</v>
      </c>
      <c r="L1441" t="str">
        <f t="shared" si="68"/>
        <v>Diabetes</v>
      </c>
    </row>
    <row r="1442" spans="1:12" x14ac:dyDescent="0.35">
      <c r="A1442" t="s">
        <v>930</v>
      </c>
      <c r="B1442">
        <v>29.9</v>
      </c>
      <c r="C1442">
        <v>5.27</v>
      </c>
      <c r="D1442" t="s">
        <v>2379</v>
      </c>
      <c r="E1442" t="s">
        <v>2379</v>
      </c>
      <c r="F1442" t="s">
        <v>2381</v>
      </c>
      <c r="G1442" s="7">
        <v>1</v>
      </c>
      <c r="H1442" t="s">
        <v>2379</v>
      </c>
      <c r="I1442">
        <f t="shared" si="66"/>
        <v>0</v>
      </c>
      <c r="K1442" s="14" t="str">
        <f t="shared" si="67"/>
        <v>Obesity</v>
      </c>
      <c r="L1442" t="str">
        <f t="shared" si="68"/>
        <v>Normal</v>
      </c>
    </row>
    <row r="1443" spans="1:12" x14ac:dyDescent="0.35">
      <c r="A1443" t="s">
        <v>929</v>
      </c>
      <c r="B1443">
        <v>25.24</v>
      </c>
      <c r="C1443">
        <v>5.82</v>
      </c>
      <c r="D1443" t="s">
        <v>2379</v>
      </c>
      <c r="E1443" t="s">
        <v>2379</v>
      </c>
      <c r="F1443" t="s">
        <v>2379</v>
      </c>
      <c r="G1443" s="7">
        <v>1</v>
      </c>
      <c r="H1443" t="s">
        <v>2379</v>
      </c>
      <c r="I1443">
        <f t="shared" si="66"/>
        <v>0</v>
      </c>
      <c r="K1443" s="14" t="str">
        <f t="shared" si="67"/>
        <v>Over Weight</v>
      </c>
      <c r="L1443" t="str">
        <f t="shared" si="68"/>
        <v>Prediabetes</v>
      </c>
    </row>
    <row r="1444" spans="1:12" x14ac:dyDescent="0.35">
      <c r="A1444" t="s">
        <v>928</v>
      </c>
      <c r="B1444">
        <v>25.08</v>
      </c>
      <c r="C1444">
        <v>5.8</v>
      </c>
      <c r="D1444" t="s">
        <v>2379</v>
      </c>
      <c r="E1444" t="s">
        <v>2379</v>
      </c>
      <c r="F1444" t="s">
        <v>2381</v>
      </c>
      <c r="G1444" s="7">
        <v>1</v>
      </c>
      <c r="H1444" t="s">
        <v>2379</v>
      </c>
      <c r="I1444">
        <f t="shared" si="66"/>
        <v>0</v>
      </c>
      <c r="K1444" s="14" t="str">
        <f t="shared" si="67"/>
        <v>Over Weight</v>
      </c>
      <c r="L1444" t="str">
        <f t="shared" si="68"/>
        <v>Prediabetes</v>
      </c>
    </row>
    <row r="1445" spans="1:12" x14ac:dyDescent="0.35">
      <c r="A1445" t="s">
        <v>927</v>
      </c>
      <c r="B1445">
        <v>29.164999999999999</v>
      </c>
      <c r="C1445">
        <v>4.87</v>
      </c>
      <c r="D1445" t="s">
        <v>2379</v>
      </c>
      <c r="E1445" t="s">
        <v>2380</v>
      </c>
      <c r="F1445" t="s">
        <v>2379</v>
      </c>
      <c r="G1445" s="7">
        <v>1</v>
      </c>
      <c r="H1445" t="s">
        <v>2379</v>
      </c>
      <c r="I1445">
        <f t="shared" si="66"/>
        <v>0</v>
      </c>
      <c r="K1445" s="14" t="str">
        <f t="shared" si="67"/>
        <v>Over Weight</v>
      </c>
      <c r="L1445" t="str">
        <f t="shared" si="68"/>
        <v>Normal</v>
      </c>
    </row>
    <row r="1446" spans="1:12" x14ac:dyDescent="0.35">
      <c r="A1446" t="s">
        <v>926</v>
      </c>
      <c r="B1446">
        <v>15.05</v>
      </c>
      <c r="C1446">
        <v>8.1199999999999992</v>
      </c>
      <c r="D1446" t="s">
        <v>2379</v>
      </c>
      <c r="E1446" t="s">
        <v>2379</v>
      </c>
      <c r="F1446" t="s">
        <v>2379</v>
      </c>
      <c r="G1446" s="7">
        <v>0</v>
      </c>
      <c r="H1446" t="s">
        <v>2379</v>
      </c>
      <c r="I1446">
        <f t="shared" si="66"/>
        <v>0</v>
      </c>
      <c r="K1446" s="14" t="str">
        <f t="shared" si="67"/>
        <v>Underweight</v>
      </c>
      <c r="L1446" t="str">
        <f t="shared" si="68"/>
        <v>Diabetes</v>
      </c>
    </row>
    <row r="1447" spans="1:12" x14ac:dyDescent="0.35">
      <c r="A1447" t="s">
        <v>925</v>
      </c>
      <c r="B1447">
        <v>19.95</v>
      </c>
      <c r="C1447">
        <v>4.3600000000000003</v>
      </c>
      <c r="D1447" t="s">
        <v>2379</v>
      </c>
      <c r="E1447" t="s">
        <v>2379</v>
      </c>
      <c r="F1447" t="s">
        <v>2379</v>
      </c>
      <c r="G1447" s="7">
        <v>2</v>
      </c>
      <c r="H1447" t="s">
        <v>2379</v>
      </c>
      <c r="I1447">
        <f t="shared" si="66"/>
        <v>0</v>
      </c>
      <c r="K1447" s="14" t="str">
        <f t="shared" si="67"/>
        <v>Normal Weight</v>
      </c>
      <c r="L1447" t="str">
        <f t="shared" si="68"/>
        <v>Normal</v>
      </c>
    </row>
    <row r="1448" spans="1:12" x14ac:dyDescent="0.35">
      <c r="A1448" t="s">
        <v>924</v>
      </c>
      <c r="B1448">
        <v>16.66</v>
      </c>
      <c r="C1448">
        <v>9.16</v>
      </c>
      <c r="D1448" t="s">
        <v>2379</v>
      </c>
      <c r="E1448" t="s">
        <v>2379</v>
      </c>
      <c r="F1448" t="s">
        <v>2379</v>
      </c>
      <c r="G1448" s="7">
        <v>0</v>
      </c>
      <c r="H1448" t="s">
        <v>2379</v>
      </c>
      <c r="I1448">
        <f t="shared" si="66"/>
        <v>0</v>
      </c>
      <c r="K1448" s="14" t="str">
        <f t="shared" si="67"/>
        <v>Underweight</v>
      </c>
      <c r="L1448" t="str">
        <f t="shared" si="68"/>
        <v>Diabetes</v>
      </c>
    </row>
    <row r="1449" spans="1:12" x14ac:dyDescent="0.35">
      <c r="A1449" t="s">
        <v>923</v>
      </c>
      <c r="B1449">
        <v>16.62</v>
      </c>
      <c r="C1449">
        <v>9.14</v>
      </c>
      <c r="D1449" t="s">
        <v>2379</v>
      </c>
      <c r="E1449" t="s">
        <v>2379</v>
      </c>
      <c r="F1449" t="s">
        <v>2379</v>
      </c>
      <c r="G1449" s="7">
        <v>0</v>
      </c>
      <c r="H1449" t="s">
        <v>2379</v>
      </c>
      <c r="I1449">
        <f t="shared" si="66"/>
        <v>0</v>
      </c>
      <c r="K1449" s="14" t="str">
        <f t="shared" si="67"/>
        <v>Underweight</v>
      </c>
      <c r="L1449" t="str">
        <f t="shared" si="68"/>
        <v>Diabetes</v>
      </c>
    </row>
    <row r="1450" spans="1:12" x14ac:dyDescent="0.35">
      <c r="A1450" t="s">
        <v>922</v>
      </c>
      <c r="B1450">
        <v>15.36</v>
      </c>
      <c r="C1450">
        <v>5.49</v>
      </c>
      <c r="D1450" t="s">
        <v>2380</v>
      </c>
      <c r="E1450" t="s">
        <v>2379</v>
      </c>
      <c r="F1450" t="s">
        <v>2379</v>
      </c>
      <c r="G1450" s="7">
        <v>2</v>
      </c>
      <c r="H1450" t="s">
        <v>2379</v>
      </c>
      <c r="I1450">
        <f t="shared" si="66"/>
        <v>0</v>
      </c>
      <c r="K1450" s="14" t="str">
        <f t="shared" si="67"/>
        <v>Underweight</v>
      </c>
      <c r="L1450" t="str">
        <f t="shared" si="68"/>
        <v>Normal</v>
      </c>
    </row>
    <row r="1451" spans="1:12" x14ac:dyDescent="0.35">
      <c r="A1451" t="s">
        <v>921</v>
      </c>
      <c r="B1451">
        <v>27.74</v>
      </c>
      <c r="C1451">
        <v>5.96</v>
      </c>
      <c r="D1451" t="s">
        <v>2380</v>
      </c>
      <c r="E1451" t="s">
        <v>2379</v>
      </c>
      <c r="F1451" t="s">
        <v>2379</v>
      </c>
      <c r="G1451" s="7">
        <v>0</v>
      </c>
      <c r="H1451" t="s">
        <v>2379</v>
      </c>
      <c r="I1451">
        <f t="shared" si="66"/>
        <v>0</v>
      </c>
      <c r="K1451" s="14" t="str">
        <f t="shared" si="67"/>
        <v>Over Weight</v>
      </c>
      <c r="L1451" t="str">
        <f t="shared" si="68"/>
        <v>Prediabetes</v>
      </c>
    </row>
    <row r="1452" spans="1:12" x14ac:dyDescent="0.35">
      <c r="A1452" t="s">
        <v>920</v>
      </c>
      <c r="B1452">
        <v>22.44</v>
      </c>
      <c r="C1452">
        <v>4.62</v>
      </c>
      <c r="D1452" t="s">
        <v>2380</v>
      </c>
      <c r="E1452" t="s">
        <v>2379</v>
      </c>
      <c r="F1452" t="s">
        <v>2379</v>
      </c>
      <c r="G1452" s="7">
        <v>0</v>
      </c>
      <c r="H1452" t="s">
        <v>2379</v>
      </c>
      <c r="I1452">
        <f t="shared" si="66"/>
        <v>0</v>
      </c>
      <c r="K1452" s="14" t="str">
        <f t="shared" si="67"/>
        <v>Normal Weight</v>
      </c>
      <c r="L1452" t="str">
        <f t="shared" si="68"/>
        <v>Normal</v>
      </c>
    </row>
    <row r="1453" spans="1:12" x14ac:dyDescent="0.35">
      <c r="A1453" t="s">
        <v>919</v>
      </c>
      <c r="B1453">
        <v>37.049999999999997</v>
      </c>
      <c r="C1453">
        <v>9.9600000000000009</v>
      </c>
      <c r="D1453" t="s">
        <v>2380</v>
      </c>
      <c r="E1453" t="s">
        <v>2379</v>
      </c>
      <c r="F1453" t="s">
        <v>2379</v>
      </c>
      <c r="G1453" s="7">
        <v>0</v>
      </c>
      <c r="H1453" t="s">
        <v>2379</v>
      </c>
      <c r="I1453">
        <f t="shared" si="66"/>
        <v>0</v>
      </c>
      <c r="K1453" s="14" t="str">
        <f t="shared" si="67"/>
        <v>Obesity</v>
      </c>
      <c r="L1453" t="str">
        <f t="shared" si="68"/>
        <v>Diabetes</v>
      </c>
    </row>
    <row r="1454" spans="1:12" x14ac:dyDescent="0.35">
      <c r="A1454" t="s">
        <v>918</v>
      </c>
      <c r="B1454">
        <v>22.95</v>
      </c>
      <c r="C1454">
        <v>10.53</v>
      </c>
      <c r="D1454" t="s">
        <v>2379</v>
      </c>
      <c r="E1454" t="s">
        <v>2379</v>
      </c>
      <c r="F1454" t="s">
        <v>2379</v>
      </c>
      <c r="G1454" s="7">
        <v>2</v>
      </c>
      <c r="H1454" t="s">
        <v>2379</v>
      </c>
      <c r="I1454">
        <f t="shared" si="66"/>
        <v>0</v>
      </c>
      <c r="K1454" s="14" t="str">
        <f t="shared" si="67"/>
        <v>Normal Weight</v>
      </c>
      <c r="L1454" t="str">
        <f t="shared" si="68"/>
        <v>Diabetes</v>
      </c>
    </row>
    <row r="1455" spans="1:12" x14ac:dyDescent="0.35">
      <c r="A1455" t="s">
        <v>917</v>
      </c>
      <c r="B1455">
        <v>34.200000000000003</v>
      </c>
      <c r="C1455">
        <v>6.69</v>
      </c>
      <c r="D1455" t="s">
        <v>2380</v>
      </c>
      <c r="E1455" t="s">
        <v>2379</v>
      </c>
      <c r="F1455" t="s">
        <v>2379</v>
      </c>
      <c r="G1455" s="7">
        <v>0</v>
      </c>
      <c r="H1455" t="s">
        <v>2379</v>
      </c>
      <c r="I1455">
        <f t="shared" si="66"/>
        <v>0</v>
      </c>
      <c r="K1455" s="14" t="str">
        <f t="shared" si="67"/>
        <v>Obesity</v>
      </c>
      <c r="L1455" t="str">
        <f t="shared" si="68"/>
        <v>Diabetes</v>
      </c>
    </row>
    <row r="1456" spans="1:12" x14ac:dyDescent="0.35">
      <c r="A1456" t="s">
        <v>916</v>
      </c>
      <c r="B1456">
        <v>30.59</v>
      </c>
      <c r="C1456">
        <v>9.5500000000000007</v>
      </c>
      <c r="D1456" t="s">
        <v>2380</v>
      </c>
      <c r="E1456" t="s">
        <v>2379</v>
      </c>
      <c r="F1456" t="s">
        <v>2379</v>
      </c>
      <c r="G1456" s="7">
        <v>0</v>
      </c>
      <c r="H1456" t="s">
        <v>2379</v>
      </c>
      <c r="I1456">
        <f t="shared" si="66"/>
        <v>0</v>
      </c>
      <c r="K1456" s="14" t="str">
        <f t="shared" si="67"/>
        <v>Obesity</v>
      </c>
      <c r="L1456" t="str">
        <f t="shared" si="68"/>
        <v>Diabetes</v>
      </c>
    </row>
    <row r="1457" spans="1:12" x14ac:dyDescent="0.35">
      <c r="A1457" t="s">
        <v>915</v>
      </c>
      <c r="B1457">
        <v>25.51</v>
      </c>
      <c r="C1457">
        <v>6.05</v>
      </c>
      <c r="D1457" t="s">
        <v>2379</v>
      </c>
      <c r="E1457" t="s">
        <v>2379</v>
      </c>
      <c r="F1457" t="s">
        <v>2379</v>
      </c>
      <c r="G1457" s="7">
        <v>0</v>
      </c>
      <c r="H1457" t="s">
        <v>2379</v>
      </c>
      <c r="I1457">
        <f t="shared" si="66"/>
        <v>0</v>
      </c>
      <c r="K1457" s="14" t="str">
        <f t="shared" si="67"/>
        <v>Over Weight</v>
      </c>
      <c r="L1457" t="str">
        <f t="shared" si="68"/>
        <v>Prediabetes</v>
      </c>
    </row>
    <row r="1458" spans="1:12" x14ac:dyDescent="0.35">
      <c r="A1458" t="s">
        <v>914</v>
      </c>
      <c r="B1458">
        <v>29.04</v>
      </c>
      <c r="C1458">
        <v>10.56</v>
      </c>
      <c r="D1458" t="s">
        <v>2380</v>
      </c>
      <c r="E1458" t="s">
        <v>2379</v>
      </c>
      <c r="F1458" t="s">
        <v>2379</v>
      </c>
      <c r="G1458" s="7">
        <v>1</v>
      </c>
      <c r="H1458" t="s">
        <v>2379</v>
      </c>
      <c r="I1458">
        <f t="shared" si="66"/>
        <v>0</v>
      </c>
      <c r="K1458" s="14" t="str">
        <f t="shared" si="67"/>
        <v>Over Weight</v>
      </c>
      <c r="L1458" t="str">
        <f t="shared" si="68"/>
        <v>Diabetes</v>
      </c>
    </row>
    <row r="1459" spans="1:12" x14ac:dyDescent="0.35">
      <c r="A1459" t="s">
        <v>913</v>
      </c>
      <c r="B1459">
        <v>22.135000000000002</v>
      </c>
      <c r="C1459">
        <v>10.81</v>
      </c>
      <c r="D1459" t="s">
        <v>2380</v>
      </c>
      <c r="E1459" t="s">
        <v>2379</v>
      </c>
      <c r="F1459" t="s">
        <v>2379</v>
      </c>
      <c r="G1459" s="7">
        <v>1</v>
      </c>
      <c r="H1459" t="s">
        <v>2379</v>
      </c>
      <c r="I1459">
        <f t="shared" si="66"/>
        <v>0</v>
      </c>
      <c r="K1459" s="14" t="str">
        <f t="shared" si="67"/>
        <v>Normal Weight</v>
      </c>
      <c r="L1459" t="str">
        <f t="shared" si="68"/>
        <v>Diabetes</v>
      </c>
    </row>
    <row r="1460" spans="1:12" x14ac:dyDescent="0.35">
      <c r="A1460" t="s">
        <v>912</v>
      </c>
      <c r="B1460">
        <v>21.375</v>
      </c>
      <c r="C1460">
        <v>4.32</v>
      </c>
      <c r="D1460" t="s">
        <v>2379</v>
      </c>
      <c r="E1460" t="s">
        <v>2379</v>
      </c>
      <c r="F1460" t="s">
        <v>2379</v>
      </c>
      <c r="G1460" s="7">
        <v>0</v>
      </c>
      <c r="H1460" t="s">
        <v>2379</v>
      </c>
      <c r="I1460">
        <f t="shared" si="66"/>
        <v>0</v>
      </c>
      <c r="K1460" s="14" t="str">
        <f t="shared" si="67"/>
        <v>Normal Weight</v>
      </c>
      <c r="L1460" t="str">
        <f t="shared" si="68"/>
        <v>Normal</v>
      </c>
    </row>
    <row r="1461" spans="1:12" x14ac:dyDescent="0.35">
      <c r="A1461" t="s">
        <v>911</v>
      </c>
      <c r="B1461">
        <v>29.19</v>
      </c>
      <c r="C1461">
        <v>4.37</v>
      </c>
      <c r="D1461" t="s">
        <v>2379</v>
      </c>
      <c r="E1461" t="s">
        <v>2379</v>
      </c>
      <c r="F1461" t="s">
        <v>2379</v>
      </c>
      <c r="G1461" s="7">
        <v>0</v>
      </c>
      <c r="H1461" t="s">
        <v>2379</v>
      </c>
      <c r="I1461">
        <f t="shared" si="66"/>
        <v>0</v>
      </c>
      <c r="K1461" s="14" t="str">
        <f t="shared" si="67"/>
        <v>Over Weight</v>
      </c>
      <c r="L1461" t="str">
        <f t="shared" si="68"/>
        <v>Normal</v>
      </c>
    </row>
    <row r="1462" spans="1:12" x14ac:dyDescent="0.35">
      <c r="A1462" t="s">
        <v>910</v>
      </c>
      <c r="B1462">
        <v>31.92</v>
      </c>
      <c r="C1462">
        <v>4.8099999999999996</v>
      </c>
      <c r="D1462" t="s">
        <v>2380</v>
      </c>
      <c r="E1462" t="s">
        <v>2379</v>
      </c>
      <c r="F1462" t="s">
        <v>2381</v>
      </c>
      <c r="G1462" s="7">
        <v>1</v>
      </c>
      <c r="H1462" t="s">
        <v>2379</v>
      </c>
      <c r="I1462">
        <f t="shared" si="66"/>
        <v>0</v>
      </c>
      <c r="K1462" s="14" t="str">
        <f t="shared" si="67"/>
        <v>Obesity</v>
      </c>
      <c r="L1462" t="str">
        <f t="shared" si="68"/>
        <v>Normal</v>
      </c>
    </row>
    <row r="1463" spans="1:12" x14ac:dyDescent="0.35">
      <c r="A1463" t="s">
        <v>909</v>
      </c>
      <c r="B1463">
        <v>26.315000000000001</v>
      </c>
      <c r="C1463">
        <v>4.5599999999999996</v>
      </c>
      <c r="D1463" t="s">
        <v>2380</v>
      </c>
      <c r="E1463" t="s">
        <v>2379</v>
      </c>
      <c r="F1463" t="s">
        <v>2381</v>
      </c>
      <c r="G1463" s="7">
        <v>1</v>
      </c>
      <c r="H1463" t="s">
        <v>2379</v>
      </c>
      <c r="I1463">
        <f t="shared" si="66"/>
        <v>0</v>
      </c>
      <c r="K1463" s="14" t="str">
        <f t="shared" si="67"/>
        <v>Over Weight</v>
      </c>
      <c r="L1463" t="str">
        <f t="shared" si="68"/>
        <v>Normal</v>
      </c>
    </row>
    <row r="1464" spans="1:12" x14ac:dyDescent="0.35">
      <c r="A1464" t="s">
        <v>908</v>
      </c>
      <c r="B1464">
        <v>35.299999999999997</v>
      </c>
      <c r="C1464">
        <v>4.3899999999999997</v>
      </c>
      <c r="D1464" t="s">
        <v>2379</v>
      </c>
      <c r="E1464" t="s">
        <v>2379</v>
      </c>
      <c r="F1464" t="s">
        <v>2379</v>
      </c>
      <c r="G1464" s="7">
        <v>0</v>
      </c>
      <c r="H1464" t="s">
        <v>2379</v>
      </c>
      <c r="I1464">
        <f t="shared" si="66"/>
        <v>0</v>
      </c>
      <c r="K1464" s="14" t="str">
        <f t="shared" si="67"/>
        <v>Obesity</v>
      </c>
      <c r="L1464" t="str">
        <f t="shared" si="68"/>
        <v>Normal</v>
      </c>
    </row>
    <row r="1465" spans="1:12" x14ac:dyDescent="0.35">
      <c r="A1465" t="s">
        <v>907</v>
      </c>
      <c r="B1465">
        <v>18.91</v>
      </c>
      <c r="C1465">
        <v>11.44</v>
      </c>
      <c r="D1465" t="s">
        <v>2379</v>
      </c>
      <c r="E1465" t="s">
        <v>2379</v>
      </c>
      <c r="F1465" t="s">
        <v>2379</v>
      </c>
      <c r="G1465" s="7">
        <v>0</v>
      </c>
      <c r="H1465" t="s">
        <v>2379</v>
      </c>
      <c r="I1465">
        <f t="shared" si="66"/>
        <v>0</v>
      </c>
      <c r="K1465" s="14" t="str">
        <f t="shared" si="67"/>
        <v>Normal Weight</v>
      </c>
      <c r="L1465" t="str">
        <f t="shared" si="68"/>
        <v>Diabetes</v>
      </c>
    </row>
    <row r="1466" spans="1:12" x14ac:dyDescent="0.35">
      <c r="A1466" t="s">
        <v>906</v>
      </c>
      <c r="B1466">
        <v>22.41</v>
      </c>
      <c r="C1466">
        <v>11.37</v>
      </c>
      <c r="D1466" t="s">
        <v>2380</v>
      </c>
      <c r="E1466" t="s">
        <v>2379</v>
      </c>
      <c r="F1466" t="s">
        <v>2379</v>
      </c>
      <c r="G1466" s="7">
        <v>1</v>
      </c>
      <c r="H1466" t="s">
        <v>2379</v>
      </c>
      <c r="I1466">
        <f t="shared" si="66"/>
        <v>0</v>
      </c>
      <c r="K1466" s="14" t="str">
        <f t="shared" si="67"/>
        <v>Normal Weight</v>
      </c>
      <c r="L1466" t="str">
        <f t="shared" si="68"/>
        <v>Diabetes</v>
      </c>
    </row>
    <row r="1467" spans="1:12" x14ac:dyDescent="0.35">
      <c r="A1467" t="s">
        <v>905</v>
      </c>
      <c r="B1467">
        <v>22.704999999999998</v>
      </c>
      <c r="C1467">
        <v>6.14</v>
      </c>
      <c r="D1467" t="s">
        <v>2379</v>
      </c>
      <c r="E1467" t="s">
        <v>2379</v>
      </c>
      <c r="F1467" t="s">
        <v>2379</v>
      </c>
      <c r="G1467" s="7">
        <v>0</v>
      </c>
      <c r="H1467" t="s">
        <v>2379</v>
      </c>
      <c r="I1467">
        <f t="shared" si="66"/>
        <v>0</v>
      </c>
      <c r="K1467" s="14" t="str">
        <f t="shared" si="67"/>
        <v>Normal Weight</v>
      </c>
      <c r="L1467" t="str">
        <f t="shared" si="68"/>
        <v>Prediabetes</v>
      </c>
    </row>
    <row r="1468" spans="1:12" x14ac:dyDescent="0.35">
      <c r="A1468" t="s">
        <v>904</v>
      </c>
      <c r="B1468">
        <v>37.18</v>
      </c>
      <c r="C1468">
        <v>4.8899999999999997</v>
      </c>
      <c r="D1468" t="s">
        <v>2379</v>
      </c>
      <c r="E1468" t="s">
        <v>2379</v>
      </c>
      <c r="F1468" t="s">
        <v>2379</v>
      </c>
      <c r="G1468" s="7">
        <v>0</v>
      </c>
      <c r="H1468" t="s">
        <v>2379</v>
      </c>
      <c r="I1468">
        <f t="shared" si="66"/>
        <v>0</v>
      </c>
      <c r="K1468" s="14" t="str">
        <f t="shared" si="67"/>
        <v>Obesity</v>
      </c>
      <c r="L1468" t="str">
        <f t="shared" si="68"/>
        <v>Normal</v>
      </c>
    </row>
    <row r="1469" spans="1:12" x14ac:dyDescent="0.35">
      <c r="A1469" t="s">
        <v>903</v>
      </c>
      <c r="B1469">
        <v>35.97</v>
      </c>
      <c r="C1469">
        <v>4.5999999999999996</v>
      </c>
      <c r="D1469" t="s">
        <v>2379</v>
      </c>
      <c r="E1469" t="s">
        <v>2379</v>
      </c>
      <c r="F1469" t="s">
        <v>2379</v>
      </c>
      <c r="G1469" s="7">
        <v>0</v>
      </c>
      <c r="H1469" t="s">
        <v>2379</v>
      </c>
      <c r="I1469">
        <f t="shared" si="66"/>
        <v>0</v>
      </c>
      <c r="K1469" s="14" t="str">
        <f t="shared" si="67"/>
        <v>Obesity</v>
      </c>
      <c r="L1469" t="str">
        <f t="shared" si="68"/>
        <v>Normal</v>
      </c>
    </row>
    <row r="1470" spans="1:12" x14ac:dyDescent="0.35">
      <c r="A1470" t="s">
        <v>902</v>
      </c>
      <c r="B1470">
        <v>35.799999999999997</v>
      </c>
      <c r="C1470">
        <v>4.42</v>
      </c>
      <c r="D1470" t="s">
        <v>2379</v>
      </c>
      <c r="E1470" t="s">
        <v>2379</v>
      </c>
      <c r="F1470" t="s">
        <v>2379</v>
      </c>
      <c r="G1470" s="7">
        <v>0</v>
      </c>
      <c r="H1470" t="s">
        <v>2379</v>
      </c>
      <c r="I1470">
        <f t="shared" si="66"/>
        <v>0</v>
      </c>
      <c r="K1470" s="14" t="str">
        <f t="shared" si="67"/>
        <v>Obesity</v>
      </c>
      <c r="L1470" t="str">
        <f t="shared" si="68"/>
        <v>Normal</v>
      </c>
    </row>
    <row r="1471" spans="1:12" x14ac:dyDescent="0.35">
      <c r="A1471" t="s">
        <v>901</v>
      </c>
      <c r="B1471">
        <v>28.31</v>
      </c>
      <c r="C1471">
        <v>7.48</v>
      </c>
      <c r="D1471" t="s">
        <v>2380</v>
      </c>
      <c r="E1471" t="s">
        <v>2379</v>
      </c>
      <c r="F1471" t="s">
        <v>2379</v>
      </c>
      <c r="G1471" s="7">
        <v>0</v>
      </c>
      <c r="H1471" t="s">
        <v>2379</v>
      </c>
      <c r="I1471">
        <f t="shared" si="66"/>
        <v>0</v>
      </c>
      <c r="K1471" s="14" t="str">
        <f t="shared" si="67"/>
        <v>Over Weight</v>
      </c>
      <c r="L1471" t="str">
        <f t="shared" si="68"/>
        <v>Diabetes</v>
      </c>
    </row>
    <row r="1472" spans="1:12" x14ac:dyDescent="0.35">
      <c r="A1472" t="s">
        <v>900</v>
      </c>
      <c r="B1472">
        <v>38.06</v>
      </c>
      <c r="C1472">
        <v>10.74</v>
      </c>
      <c r="D1472" t="s">
        <v>2379</v>
      </c>
      <c r="E1472" t="s">
        <v>2379</v>
      </c>
      <c r="F1472" t="s">
        <v>2379</v>
      </c>
      <c r="G1472" s="7">
        <v>0</v>
      </c>
      <c r="H1472" t="s">
        <v>2379</v>
      </c>
      <c r="I1472">
        <f t="shared" si="66"/>
        <v>0</v>
      </c>
      <c r="K1472" s="14" t="str">
        <f t="shared" si="67"/>
        <v>Obesity</v>
      </c>
      <c r="L1472" t="str">
        <f t="shared" si="68"/>
        <v>Diabetes</v>
      </c>
    </row>
    <row r="1473" spans="1:12" x14ac:dyDescent="0.35">
      <c r="A1473" t="s">
        <v>899</v>
      </c>
      <c r="B1473">
        <v>28</v>
      </c>
      <c r="C1473">
        <v>5.19</v>
      </c>
      <c r="D1473" t="s">
        <v>2379</v>
      </c>
      <c r="E1473" t="s">
        <v>2379</v>
      </c>
      <c r="F1473" t="s">
        <v>2379</v>
      </c>
      <c r="G1473" s="7">
        <v>1</v>
      </c>
      <c r="H1473" t="s">
        <v>2379</v>
      </c>
      <c r="I1473">
        <f t="shared" si="66"/>
        <v>0</v>
      </c>
      <c r="K1473" s="14" t="str">
        <f t="shared" si="67"/>
        <v>Over Weight</v>
      </c>
      <c r="L1473" t="str">
        <f t="shared" si="68"/>
        <v>Normal</v>
      </c>
    </row>
    <row r="1474" spans="1:12" x14ac:dyDescent="0.35">
      <c r="A1474" t="s">
        <v>898</v>
      </c>
      <c r="B1474">
        <v>34.32</v>
      </c>
      <c r="C1474">
        <v>9.17</v>
      </c>
      <c r="D1474" t="s">
        <v>2379</v>
      </c>
      <c r="E1474" t="s">
        <v>2379</v>
      </c>
      <c r="F1474" t="s">
        <v>2379</v>
      </c>
      <c r="G1474" s="7">
        <v>0</v>
      </c>
      <c r="H1474" t="s">
        <v>2379</v>
      </c>
      <c r="I1474">
        <f t="shared" si="66"/>
        <v>0</v>
      </c>
      <c r="K1474" s="14" t="str">
        <f t="shared" si="67"/>
        <v>Obesity</v>
      </c>
      <c r="L1474" t="str">
        <f t="shared" si="68"/>
        <v>Diabetes</v>
      </c>
    </row>
    <row r="1475" spans="1:12" x14ac:dyDescent="0.35">
      <c r="A1475" t="s">
        <v>897</v>
      </c>
      <c r="B1475">
        <v>22.3</v>
      </c>
      <c r="C1475">
        <v>4.95</v>
      </c>
      <c r="D1475" t="s">
        <v>2380</v>
      </c>
      <c r="E1475" t="s">
        <v>2379</v>
      </c>
      <c r="F1475" t="s">
        <v>2379</v>
      </c>
      <c r="G1475" s="7">
        <v>0</v>
      </c>
      <c r="H1475" t="s">
        <v>2379</v>
      </c>
      <c r="I1475">
        <f t="shared" ref="I1475:I1538" si="69">IF(H1475="yes",1,0)</f>
        <v>0</v>
      </c>
      <c r="K1475" s="14" t="str">
        <f t="shared" ref="K1475:K1538" si="70">IF(B1475&lt;18.5,"Underweight",IF(B1475&lt;24.9,"Normal Weight",IF(B1475&lt;29.9,"Over Weight","Obesity")))</f>
        <v>Normal Weight</v>
      </c>
      <c r="L1475" t="str">
        <f t="shared" ref="L1475:L1538" si="71">IF(C1475&lt;5.7,"Normal",IF(C1475&lt;6.4,"Prediabetes","Diabetes"))</f>
        <v>Normal</v>
      </c>
    </row>
    <row r="1476" spans="1:12" x14ac:dyDescent="0.35">
      <c r="A1476" t="s">
        <v>896</v>
      </c>
      <c r="B1476">
        <v>27.835000000000001</v>
      </c>
      <c r="C1476">
        <v>6.03</v>
      </c>
      <c r="D1476" t="s">
        <v>2379</v>
      </c>
      <c r="E1476" t="s">
        <v>2379</v>
      </c>
      <c r="F1476" t="s">
        <v>2379</v>
      </c>
      <c r="G1476" s="7">
        <v>1</v>
      </c>
      <c r="H1476" t="s">
        <v>2379</v>
      </c>
      <c r="I1476">
        <f t="shared" si="69"/>
        <v>0</v>
      </c>
      <c r="K1476" s="14" t="str">
        <f t="shared" si="70"/>
        <v>Over Weight</v>
      </c>
      <c r="L1476" t="str">
        <f t="shared" si="71"/>
        <v>Prediabetes</v>
      </c>
    </row>
    <row r="1477" spans="1:12" x14ac:dyDescent="0.35">
      <c r="A1477" t="s">
        <v>895</v>
      </c>
      <c r="B1477">
        <v>39.229999999999997</v>
      </c>
      <c r="C1477">
        <v>5.36</v>
      </c>
      <c r="D1477" t="s">
        <v>2379</v>
      </c>
      <c r="E1477" t="s">
        <v>2379</v>
      </c>
      <c r="F1477" t="s">
        <v>2379</v>
      </c>
      <c r="G1477" s="7">
        <v>0</v>
      </c>
      <c r="H1477" t="s">
        <v>2379</v>
      </c>
      <c r="I1477">
        <f t="shared" si="69"/>
        <v>0</v>
      </c>
      <c r="K1477" s="14" t="str">
        <f t="shared" si="70"/>
        <v>Obesity</v>
      </c>
      <c r="L1477" t="str">
        <f t="shared" si="71"/>
        <v>Normal</v>
      </c>
    </row>
    <row r="1478" spans="1:12" x14ac:dyDescent="0.35">
      <c r="A1478" t="s">
        <v>894</v>
      </c>
      <c r="B1478">
        <v>19.95</v>
      </c>
      <c r="C1478">
        <v>6.11</v>
      </c>
      <c r="D1478" t="s">
        <v>2379</v>
      </c>
      <c r="E1478" t="s">
        <v>2379</v>
      </c>
      <c r="F1478" t="s">
        <v>2379</v>
      </c>
      <c r="G1478" s="7">
        <v>1</v>
      </c>
      <c r="H1478" t="s">
        <v>2379</v>
      </c>
      <c r="I1478">
        <f t="shared" si="69"/>
        <v>0</v>
      </c>
      <c r="K1478" s="14" t="str">
        <f t="shared" si="70"/>
        <v>Normal Weight</v>
      </c>
      <c r="L1478" t="str">
        <f t="shared" si="71"/>
        <v>Prediabetes</v>
      </c>
    </row>
    <row r="1479" spans="1:12" x14ac:dyDescent="0.35">
      <c r="A1479" t="s">
        <v>893</v>
      </c>
      <c r="B1479">
        <v>34.64</v>
      </c>
      <c r="C1479">
        <v>4.88</v>
      </c>
      <c r="D1479" t="s">
        <v>2379</v>
      </c>
      <c r="E1479" t="s">
        <v>2379</v>
      </c>
      <c r="F1479" t="s">
        <v>2381</v>
      </c>
      <c r="G1479" s="7">
        <v>1</v>
      </c>
      <c r="H1479" t="s">
        <v>2379</v>
      </c>
      <c r="I1479">
        <f t="shared" si="69"/>
        <v>0</v>
      </c>
      <c r="K1479" s="14" t="str">
        <f t="shared" si="70"/>
        <v>Obesity</v>
      </c>
      <c r="L1479" t="str">
        <f t="shared" si="71"/>
        <v>Normal</v>
      </c>
    </row>
    <row r="1480" spans="1:12" x14ac:dyDescent="0.35">
      <c r="A1480" t="s">
        <v>892</v>
      </c>
      <c r="B1480">
        <v>18.75</v>
      </c>
      <c r="C1480">
        <v>6.72</v>
      </c>
      <c r="D1480" t="s">
        <v>2379</v>
      </c>
      <c r="E1480" t="s">
        <v>2379</v>
      </c>
      <c r="F1480" t="s">
        <v>2379</v>
      </c>
      <c r="G1480" s="7">
        <v>0</v>
      </c>
      <c r="H1480" t="s">
        <v>2379</v>
      </c>
      <c r="I1480">
        <f t="shared" si="69"/>
        <v>0</v>
      </c>
      <c r="K1480" s="14" t="str">
        <f t="shared" si="70"/>
        <v>Normal Weight</v>
      </c>
      <c r="L1480" t="str">
        <f t="shared" si="71"/>
        <v>Diabetes</v>
      </c>
    </row>
    <row r="1481" spans="1:12" x14ac:dyDescent="0.35">
      <c r="A1481" t="s">
        <v>891</v>
      </c>
      <c r="B1481">
        <v>26.48</v>
      </c>
      <c r="C1481">
        <v>4.2</v>
      </c>
      <c r="D1481" t="s">
        <v>2379</v>
      </c>
      <c r="E1481" t="s">
        <v>2379</v>
      </c>
      <c r="F1481" t="s">
        <v>2379</v>
      </c>
      <c r="G1481" s="7">
        <v>1</v>
      </c>
      <c r="H1481" t="s">
        <v>2379</v>
      </c>
      <c r="I1481">
        <f t="shared" si="69"/>
        <v>0</v>
      </c>
      <c r="K1481" s="14" t="str">
        <f t="shared" si="70"/>
        <v>Over Weight</v>
      </c>
      <c r="L1481" t="str">
        <f t="shared" si="71"/>
        <v>Normal</v>
      </c>
    </row>
    <row r="1482" spans="1:12" x14ac:dyDescent="0.35">
      <c r="A1482" t="s">
        <v>890</v>
      </c>
      <c r="B1482">
        <v>34.83</v>
      </c>
      <c r="C1482">
        <v>5.79</v>
      </c>
      <c r="D1482" t="s">
        <v>2379</v>
      </c>
      <c r="E1482" t="s">
        <v>2379</v>
      </c>
      <c r="F1482" t="s">
        <v>2379</v>
      </c>
      <c r="G1482" s="7">
        <v>1</v>
      </c>
      <c r="H1482" t="s">
        <v>2379</v>
      </c>
      <c r="I1482">
        <f t="shared" si="69"/>
        <v>0</v>
      </c>
      <c r="K1482" s="14" t="str">
        <f t="shared" si="70"/>
        <v>Obesity</v>
      </c>
      <c r="L1482" t="str">
        <f t="shared" si="71"/>
        <v>Prediabetes</v>
      </c>
    </row>
    <row r="1483" spans="1:12" x14ac:dyDescent="0.35">
      <c r="A1483" t="s">
        <v>889</v>
      </c>
      <c r="B1483">
        <v>25.46</v>
      </c>
      <c r="C1483">
        <v>4.29</v>
      </c>
      <c r="D1483" t="s">
        <v>2379</v>
      </c>
      <c r="E1483" t="s">
        <v>2379</v>
      </c>
      <c r="F1483" t="s">
        <v>2379</v>
      </c>
      <c r="G1483" s="7">
        <v>0</v>
      </c>
      <c r="H1483" t="s">
        <v>2379</v>
      </c>
      <c r="I1483">
        <f t="shared" si="69"/>
        <v>0</v>
      </c>
      <c r="K1483" s="14" t="str">
        <f t="shared" si="70"/>
        <v>Over Weight</v>
      </c>
      <c r="L1483" t="str">
        <f t="shared" si="71"/>
        <v>Normal</v>
      </c>
    </row>
    <row r="1484" spans="1:12" x14ac:dyDescent="0.35">
      <c r="A1484" t="s">
        <v>888</v>
      </c>
      <c r="B1484">
        <v>23.31</v>
      </c>
      <c r="C1484">
        <v>8.27</v>
      </c>
      <c r="D1484" t="s">
        <v>2379</v>
      </c>
      <c r="E1484" t="s">
        <v>2379</v>
      </c>
      <c r="F1484" t="s">
        <v>2379</v>
      </c>
      <c r="G1484" s="7">
        <v>0</v>
      </c>
      <c r="H1484" t="s">
        <v>2379</v>
      </c>
      <c r="I1484">
        <f t="shared" si="69"/>
        <v>0</v>
      </c>
      <c r="K1484" s="14" t="str">
        <f t="shared" si="70"/>
        <v>Normal Weight</v>
      </c>
      <c r="L1484" t="str">
        <f t="shared" si="71"/>
        <v>Diabetes</v>
      </c>
    </row>
    <row r="1485" spans="1:12" x14ac:dyDescent="0.35">
      <c r="A1485" t="s">
        <v>887</v>
      </c>
      <c r="B1485">
        <v>29</v>
      </c>
      <c r="C1485">
        <v>4.5599999999999996</v>
      </c>
      <c r="D1485" t="s">
        <v>2379</v>
      </c>
      <c r="E1485" t="s">
        <v>2379</v>
      </c>
      <c r="F1485" t="s">
        <v>2379</v>
      </c>
      <c r="G1485" s="7">
        <v>0</v>
      </c>
      <c r="H1485" t="s">
        <v>2379</v>
      </c>
      <c r="I1485">
        <f t="shared" si="69"/>
        <v>0</v>
      </c>
      <c r="K1485" s="14" t="str">
        <f t="shared" si="70"/>
        <v>Over Weight</v>
      </c>
      <c r="L1485" t="str">
        <f t="shared" si="71"/>
        <v>Normal</v>
      </c>
    </row>
    <row r="1486" spans="1:12" x14ac:dyDescent="0.35">
      <c r="A1486" t="s">
        <v>886</v>
      </c>
      <c r="B1486">
        <v>32.869999999999997</v>
      </c>
      <c r="C1486">
        <v>5.33</v>
      </c>
      <c r="D1486" t="s">
        <v>2379</v>
      </c>
      <c r="E1486" t="s">
        <v>2379</v>
      </c>
      <c r="F1486" t="s">
        <v>2379</v>
      </c>
      <c r="G1486" s="7">
        <v>0</v>
      </c>
      <c r="H1486" t="s">
        <v>2379</v>
      </c>
      <c r="I1486">
        <f t="shared" si="69"/>
        <v>0</v>
      </c>
      <c r="K1486" s="14" t="str">
        <f t="shared" si="70"/>
        <v>Obesity</v>
      </c>
      <c r="L1486" t="str">
        <f t="shared" si="71"/>
        <v>Normal</v>
      </c>
    </row>
    <row r="1487" spans="1:12" x14ac:dyDescent="0.35">
      <c r="A1487" t="s">
        <v>885</v>
      </c>
      <c r="B1487">
        <v>26.18</v>
      </c>
      <c r="C1487">
        <v>5.63</v>
      </c>
      <c r="D1487" t="s">
        <v>2379</v>
      </c>
      <c r="E1487" t="s">
        <v>2379</v>
      </c>
      <c r="F1487" t="s">
        <v>2379</v>
      </c>
      <c r="G1487" s="7">
        <v>0</v>
      </c>
      <c r="H1487" t="s">
        <v>2379</v>
      </c>
      <c r="I1487">
        <f t="shared" si="69"/>
        <v>0</v>
      </c>
      <c r="K1487" s="14" t="str">
        <f t="shared" si="70"/>
        <v>Over Weight</v>
      </c>
      <c r="L1487" t="str">
        <f t="shared" si="71"/>
        <v>Normal</v>
      </c>
    </row>
    <row r="1488" spans="1:12" x14ac:dyDescent="0.35">
      <c r="A1488" t="s">
        <v>884</v>
      </c>
      <c r="B1488">
        <v>25.3</v>
      </c>
      <c r="C1488">
        <v>5.12</v>
      </c>
      <c r="D1488" t="s">
        <v>2379</v>
      </c>
      <c r="E1488" t="s">
        <v>2379</v>
      </c>
      <c r="F1488" t="s">
        <v>2379</v>
      </c>
      <c r="G1488" s="7">
        <v>0</v>
      </c>
      <c r="H1488" t="s">
        <v>2379</v>
      </c>
      <c r="I1488">
        <f t="shared" si="69"/>
        <v>0</v>
      </c>
      <c r="K1488" s="14" t="str">
        <f t="shared" si="70"/>
        <v>Over Weight</v>
      </c>
      <c r="L1488" t="str">
        <f t="shared" si="71"/>
        <v>Normal</v>
      </c>
    </row>
    <row r="1489" spans="1:12" x14ac:dyDescent="0.35">
      <c r="A1489" t="s">
        <v>883</v>
      </c>
      <c r="B1489">
        <v>36.94</v>
      </c>
      <c r="C1489">
        <v>5.15</v>
      </c>
      <c r="D1489" t="s">
        <v>2380</v>
      </c>
      <c r="E1489" t="s">
        <v>2379</v>
      </c>
      <c r="F1489" t="s">
        <v>2379</v>
      </c>
      <c r="G1489" s="7">
        <v>1</v>
      </c>
      <c r="H1489" t="s">
        <v>2379</v>
      </c>
      <c r="I1489">
        <f t="shared" si="69"/>
        <v>0</v>
      </c>
      <c r="K1489" s="14" t="str">
        <f t="shared" si="70"/>
        <v>Obesity</v>
      </c>
      <c r="L1489" t="str">
        <f t="shared" si="71"/>
        <v>Normal</v>
      </c>
    </row>
    <row r="1490" spans="1:12" x14ac:dyDescent="0.35">
      <c r="A1490" t="s">
        <v>882</v>
      </c>
      <c r="B1490">
        <v>22.86</v>
      </c>
      <c r="C1490">
        <v>7.5</v>
      </c>
      <c r="D1490" t="s">
        <v>2379</v>
      </c>
      <c r="E1490" t="s">
        <v>2379</v>
      </c>
      <c r="F1490" t="s">
        <v>2379</v>
      </c>
      <c r="G1490" s="7">
        <v>0</v>
      </c>
      <c r="H1490" t="s">
        <v>2379</v>
      </c>
      <c r="I1490">
        <f t="shared" si="69"/>
        <v>0</v>
      </c>
      <c r="K1490" s="14" t="str">
        <f t="shared" si="70"/>
        <v>Normal Weight</v>
      </c>
      <c r="L1490" t="str">
        <f t="shared" si="71"/>
        <v>Diabetes</v>
      </c>
    </row>
    <row r="1491" spans="1:12" x14ac:dyDescent="0.35">
      <c r="A1491" t="s">
        <v>881</v>
      </c>
      <c r="B1491">
        <v>18.760000000000002</v>
      </c>
      <c r="C1491">
        <v>4.88</v>
      </c>
      <c r="D1491" t="s">
        <v>2380</v>
      </c>
      <c r="E1491" t="s">
        <v>2379</v>
      </c>
      <c r="F1491" t="s">
        <v>2381</v>
      </c>
      <c r="G1491" s="7">
        <v>1</v>
      </c>
      <c r="H1491" t="s">
        <v>2379</v>
      </c>
      <c r="I1491">
        <f t="shared" si="69"/>
        <v>0</v>
      </c>
      <c r="K1491" s="14" t="str">
        <f t="shared" si="70"/>
        <v>Normal Weight</v>
      </c>
      <c r="L1491" t="str">
        <f t="shared" si="71"/>
        <v>Normal</v>
      </c>
    </row>
    <row r="1492" spans="1:12" x14ac:dyDescent="0.35">
      <c r="A1492" t="s">
        <v>880</v>
      </c>
      <c r="B1492">
        <v>24.36</v>
      </c>
      <c r="C1492">
        <v>5.57</v>
      </c>
      <c r="D1492" t="s">
        <v>2379</v>
      </c>
      <c r="E1492" t="s">
        <v>2379</v>
      </c>
      <c r="F1492" t="s">
        <v>2379</v>
      </c>
      <c r="G1492" s="7">
        <v>0</v>
      </c>
      <c r="H1492" t="s">
        <v>2379</v>
      </c>
      <c r="I1492">
        <f t="shared" si="69"/>
        <v>0</v>
      </c>
      <c r="K1492" s="14" t="str">
        <f t="shared" si="70"/>
        <v>Normal Weight</v>
      </c>
      <c r="L1492" t="str">
        <f t="shared" si="71"/>
        <v>Normal</v>
      </c>
    </row>
    <row r="1493" spans="1:12" x14ac:dyDescent="0.35">
      <c r="A1493" t="s">
        <v>879</v>
      </c>
      <c r="B1493">
        <v>32.299999999999997</v>
      </c>
      <c r="C1493">
        <v>5.31</v>
      </c>
      <c r="D1493" t="s">
        <v>2379</v>
      </c>
      <c r="E1493" t="s">
        <v>2379</v>
      </c>
      <c r="F1493" t="s">
        <v>2379</v>
      </c>
      <c r="G1493" s="7">
        <v>0</v>
      </c>
      <c r="H1493" t="s">
        <v>2379</v>
      </c>
      <c r="I1493">
        <f t="shared" si="69"/>
        <v>0</v>
      </c>
      <c r="K1493" s="14" t="str">
        <f t="shared" si="70"/>
        <v>Obesity</v>
      </c>
      <c r="L1493" t="str">
        <f t="shared" si="71"/>
        <v>Normal</v>
      </c>
    </row>
    <row r="1494" spans="1:12" x14ac:dyDescent="0.35">
      <c r="A1494" t="s">
        <v>878</v>
      </c>
      <c r="B1494">
        <v>22.704999999999998</v>
      </c>
      <c r="C1494">
        <v>4.57</v>
      </c>
      <c r="D1494" t="s">
        <v>2380</v>
      </c>
      <c r="E1494" t="s">
        <v>2379</v>
      </c>
      <c r="F1494" t="s">
        <v>2379</v>
      </c>
      <c r="G1494" s="7">
        <v>0</v>
      </c>
      <c r="H1494" t="s">
        <v>2379</v>
      </c>
      <c r="I1494">
        <f t="shared" si="69"/>
        <v>0</v>
      </c>
      <c r="K1494" s="14" t="str">
        <f t="shared" si="70"/>
        <v>Normal Weight</v>
      </c>
      <c r="L1494" t="str">
        <f t="shared" si="71"/>
        <v>Normal</v>
      </c>
    </row>
    <row r="1495" spans="1:12" x14ac:dyDescent="0.35">
      <c r="A1495" t="s">
        <v>877</v>
      </c>
      <c r="B1495">
        <v>21.79</v>
      </c>
      <c r="C1495">
        <v>8.6999999999999993</v>
      </c>
      <c r="D1495" t="s">
        <v>2380</v>
      </c>
      <c r="E1495" t="s">
        <v>2379</v>
      </c>
      <c r="F1495" t="s">
        <v>2379</v>
      </c>
      <c r="G1495" s="7">
        <v>1</v>
      </c>
      <c r="H1495" t="s">
        <v>2379</v>
      </c>
      <c r="I1495">
        <f t="shared" si="69"/>
        <v>0</v>
      </c>
      <c r="K1495" s="14" t="str">
        <f t="shared" si="70"/>
        <v>Normal Weight</v>
      </c>
      <c r="L1495" t="str">
        <f t="shared" si="71"/>
        <v>Diabetes</v>
      </c>
    </row>
    <row r="1496" spans="1:12" x14ac:dyDescent="0.35">
      <c r="A1496" t="s">
        <v>876</v>
      </c>
      <c r="B1496">
        <v>24.52</v>
      </c>
      <c r="C1496">
        <v>4.76</v>
      </c>
      <c r="D1496" t="s">
        <v>2379</v>
      </c>
      <c r="E1496" t="s">
        <v>2379</v>
      </c>
      <c r="F1496" t="s">
        <v>2379</v>
      </c>
      <c r="G1496" s="7">
        <v>0</v>
      </c>
      <c r="H1496" t="s">
        <v>2379</v>
      </c>
      <c r="I1496">
        <f t="shared" si="69"/>
        <v>0</v>
      </c>
      <c r="K1496" s="14" t="str">
        <f t="shared" si="70"/>
        <v>Normal Weight</v>
      </c>
      <c r="L1496" t="str">
        <f t="shared" si="71"/>
        <v>Normal</v>
      </c>
    </row>
    <row r="1497" spans="1:12" x14ac:dyDescent="0.35">
      <c r="A1497" t="s">
        <v>875</v>
      </c>
      <c r="B1497">
        <v>39.520000000000003</v>
      </c>
      <c r="C1497">
        <v>11.81</v>
      </c>
      <c r="D1497" t="s">
        <v>2379</v>
      </c>
      <c r="E1497" t="s">
        <v>2379</v>
      </c>
      <c r="F1497" t="s">
        <v>2379</v>
      </c>
      <c r="G1497" s="7">
        <v>0</v>
      </c>
      <c r="H1497" t="s">
        <v>2379</v>
      </c>
      <c r="I1497">
        <f t="shared" si="69"/>
        <v>0</v>
      </c>
      <c r="K1497" s="14" t="str">
        <f t="shared" si="70"/>
        <v>Obesity</v>
      </c>
      <c r="L1497" t="str">
        <f t="shared" si="71"/>
        <v>Diabetes</v>
      </c>
    </row>
    <row r="1498" spans="1:12" x14ac:dyDescent="0.35">
      <c r="A1498" t="s">
        <v>874</v>
      </c>
      <c r="B1498">
        <v>24.49</v>
      </c>
      <c r="C1498">
        <v>4.67</v>
      </c>
      <c r="D1498" t="s">
        <v>2379</v>
      </c>
      <c r="E1498" t="s">
        <v>2379</v>
      </c>
      <c r="F1498" t="s">
        <v>2379</v>
      </c>
      <c r="G1498" s="7">
        <v>0</v>
      </c>
      <c r="H1498" t="s">
        <v>2379</v>
      </c>
      <c r="I1498">
        <f t="shared" si="69"/>
        <v>0</v>
      </c>
      <c r="K1498" s="14" t="str">
        <f t="shared" si="70"/>
        <v>Normal Weight</v>
      </c>
      <c r="L1498" t="str">
        <f t="shared" si="71"/>
        <v>Normal</v>
      </c>
    </row>
    <row r="1499" spans="1:12" x14ac:dyDescent="0.35">
      <c r="A1499" t="s">
        <v>873</v>
      </c>
      <c r="B1499">
        <v>26.315000000000001</v>
      </c>
      <c r="C1499">
        <v>6.02</v>
      </c>
      <c r="D1499" t="s">
        <v>2379</v>
      </c>
      <c r="E1499" t="s">
        <v>2379</v>
      </c>
      <c r="F1499" t="s">
        <v>2379</v>
      </c>
      <c r="G1499" s="7">
        <v>0</v>
      </c>
      <c r="H1499" t="s">
        <v>2379</v>
      </c>
      <c r="I1499">
        <f t="shared" si="69"/>
        <v>0</v>
      </c>
      <c r="K1499" s="14" t="str">
        <f t="shared" si="70"/>
        <v>Over Weight</v>
      </c>
      <c r="L1499" t="str">
        <f t="shared" si="71"/>
        <v>Prediabetes</v>
      </c>
    </row>
    <row r="1500" spans="1:12" x14ac:dyDescent="0.35">
      <c r="A1500" t="s">
        <v>872</v>
      </c>
      <c r="B1500">
        <v>22.58</v>
      </c>
      <c r="C1500">
        <v>7.46</v>
      </c>
      <c r="D1500" t="s">
        <v>2379</v>
      </c>
      <c r="E1500" t="s">
        <v>2379</v>
      </c>
      <c r="F1500" t="s">
        <v>2379</v>
      </c>
      <c r="G1500" s="7">
        <v>0</v>
      </c>
      <c r="H1500" t="s">
        <v>2379</v>
      </c>
      <c r="I1500">
        <f t="shared" si="69"/>
        <v>0</v>
      </c>
      <c r="K1500" s="14" t="str">
        <f t="shared" si="70"/>
        <v>Normal Weight</v>
      </c>
      <c r="L1500" t="str">
        <f t="shared" si="71"/>
        <v>Diabetes</v>
      </c>
    </row>
    <row r="1501" spans="1:12" x14ac:dyDescent="0.35">
      <c r="A1501" t="s">
        <v>871</v>
      </c>
      <c r="B1501">
        <v>19.475000000000001</v>
      </c>
      <c r="C1501">
        <v>4.74</v>
      </c>
      <c r="D1501" t="s">
        <v>2379</v>
      </c>
      <c r="E1501" t="s">
        <v>2379</v>
      </c>
      <c r="F1501" t="s">
        <v>2379</v>
      </c>
      <c r="G1501" s="7">
        <v>1</v>
      </c>
      <c r="H1501" t="s">
        <v>2379</v>
      </c>
      <c r="I1501">
        <f t="shared" si="69"/>
        <v>0</v>
      </c>
      <c r="K1501" s="14" t="str">
        <f t="shared" si="70"/>
        <v>Normal Weight</v>
      </c>
      <c r="L1501" t="str">
        <f t="shared" si="71"/>
        <v>Normal</v>
      </c>
    </row>
    <row r="1502" spans="1:12" x14ac:dyDescent="0.35">
      <c r="A1502" t="s">
        <v>870</v>
      </c>
      <c r="B1502">
        <v>26.33</v>
      </c>
      <c r="C1502">
        <v>4.79</v>
      </c>
      <c r="D1502" t="s">
        <v>2379</v>
      </c>
      <c r="E1502" t="s">
        <v>2379</v>
      </c>
      <c r="F1502" t="s">
        <v>2379</v>
      </c>
      <c r="G1502" s="7">
        <v>0</v>
      </c>
      <c r="H1502" t="s">
        <v>2379</v>
      </c>
      <c r="I1502">
        <f t="shared" si="69"/>
        <v>0</v>
      </c>
      <c r="K1502" s="14" t="str">
        <f t="shared" si="70"/>
        <v>Over Weight</v>
      </c>
      <c r="L1502" t="str">
        <f t="shared" si="71"/>
        <v>Normal</v>
      </c>
    </row>
    <row r="1503" spans="1:12" x14ac:dyDescent="0.35">
      <c r="A1503" t="s">
        <v>869</v>
      </c>
      <c r="B1503">
        <v>17.29</v>
      </c>
      <c r="C1503">
        <v>5.35</v>
      </c>
      <c r="D1503" t="s">
        <v>2380</v>
      </c>
      <c r="E1503" t="s">
        <v>2379</v>
      </c>
      <c r="F1503" t="s">
        <v>2379</v>
      </c>
      <c r="G1503" s="7">
        <v>0</v>
      </c>
      <c r="H1503" t="s">
        <v>2379</v>
      </c>
      <c r="I1503">
        <f t="shared" si="69"/>
        <v>0</v>
      </c>
      <c r="K1503" s="14" t="str">
        <f t="shared" si="70"/>
        <v>Underweight</v>
      </c>
      <c r="L1503" t="str">
        <f t="shared" si="71"/>
        <v>Normal</v>
      </c>
    </row>
    <row r="1504" spans="1:12" x14ac:dyDescent="0.35">
      <c r="A1504" t="s">
        <v>868</v>
      </c>
      <c r="B1504">
        <v>42.88</v>
      </c>
      <c r="C1504">
        <v>4.87</v>
      </c>
      <c r="D1504" t="s">
        <v>2379</v>
      </c>
      <c r="E1504" t="s">
        <v>2380</v>
      </c>
      <c r="F1504" t="s">
        <v>2379</v>
      </c>
      <c r="G1504" s="7">
        <v>1</v>
      </c>
      <c r="H1504" t="s">
        <v>2379</v>
      </c>
      <c r="I1504">
        <f t="shared" si="69"/>
        <v>0</v>
      </c>
      <c r="K1504" s="14" t="str">
        <f t="shared" si="70"/>
        <v>Obesity</v>
      </c>
      <c r="L1504" t="str">
        <f t="shared" si="71"/>
        <v>Normal</v>
      </c>
    </row>
    <row r="1505" spans="1:12" x14ac:dyDescent="0.35">
      <c r="A1505" t="s">
        <v>867</v>
      </c>
      <c r="B1505">
        <v>32.200000000000003</v>
      </c>
      <c r="C1505">
        <v>10.09</v>
      </c>
      <c r="D1505" t="s">
        <v>2380</v>
      </c>
      <c r="E1505" t="s">
        <v>2379</v>
      </c>
      <c r="F1505" t="s">
        <v>2379</v>
      </c>
      <c r="G1505" s="7">
        <v>0</v>
      </c>
      <c r="H1505" t="s">
        <v>2379</v>
      </c>
      <c r="I1505">
        <f t="shared" si="69"/>
        <v>0</v>
      </c>
      <c r="K1505" s="14" t="str">
        <f t="shared" si="70"/>
        <v>Obesity</v>
      </c>
      <c r="L1505" t="str">
        <f t="shared" si="71"/>
        <v>Diabetes</v>
      </c>
    </row>
    <row r="1506" spans="1:12" x14ac:dyDescent="0.35">
      <c r="A1506" t="s">
        <v>866</v>
      </c>
      <c r="B1506">
        <v>18.75</v>
      </c>
      <c r="C1506">
        <v>5.47</v>
      </c>
      <c r="D1506" t="s">
        <v>2380</v>
      </c>
      <c r="E1506" t="s">
        <v>2379</v>
      </c>
      <c r="F1506" t="s">
        <v>2381</v>
      </c>
      <c r="G1506" s="7">
        <v>1</v>
      </c>
      <c r="H1506" t="s">
        <v>2379</v>
      </c>
      <c r="I1506">
        <f t="shared" si="69"/>
        <v>0</v>
      </c>
      <c r="K1506" s="14" t="str">
        <f t="shared" si="70"/>
        <v>Normal Weight</v>
      </c>
      <c r="L1506" t="str">
        <f t="shared" si="71"/>
        <v>Normal</v>
      </c>
    </row>
    <row r="1507" spans="1:12" x14ac:dyDescent="0.35">
      <c r="A1507" t="s">
        <v>865</v>
      </c>
      <c r="B1507">
        <v>22.36</v>
      </c>
      <c r="C1507">
        <v>8.6</v>
      </c>
      <c r="D1507" t="s">
        <v>2379</v>
      </c>
      <c r="E1507" t="s">
        <v>2379</v>
      </c>
      <c r="F1507" t="s">
        <v>2379</v>
      </c>
      <c r="G1507" s="7">
        <v>0</v>
      </c>
      <c r="H1507" t="s">
        <v>2379</v>
      </c>
      <c r="I1507">
        <f t="shared" si="69"/>
        <v>0</v>
      </c>
      <c r="K1507" s="14" t="str">
        <f t="shared" si="70"/>
        <v>Normal Weight</v>
      </c>
      <c r="L1507" t="str">
        <f t="shared" si="71"/>
        <v>Diabetes</v>
      </c>
    </row>
    <row r="1508" spans="1:12" x14ac:dyDescent="0.35">
      <c r="A1508" t="s">
        <v>864</v>
      </c>
      <c r="B1508">
        <v>23.94</v>
      </c>
      <c r="C1508">
        <v>10.74</v>
      </c>
      <c r="D1508" t="s">
        <v>2380</v>
      </c>
      <c r="E1508" t="s">
        <v>2379</v>
      </c>
      <c r="F1508" t="s">
        <v>2379</v>
      </c>
      <c r="G1508" s="7">
        <v>0</v>
      </c>
      <c r="H1508" t="s">
        <v>2379</v>
      </c>
      <c r="I1508">
        <f t="shared" si="69"/>
        <v>0</v>
      </c>
      <c r="K1508" s="14" t="str">
        <f t="shared" si="70"/>
        <v>Normal Weight</v>
      </c>
      <c r="L1508" t="str">
        <f t="shared" si="71"/>
        <v>Diabetes</v>
      </c>
    </row>
    <row r="1509" spans="1:12" x14ac:dyDescent="0.35">
      <c r="A1509" t="s">
        <v>863</v>
      </c>
      <c r="B1509">
        <v>30.1</v>
      </c>
      <c r="C1509">
        <v>4.3899999999999997</v>
      </c>
      <c r="D1509" t="s">
        <v>2379</v>
      </c>
      <c r="E1509" t="s">
        <v>2379</v>
      </c>
      <c r="F1509" t="s">
        <v>2381</v>
      </c>
      <c r="G1509" s="7">
        <v>1</v>
      </c>
      <c r="H1509" t="s">
        <v>2379</v>
      </c>
      <c r="I1509">
        <f t="shared" si="69"/>
        <v>0</v>
      </c>
      <c r="K1509" s="14" t="str">
        <f t="shared" si="70"/>
        <v>Obesity</v>
      </c>
      <c r="L1509" t="str">
        <f t="shared" si="71"/>
        <v>Normal</v>
      </c>
    </row>
    <row r="1510" spans="1:12" x14ac:dyDescent="0.35">
      <c r="A1510" t="s">
        <v>862</v>
      </c>
      <c r="B1510">
        <v>21.93</v>
      </c>
      <c r="C1510">
        <v>6.3</v>
      </c>
      <c r="D1510" t="s">
        <v>2379</v>
      </c>
      <c r="E1510" t="s">
        <v>2379</v>
      </c>
      <c r="F1510" t="s">
        <v>2379</v>
      </c>
      <c r="G1510" s="7">
        <v>0</v>
      </c>
      <c r="H1510" t="s">
        <v>2379</v>
      </c>
      <c r="I1510">
        <f t="shared" si="69"/>
        <v>0</v>
      </c>
      <c r="K1510" s="14" t="str">
        <f t="shared" si="70"/>
        <v>Normal Weight</v>
      </c>
      <c r="L1510" t="str">
        <f t="shared" si="71"/>
        <v>Prediabetes</v>
      </c>
    </row>
    <row r="1511" spans="1:12" x14ac:dyDescent="0.35">
      <c r="A1511" t="s">
        <v>861</v>
      </c>
      <c r="B1511">
        <v>39.75</v>
      </c>
      <c r="C1511">
        <v>5.41</v>
      </c>
      <c r="D1511" t="s">
        <v>2379</v>
      </c>
      <c r="E1511" t="s">
        <v>2380</v>
      </c>
      <c r="F1511" t="s">
        <v>2379</v>
      </c>
      <c r="G1511" s="7">
        <v>1</v>
      </c>
      <c r="H1511" t="s">
        <v>2379</v>
      </c>
      <c r="I1511">
        <f t="shared" si="69"/>
        <v>0</v>
      </c>
      <c r="K1511" s="14" t="str">
        <f t="shared" si="70"/>
        <v>Obesity</v>
      </c>
      <c r="L1511" t="str">
        <f t="shared" si="71"/>
        <v>Normal</v>
      </c>
    </row>
    <row r="1512" spans="1:12" x14ac:dyDescent="0.35">
      <c r="A1512" t="s">
        <v>860</v>
      </c>
      <c r="B1512">
        <v>26.03</v>
      </c>
      <c r="C1512">
        <v>4.47</v>
      </c>
      <c r="D1512" t="s">
        <v>2379</v>
      </c>
      <c r="E1512" t="s">
        <v>2379</v>
      </c>
      <c r="F1512" t="s">
        <v>2381</v>
      </c>
      <c r="G1512" s="7">
        <v>1</v>
      </c>
      <c r="H1512" t="s">
        <v>2379</v>
      </c>
      <c r="I1512">
        <f t="shared" si="69"/>
        <v>0</v>
      </c>
      <c r="K1512" s="14" t="str">
        <f t="shared" si="70"/>
        <v>Over Weight</v>
      </c>
      <c r="L1512" t="str">
        <f t="shared" si="71"/>
        <v>Normal</v>
      </c>
    </row>
    <row r="1513" spans="1:12" x14ac:dyDescent="0.35">
      <c r="A1513" t="s">
        <v>859</v>
      </c>
      <c r="B1513">
        <v>34.51</v>
      </c>
      <c r="C1513">
        <v>6.26</v>
      </c>
      <c r="D1513" t="s">
        <v>2379</v>
      </c>
      <c r="E1513" t="s">
        <v>2379</v>
      </c>
      <c r="F1513" t="s">
        <v>2379</v>
      </c>
      <c r="G1513" s="7">
        <v>0</v>
      </c>
      <c r="H1513" t="s">
        <v>2379</v>
      </c>
      <c r="I1513">
        <f t="shared" si="69"/>
        <v>0</v>
      </c>
      <c r="K1513" s="14" t="str">
        <f t="shared" si="70"/>
        <v>Obesity</v>
      </c>
      <c r="L1513" t="str">
        <f t="shared" si="71"/>
        <v>Prediabetes</v>
      </c>
    </row>
    <row r="1514" spans="1:12" x14ac:dyDescent="0.35">
      <c r="A1514" t="s">
        <v>858</v>
      </c>
      <c r="B1514">
        <v>19.32</v>
      </c>
      <c r="C1514">
        <v>11.58</v>
      </c>
      <c r="D1514" t="s">
        <v>2380</v>
      </c>
      <c r="E1514" t="s">
        <v>2379</v>
      </c>
      <c r="F1514" t="s">
        <v>2379</v>
      </c>
      <c r="G1514" s="7">
        <v>1</v>
      </c>
      <c r="H1514" t="s">
        <v>2379</v>
      </c>
      <c r="I1514">
        <f t="shared" si="69"/>
        <v>0</v>
      </c>
      <c r="K1514" s="14" t="str">
        <f t="shared" si="70"/>
        <v>Normal Weight</v>
      </c>
      <c r="L1514" t="str">
        <f t="shared" si="71"/>
        <v>Diabetes</v>
      </c>
    </row>
    <row r="1515" spans="1:12" x14ac:dyDescent="0.35">
      <c r="A1515" t="s">
        <v>857</v>
      </c>
      <c r="B1515">
        <v>28.5</v>
      </c>
      <c r="C1515">
        <v>4.3600000000000003</v>
      </c>
      <c r="D1515" t="s">
        <v>2379</v>
      </c>
      <c r="E1515" t="s">
        <v>2379</v>
      </c>
      <c r="F1515" t="s">
        <v>2379</v>
      </c>
      <c r="G1515" s="7">
        <v>0</v>
      </c>
      <c r="H1515" t="s">
        <v>2379</v>
      </c>
      <c r="I1515">
        <f t="shared" si="69"/>
        <v>0</v>
      </c>
      <c r="K1515" s="14" t="str">
        <f t="shared" si="70"/>
        <v>Over Weight</v>
      </c>
      <c r="L1515" t="str">
        <f t="shared" si="71"/>
        <v>Normal</v>
      </c>
    </row>
    <row r="1516" spans="1:12" x14ac:dyDescent="0.35">
      <c r="A1516" t="s">
        <v>856</v>
      </c>
      <c r="B1516">
        <v>30.875</v>
      </c>
      <c r="C1516">
        <v>4.1399999999999997</v>
      </c>
      <c r="D1516" t="s">
        <v>2380</v>
      </c>
      <c r="E1516" t="s">
        <v>2379</v>
      </c>
      <c r="F1516" t="s">
        <v>2379</v>
      </c>
      <c r="G1516" s="7">
        <v>0</v>
      </c>
      <c r="H1516" t="s">
        <v>2379</v>
      </c>
      <c r="I1516">
        <f t="shared" si="69"/>
        <v>0</v>
      </c>
      <c r="K1516" s="14" t="str">
        <f t="shared" si="70"/>
        <v>Obesity</v>
      </c>
      <c r="L1516" t="str">
        <f t="shared" si="71"/>
        <v>Normal</v>
      </c>
    </row>
    <row r="1517" spans="1:12" x14ac:dyDescent="0.35">
      <c r="A1517" t="s">
        <v>855</v>
      </c>
      <c r="B1517">
        <v>24.02</v>
      </c>
      <c r="C1517">
        <v>4.38</v>
      </c>
      <c r="D1517" t="s">
        <v>2379</v>
      </c>
      <c r="E1517" t="s">
        <v>2379</v>
      </c>
      <c r="F1517" t="s">
        <v>2379</v>
      </c>
      <c r="G1517" s="7">
        <v>0</v>
      </c>
      <c r="H1517" t="s">
        <v>2379</v>
      </c>
      <c r="I1517">
        <f t="shared" si="69"/>
        <v>0</v>
      </c>
      <c r="K1517" s="14" t="str">
        <f t="shared" si="70"/>
        <v>Normal Weight</v>
      </c>
      <c r="L1517" t="str">
        <f t="shared" si="71"/>
        <v>Normal</v>
      </c>
    </row>
    <row r="1518" spans="1:12" x14ac:dyDescent="0.35">
      <c r="A1518" t="s">
        <v>854</v>
      </c>
      <c r="B1518">
        <v>36.08</v>
      </c>
      <c r="C1518">
        <v>11.61</v>
      </c>
      <c r="D1518" t="s">
        <v>2380</v>
      </c>
      <c r="E1518" t="s">
        <v>2379</v>
      </c>
      <c r="F1518" t="s">
        <v>2379</v>
      </c>
      <c r="G1518" s="7">
        <v>0</v>
      </c>
      <c r="H1518" t="s">
        <v>2379</v>
      </c>
      <c r="I1518">
        <f t="shared" si="69"/>
        <v>0</v>
      </c>
      <c r="K1518" s="14" t="str">
        <f t="shared" si="70"/>
        <v>Obesity</v>
      </c>
      <c r="L1518" t="str">
        <f t="shared" si="71"/>
        <v>Diabetes</v>
      </c>
    </row>
    <row r="1519" spans="1:12" x14ac:dyDescent="0.35">
      <c r="A1519" t="s">
        <v>853</v>
      </c>
      <c r="B1519">
        <v>32.200000000000003</v>
      </c>
      <c r="C1519">
        <v>10.59</v>
      </c>
      <c r="D1519" t="s">
        <v>2380</v>
      </c>
      <c r="E1519" t="s">
        <v>2379</v>
      </c>
      <c r="F1519" t="s">
        <v>2379</v>
      </c>
      <c r="G1519" s="7">
        <v>0</v>
      </c>
      <c r="H1519" t="s">
        <v>2379</v>
      </c>
      <c r="I1519">
        <f t="shared" si="69"/>
        <v>0</v>
      </c>
      <c r="K1519" s="14" t="str">
        <f t="shared" si="70"/>
        <v>Obesity</v>
      </c>
      <c r="L1519" t="str">
        <f t="shared" si="71"/>
        <v>Diabetes</v>
      </c>
    </row>
    <row r="1520" spans="1:12" x14ac:dyDescent="0.35">
      <c r="A1520" t="s">
        <v>852</v>
      </c>
      <c r="B1520">
        <v>28.05</v>
      </c>
      <c r="C1520">
        <v>11.85</v>
      </c>
      <c r="D1520" t="s">
        <v>2380</v>
      </c>
      <c r="E1520" t="s">
        <v>2379</v>
      </c>
      <c r="F1520" t="s">
        <v>2379</v>
      </c>
      <c r="G1520" s="7">
        <v>0</v>
      </c>
      <c r="H1520" t="s">
        <v>2379</v>
      </c>
      <c r="I1520">
        <f t="shared" si="69"/>
        <v>0</v>
      </c>
      <c r="K1520" s="14" t="str">
        <f t="shared" si="70"/>
        <v>Over Weight</v>
      </c>
      <c r="L1520" t="str">
        <f t="shared" si="71"/>
        <v>Diabetes</v>
      </c>
    </row>
    <row r="1521" spans="1:12" x14ac:dyDescent="0.35">
      <c r="A1521" t="s">
        <v>851</v>
      </c>
      <c r="B1521">
        <v>19</v>
      </c>
      <c r="C1521">
        <v>5.46</v>
      </c>
      <c r="D1521" t="s">
        <v>2380</v>
      </c>
      <c r="E1521" t="s">
        <v>2379</v>
      </c>
      <c r="F1521" t="s">
        <v>2379</v>
      </c>
      <c r="G1521" s="7">
        <v>1</v>
      </c>
      <c r="H1521" t="s">
        <v>2379</v>
      </c>
      <c r="I1521">
        <f t="shared" si="69"/>
        <v>0</v>
      </c>
      <c r="K1521" s="14" t="str">
        <f t="shared" si="70"/>
        <v>Normal Weight</v>
      </c>
      <c r="L1521" t="str">
        <f t="shared" si="71"/>
        <v>Normal</v>
      </c>
    </row>
    <row r="1522" spans="1:12" x14ac:dyDescent="0.35">
      <c r="A1522" t="s">
        <v>850</v>
      </c>
      <c r="B1522">
        <v>16.13</v>
      </c>
      <c r="C1522">
        <v>4.54</v>
      </c>
      <c r="D1522" t="s">
        <v>2380</v>
      </c>
      <c r="E1522" t="s">
        <v>2379</v>
      </c>
      <c r="F1522" t="s">
        <v>2379</v>
      </c>
      <c r="G1522" s="7">
        <v>2</v>
      </c>
      <c r="H1522" t="s">
        <v>2379</v>
      </c>
      <c r="I1522">
        <f t="shared" si="69"/>
        <v>0</v>
      </c>
      <c r="K1522" s="14" t="str">
        <f t="shared" si="70"/>
        <v>Underweight</v>
      </c>
      <c r="L1522" t="str">
        <f t="shared" si="71"/>
        <v>Normal</v>
      </c>
    </row>
    <row r="1523" spans="1:12" x14ac:dyDescent="0.35">
      <c r="A1523" t="s">
        <v>849</v>
      </c>
      <c r="B1523">
        <v>18.77</v>
      </c>
      <c r="C1523">
        <v>11.98</v>
      </c>
      <c r="D1523" t="s">
        <v>2380</v>
      </c>
      <c r="E1523" t="s">
        <v>2379</v>
      </c>
      <c r="F1523" t="s">
        <v>2379</v>
      </c>
      <c r="G1523" s="7">
        <v>2</v>
      </c>
      <c r="H1523" t="s">
        <v>2379</v>
      </c>
      <c r="I1523">
        <f t="shared" si="69"/>
        <v>0</v>
      </c>
      <c r="K1523" s="14" t="str">
        <f t="shared" si="70"/>
        <v>Normal Weight</v>
      </c>
      <c r="L1523" t="str">
        <f t="shared" si="71"/>
        <v>Diabetes</v>
      </c>
    </row>
    <row r="1524" spans="1:12" x14ac:dyDescent="0.35">
      <c r="A1524" t="s">
        <v>848</v>
      </c>
      <c r="B1524">
        <v>28.88</v>
      </c>
      <c r="C1524">
        <v>6.59</v>
      </c>
      <c r="D1524" t="s">
        <v>2380</v>
      </c>
      <c r="E1524" t="s">
        <v>2379</v>
      </c>
      <c r="F1524" t="s">
        <v>2379</v>
      </c>
      <c r="G1524" s="7">
        <v>1</v>
      </c>
      <c r="H1524" t="s">
        <v>2379</v>
      </c>
      <c r="I1524">
        <f t="shared" si="69"/>
        <v>0</v>
      </c>
      <c r="K1524" s="14" t="str">
        <f t="shared" si="70"/>
        <v>Over Weight</v>
      </c>
      <c r="L1524" t="str">
        <f t="shared" si="71"/>
        <v>Diabetes</v>
      </c>
    </row>
    <row r="1525" spans="1:12" x14ac:dyDescent="0.35">
      <c r="A1525" t="s">
        <v>847</v>
      </c>
      <c r="B1525">
        <v>27.55</v>
      </c>
      <c r="C1525">
        <v>10.83</v>
      </c>
      <c r="D1525" t="s">
        <v>2380</v>
      </c>
      <c r="E1525" t="s">
        <v>2379</v>
      </c>
      <c r="F1525" t="s">
        <v>2379</v>
      </c>
      <c r="G1525" s="7">
        <v>1</v>
      </c>
      <c r="H1525" t="s">
        <v>2379</v>
      </c>
      <c r="I1525">
        <f t="shared" si="69"/>
        <v>0</v>
      </c>
      <c r="K1525" s="14" t="str">
        <f t="shared" si="70"/>
        <v>Over Weight</v>
      </c>
      <c r="L1525" t="str">
        <f t="shared" si="71"/>
        <v>Diabetes</v>
      </c>
    </row>
    <row r="1526" spans="1:12" x14ac:dyDescent="0.35">
      <c r="A1526" t="s">
        <v>846</v>
      </c>
      <c r="B1526">
        <v>15.6</v>
      </c>
      <c r="C1526">
        <v>8.6</v>
      </c>
      <c r="D1526" t="s">
        <v>2379</v>
      </c>
      <c r="E1526" t="s">
        <v>2379</v>
      </c>
      <c r="F1526" t="s">
        <v>2379</v>
      </c>
      <c r="G1526" s="7">
        <v>0</v>
      </c>
      <c r="H1526" t="s">
        <v>2379</v>
      </c>
      <c r="I1526">
        <f t="shared" si="69"/>
        <v>0</v>
      </c>
      <c r="K1526" s="14" t="str">
        <f t="shared" si="70"/>
        <v>Underweight</v>
      </c>
      <c r="L1526" t="str">
        <f t="shared" si="71"/>
        <v>Diabetes</v>
      </c>
    </row>
    <row r="1527" spans="1:12" x14ac:dyDescent="0.35">
      <c r="A1527" t="s">
        <v>845</v>
      </c>
      <c r="B1527">
        <v>21.99</v>
      </c>
      <c r="C1527">
        <v>11.17</v>
      </c>
      <c r="D1527" t="s">
        <v>2379</v>
      </c>
      <c r="E1527" t="s">
        <v>2379</v>
      </c>
      <c r="F1527" t="s">
        <v>2379</v>
      </c>
      <c r="G1527" s="7">
        <v>0</v>
      </c>
      <c r="H1527" t="s">
        <v>2379</v>
      </c>
      <c r="I1527">
        <f t="shared" si="69"/>
        <v>0</v>
      </c>
      <c r="K1527" s="14" t="str">
        <f t="shared" si="70"/>
        <v>Normal Weight</v>
      </c>
      <c r="L1527" t="str">
        <f t="shared" si="71"/>
        <v>Diabetes</v>
      </c>
    </row>
    <row r="1528" spans="1:12" x14ac:dyDescent="0.35">
      <c r="A1528" t="s">
        <v>844</v>
      </c>
      <c r="B1528">
        <v>34.85</v>
      </c>
      <c r="C1528">
        <v>5.75</v>
      </c>
      <c r="D1528" t="s">
        <v>2379</v>
      </c>
      <c r="E1528" t="s">
        <v>2379</v>
      </c>
      <c r="F1528" t="s">
        <v>2379</v>
      </c>
      <c r="G1528" s="7">
        <v>0</v>
      </c>
      <c r="H1528" t="s">
        <v>2379</v>
      </c>
      <c r="I1528">
        <f t="shared" si="69"/>
        <v>0</v>
      </c>
      <c r="K1528" s="14" t="str">
        <f t="shared" si="70"/>
        <v>Obesity</v>
      </c>
      <c r="L1528" t="str">
        <f t="shared" si="71"/>
        <v>Prediabetes</v>
      </c>
    </row>
    <row r="1529" spans="1:12" x14ac:dyDescent="0.35">
      <c r="A1529" t="s">
        <v>843</v>
      </c>
      <c r="B1529">
        <v>24.51</v>
      </c>
      <c r="C1529">
        <v>4.83</v>
      </c>
      <c r="D1529" t="s">
        <v>2380</v>
      </c>
      <c r="E1529" t="s">
        <v>2379</v>
      </c>
      <c r="F1529" t="s">
        <v>2381</v>
      </c>
      <c r="G1529" s="7">
        <v>1</v>
      </c>
      <c r="H1529" t="s">
        <v>2379</v>
      </c>
      <c r="I1529">
        <f t="shared" si="69"/>
        <v>0</v>
      </c>
      <c r="K1529" s="14" t="str">
        <f t="shared" si="70"/>
        <v>Normal Weight</v>
      </c>
      <c r="L1529" t="str">
        <f t="shared" si="71"/>
        <v>Normal</v>
      </c>
    </row>
    <row r="1530" spans="1:12" x14ac:dyDescent="0.35">
      <c r="A1530" t="s">
        <v>842</v>
      </c>
      <c r="B1530">
        <v>19.399999999999999</v>
      </c>
      <c r="C1530">
        <v>11.93</v>
      </c>
      <c r="D1530" t="s">
        <v>2379</v>
      </c>
      <c r="E1530" t="s">
        <v>2379</v>
      </c>
      <c r="F1530" t="s">
        <v>2379</v>
      </c>
      <c r="G1530" s="7">
        <v>0</v>
      </c>
      <c r="H1530" t="s">
        <v>2379</v>
      </c>
      <c r="I1530">
        <f t="shared" si="69"/>
        <v>0</v>
      </c>
      <c r="K1530" s="14" t="str">
        <f t="shared" si="70"/>
        <v>Normal Weight</v>
      </c>
      <c r="L1530" t="str">
        <f t="shared" si="71"/>
        <v>Diabetes</v>
      </c>
    </row>
    <row r="1531" spans="1:12" x14ac:dyDescent="0.35">
      <c r="A1531" t="s">
        <v>841</v>
      </c>
      <c r="B1531">
        <v>15.1</v>
      </c>
      <c r="C1531">
        <v>8.41</v>
      </c>
      <c r="D1531" t="s">
        <v>2379</v>
      </c>
      <c r="E1531" t="s">
        <v>2379</v>
      </c>
      <c r="F1531" t="s">
        <v>2379</v>
      </c>
      <c r="G1531" s="7">
        <v>0</v>
      </c>
      <c r="H1531" t="s">
        <v>2379</v>
      </c>
      <c r="I1531">
        <f t="shared" si="69"/>
        <v>0</v>
      </c>
      <c r="K1531" s="14" t="str">
        <f t="shared" si="70"/>
        <v>Underweight</v>
      </c>
      <c r="L1531" t="str">
        <f t="shared" si="71"/>
        <v>Diabetes</v>
      </c>
    </row>
    <row r="1532" spans="1:12" x14ac:dyDescent="0.35">
      <c r="A1532" t="s">
        <v>840</v>
      </c>
      <c r="B1532">
        <v>23.37</v>
      </c>
      <c r="C1532">
        <v>5.59</v>
      </c>
      <c r="D1532" t="s">
        <v>2380</v>
      </c>
      <c r="E1532" t="s">
        <v>2379</v>
      </c>
      <c r="F1532" t="s">
        <v>2379</v>
      </c>
      <c r="G1532" s="7">
        <v>0</v>
      </c>
      <c r="H1532" t="s">
        <v>2379</v>
      </c>
      <c r="I1532">
        <f t="shared" si="69"/>
        <v>0</v>
      </c>
      <c r="K1532" s="14" t="str">
        <f t="shared" si="70"/>
        <v>Normal Weight</v>
      </c>
      <c r="L1532" t="str">
        <f t="shared" si="71"/>
        <v>Normal</v>
      </c>
    </row>
    <row r="1533" spans="1:12" x14ac:dyDescent="0.35">
      <c r="A1533" t="s">
        <v>839</v>
      </c>
      <c r="B1533">
        <v>42.4</v>
      </c>
      <c r="C1533">
        <v>4.0599999999999996</v>
      </c>
      <c r="D1533" t="s">
        <v>2379</v>
      </c>
      <c r="E1533" t="s">
        <v>2379</v>
      </c>
      <c r="F1533" t="s">
        <v>2379</v>
      </c>
      <c r="G1533" s="7">
        <v>0</v>
      </c>
      <c r="H1533" t="s">
        <v>2379</v>
      </c>
      <c r="I1533">
        <f t="shared" si="69"/>
        <v>0</v>
      </c>
      <c r="K1533" s="14" t="str">
        <f t="shared" si="70"/>
        <v>Obesity</v>
      </c>
      <c r="L1533" t="str">
        <f t="shared" si="71"/>
        <v>Normal</v>
      </c>
    </row>
    <row r="1534" spans="1:12" x14ac:dyDescent="0.35">
      <c r="A1534" t="s">
        <v>838</v>
      </c>
      <c r="B1534">
        <v>28.405000000000001</v>
      </c>
      <c r="C1534">
        <v>7.02</v>
      </c>
      <c r="D1534" t="s">
        <v>2380</v>
      </c>
      <c r="E1534" t="s">
        <v>2379</v>
      </c>
      <c r="F1534" t="s">
        <v>2379</v>
      </c>
      <c r="G1534" s="7">
        <v>0</v>
      </c>
      <c r="H1534" t="s">
        <v>2379</v>
      </c>
      <c r="I1534">
        <f t="shared" si="69"/>
        <v>0</v>
      </c>
      <c r="K1534" s="14" t="str">
        <f t="shared" si="70"/>
        <v>Over Weight</v>
      </c>
      <c r="L1534" t="str">
        <f t="shared" si="71"/>
        <v>Diabetes</v>
      </c>
    </row>
    <row r="1535" spans="1:12" x14ac:dyDescent="0.35">
      <c r="A1535" t="s">
        <v>837</v>
      </c>
      <c r="B1535">
        <v>23.4</v>
      </c>
      <c r="C1535">
        <v>4.47</v>
      </c>
      <c r="D1535" t="s">
        <v>2379</v>
      </c>
      <c r="E1535" t="s">
        <v>2379</v>
      </c>
      <c r="F1535" t="s">
        <v>2379</v>
      </c>
      <c r="G1535" s="7">
        <v>0</v>
      </c>
      <c r="H1535" t="s">
        <v>2379</v>
      </c>
      <c r="I1535">
        <f t="shared" si="69"/>
        <v>0</v>
      </c>
      <c r="K1535" s="14" t="str">
        <f t="shared" si="70"/>
        <v>Normal Weight</v>
      </c>
      <c r="L1535" t="str">
        <f t="shared" si="71"/>
        <v>Normal</v>
      </c>
    </row>
    <row r="1536" spans="1:12" x14ac:dyDescent="0.35">
      <c r="A1536" t="s">
        <v>836</v>
      </c>
      <c r="B1536">
        <v>33.44</v>
      </c>
      <c r="C1536">
        <v>4.54</v>
      </c>
      <c r="D1536" t="s">
        <v>2379</v>
      </c>
      <c r="E1536" t="s">
        <v>2379</v>
      </c>
      <c r="F1536" t="s">
        <v>2379</v>
      </c>
      <c r="G1536" s="7">
        <v>0</v>
      </c>
      <c r="H1536" t="s">
        <v>2379</v>
      </c>
      <c r="I1536">
        <f t="shared" si="69"/>
        <v>0</v>
      </c>
      <c r="K1536" s="14" t="str">
        <f t="shared" si="70"/>
        <v>Obesity</v>
      </c>
      <c r="L1536" t="str">
        <f t="shared" si="71"/>
        <v>Normal</v>
      </c>
    </row>
    <row r="1537" spans="1:12" x14ac:dyDescent="0.35">
      <c r="A1537" t="s">
        <v>835</v>
      </c>
      <c r="B1537">
        <v>21.12</v>
      </c>
      <c r="C1537">
        <v>4.99</v>
      </c>
      <c r="D1537" t="s">
        <v>2379</v>
      </c>
      <c r="E1537" t="s">
        <v>2379</v>
      </c>
      <c r="F1537" t="s">
        <v>2379</v>
      </c>
      <c r="G1537" s="7">
        <v>1</v>
      </c>
      <c r="H1537" t="s">
        <v>2379</v>
      </c>
      <c r="I1537">
        <f t="shared" si="69"/>
        <v>0</v>
      </c>
      <c r="K1537" s="14" t="str">
        <f t="shared" si="70"/>
        <v>Normal Weight</v>
      </c>
      <c r="L1537" t="str">
        <f t="shared" si="71"/>
        <v>Normal</v>
      </c>
    </row>
    <row r="1538" spans="1:12" x14ac:dyDescent="0.35">
      <c r="A1538" t="s">
        <v>834</v>
      </c>
      <c r="B1538">
        <v>18.48</v>
      </c>
      <c r="C1538">
        <v>10.84</v>
      </c>
      <c r="D1538" t="s">
        <v>2380</v>
      </c>
      <c r="E1538" t="s">
        <v>2379</v>
      </c>
      <c r="F1538" t="s">
        <v>2379</v>
      </c>
      <c r="G1538" s="7">
        <v>2</v>
      </c>
      <c r="H1538" t="s">
        <v>2379</v>
      </c>
      <c r="I1538">
        <f t="shared" si="69"/>
        <v>0</v>
      </c>
      <c r="K1538" s="14" t="str">
        <f t="shared" si="70"/>
        <v>Underweight</v>
      </c>
      <c r="L1538" t="str">
        <f t="shared" si="71"/>
        <v>Diabetes</v>
      </c>
    </row>
    <row r="1539" spans="1:12" x14ac:dyDescent="0.35">
      <c r="A1539" t="s">
        <v>833</v>
      </c>
      <c r="B1539">
        <v>16.815000000000001</v>
      </c>
      <c r="C1539">
        <v>5.63</v>
      </c>
      <c r="D1539" t="s">
        <v>2379</v>
      </c>
      <c r="E1539" t="s">
        <v>2379</v>
      </c>
      <c r="F1539" t="s">
        <v>2379</v>
      </c>
      <c r="G1539" s="7">
        <v>1</v>
      </c>
      <c r="H1539" t="s">
        <v>2379</v>
      </c>
      <c r="I1539">
        <f t="shared" ref="I1539:I1602" si="72">IF(H1539="yes",1,0)</f>
        <v>0</v>
      </c>
      <c r="K1539" s="14" t="str">
        <f t="shared" ref="K1539:K1602" si="73">IF(B1539&lt;18.5,"Underweight",IF(B1539&lt;24.9,"Normal Weight",IF(B1539&lt;29.9,"Over Weight","Obesity")))</f>
        <v>Underweight</v>
      </c>
      <c r="L1539" t="str">
        <f t="shared" ref="L1539:L1602" si="74">IF(C1539&lt;5.7,"Normal",IF(C1539&lt;6.4,"Prediabetes","Diabetes"))</f>
        <v>Normal</v>
      </c>
    </row>
    <row r="1540" spans="1:12" x14ac:dyDescent="0.35">
      <c r="A1540" t="s">
        <v>832</v>
      </c>
      <c r="B1540">
        <v>26.72</v>
      </c>
      <c r="C1540">
        <v>4.1399999999999997</v>
      </c>
      <c r="D1540" t="s">
        <v>2379</v>
      </c>
      <c r="E1540" t="s">
        <v>2379</v>
      </c>
      <c r="F1540" t="s">
        <v>2379</v>
      </c>
      <c r="G1540" s="7">
        <v>0</v>
      </c>
      <c r="H1540" t="s">
        <v>2379</v>
      </c>
      <c r="I1540">
        <f t="shared" si="72"/>
        <v>0</v>
      </c>
      <c r="K1540" s="14" t="str">
        <f t="shared" si="73"/>
        <v>Over Weight</v>
      </c>
      <c r="L1540" t="str">
        <f t="shared" si="74"/>
        <v>Normal</v>
      </c>
    </row>
    <row r="1541" spans="1:12" x14ac:dyDescent="0.35">
      <c r="A1541" t="s">
        <v>831</v>
      </c>
      <c r="B1541">
        <v>41.42</v>
      </c>
      <c r="C1541">
        <v>5.17</v>
      </c>
      <c r="D1541" t="s">
        <v>2379</v>
      </c>
      <c r="E1541" t="s">
        <v>2379</v>
      </c>
      <c r="F1541" t="s">
        <v>2381</v>
      </c>
      <c r="G1541" s="7">
        <v>1</v>
      </c>
      <c r="H1541" t="s">
        <v>2379</v>
      </c>
      <c r="I1541">
        <f t="shared" si="72"/>
        <v>0</v>
      </c>
      <c r="K1541" s="14" t="str">
        <f t="shared" si="73"/>
        <v>Obesity</v>
      </c>
      <c r="L1541" t="str">
        <f t="shared" si="74"/>
        <v>Normal</v>
      </c>
    </row>
    <row r="1542" spans="1:12" x14ac:dyDescent="0.35">
      <c r="A1542" t="s">
        <v>830</v>
      </c>
      <c r="B1542">
        <v>20.69</v>
      </c>
      <c r="C1542">
        <v>6.93</v>
      </c>
      <c r="D1542" t="s">
        <v>2379</v>
      </c>
      <c r="E1542" t="s">
        <v>2379</v>
      </c>
      <c r="F1542" t="s">
        <v>2379</v>
      </c>
      <c r="G1542" s="7">
        <v>2</v>
      </c>
      <c r="H1542" t="s">
        <v>2379</v>
      </c>
      <c r="I1542">
        <f t="shared" si="72"/>
        <v>0</v>
      </c>
      <c r="K1542" s="14" t="str">
        <f t="shared" si="73"/>
        <v>Normal Weight</v>
      </c>
      <c r="L1542" t="str">
        <f t="shared" si="74"/>
        <v>Diabetes</v>
      </c>
    </row>
    <row r="1543" spans="1:12" x14ac:dyDescent="0.35">
      <c r="A1543" t="s">
        <v>829</v>
      </c>
      <c r="B1543">
        <v>41.23</v>
      </c>
      <c r="C1543">
        <v>4.24</v>
      </c>
      <c r="D1543" t="s">
        <v>2379</v>
      </c>
      <c r="E1543" t="s">
        <v>2379</v>
      </c>
      <c r="F1543" t="s">
        <v>2379</v>
      </c>
      <c r="G1543" s="7">
        <v>0</v>
      </c>
      <c r="H1543" t="s">
        <v>2379</v>
      </c>
      <c r="I1543">
        <f t="shared" si="72"/>
        <v>0</v>
      </c>
      <c r="K1543" s="14" t="str">
        <f t="shared" si="73"/>
        <v>Obesity</v>
      </c>
      <c r="L1543" t="str">
        <f t="shared" si="74"/>
        <v>Normal</v>
      </c>
    </row>
    <row r="1544" spans="1:12" x14ac:dyDescent="0.35">
      <c r="A1544" t="s">
        <v>828</v>
      </c>
      <c r="B1544">
        <v>29.9</v>
      </c>
      <c r="C1544">
        <v>5.91</v>
      </c>
      <c r="D1544" t="s">
        <v>2379</v>
      </c>
      <c r="E1544" t="s">
        <v>2379</v>
      </c>
      <c r="F1544" t="s">
        <v>2379</v>
      </c>
      <c r="G1544" s="7">
        <v>0</v>
      </c>
      <c r="H1544" t="s">
        <v>2379</v>
      </c>
      <c r="I1544">
        <f t="shared" si="72"/>
        <v>0</v>
      </c>
      <c r="K1544" s="14" t="str">
        <f t="shared" si="73"/>
        <v>Obesity</v>
      </c>
      <c r="L1544" t="str">
        <f t="shared" si="74"/>
        <v>Prediabetes</v>
      </c>
    </row>
    <row r="1545" spans="1:12" x14ac:dyDescent="0.35">
      <c r="A1545" t="s">
        <v>827</v>
      </c>
      <c r="B1545">
        <v>34.104999999999997</v>
      </c>
      <c r="C1545">
        <v>5.93</v>
      </c>
      <c r="D1545" t="s">
        <v>2379</v>
      </c>
      <c r="E1545" t="s">
        <v>2379</v>
      </c>
      <c r="F1545" t="s">
        <v>2379</v>
      </c>
      <c r="G1545" s="7">
        <v>0</v>
      </c>
      <c r="H1545" t="s">
        <v>2379</v>
      </c>
      <c r="I1545">
        <f t="shared" si="72"/>
        <v>0</v>
      </c>
      <c r="K1545" s="14" t="str">
        <f t="shared" si="73"/>
        <v>Obesity</v>
      </c>
      <c r="L1545" t="str">
        <f t="shared" si="74"/>
        <v>Prediabetes</v>
      </c>
    </row>
    <row r="1546" spans="1:12" x14ac:dyDescent="0.35">
      <c r="A1546" t="s">
        <v>826</v>
      </c>
      <c r="B1546">
        <v>24.97</v>
      </c>
      <c r="C1546">
        <v>5.66</v>
      </c>
      <c r="D1546" t="s">
        <v>2379</v>
      </c>
      <c r="E1546" t="s">
        <v>2379</v>
      </c>
      <c r="F1546" t="s">
        <v>2379</v>
      </c>
      <c r="G1546" s="7">
        <v>0</v>
      </c>
      <c r="H1546" t="s">
        <v>2379</v>
      </c>
      <c r="I1546">
        <f t="shared" si="72"/>
        <v>0</v>
      </c>
      <c r="K1546" s="14" t="str">
        <f t="shared" si="73"/>
        <v>Over Weight</v>
      </c>
      <c r="L1546" t="str">
        <f t="shared" si="74"/>
        <v>Normal</v>
      </c>
    </row>
    <row r="1547" spans="1:12" x14ac:dyDescent="0.35">
      <c r="A1547" t="s">
        <v>825</v>
      </c>
      <c r="B1547">
        <v>34.799999999999997</v>
      </c>
      <c r="C1547">
        <v>4.1900000000000004</v>
      </c>
      <c r="D1547" t="s">
        <v>2379</v>
      </c>
      <c r="E1547" t="s">
        <v>2379</v>
      </c>
      <c r="F1547" t="s">
        <v>2379</v>
      </c>
      <c r="G1547" s="7">
        <v>1</v>
      </c>
      <c r="H1547" t="s">
        <v>2379</v>
      </c>
      <c r="I1547">
        <f t="shared" si="72"/>
        <v>0</v>
      </c>
      <c r="K1547" s="14" t="str">
        <f t="shared" si="73"/>
        <v>Obesity</v>
      </c>
      <c r="L1547" t="str">
        <f t="shared" si="74"/>
        <v>Normal</v>
      </c>
    </row>
    <row r="1548" spans="1:12" x14ac:dyDescent="0.35">
      <c r="A1548" t="s">
        <v>824</v>
      </c>
      <c r="B1548">
        <v>32.965000000000003</v>
      </c>
      <c r="C1548">
        <v>9.2100000000000009</v>
      </c>
      <c r="D1548" t="s">
        <v>2380</v>
      </c>
      <c r="E1548" t="s">
        <v>2379</v>
      </c>
      <c r="F1548" t="s">
        <v>2379</v>
      </c>
      <c r="G1548" s="7">
        <v>0</v>
      </c>
      <c r="H1548" t="s">
        <v>2379</v>
      </c>
      <c r="I1548">
        <f t="shared" si="72"/>
        <v>0</v>
      </c>
      <c r="K1548" s="14" t="str">
        <f t="shared" si="73"/>
        <v>Obesity</v>
      </c>
      <c r="L1548" t="str">
        <f t="shared" si="74"/>
        <v>Diabetes</v>
      </c>
    </row>
    <row r="1549" spans="1:12" x14ac:dyDescent="0.35">
      <c r="A1549" t="s">
        <v>823</v>
      </c>
      <c r="B1549">
        <v>27.265000000000001</v>
      </c>
      <c r="C1549">
        <v>5.51</v>
      </c>
      <c r="D1549" t="s">
        <v>2379</v>
      </c>
      <c r="E1549" t="s">
        <v>2379</v>
      </c>
      <c r="F1549" t="s">
        <v>2379</v>
      </c>
      <c r="G1549" s="7">
        <v>1</v>
      </c>
      <c r="H1549" t="s">
        <v>2379</v>
      </c>
      <c r="I1549">
        <f t="shared" si="72"/>
        <v>0</v>
      </c>
      <c r="K1549" s="14" t="str">
        <f t="shared" si="73"/>
        <v>Over Weight</v>
      </c>
      <c r="L1549" t="str">
        <f t="shared" si="74"/>
        <v>Normal</v>
      </c>
    </row>
    <row r="1550" spans="1:12" x14ac:dyDescent="0.35">
      <c r="A1550" t="s">
        <v>822</v>
      </c>
      <c r="B1550">
        <v>17.059999999999999</v>
      </c>
      <c r="C1550">
        <v>8.5</v>
      </c>
      <c r="D1550" t="s">
        <v>2379</v>
      </c>
      <c r="E1550" t="s">
        <v>2379</v>
      </c>
      <c r="F1550" t="s">
        <v>2379</v>
      </c>
      <c r="G1550" s="7">
        <v>0</v>
      </c>
      <c r="H1550" t="s">
        <v>2379</v>
      </c>
      <c r="I1550">
        <f t="shared" si="72"/>
        <v>0</v>
      </c>
      <c r="K1550" s="14" t="str">
        <f t="shared" si="73"/>
        <v>Underweight</v>
      </c>
      <c r="L1550" t="str">
        <f t="shared" si="74"/>
        <v>Diabetes</v>
      </c>
    </row>
    <row r="1551" spans="1:12" x14ac:dyDescent="0.35">
      <c r="A1551" t="s">
        <v>821</v>
      </c>
      <c r="B1551">
        <v>36.29</v>
      </c>
      <c r="C1551">
        <v>6.23</v>
      </c>
      <c r="D1551" t="s">
        <v>2379</v>
      </c>
      <c r="E1551" t="s">
        <v>2379</v>
      </c>
      <c r="F1551" t="s">
        <v>2379</v>
      </c>
      <c r="G1551" s="7">
        <v>0</v>
      </c>
      <c r="H1551" t="s">
        <v>2379</v>
      </c>
      <c r="I1551">
        <f t="shared" si="72"/>
        <v>0</v>
      </c>
      <c r="K1551" s="14" t="str">
        <f t="shared" si="73"/>
        <v>Obesity</v>
      </c>
      <c r="L1551" t="str">
        <f t="shared" si="74"/>
        <v>Prediabetes</v>
      </c>
    </row>
    <row r="1552" spans="1:12" x14ac:dyDescent="0.35">
      <c r="A1552" t="s">
        <v>820</v>
      </c>
      <c r="B1552">
        <v>28.594999999999999</v>
      </c>
      <c r="C1552">
        <v>8.5299999999999994</v>
      </c>
      <c r="D1552" t="s">
        <v>2380</v>
      </c>
      <c r="E1552" t="s">
        <v>2379</v>
      </c>
      <c r="F1552" t="s">
        <v>2379</v>
      </c>
      <c r="G1552" s="7">
        <v>1</v>
      </c>
      <c r="H1552" t="s">
        <v>2379</v>
      </c>
      <c r="I1552">
        <f t="shared" si="72"/>
        <v>0</v>
      </c>
      <c r="K1552" s="14" t="str">
        <f t="shared" si="73"/>
        <v>Over Weight</v>
      </c>
      <c r="L1552" t="str">
        <f t="shared" si="74"/>
        <v>Diabetes</v>
      </c>
    </row>
    <row r="1553" spans="1:12" x14ac:dyDescent="0.35">
      <c r="A1553" t="s">
        <v>819</v>
      </c>
      <c r="B1553">
        <v>17.8</v>
      </c>
      <c r="C1553">
        <v>5.75</v>
      </c>
      <c r="D1553" t="s">
        <v>2380</v>
      </c>
      <c r="E1553" t="s">
        <v>2379</v>
      </c>
      <c r="F1553" t="s">
        <v>2381</v>
      </c>
      <c r="G1553" s="7">
        <v>1</v>
      </c>
      <c r="H1553" t="s">
        <v>2379</v>
      </c>
      <c r="I1553">
        <f t="shared" si="72"/>
        <v>0</v>
      </c>
      <c r="K1553" s="14" t="str">
        <f t="shared" si="73"/>
        <v>Underweight</v>
      </c>
      <c r="L1553" t="str">
        <f t="shared" si="74"/>
        <v>Prediabetes</v>
      </c>
    </row>
    <row r="1554" spans="1:12" x14ac:dyDescent="0.35">
      <c r="A1554" t="s">
        <v>818</v>
      </c>
      <c r="B1554">
        <v>21.4</v>
      </c>
      <c r="C1554">
        <v>5.6</v>
      </c>
      <c r="D1554" t="s">
        <v>2379</v>
      </c>
      <c r="E1554" t="s">
        <v>2379</v>
      </c>
      <c r="F1554" t="s">
        <v>2379</v>
      </c>
      <c r="G1554" s="7">
        <v>0</v>
      </c>
      <c r="H1554" t="s">
        <v>2379</v>
      </c>
      <c r="I1554">
        <f t="shared" si="72"/>
        <v>0</v>
      </c>
      <c r="K1554" s="14" t="str">
        <f t="shared" si="73"/>
        <v>Normal Weight</v>
      </c>
      <c r="L1554" t="str">
        <f t="shared" si="74"/>
        <v>Normal</v>
      </c>
    </row>
    <row r="1555" spans="1:12" x14ac:dyDescent="0.35">
      <c r="A1555" t="s">
        <v>817</v>
      </c>
      <c r="B1555">
        <v>23.01</v>
      </c>
      <c r="C1555">
        <v>4.68</v>
      </c>
      <c r="D1555" t="s">
        <v>2379</v>
      </c>
      <c r="E1555" t="s">
        <v>2379</v>
      </c>
      <c r="F1555" t="s">
        <v>2379</v>
      </c>
      <c r="G1555" s="7">
        <v>0</v>
      </c>
      <c r="H1555" t="s">
        <v>2379</v>
      </c>
      <c r="I1555">
        <f t="shared" si="72"/>
        <v>0</v>
      </c>
      <c r="K1555" s="14" t="str">
        <f t="shared" si="73"/>
        <v>Normal Weight</v>
      </c>
      <c r="L1555" t="str">
        <f t="shared" si="74"/>
        <v>Normal</v>
      </c>
    </row>
    <row r="1556" spans="1:12" x14ac:dyDescent="0.35">
      <c r="A1556" t="s">
        <v>816</v>
      </c>
      <c r="B1556">
        <v>19.86</v>
      </c>
      <c r="C1556">
        <v>5.62</v>
      </c>
      <c r="D1556" t="s">
        <v>2380</v>
      </c>
      <c r="E1556" t="s">
        <v>2379</v>
      </c>
      <c r="F1556" t="s">
        <v>2379</v>
      </c>
      <c r="G1556" s="7">
        <v>0</v>
      </c>
      <c r="H1556" t="s">
        <v>2379</v>
      </c>
      <c r="I1556">
        <f t="shared" si="72"/>
        <v>0</v>
      </c>
      <c r="K1556" s="14" t="str">
        <f t="shared" si="73"/>
        <v>Normal Weight</v>
      </c>
      <c r="L1556" t="str">
        <f t="shared" si="74"/>
        <v>Normal</v>
      </c>
    </row>
    <row r="1557" spans="1:12" x14ac:dyDescent="0.35">
      <c r="A1557" t="s">
        <v>815</v>
      </c>
      <c r="B1557">
        <v>33.58</v>
      </c>
      <c r="C1557">
        <v>5.08</v>
      </c>
      <c r="D1557" t="s">
        <v>2379</v>
      </c>
      <c r="E1557" t="s">
        <v>2379</v>
      </c>
      <c r="F1557" t="s">
        <v>2379</v>
      </c>
      <c r="G1557" s="7">
        <v>0</v>
      </c>
      <c r="H1557" t="s">
        <v>2379</v>
      </c>
      <c r="I1557">
        <f t="shared" si="72"/>
        <v>0</v>
      </c>
      <c r="K1557" s="14" t="str">
        <f t="shared" si="73"/>
        <v>Obesity</v>
      </c>
      <c r="L1557" t="str">
        <f t="shared" si="74"/>
        <v>Normal</v>
      </c>
    </row>
    <row r="1558" spans="1:12" x14ac:dyDescent="0.35">
      <c r="A1558" t="s">
        <v>814</v>
      </c>
      <c r="B1558">
        <v>29.81</v>
      </c>
      <c r="C1558">
        <v>5.28</v>
      </c>
      <c r="D1558" t="s">
        <v>2379</v>
      </c>
      <c r="E1558" t="s">
        <v>2379</v>
      </c>
      <c r="F1558" t="s">
        <v>2379</v>
      </c>
      <c r="G1558" s="7">
        <v>0</v>
      </c>
      <c r="H1558" t="s">
        <v>2379</v>
      </c>
      <c r="I1558">
        <f t="shared" si="72"/>
        <v>0</v>
      </c>
      <c r="K1558" s="14" t="str">
        <f t="shared" si="73"/>
        <v>Over Weight</v>
      </c>
      <c r="L1558" t="str">
        <f t="shared" si="74"/>
        <v>Normal</v>
      </c>
    </row>
    <row r="1559" spans="1:12" x14ac:dyDescent="0.35">
      <c r="A1559" t="s">
        <v>813</v>
      </c>
      <c r="B1559">
        <v>27.4</v>
      </c>
      <c r="C1559">
        <v>4.6100000000000003</v>
      </c>
      <c r="D1559" t="s">
        <v>2379</v>
      </c>
      <c r="E1559" t="s">
        <v>2379</v>
      </c>
      <c r="F1559" t="s">
        <v>2379</v>
      </c>
      <c r="G1559" s="7">
        <v>0</v>
      </c>
      <c r="H1559" t="s">
        <v>2379</v>
      </c>
      <c r="I1559">
        <f t="shared" si="72"/>
        <v>0</v>
      </c>
      <c r="K1559" s="14" t="str">
        <f t="shared" si="73"/>
        <v>Over Weight</v>
      </c>
      <c r="L1559" t="str">
        <f t="shared" si="74"/>
        <v>Normal</v>
      </c>
    </row>
    <row r="1560" spans="1:12" x14ac:dyDescent="0.35">
      <c r="A1560" t="s">
        <v>812</v>
      </c>
      <c r="B1560">
        <v>17.98</v>
      </c>
      <c r="C1560">
        <v>6.57</v>
      </c>
      <c r="D1560" t="s">
        <v>2380</v>
      </c>
      <c r="E1560" t="s">
        <v>2379</v>
      </c>
      <c r="F1560" t="s">
        <v>2379</v>
      </c>
      <c r="G1560" s="7">
        <v>2</v>
      </c>
      <c r="H1560" t="s">
        <v>2379</v>
      </c>
      <c r="I1560">
        <f t="shared" si="72"/>
        <v>0</v>
      </c>
      <c r="K1560" s="14" t="str">
        <f t="shared" si="73"/>
        <v>Underweight</v>
      </c>
      <c r="L1560" t="str">
        <f t="shared" si="74"/>
        <v>Diabetes</v>
      </c>
    </row>
    <row r="1561" spans="1:12" x14ac:dyDescent="0.35">
      <c r="A1561" t="s">
        <v>811</v>
      </c>
      <c r="B1561">
        <v>37.9</v>
      </c>
      <c r="C1561">
        <v>5.83</v>
      </c>
      <c r="D1561" t="s">
        <v>2379</v>
      </c>
      <c r="E1561" t="s">
        <v>2379</v>
      </c>
      <c r="F1561" t="s">
        <v>2379</v>
      </c>
      <c r="G1561" s="7">
        <v>0</v>
      </c>
      <c r="H1561" t="s">
        <v>2379</v>
      </c>
      <c r="I1561">
        <f t="shared" si="72"/>
        <v>0</v>
      </c>
      <c r="K1561" s="14" t="str">
        <f t="shared" si="73"/>
        <v>Obesity</v>
      </c>
      <c r="L1561" t="str">
        <f t="shared" si="74"/>
        <v>Prediabetes</v>
      </c>
    </row>
    <row r="1562" spans="1:12" x14ac:dyDescent="0.35">
      <c r="A1562" t="s">
        <v>810</v>
      </c>
      <c r="B1562">
        <v>25.27</v>
      </c>
      <c r="C1562">
        <v>6.98</v>
      </c>
      <c r="D1562" t="s">
        <v>2380</v>
      </c>
      <c r="E1562" t="s">
        <v>2379</v>
      </c>
      <c r="F1562" t="s">
        <v>2379</v>
      </c>
      <c r="G1562" s="7">
        <v>0</v>
      </c>
      <c r="H1562" t="s">
        <v>2379</v>
      </c>
      <c r="I1562">
        <f t="shared" si="72"/>
        <v>0</v>
      </c>
      <c r="K1562" s="14" t="str">
        <f t="shared" si="73"/>
        <v>Over Weight</v>
      </c>
      <c r="L1562" t="str">
        <f t="shared" si="74"/>
        <v>Diabetes</v>
      </c>
    </row>
    <row r="1563" spans="1:12" x14ac:dyDescent="0.35">
      <c r="A1563" t="s">
        <v>809</v>
      </c>
      <c r="B1563">
        <v>29.26</v>
      </c>
      <c r="C1563">
        <v>4.03</v>
      </c>
      <c r="D1563" t="s">
        <v>2379</v>
      </c>
      <c r="E1563" t="s">
        <v>2379</v>
      </c>
      <c r="F1563" t="s">
        <v>2379</v>
      </c>
      <c r="G1563" s="7">
        <v>1</v>
      </c>
      <c r="H1563" t="s">
        <v>2379</v>
      </c>
      <c r="I1563">
        <f t="shared" si="72"/>
        <v>0</v>
      </c>
      <c r="K1563" s="14" t="str">
        <f t="shared" si="73"/>
        <v>Over Weight</v>
      </c>
      <c r="L1563" t="str">
        <f t="shared" si="74"/>
        <v>Normal</v>
      </c>
    </row>
    <row r="1564" spans="1:12" x14ac:dyDescent="0.35">
      <c r="A1564" t="s">
        <v>808</v>
      </c>
      <c r="B1564">
        <v>27.835000000000001</v>
      </c>
      <c r="C1564">
        <v>4.5599999999999996</v>
      </c>
      <c r="D1564" t="s">
        <v>2379</v>
      </c>
      <c r="E1564" t="s">
        <v>2379</v>
      </c>
      <c r="F1564" t="s">
        <v>2379</v>
      </c>
      <c r="G1564" s="7">
        <v>1</v>
      </c>
      <c r="H1564" t="s">
        <v>2379</v>
      </c>
      <c r="I1564">
        <f t="shared" si="72"/>
        <v>0</v>
      </c>
      <c r="K1564" s="14" t="str">
        <f t="shared" si="73"/>
        <v>Over Weight</v>
      </c>
      <c r="L1564" t="str">
        <f t="shared" si="74"/>
        <v>Normal</v>
      </c>
    </row>
    <row r="1565" spans="1:12" x14ac:dyDescent="0.35">
      <c r="A1565" t="s">
        <v>807</v>
      </c>
      <c r="B1565">
        <v>46.53</v>
      </c>
      <c r="C1565">
        <v>5.38</v>
      </c>
      <c r="D1565" t="s">
        <v>2380</v>
      </c>
      <c r="E1565" t="s">
        <v>2379</v>
      </c>
      <c r="F1565" t="s">
        <v>2379</v>
      </c>
      <c r="G1565" s="7">
        <v>0</v>
      </c>
      <c r="H1565" t="s">
        <v>2379</v>
      </c>
      <c r="I1565">
        <f t="shared" si="72"/>
        <v>0</v>
      </c>
      <c r="K1565" s="14" t="str">
        <f t="shared" si="73"/>
        <v>Obesity</v>
      </c>
      <c r="L1565" t="str">
        <f t="shared" si="74"/>
        <v>Normal</v>
      </c>
    </row>
    <row r="1566" spans="1:12" x14ac:dyDescent="0.35">
      <c r="A1566" t="s">
        <v>806</v>
      </c>
      <c r="B1566">
        <v>20.58</v>
      </c>
      <c r="C1566">
        <v>11.04</v>
      </c>
      <c r="D1566" t="s">
        <v>2380</v>
      </c>
      <c r="E1566" t="s">
        <v>2379</v>
      </c>
      <c r="F1566" t="s">
        <v>2379</v>
      </c>
      <c r="G1566" s="7">
        <v>1</v>
      </c>
      <c r="H1566" t="s">
        <v>2379</v>
      </c>
      <c r="I1566">
        <f t="shared" si="72"/>
        <v>0</v>
      </c>
      <c r="K1566" s="14" t="str">
        <f t="shared" si="73"/>
        <v>Normal Weight</v>
      </c>
      <c r="L1566" t="str">
        <f t="shared" si="74"/>
        <v>Diabetes</v>
      </c>
    </row>
    <row r="1567" spans="1:12" x14ac:dyDescent="0.35">
      <c r="A1567" t="s">
        <v>805</v>
      </c>
      <c r="B1567">
        <v>19.53</v>
      </c>
      <c r="C1567">
        <v>6.09</v>
      </c>
      <c r="D1567" t="s">
        <v>2380</v>
      </c>
      <c r="E1567" t="s">
        <v>2379</v>
      </c>
      <c r="F1567" t="s">
        <v>2379</v>
      </c>
      <c r="G1567" s="7">
        <v>0</v>
      </c>
      <c r="H1567" t="s">
        <v>2379</v>
      </c>
      <c r="I1567">
        <f t="shared" si="72"/>
        <v>0</v>
      </c>
      <c r="K1567" s="14" t="str">
        <f t="shared" si="73"/>
        <v>Normal Weight</v>
      </c>
      <c r="L1567" t="str">
        <f t="shared" si="74"/>
        <v>Prediabetes</v>
      </c>
    </row>
    <row r="1568" spans="1:12" x14ac:dyDescent="0.35">
      <c r="A1568" t="s">
        <v>804</v>
      </c>
      <c r="B1568">
        <v>27.7</v>
      </c>
      <c r="C1568">
        <v>4.71</v>
      </c>
      <c r="D1568" t="s">
        <v>2379</v>
      </c>
      <c r="E1568" t="s">
        <v>2379</v>
      </c>
      <c r="F1568" t="s">
        <v>2379</v>
      </c>
      <c r="G1568" s="7">
        <v>1</v>
      </c>
      <c r="H1568" t="s">
        <v>2379</v>
      </c>
      <c r="I1568">
        <f t="shared" si="72"/>
        <v>0</v>
      </c>
      <c r="K1568" s="14" t="str">
        <f t="shared" si="73"/>
        <v>Over Weight</v>
      </c>
      <c r="L1568" t="str">
        <f t="shared" si="74"/>
        <v>Normal</v>
      </c>
    </row>
    <row r="1569" spans="1:12" x14ac:dyDescent="0.35">
      <c r="A1569" t="s">
        <v>803</v>
      </c>
      <c r="B1569">
        <v>18.920000000000002</v>
      </c>
      <c r="C1569">
        <v>8.18</v>
      </c>
      <c r="D1569" t="s">
        <v>2379</v>
      </c>
      <c r="E1569" t="s">
        <v>2379</v>
      </c>
      <c r="F1569" t="s">
        <v>2379</v>
      </c>
      <c r="G1569" s="7">
        <v>0</v>
      </c>
      <c r="H1569" t="s">
        <v>2379</v>
      </c>
      <c r="I1569">
        <f t="shared" si="72"/>
        <v>0</v>
      </c>
      <c r="K1569" s="14" t="str">
        <f t="shared" si="73"/>
        <v>Normal Weight</v>
      </c>
      <c r="L1569" t="str">
        <f t="shared" si="74"/>
        <v>Diabetes</v>
      </c>
    </row>
    <row r="1570" spans="1:12" x14ac:dyDescent="0.35">
      <c r="A1570" t="s">
        <v>802</v>
      </c>
      <c r="B1570">
        <v>17.760000000000002</v>
      </c>
      <c r="C1570">
        <v>11.18</v>
      </c>
      <c r="D1570" t="s">
        <v>2380</v>
      </c>
      <c r="E1570" t="s">
        <v>2379</v>
      </c>
      <c r="F1570" t="s">
        <v>2379</v>
      </c>
      <c r="G1570" s="7">
        <v>2</v>
      </c>
      <c r="H1570" t="s">
        <v>2379</v>
      </c>
      <c r="I1570">
        <f t="shared" si="72"/>
        <v>0</v>
      </c>
      <c r="K1570" s="14" t="str">
        <f t="shared" si="73"/>
        <v>Underweight</v>
      </c>
      <c r="L1570" t="str">
        <f t="shared" si="74"/>
        <v>Diabetes</v>
      </c>
    </row>
    <row r="1571" spans="1:12" x14ac:dyDescent="0.35">
      <c r="A1571" t="s">
        <v>801</v>
      </c>
      <c r="B1571">
        <v>29.83</v>
      </c>
      <c r="C1571">
        <v>5.03</v>
      </c>
      <c r="D1571" t="s">
        <v>2380</v>
      </c>
      <c r="E1571" t="s">
        <v>2379</v>
      </c>
      <c r="F1571" t="s">
        <v>2379</v>
      </c>
      <c r="G1571" s="7">
        <v>0</v>
      </c>
      <c r="H1571" t="s">
        <v>2379</v>
      </c>
      <c r="I1571">
        <f t="shared" si="72"/>
        <v>0</v>
      </c>
      <c r="K1571" s="14" t="str">
        <f t="shared" si="73"/>
        <v>Over Weight</v>
      </c>
      <c r="L1571" t="str">
        <f t="shared" si="74"/>
        <v>Normal</v>
      </c>
    </row>
    <row r="1572" spans="1:12" x14ac:dyDescent="0.35">
      <c r="A1572" t="s">
        <v>800</v>
      </c>
      <c r="B1572">
        <v>23.465</v>
      </c>
      <c r="C1572">
        <v>5.56</v>
      </c>
      <c r="D1572" t="s">
        <v>2379</v>
      </c>
      <c r="E1572" t="s">
        <v>2379</v>
      </c>
      <c r="F1572" t="s">
        <v>2379</v>
      </c>
      <c r="G1572" s="7">
        <v>1</v>
      </c>
      <c r="H1572" t="s">
        <v>2379</v>
      </c>
      <c r="I1572">
        <f t="shared" si="72"/>
        <v>0</v>
      </c>
      <c r="K1572" s="14" t="str">
        <f t="shared" si="73"/>
        <v>Normal Weight</v>
      </c>
      <c r="L1572" t="str">
        <f t="shared" si="74"/>
        <v>Normal</v>
      </c>
    </row>
    <row r="1573" spans="1:12" x14ac:dyDescent="0.35">
      <c r="A1573" t="s">
        <v>799</v>
      </c>
      <c r="B1573">
        <v>29.355</v>
      </c>
      <c r="C1573">
        <v>4.33</v>
      </c>
      <c r="D1573" t="s">
        <v>2379</v>
      </c>
      <c r="E1573" t="s">
        <v>2379</v>
      </c>
      <c r="F1573" t="s">
        <v>2379</v>
      </c>
      <c r="G1573" s="7">
        <v>0</v>
      </c>
      <c r="H1573" t="s">
        <v>2379</v>
      </c>
      <c r="I1573">
        <f t="shared" si="72"/>
        <v>0</v>
      </c>
      <c r="K1573" s="14" t="str">
        <f t="shared" si="73"/>
        <v>Over Weight</v>
      </c>
      <c r="L1573" t="str">
        <f t="shared" si="74"/>
        <v>Normal</v>
      </c>
    </row>
    <row r="1574" spans="1:12" x14ac:dyDescent="0.35">
      <c r="A1574" t="s">
        <v>798</v>
      </c>
      <c r="B1574">
        <v>35.49</v>
      </c>
      <c r="C1574">
        <v>5.21</v>
      </c>
      <c r="D1574" t="s">
        <v>2380</v>
      </c>
      <c r="E1574" t="s">
        <v>2379</v>
      </c>
      <c r="F1574" t="s">
        <v>2381</v>
      </c>
      <c r="G1574" s="7">
        <v>1</v>
      </c>
      <c r="H1574" t="s">
        <v>2379</v>
      </c>
      <c r="I1574">
        <f t="shared" si="72"/>
        <v>0</v>
      </c>
      <c r="K1574" s="14" t="str">
        <f t="shared" si="73"/>
        <v>Obesity</v>
      </c>
      <c r="L1574" t="str">
        <f t="shared" si="74"/>
        <v>Normal</v>
      </c>
    </row>
    <row r="1575" spans="1:12" x14ac:dyDescent="0.35">
      <c r="A1575" t="s">
        <v>797</v>
      </c>
      <c r="B1575">
        <v>26.315000000000001</v>
      </c>
      <c r="C1575">
        <v>5.89</v>
      </c>
      <c r="D1575" t="s">
        <v>2379</v>
      </c>
      <c r="E1575" t="s">
        <v>2379</v>
      </c>
      <c r="F1575" t="s">
        <v>2379</v>
      </c>
      <c r="G1575" s="7">
        <v>0</v>
      </c>
      <c r="H1575" t="s">
        <v>2379</v>
      </c>
      <c r="I1575">
        <f t="shared" si="72"/>
        <v>0</v>
      </c>
      <c r="K1575" s="14" t="str">
        <f t="shared" si="73"/>
        <v>Over Weight</v>
      </c>
      <c r="L1575" t="str">
        <f t="shared" si="74"/>
        <v>Prediabetes</v>
      </c>
    </row>
    <row r="1576" spans="1:12" x14ac:dyDescent="0.35">
      <c r="A1576" t="s">
        <v>796</v>
      </c>
      <c r="B1576">
        <v>19.79</v>
      </c>
      <c r="C1576">
        <v>4.8099999999999996</v>
      </c>
      <c r="D1576" t="s">
        <v>2380</v>
      </c>
      <c r="E1576" t="s">
        <v>2379</v>
      </c>
      <c r="F1576" t="s">
        <v>2379</v>
      </c>
      <c r="G1576" s="7">
        <v>0</v>
      </c>
      <c r="H1576" t="s">
        <v>2379</v>
      </c>
      <c r="I1576">
        <f t="shared" si="72"/>
        <v>0</v>
      </c>
      <c r="K1576" s="14" t="str">
        <f t="shared" si="73"/>
        <v>Normal Weight</v>
      </c>
      <c r="L1576" t="str">
        <f t="shared" si="74"/>
        <v>Normal</v>
      </c>
    </row>
    <row r="1577" spans="1:12" x14ac:dyDescent="0.35">
      <c r="A1577" t="s">
        <v>795</v>
      </c>
      <c r="B1577">
        <v>40.564999999999998</v>
      </c>
      <c r="C1577">
        <v>5.66</v>
      </c>
      <c r="D1577" t="s">
        <v>2379</v>
      </c>
      <c r="E1577" t="s">
        <v>2379</v>
      </c>
      <c r="F1577" t="s">
        <v>2379</v>
      </c>
      <c r="G1577" s="7">
        <v>1</v>
      </c>
      <c r="H1577" t="s">
        <v>2379</v>
      </c>
      <c r="I1577">
        <f t="shared" si="72"/>
        <v>0</v>
      </c>
      <c r="K1577" s="14" t="str">
        <f t="shared" si="73"/>
        <v>Obesity</v>
      </c>
      <c r="L1577" t="str">
        <f t="shared" si="74"/>
        <v>Normal</v>
      </c>
    </row>
    <row r="1578" spans="1:12" x14ac:dyDescent="0.35">
      <c r="A1578" t="s">
        <v>794</v>
      </c>
      <c r="B1578">
        <v>18.03</v>
      </c>
      <c r="C1578">
        <v>10.66</v>
      </c>
      <c r="D1578" t="s">
        <v>2380</v>
      </c>
      <c r="E1578" t="s">
        <v>2379</v>
      </c>
      <c r="F1578" t="s">
        <v>2379</v>
      </c>
      <c r="G1578" s="7">
        <v>2</v>
      </c>
      <c r="H1578" t="s">
        <v>2379</v>
      </c>
      <c r="I1578">
        <f t="shared" si="72"/>
        <v>0</v>
      </c>
      <c r="K1578" s="14" t="str">
        <f t="shared" si="73"/>
        <v>Underweight</v>
      </c>
      <c r="L1578" t="str">
        <f t="shared" si="74"/>
        <v>Diabetes</v>
      </c>
    </row>
    <row r="1579" spans="1:12" x14ac:dyDescent="0.35">
      <c r="A1579" t="s">
        <v>793</v>
      </c>
      <c r="B1579">
        <v>34.65</v>
      </c>
      <c r="C1579">
        <v>5.98</v>
      </c>
      <c r="D1579" t="s">
        <v>2380</v>
      </c>
      <c r="E1579" t="s">
        <v>2379</v>
      </c>
      <c r="F1579" t="s">
        <v>2379</v>
      </c>
      <c r="G1579" s="7">
        <v>0</v>
      </c>
      <c r="H1579" t="s">
        <v>2379</v>
      </c>
      <c r="I1579">
        <f t="shared" si="72"/>
        <v>0</v>
      </c>
      <c r="K1579" s="14" t="str">
        <f t="shared" si="73"/>
        <v>Obesity</v>
      </c>
      <c r="L1579" t="str">
        <f t="shared" si="74"/>
        <v>Prediabetes</v>
      </c>
    </row>
    <row r="1580" spans="1:12" x14ac:dyDescent="0.35">
      <c r="A1580" t="s">
        <v>792</v>
      </c>
      <c r="B1580">
        <v>42.94</v>
      </c>
      <c r="C1580">
        <v>4.34</v>
      </c>
      <c r="D1580" t="s">
        <v>2379</v>
      </c>
      <c r="E1580" t="s">
        <v>2379</v>
      </c>
      <c r="F1580" t="s">
        <v>2379</v>
      </c>
      <c r="G1580" s="7">
        <v>0</v>
      </c>
      <c r="H1580" t="s">
        <v>2379</v>
      </c>
      <c r="I1580">
        <f t="shared" si="72"/>
        <v>0</v>
      </c>
      <c r="K1580" s="14" t="str">
        <f t="shared" si="73"/>
        <v>Obesity</v>
      </c>
      <c r="L1580" t="str">
        <f t="shared" si="74"/>
        <v>Normal</v>
      </c>
    </row>
    <row r="1581" spans="1:12" x14ac:dyDescent="0.35">
      <c r="A1581" t="s">
        <v>791</v>
      </c>
      <c r="B1581">
        <v>31.254999999999999</v>
      </c>
      <c r="C1581">
        <v>5.17</v>
      </c>
      <c r="D1581" t="s">
        <v>2379</v>
      </c>
      <c r="E1581" t="s">
        <v>2379</v>
      </c>
      <c r="F1581" t="s">
        <v>2379</v>
      </c>
      <c r="G1581" s="7">
        <v>0</v>
      </c>
      <c r="H1581" t="s">
        <v>2379</v>
      </c>
      <c r="I1581">
        <f t="shared" si="72"/>
        <v>0</v>
      </c>
      <c r="K1581" s="14" t="str">
        <f t="shared" si="73"/>
        <v>Obesity</v>
      </c>
      <c r="L1581" t="str">
        <f t="shared" si="74"/>
        <v>Normal</v>
      </c>
    </row>
    <row r="1582" spans="1:12" x14ac:dyDescent="0.35">
      <c r="A1582" t="s">
        <v>790</v>
      </c>
      <c r="B1582">
        <v>45.43</v>
      </c>
      <c r="C1582">
        <v>4.2300000000000004</v>
      </c>
      <c r="D1582" t="s">
        <v>2380</v>
      </c>
      <c r="E1582" t="s">
        <v>2379</v>
      </c>
      <c r="F1582" t="s">
        <v>2381</v>
      </c>
      <c r="G1582" s="7">
        <v>1</v>
      </c>
      <c r="H1582" t="s">
        <v>2379</v>
      </c>
      <c r="I1582">
        <f t="shared" si="72"/>
        <v>0</v>
      </c>
      <c r="K1582" s="14" t="str">
        <f t="shared" si="73"/>
        <v>Obesity</v>
      </c>
      <c r="L1582" t="str">
        <f t="shared" si="74"/>
        <v>Normal</v>
      </c>
    </row>
    <row r="1583" spans="1:12" x14ac:dyDescent="0.35">
      <c r="A1583" t="s">
        <v>789</v>
      </c>
      <c r="B1583">
        <v>32.340000000000003</v>
      </c>
      <c r="C1583">
        <v>4.88</v>
      </c>
      <c r="D1583" t="s">
        <v>2380</v>
      </c>
      <c r="E1583" t="s">
        <v>2379</v>
      </c>
      <c r="F1583" t="s">
        <v>2381</v>
      </c>
      <c r="G1583" s="7">
        <v>1</v>
      </c>
      <c r="H1583" t="s">
        <v>2379</v>
      </c>
      <c r="I1583">
        <f t="shared" si="72"/>
        <v>0</v>
      </c>
      <c r="K1583" s="14" t="str">
        <f t="shared" si="73"/>
        <v>Obesity</v>
      </c>
      <c r="L1583" t="str">
        <f t="shared" si="74"/>
        <v>Normal</v>
      </c>
    </row>
    <row r="1584" spans="1:12" x14ac:dyDescent="0.35">
      <c r="A1584" t="s">
        <v>788</v>
      </c>
      <c r="B1584">
        <v>25.46</v>
      </c>
      <c r="C1584">
        <v>9.7100000000000009</v>
      </c>
      <c r="D1584" t="s">
        <v>2380</v>
      </c>
      <c r="E1584" t="s">
        <v>2379</v>
      </c>
      <c r="F1584" t="s">
        <v>2379</v>
      </c>
      <c r="G1584" s="7">
        <v>1</v>
      </c>
      <c r="H1584" t="s">
        <v>2379</v>
      </c>
      <c r="I1584">
        <f t="shared" si="72"/>
        <v>0</v>
      </c>
      <c r="K1584" s="14" t="str">
        <f t="shared" si="73"/>
        <v>Over Weight</v>
      </c>
      <c r="L1584" t="str">
        <f t="shared" si="74"/>
        <v>Diabetes</v>
      </c>
    </row>
    <row r="1585" spans="1:12" x14ac:dyDescent="0.35">
      <c r="A1585" t="s">
        <v>787</v>
      </c>
      <c r="B1585">
        <v>37.145000000000003</v>
      </c>
      <c r="C1585">
        <v>5.32</v>
      </c>
      <c r="D1585" t="s">
        <v>2379</v>
      </c>
      <c r="E1585" t="s">
        <v>2379</v>
      </c>
      <c r="F1585" t="s">
        <v>2379</v>
      </c>
      <c r="G1585" s="7">
        <v>0</v>
      </c>
      <c r="H1585" t="s">
        <v>2379</v>
      </c>
      <c r="I1585">
        <f t="shared" si="72"/>
        <v>0</v>
      </c>
      <c r="K1585" s="14" t="str">
        <f t="shared" si="73"/>
        <v>Obesity</v>
      </c>
      <c r="L1585" t="str">
        <f t="shared" si="74"/>
        <v>Normal</v>
      </c>
    </row>
    <row r="1586" spans="1:12" x14ac:dyDescent="0.35">
      <c r="A1586" t="s">
        <v>786</v>
      </c>
      <c r="B1586">
        <v>30.8</v>
      </c>
      <c r="C1586">
        <v>5.83</v>
      </c>
      <c r="D1586" t="s">
        <v>2380</v>
      </c>
      <c r="E1586" t="s">
        <v>2379</v>
      </c>
      <c r="F1586" t="s">
        <v>2379</v>
      </c>
      <c r="G1586" s="7">
        <v>0</v>
      </c>
      <c r="H1586" t="s">
        <v>2379</v>
      </c>
      <c r="I1586">
        <f t="shared" si="72"/>
        <v>0</v>
      </c>
      <c r="K1586" s="14" t="str">
        <f t="shared" si="73"/>
        <v>Obesity</v>
      </c>
      <c r="L1586" t="str">
        <f t="shared" si="74"/>
        <v>Prediabetes</v>
      </c>
    </row>
    <row r="1587" spans="1:12" x14ac:dyDescent="0.35">
      <c r="A1587" t="s">
        <v>785</v>
      </c>
      <c r="B1587">
        <v>29.5</v>
      </c>
      <c r="C1587">
        <v>5.54</v>
      </c>
      <c r="D1587" t="s">
        <v>2380</v>
      </c>
      <c r="E1587" t="s">
        <v>2379</v>
      </c>
      <c r="F1587" t="s">
        <v>2379</v>
      </c>
      <c r="G1587" s="7">
        <v>0</v>
      </c>
      <c r="H1587" t="s">
        <v>2379</v>
      </c>
      <c r="I1587">
        <f t="shared" si="72"/>
        <v>0</v>
      </c>
      <c r="K1587" s="14" t="str">
        <f t="shared" si="73"/>
        <v>Over Weight</v>
      </c>
      <c r="L1587" t="str">
        <f t="shared" si="74"/>
        <v>Normal</v>
      </c>
    </row>
    <row r="1588" spans="1:12" x14ac:dyDescent="0.35">
      <c r="A1588" t="s">
        <v>784</v>
      </c>
      <c r="B1588">
        <v>43.39</v>
      </c>
      <c r="C1588">
        <v>5.85</v>
      </c>
      <c r="D1588" t="s">
        <v>2379</v>
      </c>
      <c r="E1588" t="s">
        <v>2380</v>
      </c>
      <c r="F1588" t="s">
        <v>2379</v>
      </c>
      <c r="G1588" s="7">
        <v>1</v>
      </c>
      <c r="H1588" t="s">
        <v>2379</v>
      </c>
      <c r="I1588">
        <f t="shared" si="72"/>
        <v>0</v>
      </c>
      <c r="K1588" s="14" t="str">
        <f t="shared" si="73"/>
        <v>Obesity</v>
      </c>
      <c r="L1588" t="str">
        <f t="shared" si="74"/>
        <v>Prediabetes</v>
      </c>
    </row>
    <row r="1589" spans="1:12" x14ac:dyDescent="0.35">
      <c r="A1589" t="s">
        <v>783</v>
      </c>
      <c r="B1589">
        <v>15.08</v>
      </c>
      <c r="C1589">
        <v>4.8499999999999996</v>
      </c>
      <c r="D1589" t="s">
        <v>2380</v>
      </c>
      <c r="E1589" t="s">
        <v>2379</v>
      </c>
      <c r="F1589" t="s">
        <v>2381</v>
      </c>
      <c r="G1589" s="7">
        <v>1</v>
      </c>
      <c r="H1589" t="s">
        <v>2379</v>
      </c>
      <c r="I1589">
        <f t="shared" si="72"/>
        <v>0</v>
      </c>
      <c r="K1589" s="14" t="str">
        <f t="shared" si="73"/>
        <v>Underweight</v>
      </c>
      <c r="L1589" t="str">
        <f t="shared" si="74"/>
        <v>Normal</v>
      </c>
    </row>
    <row r="1590" spans="1:12" x14ac:dyDescent="0.35">
      <c r="A1590" t="s">
        <v>782</v>
      </c>
      <c r="B1590">
        <v>20.48</v>
      </c>
      <c r="C1590">
        <v>11.09</v>
      </c>
      <c r="D1590" t="s">
        <v>2379</v>
      </c>
      <c r="E1590" t="s">
        <v>2379</v>
      </c>
      <c r="F1590" t="s">
        <v>2379</v>
      </c>
      <c r="G1590" s="7">
        <v>0</v>
      </c>
      <c r="H1590" t="s">
        <v>2379</v>
      </c>
      <c r="I1590">
        <f t="shared" si="72"/>
        <v>0</v>
      </c>
      <c r="K1590" s="14" t="str">
        <f t="shared" si="73"/>
        <v>Normal Weight</v>
      </c>
      <c r="L1590" t="str">
        <f t="shared" si="74"/>
        <v>Diabetes</v>
      </c>
    </row>
    <row r="1591" spans="1:12" x14ac:dyDescent="0.35">
      <c r="A1591" t="s">
        <v>781</v>
      </c>
      <c r="B1591">
        <v>34.450000000000003</v>
      </c>
      <c r="C1591">
        <v>5.58</v>
      </c>
      <c r="D1591" t="s">
        <v>2380</v>
      </c>
      <c r="E1591" t="s">
        <v>2379</v>
      </c>
      <c r="F1591" t="s">
        <v>2379</v>
      </c>
      <c r="G1591" s="7">
        <v>0</v>
      </c>
      <c r="H1591" t="s">
        <v>2379</v>
      </c>
      <c r="I1591">
        <f t="shared" si="72"/>
        <v>0</v>
      </c>
      <c r="K1591" s="14" t="str">
        <f t="shared" si="73"/>
        <v>Obesity</v>
      </c>
      <c r="L1591" t="str">
        <f t="shared" si="74"/>
        <v>Normal</v>
      </c>
    </row>
    <row r="1592" spans="1:12" x14ac:dyDescent="0.35">
      <c r="A1592" t="s">
        <v>780</v>
      </c>
      <c r="B1592">
        <v>34.21</v>
      </c>
      <c r="C1592">
        <v>9.7200000000000006</v>
      </c>
      <c r="D1592" t="s">
        <v>2380</v>
      </c>
      <c r="E1592" t="s">
        <v>2379</v>
      </c>
      <c r="F1592" t="s">
        <v>2379</v>
      </c>
      <c r="G1592" s="7">
        <v>0</v>
      </c>
      <c r="H1592" t="s">
        <v>2379</v>
      </c>
      <c r="I1592">
        <f t="shared" si="72"/>
        <v>0</v>
      </c>
      <c r="K1592" s="14" t="str">
        <f t="shared" si="73"/>
        <v>Obesity</v>
      </c>
      <c r="L1592" t="str">
        <f t="shared" si="74"/>
        <v>Diabetes</v>
      </c>
    </row>
    <row r="1593" spans="1:12" x14ac:dyDescent="0.35">
      <c r="A1593" t="s">
        <v>779</v>
      </c>
      <c r="B1593">
        <v>28.8</v>
      </c>
      <c r="C1593">
        <v>11.41</v>
      </c>
      <c r="D1593" t="s">
        <v>2380</v>
      </c>
      <c r="E1593" t="s">
        <v>2379</v>
      </c>
      <c r="F1593" t="s">
        <v>2379</v>
      </c>
      <c r="G1593" s="7">
        <v>0</v>
      </c>
      <c r="H1593" t="s">
        <v>2379</v>
      </c>
      <c r="I1593">
        <f t="shared" si="72"/>
        <v>0</v>
      </c>
      <c r="K1593" s="14" t="str">
        <f t="shared" si="73"/>
        <v>Over Weight</v>
      </c>
      <c r="L1593" t="str">
        <f t="shared" si="74"/>
        <v>Diabetes</v>
      </c>
    </row>
    <row r="1594" spans="1:12" x14ac:dyDescent="0.35">
      <c r="A1594" t="s">
        <v>778</v>
      </c>
      <c r="B1594">
        <v>31.74</v>
      </c>
      <c r="C1594">
        <v>4.46</v>
      </c>
      <c r="D1594" t="s">
        <v>2379</v>
      </c>
      <c r="E1594" t="s">
        <v>2379</v>
      </c>
      <c r="F1594" t="s">
        <v>2381</v>
      </c>
      <c r="G1594" s="7">
        <v>1</v>
      </c>
      <c r="H1594" t="s">
        <v>2379</v>
      </c>
      <c r="I1594">
        <f t="shared" si="72"/>
        <v>0</v>
      </c>
      <c r="K1594" s="14" t="str">
        <f t="shared" si="73"/>
        <v>Obesity</v>
      </c>
      <c r="L1594" t="str">
        <f t="shared" si="74"/>
        <v>Normal</v>
      </c>
    </row>
    <row r="1595" spans="1:12" x14ac:dyDescent="0.35">
      <c r="A1595" t="s">
        <v>777</v>
      </c>
      <c r="B1595">
        <v>21.78</v>
      </c>
      <c r="C1595">
        <v>9.31</v>
      </c>
      <c r="D1595" t="s">
        <v>2380</v>
      </c>
      <c r="E1595" t="s">
        <v>2379</v>
      </c>
      <c r="F1595" t="s">
        <v>2379</v>
      </c>
      <c r="G1595" s="7">
        <v>0</v>
      </c>
      <c r="H1595" t="s">
        <v>2379</v>
      </c>
      <c r="I1595">
        <f t="shared" si="72"/>
        <v>0</v>
      </c>
      <c r="K1595" s="14" t="str">
        <f t="shared" si="73"/>
        <v>Normal Weight</v>
      </c>
      <c r="L1595" t="str">
        <f t="shared" si="74"/>
        <v>Diabetes</v>
      </c>
    </row>
    <row r="1596" spans="1:12" x14ac:dyDescent="0.35">
      <c r="A1596" t="s">
        <v>776</v>
      </c>
      <c r="B1596">
        <v>23.75</v>
      </c>
      <c r="C1596">
        <v>5.03</v>
      </c>
      <c r="D1596" t="s">
        <v>2379</v>
      </c>
      <c r="E1596" t="s">
        <v>2379</v>
      </c>
      <c r="F1596" t="s">
        <v>2379</v>
      </c>
      <c r="G1596" s="7">
        <v>1</v>
      </c>
      <c r="H1596" t="s">
        <v>2379</v>
      </c>
      <c r="I1596">
        <f t="shared" si="72"/>
        <v>0</v>
      </c>
      <c r="K1596" s="14" t="str">
        <f t="shared" si="73"/>
        <v>Normal Weight</v>
      </c>
      <c r="L1596" t="str">
        <f t="shared" si="74"/>
        <v>Normal</v>
      </c>
    </row>
    <row r="1597" spans="1:12" x14ac:dyDescent="0.35">
      <c r="A1597" t="s">
        <v>775</v>
      </c>
      <c r="B1597">
        <v>33.21</v>
      </c>
      <c r="C1597">
        <v>5.07</v>
      </c>
      <c r="D1597" t="s">
        <v>2380</v>
      </c>
      <c r="E1597" t="s">
        <v>2379</v>
      </c>
      <c r="F1597" t="s">
        <v>2379</v>
      </c>
      <c r="G1597" s="7">
        <v>1</v>
      </c>
      <c r="H1597" t="s">
        <v>2379</v>
      </c>
      <c r="I1597">
        <f t="shared" si="72"/>
        <v>0</v>
      </c>
      <c r="K1597" s="14" t="str">
        <f t="shared" si="73"/>
        <v>Obesity</v>
      </c>
      <c r="L1597" t="str">
        <f t="shared" si="74"/>
        <v>Normal</v>
      </c>
    </row>
    <row r="1598" spans="1:12" x14ac:dyDescent="0.35">
      <c r="A1598" t="s">
        <v>774</v>
      </c>
      <c r="B1598">
        <v>17.7</v>
      </c>
      <c r="C1598">
        <v>10.42</v>
      </c>
      <c r="D1598" t="s">
        <v>2380</v>
      </c>
      <c r="E1598" t="s">
        <v>2379</v>
      </c>
      <c r="F1598" t="s">
        <v>2379</v>
      </c>
      <c r="G1598" s="7">
        <v>2</v>
      </c>
      <c r="H1598" t="s">
        <v>2379</v>
      </c>
      <c r="I1598">
        <f t="shared" si="72"/>
        <v>0</v>
      </c>
      <c r="K1598" s="14" t="str">
        <f t="shared" si="73"/>
        <v>Underweight</v>
      </c>
      <c r="L1598" t="str">
        <f t="shared" si="74"/>
        <v>Diabetes</v>
      </c>
    </row>
    <row r="1599" spans="1:12" x14ac:dyDescent="0.35">
      <c r="A1599" t="s">
        <v>773</v>
      </c>
      <c r="B1599">
        <v>17.2</v>
      </c>
      <c r="C1599">
        <v>6.45</v>
      </c>
      <c r="D1599" t="s">
        <v>2379</v>
      </c>
      <c r="E1599" t="s">
        <v>2379</v>
      </c>
      <c r="F1599" t="s">
        <v>2379</v>
      </c>
      <c r="G1599" s="7">
        <v>2</v>
      </c>
      <c r="H1599" t="s">
        <v>2379</v>
      </c>
      <c r="I1599">
        <f t="shared" si="72"/>
        <v>0</v>
      </c>
      <c r="K1599" s="14" t="str">
        <f t="shared" si="73"/>
        <v>Underweight</v>
      </c>
      <c r="L1599" t="str">
        <f t="shared" si="74"/>
        <v>Diabetes</v>
      </c>
    </row>
    <row r="1600" spans="1:12" x14ac:dyDescent="0.35">
      <c r="A1600" t="s">
        <v>772</v>
      </c>
      <c r="B1600">
        <v>19.21</v>
      </c>
      <c r="C1600">
        <v>5.52</v>
      </c>
      <c r="D1600" t="s">
        <v>2379</v>
      </c>
      <c r="E1600" t="s">
        <v>2379</v>
      </c>
      <c r="F1600" t="s">
        <v>2379</v>
      </c>
      <c r="G1600" s="7">
        <v>2</v>
      </c>
      <c r="H1600" t="s">
        <v>2379</v>
      </c>
      <c r="I1600">
        <f t="shared" si="72"/>
        <v>0</v>
      </c>
      <c r="K1600" s="14" t="str">
        <f t="shared" si="73"/>
        <v>Normal Weight</v>
      </c>
      <c r="L1600" t="str">
        <f t="shared" si="74"/>
        <v>Normal</v>
      </c>
    </row>
    <row r="1601" spans="1:12" x14ac:dyDescent="0.35">
      <c r="A1601" t="s">
        <v>771</v>
      </c>
      <c r="B1601">
        <v>23.2</v>
      </c>
      <c r="C1601">
        <v>4.41</v>
      </c>
      <c r="D1601" t="s">
        <v>2379</v>
      </c>
      <c r="E1601" t="s">
        <v>2379</v>
      </c>
      <c r="F1601" t="s">
        <v>2381</v>
      </c>
      <c r="G1601" s="7">
        <v>1</v>
      </c>
      <c r="H1601" t="s">
        <v>2379</v>
      </c>
      <c r="I1601">
        <f t="shared" si="72"/>
        <v>0</v>
      </c>
      <c r="K1601" s="14" t="str">
        <f t="shared" si="73"/>
        <v>Normal Weight</v>
      </c>
      <c r="L1601" t="str">
        <f t="shared" si="74"/>
        <v>Normal</v>
      </c>
    </row>
    <row r="1602" spans="1:12" x14ac:dyDescent="0.35">
      <c r="A1602" t="s">
        <v>770</v>
      </c>
      <c r="B1602">
        <v>32.5</v>
      </c>
      <c r="C1602">
        <v>4.6900000000000004</v>
      </c>
      <c r="D1602" t="s">
        <v>2380</v>
      </c>
      <c r="E1602" t="s">
        <v>2379</v>
      </c>
      <c r="F1602" t="s">
        <v>2381</v>
      </c>
      <c r="G1602" s="7">
        <v>1</v>
      </c>
      <c r="H1602" t="s">
        <v>2379</v>
      </c>
      <c r="I1602">
        <f t="shared" si="72"/>
        <v>0</v>
      </c>
      <c r="K1602" s="14" t="str">
        <f t="shared" si="73"/>
        <v>Obesity</v>
      </c>
      <c r="L1602" t="str">
        <f t="shared" si="74"/>
        <v>Normal</v>
      </c>
    </row>
    <row r="1603" spans="1:12" x14ac:dyDescent="0.35">
      <c r="A1603" t="s">
        <v>769</v>
      </c>
      <c r="B1603">
        <v>20.9</v>
      </c>
      <c r="C1603">
        <v>6.94</v>
      </c>
      <c r="D1603" t="s">
        <v>2379</v>
      </c>
      <c r="E1603" t="s">
        <v>2379</v>
      </c>
      <c r="F1603" t="s">
        <v>2379</v>
      </c>
      <c r="G1603" s="7">
        <v>0</v>
      </c>
      <c r="H1603" t="s">
        <v>2379</v>
      </c>
      <c r="I1603">
        <f t="shared" ref="I1603:I1666" si="75">IF(H1603="yes",1,0)</f>
        <v>0</v>
      </c>
      <c r="K1603" s="14" t="str">
        <f t="shared" ref="K1603:K1666" si="76">IF(B1603&lt;18.5,"Underweight",IF(B1603&lt;24.9,"Normal Weight",IF(B1603&lt;29.9,"Over Weight","Obesity")))</f>
        <v>Normal Weight</v>
      </c>
      <c r="L1603" t="str">
        <f t="shared" ref="L1603:L1666" si="77">IF(C1603&lt;5.7,"Normal",IF(C1603&lt;6.4,"Prediabetes","Diabetes"))</f>
        <v>Diabetes</v>
      </c>
    </row>
    <row r="1604" spans="1:12" x14ac:dyDescent="0.35">
      <c r="A1604" t="s">
        <v>768</v>
      </c>
      <c r="B1604">
        <v>19.11</v>
      </c>
      <c r="C1604">
        <v>4.3499999999999996</v>
      </c>
      <c r="D1604" t="s">
        <v>2379</v>
      </c>
      <c r="E1604" t="s">
        <v>2379</v>
      </c>
      <c r="F1604" t="s">
        <v>2379</v>
      </c>
      <c r="G1604" s="7">
        <v>2</v>
      </c>
      <c r="H1604" t="s">
        <v>2379</v>
      </c>
      <c r="I1604">
        <f t="shared" si="75"/>
        <v>0</v>
      </c>
      <c r="K1604" s="14" t="str">
        <f t="shared" si="76"/>
        <v>Normal Weight</v>
      </c>
      <c r="L1604" t="str">
        <f t="shared" si="77"/>
        <v>Normal</v>
      </c>
    </row>
    <row r="1605" spans="1:12" x14ac:dyDescent="0.35">
      <c r="A1605" t="s">
        <v>767</v>
      </c>
      <c r="B1605">
        <v>31.17</v>
      </c>
      <c r="C1605">
        <v>5.28</v>
      </c>
      <c r="D1605" t="s">
        <v>2379</v>
      </c>
      <c r="E1605" t="s">
        <v>2379</v>
      </c>
      <c r="F1605" t="s">
        <v>2379</v>
      </c>
      <c r="G1605" s="7">
        <v>1</v>
      </c>
      <c r="H1605" t="s">
        <v>2379</v>
      </c>
      <c r="I1605">
        <f t="shared" si="75"/>
        <v>0</v>
      </c>
      <c r="K1605" s="14" t="str">
        <f t="shared" si="76"/>
        <v>Obesity</v>
      </c>
      <c r="L1605" t="str">
        <f t="shared" si="77"/>
        <v>Normal</v>
      </c>
    </row>
    <row r="1606" spans="1:12" x14ac:dyDescent="0.35">
      <c r="A1606" t="s">
        <v>766</v>
      </c>
      <c r="B1606">
        <v>36.08</v>
      </c>
      <c r="C1606">
        <v>4.29</v>
      </c>
      <c r="D1606" t="s">
        <v>2379</v>
      </c>
      <c r="E1606" t="s">
        <v>2379</v>
      </c>
      <c r="F1606" t="s">
        <v>2379</v>
      </c>
      <c r="G1606" s="7">
        <v>0</v>
      </c>
      <c r="H1606" t="s">
        <v>2379</v>
      </c>
      <c r="I1606">
        <f t="shared" si="75"/>
        <v>0</v>
      </c>
      <c r="K1606" s="14" t="str">
        <f t="shared" si="76"/>
        <v>Obesity</v>
      </c>
      <c r="L1606" t="str">
        <f t="shared" si="77"/>
        <v>Normal</v>
      </c>
    </row>
    <row r="1607" spans="1:12" x14ac:dyDescent="0.35">
      <c r="A1607" t="s">
        <v>765</v>
      </c>
      <c r="B1607">
        <v>28.024999999999999</v>
      </c>
      <c r="C1607">
        <v>5.69</v>
      </c>
      <c r="D1607" t="s">
        <v>2380</v>
      </c>
      <c r="E1607" t="s">
        <v>2379</v>
      </c>
      <c r="F1607" t="s">
        <v>2379</v>
      </c>
      <c r="G1607" s="7">
        <v>0</v>
      </c>
      <c r="H1607" t="s">
        <v>2379</v>
      </c>
      <c r="I1607">
        <f t="shared" si="75"/>
        <v>0</v>
      </c>
      <c r="K1607" s="14" t="str">
        <f t="shared" si="76"/>
        <v>Over Weight</v>
      </c>
      <c r="L1607" t="str">
        <f t="shared" si="77"/>
        <v>Normal</v>
      </c>
    </row>
    <row r="1608" spans="1:12" x14ac:dyDescent="0.35">
      <c r="A1608" t="s">
        <v>764</v>
      </c>
      <c r="B1608">
        <v>24.32</v>
      </c>
      <c r="C1608">
        <v>5.56</v>
      </c>
      <c r="D1608" t="s">
        <v>2380</v>
      </c>
      <c r="E1608" t="s">
        <v>2379</v>
      </c>
      <c r="F1608" t="s">
        <v>2379</v>
      </c>
      <c r="G1608" s="7">
        <v>0</v>
      </c>
      <c r="H1608" t="s">
        <v>2379</v>
      </c>
      <c r="I1608">
        <f t="shared" si="75"/>
        <v>0</v>
      </c>
      <c r="K1608" s="14" t="str">
        <f t="shared" si="76"/>
        <v>Normal Weight</v>
      </c>
      <c r="L1608" t="str">
        <f t="shared" si="77"/>
        <v>Normal</v>
      </c>
    </row>
    <row r="1609" spans="1:12" x14ac:dyDescent="0.35">
      <c r="A1609" t="s">
        <v>763</v>
      </c>
      <c r="B1609">
        <v>38</v>
      </c>
      <c r="C1609">
        <v>5.41</v>
      </c>
      <c r="D1609" t="s">
        <v>2380</v>
      </c>
      <c r="E1609" t="s">
        <v>2379</v>
      </c>
      <c r="F1609" t="s">
        <v>2379</v>
      </c>
      <c r="G1609" s="7">
        <v>1</v>
      </c>
      <c r="H1609" t="s">
        <v>2379</v>
      </c>
      <c r="I1609">
        <f t="shared" si="75"/>
        <v>0</v>
      </c>
      <c r="K1609" s="14" t="str">
        <f t="shared" si="76"/>
        <v>Obesity</v>
      </c>
      <c r="L1609" t="str">
        <f t="shared" si="77"/>
        <v>Normal</v>
      </c>
    </row>
    <row r="1610" spans="1:12" x14ac:dyDescent="0.35">
      <c r="A1610" t="s">
        <v>762</v>
      </c>
      <c r="B1610">
        <v>31.6</v>
      </c>
      <c r="C1610">
        <v>10.85</v>
      </c>
      <c r="D1610" t="s">
        <v>2380</v>
      </c>
      <c r="E1610" t="s">
        <v>2379</v>
      </c>
      <c r="F1610" t="s">
        <v>2379</v>
      </c>
      <c r="G1610" s="7">
        <v>0</v>
      </c>
      <c r="H1610" t="s">
        <v>2379</v>
      </c>
      <c r="I1610">
        <f t="shared" si="75"/>
        <v>0</v>
      </c>
      <c r="K1610" s="14" t="str">
        <f t="shared" si="76"/>
        <v>Obesity</v>
      </c>
      <c r="L1610" t="str">
        <f t="shared" si="77"/>
        <v>Diabetes</v>
      </c>
    </row>
    <row r="1611" spans="1:12" x14ac:dyDescent="0.35">
      <c r="A1611" t="s">
        <v>761</v>
      </c>
      <c r="B1611">
        <v>31.02</v>
      </c>
      <c r="C1611">
        <v>11.63</v>
      </c>
      <c r="D1611" t="s">
        <v>2380</v>
      </c>
      <c r="E1611" t="s">
        <v>2379</v>
      </c>
      <c r="F1611" t="s">
        <v>2379</v>
      </c>
      <c r="G1611" s="7">
        <v>0</v>
      </c>
      <c r="H1611" t="s">
        <v>2379</v>
      </c>
      <c r="I1611">
        <f t="shared" si="75"/>
        <v>0</v>
      </c>
      <c r="K1611" s="14" t="str">
        <f t="shared" si="76"/>
        <v>Obesity</v>
      </c>
      <c r="L1611" t="str">
        <f t="shared" si="77"/>
        <v>Diabetes</v>
      </c>
    </row>
    <row r="1612" spans="1:12" x14ac:dyDescent="0.35">
      <c r="A1612" t="s">
        <v>760</v>
      </c>
      <c r="B1612">
        <v>29.26</v>
      </c>
      <c r="C1612">
        <v>5.68</v>
      </c>
      <c r="D1612" t="s">
        <v>2380</v>
      </c>
      <c r="E1612" t="s">
        <v>2379</v>
      </c>
      <c r="F1612" t="s">
        <v>2379</v>
      </c>
      <c r="G1612" s="7">
        <v>1</v>
      </c>
      <c r="H1612" t="s">
        <v>2379</v>
      </c>
      <c r="I1612">
        <f t="shared" si="75"/>
        <v>0</v>
      </c>
      <c r="K1612" s="14" t="str">
        <f t="shared" si="76"/>
        <v>Over Weight</v>
      </c>
      <c r="L1612" t="str">
        <f t="shared" si="77"/>
        <v>Normal</v>
      </c>
    </row>
    <row r="1613" spans="1:12" x14ac:dyDescent="0.35">
      <c r="A1613" t="s">
        <v>759</v>
      </c>
      <c r="B1613">
        <v>15.09</v>
      </c>
      <c r="C1613">
        <v>7.59</v>
      </c>
      <c r="D1613" t="s">
        <v>2380</v>
      </c>
      <c r="E1613" t="s">
        <v>2379</v>
      </c>
      <c r="F1613" t="s">
        <v>2379</v>
      </c>
      <c r="G1613" s="7">
        <v>2</v>
      </c>
      <c r="H1613" t="s">
        <v>2379</v>
      </c>
      <c r="I1613">
        <f t="shared" si="75"/>
        <v>0</v>
      </c>
      <c r="K1613" s="14" t="str">
        <f t="shared" si="76"/>
        <v>Underweight</v>
      </c>
      <c r="L1613" t="str">
        <f t="shared" si="77"/>
        <v>Diabetes</v>
      </c>
    </row>
    <row r="1614" spans="1:12" x14ac:dyDescent="0.35">
      <c r="A1614" t="s">
        <v>758</v>
      </c>
      <c r="B1614">
        <v>22.63</v>
      </c>
      <c r="C1614">
        <v>5.09</v>
      </c>
      <c r="D1614" t="s">
        <v>2380</v>
      </c>
      <c r="E1614" t="s">
        <v>2379</v>
      </c>
      <c r="F1614" t="s">
        <v>2379</v>
      </c>
      <c r="G1614" s="7">
        <v>0</v>
      </c>
      <c r="H1614" t="s">
        <v>2379</v>
      </c>
      <c r="I1614">
        <f t="shared" si="75"/>
        <v>0</v>
      </c>
      <c r="K1614" s="14" t="str">
        <f t="shared" si="76"/>
        <v>Normal Weight</v>
      </c>
      <c r="L1614" t="str">
        <f t="shared" si="77"/>
        <v>Normal</v>
      </c>
    </row>
    <row r="1615" spans="1:12" x14ac:dyDescent="0.35">
      <c r="A1615" t="s">
        <v>757</v>
      </c>
      <c r="B1615">
        <v>23.46</v>
      </c>
      <c r="C1615">
        <v>4.21</v>
      </c>
      <c r="D1615" t="s">
        <v>2379</v>
      </c>
      <c r="E1615" t="s">
        <v>2379</v>
      </c>
      <c r="F1615" t="s">
        <v>2379</v>
      </c>
      <c r="G1615" s="7">
        <v>1</v>
      </c>
      <c r="H1615" t="s">
        <v>2379</v>
      </c>
      <c r="I1615">
        <f t="shared" si="75"/>
        <v>0</v>
      </c>
      <c r="K1615" s="14" t="str">
        <f t="shared" si="76"/>
        <v>Normal Weight</v>
      </c>
      <c r="L1615" t="str">
        <f t="shared" si="77"/>
        <v>Normal</v>
      </c>
    </row>
    <row r="1616" spans="1:12" x14ac:dyDescent="0.35">
      <c r="A1616" t="s">
        <v>756</v>
      </c>
      <c r="B1616">
        <v>22.56</v>
      </c>
      <c r="C1616">
        <v>4.34</v>
      </c>
      <c r="D1616" t="s">
        <v>2380</v>
      </c>
      <c r="E1616" t="s">
        <v>2379</v>
      </c>
      <c r="F1616" t="s">
        <v>2379</v>
      </c>
      <c r="G1616" s="7">
        <v>0</v>
      </c>
      <c r="H1616" t="s">
        <v>2379</v>
      </c>
      <c r="I1616">
        <f t="shared" si="75"/>
        <v>0</v>
      </c>
      <c r="K1616" s="14" t="str">
        <f t="shared" si="76"/>
        <v>Normal Weight</v>
      </c>
      <c r="L1616" t="str">
        <f t="shared" si="77"/>
        <v>Normal</v>
      </c>
    </row>
    <row r="1617" spans="1:12" x14ac:dyDescent="0.35">
      <c r="A1617" t="s">
        <v>755</v>
      </c>
      <c r="B1617">
        <v>19.28</v>
      </c>
      <c r="C1617">
        <v>11.85</v>
      </c>
      <c r="D1617" t="s">
        <v>2379</v>
      </c>
      <c r="E1617" t="s">
        <v>2379</v>
      </c>
      <c r="F1617" t="s">
        <v>2379</v>
      </c>
      <c r="G1617" s="7">
        <v>2</v>
      </c>
      <c r="H1617" t="s">
        <v>2379</v>
      </c>
      <c r="I1617">
        <f t="shared" si="75"/>
        <v>0</v>
      </c>
      <c r="K1617" s="14" t="str">
        <f t="shared" si="76"/>
        <v>Normal Weight</v>
      </c>
      <c r="L1617" t="str">
        <f t="shared" si="77"/>
        <v>Diabetes</v>
      </c>
    </row>
    <row r="1618" spans="1:12" x14ac:dyDescent="0.35">
      <c r="A1618" t="s">
        <v>754</v>
      </c>
      <c r="B1618">
        <v>15.37</v>
      </c>
      <c r="C1618">
        <v>9.61</v>
      </c>
      <c r="D1618" t="s">
        <v>2380</v>
      </c>
      <c r="E1618" t="s">
        <v>2379</v>
      </c>
      <c r="F1618" t="s">
        <v>2379</v>
      </c>
      <c r="G1618" s="7">
        <v>2</v>
      </c>
      <c r="H1618" t="s">
        <v>2379</v>
      </c>
      <c r="I1618">
        <f t="shared" si="75"/>
        <v>0</v>
      </c>
      <c r="K1618" s="14" t="str">
        <f t="shared" si="76"/>
        <v>Underweight</v>
      </c>
      <c r="L1618" t="str">
        <f t="shared" si="77"/>
        <v>Diabetes</v>
      </c>
    </row>
    <row r="1619" spans="1:12" x14ac:dyDescent="0.35">
      <c r="A1619" t="s">
        <v>753</v>
      </c>
      <c r="B1619">
        <v>18.71</v>
      </c>
      <c r="C1619">
        <v>5.29</v>
      </c>
      <c r="D1619" t="s">
        <v>2380</v>
      </c>
      <c r="E1619" t="s">
        <v>2379</v>
      </c>
      <c r="F1619" t="s">
        <v>2379</v>
      </c>
      <c r="G1619" s="7">
        <v>0</v>
      </c>
      <c r="H1619" t="s">
        <v>2379</v>
      </c>
      <c r="I1619">
        <f t="shared" si="75"/>
        <v>0</v>
      </c>
      <c r="K1619" s="14" t="str">
        <f t="shared" si="76"/>
        <v>Normal Weight</v>
      </c>
      <c r="L1619" t="str">
        <f t="shared" si="77"/>
        <v>Normal</v>
      </c>
    </row>
    <row r="1620" spans="1:12" x14ac:dyDescent="0.35">
      <c r="A1620" t="s">
        <v>752</v>
      </c>
      <c r="B1620">
        <v>20.61</v>
      </c>
      <c r="C1620">
        <v>6.89</v>
      </c>
      <c r="D1620" t="s">
        <v>2379</v>
      </c>
      <c r="E1620" t="s">
        <v>2379</v>
      </c>
      <c r="F1620" t="s">
        <v>2379</v>
      </c>
      <c r="G1620" s="7">
        <v>0</v>
      </c>
      <c r="H1620" t="s">
        <v>2379</v>
      </c>
      <c r="I1620">
        <f t="shared" si="75"/>
        <v>0</v>
      </c>
      <c r="K1620" s="14" t="str">
        <f t="shared" si="76"/>
        <v>Normal Weight</v>
      </c>
      <c r="L1620" t="str">
        <f t="shared" si="77"/>
        <v>Diabetes</v>
      </c>
    </row>
    <row r="1621" spans="1:12" x14ac:dyDescent="0.35">
      <c r="A1621" t="s">
        <v>751</v>
      </c>
      <c r="B1621">
        <v>15.99</v>
      </c>
      <c r="C1621">
        <v>4.57</v>
      </c>
      <c r="D1621" t="s">
        <v>2380</v>
      </c>
      <c r="E1621" t="s">
        <v>2379</v>
      </c>
      <c r="F1621" t="s">
        <v>2381</v>
      </c>
      <c r="G1621" s="7">
        <v>1</v>
      </c>
      <c r="H1621" t="s">
        <v>2379</v>
      </c>
      <c r="I1621">
        <f t="shared" si="75"/>
        <v>0</v>
      </c>
      <c r="K1621" s="14" t="str">
        <f t="shared" si="76"/>
        <v>Underweight</v>
      </c>
      <c r="L1621" t="str">
        <f t="shared" si="77"/>
        <v>Normal</v>
      </c>
    </row>
    <row r="1622" spans="1:12" x14ac:dyDescent="0.35">
      <c r="A1622" t="s">
        <v>750</v>
      </c>
      <c r="B1622">
        <v>33.155000000000001</v>
      </c>
      <c r="C1622">
        <v>4.32</v>
      </c>
      <c r="D1622" t="s">
        <v>2379</v>
      </c>
      <c r="E1622" t="s">
        <v>2379</v>
      </c>
      <c r="F1622" t="s">
        <v>2379</v>
      </c>
      <c r="G1622" s="7">
        <v>0</v>
      </c>
      <c r="H1622" t="s">
        <v>2379</v>
      </c>
      <c r="I1622">
        <f t="shared" si="75"/>
        <v>0</v>
      </c>
      <c r="K1622" s="14" t="str">
        <f t="shared" si="76"/>
        <v>Obesity</v>
      </c>
      <c r="L1622" t="str">
        <f t="shared" si="77"/>
        <v>Normal</v>
      </c>
    </row>
    <row r="1623" spans="1:12" x14ac:dyDescent="0.35">
      <c r="A1623" t="s">
        <v>749</v>
      </c>
      <c r="B1623">
        <v>26.22</v>
      </c>
      <c r="C1623">
        <v>5.57</v>
      </c>
      <c r="D1623" t="s">
        <v>2380</v>
      </c>
      <c r="E1623" t="s">
        <v>2379</v>
      </c>
      <c r="F1623" t="s">
        <v>2381</v>
      </c>
      <c r="G1623" s="7">
        <v>1</v>
      </c>
      <c r="H1623" t="s">
        <v>2379</v>
      </c>
      <c r="I1623">
        <f t="shared" si="75"/>
        <v>0</v>
      </c>
      <c r="K1623" s="14" t="str">
        <f t="shared" si="76"/>
        <v>Over Weight</v>
      </c>
      <c r="L1623" t="str">
        <f t="shared" si="77"/>
        <v>Normal</v>
      </c>
    </row>
    <row r="1624" spans="1:12" x14ac:dyDescent="0.35">
      <c r="A1624" t="s">
        <v>748</v>
      </c>
      <c r="B1624">
        <v>21.85</v>
      </c>
      <c r="C1624">
        <v>5.26</v>
      </c>
      <c r="D1624" t="s">
        <v>2380</v>
      </c>
      <c r="E1624" t="s">
        <v>2379</v>
      </c>
      <c r="F1624" t="s">
        <v>2381</v>
      </c>
      <c r="G1624" s="7">
        <v>1</v>
      </c>
      <c r="H1624" t="s">
        <v>2379</v>
      </c>
      <c r="I1624">
        <f t="shared" si="75"/>
        <v>0</v>
      </c>
      <c r="K1624" s="14" t="str">
        <f t="shared" si="76"/>
        <v>Normal Weight</v>
      </c>
      <c r="L1624" t="str">
        <f t="shared" si="77"/>
        <v>Normal</v>
      </c>
    </row>
    <row r="1625" spans="1:12" x14ac:dyDescent="0.35">
      <c r="A1625" t="s">
        <v>747</v>
      </c>
      <c r="B1625">
        <v>30.495000000000001</v>
      </c>
      <c r="C1625">
        <v>6.25</v>
      </c>
      <c r="D1625" t="s">
        <v>2379</v>
      </c>
      <c r="E1625" t="s">
        <v>2379</v>
      </c>
      <c r="F1625" t="s">
        <v>2379</v>
      </c>
      <c r="G1625" s="7">
        <v>0</v>
      </c>
      <c r="H1625" t="s">
        <v>2379</v>
      </c>
      <c r="I1625">
        <f t="shared" si="75"/>
        <v>0</v>
      </c>
      <c r="K1625" s="14" t="str">
        <f t="shared" si="76"/>
        <v>Obesity</v>
      </c>
      <c r="L1625" t="str">
        <f t="shared" si="77"/>
        <v>Prediabetes</v>
      </c>
    </row>
    <row r="1626" spans="1:12" x14ac:dyDescent="0.35">
      <c r="A1626" t="s">
        <v>746</v>
      </c>
      <c r="B1626">
        <v>34.104999999999997</v>
      </c>
      <c r="C1626">
        <v>5.67</v>
      </c>
      <c r="D1626" t="s">
        <v>2380</v>
      </c>
      <c r="E1626" t="s">
        <v>2379</v>
      </c>
      <c r="F1626" t="s">
        <v>2379</v>
      </c>
      <c r="G1626" s="7">
        <v>0</v>
      </c>
      <c r="H1626" t="s">
        <v>2379</v>
      </c>
      <c r="I1626">
        <f t="shared" si="75"/>
        <v>0</v>
      </c>
      <c r="K1626" s="14" t="str">
        <f t="shared" si="76"/>
        <v>Obesity</v>
      </c>
      <c r="L1626" t="str">
        <f t="shared" si="77"/>
        <v>Normal</v>
      </c>
    </row>
    <row r="1627" spans="1:12" x14ac:dyDescent="0.35">
      <c r="A1627" t="s">
        <v>745</v>
      </c>
      <c r="B1627">
        <v>32.770000000000003</v>
      </c>
      <c r="C1627">
        <v>4.42</v>
      </c>
      <c r="D1627" t="s">
        <v>2380</v>
      </c>
      <c r="E1627" t="s">
        <v>2379</v>
      </c>
      <c r="F1627" t="s">
        <v>2379</v>
      </c>
      <c r="G1627" s="7">
        <v>1</v>
      </c>
      <c r="H1627" t="s">
        <v>2379</v>
      </c>
      <c r="I1627">
        <f t="shared" si="75"/>
        <v>0</v>
      </c>
      <c r="K1627" s="14" t="str">
        <f t="shared" si="76"/>
        <v>Obesity</v>
      </c>
      <c r="L1627" t="str">
        <f t="shared" si="77"/>
        <v>Normal</v>
      </c>
    </row>
    <row r="1628" spans="1:12" x14ac:dyDescent="0.35">
      <c r="A1628" t="s">
        <v>744</v>
      </c>
      <c r="B1628">
        <v>16.850000000000001</v>
      </c>
      <c r="C1628">
        <v>11.75</v>
      </c>
      <c r="D1628" t="s">
        <v>2380</v>
      </c>
      <c r="E1628" t="s">
        <v>2379</v>
      </c>
      <c r="F1628" t="s">
        <v>2379</v>
      </c>
      <c r="G1628" s="7">
        <v>2</v>
      </c>
      <c r="H1628" t="s">
        <v>2379</v>
      </c>
      <c r="I1628">
        <f t="shared" si="75"/>
        <v>0</v>
      </c>
      <c r="K1628" s="14" t="str">
        <f t="shared" si="76"/>
        <v>Underweight</v>
      </c>
      <c r="L1628" t="str">
        <f t="shared" si="77"/>
        <v>Diabetes</v>
      </c>
    </row>
    <row r="1629" spans="1:12" x14ac:dyDescent="0.35">
      <c r="A1629" t="s">
        <v>743</v>
      </c>
      <c r="B1629">
        <v>34.700000000000003</v>
      </c>
      <c r="C1629">
        <v>6.06</v>
      </c>
      <c r="D1629" t="s">
        <v>2379</v>
      </c>
      <c r="E1629" t="s">
        <v>2379</v>
      </c>
      <c r="F1629" t="s">
        <v>2379</v>
      </c>
      <c r="G1629" s="7">
        <v>1</v>
      </c>
      <c r="H1629" t="s">
        <v>2379</v>
      </c>
      <c r="I1629">
        <f t="shared" si="75"/>
        <v>0</v>
      </c>
      <c r="K1629" s="14" t="str">
        <f t="shared" si="76"/>
        <v>Obesity</v>
      </c>
      <c r="L1629" t="str">
        <f t="shared" si="77"/>
        <v>Prediabetes</v>
      </c>
    </row>
    <row r="1630" spans="1:12" x14ac:dyDescent="0.35">
      <c r="A1630" t="s">
        <v>742</v>
      </c>
      <c r="B1630">
        <v>37.049999999999997</v>
      </c>
      <c r="C1630">
        <v>5.48</v>
      </c>
      <c r="D1630" t="s">
        <v>2379</v>
      </c>
      <c r="E1630" t="s">
        <v>2379</v>
      </c>
      <c r="F1630" t="s">
        <v>2379</v>
      </c>
      <c r="G1630" s="7">
        <v>1</v>
      </c>
      <c r="H1630" t="s">
        <v>2379</v>
      </c>
      <c r="I1630">
        <f t="shared" si="75"/>
        <v>0</v>
      </c>
      <c r="K1630" s="14" t="str">
        <f t="shared" si="76"/>
        <v>Obesity</v>
      </c>
      <c r="L1630" t="str">
        <f t="shared" si="77"/>
        <v>Normal</v>
      </c>
    </row>
    <row r="1631" spans="1:12" x14ac:dyDescent="0.35">
      <c r="A1631" t="s">
        <v>741</v>
      </c>
      <c r="B1631">
        <v>18.78</v>
      </c>
      <c r="C1631">
        <v>4.45</v>
      </c>
      <c r="D1631" t="s">
        <v>2379</v>
      </c>
      <c r="E1631" t="s">
        <v>2379</v>
      </c>
      <c r="F1631" t="s">
        <v>2381</v>
      </c>
      <c r="G1631" s="7">
        <v>1</v>
      </c>
      <c r="H1631" t="s">
        <v>2379</v>
      </c>
      <c r="I1631">
        <f t="shared" si="75"/>
        <v>0</v>
      </c>
      <c r="K1631" s="14" t="str">
        <f t="shared" si="76"/>
        <v>Normal Weight</v>
      </c>
      <c r="L1631" t="str">
        <f t="shared" si="77"/>
        <v>Normal</v>
      </c>
    </row>
    <row r="1632" spans="1:12" x14ac:dyDescent="0.35">
      <c r="A1632" t="s">
        <v>740</v>
      </c>
      <c r="B1632">
        <v>28.024999999999999</v>
      </c>
      <c r="C1632">
        <v>5</v>
      </c>
      <c r="D1632" t="s">
        <v>2379</v>
      </c>
      <c r="E1632" t="s">
        <v>2379</v>
      </c>
      <c r="F1632" t="s">
        <v>2379</v>
      </c>
      <c r="G1632" s="7">
        <v>1</v>
      </c>
      <c r="H1632" t="s">
        <v>2379</v>
      </c>
      <c r="I1632">
        <f t="shared" si="75"/>
        <v>0</v>
      </c>
      <c r="K1632" s="14" t="str">
        <f t="shared" si="76"/>
        <v>Over Weight</v>
      </c>
      <c r="L1632" t="str">
        <f t="shared" si="77"/>
        <v>Normal</v>
      </c>
    </row>
    <row r="1633" spans="1:12" x14ac:dyDescent="0.35">
      <c r="A1633" t="s">
        <v>739</v>
      </c>
      <c r="B1633">
        <v>35.090000000000003</v>
      </c>
      <c r="C1633">
        <v>5.84</v>
      </c>
      <c r="D1633" t="s">
        <v>2379</v>
      </c>
      <c r="E1633" t="s">
        <v>2379</v>
      </c>
      <c r="F1633" t="s">
        <v>2379</v>
      </c>
      <c r="G1633" s="7">
        <v>0</v>
      </c>
      <c r="H1633" t="s">
        <v>2379</v>
      </c>
      <c r="I1633">
        <f t="shared" si="75"/>
        <v>0</v>
      </c>
      <c r="K1633" s="14" t="str">
        <f t="shared" si="76"/>
        <v>Obesity</v>
      </c>
      <c r="L1633" t="str">
        <f t="shared" si="77"/>
        <v>Prediabetes</v>
      </c>
    </row>
    <row r="1634" spans="1:12" x14ac:dyDescent="0.35">
      <c r="A1634" t="s">
        <v>738</v>
      </c>
      <c r="B1634">
        <v>34.42</v>
      </c>
      <c r="C1634">
        <v>5.21</v>
      </c>
      <c r="D1634" t="s">
        <v>2380</v>
      </c>
      <c r="E1634" t="s">
        <v>2379</v>
      </c>
      <c r="F1634" t="s">
        <v>2379</v>
      </c>
      <c r="G1634" s="7">
        <v>0</v>
      </c>
      <c r="H1634" t="s">
        <v>2379</v>
      </c>
      <c r="I1634">
        <f t="shared" si="75"/>
        <v>0</v>
      </c>
      <c r="K1634" s="14" t="str">
        <f t="shared" si="76"/>
        <v>Obesity</v>
      </c>
      <c r="L1634" t="str">
        <f t="shared" si="77"/>
        <v>Normal</v>
      </c>
    </row>
    <row r="1635" spans="1:12" x14ac:dyDescent="0.35">
      <c r="A1635" t="s">
        <v>737</v>
      </c>
      <c r="B1635">
        <v>29.4</v>
      </c>
      <c r="C1635">
        <v>4.26</v>
      </c>
      <c r="D1635" t="s">
        <v>2379</v>
      </c>
      <c r="E1635" t="s">
        <v>2379</v>
      </c>
      <c r="F1635" t="s">
        <v>2379</v>
      </c>
      <c r="G1635" s="7">
        <v>0</v>
      </c>
      <c r="H1635" t="s">
        <v>2379</v>
      </c>
      <c r="I1635">
        <f t="shared" si="75"/>
        <v>0</v>
      </c>
      <c r="K1635" s="14" t="str">
        <f t="shared" si="76"/>
        <v>Over Weight</v>
      </c>
      <c r="L1635" t="str">
        <f t="shared" si="77"/>
        <v>Normal</v>
      </c>
    </row>
    <row r="1636" spans="1:12" x14ac:dyDescent="0.35">
      <c r="A1636" t="s">
        <v>736</v>
      </c>
      <c r="B1636">
        <v>21.31</v>
      </c>
      <c r="C1636">
        <v>4.17</v>
      </c>
      <c r="D1636" t="s">
        <v>2379</v>
      </c>
      <c r="E1636" t="s">
        <v>2379</v>
      </c>
      <c r="F1636" t="s">
        <v>2379</v>
      </c>
      <c r="G1636" s="7">
        <v>0</v>
      </c>
      <c r="H1636" t="s">
        <v>2379</v>
      </c>
      <c r="I1636">
        <f t="shared" si="75"/>
        <v>0</v>
      </c>
      <c r="K1636" s="14" t="str">
        <f t="shared" si="76"/>
        <v>Normal Weight</v>
      </c>
      <c r="L1636" t="str">
        <f t="shared" si="77"/>
        <v>Normal</v>
      </c>
    </row>
    <row r="1637" spans="1:12" x14ac:dyDescent="0.35">
      <c r="A1637" t="s">
        <v>735</v>
      </c>
      <c r="B1637">
        <v>19.559999999999999</v>
      </c>
      <c r="C1637">
        <v>11.96</v>
      </c>
      <c r="D1637" t="s">
        <v>2379</v>
      </c>
      <c r="E1637" t="s">
        <v>2379</v>
      </c>
      <c r="F1637" t="s">
        <v>2379</v>
      </c>
      <c r="G1637" s="7">
        <v>0</v>
      </c>
      <c r="H1637" t="s">
        <v>2379</v>
      </c>
      <c r="I1637">
        <f t="shared" si="75"/>
        <v>0</v>
      </c>
      <c r="K1637" s="14" t="str">
        <f t="shared" si="76"/>
        <v>Normal Weight</v>
      </c>
      <c r="L1637" t="str">
        <f t="shared" si="77"/>
        <v>Diabetes</v>
      </c>
    </row>
    <row r="1638" spans="1:12" x14ac:dyDescent="0.35">
      <c r="A1638" t="s">
        <v>734</v>
      </c>
      <c r="B1638">
        <v>37.335000000000001</v>
      </c>
      <c r="C1638">
        <v>6.26</v>
      </c>
      <c r="D1638" t="s">
        <v>2380</v>
      </c>
      <c r="E1638" t="s">
        <v>2379</v>
      </c>
      <c r="F1638" t="s">
        <v>2379</v>
      </c>
      <c r="G1638" s="7">
        <v>1</v>
      </c>
      <c r="H1638" t="s">
        <v>2379</v>
      </c>
      <c r="I1638">
        <f t="shared" si="75"/>
        <v>0</v>
      </c>
      <c r="K1638" s="14" t="str">
        <f t="shared" si="76"/>
        <v>Obesity</v>
      </c>
      <c r="L1638" t="str">
        <f t="shared" si="77"/>
        <v>Prediabetes</v>
      </c>
    </row>
    <row r="1639" spans="1:12" x14ac:dyDescent="0.35">
      <c r="A1639" t="s">
        <v>733</v>
      </c>
      <c r="B1639">
        <v>19.53</v>
      </c>
      <c r="C1639">
        <v>11.68</v>
      </c>
      <c r="D1639" t="s">
        <v>2379</v>
      </c>
      <c r="E1639" t="s">
        <v>2379</v>
      </c>
      <c r="F1639" t="s">
        <v>2379</v>
      </c>
      <c r="G1639" s="7">
        <v>0</v>
      </c>
      <c r="H1639" t="s">
        <v>2379</v>
      </c>
      <c r="I1639">
        <f t="shared" si="75"/>
        <v>0</v>
      </c>
      <c r="K1639" s="14" t="str">
        <f t="shared" si="76"/>
        <v>Normal Weight</v>
      </c>
      <c r="L1639" t="str">
        <f t="shared" si="77"/>
        <v>Diabetes</v>
      </c>
    </row>
    <row r="1640" spans="1:12" x14ac:dyDescent="0.35">
      <c r="A1640" t="s">
        <v>732</v>
      </c>
      <c r="B1640">
        <v>34.1</v>
      </c>
      <c r="C1640">
        <v>5.16</v>
      </c>
      <c r="D1640" t="s">
        <v>2379</v>
      </c>
      <c r="E1640" t="s">
        <v>2379</v>
      </c>
      <c r="F1640" t="s">
        <v>2379</v>
      </c>
      <c r="G1640" s="7">
        <v>0</v>
      </c>
      <c r="H1640" t="s">
        <v>2379</v>
      </c>
      <c r="I1640">
        <f t="shared" si="75"/>
        <v>0</v>
      </c>
      <c r="K1640" s="14" t="str">
        <f t="shared" si="76"/>
        <v>Obesity</v>
      </c>
      <c r="L1640" t="str">
        <f t="shared" si="77"/>
        <v>Normal</v>
      </c>
    </row>
    <row r="1641" spans="1:12" x14ac:dyDescent="0.35">
      <c r="A1641" t="s">
        <v>731</v>
      </c>
      <c r="B1641">
        <v>16.5</v>
      </c>
      <c r="C1641">
        <v>6.9</v>
      </c>
      <c r="D1641" t="s">
        <v>2380</v>
      </c>
      <c r="E1641" t="s">
        <v>2379</v>
      </c>
      <c r="F1641" t="s">
        <v>2379</v>
      </c>
      <c r="G1641" s="7">
        <v>2</v>
      </c>
      <c r="H1641" t="s">
        <v>2379</v>
      </c>
      <c r="I1641">
        <f t="shared" si="75"/>
        <v>0</v>
      </c>
      <c r="K1641" s="14" t="str">
        <f t="shared" si="76"/>
        <v>Underweight</v>
      </c>
      <c r="L1641" t="str">
        <f t="shared" si="77"/>
        <v>Diabetes</v>
      </c>
    </row>
    <row r="1642" spans="1:12" x14ac:dyDescent="0.35">
      <c r="A1642" t="s">
        <v>730</v>
      </c>
      <c r="B1642">
        <v>30.69</v>
      </c>
      <c r="C1642">
        <v>4.83</v>
      </c>
      <c r="D1642" t="s">
        <v>2379</v>
      </c>
      <c r="E1642" t="s">
        <v>2379</v>
      </c>
      <c r="F1642" t="s">
        <v>2379</v>
      </c>
      <c r="G1642" s="7">
        <v>1</v>
      </c>
      <c r="H1642" t="s">
        <v>2379</v>
      </c>
      <c r="I1642">
        <f t="shared" si="75"/>
        <v>0</v>
      </c>
      <c r="K1642" s="14" t="str">
        <f t="shared" si="76"/>
        <v>Obesity</v>
      </c>
      <c r="L1642" t="str">
        <f t="shared" si="77"/>
        <v>Normal</v>
      </c>
    </row>
    <row r="1643" spans="1:12" x14ac:dyDescent="0.35">
      <c r="A1643" t="s">
        <v>729</v>
      </c>
      <c r="B1643">
        <v>28.93</v>
      </c>
      <c r="C1643">
        <v>4.87</v>
      </c>
      <c r="D1643" t="s">
        <v>2379</v>
      </c>
      <c r="E1643" t="s">
        <v>2379</v>
      </c>
      <c r="F1643" t="s">
        <v>2379</v>
      </c>
      <c r="G1643" s="7">
        <v>1</v>
      </c>
      <c r="H1643" t="s">
        <v>2379</v>
      </c>
      <c r="I1643">
        <f t="shared" si="75"/>
        <v>0</v>
      </c>
      <c r="K1643" s="14" t="str">
        <f t="shared" si="76"/>
        <v>Over Weight</v>
      </c>
      <c r="L1643" t="str">
        <f t="shared" si="77"/>
        <v>Normal</v>
      </c>
    </row>
    <row r="1644" spans="1:12" x14ac:dyDescent="0.35">
      <c r="A1644" t="s">
        <v>728</v>
      </c>
      <c r="B1644">
        <v>38.9</v>
      </c>
      <c r="C1644">
        <v>4.28</v>
      </c>
      <c r="D1644" t="s">
        <v>2379</v>
      </c>
      <c r="E1644" t="s">
        <v>2379</v>
      </c>
      <c r="F1644" t="s">
        <v>2379</v>
      </c>
      <c r="G1644" s="7">
        <v>0</v>
      </c>
      <c r="H1644" t="s">
        <v>2379</v>
      </c>
      <c r="I1644">
        <f t="shared" si="75"/>
        <v>0</v>
      </c>
      <c r="K1644" s="14" t="str">
        <f t="shared" si="76"/>
        <v>Obesity</v>
      </c>
      <c r="L1644" t="str">
        <f t="shared" si="77"/>
        <v>Normal</v>
      </c>
    </row>
    <row r="1645" spans="1:12" x14ac:dyDescent="0.35">
      <c r="A1645" t="s">
        <v>727</v>
      </c>
      <c r="B1645">
        <v>26.9</v>
      </c>
      <c r="C1645">
        <v>4.07</v>
      </c>
      <c r="D1645" t="s">
        <v>2379</v>
      </c>
      <c r="E1645" t="s">
        <v>2379</v>
      </c>
      <c r="F1645" t="s">
        <v>2379</v>
      </c>
      <c r="G1645" s="7">
        <v>0</v>
      </c>
      <c r="H1645" t="s">
        <v>2379</v>
      </c>
      <c r="I1645">
        <f t="shared" si="75"/>
        <v>0</v>
      </c>
      <c r="K1645" s="14" t="str">
        <f t="shared" si="76"/>
        <v>Over Weight</v>
      </c>
      <c r="L1645" t="str">
        <f t="shared" si="77"/>
        <v>Normal</v>
      </c>
    </row>
    <row r="1646" spans="1:12" x14ac:dyDescent="0.35">
      <c r="A1646" t="s">
        <v>726</v>
      </c>
      <c r="B1646">
        <v>24.86</v>
      </c>
      <c r="C1646">
        <v>6.23</v>
      </c>
      <c r="D1646" t="s">
        <v>2379</v>
      </c>
      <c r="E1646" t="s">
        <v>2379</v>
      </c>
      <c r="F1646" t="s">
        <v>2379</v>
      </c>
      <c r="G1646" s="7">
        <v>0</v>
      </c>
      <c r="H1646" t="s">
        <v>2379</v>
      </c>
      <c r="I1646">
        <f t="shared" si="75"/>
        <v>0</v>
      </c>
      <c r="K1646" s="14" t="str">
        <f t="shared" si="76"/>
        <v>Normal Weight</v>
      </c>
      <c r="L1646" t="str">
        <f t="shared" si="77"/>
        <v>Prediabetes</v>
      </c>
    </row>
    <row r="1647" spans="1:12" x14ac:dyDescent="0.35">
      <c r="A1647" t="s">
        <v>725</v>
      </c>
      <c r="B1647">
        <v>39.14</v>
      </c>
      <c r="C1647">
        <v>6.24</v>
      </c>
      <c r="D1647" t="s">
        <v>2379</v>
      </c>
      <c r="E1647" t="s">
        <v>2380</v>
      </c>
      <c r="F1647" t="s">
        <v>2379</v>
      </c>
      <c r="G1647" s="7">
        <v>1</v>
      </c>
      <c r="H1647" t="s">
        <v>2379</v>
      </c>
      <c r="I1647">
        <f t="shared" si="75"/>
        <v>0</v>
      </c>
      <c r="K1647" s="14" t="str">
        <f t="shared" si="76"/>
        <v>Obesity</v>
      </c>
      <c r="L1647" t="str">
        <f t="shared" si="77"/>
        <v>Prediabetes</v>
      </c>
    </row>
    <row r="1648" spans="1:12" x14ac:dyDescent="0.35">
      <c r="A1648" t="s">
        <v>724</v>
      </c>
      <c r="B1648">
        <v>39.799999999999997</v>
      </c>
      <c r="C1648">
        <v>6.17</v>
      </c>
      <c r="D1648" t="s">
        <v>2379</v>
      </c>
      <c r="E1648" t="s">
        <v>2379</v>
      </c>
      <c r="F1648" t="s">
        <v>2381</v>
      </c>
      <c r="G1648" s="7">
        <v>1</v>
      </c>
      <c r="H1648" t="s">
        <v>2379</v>
      </c>
      <c r="I1648">
        <f t="shared" si="75"/>
        <v>0</v>
      </c>
      <c r="K1648" s="14" t="str">
        <f t="shared" si="76"/>
        <v>Obesity</v>
      </c>
      <c r="L1648" t="str">
        <f t="shared" si="77"/>
        <v>Prediabetes</v>
      </c>
    </row>
    <row r="1649" spans="1:12" x14ac:dyDescent="0.35">
      <c r="A1649" t="s">
        <v>723</v>
      </c>
      <c r="B1649">
        <v>34.32</v>
      </c>
      <c r="C1649">
        <v>5.16</v>
      </c>
      <c r="D1649" t="s">
        <v>2379</v>
      </c>
      <c r="E1649" t="s">
        <v>2379</v>
      </c>
      <c r="F1649" t="s">
        <v>2379</v>
      </c>
      <c r="G1649" s="7">
        <v>1</v>
      </c>
      <c r="H1649" t="s">
        <v>2379</v>
      </c>
      <c r="I1649">
        <f t="shared" si="75"/>
        <v>0</v>
      </c>
      <c r="K1649" s="14" t="str">
        <f t="shared" si="76"/>
        <v>Obesity</v>
      </c>
      <c r="L1649" t="str">
        <f t="shared" si="77"/>
        <v>Normal</v>
      </c>
    </row>
    <row r="1650" spans="1:12" x14ac:dyDescent="0.35">
      <c r="A1650" t="s">
        <v>722</v>
      </c>
      <c r="B1650">
        <v>32.51</v>
      </c>
      <c r="C1650">
        <v>4.3</v>
      </c>
      <c r="D1650" t="s">
        <v>2379</v>
      </c>
      <c r="E1650" t="s">
        <v>2379</v>
      </c>
      <c r="F1650" t="s">
        <v>2379</v>
      </c>
      <c r="G1650" s="7">
        <v>0</v>
      </c>
      <c r="H1650" t="s">
        <v>2379</v>
      </c>
      <c r="I1650">
        <f t="shared" si="75"/>
        <v>0</v>
      </c>
      <c r="K1650" s="14" t="str">
        <f t="shared" si="76"/>
        <v>Obesity</v>
      </c>
      <c r="L1650" t="str">
        <f t="shared" si="77"/>
        <v>Normal</v>
      </c>
    </row>
    <row r="1651" spans="1:12" x14ac:dyDescent="0.35">
      <c r="A1651" t="s">
        <v>721</v>
      </c>
      <c r="B1651">
        <v>30.71</v>
      </c>
      <c r="C1651">
        <v>6.14</v>
      </c>
      <c r="D1651" t="s">
        <v>2379</v>
      </c>
      <c r="E1651" t="s">
        <v>2379</v>
      </c>
      <c r="F1651" t="s">
        <v>2381</v>
      </c>
      <c r="G1651" s="7">
        <v>1</v>
      </c>
      <c r="H1651" t="s">
        <v>2379</v>
      </c>
      <c r="I1651">
        <f t="shared" si="75"/>
        <v>0</v>
      </c>
      <c r="K1651" s="14" t="str">
        <f t="shared" si="76"/>
        <v>Obesity</v>
      </c>
      <c r="L1651" t="str">
        <f t="shared" si="77"/>
        <v>Prediabetes</v>
      </c>
    </row>
    <row r="1652" spans="1:12" x14ac:dyDescent="0.35">
      <c r="A1652" t="s">
        <v>720</v>
      </c>
      <c r="B1652">
        <v>28.9</v>
      </c>
      <c r="C1652">
        <v>5.36</v>
      </c>
      <c r="D1652" t="s">
        <v>2379</v>
      </c>
      <c r="E1652" t="s">
        <v>2379</v>
      </c>
      <c r="F1652" t="s">
        <v>2379</v>
      </c>
      <c r="G1652" s="7">
        <v>1</v>
      </c>
      <c r="H1652" t="s">
        <v>2379</v>
      </c>
      <c r="I1652">
        <f t="shared" si="75"/>
        <v>0</v>
      </c>
      <c r="K1652" s="14" t="str">
        <f t="shared" si="76"/>
        <v>Over Weight</v>
      </c>
      <c r="L1652" t="str">
        <f t="shared" si="77"/>
        <v>Normal</v>
      </c>
    </row>
    <row r="1653" spans="1:12" x14ac:dyDescent="0.35">
      <c r="A1653" t="s">
        <v>719</v>
      </c>
      <c r="B1653">
        <v>36.19</v>
      </c>
      <c r="C1653">
        <v>4.3</v>
      </c>
      <c r="D1653" t="s">
        <v>2379</v>
      </c>
      <c r="E1653" t="s">
        <v>2379</v>
      </c>
      <c r="F1653" t="s">
        <v>2379</v>
      </c>
      <c r="G1653" s="7">
        <v>0</v>
      </c>
      <c r="H1653" t="s">
        <v>2379</v>
      </c>
      <c r="I1653">
        <f t="shared" si="75"/>
        <v>0</v>
      </c>
      <c r="K1653" s="14" t="str">
        <f t="shared" si="76"/>
        <v>Obesity</v>
      </c>
      <c r="L1653" t="str">
        <f t="shared" si="77"/>
        <v>Normal</v>
      </c>
    </row>
    <row r="1654" spans="1:12" x14ac:dyDescent="0.35">
      <c r="A1654" t="s">
        <v>718</v>
      </c>
      <c r="B1654">
        <v>29.6</v>
      </c>
      <c r="C1654">
        <v>4.09</v>
      </c>
      <c r="D1654" t="s">
        <v>2379</v>
      </c>
      <c r="E1654" t="s">
        <v>2379</v>
      </c>
      <c r="F1654" t="s">
        <v>2379</v>
      </c>
      <c r="G1654" s="7">
        <v>0</v>
      </c>
      <c r="H1654" t="s">
        <v>2379</v>
      </c>
      <c r="I1654">
        <f t="shared" si="75"/>
        <v>0</v>
      </c>
      <c r="K1654" s="14" t="str">
        <f t="shared" si="76"/>
        <v>Over Weight</v>
      </c>
      <c r="L1654" t="str">
        <f t="shared" si="77"/>
        <v>Normal</v>
      </c>
    </row>
    <row r="1655" spans="1:12" x14ac:dyDescent="0.35">
      <c r="A1655" t="s">
        <v>717</v>
      </c>
      <c r="B1655">
        <v>30.95</v>
      </c>
      <c r="C1655">
        <v>6.27</v>
      </c>
      <c r="D1655" t="s">
        <v>2379</v>
      </c>
      <c r="E1655" t="s">
        <v>2379</v>
      </c>
      <c r="F1655" t="s">
        <v>2381</v>
      </c>
      <c r="G1655" s="7">
        <v>1</v>
      </c>
      <c r="H1655" t="s">
        <v>2379</v>
      </c>
      <c r="I1655">
        <f t="shared" si="75"/>
        <v>0</v>
      </c>
      <c r="K1655" s="14" t="str">
        <f t="shared" si="76"/>
        <v>Obesity</v>
      </c>
      <c r="L1655" t="str">
        <f t="shared" si="77"/>
        <v>Prediabetes</v>
      </c>
    </row>
    <row r="1656" spans="1:12" x14ac:dyDescent="0.35">
      <c r="A1656" t="s">
        <v>716</v>
      </c>
      <c r="B1656">
        <v>19.95</v>
      </c>
      <c r="C1656">
        <v>5.39</v>
      </c>
      <c r="D1656" t="s">
        <v>2379</v>
      </c>
      <c r="E1656" t="s">
        <v>2379</v>
      </c>
      <c r="F1656" t="s">
        <v>2379</v>
      </c>
      <c r="G1656" s="7">
        <v>1</v>
      </c>
      <c r="H1656" t="s">
        <v>2379</v>
      </c>
      <c r="I1656">
        <f t="shared" si="75"/>
        <v>0</v>
      </c>
      <c r="K1656" s="14" t="str">
        <f t="shared" si="76"/>
        <v>Normal Weight</v>
      </c>
      <c r="L1656" t="str">
        <f t="shared" si="77"/>
        <v>Normal</v>
      </c>
    </row>
    <row r="1657" spans="1:12" x14ac:dyDescent="0.35">
      <c r="A1657" t="s">
        <v>715</v>
      </c>
      <c r="B1657">
        <v>23.65</v>
      </c>
      <c r="C1657">
        <v>5.75</v>
      </c>
      <c r="D1657" t="s">
        <v>2380</v>
      </c>
      <c r="E1657" t="s">
        <v>2379</v>
      </c>
      <c r="F1657" t="s">
        <v>2379</v>
      </c>
      <c r="G1657" s="7">
        <v>0</v>
      </c>
      <c r="H1657" t="s">
        <v>2379</v>
      </c>
      <c r="I1657">
        <f t="shared" si="75"/>
        <v>0</v>
      </c>
      <c r="K1657" s="14" t="str">
        <f t="shared" si="76"/>
        <v>Normal Weight</v>
      </c>
      <c r="L1657" t="str">
        <f t="shared" si="77"/>
        <v>Prediabetes</v>
      </c>
    </row>
    <row r="1658" spans="1:12" x14ac:dyDescent="0.35">
      <c r="A1658" t="s">
        <v>714</v>
      </c>
      <c r="B1658">
        <v>43.34</v>
      </c>
      <c r="C1658">
        <v>4.91</v>
      </c>
      <c r="D1658" t="s">
        <v>2379</v>
      </c>
      <c r="E1658" t="s">
        <v>2379</v>
      </c>
      <c r="F1658" t="s">
        <v>2379</v>
      </c>
      <c r="G1658" s="7">
        <v>1</v>
      </c>
      <c r="H1658" t="s">
        <v>2379</v>
      </c>
      <c r="I1658">
        <f t="shared" si="75"/>
        <v>0</v>
      </c>
      <c r="K1658" s="14" t="str">
        <f t="shared" si="76"/>
        <v>Obesity</v>
      </c>
      <c r="L1658" t="str">
        <f t="shared" si="77"/>
        <v>Normal</v>
      </c>
    </row>
    <row r="1659" spans="1:12" x14ac:dyDescent="0.35">
      <c r="A1659" t="s">
        <v>713</v>
      </c>
      <c r="B1659">
        <v>31.98</v>
      </c>
      <c r="C1659">
        <v>4.46</v>
      </c>
      <c r="D1659" t="s">
        <v>2380</v>
      </c>
      <c r="E1659" t="s">
        <v>2379</v>
      </c>
      <c r="F1659" t="s">
        <v>2379</v>
      </c>
      <c r="G1659" s="7">
        <v>1</v>
      </c>
      <c r="H1659" t="s">
        <v>2379</v>
      </c>
      <c r="I1659">
        <f t="shared" si="75"/>
        <v>0</v>
      </c>
      <c r="K1659" s="14" t="str">
        <f t="shared" si="76"/>
        <v>Obesity</v>
      </c>
      <c r="L1659" t="str">
        <f t="shared" si="77"/>
        <v>Normal</v>
      </c>
    </row>
    <row r="1660" spans="1:12" x14ac:dyDescent="0.35">
      <c r="A1660" t="s">
        <v>712</v>
      </c>
      <c r="B1660">
        <v>35.86</v>
      </c>
      <c r="C1660">
        <v>6.22</v>
      </c>
      <c r="D1660" t="s">
        <v>2379</v>
      </c>
      <c r="E1660" t="s">
        <v>2379</v>
      </c>
      <c r="F1660" t="s">
        <v>2379</v>
      </c>
      <c r="G1660" s="7">
        <v>1</v>
      </c>
      <c r="H1660" t="s">
        <v>2379</v>
      </c>
      <c r="I1660">
        <f t="shared" si="75"/>
        <v>0</v>
      </c>
      <c r="K1660" s="14" t="str">
        <f t="shared" si="76"/>
        <v>Obesity</v>
      </c>
      <c r="L1660" t="str">
        <f t="shared" si="77"/>
        <v>Prediabetes</v>
      </c>
    </row>
    <row r="1661" spans="1:12" x14ac:dyDescent="0.35">
      <c r="A1661" t="s">
        <v>711</v>
      </c>
      <c r="B1661">
        <v>15.2</v>
      </c>
      <c r="C1661">
        <v>8.82</v>
      </c>
      <c r="D1661" t="s">
        <v>2379</v>
      </c>
      <c r="E1661" t="s">
        <v>2379</v>
      </c>
      <c r="F1661" t="s">
        <v>2379</v>
      </c>
      <c r="G1661" s="7">
        <v>0</v>
      </c>
      <c r="H1661" t="s">
        <v>2379</v>
      </c>
      <c r="I1661">
        <f t="shared" si="75"/>
        <v>0</v>
      </c>
      <c r="K1661" s="14" t="str">
        <f t="shared" si="76"/>
        <v>Underweight</v>
      </c>
      <c r="L1661" t="str">
        <f t="shared" si="77"/>
        <v>Diabetes</v>
      </c>
    </row>
    <row r="1662" spans="1:12" x14ac:dyDescent="0.35">
      <c r="A1662" t="s">
        <v>710</v>
      </c>
      <c r="B1662">
        <v>37.200000000000003</v>
      </c>
      <c r="C1662">
        <v>10.14</v>
      </c>
      <c r="D1662" t="s">
        <v>2379</v>
      </c>
      <c r="E1662" t="s">
        <v>2379</v>
      </c>
      <c r="F1662" t="s">
        <v>2379</v>
      </c>
      <c r="G1662" s="7">
        <v>0</v>
      </c>
      <c r="H1662" t="s">
        <v>2379</v>
      </c>
      <c r="I1662">
        <f t="shared" si="75"/>
        <v>0</v>
      </c>
      <c r="K1662" s="14" t="str">
        <f t="shared" si="76"/>
        <v>Obesity</v>
      </c>
      <c r="L1662" t="str">
        <f t="shared" si="77"/>
        <v>Diabetes</v>
      </c>
    </row>
    <row r="1663" spans="1:12" x14ac:dyDescent="0.35">
      <c r="A1663" t="s">
        <v>709</v>
      </c>
      <c r="B1663">
        <v>17.91</v>
      </c>
      <c r="C1663">
        <v>4.66</v>
      </c>
      <c r="D1663" t="s">
        <v>2379</v>
      </c>
      <c r="E1663" t="s">
        <v>2379</v>
      </c>
      <c r="F1663" t="s">
        <v>2379</v>
      </c>
      <c r="G1663" s="7">
        <v>2</v>
      </c>
      <c r="H1663" t="s">
        <v>2379</v>
      </c>
      <c r="I1663">
        <f t="shared" si="75"/>
        <v>0</v>
      </c>
      <c r="K1663" s="14" t="str">
        <f t="shared" si="76"/>
        <v>Underweight</v>
      </c>
      <c r="L1663" t="str">
        <f t="shared" si="77"/>
        <v>Normal</v>
      </c>
    </row>
    <row r="1664" spans="1:12" x14ac:dyDescent="0.35">
      <c r="A1664" t="s">
        <v>708</v>
      </c>
      <c r="B1664">
        <v>20.76</v>
      </c>
      <c r="C1664">
        <v>6.26</v>
      </c>
      <c r="D1664" t="s">
        <v>2379</v>
      </c>
      <c r="E1664" t="s">
        <v>2379</v>
      </c>
      <c r="F1664" t="s">
        <v>2379</v>
      </c>
      <c r="G1664" s="7">
        <v>0</v>
      </c>
      <c r="H1664" t="s">
        <v>2379</v>
      </c>
      <c r="I1664">
        <f t="shared" si="75"/>
        <v>0</v>
      </c>
      <c r="K1664" s="14" t="str">
        <f t="shared" si="76"/>
        <v>Normal Weight</v>
      </c>
      <c r="L1664" t="str">
        <f t="shared" si="77"/>
        <v>Prediabetes</v>
      </c>
    </row>
    <row r="1665" spans="1:12" x14ac:dyDescent="0.35">
      <c r="A1665" t="s">
        <v>707</v>
      </c>
      <c r="B1665">
        <v>38.99</v>
      </c>
      <c r="C1665">
        <v>5.21</v>
      </c>
      <c r="D1665" t="s">
        <v>2379</v>
      </c>
      <c r="E1665" t="s">
        <v>2380</v>
      </c>
      <c r="F1665" t="s">
        <v>2379</v>
      </c>
      <c r="G1665" s="7">
        <v>1</v>
      </c>
      <c r="H1665" t="s">
        <v>2379</v>
      </c>
      <c r="I1665">
        <f t="shared" si="75"/>
        <v>0</v>
      </c>
      <c r="K1665" s="14" t="str">
        <f t="shared" si="76"/>
        <v>Obesity</v>
      </c>
      <c r="L1665" t="str">
        <f t="shared" si="77"/>
        <v>Normal</v>
      </c>
    </row>
    <row r="1666" spans="1:12" x14ac:dyDescent="0.35">
      <c r="A1666" t="s">
        <v>706</v>
      </c>
      <c r="B1666">
        <v>42.655000000000001</v>
      </c>
      <c r="C1666">
        <v>5.94</v>
      </c>
      <c r="D1666" t="s">
        <v>2380</v>
      </c>
      <c r="E1666" t="s">
        <v>2379</v>
      </c>
      <c r="F1666" t="s">
        <v>2381</v>
      </c>
      <c r="G1666" s="7">
        <v>1</v>
      </c>
      <c r="H1666" t="s">
        <v>2379</v>
      </c>
      <c r="I1666">
        <f t="shared" si="75"/>
        <v>0</v>
      </c>
      <c r="K1666" s="14" t="str">
        <f t="shared" si="76"/>
        <v>Obesity</v>
      </c>
      <c r="L1666" t="str">
        <f t="shared" si="77"/>
        <v>Prediabetes</v>
      </c>
    </row>
    <row r="1667" spans="1:12" x14ac:dyDescent="0.35">
      <c r="A1667" t="s">
        <v>705</v>
      </c>
      <c r="B1667">
        <v>30.57</v>
      </c>
      <c r="C1667">
        <v>5.34</v>
      </c>
      <c r="D1667" t="s">
        <v>2379</v>
      </c>
      <c r="E1667" t="s">
        <v>2379</v>
      </c>
      <c r="F1667" t="s">
        <v>2381</v>
      </c>
      <c r="G1667" s="7">
        <v>1</v>
      </c>
      <c r="H1667" t="s">
        <v>2379</v>
      </c>
      <c r="I1667">
        <f t="shared" ref="I1667:I1730" si="78">IF(H1667="yes",1,0)</f>
        <v>0</v>
      </c>
      <c r="K1667" s="14" t="str">
        <f t="shared" ref="K1667:K1730" si="79">IF(B1667&lt;18.5,"Underweight",IF(B1667&lt;24.9,"Normal Weight",IF(B1667&lt;29.9,"Over Weight","Obesity")))</f>
        <v>Obesity</v>
      </c>
      <c r="L1667" t="str">
        <f t="shared" ref="L1667:L1730" si="80">IF(C1667&lt;5.7,"Normal",IF(C1667&lt;6.4,"Prediabetes","Diabetes"))</f>
        <v>Normal</v>
      </c>
    </row>
    <row r="1668" spans="1:12" x14ac:dyDescent="0.35">
      <c r="A1668" t="s">
        <v>704</v>
      </c>
      <c r="B1668">
        <v>17.7</v>
      </c>
      <c r="C1668">
        <v>6.38</v>
      </c>
      <c r="D1668" t="s">
        <v>2379</v>
      </c>
      <c r="E1668" t="s">
        <v>2379</v>
      </c>
      <c r="F1668" t="s">
        <v>2379</v>
      </c>
      <c r="G1668" s="7">
        <v>2</v>
      </c>
      <c r="H1668" t="s">
        <v>2379</v>
      </c>
      <c r="I1668">
        <f t="shared" si="78"/>
        <v>0</v>
      </c>
      <c r="K1668" s="14" t="str">
        <f t="shared" si="79"/>
        <v>Underweight</v>
      </c>
      <c r="L1668" t="str">
        <f t="shared" si="80"/>
        <v>Prediabetes</v>
      </c>
    </row>
    <row r="1669" spans="1:12" x14ac:dyDescent="0.35">
      <c r="A1669" t="s">
        <v>703</v>
      </c>
      <c r="B1669">
        <v>34.770000000000003</v>
      </c>
      <c r="C1669">
        <v>4.47</v>
      </c>
      <c r="D1669" t="s">
        <v>2379</v>
      </c>
      <c r="E1669" t="s">
        <v>2379</v>
      </c>
      <c r="F1669" t="s">
        <v>2379</v>
      </c>
      <c r="G1669" s="7">
        <v>1</v>
      </c>
      <c r="H1669" t="s">
        <v>2379</v>
      </c>
      <c r="I1669">
        <f t="shared" si="78"/>
        <v>0</v>
      </c>
      <c r="K1669" s="14" t="str">
        <f t="shared" si="79"/>
        <v>Obesity</v>
      </c>
      <c r="L1669" t="str">
        <f t="shared" si="80"/>
        <v>Normal</v>
      </c>
    </row>
    <row r="1670" spans="1:12" x14ac:dyDescent="0.35">
      <c r="A1670" t="s">
        <v>702</v>
      </c>
      <c r="B1670">
        <v>16.88</v>
      </c>
      <c r="C1670">
        <v>9.9600000000000009</v>
      </c>
      <c r="D1670" t="s">
        <v>2379</v>
      </c>
      <c r="E1670" t="s">
        <v>2379</v>
      </c>
      <c r="F1670" t="s">
        <v>2379</v>
      </c>
      <c r="G1670" s="7">
        <v>0</v>
      </c>
      <c r="H1670" t="s">
        <v>2379</v>
      </c>
      <c r="I1670">
        <f t="shared" si="78"/>
        <v>0</v>
      </c>
      <c r="K1670" s="14" t="str">
        <f t="shared" si="79"/>
        <v>Underweight</v>
      </c>
      <c r="L1670" t="str">
        <f t="shared" si="80"/>
        <v>Diabetes</v>
      </c>
    </row>
    <row r="1671" spans="1:12" x14ac:dyDescent="0.35">
      <c r="A1671" t="s">
        <v>701</v>
      </c>
      <c r="B1671">
        <v>40.26</v>
      </c>
      <c r="C1671">
        <v>9.92</v>
      </c>
      <c r="D1671" t="s">
        <v>2380</v>
      </c>
      <c r="E1671" t="s">
        <v>2379</v>
      </c>
      <c r="F1671" t="s">
        <v>2379</v>
      </c>
      <c r="G1671" s="7">
        <v>0</v>
      </c>
      <c r="H1671" t="s">
        <v>2379</v>
      </c>
      <c r="I1671">
        <f t="shared" si="78"/>
        <v>0</v>
      </c>
      <c r="K1671" s="14" t="str">
        <f t="shared" si="79"/>
        <v>Obesity</v>
      </c>
      <c r="L1671" t="str">
        <f t="shared" si="80"/>
        <v>Diabetes</v>
      </c>
    </row>
    <row r="1672" spans="1:12" x14ac:dyDescent="0.35">
      <c r="A1672" t="s">
        <v>700</v>
      </c>
      <c r="B1672">
        <v>25.6</v>
      </c>
      <c r="C1672">
        <v>6.03</v>
      </c>
      <c r="D1672" t="s">
        <v>2379</v>
      </c>
      <c r="E1672" t="s">
        <v>2379</v>
      </c>
      <c r="F1672" t="s">
        <v>2381</v>
      </c>
      <c r="G1672" s="7">
        <v>1</v>
      </c>
      <c r="H1672" t="s">
        <v>2379</v>
      </c>
      <c r="I1672">
        <f t="shared" si="78"/>
        <v>0</v>
      </c>
      <c r="K1672" s="14" t="str">
        <f t="shared" si="79"/>
        <v>Over Weight</v>
      </c>
      <c r="L1672" t="str">
        <f t="shared" si="80"/>
        <v>Prediabetes</v>
      </c>
    </row>
    <row r="1673" spans="1:12" x14ac:dyDescent="0.35">
      <c r="A1673" t="s">
        <v>699</v>
      </c>
      <c r="B1673">
        <v>33.549999999999997</v>
      </c>
      <c r="C1673">
        <v>10.9</v>
      </c>
      <c r="D1673" t="s">
        <v>2380</v>
      </c>
      <c r="E1673" t="s">
        <v>2379</v>
      </c>
      <c r="F1673" t="s">
        <v>2379</v>
      </c>
      <c r="G1673" s="7">
        <v>0</v>
      </c>
      <c r="H1673" t="s">
        <v>2379</v>
      </c>
      <c r="I1673">
        <f t="shared" si="78"/>
        <v>0</v>
      </c>
      <c r="K1673" s="14" t="str">
        <f t="shared" si="79"/>
        <v>Obesity</v>
      </c>
      <c r="L1673" t="str">
        <f t="shared" si="80"/>
        <v>Diabetes</v>
      </c>
    </row>
    <row r="1674" spans="1:12" x14ac:dyDescent="0.35">
      <c r="A1674" t="s">
        <v>698</v>
      </c>
      <c r="B1674">
        <v>16.690000000000001</v>
      </c>
      <c r="C1674">
        <v>10.66</v>
      </c>
      <c r="D1674" t="s">
        <v>2379</v>
      </c>
      <c r="E1674" t="s">
        <v>2379</v>
      </c>
      <c r="F1674" t="s">
        <v>2379</v>
      </c>
      <c r="G1674" s="7">
        <v>0</v>
      </c>
      <c r="H1674" t="s">
        <v>2379</v>
      </c>
      <c r="I1674">
        <f t="shared" si="78"/>
        <v>0</v>
      </c>
      <c r="K1674" s="14" t="str">
        <f t="shared" si="79"/>
        <v>Underweight</v>
      </c>
      <c r="L1674" t="str">
        <f t="shared" si="80"/>
        <v>Diabetes</v>
      </c>
    </row>
    <row r="1675" spans="1:12" x14ac:dyDescent="0.35">
      <c r="A1675" t="s">
        <v>697</v>
      </c>
      <c r="B1675">
        <v>19.95</v>
      </c>
      <c r="C1675">
        <v>4.05</v>
      </c>
      <c r="D1675" t="s">
        <v>2379</v>
      </c>
      <c r="E1675" t="s">
        <v>2379</v>
      </c>
      <c r="F1675" t="s">
        <v>2379</v>
      </c>
      <c r="G1675" s="7">
        <v>1</v>
      </c>
      <c r="H1675" t="s">
        <v>2379</v>
      </c>
      <c r="I1675">
        <f t="shared" si="78"/>
        <v>0</v>
      </c>
      <c r="K1675" s="14" t="str">
        <f t="shared" si="79"/>
        <v>Normal Weight</v>
      </c>
      <c r="L1675" t="str">
        <f t="shared" si="80"/>
        <v>Normal</v>
      </c>
    </row>
    <row r="1676" spans="1:12" x14ac:dyDescent="0.35">
      <c r="A1676" t="s">
        <v>696</v>
      </c>
      <c r="B1676">
        <v>17.55</v>
      </c>
      <c r="C1676">
        <v>4.2300000000000004</v>
      </c>
      <c r="D1676" t="s">
        <v>2379</v>
      </c>
      <c r="E1676" t="s">
        <v>2379</v>
      </c>
      <c r="F1676" t="s">
        <v>2379</v>
      </c>
      <c r="G1676" s="7">
        <v>2</v>
      </c>
      <c r="H1676" t="s">
        <v>2379</v>
      </c>
      <c r="I1676">
        <f t="shared" si="78"/>
        <v>0</v>
      </c>
      <c r="K1676" s="14" t="str">
        <f t="shared" si="79"/>
        <v>Underweight</v>
      </c>
      <c r="L1676" t="str">
        <f t="shared" si="80"/>
        <v>Normal</v>
      </c>
    </row>
    <row r="1677" spans="1:12" x14ac:dyDescent="0.35">
      <c r="A1677" t="s">
        <v>695</v>
      </c>
      <c r="B1677">
        <v>22.01</v>
      </c>
      <c r="C1677">
        <v>5.01</v>
      </c>
      <c r="D1677" t="s">
        <v>2379</v>
      </c>
      <c r="E1677" t="s">
        <v>2379</v>
      </c>
      <c r="F1677" t="s">
        <v>2379</v>
      </c>
      <c r="G1677" s="7">
        <v>1</v>
      </c>
      <c r="H1677" t="s">
        <v>2379</v>
      </c>
      <c r="I1677">
        <f t="shared" si="78"/>
        <v>0</v>
      </c>
      <c r="K1677" s="14" t="str">
        <f t="shared" si="79"/>
        <v>Normal Weight</v>
      </c>
      <c r="L1677" t="str">
        <f t="shared" si="80"/>
        <v>Normal</v>
      </c>
    </row>
    <row r="1678" spans="1:12" x14ac:dyDescent="0.35">
      <c r="A1678" t="s">
        <v>694</v>
      </c>
      <c r="B1678">
        <v>41.8</v>
      </c>
      <c r="C1678">
        <v>5.82</v>
      </c>
      <c r="D1678" t="s">
        <v>2380</v>
      </c>
      <c r="E1678" t="s">
        <v>2379</v>
      </c>
      <c r="F1678" t="s">
        <v>2381</v>
      </c>
      <c r="G1678" s="7">
        <v>1</v>
      </c>
      <c r="H1678" t="s">
        <v>2379</v>
      </c>
      <c r="I1678">
        <f t="shared" si="78"/>
        <v>0</v>
      </c>
      <c r="K1678" s="14" t="str">
        <f t="shared" si="79"/>
        <v>Obesity</v>
      </c>
      <c r="L1678" t="str">
        <f t="shared" si="80"/>
        <v>Prediabetes</v>
      </c>
    </row>
    <row r="1679" spans="1:12" x14ac:dyDescent="0.35">
      <c r="A1679" t="s">
        <v>693</v>
      </c>
      <c r="B1679">
        <v>19.170000000000002</v>
      </c>
      <c r="C1679">
        <v>7.94</v>
      </c>
      <c r="D1679" t="s">
        <v>2379</v>
      </c>
      <c r="E1679" t="s">
        <v>2379</v>
      </c>
      <c r="F1679" t="s">
        <v>2379</v>
      </c>
      <c r="G1679" s="7">
        <v>0</v>
      </c>
      <c r="H1679" t="s">
        <v>2379</v>
      </c>
      <c r="I1679">
        <f t="shared" si="78"/>
        <v>0</v>
      </c>
      <c r="K1679" s="14" t="str">
        <f t="shared" si="79"/>
        <v>Normal Weight</v>
      </c>
      <c r="L1679" t="str">
        <f t="shared" si="80"/>
        <v>Diabetes</v>
      </c>
    </row>
    <row r="1680" spans="1:12" x14ac:dyDescent="0.35">
      <c r="A1680" t="s">
        <v>692</v>
      </c>
      <c r="B1680">
        <v>32.799999999999997</v>
      </c>
      <c r="C1680">
        <v>6.16</v>
      </c>
      <c r="D1680" t="s">
        <v>2380</v>
      </c>
      <c r="E1680" t="s">
        <v>2379</v>
      </c>
      <c r="F1680" t="s">
        <v>2381</v>
      </c>
      <c r="G1680" s="7">
        <v>1</v>
      </c>
      <c r="H1680" t="s">
        <v>2379</v>
      </c>
      <c r="I1680">
        <f t="shared" si="78"/>
        <v>0</v>
      </c>
      <c r="K1680" s="14" t="str">
        <f t="shared" si="79"/>
        <v>Obesity</v>
      </c>
      <c r="L1680" t="str">
        <f t="shared" si="80"/>
        <v>Prediabetes</v>
      </c>
    </row>
    <row r="1681" spans="1:12" x14ac:dyDescent="0.35">
      <c r="A1681" t="s">
        <v>691</v>
      </c>
      <c r="B1681">
        <v>35.814999999999998</v>
      </c>
      <c r="C1681">
        <v>4.1500000000000004</v>
      </c>
      <c r="D1681" t="s">
        <v>2379</v>
      </c>
      <c r="E1681" t="s">
        <v>2379</v>
      </c>
      <c r="F1681" t="s">
        <v>2379</v>
      </c>
      <c r="G1681" s="7">
        <v>1</v>
      </c>
      <c r="H1681" t="s">
        <v>2379</v>
      </c>
      <c r="I1681">
        <f t="shared" si="78"/>
        <v>0</v>
      </c>
      <c r="K1681" s="14" t="str">
        <f t="shared" si="79"/>
        <v>Obesity</v>
      </c>
      <c r="L1681" t="str">
        <f t="shared" si="80"/>
        <v>Normal</v>
      </c>
    </row>
    <row r="1682" spans="1:12" x14ac:dyDescent="0.35">
      <c r="A1682" t="s">
        <v>690</v>
      </c>
      <c r="B1682">
        <v>24.3</v>
      </c>
      <c r="C1682">
        <v>6.23</v>
      </c>
      <c r="D1682" t="s">
        <v>2379</v>
      </c>
      <c r="E1682" t="s">
        <v>2379</v>
      </c>
      <c r="F1682" t="s">
        <v>2379</v>
      </c>
      <c r="G1682" s="7">
        <v>0</v>
      </c>
      <c r="H1682" t="s">
        <v>2379</v>
      </c>
      <c r="I1682">
        <f t="shared" si="78"/>
        <v>0</v>
      </c>
      <c r="K1682" s="14" t="str">
        <f t="shared" si="79"/>
        <v>Normal Weight</v>
      </c>
      <c r="L1682" t="str">
        <f t="shared" si="80"/>
        <v>Prediabetes</v>
      </c>
    </row>
    <row r="1683" spans="1:12" x14ac:dyDescent="0.35">
      <c r="A1683" t="s">
        <v>689</v>
      </c>
      <c r="B1683">
        <v>19.059999999999999</v>
      </c>
      <c r="C1683">
        <v>7.41</v>
      </c>
      <c r="D1683" t="s">
        <v>2379</v>
      </c>
      <c r="E1683" t="s">
        <v>2379</v>
      </c>
      <c r="F1683" t="s">
        <v>2379</v>
      </c>
      <c r="G1683" s="7">
        <v>0</v>
      </c>
      <c r="H1683" t="s">
        <v>2379</v>
      </c>
      <c r="I1683">
        <f t="shared" si="78"/>
        <v>0</v>
      </c>
      <c r="K1683" s="14" t="str">
        <f t="shared" si="79"/>
        <v>Normal Weight</v>
      </c>
      <c r="L1683" t="str">
        <f t="shared" si="80"/>
        <v>Diabetes</v>
      </c>
    </row>
    <row r="1684" spans="1:12" x14ac:dyDescent="0.35">
      <c r="A1684" t="s">
        <v>688</v>
      </c>
      <c r="B1684">
        <v>33.25</v>
      </c>
      <c r="C1684">
        <v>5.62</v>
      </c>
      <c r="D1684" t="s">
        <v>2380</v>
      </c>
      <c r="E1684" t="s">
        <v>2379</v>
      </c>
      <c r="F1684" t="s">
        <v>2379</v>
      </c>
      <c r="G1684" s="7">
        <v>1</v>
      </c>
      <c r="H1684" t="s">
        <v>2379</v>
      </c>
      <c r="I1684">
        <f t="shared" si="78"/>
        <v>0</v>
      </c>
      <c r="K1684" s="14" t="str">
        <f t="shared" si="79"/>
        <v>Obesity</v>
      </c>
      <c r="L1684" t="str">
        <f t="shared" si="80"/>
        <v>Normal</v>
      </c>
    </row>
    <row r="1685" spans="1:12" x14ac:dyDescent="0.35">
      <c r="A1685" t="s">
        <v>687</v>
      </c>
      <c r="B1685">
        <v>21.37</v>
      </c>
      <c r="C1685">
        <v>4.54</v>
      </c>
      <c r="D1685" t="s">
        <v>2380</v>
      </c>
      <c r="E1685" t="s">
        <v>2379</v>
      </c>
      <c r="F1685" t="s">
        <v>2381</v>
      </c>
      <c r="G1685" s="7">
        <v>1</v>
      </c>
      <c r="H1685" t="s">
        <v>2379</v>
      </c>
      <c r="I1685">
        <f t="shared" si="78"/>
        <v>0</v>
      </c>
      <c r="K1685" s="14" t="str">
        <f t="shared" si="79"/>
        <v>Normal Weight</v>
      </c>
      <c r="L1685" t="str">
        <f t="shared" si="80"/>
        <v>Normal</v>
      </c>
    </row>
    <row r="1686" spans="1:12" x14ac:dyDescent="0.35">
      <c r="A1686" t="s">
        <v>686</v>
      </c>
      <c r="B1686">
        <v>34.43</v>
      </c>
      <c r="C1686">
        <v>8.6199999999999992</v>
      </c>
      <c r="D1686" t="s">
        <v>2380</v>
      </c>
      <c r="E1686" t="s">
        <v>2379</v>
      </c>
      <c r="F1686" t="s">
        <v>2379</v>
      </c>
      <c r="G1686" s="7">
        <v>1</v>
      </c>
      <c r="H1686" t="s">
        <v>2379</v>
      </c>
      <c r="I1686">
        <f t="shared" si="78"/>
        <v>0</v>
      </c>
      <c r="K1686" s="14" t="str">
        <f t="shared" si="79"/>
        <v>Obesity</v>
      </c>
      <c r="L1686" t="str">
        <f t="shared" si="80"/>
        <v>Diabetes</v>
      </c>
    </row>
    <row r="1687" spans="1:12" x14ac:dyDescent="0.35">
      <c r="A1687" t="s">
        <v>685</v>
      </c>
      <c r="B1687">
        <v>20.86</v>
      </c>
      <c r="C1687">
        <v>4.3600000000000003</v>
      </c>
      <c r="D1687" t="s">
        <v>2380</v>
      </c>
      <c r="E1687" t="s">
        <v>2379</v>
      </c>
      <c r="F1687" t="s">
        <v>2379</v>
      </c>
      <c r="G1687" s="7">
        <v>0</v>
      </c>
      <c r="H1687" t="s">
        <v>2379</v>
      </c>
      <c r="I1687">
        <f t="shared" si="78"/>
        <v>0</v>
      </c>
      <c r="K1687" s="14" t="str">
        <f t="shared" si="79"/>
        <v>Normal Weight</v>
      </c>
      <c r="L1687" t="str">
        <f t="shared" si="80"/>
        <v>Normal</v>
      </c>
    </row>
    <row r="1688" spans="1:12" x14ac:dyDescent="0.35">
      <c r="A1688" t="s">
        <v>684</v>
      </c>
      <c r="B1688">
        <v>18.34</v>
      </c>
      <c r="C1688">
        <v>10.01</v>
      </c>
      <c r="D1688" t="s">
        <v>2379</v>
      </c>
      <c r="E1688" t="s">
        <v>2379</v>
      </c>
      <c r="F1688" t="s">
        <v>2379</v>
      </c>
      <c r="G1688" s="7">
        <v>0</v>
      </c>
      <c r="H1688" t="s">
        <v>2379</v>
      </c>
      <c r="I1688">
        <f t="shared" si="78"/>
        <v>0</v>
      </c>
      <c r="K1688" s="14" t="str">
        <f t="shared" si="79"/>
        <v>Underweight</v>
      </c>
      <c r="L1688" t="str">
        <f t="shared" si="80"/>
        <v>Diabetes</v>
      </c>
    </row>
    <row r="1689" spans="1:12" x14ac:dyDescent="0.35">
      <c r="A1689" t="s">
        <v>683</v>
      </c>
      <c r="B1689">
        <v>34.15</v>
      </c>
      <c r="C1689">
        <v>5.42</v>
      </c>
      <c r="D1689" t="s">
        <v>2379</v>
      </c>
      <c r="E1689" t="s">
        <v>2379</v>
      </c>
      <c r="F1689" t="s">
        <v>2379</v>
      </c>
      <c r="G1689" s="7">
        <v>0</v>
      </c>
      <c r="H1689" t="s">
        <v>2379</v>
      </c>
      <c r="I1689">
        <f t="shared" si="78"/>
        <v>0</v>
      </c>
      <c r="K1689" s="14" t="str">
        <f t="shared" si="79"/>
        <v>Obesity</v>
      </c>
      <c r="L1689" t="str">
        <f t="shared" si="80"/>
        <v>Normal</v>
      </c>
    </row>
    <row r="1690" spans="1:12" x14ac:dyDescent="0.35">
      <c r="A1690" t="s">
        <v>682</v>
      </c>
      <c r="B1690">
        <v>18.350000000000001</v>
      </c>
      <c r="C1690">
        <v>5.12</v>
      </c>
      <c r="D1690" t="s">
        <v>2379</v>
      </c>
      <c r="E1690" t="s">
        <v>2379</v>
      </c>
      <c r="F1690" t="s">
        <v>2379</v>
      </c>
      <c r="G1690" s="7">
        <v>0</v>
      </c>
      <c r="H1690" t="s">
        <v>2379</v>
      </c>
      <c r="I1690">
        <f t="shared" si="78"/>
        <v>0</v>
      </c>
      <c r="K1690" s="14" t="str">
        <f t="shared" si="79"/>
        <v>Underweight</v>
      </c>
      <c r="L1690" t="str">
        <f t="shared" si="80"/>
        <v>Normal</v>
      </c>
    </row>
    <row r="1691" spans="1:12" x14ac:dyDescent="0.35">
      <c r="A1691" t="s">
        <v>681</v>
      </c>
      <c r="B1691">
        <v>22.13</v>
      </c>
      <c r="C1691">
        <v>9.1999999999999993</v>
      </c>
      <c r="D1691" t="s">
        <v>2380</v>
      </c>
      <c r="E1691" t="s">
        <v>2379</v>
      </c>
      <c r="F1691" t="s">
        <v>2379</v>
      </c>
      <c r="G1691" s="7">
        <v>0</v>
      </c>
      <c r="H1691" t="s">
        <v>2379</v>
      </c>
      <c r="I1691">
        <f t="shared" si="78"/>
        <v>0</v>
      </c>
      <c r="K1691" s="14" t="str">
        <f t="shared" si="79"/>
        <v>Normal Weight</v>
      </c>
      <c r="L1691" t="str">
        <f t="shared" si="80"/>
        <v>Diabetes</v>
      </c>
    </row>
    <row r="1692" spans="1:12" x14ac:dyDescent="0.35">
      <c r="A1692" t="s">
        <v>680</v>
      </c>
      <c r="B1692">
        <v>22.51</v>
      </c>
      <c r="C1692">
        <v>6.08</v>
      </c>
      <c r="D1692" t="s">
        <v>2380</v>
      </c>
      <c r="E1692" t="s">
        <v>2379</v>
      </c>
      <c r="F1692" t="s">
        <v>2379</v>
      </c>
      <c r="G1692" s="7">
        <v>1</v>
      </c>
      <c r="H1692" t="s">
        <v>2379</v>
      </c>
      <c r="I1692">
        <f t="shared" si="78"/>
        <v>0</v>
      </c>
      <c r="K1692" s="14" t="str">
        <f t="shared" si="79"/>
        <v>Normal Weight</v>
      </c>
      <c r="L1692" t="str">
        <f t="shared" si="80"/>
        <v>Prediabetes</v>
      </c>
    </row>
    <row r="1693" spans="1:12" x14ac:dyDescent="0.35">
      <c r="A1693" t="s">
        <v>679</v>
      </c>
      <c r="B1693">
        <v>31</v>
      </c>
      <c r="C1693">
        <v>4.7699999999999996</v>
      </c>
      <c r="D1693" t="s">
        <v>2379</v>
      </c>
      <c r="E1693" t="s">
        <v>2379</v>
      </c>
      <c r="F1693" t="s">
        <v>2379</v>
      </c>
      <c r="G1693" s="7">
        <v>1</v>
      </c>
      <c r="H1693" t="s">
        <v>2379</v>
      </c>
      <c r="I1693">
        <f t="shared" si="78"/>
        <v>0</v>
      </c>
      <c r="K1693" s="14" t="str">
        <f t="shared" si="79"/>
        <v>Obesity</v>
      </c>
      <c r="L1693" t="str">
        <f t="shared" si="80"/>
        <v>Normal</v>
      </c>
    </row>
    <row r="1694" spans="1:12" x14ac:dyDescent="0.35">
      <c r="A1694" t="s">
        <v>678</v>
      </c>
      <c r="B1694">
        <v>28.27</v>
      </c>
      <c r="C1694">
        <v>4.62</v>
      </c>
      <c r="D1694" t="s">
        <v>2379</v>
      </c>
      <c r="E1694" t="s">
        <v>2379</v>
      </c>
      <c r="F1694" t="s">
        <v>2379</v>
      </c>
      <c r="G1694" s="7">
        <v>1</v>
      </c>
      <c r="H1694" t="s">
        <v>2379</v>
      </c>
      <c r="I1694">
        <f t="shared" si="78"/>
        <v>0</v>
      </c>
      <c r="K1694" s="14" t="str">
        <f t="shared" si="79"/>
        <v>Over Weight</v>
      </c>
      <c r="L1694" t="str">
        <f t="shared" si="80"/>
        <v>Normal</v>
      </c>
    </row>
    <row r="1695" spans="1:12" x14ac:dyDescent="0.35">
      <c r="A1695" t="s">
        <v>677</v>
      </c>
      <c r="B1695">
        <v>29.92</v>
      </c>
      <c r="C1695">
        <v>9.07</v>
      </c>
      <c r="D1695" t="s">
        <v>2380</v>
      </c>
      <c r="E1695" t="s">
        <v>2379</v>
      </c>
      <c r="F1695" t="s">
        <v>2379</v>
      </c>
      <c r="G1695" s="7">
        <v>1</v>
      </c>
      <c r="H1695" t="s">
        <v>2379</v>
      </c>
      <c r="I1695">
        <f t="shared" si="78"/>
        <v>0</v>
      </c>
      <c r="K1695" s="14" t="str">
        <f t="shared" si="79"/>
        <v>Obesity</v>
      </c>
      <c r="L1695" t="str">
        <f t="shared" si="80"/>
        <v>Diabetes</v>
      </c>
    </row>
    <row r="1696" spans="1:12" x14ac:dyDescent="0.35">
      <c r="A1696" t="s">
        <v>676</v>
      </c>
      <c r="B1696">
        <v>25.9</v>
      </c>
      <c r="C1696">
        <v>9.1199999999999992</v>
      </c>
      <c r="D1696" t="s">
        <v>2380</v>
      </c>
      <c r="E1696" t="s">
        <v>2379</v>
      </c>
      <c r="F1696" t="s">
        <v>2379</v>
      </c>
      <c r="G1696" s="7">
        <v>1</v>
      </c>
      <c r="H1696" t="s">
        <v>2379</v>
      </c>
      <c r="I1696">
        <f t="shared" si="78"/>
        <v>0</v>
      </c>
      <c r="K1696" s="14" t="str">
        <f t="shared" si="79"/>
        <v>Over Weight</v>
      </c>
      <c r="L1696" t="str">
        <f t="shared" si="80"/>
        <v>Diabetes</v>
      </c>
    </row>
    <row r="1697" spans="1:12" x14ac:dyDescent="0.35">
      <c r="A1697" t="s">
        <v>675</v>
      </c>
      <c r="B1697">
        <v>27.74</v>
      </c>
      <c r="C1697">
        <v>7.32</v>
      </c>
      <c r="D1697" t="s">
        <v>2380</v>
      </c>
      <c r="E1697" t="s">
        <v>2379</v>
      </c>
      <c r="F1697" t="s">
        <v>2379</v>
      </c>
      <c r="G1697" s="7">
        <v>1</v>
      </c>
      <c r="H1697" t="s">
        <v>2379</v>
      </c>
      <c r="I1697">
        <f t="shared" si="78"/>
        <v>0</v>
      </c>
      <c r="K1697" s="14" t="str">
        <f t="shared" si="79"/>
        <v>Over Weight</v>
      </c>
      <c r="L1697" t="str">
        <f t="shared" si="80"/>
        <v>Diabetes</v>
      </c>
    </row>
    <row r="1698" spans="1:12" x14ac:dyDescent="0.35">
      <c r="A1698" t="s">
        <v>674</v>
      </c>
      <c r="B1698">
        <v>17.260000000000002</v>
      </c>
      <c r="C1698">
        <v>11.73</v>
      </c>
      <c r="D1698" t="s">
        <v>2379</v>
      </c>
      <c r="E1698" t="s">
        <v>2379</v>
      </c>
      <c r="F1698" t="s">
        <v>2379</v>
      </c>
      <c r="G1698" s="7">
        <v>2</v>
      </c>
      <c r="H1698" t="s">
        <v>2379</v>
      </c>
      <c r="I1698">
        <f t="shared" si="78"/>
        <v>0</v>
      </c>
      <c r="K1698" s="14" t="str">
        <f t="shared" si="79"/>
        <v>Underweight</v>
      </c>
      <c r="L1698" t="str">
        <f t="shared" si="80"/>
        <v>Diabetes</v>
      </c>
    </row>
    <row r="1699" spans="1:12" x14ac:dyDescent="0.35">
      <c r="A1699" t="s">
        <v>673</v>
      </c>
      <c r="B1699">
        <v>19.855</v>
      </c>
      <c r="C1699">
        <v>6.64</v>
      </c>
      <c r="D1699" t="s">
        <v>2380</v>
      </c>
      <c r="E1699" t="s">
        <v>2379</v>
      </c>
      <c r="F1699" t="s">
        <v>2379</v>
      </c>
      <c r="G1699" s="7">
        <v>1</v>
      </c>
      <c r="H1699" t="s">
        <v>2379</v>
      </c>
      <c r="I1699">
        <f t="shared" si="78"/>
        <v>0</v>
      </c>
      <c r="K1699" s="14" t="str">
        <f t="shared" si="79"/>
        <v>Normal Weight</v>
      </c>
      <c r="L1699" t="str">
        <f t="shared" si="80"/>
        <v>Diabetes</v>
      </c>
    </row>
    <row r="1700" spans="1:12" x14ac:dyDescent="0.35">
      <c r="A1700" t="s">
        <v>672</v>
      </c>
      <c r="B1700">
        <v>41.69</v>
      </c>
      <c r="C1700">
        <v>5.78</v>
      </c>
      <c r="D1700" t="s">
        <v>2379</v>
      </c>
      <c r="E1700" t="s">
        <v>2379</v>
      </c>
      <c r="F1700" t="s">
        <v>2379</v>
      </c>
      <c r="G1700" s="7">
        <v>0</v>
      </c>
      <c r="H1700" t="s">
        <v>2379</v>
      </c>
      <c r="I1700">
        <f t="shared" si="78"/>
        <v>0</v>
      </c>
      <c r="K1700" s="14" t="str">
        <f t="shared" si="79"/>
        <v>Obesity</v>
      </c>
      <c r="L1700" t="str">
        <f t="shared" si="80"/>
        <v>Prediabetes</v>
      </c>
    </row>
    <row r="1701" spans="1:12" x14ac:dyDescent="0.35">
      <c r="A1701" t="s">
        <v>671</v>
      </c>
      <c r="B1701">
        <v>16.12</v>
      </c>
      <c r="C1701">
        <v>10.45</v>
      </c>
      <c r="D1701" t="s">
        <v>2379</v>
      </c>
      <c r="E1701" t="s">
        <v>2379</v>
      </c>
      <c r="F1701" t="s">
        <v>2379</v>
      </c>
      <c r="G1701" s="7">
        <v>0</v>
      </c>
      <c r="H1701" t="s">
        <v>2379</v>
      </c>
      <c r="I1701">
        <f t="shared" si="78"/>
        <v>0</v>
      </c>
      <c r="K1701" s="14" t="str">
        <f t="shared" si="79"/>
        <v>Underweight</v>
      </c>
      <c r="L1701" t="str">
        <f t="shared" si="80"/>
        <v>Diabetes</v>
      </c>
    </row>
    <row r="1702" spans="1:12" x14ac:dyDescent="0.35">
      <c r="A1702" t="s">
        <v>670</v>
      </c>
      <c r="B1702">
        <v>37.43</v>
      </c>
      <c r="C1702">
        <v>4.5199999999999996</v>
      </c>
      <c r="D1702" t="s">
        <v>2379</v>
      </c>
      <c r="E1702" t="s">
        <v>2379</v>
      </c>
      <c r="F1702" t="s">
        <v>2379</v>
      </c>
      <c r="G1702" s="7">
        <v>1</v>
      </c>
      <c r="H1702" t="s">
        <v>2379</v>
      </c>
      <c r="I1702">
        <f t="shared" si="78"/>
        <v>0</v>
      </c>
      <c r="K1702" s="14" t="str">
        <f t="shared" si="79"/>
        <v>Obesity</v>
      </c>
      <c r="L1702" t="str">
        <f t="shared" si="80"/>
        <v>Normal</v>
      </c>
    </row>
    <row r="1703" spans="1:12" x14ac:dyDescent="0.35">
      <c r="A1703" t="s">
        <v>669</v>
      </c>
      <c r="B1703">
        <v>31.065000000000001</v>
      </c>
      <c r="C1703">
        <v>5.71</v>
      </c>
      <c r="D1703" t="s">
        <v>2379</v>
      </c>
      <c r="E1703" t="s">
        <v>2379</v>
      </c>
      <c r="F1703" t="s">
        <v>2379</v>
      </c>
      <c r="G1703" s="7">
        <v>0</v>
      </c>
      <c r="H1703" t="s">
        <v>2379</v>
      </c>
      <c r="I1703">
        <f t="shared" si="78"/>
        <v>0</v>
      </c>
      <c r="K1703" s="14" t="str">
        <f t="shared" si="79"/>
        <v>Obesity</v>
      </c>
      <c r="L1703" t="str">
        <f t="shared" si="80"/>
        <v>Prediabetes</v>
      </c>
    </row>
    <row r="1704" spans="1:12" x14ac:dyDescent="0.35">
      <c r="A1704" t="s">
        <v>668</v>
      </c>
      <c r="B1704">
        <v>25.08</v>
      </c>
      <c r="C1704">
        <v>4.7699999999999996</v>
      </c>
      <c r="D1704" t="s">
        <v>2379</v>
      </c>
      <c r="E1704" t="s">
        <v>2379</v>
      </c>
      <c r="F1704" t="s">
        <v>2379</v>
      </c>
      <c r="G1704" s="7">
        <v>0</v>
      </c>
      <c r="H1704" t="s">
        <v>2379</v>
      </c>
      <c r="I1704">
        <f t="shared" si="78"/>
        <v>0</v>
      </c>
      <c r="K1704" s="14" t="str">
        <f t="shared" si="79"/>
        <v>Over Weight</v>
      </c>
      <c r="L1704" t="str">
        <f t="shared" si="80"/>
        <v>Normal</v>
      </c>
    </row>
    <row r="1705" spans="1:12" x14ac:dyDescent="0.35">
      <c r="A1705" t="s">
        <v>667</v>
      </c>
      <c r="B1705">
        <v>15.2</v>
      </c>
      <c r="C1705">
        <v>7.81</v>
      </c>
      <c r="D1705" t="s">
        <v>2380</v>
      </c>
      <c r="E1705" t="s">
        <v>2379</v>
      </c>
      <c r="F1705" t="s">
        <v>2379</v>
      </c>
      <c r="G1705" s="7">
        <v>1</v>
      </c>
      <c r="H1705" t="s">
        <v>2379</v>
      </c>
      <c r="I1705">
        <f t="shared" si="78"/>
        <v>0</v>
      </c>
      <c r="K1705" s="14" t="str">
        <f t="shared" si="79"/>
        <v>Underweight</v>
      </c>
      <c r="L1705" t="str">
        <f t="shared" si="80"/>
        <v>Diabetes</v>
      </c>
    </row>
    <row r="1706" spans="1:12" x14ac:dyDescent="0.35">
      <c r="A1706" t="s">
        <v>666</v>
      </c>
      <c r="B1706">
        <v>22.34</v>
      </c>
      <c r="C1706">
        <v>5.19</v>
      </c>
      <c r="D1706" t="s">
        <v>2380</v>
      </c>
      <c r="E1706" t="s">
        <v>2379</v>
      </c>
      <c r="F1706" t="s">
        <v>2379</v>
      </c>
      <c r="G1706" s="7">
        <v>0</v>
      </c>
      <c r="H1706" t="s">
        <v>2379</v>
      </c>
      <c r="I1706">
        <f t="shared" si="78"/>
        <v>0</v>
      </c>
      <c r="K1706" s="14" t="str">
        <f t="shared" si="79"/>
        <v>Normal Weight</v>
      </c>
      <c r="L1706" t="str">
        <f t="shared" si="80"/>
        <v>Normal</v>
      </c>
    </row>
    <row r="1707" spans="1:12" x14ac:dyDescent="0.35">
      <c r="A1707" t="s">
        <v>665</v>
      </c>
      <c r="B1707">
        <v>40.15</v>
      </c>
      <c r="C1707">
        <v>5.93</v>
      </c>
      <c r="D1707" t="s">
        <v>2379</v>
      </c>
      <c r="E1707" t="s">
        <v>2379</v>
      </c>
      <c r="F1707" t="s">
        <v>2379</v>
      </c>
      <c r="G1707" s="7">
        <v>1</v>
      </c>
      <c r="H1707" t="s">
        <v>2379</v>
      </c>
      <c r="I1707">
        <f t="shared" si="78"/>
        <v>0</v>
      </c>
      <c r="K1707" s="14" t="str">
        <f t="shared" si="79"/>
        <v>Obesity</v>
      </c>
      <c r="L1707" t="str">
        <f t="shared" si="80"/>
        <v>Prediabetes</v>
      </c>
    </row>
    <row r="1708" spans="1:12" x14ac:dyDescent="0.35">
      <c r="A1708" t="s">
        <v>664</v>
      </c>
      <c r="B1708">
        <v>37.729999999999997</v>
      </c>
      <c r="C1708">
        <v>6.29</v>
      </c>
      <c r="D1708" t="s">
        <v>2379</v>
      </c>
      <c r="E1708" t="s">
        <v>2379</v>
      </c>
      <c r="F1708" t="s">
        <v>2379</v>
      </c>
      <c r="G1708" s="7">
        <v>1</v>
      </c>
      <c r="H1708" t="s">
        <v>2379</v>
      </c>
      <c r="I1708">
        <f t="shared" si="78"/>
        <v>0</v>
      </c>
      <c r="K1708" s="14" t="str">
        <f t="shared" si="79"/>
        <v>Obesity</v>
      </c>
      <c r="L1708" t="str">
        <f t="shared" si="80"/>
        <v>Prediabetes</v>
      </c>
    </row>
    <row r="1709" spans="1:12" x14ac:dyDescent="0.35">
      <c r="A1709" t="s">
        <v>663</v>
      </c>
      <c r="B1709">
        <v>25.35</v>
      </c>
      <c r="C1709">
        <v>4.9000000000000004</v>
      </c>
      <c r="D1709" t="s">
        <v>2379</v>
      </c>
      <c r="E1709" t="s">
        <v>2379</v>
      </c>
      <c r="F1709" t="s">
        <v>2379</v>
      </c>
      <c r="G1709" s="7">
        <v>0</v>
      </c>
      <c r="H1709" t="s">
        <v>2379</v>
      </c>
      <c r="I1709">
        <f t="shared" si="78"/>
        <v>0</v>
      </c>
      <c r="K1709" s="14" t="str">
        <f t="shared" si="79"/>
        <v>Over Weight</v>
      </c>
      <c r="L1709" t="str">
        <f t="shared" si="80"/>
        <v>Normal</v>
      </c>
    </row>
    <row r="1710" spans="1:12" x14ac:dyDescent="0.35">
      <c r="A1710" t="s">
        <v>662</v>
      </c>
      <c r="B1710">
        <v>26.41</v>
      </c>
      <c r="C1710">
        <v>5.07</v>
      </c>
      <c r="D1710" t="s">
        <v>2380</v>
      </c>
      <c r="E1710" t="s">
        <v>2379</v>
      </c>
      <c r="F1710" t="s">
        <v>2379</v>
      </c>
      <c r="G1710" s="7">
        <v>1</v>
      </c>
      <c r="H1710" t="s">
        <v>2379</v>
      </c>
      <c r="I1710">
        <f t="shared" si="78"/>
        <v>0</v>
      </c>
      <c r="K1710" s="14" t="str">
        <f t="shared" si="79"/>
        <v>Over Weight</v>
      </c>
      <c r="L1710" t="str">
        <f t="shared" si="80"/>
        <v>Normal</v>
      </c>
    </row>
    <row r="1711" spans="1:12" x14ac:dyDescent="0.35">
      <c r="A1711" t="s">
        <v>661</v>
      </c>
      <c r="B1711">
        <v>27.6</v>
      </c>
      <c r="C1711">
        <v>5.33</v>
      </c>
      <c r="D1711" t="s">
        <v>2379</v>
      </c>
      <c r="E1711" t="s">
        <v>2379</v>
      </c>
      <c r="F1711" t="s">
        <v>2379</v>
      </c>
      <c r="G1711" s="7">
        <v>1</v>
      </c>
      <c r="H1711" t="s">
        <v>2379</v>
      </c>
      <c r="I1711">
        <f t="shared" si="78"/>
        <v>0</v>
      </c>
      <c r="K1711" s="14" t="str">
        <f t="shared" si="79"/>
        <v>Over Weight</v>
      </c>
      <c r="L1711" t="str">
        <f t="shared" si="80"/>
        <v>Normal</v>
      </c>
    </row>
    <row r="1712" spans="1:12" x14ac:dyDescent="0.35">
      <c r="A1712" t="s">
        <v>660</v>
      </c>
      <c r="B1712">
        <v>33.82</v>
      </c>
      <c r="C1712">
        <v>8.93</v>
      </c>
      <c r="D1712" t="s">
        <v>2380</v>
      </c>
      <c r="E1712" t="s">
        <v>2379</v>
      </c>
      <c r="F1712" t="s">
        <v>2379</v>
      </c>
      <c r="G1712" s="7">
        <v>1</v>
      </c>
      <c r="H1712" t="s">
        <v>2379</v>
      </c>
      <c r="I1712">
        <f t="shared" si="78"/>
        <v>0</v>
      </c>
      <c r="K1712" s="14" t="str">
        <f t="shared" si="79"/>
        <v>Obesity</v>
      </c>
      <c r="L1712" t="str">
        <f t="shared" si="80"/>
        <v>Diabetes</v>
      </c>
    </row>
    <row r="1713" spans="1:12" x14ac:dyDescent="0.35">
      <c r="A1713" t="s">
        <v>659</v>
      </c>
      <c r="B1713">
        <v>32.9</v>
      </c>
      <c r="C1713">
        <v>4.3499999999999996</v>
      </c>
      <c r="D1713" t="s">
        <v>2379</v>
      </c>
      <c r="E1713" t="s">
        <v>2379</v>
      </c>
      <c r="F1713" t="s">
        <v>2379</v>
      </c>
      <c r="G1713" s="7">
        <v>0</v>
      </c>
      <c r="H1713" t="s">
        <v>2379</v>
      </c>
      <c r="I1713">
        <f t="shared" si="78"/>
        <v>0</v>
      </c>
      <c r="K1713" s="14" t="str">
        <f t="shared" si="79"/>
        <v>Obesity</v>
      </c>
      <c r="L1713" t="str">
        <f t="shared" si="80"/>
        <v>Normal</v>
      </c>
    </row>
    <row r="1714" spans="1:12" x14ac:dyDescent="0.35">
      <c r="A1714" t="s">
        <v>658</v>
      </c>
      <c r="B1714">
        <v>30.875</v>
      </c>
      <c r="C1714">
        <v>9.5399999999999991</v>
      </c>
      <c r="D1714" t="s">
        <v>2380</v>
      </c>
      <c r="E1714" t="s">
        <v>2379</v>
      </c>
      <c r="F1714" t="s">
        <v>2379</v>
      </c>
      <c r="G1714" s="7">
        <v>1</v>
      </c>
      <c r="H1714" t="s">
        <v>2379</v>
      </c>
      <c r="I1714">
        <f t="shared" si="78"/>
        <v>0</v>
      </c>
      <c r="K1714" s="14" t="str">
        <f t="shared" si="79"/>
        <v>Obesity</v>
      </c>
      <c r="L1714" t="str">
        <f t="shared" si="80"/>
        <v>Diabetes</v>
      </c>
    </row>
    <row r="1715" spans="1:12" x14ac:dyDescent="0.35">
      <c r="A1715" t="s">
        <v>657</v>
      </c>
      <c r="B1715">
        <v>32.64</v>
      </c>
      <c r="C1715">
        <v>5.91</v>
      </c>
      <c r="D1715" t="s">
        <v>2379</v>
      </c>
      <c r="E1715" t="s">
        <v>2379</v>
      </c>
      <c r="F1715" t="s">
        <v>2379</v>
      </c>
      <c r="G1715" s="7">
        <v>0</v>
      </c>
      <c r="H1715" t="s">
        <v>2379</v>
      </c>
      <c r="I1715">
        <f t="shared" si="78"/>
        <v>0</v>
      </c>
      <c r="K1715" s="14" t="str">
        <f t="shared" si="79"/>
        <v>Obesity</v>
      </c>
      <c r="L1715" t="str">
        <f t="shared" si="80"/>
        <v>Prediabetes</v>
      </c>
    </row>
    <row r="1716" spans="1:12" x14ac:dyDescent="0.35">
      <c r="A1716" t="s">
        <v>656</v>
      </c>
      <c r="B1716">
        <v>22.135000000000002</v>
      </c>
      <c r="C1716">
        <v>5.0999999999999996</v>
      </c>
      <c r="D1716" t="s">
        <v>2379</v>
      </c>
      <c r="E1716" t="s">
        <v>2379</v>
      </c>
      <c r="F1716" t="s">
        <v>2379</v>
      </c>
      <c r="G1716" s="7">
        <v>0</v>
      </c>
      <c r="H1716" t="s">
        <v>2379</v>
      </c>
      <c r="I1716">
        <f t="shared" si="78"/>
        <v>0</v>
      </c>
      <c r="K1716" s="14" t="str">
        <f t="shared" si="79"/>
        <v>Normal Weight</v>
      </c>
      <c r="L1716" t="str">
        <f t="shared" si="80"/>
        <v>Normal</v>
      </c>
    </row>
    <row r="1717" spans="1:12" x14ac:dyDescent="0.35">
      <c r="A1717" t="s">
        <v>655</v>
      </c>
      <c r="B1717">
        <v>16.53</v>
      </c>
      <c r="C1717">
        <v>5.08</v>
      </c>
      <c r="D1717" t="s">
        <v>2379</v>
      </c>
      <c r="E1717" t="s">
        <v>2379</v>
      </c>
      <c r="F1717" t="s">
        <v>2379</v>
      </c>
      <c r="G1717" s="7">
        <v>2</v>
      </c>
      <c r="H1717" t="s">
        <v>2379</v>
      </c>
      <c r="I1717">
        <f t="shared" si="78"/>
        <v>0</v>
      </c>
      <c r="K1717" s="14" t="str">
        <f t="shared" si="79"/>
        <v>Underweight</v>
      </c>
      <c r="L1717" t="str">
        <f t="shared" si="80"/>
        <v>Normal</v>
      </c>
    </row>
    <row r="1718" spans="1:12" x14ac:dyDescent="0.35">
      <c r="A1718" t="s">
        <v>654</v>
      </c>
      <c r="B1718">
        <v>32.774999999999999</v>
      </c>
      <c r="C1718">
        <v>4.75</v>
      </c>
      <c r="D1718" t="s">
        <v>2379</v>
      </c>
      <c r="E1718" t="s">
        <v>2379</v>
      </c>
      <c r="F1718" t="s">
        <v>2379</v>
      </c>
      <c r="G1718" s="7">
        <v>0</v>
      </c>
      <c r="H1718" t="s">
        <v>2379</v>
      </c>
      <c r="I1718">
        <f t="shared" si="78"/>
        <v>0</v>
      </c>
      <c r="K1718" s="14" t="str">
        <f t="shared" si="79"/>
        <v>Obesity</v>
      </c>
      <c r="L1718" t="str">
        <f t="shared" si="80"/>
        <v>Normal</v>
      </c>
    </row>
    <row r="1719" spans="1:12" x14ac:dyDescent="0.35">
      <c r="A1719" t="s">
        <v>653</v>
      </c>
      <c r="B1719">
        <v>30.9</v>
      </c>
      <c r="C1719">
        <v>6.05</v>
      </c>
      <c r="D1719" t="s">
        <v>2379</v>
      </c>
      <c r="E1719" t="s">
        <v>2379</v>
      </c>
      <c r="F1719" t="s">
        <v>2379</v>
      </c>
      <c r="G1719" s="7">
        <v>1</v>
      </c>
      <c r="H1719" t="s">
        <v>2379</v>
      </c>
      <c r="I1719">
        <f t="shared" si="78"/>
        <v>0</v>
      </c>
      <c r="K1719" s="14" t="str">
        <f t="shared" si="79"/>
        <v>Obesity</v>
      </c>
      <c r="L1719" t="str">
        <f t="shared" si="80"/>
        <v>Prediabetes</v>
      </c>
    </row>
    <row r="1720" spans="1:12" x14ac:dyDescent="0.35">
      <c r="A1720" t="s">
        <v>652</v>
      </c>
      <c r="B1720">
        <v>15.58</v>
      </c>
      <c r="C1720">
        <v>11.56</v>
      </c>
      <c r="D1720" t="s">
        <v>2379</v>
      </c>
      <c r="E1720" t="s">
        <v>2379</v>
      </c>
      <c r="F1720" t="s">
        <v>2379</v>
      </c>
      <c r="G1720" s="7">
        <v>0</v>
      </c>
      <c r="H1720" t="s">
        <v>2379</v>
      </c>
      <c r="I1720">
        <f t="shared" si="78"/>
        <v>0</v>
      </c>
      <c r="K1720" s="14" t="str">
        <f t="shared" si="79"/>
        <v>Underweight</v>
      </c>
      <c r="L1720" t="str">
        <f t="shared" si="80"/>
        <v>Diabetes</v>
      </c>
    </row>
    <row r="1721" spans="1:12" x14ac:dyDescent="0.35">
      <c r="A1721" t="s">
        <v>651</v>
      </c>
      <c r="B1721">
        <v>26.315000000000001</v>
      </c>
      <c r="C1721">
        <v>5.76</v>
      </c>
      <c r="D1721" t="s">
        <v>2379</v>
      </c>
      <c r="E1721" t="s">
        <v>2379</v>
      </c>
      <c r="F1721" t="s">
        <v>2379</v>
      </c>
      <c r="G1721" s="7">
        <v>0</v>
      </c>
      <c r="H1721" t="s">
        <v>2379</v>
      </c>
      <c r="I1721">
        <f t="shared" si="78"/>
        <v>0</v>
      </c>
      <c r="K1721" s="14" t="str">
        <f t="shared" si="79"/>
        <v>Over Weight</v>
      </c>
      <c r="L1721" t="str">
        <f t="shared" si="80"/>
        <v>Prediabetes</v>
      </c>
    </row>
    <row r="1722" spans="1:12" x14ac:dyDescent="0.35">
      <c r="A1722" t="s">
        <v>650</v>
      </c>
      <c r="B1722">
        <v>35.61</v>
      </c>
      <c r="C1722">
        <v>5.65</v>
      </c>
      <c r="D1722" t="s">
        <v>2379</v>
      </c>
      <c r="E1722" t="s">
        <v>2380</v>
      </c>
      <c r="F1722" t="s">
        <v>2379</v>
      </c>
      <c r="G1722" s="7">
        <v>1</v>
      </c>
      <c r="H1722" t="s">
        <v>2379</v>
      </c>
      <c r="I1722">
        <f t="shared" si="78"/>
        <v>0</v>
      </c>
      <c r="K1722" s="14" t="str">
        <f t="shared" si="79"/>
        <v>Obesity</v>
      </c>
      <c r="L1722" t="str">
        <f t="shared" si="80"/>
        <v>Normal</v>
      </c>
    </row>
    <row r="1723" spans="1:12" x14ac:dyDescent="0.35">
      <c r="A1723" t="s">
        <v>649</v>
      </c>
      <c r="B1723">
        <v>37.56</v>
      </c>
      <c r="C1723">
        <v>5.88</v>
      </c>
      <c r="D1723" t="s">
        <v>2379</v>
      </c>
      <c r="E1723" t="s">
        <v>2380</v>
      </c>
      <c r="F1723" t="s">
        <v>2379</v>
      </c>
      <c r="G1723" s="7">
        <v>1</v>
      </c>
      <c r="H1723" t="s">
        <v>2379</v>
      </c>
      <c r="I1723">
        <f t="shared" si="78"/>
        <v>0</v>
      </c>
      <c r="K1723" s="14" t="str">
        <f t="shared" si="79"/>
        <v>Obesity</v>
      </c>
      <c r="L1723" t="str">
        <f t="shared" si="80"/>
        <v>Prediabetes</v>
      </c>
    </row>
    <row r="1724" spans="1:12" x14ac:dyDescent="0.35">
      <c r="A1724" t="s">
        <v>648</v>
      </c>
      <c r="B1724">
        <v>15.49</v>
      </c>
      <c r="C1724">
        <v>9.6</v>
      </c>
      <c r="D1724" t="s">
        <v>2379</v>
      </c>
      <c r="E1724" t="s">
        <v>2379</v>
      </c>
      <c r="F1724" t="s">
        <v>2379</v>
      </c>
      <c r="G1724" s="7">
        <v>0</v>
      </c>
      <c r="H1724" t="s">
        <v>2379</v>
      </c>
      <c r="I1724">
        <f t="shared" si="78"/>
        <v>0</v>
      </c>
      <c r="K1724" s="14" t="str">
        <f t="shared" si="79"/>
        <v>Underweight</v>
      </c>
      <c r="L1724" t="str">
        <f t="shared" si="80"/>
        <v>Diabetes</v>
      </c>
    </row>
    <row r="1725" spans="1:12" x14ac:dyDescent="0.35">
      <c r="A1725" t="s">
        <v>647</v>
      </c>
      <c r="B1725">
        <v>23.48</v>
      </c>
      <c r="C1725">
        <v>6.24</v>
      </c>
      <c r="D1725" t="s">
        <v>2379</v>
      </c>
      <c r="E1725" t="s">
        <v>2379</v>
      </c>
      <c r="F1725" t="s">
        <v>2379</v>
      </c>
      <c r="G1725" s="7">
        <v>1</v>
      </c>
      <c r="H1725" t="s">
        <v>2379</v>
      </c>
      <c r="I1725">
        <f t="shared" si="78"/>
        <v>0</v>
      </c>
      <c r="K1725" s="14" t="str">
        <f t="shared" si="79"/>
        <v>Normal Weight</v>
      </c>
      <c r="L1725" t="str">
        <f t="shared" si="80"/>
        <v>Prediabetes</v>
      </c>
    </row>
    <row r="1726" spans="1:12" x14ac:dyDescent="0.35">
      <c r="A1726" t="s">
        <v>646</v>
      </c>
      <c r="B1726">
        <v>30.02</v>
      </c>
      <c r="C1726">
        <v>7.63</v>
      </c>
      <c r="D1726" t="s">
        <v>2380</v>
      </c>
      <c r="E1726" t="s">
        <v>2379</v>
      </c>
      <c r="F1726" t="s">
        <v>2379</v>
      </c>
      <c r="G1726" s="7">
        <v>1</v>
      </c>
      <c r="H1726" t="s">
        <v>2379</v>
      </c>
      <c r="I1726">
        <f t="shared" si="78"/>
        <v>0</v>
      </c>
      <c r="K1726" s="14" t="str">
        <f t="shared" si="79"/>
        <v>Obesity</v>
      </c>
      <c r="L1726" t="str">
        <f t="shared" si="80"/>
        <v>Diabetes</v>
      </c>
    </row>
    <row r="1727" spans="1:12" x14ac:dyDescent="0.35">
      <c r="A1727" t="s">
        <v>645</v>
      </c>
      <c r="B1727">
        <v>26.885000000000002</v>
      </c>
      <c r="C1727">
        <v>8.66</v>
      </c>
      <c r="D1727" t="s">
        <v>2380</v>
      </c>
      <c r="E1727" t="s">
        <v>2379</v>
      </c>
      <c r="F1727" t="s">
        <v>2379</v>
      </c>
      <c r="G1727" s="7">
        <v>1</v>
      </c>
      <c r="H1727" t="s">
        <v>2379</v>
      </c>
      <c r="I1727">
        <f t="shared" si="78"/>
        <v>0</v>
      </c>
      <c r="K1727" s="14" t="str">
        <f t="shared" si="79"/>
        <v>Over Weight</v>
      </c>
      <c r="L1727" t="str">
        <f t="shared" si="80"/>
        <v>Diabetes</v>
      </c>
    </row>
    <row r="1728" spans="1:12" x14ac:dyDescent="0.35">
      <c r="A1728" t="s">
        <v>644</v>
      </c>
      <c r="B1728">
        <v>25.84</v>
      </c>
      <c r="C1728">
        <v>8.5500000000000007</v>
      </c>
      <c r="D1728" t="s">
        <v>2380</v>
      </c>
      <c r="E1728" t="s">
        <v>2379</v>
      </c>
      <c r="F1728" t="s">
        <v>2379</v>
      </c>
      <c r="G1728" s="7">
        <v>1</v>
      </c>
      <c r="H1728" t="s">
        <v>2379</v>
      </c>
      <c r="I1728">
        <f t="shared" si="78"/>
        <v>0</v>
      </c>
      <c r="K1728" s="14" t="str">
        <f t="shared" si="79"/>
        <v>Over Weight</v>
      </c>
      <c r="L1728" t="str">
        <f t="shared" si="80"/>
        <v>Diabetes</v>
      </c>
    </row>
    <row r="1729" spans="1:12" x14ac:dyDescent="0.35">
      <c r="A1729" t="s">
        <v>643</v>
      </c>
      <c r="B1729">
        <v>27.454999999999998</v>
      </c>
      <c r="C1729">
        <v>4.54</v>
      </c>
      <c r="D1729" t="s">
        <v>2379</v>
      </c>
      <c r="E1729" t="s">
        <v>2379</v>
      </c>
      <c r="F1729" t="s">
        <v>2379</v>
      </c>
      <c r="G1729" s="7">
        <v>0</v>
      </c>
      <c r="H1729" t="s">
        <v>2379</v>
      </c>
      <c r="I1729">
        <f t="shared" si="78"/>
        <v>0</v>
      </c>
      <c r="K1729" s="14" t="str">
        <f t="shared" si="79"/>
        <v>Over Weight</v>
      </c>
      <c r="L1729" t="str">
        <f t="shared" si="80"/>
        <v>Normal</v>
      </c>
    </row>
    <row r="1730" spans="1:12" x14ac:dyDescent="0.35">
      <c r="A1730" t="s">
        <v>642</v>
      </c>
      <c r="B1730">
        <v>24.605</v>
      </c>
      <c r="C1730">
        <v>5.7</v>
      </c>
      <c r="D1730" t="s">
        <v>2379</v>
      </c>
      <c r="E1730" t="s">
        <v>2379</v>
      </c>
      <c r="F1730" t="s">
        <v>2379</v>
      </c>
      <c r="G1730" s="7">
        <v>0</v>
      </c>
      <c r="H1730" t="s">
        <v>2379</v>
      </c>
      <c r="I1730">
        <f t="shared" si="78"/>
        <v>0</v>
      </c>
      <c r="K1730" s="14" t="str">
        <f t="shared" si="79"/>
        <v>Normal Weight</v>
      </c>
      <c r="L1730" t="str">
        <f t="shared" si="80"/>
        <v>Prediabetes</v>
      </c>
    </row>
    <row r="1731" spans="1:12" x14ac:dyDescent="0.35">
      <c r="A1731" t="s">
        <v>641</v>
      </c>
      <c r="B1731">
        <v>30.8</v>
      </c>
      <c r="C1731">
        <v>5.07</v>
      </c>
      <c r="D1731" t="s">
        <v>2379</v>
      </c>
      <c r="E1731" t="s">
        <v>2379</v>
      </c>
      <c r="F1731" t="s">
        <v>2379</v>
      </c>
      <c r="G1731" s="7">
        <v>0</v>
      </c>
      <c r="H1731" t="s">
        <v>2379</v>
      </c>
      <c r="I1731">
        <f t="shared" ref="I1731:I1794" si="81">IF(H1731="yes",1,0)</f>
        <v>0</v>
      </c>
      <c r="K1731" s="14" t="str">
        <f t="shared" ref="K1731:K1794" si="82">IF(B1731&lt;18.5,"Underweight",IF(B1731&lt;24.9,"Normal Weight",IF(B1731&lt;29.9,"Over Weight","Obesity")))</f>
        <v>Obesity</v>
      </c>
      <c r="L1731" t="str">
        <f t="shared" ref="L1731:L1794" si="83">IF(C1731&lt;5.7,"Normal",IF(C1731&lt;6.4,"Prediabetes","Diabetes"))</f>
        <v>Normal</v>
      </c>
    </row>
    <row r="1732" spans="1:12" x14ac:dyDescent="0.35">
      <c r="A1732" t="s">
        <v>640</v>
      </c>
      <c r="B1732">
        <v>34.799999999999997</v>
      </c>
      <c r="C1732">
        <v>4.38</v>
      </c>
      <c r="D1732" t="s">
        <v>2379</v>
      </c>
      <c r="E1732" t="s">
        <v>2379</v>
      </c>
      <c r="F1732" t="s">
        <v>2379</v>
      </c>
      <c r="G1732" s="7">
        <v>1</v>
      </c>
      <c r="H1732" t="s">
        <v>2379</v>
      </c>
      <c r="I1732">
        <f t="shared" si="81"/>
        <v>0</v>
      </c>
      <c r="K1732" s="14" t="str">
        <f t="shared" si="82"/>
        <v>Obesity</v>
      </c>
      <c r="L1732" t="str">
        <f t="shared" si="83"/>
        <v>Normal</v>
      </c>
    </row>
    <row r="1733" spans="1:12" x14ac:dyDescent="0.35">
      <c r="A1733" t="s">
        <v>639</v>
      </c>
      <c r="B1733">
        <v>34.21</v>
      </c>
      <c r="C1733">
        <v>4.54</v>
      </c>
      <c r="D1733" t="s">
        <v>2379</v>
      </c>
      <c r="E1733" t="s">
        <v>2379</v>
      </c>
      <c r="F1733" t="s">
        <v>2379</v>
      </c>
      <c r="G1733" s="7">
        <v>1</v>
      </c>
      <c r="H1733" t="s">
        <v>2379</v>
      </c>
      <c r="I1733">
        <f t="shared" si="81"/>
        <v>0</v>
      </c>
      <c r="K1733" s="14" t="str">
        <f t="shared" si="82"/>
        <v>Obesity</v>
      </c>
      <c r="L1733" t="str">
        <f t="shared" si="83"/>
        <v>Normal</v>
      </c>
    </row>
    <row r="1734" spans="1:12" x14ac:dyDescent="0.35">
      <c r="A1734" t="s">
        <v>638</v>
      </c>
      <c r="B1734">
        <v>31</v>
      </c>
      <c r="C1734">
        <v>5.38</v>
      </c>
      <c r="D1734" t="s">
        <v>2379</v>
      </c>
      <c r="E1734" t="s">
        <v>2379</v>
      </c>
      <c r="F1734" t="s">
        <v>2379</v>
      </c>
      <c r="G1734" s="7">
        <v>1</v>
      </c>
      <c r="H1734" t="s">
        <v>2379</v>
      </c>
      <c r="I1734">
        <f t="shared" si="81"/>
        <v>0</v>
      </c>
      <c r="K1734" s="14" t="str">
        <f t="shared" si="82"/>
        <v>Obesity</v>
      </c>
      <c r="L1734" t="str">
        <f t="shared" si="83"/>
        <v>Normal</v>
      </c>
    </row>
    <row r="1735" spans="1:12" x14ac:dyDescent="0.35">
      <c r="A1735" t="s">
        <v>637</v>
      </c>
      <c r="B1735">
        <v>26.125</v>
      </c>
      <c r="C1735">
        <v>5.55</v>
      </c>
      <c r="D1735" t="s">
        <v>2379</v>
      </c>
      <c r="E1735" t="s">
        <v>2379</v>
      </c>
      <c r="F1735" t="s">
        <v>2379</v>
      </c>
      <c r="G1735" s="7">
        <v>1</v>
      </c>
      <c r="H1735" t="s">
        <v>2379</v>
      </c>
      <c r="I1735">
        <f t="shared" si="81"/>
        <v>0</v>
      </c>
      <c r="K1735" s="14" t="str">
        <f t="shared" si="82"/>
        <v>Over Weight</v>
      </c>
      <c r="L1735" t="str">
        <f t="shared" si="83"/>
        <v>Normal</v>
      </c>
    </row>
    <row r="1736" spans="1:12" x14ac:dyDescent="0.35">
      <c r="A1736" t="s">
        <v>636</v>
      </c>
      <c r="B1736">
        <v>30.13</v>
      </c>
      <c r="C1736">
        <v>4.03</v>
      </c>
      <c r="D1736" t="s">
        <v>2380</v>
      </c>
      <c r="E1736" t="s">
        <v>2379</v>
      </c>
      <c r="F1736" t="s">
        <v>2379</v>
      </c>
      <c r="G1736" s="7">
        <v>1</v>
      </c>
      <c r="H1736" t="s">
        <v>2379</v>
      </c>
      <c r="I1736">
        <f t="shared" si="81"/>
        <v>0</v>
      </c>
      <c r="K1736" s="14" t="str">
        <f t="shared" si="82"/>
        <v>Obesity</v>
      </c>
      <c r="L1736" t="str">
        <f t="shared" si="83"/>
        <v>Normal</v>
      </c>
    </row>
    <row r="1737" spans="1:12" x14ac:dyDescent="0.35">
      <c r="A1737" t="s">
        <v>635</v>
      </c>
      <c r="B1737">
        <v>34.19</v>
      </c>
      <c r="C1737">
        <v>4.1900000000000004</v>
      </c>
      <c r="D1737" t="s">
        <v>2379</v>
      </c>
      <c r="E1737" t="s">
        <v>2379</v>
      </c>
      <c r="F1737" t="s">
        <v>2379</v>
      </c>
      <c r="G1737" s="7">
        <v>0</v>
      </c>
      <c r="H1737" t="s">
        <v>2379</v>
      </c>
      <c r="I1737">
        <f t="shared" si="81"/>
        <v>0</v>
      </c>
      <c r="K1737" s="14" t="str">
        <f t="shared" si="82"/>
        <v>Obesity</v>
      </c>
      <c r="L1737" t="str">
        <f t="shared" si="83"/>
        <v>Normal</v>
      </c>
    </row>
    <row r="1738" spans="1:12" x14ac:dyDescent="0.35">
      <c r="A1738" t="s">
        <v>634</v>
      </c>
      <c r="B1738">
        <v>22.515000000000001</v>
      </c>
      <c r="C1738">
        <v>4.37</v>
      </c>
      <c r="D1738" t="s">
        <v>2379</v>
      </c>
      <c r="E1738" t="s">
        <v>2379</v>
      </c>
      <c r="F1738" t="s">
        <v>2381</v>
      </c>
      <c r="G1738" s="7">
        <v>1</v>
      </c>
      <c r="H1738" t="s">
        <v>2379</v>
      </c>
      <c r="I1738">
        <f t="shared" si="81"/>
        <v>0</v>
      </c>
      <c r="K1738" s="14" t="str">
        <f t="shared" si="82"/>
        <v>Normal Weight</v>
      </c>
      <c r="L1738" t="str">
        <f t="shared" si="83"/>
        <v>Normal</v>
      </c>
    </row>
    <row r="1739" spans="1:12" x14ac:dyDescent="0.35">
      <c r="A1739" t="s">
        <v>633</v>
      </c>
      <c r="B1739">
        <v>18.239999999999998</v>
      </c>
      <c r="C1739">
        <v>5.31</v>
      </c>
      <c r="D1739" t="s">
        <v>2380</v>
      </c>
      <c r="E1739" t="s">
        <v>2379</v>
      </c>
      <c r="F1739" t="s">
        <v>2381</v>
      </c>
      <c r="G1739" s="7">
        <v>1</v>
      </c>
      <c r="H1739" t="s">
        <v>2379</v>
      </c>
      <c r="I1739">
        <f t="shared" si="81"/>
        <v>0</v>
      </c>
      <c r="K1739" s="14" t="str">
        <f t="shared" si="82"/>
        <v>Underweight</v>
      </c>
      <c r="L1739" t="str">
        <f t="shared" si="83"/>
        <v>Normal</v>
      </c>
    </row>
    <row r="1740" spans="1:12" x14ac:dyDescent="0.35">
      <c r="A1740" t="s">
        <v>631</v>
      </c>
      <c r="B1740">
        <v>37.28</v>
      </c>
      <c r="C1740">
        <v>4.66</v>
      </c>
      <c r="D1740" t="s">
        <v>2379</v>
      </c>
      <c r="E1740" t="s">
        <v>2380</v>
      </c>
      <c r="F1740" t="s">
        <v>2379</v>
      </c>
      <c r="G1740" s="7">
        <v>1</v>
      </c>
      <c r="H1740" t="s">
        <v>2379</v>
      </c>
      <c r="I1740">
        <f t="shared" si="81"/>
        <v>0</v>
      </c>
      <c r="K1740" s="14" t="str">
        <f t="shared" si="82"/>
        <v>Obesity</v>
      </c>
      <c r="L1740" t="str">
        <f t="shared" si="83"/>
        <v>Normal</v>
      </c>
    </row>
    <row r="1741" spans="1:12" x14ac:dyDescent="0.35">
      <c r="A1741" t="s">
        <v>630</v>
      </c>
      <c r="B1741">
        <v>18.2</v>
      </c>
      <c r="C1741">
        <v>6.19</v>
      </c>
      <c r="D1741" t="s">
        <v>2379</v>
      </c>
      <c r="E1741" t="s">
        <v>2379</v>
      </c>
      <c r="F1741" t="s">
        <v>2381</v>
      </c>
      <c r="G1741" s="7">
        <v>1</v>
      </c>
      <c r="H1741" t="s">
        <v>2379</v>
      </c>
      <c r="I1741">
        <f t="shared" si="81"/>
        <v>0</v>
      </c>
      <c r="K1741" s="14" t="str">
        <f t="shared" si="82"/>
        <v>Underweight</v>
      </c>
      <c r="L1741" t="str">
        <f t="shared" si="83"/>
        <v>Prediabetes</v>
      </c>
    </row>
    <row r="1742" spans="1:12" x14ac:dyDescent="0.35">
      <c r="A1742" t="s">
        <v>629</v>
      </c>
      <c r="B1742">
        <v>20.53</v>
      </c>
      <c r="C1742">
        <v>4.8600000000000003</v>
      </c>
      <c r="D1742" t="s">
        <v>2379</v>
      </c>
      <c r="E1742" t="s">
        <v>2379</v>
      </c>
      <c r="F1742" t="s">
        <v>2379</v>
      </c>
      <c r="G1742" s="7">
        <v>1</v>
      </c>
      <c r="H1742" t="s">
        <v>2379</v>
      </c>
      <c r="I1742">
        <f t="shared" si="81"/>
        <v>0</v>
      </c>
      <c r="K1742" s="14" t="str">
        <f t="shared" si="82"/>
        <v>Normal Weight</v>
      </c>
      <c r="L1742" t="str">
        <f t="shared" si="83"/>
        <v>Normal</v>
      </c>
    </row>
    <row r="1743" spans="1:12" x14ac:dyDescent="0.35">
      <c r="A1743" t="s">
        <v>628</v>
      </c>
      <c r="B1743">
        <v>23.79</v>
      </c>
      <c r="C1743">
        <v>4.74</v>
      </c>
      <c r="D1743" t="s">
        <v>2379</v>
      </c>
      <c r="E1743" t="s">
        <v>2379</v>
      </c>
      <c r="F1743" t="s">
        <v>2379</v>
      </c>
      <c r="G1743" s="7">
        <v>0</v>
      </c>
      <c r="H1743" t="s">
        <v>2379</v>
      </c>
      <c r="I1743">
        <f t="shared" si="81"/>
        <v>0</v>
      </c>
      <c r="K1743" s="14" t="str">
        <f t="shared" si="82"/>
        <v>Normal Weight</v>
      </c>
      <c r="L1743" t="str">
        <f t="shared" si="83"/>
        <v>Normal</v>
      </c>
    </row>
    <row r="1744" spans="1:12" x14ac:dyDescent="0.35">
      <c r="A1744" t="s">
        <v>627</v>
      </c>
      <c r="B1744">
        <v>29.8</v>
      </c>
      <c r="C1744">
        <v>6.03</v>
      </c>
      <c r="D1744" t="s">
        <v>2379</v>
      </c>
      <c r="E1744" t="s">
        <v>2379</v>
      </c>
      <c r="F1744" t="s">
        <v>2379</v>
      </c>
      <c r="G1744" s="7">
        <v>0</v>
      </c>
      <c r="H1744" t="s">
        <v>2379</v>
      </c>
      <c r="I1744">
        <f t="shared" si="81"/>
        <v>0</v>
      </c>
      <c r="K1744" s="14" t="str">
        <f t="shared" si="82"/>
        <v>Over Weight</v>
      </c>
      <c r="L1744" t="str">
        <f t="shared" si="83"/>
        <v>Prediabetes</v>
      </c>
    </row>
    <row r="1745" spans="1:12" x14ac:dyDescent="0.35">
      <c r="A1745" t="s">
        <v>626</v>
      </c>
      <c r="B1745">
        <v>31.54</v>
      </c>
      <c r="C1745">
        <v>4.71</v>
      </c>
      <c r="D1745" t="s">
        <v>2379</v>
      </c>
      <c r="E1745" t="s">
        <v>2379</v>
      </c>
      <c r="F1745" t="s">
        <v>2379</v>
      </c>
      <c r="G1745" s="7">
        <v>0</v>
      </c>
      <c r="H1745" t="s">
        <v>2379</v>
      </c>
      <c r="I1745">
        <f t="shared" si="81"/>
        <v>0</v>
      </c>
      <c r="K1745" s="14" t="str">
        <f t="shared" si="82"/>
        <v>Obesity</v>
      </c>
      <c r="L1745" t="str">
        <f t="shared" si="83"/>
        <v>Normal</v>
      </c>
    </row>
    <row r="1746" spans="1:12" x14ac:dyDescent="0.35">
      <c r="A1746" t="s">
        <v>625</v>
      </c>
      <c r="B1746">
        <v>20.82</v>
      </c>
      <c r="C1746">
        <v>5.55</v>
      </c>
      <c r="D1746" t="s">
        <v>2379</v>
      </c>
      <c r="E1746" t="s">
        <v>2379</v>
      </c>
      <c r="F1746" t="s">
        <v>2379</v>
      </c>
      <c r="G1746" s="7">
        <v>1</v>
      </c>
      <c r="H1746" t="s">
        <v>2379</v>
      </c>
      <c r="I1746">
        <f t="shared" si="81"/>
        <v>0</v>
      </c>
      <c r="K1746" s="14" t="str">
        <f t="shared" si="82"/>
        <v>Normal Weight</v>
      </c>
      <c r="L1746" t="str">
        <f t="shared" si="83"/>
        <v>Normal</v>
      </c>
    </row>
    <row r="1747" spans="1:12" x14ac:dyDescent="0.35">
      <c r="A1747" t="s">
        <v>624</v>
      </c>
      <c r="B1747">
        <v>38.83</v>
      </c>
      <c r="C1747">
        <v>4.78</v>
      </c>
      <c r="D1747" t="s">
        <v>2379</v>
      </c>
      <c r="E1747" t="s">
        <v>2379</v>
      </c>
      <c r="F1747" t="s">
        <v>2381</v>
      </c>
      <c r="G1747" s="7">
        <v>1</v>
      </c>
      <c r="H1747" t="s">
        <v>2379</v>
      </c>
      <c r="I1747">
        <f t="shared" si="81"/>
        <v>0</v>
      </c>
      <c r="K1747" s="14" t="str">
        <f t="shared" si="82"/>
        <v>Obesity</v>
      </c>
      <c r="L1747" t="str">
        <f t="shared" si="83"/>
        <v>Normal</v>
      </c>
    </row>
    <row r="1748" spans="1:12" x14ac:dyDescent="0.35">
      <c r="A1748" t="s">
        <v>623</v>
      </c>
      <c r="B1748">
        <v>23.44</v>
      </c>
      <c r="C1748">
        <v>4.6500000000000004</v>
      </c>
      <c r="D1748" t="s">
        <v>2380</v>
      </c>
      <c r="E1748" t="s">
        <v>2379</v>
      </c>
      <c r="F1748" t="s">
        <v>2379</v>
      </c>
      <c r="G1748" s="7">
        <v>1</v>
      </c>
      <c r="H1748" t="s">
        <v>2379</v>
      </c>
      <c r="I1748">
        <f t="shared" si="81"/>
        <v>0</v>
      </c>
      <c r="K1748" s="14" t="str">
        <f t="shared" si="82"/>
        <v>Normal Weight</v>
      </c>
      <c r="L1748" t="str">
        <f t="shared" si="83"/>
        <v>Normal</v>
      </c>
    </row>
    <row r="1749" spans="1:12" x14ac:dyDescent="0.35">
      <c r="A1749" t="s">
        <v>622</v>
      </c>
      <c r="B1749">
        <v>24.13</v>
      </c>
      <c r="C1749">
        <v>5.2</v>
      </c>
      <c r="D1749" t="s">
        <v>2379</v>
      </c>
      <c r="E1749" t="s">
        <v>2379</v>
      </c>
      <c r="F1749" t="s">
        <v>2379</v>
      </c>
      <c r="G1749" s="7">
        <v>1</v>
      </c>
      <c r="H1749" t="s">
        <v>2379</v>
      </c>
      <c r="I1749">
        <f t="shared" si="81"/>
        <v>0</v>
      </c>
      <c r="K1749" s="14" t="str">
        <f t="shared" si="82"/>
        <v>Normal Weight</v>
      </c>
      <c r="L1749" t="str">
        <f t="shared" si="83"/>
        <v>Normal</v>
      </c>
    </row>
    <row r="1750" spans="1:12" x14ac:dyDescent="0.35">
      <c r="A1750" t="s">
        <v>621</v>
      </c>
      <c r="B1750">
        <v>42.13</v>
      </c>
      <c r="C1750">
        <v>4.54</v>
      </c>
      <c r="D1750" t="s">
        <v>2380</v>
      </c>
      <c r="E1750" t="s">
        <v>2379</v>
      </c>
      <c r="F1750" t="s">
        <v>2379</v>
      </c>
      <c r="G1750" s="7">
        <v>1</v>
      </c>
      <c r="H1750" t="s">
        <v>2379</v>
      </c>
      <c r="I1750">
        <f t="shared" si="81"/>
        <v>0</v>
      </c>
      <c r="K1750" s="14" t="str">
        <f t="shared" si="82"/>
        <v>Obesity</v>
      </c>
      <c r="L1750" t="str">
        <f t="shared" si="83"/>
        <v>Normal</v>
      </c>
    </row>
    <row r="1751" spans="1:12" x14ac:dyDescent="0.35">
      <c r="A1751" t="s">
        <v>620</v>
      </c>
      <c r="B1751">
        <v>17.86</v>
      </c>
      <c r="C1751">
        <v>4.1100000000000003</v>
      </c>
      <c r="D1751" t="s">
        <v>2379</v>
      </c>
      <c r="E1751" t="s">
        <v>2379</v>
      </c>
      <c r="F1751" t="s">
        <v>2379</v>
      </c>
      <c r="G1751" s="7">
        <v>1</v>
      </c>
      <c r="H1751" t="s">
        <v>2379</v>
      </c>
      <c r="I1751">
        <f t="shared" si="81"/>
        <v>0</v>
      </c>
      <c r="K1751" s="14" t="str">
        <f t="shared" si="82"/>
        <v>Underweight</v>
      </c>
      <c r="L1751" t="str">
        <f t="shared" si="83"/>
        <v>Normal</v>
      </c>
    </row>
    <row r="1752" spans="1:12" x14ac:dyDescent="0.35">
      <c r="A1752" t="s">
        <v>619</v>
      </c>
      <c r="B1752">
        <v>32.78</v>
      </c>
      <c r="C1752">
        <v>4.63</v>
      </c>
      <c r="D1752" t="s">
        <v>2379</v>
      </c>
      <c r="E1752" t="s">
        <v>2379</v>
      </c>
      <c r="F1752" t="s">
        <v>2379</v>
      </c>
      <c r="G1752" s="7">
        <v>0</v>
      </c>
      <c r="H1752" t="s">
        <v>2379</v>
      </c>
      <c r="I1752">
        <f t="shared" si="81"/>
        <v>0</v>
      </c>
      <c r="K1752" s="14" t="str">
        <f t="shared" si="82"/>
        <v>Obesity</v>
      </c>
      <c r="L1752" t="str">
        <f t="shared" si="83"/>
        <v>Normal</v>
      </c>
    </row>
    <row r="1753" spans="1:12" x14ac:dyDescent="0.35">
      <c r="A1753" t="s">
        <v>618</v>
      </c>
      <c r="B1753">
        <v>23.9</v>
      </c>
      <c r="C1753">
        <v>6.06</v>
      </c>
      <c r="D1753" t="s">
        <v>2380</v>
      </c>
      <c r="E1753" t="s">
        <v>2379</v>
      </c>
      <c r="F1753" t="s">
        <v>2381</v>
      </c>
      <c r="G1753" s="7">
        <v>1</v>
      </c>
      <c r="H1753" t="s">
        <v>2379</v>
      </c>
      <c r="I1753">
        <f t="shared" si="81"/>
        <v>0</v>
      </c>
      <c r="K1753" s="14" t="str">
        <f t="shared" si="82"/>
        <v>Normal Weight</v>
      </c>
      <c r="L1753" t="str">
        <f t="shared" si="83"/>
        <v>Prediabetes</v>
      </c>
    </row>
    <row r="1754" spans="1:12" x14ac:dyDescent="0.35">
      <c r="A1754" t="s">
        <v>617</v>
      </c>
      <c r="B1754">
        <v>15.47</v>
      </c>
      <c r="C1754">
        <v>8.43</v>
      </c>
      <c r="D1754" t="s">
        <v>2379</v>
      </c>
      <c r="E1754" t="s">
        <v>2379</v>
      </c>
      <c r="F1754" t="s">
        <v>2379</v>
      </c>
      <c r="G1754" s="7">
        <v>0</v>
      </c>
      <c r="H1754" t="s">
        <v>2379</v>
      </c>
      <c r="I1754">
        <f t="shared" si="81"/>
        <v>0</v>
      </c>
      <c r="K1754" s="14" t="str">
        <f t="shared" si="82"/>
        <v>Underweight</v>
      </c>
      <c r="L1754" t="str">
        <f t="shared" si="83"/>
        <v>Diabetes</v>
      </c>
    </row>
    <row r="1755" spans="1:12" x14ac:dyDescent="0.35">
      <c r="A1755" t="s">
        <v>616</v>
      </c>
      <c r="B1755">
        <v>28.54</v>
      </c>
      <c r="C1755">
        <v>5.51</v>
      </c>
      <c r="D1755" t="s">
        <v>2379</v>
      </c>
      <c r="E1755" t="s">
        <v>2379</v>
      </c>
      <c r="F1755" t="s">
        <v>2381</v>
      </c>
      <c r="G1755" s="7">
        <v>1</v>
      </c>
      <c r="H1755" t="s">
        <v>2379</v>
      </c>
      <c r="I1755">
        <f t="shared" si="81"/>
        <v>0</v>
      </c>
      <c r="K1755" s="14" t="str">
        <f t="shared" si="82"/>
        <v>Over Weight</v>
      </c>
      <c r="L1755" t="str">
        <f t="shared" si="83"/>
        <v>Normal</v>
      </c>
    </row>
    <row r="1756" spans="1:12" x14ac:dyDescent="0.35">
      <c r="A1756" t="s">
        <v>615</v>
      </c>
      <c r="B1756">
        <v>18.54</v>
      </c>
      <c r="C1756">
        <v>4.95</v>
      </c>
      <c r="D1756" t="s">
        <v>2379</v>
      </c>
      <c r="E1756" t="s">
        <v>2379</v>
      </c>
      <c r="F1756" t="s">
        <v>2379</v>
      </c>
      <c r="G1756" s="7">
        <v>0</v>
      </c>
      <c r="H1756" t="s">
        <v>2379</v>
      </c>
      <c r="I1756">
        <f t="shared" si="81"/>
        <v>0</v>
      </c>
      <c r="K1756" s="14" t="str">
        <f t="shared" si="82"/>
        <v>Normal Weight</v>
      </c>
      <c r="L1756" t="str">
        <f t="shared" si="83"/>
        <v>Normal</v>
      </c>
    </row>
    <row r="1757" spans="1:12" x14ac:dyDescent="0.35">
      <c r="A1757" t="s">
        <v>614</v>
      </c>
      <c r="B1757">
        <v>32.18</v>
      </c>
      <c r="C1757">
        <v>6.44</v>
      </c>
      <c r="D1757" t="s">
        <v>2380</v>
      </c>
      <c r="E1757" t="s">
        <v>2379</v>
      </c>
      <c r="F1757" t="s">
        <v>2381</v>
      </c>
      <c r="G1757" s="7">
        <v>1</v>
      </c>
      <c r="H1757" t="s">
        <v>2379</v>
      </c>
      <c r="I1757">
        <f t="shared" si="81"/>
        <v>0</v>
      </c>
      <c r="K1757" s="14" t="str">
        <f t="shared" si="82"/>
        <v>Obesity</v>
      </c>
      <c r="L1757" t="str">
        <f t="shared" si="83"/>
        <v>Diabetes</v>
      </c>
    </row>
    <row r="1758" spans="1:12" x14ac:dyDescent="0.35">
      <c r="A1758" t="s">
        <v>613</v>
      </c>
      <c r="B1758">
        <v>37.380000000000003</v>
      </c>
      <c r="C1758">
        <v>6.05</v>
      </c>
      <c r="D1758" t="s">
        <v>2380</v>
      </c>
      <c r="E1758" t="s">
        <v>2379</v>
      </c>
      <c r="F1758" t="s">
        <v>2379</v>
      </c>
      <c r="G1758" s="7">
        <v>0</v>
      </c>
      <c r="H1758" t="s">
        <v>2379</v>
      </c>
      <c r="I1758">
        <f t="shared" si="81"/>
        <v>0</v>
      </c>
      <c r="K1758" s="14" t="str">
        <f t="shared" si="82"/>
        <v>Obesity</v>
      </c>
      <c r="L1758" t="str">
        <f t="shared" si="83"/>
        <v>Prediabetes</v>
      </c>
    </row>
    <row r="1759" spans="1:12" x14ac:dyDescent="0.35">
      <c r="A1759" t="s">
        <v>612</v>
      </c>
      <c r="B1759">
        <v>31.12</v>
      </c>
      <c r="C1759">
        <v>4.76</v>
      </c>
      <c r="D1759" t="s">
        <v>2380</v>
      </c>
      <c r="E1759" t="s">
        <v>2379</v>
      </c>
      <c r="F1759" t="s">
        <v>2381</v>
      </c>
      <c r="G1759" s="7">
        <v>1</v>
      </c>
      <c r="H1759" t="s">
        <v>2379</v>
      </c>
      <c r="I1759">
        <f t="shared" si="81"/>
        <v>0</v>
      </c>
      <c r="K1759" s="14" t="str">
        <f t="shared" si="82"/>
        <v>Obesity</v>
      </c>
      <c r="L1759" t="str">
        <f t="shared" si="83"/>
        <v>Normal</v>
      </c>
    </row>
    <row r="1760" spans="1:12" x14ac:dyDescent="0.35">
      <c r="A1760" t="s">
        <v>611</v>
      </c>
      <c r="B1760">
        <v>22.01</v>
      </c>
      <c r="C1760">
        <v>6.72</v>
      </c>
      <c r="D1760" t="s">
        <v>2380</v>
      </c>
      <c r="E1760" t="s">
        <v>2379</v>
      </c>
      <c r="F1760" t="s">
        <v>2379</v>
      </c>
      <c r="G1760" s="7">
        <v>1</v>
      </c>
      <c r="H1760" t="s">
        <v>2379</v>
      </c>
      <c r="I1760">
        <f t="shared" si="81"/>
        <v>0</v>
      </c>
      <c r="K1760" s="14" t="str">
        <f t="shared" si="82"/>
        <v>Normal Weight</v>
      </c>
      <c r="L1760" t="str">
        <f t="shared" si="83"/>
        <v>Diabetes</v>
      </c>
    </row>
    <row r="1761" spans="1:12" x14ac:dyDescent="0.35">
      <c r="A1761" t="s">
        <v>610</v>
      </c>
      <c r="B1761">
        <v>27.645</v>
      </c>
      <c r="C1761">
        <v>5.7</v>
      </c>
      <c r="D1761" t="s">
        <v>2379</v>
      </c>
      <c r="E1761" t="s">
        <v>2379</v>
      </c>
      <c r="F1761" t="s">
        <v>2379</v>
      </c>
      <c r="G1761" s="7">
        <v>0</v>
      </c>
      <c r="H1761" t="s">
        <v>2379</v>
      </c>
      <c r="I1761">
        <f t="shared" si="81"/>
        <v>0</v>
      </c>
      <c r="K1761" s="14" t="str">
        <f t="shared" si="82"/>
        <v>Over Weight</v>
      </c>
      <c r="L1761" t="str">
        <f t="shared" si="83"/>
        <v>Prediabetes</v>
      </c>
    </row>
    <row r="1762" spans="1:12" x14ac:dyDescent="0.35">
      <c r="A1762" t="s">
        <v>609</v>
      </c>
      <c r="B1762">
        <v>29.64</v>
      </c>
      <c r="C1762">
        <v>5.31</v>
      </c>
      <c r="D1762" t="s">
        <v>2380</v>
      </c>
      <c r="E1762" t="s">
        <v>2379</v>
      </c>
      <c r="F1762" t="s">
        <v>2379</v>
      </c>
      <c r="G1762" s="7">
        <v>0</v>
      </c>
      <c r="H1762" t="s">
        <v>2379</v>
      </c>
      <c r="I1762">
        <f t="shared" si="81"/>
        <v>0</v>
      </c>
      <c r="K1762" s="14" t="str">
        <f t="shared" si="82"/>
        <v>Over Weight</v>
      </c>
      <c r="L1762" t="str">
        <f t="shared" si="83"/>
        <v>Normal</v>
      </c>
    </row>
    <row r="1763" spans="1:12" x14ac:dyDescent="0.35">
      <c r="A1763" t="s">
        <v>608</v>
      </c>
      <c r="B1763">
        <v>33.700000000000003</v>
      </c>
      <c r="C1763">
        <v>4.32</v>
      </c>
      <c r="D1763" t="s">
        <v>2380</v>
      </c>
      <c r="E1763" t="s">
        <v>2379</v>
      </c>
      <c r="F1763" t="s">
        <v>2379</v>
      </c>
      <c r="G1763" s="7">
        <v>1</v>
      </c>
      <c r="H1763" t="s">
        <v>2379</v>
      </c>
      <c r="I1763">
        <f t="shared" si="81"/>
        <v>0</v>
      </c>
      <c r="K1763" s="14" t="str">
        <f t="shared" si="82"/>
        <v>Obesity</v>
      </c>
      <c r="L1763" t="str">
        <f t="shared" si="83"/>
        <v>Normal</v>
      </c>
    </row>
    <row r="1764" spans="1:12" x14ac:dyDescent="0.35">
      <c r="A1764" t="s">
        <v>607</v>
      </c>
      <c r="B1764">
        <v>27.5</v>
      </c>
      <c r="C1764">
        <v>4.2300000000000004</v>
      </c>
      <c r="D1764" t="s">
        <v>2380</v>
      </c>
      <c r="E1764" t="s">
        <v>2379</v>
      </c>
      <c r="F1764" t="s">
        <v>2379</v>
      </c>
      <c r="G1764" s="7">
        <v>1</v>
      </c>
      <c r="H1764" t="s">
        <v>2379</v>
      </c>
      <c r="I1764">
        <f t="shared" si="81"/>
        <v>0</v>
      </c>
      <c r="K1764" s="14" t="str">
        <f t="shared" si="82"/>
        <v>Over Weight</v>
      </c>
      <c r="L1764" t="str">
        <f t="shared" si="83"/>
        <v>Normal</v>
      </c>
    </row>
    <row r="1765" spans="1:12" x14ac:dyDescent="0.35">
      <c r="A1765" t="s">
        <v>606</v>
      </c>
      <c r="B1765">
        <v>16.12</v>
      </c>
      <c r="C1765">
        <v>6.09</v>
      </c>
      <c r="D1765" t="s">
        <v>2379</v>
      </c>
      <c r="E1765" t="s">
        <v>2379</v>
      </c>
      <c r="F1765" t="s">
        <v>2379</v>
      </c>
      <c r="G1765" s="7">
        <v>0</v>
      </c>
      <c r="H1765" t="s">
        <v>2379</v>
      </c>
      <c r="I1765">
        <f t="shared" si="81"/>
        <v>0</v>
      </c>
      <c r="K1765" s="14" t="str">
        <f t="shared" si="82"/>
        <v>Underweight</v>
      </c>
      <c r="L1765" t="str">
        <f t="shared" si="83"/>
        <v>Prediabetes</v>
      </c>
    </row>
    <row r="1766" spans="1:12" x14ac:dyDescent="0.35">
      <c r="A1766" t="s">
        <v>605</v>
      </c>
      <c r="B1766">
        <v>26.73</v>
      </c>
      <c r="C1766">
        <v>4.74</v>
      </c>
      <c r="D1766" t="s">
        <v>2380</v>
      </c>
      <c r="E1766" t="s">
        <v>2379</v>
      </c>
      <c r="F1766" t="s">
        <v>2379</v>
      </c>
      <c r="G1766" s="7">
        <v>1</v>
      </c>
      <c r="H1766" t="s">
        <v>2379</v>
      </c>
      <c r="I1766">
        <f t="shared" si="81"/>
        <v>0</v>
      </c>
      <c r="K1766" s="14" t="str">
        <f t="shared" si="82"/>
        <v>Over Weight</v>
      </c>
      <c r="L1766" t="str">
        <f t="shared" si="83"/>
        <v>Normal</v>
      </c>
    </row>
    <row r="1767" spans="1:12" x14ac:dyDescent="0.35">
      <c r="A1767" t="s">
        <v>604</v>
      </c>
      <c r="B1767">
        <v>37.25</v>
      </c>
      <c r="C1767">
        <v>6.23</v>
      </c>
      <c r="D1767" t="s">
        <v>2380</v>
      </c>
      <c r="E1767" t="s">
        <v>2379</v>
      </c>
      <c r="F1767" t="s">
        <v>2379</v>
      </c>
      <c r="G1767" s="7">
        <v>0</v>
      </c>
      <c r="H1767" t="s">
        <v>2379</v>
      </c>
      <c r="I1767">
        <f t="shared" si="81"/>
        <v>0</v>
      </c>
      <c r="K1767" s="14" t="str">
        <f t="shared" si="82"/>
        <v>Obesity</v>
      </c>
      <c r="L1767" t="str">
        <f t="shared" si="83"/>
        <v>Prediabetes</v>
      </c>
    </row>
    <row r="1768" spans="1:12" x14ac:dyDescent="0.35">
      <c r="A1768" t="s">
        <v>603</v>
      </c>
      <c r="B1768">
        <v>23.56</v>
      </c>
      <c r="C1768">
        <v>5.45</v>
      </c>
      <c r="D1768" t="s">
        <v>2380</v>
      </c>
      <c r="E1768" t="s">
        <v>2379</v>
      </c>
      <c r="F1768" t="s">
        <v>2379</v>
      </c>
      <c r="G1768" s="7">
        <v>1</v>
      </c>
      <c r="H1768" t="s">
        <v>2379</v>
      </c>
      <c r="I1768">
        <f t="shared" si="81"/>
        <v>0</v>
      </c>
      <c r="K1768" s="14" t="str">
        <f t="shared" si="82"/>
        <v>Normal Weight</v>
      </c>
      <c r="L1768" t="str">
        <f t="shared" si="83"/>
        <v>Normal</v>
      </c>
    </row>
    <row r="1769" spans="1:12" x14ac:dyDescent="0.35">
      <c r="A1769" t="s">
        <v>602</v>
      </c>
      <c r="B1769">
        <v>15.84</v>
      </c>
      <c r="C1769">
        <v>10.34</v>
      </c>
      <c r="D1769" t="s">
        <v>2379</v>
      </c>
      <c r="E1769" t="s">
        <v>2379</v>
      </c>
      <c r="F1769" t="s">
        <v>2379</v>
      </c>
      <c r="G1769" s="7">
        <v>2</v>
      </c>
      <c r="H1769" t="s">
        <v>2379</v>
      </c>
      <c r="I1769">
        <f t="shared" si="81"/>
        <v>0</v>
      </c>
      <c r="K1769" s="14" t="str">
        <f t="shared" si="82"/>
        <v>Underweight</v>
      </c>
      <c r="L1769" t="str">
        <f t="shared" si="83"/>
        <v>Diabetes</v>
      </c>
    </row>
    <row r="1770" spans="1:12" x14ac:dyDescent="0.35">
      <c r="A1770" t="s">
        <v>601</v>
      </c>
      <c r="B1770">
        <v>36.630000000000003</v>
      </c>
      <c r="C1770">
        <v>5.15</v>
      </c>
      <c r="D1770" t="s">
        <v>2379</v>
      </c>
      <c r="E1770" t="s">
        <v>2379</v>
      </c>
      <c r="F1770" t="s">
        <v>2379</v>
      </c>
      <c r="G1770" s="7">
        <v>0</v>
      </c>
      <c r="H1770" t="s">
        <v>2379</v>
      </c>
      <c r="I1770">
        <f t="shared" si="81"/>
        <v>0</v>
      </c>
      <c r="K1770" s="14" t="str">
        <f t="shared" si="82"/>
        <v>Obesity</v>
      </c>
      <c r="L1770" t="str">
        <f t="shared" si="83"/>
        <v>Normal</v>
      </c>
    </row>
    <row r="1771" spans="1:12" x14ac:dyDescent="0.35">
      <c r="A1771" t="s">
        <v>600</v>
      </c>
      <c r="B1771">
        <v>16.47</v>
      </c>
      <c r="C1771">
        <v>11.72</v>
      </c>
      <c r="D1771" t="s">
        <v>2379</v>
      </c>
      <c r="E1771" t="s">
        <v>2379</v>
      </c>
      <c r="F1771" t="s">
        <v>2379</v>
      </c>
      <c r="G1771" s="7">
        <v>0</v>
      </c>
      <c r="H1771" t="s">
        <v>2379</v>
      </c>
      <c r="I1771">
        <f t="shared" si="81"/>
        <v>0</v>
      </c>
      <c r="K1771" s="14" t="str">
        <f t="shared" si="82"/>
        <v>Underweight</v>
      </c>
      <c r="L1771" t="str">
        <f t="shared" si="83"/>
        <v>Diabetes</v>
      </c>
    </row>
    <row r="1772" spans="1:12" x14ac:dyDescent="0.35">
      <c r="A1772" t="s">
        <v>599</v>
      </c>
      <c r="B1772">
        <v>25.8</v>
      </c>
      <c r="C1772">
        <v>5.29</v>
      </c>
      <c r="D1772" t="s">
        <v>2379</v>
      </c>
      <c r="E1772" t="s">
        <v>2379</v>
      </c>
      <c r="F1772" t="s">
        <v>2379</v>
      </c>
      <c r="G1772" s="7">
        <v>0</v>
      </c>
      <c r="H1772" t="s">
        <v>2379</v>
      </c>
      <c r="I1772">
        <f t="shared" si="81"/>
        <v>0</v>
      </c>
      <c r="K1772" s="14" t="str">
        <f t="shared" si="82"/>
        <v>Over Weight</v>
      </c>
      <c r="L1772" t="str">
        <f t="shared" si="83"/>
        <v>Normal</v>
      </c>
    </row>
    <row r="1773" spans="1:12" x14ac:dyDescent="0.35">
      <c r="A1773" t="s">
        <v>598</v>
      </c>
      <c r="B1773">
        <v>23.6</v>
      </c>
      <c r="C1773">
        <v>4.33</v>
      </c>
      <c r="D1773" t="s">
        <v>2379</v>
      </c>
      <c r="E1773" t="s">
        <v>2379</v>
      </c>
      <c r="F1773" t="s">
        <v>2379</v>
      </c>
      <c r="G1773" s="7">
        <v>0</v>
      </c>
      <c r="H1773" t="s">
        <v>2379</v>
      </c>
      <c r="I1773">
        <f t="shared" si="81"/>
        <v>0</v>
      </c>
      <c r="K1773" s="14" t="str">
        <f t="shared" si="82"/>
        <v>Normal Weight</v>
      </c>
      <c r="L1773" t="str">
        <f t="shared" si="83"/>
        <v>Normal</v>
      </c>
    </row>
    <row r="1774" spans="1:12" x14ac:dyDescent="0.35">
      <c r="A1774" t="s">
        <v>597</v>
      </c>
      <c r="B1774">
        <v>32.11</v>
      </c>
      <c r="C1774">
        <v>6.24</v>
      </c>
      <c r="D1774" t="s">
        <v>2379</v>
      </c>
      <c r="E1774" t="s">
        <v>2379</v>
      </c>
      <c r="F1774" t="s">
        <v>2381</v>
      </c>
      <c r="G1774" s="7">
        <v>1</v>
      </c>
      <c r="H1774" t="s">
        <v>2379</v>
      </c>
      <c r="I1774">
        <f t="shared" si="81"/>
        <v>0</v>
      </c>
      <c r="K1774" s="14" t="str">
        <f t="shared" si="82"/>
        <v>Obesity</v>
      </c>
      <c r="L1774" t="str">
        <f t="shared" si="83"/>
        <v>Prediabetes</v>
      </c>
    </row>
    <row r="1775" spans="1:12" x14ac:dyDescent="0.35">
      <c r="A1775" t="s">
        <v>596</v>
      </c>
      <c r="B1775">
        <v>30.114999999999998</v>
      </c>
      <c r="C1775">
        <v>11.61</v>
      </c>
      <c r="D1775" t="s">
        <v>2379</v>
      </c>
      <c r="E1775" t="s">
        <v>2379</v>
      </c>
      <c r="F1775" t="s">
        <v>2379</v>
      </c>
      <c r="G1775" s="7">
        <v>0</v>
      </c>
      <c r="H1775" t="s">
        <v>2379</v>
      </c>
      <c r="I1775">
        <f t="shared" si="81"/>
        <v>0</v>
      </c>
      <c r="K1775" s="14" t="str">
        <f t="shared" si="82"/>
        <v>Obesity</v>
      </c>
      <c r="L1775" t="str">
        <f t="shared" si="83"/>
        <v>Diabetes</v>
      </c>
    </row>
    <row r="1776" spans="1:12" x14ac:dyDescent="0.35">
      <c r="A1776" t="s">
        <v>595</v>
      </c>
      <c r="B1776">
        <v>20.28</v>
      </c>
      <c r="C1776">
        <v>11.07</v>
      </c>
      <c r="D1776" t="s">
        <v>2380</v>
      </c>
      <c r="E1776" t="s">
        <v>2379</v>
      </c>
      <c r="F1776" t="s">
        <v>2379</v>
      </c>
      <c r="G1776" s="7">
        <v>0</v>
      </c>
      <c r="H1776" t="s">
        <v>2379</v>
      </c>
      <c r="I1776">
        <f t="shared" si="81"/>
        <v>0</v>
      </c>
      <c r="K1776" s="14" t="str">
        <f t="shared" si="82"/>
        <v>Normal Weight</v>
      </c>
      <c r="L1776" t="str">
        <f t="shared" si="83"/>
        <v>Diabetes</v>
      </c>
    </row>
    <row r="1777" spans="1:12" x14ac:dyDescent="0.35">
      <c r="A1777" t="s">
        <v>594</v>
      </c>
      <c r="B1777">
        <v>20.234999999999999</v>
      </c>
      <c r="C1777">
        <v>5.19</v>
      </c>
      <c r="D1777" t="s">
        <v>2379</v>
      </c>
      <c r="E1777" t="s">
        <v>2379</v>
      </c>
      <c r="F1777" t="s">
        <v>2381</v>
      </c>
      <c r="G1777" s="7">
        <v>1</v>
      </c>
      <c r="H1777" t="s">
        <v>2379</v>
      </c>
      <c r="I1777">
        <f t="shared" si="81"/>
        <v>0</v>
      </c>
      <c r="K1777" s="14" t="str">
        <f t="shared" si="82"/>
        <v>Normal Weight</v>
      </c>
      <c r="L1777" t="str">
        <f t="shared" si="83"/>
        <v>Normal</v>
      </c>
    </row>
    <row r="1778" spans="1:12" x14ac:dyDescent="0.35">
      <c r="A1778" t="s">
        <v>593</v>
      </c>
      <c r="B1778">
        <v>25.27</v>
      </c>
      <c r="C1778">
        <v>5.7</v>
      </c>
      <c r="D1778" t="s">
        <v>2380</v>
      </c>
      <c r="E1778" t="s">
        <v>2379</v>
      </c>
      <c r="F1778" t="s">
        <v>2379</v>
      </c>
      <c r="G1778" s="7">
        <v>1</v>
      </c>
      <c r="H1778" t="s">
        <v>2379</v>
      </c>
      <c r="I1778">
        <f t="shared" si="81"/>
        <v>0</v>
      </c>
      <c r="K1778" s="14" t="str">
        <f t="shared" si="82"/>
        <v>Over Weight</v>
      </c>
      <c r="L1778" t="str">
        <f t="shared" si="83"/>
        <v>Prediabetes</v>
      </c>
    </row>
    <row r="1779" spans="1:12" x14ac:dyDescent="0.35">
      <c r="A1779" t="s">
        <v>592</v>
      </c>
      <c r="B1779">
        <v>24.24</v>
      </c>
      <c r="C1779">
        <v>6.15</v>
      </c>
      <c r="D1779" t="s">
        <v>2379</v>
      </c>
      <c r="E1779" t="s">
        <v>2379</v>
      </c>
      <c r="F1779" t="s">
        <v>2379</v>
      </c>
      <c r="G1779" s="7">
        <v>0</v>
      </c>
      <c r="H1779" t="s">
        <v>2379</v>
      </c>
      <c r="I1779">
        <f t="shared" si="81"/>
        <v>0</v>
      </c>
      <c r="K1779" s="14" t="str">
        <f t="shared" si="82"/>
        <v>Normal Weight</v>
      </c>
      <c r="L1779" t="str">
        <f t="shared" si="83"/>
        <v>Prediabetes</v>
      </c>
    </row>
    <row r="1780" spans="1:12" x14ac:dyDescent="0.35">
      <c r="A1780" t="s">
        <v>591</v>
      </c>
      <c r="B1780">
        <v>35.75</v>
      </c>
      <c r="C1780">
        <v>5.07</v>
      </c>
      <c r="D1780" t="s">
        <v>2379</v>
      </c>
      <c r="E1780" t="s">
        <v>2379</v>
      </c>
      <c r="F1780" t="s">
        <v>2379</v>
      </c>
      <c r="G1780" s="7">
        <v>0</v>
      </c>
      <c r="H1780" t="s">
        <v>2379</v>
      </c>
      <c r="I1780">
        <f t="shared" si="81"/>
        <v>0</v>
      </c>
      <c r="K1780" s="14" t="str">
        <f t="shared" si="82"/>
        <v>Obesity</v>
      </c>
      <c r="L1780" t="str">
        <f t="shared" si="83"/>
        <v>Normal</v>
      </c>
    </row>
    <row r="1781" spans="1:12" x14ac:dyDescent="0.35">
      <c r="A1781" t="s">
        <v>590</v>
      </c>
      <c r="B1781">
        <v>29.92</v>
      </c>
      <c r="C1781">
        <v>10.97</v>
      </c>
      <c r="D1781" t="s">
        <v>2380</v>
      </c>
      <c r="E1781" t="s">
        <v>2379</v>
      </c>
      <c r="F1781" t="s">
        <v>2379</v>
      </c>
      <c r="G1781" s="7">
        <v>1</v>
      </c>
      <c r="H1781" t="s">
        <v>2379</v>
      </c>
      <c r="I1781">
        <f t="shared" si="81"/>
        <v>0</v>
      </c>
      <c r="K1781" s="14" t="str">
        <f t="shared" si="82"/>
        <v>Obesity</v>
      </c>
      <c r="L1781" t="str">
        <f t="shared" si="83"/>
        <v>Diabetes</v>
      </c>
    </row>
    <row r="1782" spans="1:12" x14ac:dyDescent="0.35">
      <c r="A1782" t="s">
        <v>589</v>
      </c>
      <c r="B1782">
        <v>26.2</v>
      </c>
      <c r="C1782">
        <v>10.93</v>
      </c>
      <c r="D1782" t="s">
        <v>2380</v>
      </c>
      <c r="E1782" t="s">
        <v>2379</v>
      </c>
      <c r="F1782" t="s">
        <v>2379</v>
      </c>
      <c r="G1782" s="7">
        <v>1</v>
      </c>
      <c r="H1782" t="s">
        <v>2379</v>
      </c>
      <c r="I1782">
        <f t="shared" si="81"/>
        <v>0</v>
      </c>
      <c r="K1782" s="14" t="str">
        <f t="shared" si="82"/>
        <v>Over Weight</v>
      </c>
      <c r="L1782" t="str">
        <f t="shared" si="83"/>
        <v>Diabetes</v>
      </c>
    </row>
    <row r="1783" spans="1:12" x14ac:dyDescent="0.35">
      <c r="A1783" t="s">
        <v>588</v>
      </c>
      <c r="B1783">
        <v>26.695</v>
      </c>
      <c r="C1783">
        <v>4.21</v>
      </c>
      <c r="D1783" t="s">
        <v>2380</v>
      </c>
      <c r="E1783" t="s">
        <v>2379</v>
      </c>
      <c r="F1783" t="s">
        <v>2381</v>
      </c>
      <c r="G1783" s="7">
        <v>1</v>
      </c>
      <c r="H1783" t="s">
        <v>2379</v>
      </c>
      <c r="I1783">
        <f t="shared" si="81"/>
        <v>0</v>
      </c>
      <c r="K1783" s="14" t="str">
        <f t="shared" si="82"/>
        <v>Over Weight</v>
      </c>
      <c r="L1783" t="str">
        <f t="shared" si="83"/>
        <v>Normal</v>
      </c>
    </row>
    <row r="1784" spans="1:12" x14ac:dyDescent="0.35">
      <c r="A1784" t="s">
        <v>587</v>
      </c>
      <c r="B1784">
        <v>23.16</v>
      </c>
      <c r="C1784">
        <v>5.5</v>
      </c>
      <c r="D1784" t="s">
        <v>2379</v>
      </c>
      <c r="E1784" t="s">
        <v>2379</v>
      </c>
      <c r="F1784" t="s">
        <v>2379</v>
      </c>
      <c r="G1784" s="7">
        <v>0</v>
      </c>
      <c r="H1784" t="s">
        <v>2379</v>
      </c>
      <c r="I1784">
        <f t="shared" si="81"/>
        <v>0</v>
      </c>
      <c r="K1784" s="14" t="str">
        <f t="shared" si="82"/>
        <v>Normal Weight</v>
      </c>
      <c r="L1784" t="str">
        <f t="shared" si="83"/>
        <v>Normal</v>
      </c>
    </row>
    <row r="1785" spans="1:12" x14ac:dyDescent="0.35">
      <c r="A1785" t="s">
        <v>586</v>
      </c>
      <c r="B1785">
        <v>32.585000000000001</v>
      </c>
      <c r="C1785">
        <v>4.93</v>
      </c>
      <c r="D1785" t="s">
        <v>2380</v>
      </c>
      <c r="E1785" t="s">
        <v>2379</v>
      </c>
      <c r="F1785" t="s">
        <v>2379</v>
      </c>
      <c r="G1785" s="7">
        <v>1</v>
      </c>
      <c r="H1785" t="s">
        <v>2379</v>
      </c>
      <c r="I1785">
        <f t="shared" si="81"/>
        <v>0</v>
      </c>
      <c r="K1785" s="14" t="str">
        <f t="shared" si="82"/>
        <v>Obesity</v>
      </c>
      <c r="L1785" t="str">
        <f t="shared" si="83"/>
        <v>Normal</v>
      </c>
    </row>
    <row r="1786" spans="1:12" x14ac:dyDescent="0.35">
      <c r="A1786" t="s">
        <v>585</v>
      </c>
      <c r="B1786">
        <v>33.97</v>
      </c>
      <c r="C1786">
        <v>5.6</v>
      </c>
      <c r="D1786" t="s">
        <v>2380</v>
      </c>
      <c r="E1786" t="s">
        <v>2379</v>
      </c>
      <c r="F1786" t="s">
        <v>2379</v>
      </c>
      <c r="G1786" s="7">
        <v>0</v>
      </c>
      <c r="H1786" t="s">
        <v>2379</v>
      </c>
      <c r="I1786">
        <f t="shared" si="81"/>
        <v>0</v>
      </c>
      <c r="K1786" s="14" t="str">
        <f t="shared" si="82"/>
        <v>Obesity</v>
      </c>
      <c r="L1786" t="str">
        <f t="shared" si="83"/>
        <v>Normal</v>
      </c>
    </row>
    <row r="1787" spans="1:12" x14ac:dyDescent="0.35">
      <c r="A1787" t="s">
        <v>584</v>
      </c>
      <c r="B1787">
        <v>16.57</v>
      </c>
      <c r="C1787">
        <v>9.99</v>
      </c>
      <c r="D1787" t="s">
        <v>2379</v>
      </c>
      <c r="E1787" t="s">
        <v>2379</v>
      </c>
      <c r="F1787" t="s">
        <v>2379</v>
      </c>
      <c r="G1787" s="7">
        <v>0</v>
      </c>
      <c r="H1787" t="s">
        <v>2379</v>
      </c>
      <c r="I1787">
        <f t="shared" si="81"/>
        <v>0</v>
      </c>
      <c r="K1787" s="14" t="str">
        <f t="shared" si="82"/>
        <v>Underweight</v>
      </c>
      <c r="L1787" t="str">
        <f t="shared" si="83"/>
        <v>Diabetes</v>
      </c>
    </row>
    <row r="1788" spans="1:12" x14ac:dyDescent="0.35">
      <c r="A1788" t="s">
        <v>583</v>
      </c>
      <c r="B1788">
        <v>17.55</v>
      </c>
      <c r="C1788">
        <v>5.93</v>
      </c>
      <c r="D1788" t="s">
        <v>2379</v>
      </c>
      <c r="E1788" t="s">
        <v>2379</v>
      </c>
      <c r="F1788" t="s">
        <v>2381</v>
      </c>
      <c r="G1788" s="7">
        <v>1</v>
      </c>
      <c r="H1788" t="s">
        <v>2379</v>
      </c>
      <c r="I1788">
        <f t="shared" si="81"/>
        <v>0</v>
      </c>
      <c r="K1788" s="14" t="str">
        <f t="shared" si="82"/>
        <v>Underweight</v>
      </c>
      <c r="L1788" t="str">
        <f t="shared" si="83"/>
        <v>Prediabetes</v>
      </c>
    </row>
    <row r="1789" spans="1:12" x14ac:dyDescent="0.35">
      <c r="A1789" t="s">
        <v>582</v>
      </c>
      <c r="B1789">
        <v>29.41</v>
      </c>
      <c r="C1789">
        <v>6.29</v>
      </c>
      <c r="D1789" t="s">
        <v>2380</v>
      </c>
      <c r="E1789" t="s">
        <v>2379</v>
      </c>
      <c r="F1789" t="s">
        <v>2379</v>
      </c>
      <c r="G1789" s="7">
        <v>1</v>
      </c>
      <c r="H1789" t="s">
        <v>2379</v>
      </c>
      <c r="I1789">
        <f t="shared" si="81"/>
        <v>0</v>
      </c>
      <c r="K1789" s="14" t="str">
        <f t="shared" si="82"/>
        <v>Over Weight</v>
      </c>
      <c r="L1789" t="str">
        <f t="shared" si="83"/>
        <v>Prediabetes</v>
      </c>
    </row>
    <row r="1790" spans="1:12" x14ac:dyDescent="0.35">
      <c r="A1790" t="s">
        <v>581</v>
      </c>
      <c r="B1790">
        <v>17.91</v>
      </c>
      <c r="C1790">
        <v>5.65</v>
      </c>
      <c r="D1790" t="s">
        <v>2379</v>
      </c>
      <c r="E1790" t="s">
        <v>2379</v>
      </c>
      <c r="F1790" t="s">
        <v>2379</v>
      </c>
      <c r="G1790" s="7">
        <v>1</v>
      </c>
      <c r="H1790" t="s">
        <v>2379</v>
      </c>
      <c r="I1790">
        <f t="shared" si="81"/>
        <v>0</v>
      </c>
      <c r="K1790" s="14" t="str">
        <f t="shared" si="82"/>
        <v>Underweight</v>
      </c>
      <c r="L1790" t="str">
        <f t="shared" si="83"/>
        <v>Normal</v>
      </c>
    </row>
    <row r="1791" spans="1:12" x14ac:dyDescent="0.35">
      <c r="A1791" t="s">
        <v>580</v>
      </c>
      <c r="B1791">
        <v>31.57</v>
      </c>
      <c r="C1791">
        <v>6.15</v>
      </c>
      <c r="D1791" t="s">
        <v>2379</v>
      </c>
      <c r="E1791" t="s">
        <v>2379</v>
      </c>
      <c r="F1791" t="s">
        <v>2379</v>
      </c>
      <c r="G1791" s="7">
        <v>1</v>
      </c>
      <c r="H1791" t="s">
        <v>2379</v>
      </c>
      <c r="I1791">
        <f t="shared" si="81"/>
        <v>0</v>
      </c>
      <c r="K1791" s="14" t="str">
        <f t="shared" si="82"/>
        <v>Obesity</v>
      </c>
      <c r="L1791" t="str">
        <f t="shared" si="83"/>
        <v>Prediabetes</v>
      </c>
    </row>
    <row r="1792" spans="1:12" x14ac:dyDescent="0.35">
      <c r="A1792" t="s">
        <v>579</v>
      </c>
      <c r="B1792">
        <v>33.18</v>
      </c>
      <c r="C1792">
        <v>5.22</v>
      </c>
      <c r="D1792" t="s">
        <v>2379</v>
      </c>
      <c r="E1792" t="s">
        <v>2380</v>
      </c>
      <c r="F1792" t="s">
        <v>2379</v>
      </c>
      <c r="G1792" s="7">
        <v>1</v>
      </c>
      <c r="H1792" t="s">
        <v>2379</v>
      </c>
      <c r="I1792">
        <f t="shared" si="81"/>
        <v>0</v>
      </c>
      <c r="K1792" s="14" t="str">
        <f t="shared" si="82"/>
        <v>Obesity</v>
      </c>
      <c r="L1792" t="str">
        <f t="shared" si="83"/>
        <v>Normal</v>
      </c>
    </row>
    <row r="1793" spans="1:12" x14ac:dyDescent="0.35">
      <c r="A1793" t="s">
        <v>578</v>
      </c>
      <c r="B1793">
        <v>37</v>
      </c>
      <c r="C1793">
        <v>11.66</v>
      </c>
      <c r="D1793" t="s">
        <v>2379</v>
      </c>
      <c r="E1793" t="s">
        <v>2379</v>
      </c>
      <c r="F1793" t="s">
        <v>2379</v>
      </c>
      <c r="G1793" s="7">
        <v>0</v>
      </c>
      <c r="H1793" t="s">
        <v>2379</v>
      </c>
      <c r="I1793">
        <f t="shared" si="81"/>
        <v>0</v>
      </c>
      <c r="K1793" s="14" t="str">
        <f t="shared" si="82"/>
        <v>Obesity</v>
      </c>
      <c r="L1793" t="str">
        <f t="shared" si="83"/>
        <v>Diabetes</v>
      </c>
    </row>
    <row r="1794" spans="1:12" x14ac:dyDescent="0.35">
      <c r="A1794" t="s">
        <v>577</v>
      </c>
      <c r="B1794">
        <v>18.905000000000001</v>
      </c>
      <c r="C1794">
        <v>4.91</v>
      </c>
      <c r="D1794" t="s">
        <v>2380</v>
      </c>
      <c r="E1794" t="s">
        <v>2379</v>
      </c>
      <c r="F1794" t="s">
        <v>2379</v>
      </c>
      <c r="G1794" s="7">
        <v>1</v>
      </c>
      <c r="H1794" t="s">
        <v>2379</v>
      </c>
      <c r="I1794">
        <f t="shared" si="81"/>
        <v>0</v>
      </c>
      <c r="K1794" s="14" t="str">
        <f t="shared" si="82"/>
        <v>Normal Weight</v>
      </c>
      <c r="L1794" t="str">
        <f t="shared" si="83"/>
        <v>Normal</v>
      </c>
    </row>
    <row r="1795" spans="1:12" x14ac:dyDescent="0.35">
      <c r="A1795" t="s">
        <v>576</v>
      </c>
      <c r="B1795">
        <v>20.03</v>
      </c>
      <c r="C1795">
        <v>9.25</v>
      </c>
      <c r="D1795" t="s">
        <v>2380</v>
      </c>
      <c r="E1795" t="s">
        <v>2379</v>
      </c>
      <c r="F1795" t="s">
        <v>2379</v>
      </c>
      <c r="G1795" s="7">
        <v>0</v>
      </c>
      <c r="H1795" t="s">
        <v>2379</v>
      </c>
      <c r="I1795">
        <f t="shared" ref="I1795:I1858" si="84">IF(H1795="yes",1,0)</f>
        <v>0</v>
      </c>
      <c r="K1795" s="14" t="str">
        <f t="shared" ref="K1795:K1858" si="85">IF(B1795&lt;18.5,"Underweight",IF(B1795&lt;24.9,"Normal Weight",IF(B1795&lt;29.9,"Over Weight","Obesity")))</f>
        <v>Normal Weight</v>
      </c>
      <c r="L1795" t="str">
        <f t="shared" ref="L1795:L1858" si="86">IF(C1795&lt;5.7,"Normal",IF(C1795&lt;6.4,"Prediabetes","Diabetes"))</f>
        <v>Diabetes</v>
      </c>
    </row>
    <row r="1796" spans="1:12" x14ac:dyDescent="0.35">
      <c r="A1796" t="s">
        <v>575</v>
      </c>
      <c r="B1796">
        <v>16.7</v>
      </c>
      <c r="C1796">
        <v>11.48</v>
      </c>
      <c r="D1796" t="s">
        <v>2379</v>
      </c>
      <c r="E1796" t="s">
        <v>2379</v>
      </c>
      <c r="F1796" t="s">
        <v>2379</v>
      </c>
      <c r="G1796" s="7">
        <v>0</v>
      </c>
      <c r="H1796" t="s">
        <v>2379</v>
      </c>
      <c r="I1796">
        <f t="shared" si="84"/>
        <v>0</v>
      </c>
      <c r="K1796" s="14" t="str">
        <f t="shared" si="85"/>
        <v>Underweight</v>
      </c>
      <c r="L1796" t="str">
        <f t="shared" si="86"/>
        <v>Diabetes</v>
      </c>
    </row>
    <row r="1797" spans="1:12" x14ac:dyDescent="0.35">
      <c r="A1797" t="s">
        <v>574</v>
      </c>
      <c r="B1797">
        <v>39.82</v>
      </c>
      <c r="C1797">
        <v>6.06</v>
      </c>
      <c r="D1797" t="s">
        <v>2379</v>
      </c>
      <c r="E1797" t="s">
        <v>2379</v>
      </c>
      <c r="F1797" t="s">
        <v>2379</v>
      </c>
      <c r="G1797" s="7">
        <v>0</v>
      </c>
      <c r="H1797" t="s">
        <v>2379</v>
      </c>
      <c r="I1797">
        <f t="shared" si="84"/>
        <v>0</v>
      </c>
      <c r="K1797" s="14" t="str">
        <f t="shared" si="85"/>
        <v>Obesity</v>
      </c>
      <c r="L1797" t="str">
        <f t="shared" si="86"/>
        <v>Prediabetes</v>
      </c>
    </row>
    <row r="1798" spans="1:12" x14ac:dyDescent="0.35">
      <c r="A1798" t="s">
        <v>573</v>
      </c>
      <c r="B1798">
        <v>22.04</v>
      </c>
      <c r="C1798">
        <v>5.86</v>
      </c>
      <c r="D1798" t="s">
        <v>2379</v>
      </c>
      <c r="E1798" t="s">
        <v>2379</v>
      </c>
      <c r="F1798" t="s">
        <v>2379</v>
      </c>
      <c r="G1798" s="7">
        <v>1</v>
      </c>
      <c r="H1798" t="s">
        <v>2379</v>
      </c>
      <c r="I1798">
        <f t="shared" si="84"/>
        <v>0</v>
      </c>
      <c r="K1798" s="14" t="str">
        <f t="shared" si="85"/>
        <v>Normal Weight</v>
      </c>
      <c r="L1798" t="str">
        <f t="shared" si="86"/>
        <v>Prediabetes</v>
      </c>
    </row>
    <row r="1799" spans="1:12" x14ac:dyDescent="0.35">
      <c r="A1799" t="s">
        <v>572</v>
      </c>
      <c r="B1799">
        <v>28.27</v>
      </c>
      <c r="C1799">
        <v>5.33</v>
      </c>
      <c r="D1799" t="s">
        <v>2379</v>
      </c>
      <c r="E1799" t="s">
        <v>2379</v>
      </c>
      <c r="F1799" t="s">
        <v>2379</v>
      </c>
      <c r="G1799" s="7">
        <v>0</v>
      </c>
      <c r="H1799" t="s">
        <v>2379</v>
      </c>
      <c r="I1799">
        <f t="shared" si="84"/>
        <v>0</v>
      </c>
      <c r="K1799" s="14" t="str">
        <f t="shared" si="85"/>
        <v>Over Weight</v>
      </c>
      <c r="L1799" t="str">
        <f t="shared" si="86"/>
        <v>Normal</v>
      </c>
    </row>
    <row r="1800" spans="1:12" x14ac:dyDescent="0.35">
      <c r="A1800" t="s">
        <v>571</v>
      </c>
      <c r="B1800">
        <v>18.5</v>
      </c>
      <c r="C1800">
        <v>5.33</v>
      </c>
      <c r="D1800" t="s">
        <v>2379</v>
      </c>
      <c r="E1800" t="s">
        <v>2379</v>
      </c>
      <c r="F1800" t="s">
        <v>2379</v>
      </c>
      <c r="G1800" s="7">
        <v>0</v>
      </c>
      <c r="H1800" t="s">
        <v>2379</v>
      </c>
      <c r="I1800">
        <f t="shared" si="84"/>
        <v>0</v>
      </c>
      <c r="K1800" s="14" t="str">
        <f t="shared" si="85"/>
        <v>Normal Weight</v>
      </c>
      <c r="L1800" t="str">
        <f t="shared" si="86"/>
        <v>Normal</v>
      </c>
    </row>
    <row r="1801" spans="1:12" x14ac:dyDescent="0.35">
      <c r="A1801" t="s">
        <v>570</v>
      </c>
      <c r="B1801">
        <v>38.6</v>
      </c>
      <c r="C1801">
        <v>6.02</v>
      </c>
      <c r="D1801" t="s">
        <v>2379</v>
      </c>
      <c r="E1801" t="s">
        <v>2379</v>
      </c>
      <c r="F1801" t="s">
        <v>2379</v>
      </c>
      <c r="G1801" s="7">
        <v>1</v>
      </c>
      <c r="H1801" t="s">
        <v>2379</v>
      </c>
      <c r="I1801">
        <f t="shared" si="84"/>
        <v>0</v>
      </c>
      <c r="K1801" s="14" t="str">
        <f t="shared" si="85"/>
        <v>Obesity</v>
      </c>
      <c r="L1801" t="str">
        <f t="shared" si="86"/>
        <v>Prediabetes</v>
      </c>
    </row>
    <row r="1802" spans="1:12" x14ac:dyDescent="0.35">
      <c r="A1802" t="s">
        <v>569</v>
      </c>
      <c r="B1802">
        <v>43.12</v>
      </c>
      <c r="C1802">
        <v>6.25</v>
      </c>
      <c r="D1802" t="s">
        <v>2379</v>
      </c>
      <c r="E1802" t="s">
        <v>2379</v>
      </c>
      <c r="F1802" t="s">
        <v>2379</v>
      </c>
      <c r="G1802" s="7">
        <v>1</v>
      </c>
      <c r="H1802" t="s">
        <v>2379</v>
      </c>
      <c r="I1802">
        <f t="shared" si="84"/>
        <v>0</v>
      </c>
      <c r="K1802" s="14" t="str">
        <f t="shared" si="85"/>
        <v>Obesity</v>
      </c>
      <c r="L1802" t="str">
        <f t="shared" si="86"/>
        <v>Prediabetes</v>
      </c>
    </row>
    <row r="1803" spans="1:12" x14ac:dyDescent="0.35">
      <c r="A1803" t="s">
        <v>568</v>
      </c>
      <c r="B1803">
        <v>30.5</v>
      </c>
      <c r="C1803">
        <v>4.8099999999999996</v>
      </c>
      <c r="D1803" t="s">
        <v>2379</v>
      </c>
      <c r="E1803" t="s">
        <v>2379</v>
      </c>
      <c r="F1803" t="s">
        <v>2379</v>
      </c>
      <c r="G1803" s="7">
        <v>1</v>
      </c>
      <c r="H1803" t="s">
        <v>2379</v>
      </c>
      <c r="I1803">
        <f t="shared" si="84"/>
        <v>0</v>
      </c>
      <c r="K1803" s="14" t="str">
        <f t="shared" si="85"/>
        <v>Obesity</v>
      </c>
      <c r="L1803" t="str">
        <f t="shared" si="86"/>
        <v>Normal</v>
      </c>
    </row>
    <row r="1804" spans="1:12" x14ac:dyDescent="0.35">
      <c r="A1804" t="s">
        <v>567</v>
      </c>
      <c r="B1804">
        <v>27.61</v>
      </c>
      <c r="C1804">
        <v>4.5999999999999996</v>
      </c>
      <c r="D1804" t="s">
        <v>2379</v>
      </c>
      <c r="E1804" t="s">
        <v>2379</v>
      </c>
      <c r="F1804" t="s">
        <v>2379</v>
      </c>
      <c r="G1804" s="7">
        <v>1</v>
      </c>
      <c r="H1804" t="s">
        <v>2379</v>
      </c>
      <c r="I1804">
        <f t="shared" si="84"/>
        <v>0</v>
      </c>
      <c r="K1804" s="14" t="str">
        <f t="shared" si="85"/>
        <v>Over Weight</v>
      </c>
      <c r="L1804" t="str">
        <f t="shared" si="86"/>
        <v>Normal</v>
      </c>
    </row>
    <row r="1805" spans="1:12" x14ac:dyDescent="0.35">
      <c r="A1805" t="s">
        <v>566</v>
      </c>
      <c r="B1805">
        <v>27.1</v>
      </c>
      <c r="C1805">
        <v>5.08</v>
      </c>
      <c r="D1805" t="s">
        <v>2379</v>
      </c>
      <c r="E1805" t="s">
        <v>2379</v>
      </c>
      <c r="F1805" t="s">
        <v>2379</v>
      </c>
      <c r="G1805" s="7">
        <v>1</v>
      </c>
      <c r="H1805" t="s">
        <v>2379</v>
      </c>
      <c r="I1805">
        <f t="shared" si="84"/>
        <v>0</v>
      </c>
      <c r="K1805" s="14" t="str">
        <f t="shared" si="85"/>
        <v>Over Weight</v>
      </c>
      <c r="L1805" t="str">
        <f t="shared" si="86"/>
        <v>Normal</v>
      </c>
    </row>
    <row r="1806" spans="1:12" x14ac:dyDescent="0.35">
      <c r="A1806" t="s">
        <v>565</v>
      </c>
      <c r="B1806">
        <v>35.93</v>
      </c>
      <c r="C1806">
        <v>5.43</v>
      </c>
      <c r="D1806" t="s">
        <v>2379</v>
      </c>
      <c r="E1806" t="s">
        <v>2380</v>
      </c>
      <c r="F1806" t="s">
        <v>2379</v>
      </c>
      <c r="G1806" s="7">
        <v>1</v>
      </c>
      <c r="H1806" t="s">
        <v>2379</v>
      </c>
      <c r="I1806">
        <f t="shared" si="84"/>
        <v>0</v>
      </c>
      <c r="K1806" s="14" t="str">
        <f t="shared" si="85"/>
        <v>Obesity</v>
      </c>
      <c r="L1806" t="str">
        <f t="shared" si="86"/>
        <v>Normal</v>
      </c>
    </row>
    <row r="1807" spans="1:12" x14ac:dyDescent="0.35">
      <c r="A1807" t="s">
        <v>564</v>
      </c>
      <c r="B1807">
        <v>32.68</v>
      </c>
      <c r="C1807">
        <v>5.44</v>
      </c>
      <c r="D1807" t="s">
        <v>2379</v>
      </c>
      <c r="E1807" t="s">
        <v>2379</v>
      </c>
      <c r="F1807" t="s">
        <v>2379</v>
      </c>
      <c r="G1807" s="7">
        <v>0</v>
      </c>
      <c r="H1807" t="s">
        <v>2379</v>
      </c>
      <c r="I1807">
        <f t="shared" si="84"/>
        <v>0</v>
      </c>
      <c r="K1807" s="14" t="str">
        <f t="shared" si="85"/>
        <v>Obesity</v>
      </c>
      <c r="L1807" t="str">
        <f t="shared" si="86"/>
        <v>Normal</v>
      </c>
    </row>
    <row r="1808" spans="1:12" x14ac:dyDescent="0.35">
      <c r="A1808" t="s">
        <v>563</v>
      </c>
      <c r="B1808">
        <v>20.74</v>
      </c>
      <c r="C1808">
        <v>11.69</v>
      </c>
      <c r="D1808" t="s">
        <v>2380</v>
      </c>
      <c r="E1808" t="s">
        <v>2379</v>
      </c>
      <c r="F1808" t="s">
        <v>2379</v>
      </c>
      <c r="G1808" s="7">
        <v>1</v>
      </c>
      <c r="H1808" t="s">
        <v>2379</v>
      </c>
      <c r="I1808">
        <f t="shared" si="84"/>
        <v>0</v>
      </c>
      <c r="K1808" s="14" t="str">
        <f t="shared" si="85"/>
        <v>Normal Weight</v>
      </c>
      <c r="L1808" t="str">
        <f t="shared" si="86"/>
        <v>Diabetes</v>
      </c>
    </row>
    <row r="1809" spans="1:12" x14ac:dyDescent="0.35">
      <c r="A1809" t="s">
        <v>562</v>
      </c>
      <c r="B1809">
        <v>15.57</v>
      </c>
      <c r="C1809">
        <v>6.07</v>
      </c>
      <c r="D1809" t="s">
        <v>2379</v>
      </c>
      <c r="E1809" t="s">
        <v>2379</v>
      </c>
      <c r="F1809" t="s">
        <v>2379</v>
      </c>
      <c r="G1809" s="7">
        <v>0</v>
      </c>
      <c r="H1809" t="s">
        <v>2379</v>
      </c>
      <c r="I1809">
        <f t="shared" si="84"/>
        <v>0</v>
      </c>
      <c r="K1809" s="14" t="str">
        <f t="shared" si="85"/>
        <v>Underweight</v>
      </c>
      <c r="L1809" t="str">
        <f t="shared" si="86"/>
        <v>Prediabetes</v>
      </c>
    </row>
    <row r="1810" spans="1:12" x14ac:dyDescent="0.35">
      <c r="A1810" t="s">
        <v>561</v>
      </c>
      <c r="B1810">
        <v>23.844999999999999</v>
      </c>
      <c r="C1810">
        <v>4.3600000000000003</v>
      </c>
      <c r="D1810" t="s">
        <v>2379</v>
      </c>
      <c r="E1810" t="s">
        <v>2379</v>
      </c>
      <c r="F1810" t="s">
        <v>2379</v>
      </c>
      <c r="G1810" s="7">
        <v>0</v>
      </c>
      <c r="H1810" t="s">
        <v>2379</v>
      </c>
      <c r="I1810">
        <f t="shared" si="84"/>
        <v>0</v>
      </c>
      <c r="K1810" s="14" t="str">
        <f t="shared" si="85"/>
        <v>Normal Weight</v>
      </c>
      <c r="L1810" t="str">
        <f t="shared" si="86"/>
        <v>Normal</v>
      </c>
    </row>
    <row r="1811" spans="1:12" x14ac:dyDescent="0.35">
      <c r="A1811" t="s">
        <v>560</v>
      </c>
      <c r="B1811">
        <v>22.895</v>
      </c>
      <c r="C1811">
        <v>5.24</v>
      </c>
      <c r="D1811" t="s">
        <v>2379</v>
      </c>
      <c r="E1811" t="s">
        <v>2379</v>
      </c>
      <c r="F1811" t="s">
        <v>2379</v>
      </c>
      <c r="G1811" s="7">
        <v>1</v>
      </c>
      <c r="H1811" t="s">
        <v>2379</v>
      </c>
      <c r="I1811">
        <f t="shared" si="84"/>
        <v>0</v>
      </c>
      <c r="K1811" s="14" t="str">
        <f t="shared" si="85"/>
        <v>Normal Weight</v>
      </c>
      <c r="L1811" t="str">
        <f t="shared" si="86"/>
        <v>Normal</v>
      </c>
    </row>
    <row r="1812" spans="1:12" x14ac:dyDescent="0.35">
      <c r="A1812" t="s">
        <v>559</v>
      </c>
      <c r="B1812">
        <v>21.945</v>
      </c>
      <c r="C1812">
        <v>5.37</v>
      </c>
      <c r="D1812" t="s">
        <v>2379</v>
      </c>
      <c r="E1812" t="s">
        <v>2379</v>
      </c>
      <c r="F1812" t="s">
        <v>2379</v>
      </c>
      <c r="G1812" s="7">
        <v>1</v>
      </c>
      <c r="H1812" t="s">
        <v>2379</v>
      </c>
      <c r="I1812">
        <f t="shared" si="84"/>
        <v>0</v>
      </c>
      <c r="K1812" s="14" t="str">
        <f t="shared" si="85"/>
        <v>Normal Weight</v>
      </c>
      <c r="L1812" t="str">
        <f t="shared" si="86"/>
        <v>Normal</v>
      </c>
    </row>
    <row r="1813" spans="1:12" x14ac:dyDescent="0.35">
      <c r="A1813" t="s">
        <v>558</v>
      </c>
      <c r="B1813">
        <v>19.47</v>
      </c>
      <c r="C1813">
        <v>6.6</v>
      </c>
      <c r="D1813" t="s">
        <v>2380</v>
      </c>
      <c r="E1813" t="s">
        <v>2379</v>
      </c>
      <c r="F1813" t="s">
        <v>2379</v>
      </c>
      <c r="G1813" s="7">
        <v>0</v>
      </c>
      <c r="H1813" t="s">
        <v>2379</v>
      </c>
      <c r="I1813">
        <f t="shared" si="84"/>
        <v>0</v>
      </c>
      <c r="K1813" s="14" t="str">
        <f t="shared" si="85"/>
        <v>Normal Weight</v>
      </c>
      <c r="L1813" t="str">
        <f t="shared" si="86"/>
        <v>Diabetes</v>
      </c>
    </row>
    <row r="1814" spans="1:12" x14ac:dyDescent="0.35">
      <c r="A1814" t="s">
        <v>557</v>
      </c>
      <c r="B1814">
        <v>15.61</v>
      </c>
      <c r="C1814">
        <v>5.77</v>
      </c>
      <c r="D1814" t="s">
        <v>2379</v>
      </c>
      <c r="E1814" t="s">
        <v>2379</v>
      </c>
      <c r="F1814" t="s">
        <v>2379</v>
      </c>
      <c r="G1814" s="7">
        <v>0</v>
      </c>
      <c r="H1814" t="s">
        <v>2379</v>
      </c>
      <c r="I1814">
        <f t="shared" si="84"/>
        <v>0</v>
      </c>
      <c r="K1814" s="14" t="str">
        <f t="shared" si="85"/>
        <v>Underweight</v>
      </c>
      <c r="L1814" t="str">
        <f t="shared" si="86"/>
        <v>Prediabetes</v>
      </c>
    </row>
    <row r="1815" spans="1:12" x14ac:dyDescent="0.35">
      <c r="A1815" t="s">
        <v>556</v>
      </c>
      <c r="B1815">
        <v>28.6</v>
      </c>
      <c r="C1815">
        <v>6.08</v>
      </c>
      <c r="D1815" t="s">
        <v>2379</v>
      </c>
      <c r="E1815" t="s">
        <v>2379</v>
      </c>
      <c r="F1815" t="s">
        <v>2381</v>
      </c>
      <c r="G1815" s="7">
        <v>1</v>
      </c>
      <c r="H1815" t="s">
        <v>2379</v>
      </c>
      <c r="I1815">
        <f t="shared" si="84"/>
        <v>0</v>
      </c>
      <c r="K1815" s="14" t="str">
        <f t="shared" si="85"/>
        <v>Over Weight</v>
      </c>
      <c r="L1815" t="str">
        <f t="shared" si="86"/>
        <v>Prediabetes</v>
      </c>
    </row>
    <row r="1816" spans="1:12" x14ac:dyDescent="0.35">
      <c r="A1816" t="s">
        <v>555</v>
      </c>
      <c r="B1816">
        <v>46.53</v>
      </c>
      <c r="C1816">
        <v>4.16</v>
      </c>
      <c r="D1816" t="s">
        <v>2379</v>
      </c>
      <c r="E1816" t="s">
        <v>2379</v>
      </c>
      <c r="F1816" t="s">
        <v>2379</v>
      </c>
      <c r="G1816" s="7">
        <v>0</v>
      </c>
      <c r="H1816" t="s">
        <v>2379</v>
      </c>
      <c r="I1816">
        <f t="shared" si="84"/>
        <v>0</v>
      </c>
      <c r="K1816" s="14" t="str">
        <f t="shared" si="85"/>
        <v>Obesity</v>
      </c>
      <c r="L1816" t="str">
        <f t="shared" si="86"/>
        <v>Normal</v>
      </c>
    </row>
    <row r="1817" spans="1:12" x14ac:dyDescent="0.35">
      <c r="A1817" t="s">
        <v>554</v>
      </c>
      <c r="B1817">
        <v>34.99</v>
      </c>
      <c r="C1817">
        <v>5.0999999999999996</v>
      </c>
      <c r="D1817" t="s">
        <v>2379</v>
      </c>
      <c r="E1817" t="s">
        <v>2379</v>
      </c>
      <c r="F1817" t="s">
        <v>2381</v>
      </c>
      <c r="G1817" s="7">
        <v>1</v>
      </c>
      <c r="H1817" t="s">
        <v>2379</v>
      </c>
      <c r="I1817">
        <f t="shared" si="84"/>
        <v>0</v>
      </c>
      <c r="K1817" s="14" t="str">
        <f t="shared" si="85"/>
        <v>Obesity</v>
      </c>
      <c r="L1817" t="str">
        <f t="shared" si="86"/>
        <v>Normal</v>
      </c>
    </row>
    <row r="1818" spans="1:12" x14ac:dyDescent="0.35">
      <c r="A1818" t="s">
        <v>553</v>
      </c>
      <c r="B1818">
        <v>17.05</v>
      </c>
      <c r="C1818">
        <v>5.3</v>
      </c>
      <c r="D1818" t="s">
        <v>2379</v>
      </c>
      <c r="E1818" t="s">
        <v>2379</v>
      </c>
      <c r="F1818" t="s">
        <v>2381</v>
      </c>
      <c r="G1818" s="7">
        <v>1</v>
      </c>
      <c r="H1818" t="s">
        <v>2379</v>
      </c>
      <c r="I1818">
        <f t="shared" si="84"/>
        <v>0</v>
      </c>
      <c r="K1818" s="14" t="str">
        <f t="shared" si="85"/>
        <v>Underweight</v>
      </c>
      <c r="L1818" t="str">
        <f t="shared" si="86"/>
        <v>Normal</v>
      </c>
    </row>
    <row r="1819" spans="1:12" x14ac:dyDescent="0.35">
      <c r="A1819" t="s">
        <v>552</v>
      </c>
      <c r="B1819">
        <v>37.18</v>
      </c>
      <c r="C1819">
        <v>4.9000000000000004</v>
      </c>
      <c r="D1819" t="s">
        <v>2379</v>
      </c>
      <c r="E1819" t="s">
        <v>2379</v>
      </c>
      <c r="F1819" t="s">
        <v>2379</v>
      </c>
      <c r="G1819" s="7">
        <v>0</v>
      </c>
      <c r="H1819" t="s">
        <v>2379</v>
      </c>
      <c r="I1819">
        <f t="shared" si="84"/>
        <v>0</v>
      </c>
      <c r="K1819" s="14" t="str">
        <f t="shared" si="85"/>
        <v>Obesity</v>
      </c>
      <c r="L1819" t="str">
        <f t="shared" si="86"/>
        <v>Normal</v>
      </c>
    </row>
    <row r="1820" spans="1:12" x14ac:dyDescent="0.35">
      <c r="A1820" t="s">
        <v>551</v>
      </c>
      <c r="B1820">
        <v>35.200000000000003</v>
      </c>
      <c r="C1820">
        <v>5.55</v>
      </c>
      <c r="D1820" t="s">
        <v>2379</v>
      </c>
      <c r="E1820" t="s">
        <v>2379</v>
      </c>
      <c r="F1820" t="s">
        <v>2379</v>
      </c>
      <c r="G1820" s="7">
        <v>0</v>
      </c>
      <c r="H1820" t="s">
        <v>2379</v>
      </c>
      <c r="I1820">
        <f t="shared" si="84"/>
        <v>0</v>
      </c>
      <c r="K1820" s="14" t="str">
        <f t="shared" si="85"/>
        <v>Obesity</v>
      </c>
      <c r="L1820" t="str">
        <f t="shared" si="86"/>
        <v>Normal</v>
      </c>
    </row>
    <row r="1821" spans="1:12" x14ac:dyDescent="0.35">
      <c r="A1821" t="s">
        <v>550</v>
      </c>
      <c r="B1821">
        <v>37.335000000000001</v>
      </c>
      <c r="C1821">
        <v>4.95</v>
      </c>
      <c r="D1821" t="s">
        <v>2379</v>
      </c>
      <c r="E1821" t="s">
        <v>2379</v>
      </c>
      <c r="F1821" t="s">
        <v>2379</v>
      </c>
      <c r="G1821" s="7">
        <v>0</v>
      </c>
      <c r="H1821" t="s">
        <v>2379</v>
      </c>
      <c r="I1821">
        <f t="shared" si="84"/>
        <v>0</v>
      </c>
      <c r="K1821" s="14" t="str">
        <f t="shared" si="85"/>
        <v>Obesity</v>
      </c>
      <c r="L1821" t="str">
        <f t="shared" si="86"/>
        <v>Normal</v>
      </c>
    </row>
    <row r="1822" spans="1:12" x14ac:dyDescent="0.35">
      <c r="A1822" t="s">
        <v>549</v>
      </c>
      <c r="B1822">
        <v>27.265000000000001</v>
      </c>
      <c r="C1822">
        <v>6.46</v>
      </c>
      <c r="D1822" t="s">
        <v>2380</v>
      </c>
      <c r="E1822" t="s">
        <v>2379</v>
      </c>
      <c r="F1822" t="s">
        <v>2379</v>
      </c>
      <c r="G1822" s="7">
        <v>0</v>
      </c>
      <c r="H1822" t="s">
        <v>2379</v>
      </c>
      <c r="I1822">
        <f t="shared" si="84"/>
        <v>0</v>
      </c>
      <c r="K1822" s="14" t="str">
        <f t="shared" si="85"/>
        <v>Over Weight</v>
      </c>
      <c r="L1822" t="str">
        <f t="shared" si="86"/>
        <v>Diabetes</v>
      </c>
    </row>
    <row r="1823" spans="1:12" x14ac:dyDescent="0.35">
      <c r="A1823" t="s">
        <v>548</v>
      </c>
      <c r="B1823">
        <v>30.8</v>
      </c>
      <c r="C1823">
        <v>4.9000000000000004</v>
      </c>
      <c r="D1823" t="s">
        <v>2380</v>
      </c>
      <c r="E1823" t="s">
        <v>2379</v>
      </c>
      <c r="F1823" t="s">
        <v>2379</v>
      </c>
      <c r="G1823" s="7">
        <v>0</v>
      </c>
      <c r="H1823" t="s">
        <v>2379</v>
      </c>
      <c r="I1823">
        <f t="shared" si="84"/>
        <v>0</v>
      </c>
      <c r="K1823" s="14" t="str">
        <f t="shared" si="85"/>
        <v>Obesity</v>
      </c>
      <c r="L1823" t="str">
        <f t="shared" si="86"/>
        <v>Normal</v>
      </c>
    </row>
    <row r="1824" spans="1:12" x14ac:dyDescent="0.35">
      <c r="A1824" t="s">
        <v>547</v>
      </c>
      <c r="B1824">
        <v>30.21</v>
      </c>
      <c r="C1824">
        <v>5.21</v>
      </c>
      <c r="D1824" t="s">
        <v>2379</v>
      </c>
      <c r="E1824" t="s">
        <v>2379</v>
      </c>
      <c r="F1824" t="s">
        <v>2379</v>
      </c>
      <c r="G1824" s="7">
        <v>1</v>
      </c>
      <c r="H1824" t="s">
        <v>2379</v>
      </c>
      <c r="I1824">
        <f t="shared" si="84"/>
        <v>0</v>
      </c>
      <c r="K1824" s="14" t="str">
        <f t="shared" si="85"/>
        <v>Obesity</v>
      </c>
      <c r="L1824" t="str">
        <f t="shared" si="86"/>
        <v>Normal</v>
      </c>
    </row>
    <row r="1825" spans="1:12" x14ac:dyDescent="0.35">
      <c r="A1825" t="s">
        <v>546</v>
      </c>
      <c r="B1825">
        <v>35.340000000000003</v>
      </c>
      <c r="C1825">
        <v>4.13</v>
      </c>
      <c r="D1825" t="s">
        <v>2379</v>
      </c>
      <c r="E1825" t="s">
        <v>2380</v>
      </c>
      <c r="F1825" t="s">
        <v>2379</v>
      </c>
      <c r="G1825" s="7">
        <v>1</v>
      </c>
      <c r="H1825" t="s">
        <v>2379</v>
      </c>
      <c r="I1825">
        <f t="shared" si="84"/>
        <v>0</v>
      </c>
      <c r="K1825" s="14" t="str">
        <f t="shared" si="85"/>
        <v>Obesity</v>
      </c>
      <c r="L1825" t="str">
        <f t="shared" si="86"/>
        <v>Normal</v>
      </c>
    </row>
    <row r="1826" spans="1:12" x14ac:dyDescent="0.35">
      <c r="A1826" t="s">
        <v>545</v>
      </c>
      <c r="B1826">
        <v>26.695</v>
      </c>
      <c r="C1826">
        <v>5.28</v>
      </c>
      <c r="D1826" t="s">
        <v>2379</v>
      </c>
      <c r="E1826" t="s">
        <v>2379</v>
      </c>
      <c r="F1826" t="s">
        <v>2379</v>
      </c>
      <c r="G1826" s="7">
        <v>0</v>
      </c>
      <c r="H1826" t="s">
        <v>2379</v>
      </c>
      <c r="I1826">
        <f t="shared" si="84"/>
        <v>0</v>
      </c>
      <c r="K1826" s="14" t="str">
        <f t="shared" si="85"/>
        <v>Over Weight</v>
      </c>
      <c r="L1826" t="str">
        <f t="shared" si="86"/>
        <v>Normal</v>
      </c>
    </row>
    <row r="1827" spans="1:12" x14ac:dyDescent="0.35">
      <c r="A1827" t="s">
        <v>544</v>
      </c>
      <c r="B1827">
        <v>29.355</v>
      </c>
      <c r="C1827">
        <v>4.68</v>
      </c>
      <c r="D1827" t="s">
        <v>2380</v>
      </c>
      <c r="E1827" t="s">
        <v>2379</v>
      </c>
      <c r="F1827" t="s">
        <v>2379</v>
      </c>
      <c r="G1827" s="7">
        <v>0</v>
      </c>
      <c r="H1827" t="s">
        <v>2379</v>
      </c>
      <c r="I1827">
        <f t="shared" si="84"/>
        <v>0</v>
      </c>
      <c r="K1827" s="14" t="str">
        <f t="shared" si="85"/>
        <v>Over Weight</v>
      </c>
      <c r="L1827" t="str">
        <f t="shared" si="86"/>
        <v>Normal</v>
      </c>
    </row>
    <row r="1828" spans="1:12" x14ac:dyDescent="0.35">
      <c r="A1828" t="s">
        <v>543</v>
      </c>
      <c r="B1828">
        <v>29.59</v>
      </c>
      <c r="C1828">
        <v>4.0599999999999996</v>
      </c>
      <c r="D1828" t="s">
        <v>2379</v>
      </c>
      <c r="E1828" t="s">
        <v>2379</v>
      </c>
      <c r="F1828" t="s">
        <v>2379</v>
      </c>
      <c r="G1828" s="7">
        <v>0</v>
      </c>
      <c r="H1828" t="s">
        <v>2379</v>
      </c>
      <c r="I1828">
        <f t="shared" si="84"/>
        <v>0</v>
      </c>
      <c r="K1828" s="14" t="str">
        <f t="shared" si="85"/>
        <v>Over Weight</v>
      </c>
      <c r="L1828" t="str">
        <f t="shared" si="86"/>
        <v>Normal</v>
      </c>
    </row>
    <row r="1829" spans="1:12" x14ac:dyDescent="0.35">
      <c r="A1829" t="s">
        <v>542</v>
      </c>
      <c r="B1829">
        <v>31.35</v>
      </c>
      <c r="C1829">
        <v>4.2</v>
      </c>
      <c r="D1829" t="s">
        <v>2379</v>
      </c>
      <c r="E1829" t="s">
        <v>2380</v>
      </c>
      <c r="F1829" t="s">
        <v>2379</v>
      </c>
      <c r="G1829" s="7">
        <v>1</v>
      </c>
      <c r="H1829" t="s">
        <v>2379</v>
      </c>
      <c r="I1829">
        <f t="shared" si="84"/>
        <v>0</v>
      </c>
      <c r="K1829" s="14" t="str">
        <f t="shared" si="85"/>
        <v>Obesity</v>
      </c>
      <c r="L1829" t="str">
        <f t="shared" si="86"/>
        <v>Normal</v>
      </c>
    </row>
    <row r="1830" spans="1:12" x14ac:dyDescent="0.35">
      <c r="A1830" t="s">
        <v>541</v>
      </c>
      <c r="B1830">
        <v>20.52</v>
      </c>
      <c r="C1830">
        <v>4.83</v>
      </c>
      <c r="D1830" t="s">
        <v>2379</v>
      </c>
      <c r="E1830" t="s">
        <v>2379</v>
      </c>
      <c r="F1830" t="s">
        <v>2379</v>
      </c>
      <c r="G1830" s="7">
        <v>0</v>
      </c>
      <c r="H1830" t="s">
        <v>2379</v>
      </c>
      <c r="I1830">
        <f t="shared" si="84"/>
        <v>0</v>
      </c>
      <c r="K1830" s="14" t="str">
        <f t="shared" si="85"/>
        <v>Normal Weight</v>
      </c>
      <c r="L1830" t="str">
        <f t="shared" si="86"/>
        <v>Normal</v>
      </c>
    </row>
    <row r="1831" spans="1:12" x14ac:dyDescent="0.35">
      <c r="A1831" t="s">
        <v>540</v>
      </c>
      <c r="B1831">
        <v>42.9</v>
      </c>
      <c r="C1831">
        <v>4.87</v>
      </c>
      <c r="D1831" t="s">
        <v>2380</v>
      </c>
      <c r="E1831" t="s">
        <v>2379</v>
      </c>
      <c r="F1831" t="s">
        <v>2379</v>
      </c>
      <c r="G1831" s="7">
        <v>1</v>
      </c>
      <c r="H1831" t="s">
        <v>2379</v>
      </c>
      <c r="I1831">
        <f t="shared" si="84"/>
        <v>0</v>
      </c>
      <c r="K1831" s="14" t="str">
        <f t="shared" si="85"/>
        <v>Obesity</v>
      </c>
      <c r="L1831" t="str">
        <f t="shared" si="86"/>
        <v>Normal</v>
      </c>
    </row>
    <row r="1832" spans="1:12" x14ac:dyDescent="0.35">
      <c r="A1832" t="s">
        <v>539</v>
      </c>
      <c r="B1832">
        <v>24.6</v>
      </c>
      <c r="C1832">
        <v>5.86</v>
      </c>
      <c r="D1832" t="s">
        <v>2379</v>
      </c>
      <c r="E1832" t="s">
        <v>2379</v>
      </c>
      <c r="F1832" t="s">
        <v>2381</v>
      </c>
      <c r="G1832" s="7">
        <v>1</v>
      </c>
      <c r="H1832" t="s">
        <v>2379</v>
      </c>
      <c r="I1832">
        <f t="shared" si="84"/>
        <v>0</v>
      </c>
      <c r="K1832" s="14" t="str">
        <f t="shared" si="85"/>
        <v>Normal Weight</v>
      </c>
      <c r="L1832" t="str">
        <f t="shared" si="86"/>
        <v>Prediabetes</v>
      </c>
    </row>
    <row r="1833" spans="1:12" x14ac:dyDescent="0.35">
      <c r="A1833" t="s">
        <v>538</v>
      </c>
      <c r="B1833">
        <v>28.405000000000001</v>
      </c>
      <c r="C1833">
        <v>4.12</v>
      </c>
      <c r="D1833" t="s">
        <v>2379</v>
      </c>
      <c r="E1833" t="s">
        <v>2379</v>
      </c>
      <c r="F1833" t="s">
        <v>2379</v>
      </c>
      <c r="G1833" s="7">
        <v>1</v>
      </c>
      <c r="H1833" t="s">
        <v>2379</v>
      </c>
      <c r="I1833">
        <f t="shared" si="84"/>
        <v>0</v>
      </c>
      <c r="K1833" s="14" t="str">
        <f t="shared" si="85"/>
        <v>Over Weight</v>
      </c>
      <c r="L1833" t="str">
        <f t="shared" si="86"/>
        <v>Normal</v>
      </c>
    </row>
    <row r="1834" spans="1:12" x14ac:dyDescent="0.35">
      <c r="A1834" t="s">
        <v>537</v>
      </c>
      <c r="B1834">
        <v>34.674999999999997</v>
      </c>
      <c r="C1834">
        <v>5.71</v>
      </c>
      <c r="D1834" t="s">
        <v>2380</v>
      </c>
      <c r="E1834" t="s">
        <v>2379</v>
      </c>
      <c r="F1834" t="s">
        <v>2379</v>
      </c>
      <c r="G1834" s="7">
        <v>1</v>
      </c>
      <c r="H1834" t="s">
        <v>2379</v>
      </c>
      <c r="I1834">
        <f t="shared" si="84"/>
        <v>0</v>
      </c>
      <c r="K1834" s="14" t="str">
        <f t="shared" si="85"/>
        <v>Obesity</v>
      </c>
      <c r="L1834" t="str">
        <f t="shared" si="86"/>
        <v>Prediabetes</v>
      </c>
    </row>
    <row r="1835" spans="1:12" x14ac:dyDescent="0.35">
      <c r="A1835" t="s">
        <v>536</v>
      </c>
      <c r="B1835">
        <v>18.850000000000001</v>
      </c>
      <c r="C1835">
        <v>6.03</v>
      </c>
      <c r="D1835" t="s">
        <v>2379</v>
      </c>
      <c r="E1835" t="s">
        <v>2379</v>
      </c>
      <c r="F1835" t="s">
        <v>2379</v>
      </c>
      <c r="G1835" s="7">
        <v>1</v>
      </c>
      <c r="H1835" t="s">
        <v>2379</v>
      </c>
      <c r="I1835">
        <f t="shared" si="84"/>
        <v>0</v>
      </c>
      <c r="K1835" s="14" t="str">
        <f t="shared" si="85"/>
        <v>Normal Weight</v>
      </c>
      <c r="L1835" t="str">
        <f t="shared" si="86"/>
        <v>Prediabetes</v>
      </c>
    </row>
    <row r="1836" spans="1:12" x14ac:dyDescent="0.35">
      <c r="A1836" t="s">
        <v>534</v>
      </c>
      <c r="B1836">
        <v>34.130000000000003</v>
      </c>
      <c r="C1836">
        <v>5.65</v>
      </c>
      <c r="D1836" t="s">
        <v>2379</v>
      </c>
      <c r="E1836" t="s">
        <v>2379</v>
      </c>
      <c r="F1836" t="s">
        <v>2381</v>
      </c>
      <c r="G1836" s="7">
        <v>1</v>
      </c>
      <c r="H1836" t="s">
        <v>2379</v>
      </c>
      <c r="I1836">
        <f t="shared" si="84"/>
        <v>0</v>
      </c>
      <c r="K1836" s="14" t="str">
        <f t="shared" si="85"/>
        <v>Obesity</v>
      </c>
      <c r="L1836" t="str">
        <f t="shared" si="86"/>
        <v>Normal</v>
      </c>
    </row>
    <row r="1837" spans="1:12" x14ac:dyDescent="0.35">
      <c r="A1837" t="s">
        <v>533</v>
      </c>
      <c r="B1837">
        <v>17.34</v>
      </c>
      <c r="C1837">
        <v>5.05</v>
      </c>
      <c r="D1837" t="s">
        <v>2379</v>
      </c>
      <c r="E1837" t="s">
        <v>2379</v>
      </c>
      <c r="F1837" t="s">
        <v>2379</v>
      </c>
      <c r="G1837" s="7">
        <v>0</v>
      </c>
      <c r="H1837" t="s">
        <v>2379</v>
      </c>
      <c r="I1837">
        <f t="shared" si="84"/>
        <v>0</v>
      </c>
      <c r="K1837" s="14" t="str">
        <f t="shared" si="85"/>
        <v>Underweight</v>
      </c>
      <c r="L1837" t="str">
        <f t="shared" si="86"/>
        <v>Normal</v>
      </c>
    </row>
    <row r="1838" spans="1:12" x14ac:dyDescent="0.35">
      <c r="A1838" t="s">
        <v>532</v>
      </c>
      <c r="B1838">
        <v>17.440000000000001</v>
      </c>
      <c r="C1838">
        <v>6.26</v>
      </c>
      <c r="D1838" t="s">
        <v>2379</v>
      </c>
      <c r="E1838" t="s">
        <v>2379</v>
      </c>
      <c r="F1838" t="s">
        <v>2379</v>
      </c>
      <c r="G1838" s="7">
        <v>0</v>
      </c>
      <c r="H1838" t="s">
        <v>2379</v>
      </c>
      <c r="I1838">
        <f t="shared" si="84"/>
        <v>0</v>
      </c>
      <c r="K1838" s="14" t="str">
        <f t="shared" si="85"/>
        <v>Underweight</v>
      </c>
      <c r="L1838" t="str">
        <f t="shared" si="86"/>
        <v>Prediabetes</v>
      </c>
    </row>
    <row r="1839" spans="1:12" x14ac:dyDescent="0.35">
      <c r="A1839" t="s">
        <v>531</v>
      </c>
      <c r="B1839">
        <v>33.659999999999997</v>
      </c>
      <c r="C1839">
        <v>4.08</v>
      </c>
      <c r="D1839" t="s">
        <v>2380</v>
      </c>
      <c r="E1839" t="s">
        <v>2379</v>
      </c>
      <c r="F1839" t="s">
        <v>2381</v>
      </c>
      <c r="G1839" s="7">
        <v>1</v>
      </c>
      <c r="H1839" t="s">
        <v>2379</v>
      </c>
      <c r="I1839">
        <f t="shared" si="84"/>
        <v>0</v>
      </c>
      <c r="K1839" s="14" t="str">
        <f t="shared" si="85"/>
        <v>Obesity</v>
      </c>
      <c r="L1839" t="str">
        <f t="shared" si="86"/>
        <v>Normal</v>
      </c>
    </row>
    <row r="1840" spans="1:12" x14ac:dyDescent="0.35">
      <c r="A1840" t="s">
        <v>530</v>
      </c>
      <c r="B1840">
        <v>21.375</v>
      </c>
      <c r="C1840">
        <v>6.19</v>
      </c>
      <c r="D1840" t="s">
        <v>2380</v>
      </c>
      <c r="E1840" t="s">
        <v>2379</v>
      </c>
      <c r="F1840" t="s">
        <v>2379</v>
      </c>
      <c r="G1840" s="7">
        <v>1</v>
      </c>
      <c r="H1840" t="s">
        <v>2379</v>
      </c>
      <c r="I1840">
        <f t="shared" si="84"/>
        <v>0</v>
      </c>
      <c r="K1840" s="14" t="str">
        <f t="shared" si="85"/>
        <v>Normal Weight</v>
      </c>
      <c r="L1840" t="str">
        <f t="shared" si="86"/>
        <v>Prediabetes</v>
      </c>
    </row>
    <row r="1841" spans="1:12" x14ac:dyDescent="0.35">
      <c r="A1841" t="s">
        <v>529</v>
      </c>
      <c r="B1841">
        <v>27.14</v>
      </c>
      <c r="C1841">
        <v>6.01</v>
      </c>
      <c r="D1841" t="s">
        <v>2379</v>
      </c>
      <c r="E1841" t="s">
        <v>2379</v>
      </c>
      <c r="F1841" t="s">
        <v>2379</v>
      </c>
      <c r="G1841" s="7">
        <v>1</v>
      </c>
      <c r="H1841" t="s">
        <v>2379</v>
      </c>
      <c r="I1841">
        <f t="shared" si="84"/>
        <v>0</v>
      </c>
      <c r="K1841" s="14" t="str">
        <f t="shared" si="85"/>
        <v>Over Weight</v>
      </c>
      <c r="L1841" t="str">
        <f t="shared" si="86"/>
        <v>Prediabetes</v>
      </c>
    </row>
    <row r="1842" spans="1:12" x14ac:dyDescent="0.35">
      <c r="A1842" t="s">
        <v>528</v>
      </c>
      <c r="B1842">
        <v>35.78</v>
      </c>
      <c r="C1842">
        <v>6.07</v>
      </c>
      <c r="D1842" t="s">
        <v>2379</v>
      </c>
      <c r="E1842" t="s">
        <v>2380</v>
      </c>
      <c r="F1842" t="s">
        <v>2379</v>
      </c>
      <c r="G1842" s="7">
        <v>1</v>
      </c>
      <c r="H1842" t="s">
        <v>2379</v>
      </c>
      <c r="I1842">
        <f t="shared" si="84"/>
        <v>0</v>
      </c>
      <c r="K1842" s="14" t="str">
        <f t="shared" si="85"/>
        <v>Obesity</v>
      </c>
      <c r="L1842" t="str">
        <f t="shared" si="86"/>
        <v>Prediabetes</v>
      </c>
    </row>
    <row r="1843" spans="1:12" x14ac:dyDescent="0.35">
      <c r="A1843" t="s">
        <v>527</v>
      </c>
      <c r="B1843">
        <v>34.96</v>
      </c>
      <c r="C1843">
        <v>5.63</v>
      </c>
      <c r="D1843" t="s">
        <v>2379</v>
      </c>
      <c r="E1843" t="s">
        <v>2379</v>
      </c>
      <c r="F1843" t="s">
        <v>2379</v>
      </c>
      <c r="G1843" s="7">
        <v>0</v>
      </c>
      <c r="H1843" t="s">
        <v>2379</v>
      </c>
      <c r="I1843">
        <f t="shared" si="84"/>
        <v>0</v>
      </c>
      <c r="K1843" s="14" t="str">
        <f t="shared" si="85"/>
        <v>Obesity</v>
      </c>
      <c r="L1843" t="str">
        <f t="shared" si="86"/>
        <v>Normal</v>
      </c>
    </row>
    <row r="1844" spans="1:12" x14ac:dyDescent="0.35">
      <c r="A1844" t="s">
        <v>526</v>
      </c>
      <c r="B1844">
        <v>38.39</v>
      </c>
      <c r="C1844">
        <v>6.05</v>
      </c>
      <c r="D1844" t="s">
        <v>2379</v>
      </c>
      <c r="E1844" t="s">
        <v>2379</v>
      </c>
      <c r="F1844" t="s">
        <v>2379</v>
      </c>
      <c r="G1844" s="7">
        <v>0</v>
      </c>
      <c r="H1844" t="s">
        <v>2379</v>
      </c>
      <c r="I1844">
        <f t="shared" si="84"/>
        <v>0</v>
      </c>
      <c r="K1844" s="14" t="str">
        <f t="shared" si="85"/>
        <v>Obesity</v>
      </c>
      <c r="L1844" t="str">
        <f t="shared" si="86"/>
        <v>Prediabetes</v>
      </c>
    </row>
    <row r="1845" spans="1:12" x14ac:dyDescent="0.35">
      <c r="A1845" t="s">
        <v>525</v>
      </c>
      <c r="B1845">
        <v>33.82</v>
      </c>
      <c r="C1845">
        <v>4.6500000000000004</v>
      </c>
      <c r="D1845" t="s">
        <v>2379</v>
      </c>
      <c r="E1845" t="s">
        <v>2379</v>
      </c>
      <c r="F1845" t="s">
        <v>2379</v>
      </c>
      <c r="G1845" s="7">
        <v>0</v>
      </c>
      <c r="H1845" t="s">
        <v>2379</v>
      </c>
      <c r="I1845">
        <f t="shared" si="84"/>
        <v>0</v>
      </c>
      <c r="K1845" s="14" t="str">
        <f t="shared" si="85"/>
        <v>Obesity</v>
      </c>
      <c r="L1845" t="str">
        <f t="shared" si="86"/>
        <v>Normal</v>
      </c>
    </row>
    <row r="1846" spans="1:12" x14ac:dyDescent="0.35">
      <c r="A1846" t="s">
        <v>524</v>
      </c>
      <c r="B1846">
        <v>27.835000000000001</v>
      </c>
      <c r="C1846">
        <v>5.37</v>
      </c>
      <c r="D1846" t="s">
        <v>2379</v>
      </c>
      <c r="E1846" t="s">
        <v>2379</v>
      </c>
      <c r="F1846" t="s">
        <v>2379</v>
      </c>
      <c r="G1846" s="7">
        <v>0</v>
      </c>
      <c r="H1846" t="s">
        <v>2379</v>
      </c>
      <c r="I1846">
        <f t="shared" si="84"/>
        <v>0</v>
      </c>
      <c r="K1846" s="14" t="str">
        <f t="shared" si="85"/>
        <v>Over Weight</v>
      </c>
      <c r="L1846" t="str">
        <f t="shared" si="86"/>
        <v>Normal</v>
      </c>
    </row>
    <row r="1847" spans="1:12" x14ac:dyDescent="0.35">
      <c r="A1847" t="s">
        <v>523</v>
      </c>
      <c r="B1847">
        <v>33</v>
      </c>
      <c r="C1847">
        <v>5.39</v>
      </c>
      <c r="D1847" t="s">
        <v>2379</v>
      </c>
      <c r="E1847" t="s">
        <v>2379</v>
      </c>
      <c r="F1847" t="s">
        <v>2379</v>
      </c>
      <c r="G1847" s="7">
        <v>0</v>
      </c>
      <c r="H1847" t="s">
        <v>2379</v>
      </c>
      <c r="I1847">
        <f t="shared" si="84"/>
        <v>0</v>
      </c>
      <c r="K1847" s="14" t="str">
        <f t="shared" si="85"/>
        <v>Obesity</v>
      </c>
      <c r="L1847" t="str">
        <f t="shared" si="86"/>
        <v>Normal</v>
      </c>
    </row>
    <row r="1848" spans="1:12" x14ac:dyDescent="0.35">
      <c r="A1848" t="s">
        <v>522</v>
      </c>
      <c r="B1848">
        <v>26.885000000000002</v>
      </c>
      <c r="C1848">
        <v>5.86</v>
      </c>
      <c r="D1848" t="s">
        <v>2379</v>
      </c>
      <c r="E1848" t="s">
        <v>2379</v>
      </c>
      <c r="F1848" t="s">
        <v>2379</v>
      </c>
      <c r="G1848" s="7">
        <v>0</v>
      </c>
      <c r="H1848" t="s">
        <v>2379</v>
      </c>
      <c r="I1848">
        <f t="shared" si="84"/>
        <v>0</v>
      </c>
      <c r="K1848" s="14" t="str">
        <f t="shared" si="85"/>
        <v>Over Weight</v>
      </c>
      <c r="L1848" t="str">
        <f t="shared" si="86"/>
        <v>Prediabetes</v>
      </c>
    </row>
    <row r="1849" spans="1:12" x14ac:dyDescent="0.35">
      <c r="A1849" t="s">
        <v>521</v>
      </c>
      <c r="B1849">
        <v>29.26</v>
      </c>
      <c r="C1849">
        <v>4.4400000000000004</v>
      </c>
      <c r="D1849" t="s">
        <v>2379</v>
      </c>
      <c r="E1849" t="s">
        <v>2379</v>
      </c>
      <c r="F1849" t="s">
        <v>2379</v>
      </c>
      <c r="G1849" s="7">
        <v>0</v>
      </c>
      <c r="H1849" t="s">
        <v>2379</v>
      </c>
      <c r="I1849">
        <f t="shared" si="84"/>
        <v>0</v>
      </c>
      <c r="K1849" s="14" t="str">
        <f t="shared" si="85"/>
        <v>Over Weight</v>
      </c>
      <c r="L1849" t="str">
        <f t="shared" si="86"/>
        <v>Normal</v>
      </c>
    </row>
    <row r="1850" spans="1:12" x14ac:dyDescent="0.35">
      <c r="A1850" t="s">
        <v>520</v>
      </c>
      <c r="B1850">
        <v>26.98</v>
      </c>
      <c r="C1850">
        <v>4.41</v>
      </c>
      <c r="D1850" t="s">
        <v>2379</v>
      </c>
      <c r="E1850" t="s">
        <v>2379</v>
      </c>
      <c r="F1850" t="s">
        <v>2379</v>
      </c>
      <c r="G1850" s="7">
        <v>0</v>
      </c>
      <c r="H1850" t="s">
        <v>2379</v>
      </c>
      <c r="I1850">
        <f t="shared" si="84"/>
        <v>0</v>
      </c>
      <c r="K1850" s="14" t="str">
        <f t="shared" si="85"/>
        <v>Over Weight</v>
      </c>
      <c r="L1850" t="str">
        <f t="shared" si="86"/>
        <v>Normal</v>
      </c>
    </row>
    <row r="1851" spans="1:12" x14ac:dyDescent="0.35">
      <c r="A1851" t="s">
        <v>519</v>
      </c>
      <c r="B1851">
        <v>32.11</v>
      </c>
      <c r="C1851">
        <v>5.19</v>
      </c>
      <c r="D1851" t="s">
        <v>2379</v>
      </c>
      <c r="E1851" t="s">
        <v>2379</v>
      </c>
      <c r="F1851" t="s">
        <v>2381</v>
      </c>
      <c r="G1851" s="7">
        <v>1</v>
      </c>
      <c r="H1851" t="s">
        <v>2379</v>
      </c>
      <c r="I1851">
        <f t="shared" si="84"/>
        <v>0</v>
      </c>
      <c r="K1851" s="14" t="str">
        <f t="shared" si="85"/>
        <v>Obesity</v>
      </c>
      <c r="L1851" t="str">
        <f t="shared" si="86"/>
        <v>Normal</v>
      </c>
    </row>
    <row r="1852" spans="1:12" x14ac:dyDescent="0.35">
      <c r="A1852" t="s">
        <v>518</v>
      </c>
      <c r="B1852">
        <v>31.73</v>
      </c>
      <c r="C1852">
        <v>5.16</v>
      </c>
      <c r="D1852" t="s">
        <v>2379</v>
      </c>
      <c r="E1852" t="s">
        <v>2379</v>
      </c>
      <c r="F1852" t="s">
        <v>2381</v>
      </c>
      <c r="G1852" s="7">
        <v>1</v>
      </c>
      <c r="H1852" t="s">
        <v>2379</v>
      </c>
      <c r="I1852">
        <f t="shared" si="84"/>
        <v>0</v>
      </c>
      <c r="K1852" s="14" t="str">
        <f t="shared" si="85"/>
        <v>Obesity</v>
      </c>
      <c r="L1852" t="str">
        <f t="shared" si="86"/>
        <v>Normal</v>
      </c>
    </row>
    <row r="1853" spans="1:12" x14ac:dyDescent="0.35">
      <c r="A1853" t="s">
        <v>517</v>
      </c>
      <c r="B1853">
        <v>22.515000000000001</v>
      </c>
      <c r="C1853">
        <v>4.24</v>
      </c>
      <c r="D1853" t="s">
        <v>2379</v>
      </c>
      <c r="E1853" t="s">
        <v>2379</v>
      </c>
      <c r="F1853" t="s">
        <v>2379</v>
      </c>
      <c r="G1853" s="7">
        <v>0</v>
      </c>
      <c r="H1853" t="s">
        <v>2379</v>
      </c>
      <c r="I1853">
        <f t="shared" si="84"/>
        <v>0</v>
      </c>
      <c r="K1853" s="14" t="str">
        <f t="shared" si="85"/>
        <v>Normal Weight</v>
      </c>
      <c r="L1853" t="str">
        <f t="shared" si="86"/>
        <v>Normal</v>
      </c>
    </row>
    <row r="1854" spans="1:12" x14ac:dyDescent="0.35">
      <c r="A1854" t="s">
        <v>515</v>
      </c>
      <c r="B1854">
        <v>25.9</v>
      </c>
      <c r="C1854">
        <v>5.45</v>
      </c>
      <c r="D1854" t="s">
        <v>2379</v>
      </c>
      <c r="E1854" t="s">
        <v>2379</v>
      </c>
      <c r="F1854" t="s">
        <v>2379</v>
      </c>
      <c r="G1854" s="7">
        <v>1</v>
      </c>
      <c r="H1854" t="s">
        <v>2379</v>
      </c>
      <c r="I1854">
        <f t="shared" si="84"/>
        <v>0</v>
      </c>
      <c r="K1854" s="14" t="str">
        <f t="shared" si="85"/>
        <v>Over Weight</v>
      </c>
      <c r="L1854" t="str">
        <f t="shared" si="86"/>
        <v>Normal</v>
      </c>
    </row>
    <row r="1855" spans="1:12" x14ac:dyDescent="0.35">
      <c r="A1855" t="s">
        <v>514</v>
      </c>
      <c r="B1855">
        <v>27.72</v>
      </c>
      <c r="C1855">
        <v>5.03</v>
      </c>
      <c r="D1855" t="s">
        <v>2380</v>
      </c>
      <c r="E1855" t="s">
        <v>2379</v>
      </c>
      <c r="F1855" t="s">
        <v>2379</v>
      </c>
      <c r="G1855" s="7">
        <v>1</v>
      </c>
      <c r="H1855" t="s">
        <v>2379</v>
      </c>
      <c r="I1855">
        <f t="shared" si="84"/>
        <v>0</v>
      </c>
      <c r="K1855" s="14" t="str">
        <f t="shared" si="85"/>
        <v>Over Weight</v>
      </c>
      <c r="L1855" t="str">
        <f t="shared" si="86"/>
        <v>Normal</v>
      </c>
    </row>
    <row r="1856" spans="1:12" x14ac:dyDescent="0.35">
      <c r="A1856" t="s">
        <v>513</v>
      </c>
      <c r="B1856">
        <v>31.5</v>
      </c>
      <c r="C1856">
        <v>9.6199999999999992</v>
      </c>
      <c r="D1856" t="s">
        <v>2380</v>
      </c>
      <c r="E1856" t="s">
        <v>2379</v>
      </c>
      <c r="F1856" t="s">
        <v>2379</v>
      </c>
      <c r="G1856" s="7">
        <v>1</v>
      </c>
      <c r="H1856" t="s">
        <v>2379</v>
      </c>
      <c r="I1856">
        <f t="shared" si="84"/>
        <v>0</v>
      </c>
      <c r="K1856" s="14" t="str">
        <f t="shared" si="85"/>
        <v>Obesity</v>
      </c>
      <c r="L1856" t="str">
        <f t="shared" si="86"/>
        <v>Diabetes</v>
      </c>
    </row>
    <row r="1857" spans="1:12" x14ac:dyDescent="0.35">
      <c r="A1857" t="s">
        <v>512</v>
      </c>
      <c r="B1857">
        <v>29.7</v>
      </c>
      <c r="C1857">
        <v>6.77</v>
      </c>
      <c r="D1857" t="s">
        <v>2380</v>
      </c>
      <c r="E1857" t="s">
        <v>2379</v>
      </c>
      <c r="F1857" t="s">
        <v>2379</v>
      </c>
      <c r="G1857" s="7">
        <v>1</v>
      </c>
      <c r="H1857" t="s">
        <v>2379</v>
      </c>
      <c r="I1857">
        <f t="shared" si="84"/>
        <v>0</v>
      </c>
      <c r="K1857" s="14" t="str">
        <f t="shared" si="85"/>
        <v>Over Weight</v>
      </c>
      <c r="L1857" t="str">
        <f t="shared" si="86"/>
        <v>Diabetes</v>
      </c>
    </row>
    <row r="1858" spans="1:12" x14ac:dyDescent="0.35">
      <c r="A1858" t="s">
        <v>511</v>
      </c>
      <c r="B1858">
        <v>21.26</v>
      </c>
      <c r="C1858">
        <v>5.36</v>
      </c>
      <c r="D1858" t="s">
        <v>2380</v>
      </c>
      <c r="E1858" t="s">
        <v>2379</v>
      </c>
      <c r="F1858" t="s">
        <v>2379</v>
      </c>
      <c r="G1858" s="7">
        <v>1</v>
      </c>
      <c r="H1858" t="s">
        <v>2379</v>
      </c>
      <c r="I1858">
        <f t="shared" si="84"/>
        <v>0</v>
      </c>
      <c r="K1858" s="14" t="str">
        <f t="shared" si="85"/>
        <v>Normal Weight</v>
      </c>
      <c r="L1858" t="str">
        <f t="shared" si="86"/>
        <v>Normal</v>
      </c>
    </row>
    <row r="1859" spans="1:12" x14ac:dyDescent="0.35">
      <c r="A1859" t="s">
        <v>510</v>
      </c>
      <c r="B1859">
        <v>17.09</v>
      </c>
      <c r="C1859">
        <v>5.69</v>
      </c>
      <c r="D1859" t="s">
        <v>2379</v>
      </c>
      <c r="E1859" t="s">
        <v>2379</v>
      </c>
      <c r="F1859" t="s">
        <v>2379</v>
      </c>
      <c r="G1859" s="7">
        <v>0</v>
      </c>
      <c r="H1859" t="s">
        <v>2379</v>
      </c>
      <c r="I1859">
        <f t="shared" ref="I1859:I1922" si="87">IF(H1859="yes",1,0)</f>
        <v>0</v>
      </c>
      <c r="K1859" s="14" t="str">
        <f t="shared" ref="K1859:K1922" si="88">IF(B1859&lt;18.5,"Underweight",IF(B1859&lt;24.9,"Normal Weight",IF(B1859&lt;29.9,"Over Weight","Obesity")))</f>
        <v>Underweight</v>
      </c>
      <c r="L1859" t="str">
        <f t="shared" ref="L1859:L1922" si="89">IF(C1859&lt;5.7,"Normal",IF(C1859&lt;6.4,"Prediabetes","Diabetes"))</f>
        <v>Normal</v>
      </c>
    </row>
    <row r="1860" spans="1:12" x14ac:dyDescent="0.35">
      <c r="A1860" t="s">
        <v>509</v>
      </c>
      <c r="B1860">
        <v>24.3</v>
      </c>
      <c r="C1860">
        <v>4.9000000000000004</v>
      </c>
      <c r="D1860" t="s">
        <v>2380</v>
      </c>
      <c r="E1860" t="s">
        <v>2379</v>
      </c>
      <c r="F1860" t="s">
        <v>2381</v>
      </c>
      <c r="G1860" s="7">
        <v>1</v>
      </c>
      <c r="H1860" t="s">
        <v>2379</v>
      </c>
      <c r="I1860">
        <f t="shared" si="87"/>
        <v>0</v>
      </c>
      <c r="K1860" s="14" t="str">
        <f t="shared" si="88"/>
        <v>Normal Weight</v>
      </c>
      <c r="L1860" t="str">
        <f t="shared" si="89"/>
        <v>Normal</v>
      </c>
    </row>
    <row r="1861" spans="1:12" x14ac:dyDescent="0.35">
      <c r="A1861" t="s">
        <v>508</v>
      </c>
      <c r="B1861">
        <v>29.734999999999999</v>
      </c>
      <c r="C1861">
        <v>5.78</v>
      </c>
      <c r="D1861" t="s">
        <v>2379</v>
      </c>
      <c r="E1861" t="s">
        <v>2379</v>
      </c>
      <c r="F1861" t="s">
        <v>2379</v>
      </c>
      <c r="G1861" s="7">
        <v>0</v>
      </c>
      <c r="H1861" t="s">
        <v>2379</v>
      </c>
      <c r="I1861">
        <f t="shared" si="87"/>
        <v>0</v>
      </c>
      <c r="K1861" s="14" t="str">
        <f t="shared" si="88"/>
        <v>Over Weight</v>
      </c>
      <c r="L1861" t="str">
        <f t="shared" si="89"/>
        <v>Prediabetes</v>
      </c>
    </row>
    <row r="1862" spans="1:12" x14ac:dyDescent="0.35">
      <c r="A1862" t="s">
        <v>507</v>
      </c>
      <c r="B1862">
        <v>29.26</v>
      </c>
      <c r="C1862">
        <v>4.7</v>
      </c>
      <c r="D1862" t="s">
        <v>2379</v>
      </c>
      <c r="E1862" t="s">
        <v>2379</v>
      </c>
      <c r="F1862" t="s">
        <v>2379</v>
      </c>
      <c r="G1862" s="7">
        <v>0</v>
      </c>
      <c r="H1862" t="s">
        <v>2379</v>
      </c>
      <c r="I1862">
        <f t="shared" si="87"/>
        <v>0</v>
      </c>
      <c r="K1862" s="14" t="str">
        <f t="shared" si="88"/>
        <v>Over Weight</v>
      </c>
      <c r="L1862" t="str">
        <f t="shared" si="89"/>
        <v>Normal</v>
      </c>
    </row>
    <row r="1863" spans="1:12" x14ac:dyDescent="0.35">
      <c r="A1863" t="s">
        <v>506</v>
      </c>
      <c r="B1863">
        <v>33</v>
      </c>
      <c r="C1863">
        <v>6.28</v>
      </c>
      <c r="D1863" t="s">
        <v>2379</v>
      </c>
      <c r="E1863" t="s">
        <v>2379</v>
      </c>
      <c r="F1863" t="s">
        <v>2379</v>
      </c>
      <c r="G1863" s="7">
        <v>0</v>
      </c>
      <c r="H1863" t="s">
        <v>2379</v>
      </c>
      <c r="I1863">
        <f t="shared" si="87"/>
        <v>0</v>
      </c>
      <c r="K1863" s="14" t="str">
        <f t="shared" si="88"/>
        <v>Obesity</v>
      </c>
      <c r="L1863" t="str">
        <f t="shared" si="89"/>
        <v>Prediabetes</v>
      </c>
    </row>
    <row r="1864" spans="1:12" x14ac:dyDescent="0.35">
      <c r="A1864" t="s">
        <v>505</v>
      </c>
      <c r="B1864">
        <v>31.065000000000001</v>
      </c>
      <c r="C1864">
        <v>4.2300000000000004</v>
      </c>
      <c r="D1864" t="s">
        <v>2379</v>
      </c>
      <c r="E1864" t="s">
        <v>2379</v>
      </c>
      <c r="F1864" t="s">
        <v>2379</v>
      </c>
      <c r="G1864" s="7">
        <v>0</v>
      </c>
      <c r="H1864" t="s">
        <v>2379</v>
      </c>
      <c r="I1864">
        <f t="shared" si="87"/>
        <v>0</v>
      </c>
      <c r="K1864" s="14" t="str">
        <f t="shared" si="88"/>
        <v>Obesity</v>
      </c>
      <c r="L1864" t="str">
        <f t="shared" si="89"/>
        <v>Normal</v>
      </c>
    </row>
    <row r="1865" spans="1:12" x14ac:dyDescent="0.35">
      <c r="A1865" t="s">
        <v>504</v>
      </c>
      <c r="B1865">
        <v>26.51</v>
      </c>
      <c r="C1865">
        <v>6.17</v>
      </c>
      <c r="D1865" t="s">
        <v>2379</v>
      </c>
      <c r="E1865" t="s">
        <v>2379</v>
      </c>
      <c r="F1865" t="s">
        <v>2379</v>
      </c>
      <c r="G1865" s="7">
        <v>0</v>
      </c>
      <c r="H1865" t="s">
        <v>2379</v>
      </c>
      <c r="I1865">
        <f t="shared" si="87"/>
        <v>0</v>
      </c>
      <c r="K1865" s="14" t="str">
        <f t="shared" si="88"/>
        <v>Over Weight</v>
      </c>
      <c r="L1865" t="str">
        <f t="shared" si="89"/>
        <v>Prediabetes</v>
      </c>
    </row>
    <row r="1866" spans="1:12" x14ac:dyDescent="0.35">
      <c r="A1866" t="s">
        <v>503</v>
      </c>
      <c r="B1866">
        <v>28.88</v>
      </c>
      <c r="C1866">
        <v>4.96</v>
      </c>
      <c r="D1866" t="s">
        <v>2379</v>
      </c>
      <c r="E1866" t="s">
        <v>2379</v>
      </c>
      <c r="F1866" t="s">
        <v>2379</v>
      </c>
      <c r="G1866" s="7">
        <v>0</v>
      </c>
      <c r="H1866" t="s">
        <v>2379</v>
      </c>
      <c r="I1866">
        <f t="shared" si="87"/>
        <v>0</v>
      </c>
      <c r="K1866" s="14" t="str">
        <f t="shared" si="88"/>
        <v>Over Weight</v>
      </c>
      <c r="L1866" t="str">
        <f t="shared" si="89"/>
        <v>Normal</v>
      </c>
    </row>
    <row r="1867" spans="1:12" x14ac:dyDescent="0.35">
      <c r="A1867" t="s">
        <v>502</v>
      </c>
      <c r="B1867">
        <v>35.814999999999998</v>
      </c>
      <c r="C1867">
        <v>5.1100000000000003</v>
      </c>
      <c r="D1867" t="s">
        <v>2380</v>
      </c>
      <c r="E1867" t="s">
        <v>2379</v>
      </c>
      <c r="F1867" t="s">
        <v>2379</v>
      </c>
      <c r="G1867" s="7">
        <v>1</v>
      </c>
      <c r="H1867" t="s">
        <v>2379</v>
      </c>
      <c r="I1867">
        <f t="shared" si="87"/>
        <v>0</v>
      </c>
      <c r="K1867" s="14" t="str">
        <f t="shared" si="88"/>
        <v>Obesity</v>
      </c>
      <c r="L1867" t="str">
        <f t="shared" si="89"/>
        <v>Normal</v>
      </c>
    </row>
    <row r="1868" spans="1:12" x14ac:dyDescent="0.35">
      <c r="A1868" t="s">
        <v>501</v>
      </c>
      <c r="B1868">
        <v>21.28</v>
      </c>
      <c r="C1868">
        <v>4.05</v>
      </c>
      <c r="D1868" t="s">
        <v>2379</v>
      </c>
      <c r="E1868" t="s">
        <v>2380</v>
      </c>
      <c r="F1868" t="s">
        <v>2379</v>
      </c>
      <c r="G1868" s="7">
        <v>1</v>
      </c>
      <c r="H1868" t="s">
        <v>2379</v>
      </c>
      <c r="I1868">
        <f t="shared" si="87"/>
        <v>0</v>
      </c>
      <c r="K1868" s="14" t="str">
        <f t="shared" si="88"/>
        <v>Normal Weight</v>
      </c>
      <c r="L1868" t="str">
        <f t="shared" si="89"/>
        <v>Normal</v>
      </c>
    </row>
    <row r="1869" spans="1:12" x14ac:dyDescent="0.35">
      <c r="A1869" t="s">
        <v>500</v>
      </c>
      <c r="B1869">
        <v>33.81</v>
      </c>
      <c r="C1869">
        <v>6.49</v>
      </c>
      <c r="D1869" t="s">
        <v>2379</v>
      </c>
      <c r="E1869" t="s">
        <v>2379</v>
      </c>
      <c r="F1869" t="s">
        <v>2381</v>
      </c>
      <c r="G1869" s="7">
        <v>1</v>
      </c>
      <c r="H1869" t="s">
        <v>2379</v>
      </c>
      <c r="I1869">
        <f t="shared" si="87"/>
        <v>0</v>
      </c>
      <c r="K1869" s="14" t="str">
        <f t="shared" si="88"/>
        <v>Obesity</v>
      </c>
      <c r="L1869" t="str">
        <f t="shared" si="89"/>
        <v>Diabetes</v>
      </c>
    </row>
    <row r="1870" spans="1:12" x14ac:dyDescent="0.35">
      <c r="A1870" t="s">
        <v>499</v>
      </c>
      <c r="B1870">
        <v>44.22</v>
      </c>
      <c r="C1870">
        <v>4.1900000000000004</v>
      </c>
      <c r="D1870" t="s">
        <v>2379</v>
      </c>
      <c r="E1870" t="s">
        <v>2379</v>
      </c>
      <c r="F1870" t="s">
        <v>2379</v>
      </c>
      <c r="G1870" s="7">
        <v>1</v>
      </c>
      <c r="H1870" t="s">
        <v>2379</v>
      </c>
      <c r="I1870">
        <f t="shared" si="87"/>
        <v>0</v>
      </c>
      <c r="K1870" s="14" t="str">
        <f t="shared" si="88"/>
        <v>Obesity</v>
      </c>
      <c r="L1870" t="str">
        <f t="shared" si="89"/>
        <v>Normal</v>
      </c>
    </row>
    <row r="1871" spans="1:12" x14ac:dyDescent="0.35">
      <c r="A1871" t="s">
        <v>498</v>
      </c>
      <c r="B1871">
        <v>15.46</v>
      </c>
      <c r="C1871">
        <v>4.99</v>
      </c>
      <c r="D1871" t="s">
        <v>2380</v>
      </c>
      <c r="E1871" t="s">
        <v>2379</v>
      </c>
      <c r="F1871" t="s">
        <v>2381</v>
      </c>
      <c r="G1871" s="7">
        <v>1</v>
      </c>
      <c r="H1871" t="s">
        <v>2379</v>
      </c>
      <c r="I1871">
        <f t="shared" si="87"/>
        <v>0</v>
      </c>
      <c r="K1871" s="14" t="str">
        <f t="shared" si="88"/>
        <v>Underweight</v>
      </c>
      <c r="L1871" t="str">
        <f t="shared" si="89"/>
        <v>Normal</v>
      </c>
    </row>
    <row r="1872" spans="1:12" x14ac:dyDescent="0.35">
      <c r="A1872" t="s">
        <v>497</v>
      </c>
      <c r="B1872">
        <v>30.3</v>
      </c>
      <c r="C1872">
        <v>4.7699999999999996</v>
      </c>
      <c r="D1872" t="s">
        <v>2380</v>
      </c>
      <c r="E1872" t="s">
        <v>2379</v>
      </c>
      <c r="F1872" t="s">
        <v>2379</v>
      </c>
      <c r="G1872" s="7">
        <v>1</v>
      </c>
      <c r="H1872" t="s">
        <v>2379</v>
      </c>
      <c r="I1872">
        <f t="shared" si="87"/>
        <v>0</v>
      </c>
      <c r="K1872" s="14" t="str">
        <f t="shared" si="88"/>
        <v>Obesity</v>
      </c>
      <c r="L1872" t="str">
        <f t="shared" si="89"/>
        <v>Normal</v>
      </c>
    </row>
    <row r="1873" spans="1:12" x14ac:dyDescent="0.35">
      <c r="A1873" t="s">
        <v>496</v>
      </c>
      <c r="B1873">
        <v>16.670000000000002</v>
      </c>
      <c r="C1873">
        <v>5.46</v>
      </c>
      <c r="D1873" t="s">
        <v>2379</v>
      </c>
      <c r="E1873" t="s">
        <v>2379</v>
      </c>
      <c r="F1873" t="s">
        <v>2379</v>
      </c>
      <c r="G1873" s="7">
        <v>0</v>
      </c>
      <c r="H1873" t="s">
        <v>2379</v>
      </c>
      <c r="I1873">
        <f t="shared" si="87"/>
        <v>0</v>
      </c>
      <c r="K1873" s="14" t="str">
        <f t="shared" si="88"/>
        <v>Underweight</v>
      </c>
      <c r="L1873" t="str">
        <f t="shared" si="89"/>
        <v>Normal</v>
      </c>
    </row>
    <row r="1874" spans="1:12" x14ac:dyDescent="0.35">
      <c r="A1874" t="s">
        <v>495</v>
      </c>
      <c r="B1874">
        <v>28.594999999999999</v>
      </c>
      <c r="C1874">
        <v>5.43</v>
      </c>
      <c r="D1874" t="s">
        <v>2379</v>
      </c>
      <c r="E1874" t="s">
        <v>2379</v>
      </c>
      <c r="F1874" t="s">
        <v>2379</v>
      </c>
      <c r="G1874" s="7">
        <v>0</v>
      </c>
      <c r="H1874" t="s">
        <v>2379</v>
      </c>
      <c r="I1874">
        <f t="shared" si="87"/>
        <v>0</v>
      </c>
      <c r="K1874" s="14" t="str">
        <f t="shared" si="88"/>
        <v>Over Weight</v>
      </c>
      <c r="L1874" t="str">
        <f t="shared" si="89"/>
        <v>Normal</v>
      </c>
    </row>
    <row r="1875" spans="1:12" x14ac:dyDescent="0.35">
      <c r="A1875" t="s">
        <v>494</v>
      </c>
      <c r="B1875">
        <v>25.934999999999999</v>
      </c>
      <c r="C1875">
        <v>4.29</v>
      </c>
      <c r="D1875" t="s">
        <v>2379</v>
      </c>
      <c r="E1875" t="s">
        <v>2379</v>
      </c>
      <c r="F1875" t="s">
        <v>2379</v>
      </c>
      <c r="G1875" s="7">
        <v>0</v>
      </c>
      <c r="H1875" t="s">
        <v>2379</v>
      </c>
      <c r="I1875">
        <f t="shared" si="87"/>
        <v>0</v>
      </c>
      <c r="K1875" s="14" t="str">
        <f t="shared" si="88"/>
        <v>Over Weight</v>
      </c>
      <c r="L1875" t="str">
        <f t="shared" si="89"/>
        <v>Normal</v>
      </c>
    </row>
    <row r="1876" spans="1:12" x14ac:dyDescent="0.35">
      <c r="A1876" t="s">
        <v>493</v>
      </c>
      <c r="B1876">
        <v>27.645</v>
      </c>
      <c r="C1876">
        <v>5.25</v>
      </c>
      <c r="D1876" t="s">
        <v>2379</v>
      </c>
      <c r="E1876" t="s">
        <v>2379</v>
      </c>
      <c r="F1876" t="s">
        <v>2379</v>
      </c>
      <c r="G1876" s="7">
        <v>1</v>
      </c>
      <c r="H1876" t="s">
        <v>2379</v>
      </c>
      <c r="I1876">
        <f t="shared" si="87"/>
        <v>0</v>
      </c>
      <c r="K1876" s="14" t="str">
        <f t="shared" si="88"/>
        <v>Over Weight</v>
      </c>
      <c r="L1876" t="str">
        <f t="shared" si="89"/>
        <v>Normal</v>
      </c>
    </row>
    <row r="1877" spans="1:12" x14ac:dyDescent="0.35">
      <c r="A1877" t="s">
        <v>492</v>
      </c>
      <c r="B1877">
        <v>30.1</v>
      </c>
      <c r="C1877">
        <v>4.04</v>
      </c>
      <c r="D1877" t="s">
        <v>2379</v>
      </c>
      <c r="E1877" t="s">
        <v>2379</v>
      </c>
      <c r="F1877" t="s">
        <v>2379</v>
      </c>
      <c r="G1877" s="7">
        <v>1</v>
      </c>
      <c r="H1877" t="s">
        <v>2379</v>
      </c>
      <c r="I1877">
        <f t="shared" si="87"/>
        <v>0</v>
      </c>
      <c r="K1877" s="14" t="str">
        <f t="shared" si="88"/>
        <v>Obesity</v>
      </c>
      <c r="L1877" t="str">
        <f t="shared" si="89"/>
        <v>Normal</v>
      </c>
    </row>
    <row r="1878" spans="1:12" x14ac:dyDescent="0.35">
      <c r="A1878" t="s">
        <v>491</v>
      </c>
      <c r="B1878">
        <v>26.79</v>
      </c>
      <c r="C1878">
        <v>5</v>
      </c>
      <c r="D1878" t="s">
        <v>2380</v>
      </c>
      <c r="E1878" t="s">
        <v>2379</v>
      </c>
      <c r="F1878" t="s">
        <v>2381</v>
      </c>
      <c r="G1878" s="7">
        <v>1</v>
      </c>
      <c r="H1878" t="s">
        <v>2379</v>
      </c>
      <c r="I1878">
        <f t="shared" si="87"/>
        <v>0</v>
      </c>
      <c r="K1878" s="14" t="str">
        <f t="shared" si="88"/>
        <v>Over Weight</v>
      </c>
      <c r="L1878" t="str">
        <f t="shared" si="89"/>
        <v>Normal</v>
      </c>
    </row>
    <row r="1879" spans="1:12" x14ac:dyDescent="0.35">
      <c r="A1879" t="s">
        <v>490</v>
      </c>
      <c r="B1879">
        <v>27.1</v>
      </c>
      <c r="C1879">
        <v>4.01</v>
      </c>
      <c r="D1879" t="s">
        <v>2380</v>
      </c>
      <c r="E1879" t="s">
        <v>2379</v>
      </c>
      <c r="F1879" t="s">
        <v>2379</v>
      </c>
      <c r="G1879" s="7">
        <v>1</v>
      </c>
      <c r="H1879" t="s">
        <v>2379</v>
      </c>
      <c r="I1879">
        <f t="shared" si="87"/>
        <v>0</v>
      </c>
      <c r="K1879" s="14" t="str">
        <f t="shared" si="88"/>
        <v>Over Weight</v>
      </c>
      <c r="L1879" t="str">
        <f t="shared" si="89"/>
        <v>Normal</v>
      </c>
    </row>
    <row r="1880" spans="1:12" x14ac:dyDescent="0.35">
      <c r="A1880" t="s">
        <v>489</v>
      </c>
      <c r="B1880">
        <v>24.31</v>
      </c>
      <c r="C1880">
        <v>5.4</v>
      </c>
      <c r="D1880" t="s">
        <v>2379</v>
      </c>
      <c r="E1880" t="s">
        <v>2379</v>
      </c>
      <c r="F1880" t="s">
        <v>2379</v>
      </c>
      <c r="G1880" s="7">
        <v>0</v>
      </c>
      <c r="H1880" t="s">
        <v>2379</v>
      </c>
      <c r="I1880">
        <f t="shared" si="87"/>
        <v>0</v>
      </c>
      <c r="K1880" s="14" t="str">
        <f t="shared" si="88"/>
        <v>Normal Weight</v>
      </c>
      <c r="L1880" t="str">
        <f t="shared" si="89"/>
        <v>Normal</v>
      </c>
    </row>
    <row r="1881" spans="1:12" x14ac:dyDescent="0.35">
      <c r="A1881" t="s">
        <v>488</v>
      </c>
      <c r="B1881">
        <v>15.53</v>
      </c>
      <c r="C1881">
        <v>5.81</v>
      </c>
      <c r="D1881" t="s">
        <v>2379</v>
      </c>
      <c r="E1881" t="s">
        <v>2379</v>
      </c>
      <c r="F1881" t="s">
        <v>2379</v>
      </c>
      <c r="G1881" s="7">
        <v>1</v>
      </c>
      <c r="H1881" t="s">
        <v>2379</v>
      </c>
      <c r="I1881">
        <f t="shared" si="87"/>
        <v>0</v>
      </c>
      <c r="K1881" s="14" t="str">
        <f t="shared" si="88"/>
        <v>Underweight</v>
      </c>
      <c r="L1881" t="str">
        <f t="shared" si="89"/>
        <v>Prediabetes</v>
      </c>
    </row>
    <row r="1882" spans="1:12" x14ac:dyDescent="0.35">
      <c r="A1882" t="s">
        <v>487</v>
      </c>
      <c r="B1882">
        <v>30.7</v>
      </c>
      <c r="C1882">
        <v>5.82</v>
      </c>
      <c r="D1882" t="s">
        <v>2379</v>
      </c>
      <c r="E1882" t="s">
        <v>2379</v>
      </c>
      <c r="F1882" t="s">
        <v>2379</v>
      </c>
      <c r="G1882" s="7">
        <v>1</v>
      </c>
      <c r="H1882" t="s">
        <v>2379</v>
      </c>
      <c r="I1882">
        <f t="shared" si="87"/>
        <v>0</v>
      </c>
      <c r="K1882" s="14" t="str">
        <f t="shared" si="88"/>
        <v>Obesity</v>
      </c>
      <c r="L1882" t="str">
        <f t="shared" si="89"/>
        <v>Prediabetes</v>
      </c>
    </row>
    <row r="1883" spans="1:12" x14ac:dyDescent="0.35">
      <c r="A1883" t="s">
        <v>486</v>
      </c>
      <c r="B1883">
        <v>33.33</v>
      </c>
      <c r="C1883">
        <v>4.82</v>
      </c>
      <c r="D1883" t="s">
        <v>2379</v>
      </c>
      <c r="E1883" t="s">
        <v>2379</v>
      </c>
      <c r="F1883" t="s">
        <v>2379</v>
      </c>
      <c r="G1883" s="7">
        <v>1</v>
      </c>
      <c r="H1883" t="s">
        <v>2379</v>
      </c>
      <c r="I1883">
        <f t="shared" si="87"/>
        <v>0</v>
      </c>
      <c r="K1883" s="14" t="str">
        <f t="shared" si="88"/>
        <v>Obesity</v>
      </c>
      <c r="L1883" t="str">
        <f t="shared" si="89"/>
        <v>Normal</v>
      </c>
    </row>
    <row r="1884" spans="1:12" x14ac:dyDescent="0.35">
      <c r="A1884" t="s">
        <v>485</v>
      </c>
      <c r="B1884">
        <v>32.4</v>
      </c>
      <c r="C1884">
        <v>5.08</v>
      </c>
      <c r="D1884" t="s">
        <v>2379</v>
      </c>
      <c r="E1884" t="s">
        <v>2379</v>
      </c>
      <c r="F1884" t="s">
        <v>2379</v>
      </c>
      <c r="G1884" s="7">
        <v>1</v>
      </c>
      <c r="H1884" t="s">
        <v>2379</v>
      </c>
      <c r="I1884">
        <f t="shared" si="87"/>
        <v>0</v>
      </c>
      <c r="K1884" s="14" t="str">
        <f t="shared" si="88"/>
        <v>Obesity</v>
      </c>
      <c r="L1884" t="str">
        <f t="shared" si="89"/>
        <v>Normal</v>
      </c>
    </row>
    <row r="1885" spans="1:12" x14ac:dyDescent="0.35">
      <c r="A1885" t="s">
        <v>484</v>
      </c>
      <c r="B1885">
        <v>27.93</v>
      </c>
      <c r="C1885">
        <v>5.59</v>
      </c>
      <c r="D1885" t="s">
        <v>2379</v>
      </c>
      <c r="E1885" t="s">
        <v>2379</v>
      </c>
      <c r="F1885" t="s">
        <v>2379</v>
      </c>
      <c r="G1885" s="7">
        <v>1</v>
      </c>
      <c r="H1885" t="s">
        <v>2379</v>
      </c>
      <c r="I1885">
        <f t="shared" si="87"/>
        <v>0</v>
      </c>
      <c r="K1885" s="14" t="str">
        <f t="shared" si="88"/>
        <v>Over Weight</v>
      </c>
      <c r="L1885" t="str">
        <f t="shared" si="89"/>
        <v>Normal</v>
      </c>
    </row>
    <row r="1886" spans="1:12" x14ac:dyDescent="0.35">
      <c r="A1886" t="s">
        <v>483</v>
      </c>
      <c r="B1886">
        <v>21.754999999999999</v>
      </c>
      <c r="C1886">
        <v>5.12</v>
      </c>
      <c r="D1886" t="s">
        <v>2379</v>
      </c>
      <c r="E1886" t="s">
        <v>2379</v>
      </c>
      <c r="F1886" t="s">
        <v>2379</v>
      </c>
      <c r="G1886" s="7">
        <v>0</v>
      </c>
      <c r="H1886" t="s">
        <v>2379</v>
      </c>
      <c r="I1886">
        <f t="shared" si="87"/>
        <v>0</v>
      </c>
      <c r="K1886" s="14" t="str">
        <f t="shared" si="88"/>
        <v>Normal Weight</v>
      </c>
      <c r="L1886" t="str">
        <f t="shared" si="89"/>
        <v>Normal</v>
      </c>
    </row>
    <row r="1887" spans="1:12" x14ac:dyDescent="0.35">
      <c r="A1887" t="s">
        <v>482</v>
      </c>
      <c r="B1887">
        <v>25.934999999999999</v>
      </c>
      <c r="C1887">
        <v>4.95</v>
      </c>
      <c r="D1887" t="s">
        <v>2379</v>
      </c>
      <c r="E1887" t="s">
        <v>2379</v>
      </c>
      <c r="F1887" t="s">
        <v>2379</v>
      </c>
      <c r="G1887" s="7">
        <v>0</v>
      </c>
      <c r="H1887" t="s">
        <v>2379</v>
      </c>
      <c r="I1887">
        <f t="shared" si="87"/>
        <v>0</v>
      </c>
      <c r="K1887" s="14" t="str">
        <f t="shared" si="88"/>
        <v>Over Weight</v>
      </c>
      <c r="L1887" t="str">
        <f t="shared" si="89"/>
        <v>Normal</v>
      </c>
    </row>
    <row r="1888" spans="1:12" x14ac:dyDescent="0.35">
      <c r="A1888" t="s">
        <v>481</v>
      </c>
      <c r="B1888">
        <v>31.5</v>
      </c>
      <c r="C1888">
        <v>6.16</v>
      </c>
      <c r="D1888" t="s">
        <v>2379</v>
      </c>
      <c r="E1888" t="s">
        <v>2379</v>
      </c>
      <c r="F1888" t="s">
        <v>2379</v>
      </c>
      <c r="G1888" s="7">
        <v>0</v>
      </c>
      <c r="H1888" t="s">
        <v>2379</v>
      </c>
      <c r="I1888">
        <f t="shared" si="87"/>
        <v>0</v>
      </c>
      <c r="K1888" s="14" t="str">
        <f t="shared" si="88"/>
        <v>Obesity</v>
      </c>
      <c r="L1888" t="str">
        <f t="shared" si="89"/>
        <v>Prediabetes</v>
      </c>
    </row>
    <row r="1889" spans="1:12" x14ac:dyDescent="0.35">
      <c r="A1889" t="s">
        <v>480</v>
      </c>
      <c r="B1889">
        <v>30.03</v>
      </c>
      <c r="C1889">
        <v>6.41</v>
      </c>
      <c r="D1889" t="s">
        <v>2379</v>
      </c>
      <c r="E1889" t="s">
        <v>2379</v>
      </c>
      <c r="F1889" t="s">
        <v>2379</v>
      </c>
      <c r="G1889" s="7">
        <v>0</v>
      </c>
      <c r="H1889" t="s">
        <v>2379</v>
      </c>
      <c r="I1889">
        <f t="shared" si="87"/>
        <v>0</v>
      </c>
      <c r="K1889" s="14" t="str">
        <f t="shared" si="88"/>
        <v>Obesity</v>
      </c>
      <c r="L1889" t="str">
        <f t="shared" si="89"/>
        <v>Diabetes</v>
      </c>
    </row>
    <row r="1890" spans="1:12" x14ac:dyDescent="0.35">
      <c r="A1890" t="s">
        <v>479</v>
      </c>
      <c r="B1890">
        <v>33.479999999999997</v>
      </c>
      <c r="C1890">
        <v>8.94</v>
      </c>
      <c r="D1890" t="s">
        <v>2379</v>
      </c>
      <c r="E1890" t="s">
        <v>2379</v>
      </c>
      <c r="F1890" t="s">
        <v>2379</v>
      </c>
      <c r="G1890" s="7">
        <v>0</v>
      </c>
      <c r="H1890" t="s">
        <v>2379</v>
      </c>
      <c r="I1890">
        <f t="shared" si="87"/>
        <v>0</v>
      </c>
      <c r="K1890" s="14" t="str">
        <f t="shared" si="88"/>
        <v>Obesity</v>
      </c>
      <c r="L1890" t="str">
        <f t="shared" si="89"/>
        <v>Diabetes</v>
      </c>
    </row>
    <row r="1891" spans="1:12" x14ac:dyDescent="0.35">
      <c r="A1891" t="s">
        <v>478</v>
      </c>
      <c r="B1891">
        <v>16.510000000000002</v>
      </c>
      <c r="C1891">
        <v>4.42</v>
      </c>
      <c r="D1891" t="s">
        <v>2380</v>
      </c>
      <c r="E1891" t="s">
        <v>2379</v>
      </c>
      <c r="F1891" t="s">
        <v>2381</v>
      </c>
      <c r="G1891" s="7">
        <v>1</v>
      </c>
      <c r="H1891" t="s">
        <v>2379</v>
      </c>
      <c r="I1891">
        <f t="shared" si="87"/>
        <v>0</v>
      </c>
      <c r="K1891" s="14" t="str">
        <f t="shared" si="88"/>
        <v>Underweight</v>
      </c>
      <c r="L1891" t="str">
        <f t="shared" si="89"/>
        <v>Normal</v>
      </c>
    </row>
    <row r="1892" spans="1:12" x14ac:dyDescent="0.35">
      <c r="A1892" t="s">
        <v>477</v>
      </c>
      <c r="B1892">
        <v>33.155000000000001</v>
      </c>
      <c r="C1892">
        <v>5.3</v>
      </c>
      <c r="D1892" t="s">
        <v>2380</v>
      </c>
      <c r="E1892" t="s">
        <v>2379</v>
      </c>
      <c r="F1892" t="s">
        <v>2379</v>
      </c>
      <c r="G1892" s="7">
        <v>1</v>
      </c>
      <c r="H1892" t="s">
        <v>2379</v>
      </c>
      <c r="I1892">
        <f t="shared" si="87"/>
        <v>0</v>
      </c>
      <c r="K1892" s="14" t="str">
        <f t="shared" si="88"/>
        <v>Obesity</v>
      </c>
      <c r="L1892" t="str">
        <f t="shared" si="89"/>
        <v>Normal</v>
      </c>
    </row>
    <row r="1893" spans="1:12" x14ac:dyDescent="0.35">
      <c r="A1893" t="s">
        <v>476</v>
      </c>
      <c r="B1893">
        <v>37.29</v>
      </c>
      <c r="C1893">
        <v>4.6399999999999997</v>
      </c>
      <c r="D1893" t="s">
        <v>2379</v>
      </c>
      <c r="E1893" t="s">
        <v>2379</v>
      </c>
      <c r="F1893" t="s">
        <v>2381</v>
      </c>
      <c r="G1893" s="7">
        <v>1</v>
      </c>
      <c r="H1893" t="s">
        <v>2379</v>
      </c>
      <c r="I1893">
        <f t="shared" si="87"/>
        <v>0</v>
      </c>
      <c r="K1893" s="14" t="str">
        <f t="shared" si="88"/>
        <v>Obesity</v>
      </c>
      <c r="L1893" t="str">
        <f t="shared" si="89"/>
        <v>Normal</v>
      </c>
    </row>
    <row r="1894" spans="1:12" x14ac:dyDescent="0.35">
      <c r="A1894" t="s">
        <v>475</v>
      </c>
      <c r="B1894">
        <v>20.23</v>
      </c>
      <c r="C1894">
        <v>6.16</v>
      </c>
      <c r="D1894" t="s">
        <v>2380</v>
      </c>
      <c r="E1894" t="s">
        <v>2379</v>
      </c>
      <c r="F1894" t="s">
        <v>2379</v>
      </c>
      <c r="G1894" s="7">
        <v>1</v>
      </c>
      <c r="H1894" t="s">
        <v>2379</v>
      </c>
      <c r="I1894">
        <f t="shared" si="87"/>
        <v>0</v>
      </c>
      <c r="K1894" s="14" t="str">
        <f t="shared" si="88"/>
        <v>Normal Weight</v>
      </c>
      <c r="L1894" t="str">
        <f t="shared" si="89"/>
        <v>Prediabetes</v>
      </c>
    </row>
    <row r="1895" spans="1:12" x14ac:dyDescent="0.35">
      <c r="A1895" t="s">
        <v>474</v>
      </c>
      <c r="B1895">
        <v>28.975000000000001</v>
      </c>
      <c r="C1895">
        <v>4.12</v>
      </c>
      <c r="D1895" t="s">
        <v>2379</v>
      </c>
      <c r="E1895" t="s">
        <v>2379</v>
      </c>
      <c r="F1895" t="s">
        <v>2381</v>
      </c>
      <c r="G1895" s="7">
        <v>1</v>
      </c>
      <c r="H1895" t="s">
        <v>2379</v>
      </c>
      <c r="I1895">
        <f t="shared" si="87"/>
        <v>0</v>
      </c>
      <c r="K1895" s="14" t="str">
        <f t="shared" si="88"/>
        <v>Over Weight</v>
      </c>
      <c r="L1895" t="str">
        <f t="shared" si="89"/>
        <v>Normal</v>
      </c>
    </row>
    <row r="1896" spans="1:12" x14ac:dyDescent="0.35">
      <c r="A1896" t="s">
        <v>473</v>
      </c>
      <c r="B1896">
        <v>16.420000000000002</v>
      </c>
      <c r="C1896">
        <v>5.77</v>
      </c>
      <c r="D1896" t="s">
        <v>2380</v>
      </c>
      <c r="E1896" t="s">
        <v>2379</v>
      </c>
      <c r="F1896" t="s">
        <v>2381</v>
      </c>
      <c r="G1896" s="7">
        <v>1</v>
      </c>
      <c r="H1896" t="s">
        <v>2379</v>
      </c>
      <c r="I1896">
        <f t="shared" si="87"/>
        <v>0</v>
      </c>
      <c r="K1896" s="14" t="str">
        <f t="shared" si="88"/>
        <v>Underweight</v>
      </c>
      <c r="L1896" t="str">
        <f t="shared" si="89"/>
        <v>Prediabetes</v>
      </c>
    </row>
    <row r="1897" spans="1:12" x14ac:dyDescent="0.35">
      <c r="A1897" t="s">
        <v>472</v>
      </c>
      <c r="B1897">
        <v>17.559999999999999</v>
      </c>
      <c r="C1897">
        <v>6.2</v>
      </c>
      <c r="D1897" t="s">
        <v>2379</v>
      </c>
      <c r="E1897" t="s">
        <v>2379</v>
      </c>
      <c r="F1897" t="s">
        <v>2379</v>
      </c>
      <c r="G1897" s="7">
        <v>1</v>
      </c>
      <c r="H1897" t="s">
        <v>2379</v>
      </c>
      <c r="I1897">
        <f t="shared" si="87"/>
        <v>0</v>
      </c>
      <c r="K1897" s="14" t="str">
        <f t="shared" si="88"/>
        <v>Underweight</v>
      </c>
      <c r="L1897" t="str">
        <f t="shared" si="89"/>
        <v>Prediabetes</v>
      </c>
    </row>
    <row r="1898" spans="1:12" x14ac:dyDescent="0.35">
      <c r="A1898" t="s">
        <v>471</v>
      </c>
      <c r="B1898">
        <v>24.13</v>
      </c>
      <c r="C1898">
        <v>4.3899999999999997</v>
      </c>
      <c r="D1898" t="s">
        <v>2379</v>
      </c>
      <c r="E1898" t="s">
        <v>2379</v>
      </c>
      <c r="F1898" t="s">
        <v>2379</v>
      </c>
      <c r="G1898" s="7">
        <v>1</v>
      </c>
      <c r="H1898" t="s">
        <v>2379</v>
      </c>
      <c r="I1898">
        <f t="shared" si="87"/>
        <v>0</v>
      </c>
      <c r="K1898" s="14" t="str">
        <f t="shared" si="88"/>
        <v>Normal Weight</v>
      </c>
      <c r="L1898" t="str">
        <f t="shared" si="89"/>
        <v>Normal</v>
      </c>
    </row>
    <row r="1899" spans="1:12" x14ac:dyDescent="0.35">
      <c r="A1899" t="s">
        <v>470</v>
      </c>
      <c r="B1899">
        <v>19.95</v>
      </c>
      <c r="C1899">
        <v>5.13</v>
      </c>
      <c r="D1899" t="s">
        <v>2379</v>
      </c>
      <c r="E1899" t="s">
        <v>2380</v>
      </c>
      <c r="F1899" t="s">
        <v>2379</v>
      </c>
      <c r="G1899" s="7">
        <v>2</v>
      </c>
      <c r="H1899" t="s">
        <v>2379</v>
      </c>
      <c r="I1899">
        <f t="shared" si="87"/>
        <v>0</v>
      </c>
      <c r="K1899" s="14" t="str">
        <f t="shared" si="88"/>
        <v>Normal Weight</v>
      </c>
      <c r="L1899" t="str">
        <f t="shared" si="89"/>
        <v>Normal</v>
      </c>
    </row>
    <row r="1900" spans="1:12" x14ac:dyDescent="0.35">
      <c r="A1900" t="s">
        <v>469</v>
      </c>
      <c r="B1900">
        <v>21.24</v>
      </c>
      <c r="C1900">
        <v>4.49</v>
      </c>
      <c r="D1900" t="s">
        <v>2379</v>
      </c>
      <c r="E1900" t="s">
        <v>2379</v>
      </c>
      <c r="F1900" t="s">
        <v>2379</v>
      </c>
      <c r="G1900" s="7">
        <v>0</v>
      </c>
      <c r="H1900" t="s">
        <v>2379</v>
      </c>
      <c r="I1900">
        <f t="shared" si="87"/>
        <v>0</v>
      </c>
      <c r="K1900" s="14" t="str">
        <f t="shared" si="88"/>
        <v>Normal Weight</v>
      </c>
      <c r="L1900" t="str">
        <f t="shared" si="89"/>
        <v>Normal</v>
      </c>
    </row>
    <row r="1901" spans="1:12" x14ac:dyDescent="0.35">
      <c r="A1901" t="s">
        <v>468</v>
      </c>
      <c r="B1901">
        <v>44.22</v>
      </c>
      <c r="C1901">
        <v>6.35</v>
      </c>
      <c r="D1901" t="s">
        <v>2379</v>
      </c>
      <c r="E1901" t="s">
        <v>2379</v>
      </c>
      <c r="F1901" t="s">
        <v>2379</v>
      </c>
      <c r="G1901" s="7">
        <v>0</v>
      </c>
      <c r="H1901" t="s">
        <v>2379</v>
      </c>
      <c r="I1901">
        <f t="shared" si="87"/>
        <v>0</v>
      </c>
      <c r="K1901" s="14" t="str">
        <f t="shared" si="88"/>
        <v>Obesity</v>
      </c>
      <c r="L1901" t="str">
        <f t="shared" si="89"/>
        <v>Prediabetes</v>
      </c>
    </row>
    <row r="1902" spans="1:12" x14ac:dyDescent="0.35">
      <c r="A1902" t="s">
        <v>467</v>
      </c>
      <c r="B1902">
        <v>41.1</v>
      </c>
      <c r="C1902">
        <v>5.79</v>
      </c>
      <c r="D1902" t="s">
        <v>2379</v>
      </c>
      <c r="E1902" t="s">
        <v>2379</v>
      </c>
      <c r="F1902" t="s">
        <v>2379</v>
      </c>
      <c r="G1902" s="7">
        <v>0</v>
      </c>
      <c r="H1902" t="s">
        <v>2379</v>
      </c>
      <c r="I1902">
        <f t="shared" si="87"/>
        <v>0</v>
      </c>
      <c r="K1902" s="14" t="str">
        <f t="shared" si="88"/>
        <v>Obesity</v>
      </c>
      <c r="L1902" t="str">
        <f t="shared" si="89"/>
        <v>Prediabetes</v>
      </c>
    </row>
    <row r="1903" spans="1:12" x14ac:dyDescent="0.35">
      <c r="A1903" t="s">
        <v>466</v>
      </c>
      <c r="B1903">
        <v>34.200000000000003</v>
      </c>
      <c r="C1903">
        <v>4.78</v>
      </c>
      <c r="D1903" t="s">
        <v>2380</v>
      </c>
      <c r="E1903" t="s">
        <v>2379</v>
      </c>
      <c r="F1903" t="s">
        <v>2379</v>
      </c>
      <c r="G1903" s="7">
        <v>0</v>
      </c>
      <c r="H1903" t="s">
        <v>2379</v>
      </c>
      <c r="I1903">
        <f t="shared" si="87"/>
        <v>0</v>
      </c>
      <c r="K1903" s="14" t="str">
        <f t="shared" si="88"/>
        <v>Obesity</v>
      </c>
      <c r="L1903" t="str">
        <f t="shared" si="89"/>
        <v>Normal</v>
      </c>
    </row>
    <row r="1904" spans="1:12" x14ac:dyDescent="0.35">
      <c r="A1904" t="s">
        <v>465</v>
      </c>
      <c r="B1904">
        <v>29.92</v>
      </c>
      <c r="C1904">
        <v>6.02</v>
      </c>
      <c r="D1904" t="s">
        <v>2380</v>
      </c>
      <c r="E1904" t="s">
        <v>2379</v>
      </c>
      <c r="F1904" t="s">
        <v>2379</v>
      </c>
      <c r="G1904" s="7">
        <v>0</v>
      </c>
      <c r="H1904" t="s">
        <v>2379</v>
      </c>
      <c r="I1904">
        <f t="shared" si="87"/>
        <v>0</v>
      </c>
      <c r="K1904" s="14" t="str">
        <f t="shared" si="88"/>
        <v>Obesity</v>
      </c>
      <c r="L1904" t="str">
        <f t="shared" si="89"/>
        <v>Prediabetes</v>
      </c>
    </row>
    <row r="1905" spans="1:12" x14ac:dyDescent="0.35">
      <c r="A1905" t="s">
        <v>464</v>
      </c>
      <c r="B1905">
        <v>28.93</v>
      </c>
      <c r="C1905">
        <v>4.4400000000000004</v>
      </c>
      <c r="D1905" t="s">
        <v>2379</v>
      </c>
      <c r="E1905" t="s">
        <v>2379</v>
      </c>
      <c r="F1905" t="s">
        <v>2379</v>
      </c>
      <c r="G1905" s="7">
        <v>0</v>
      </c>
      <c r="H1905" t="s">
        <v>2379</v>
      </c>
      <c r="I1905">
        <f t="shared" si="87"/>
        <v>0</v>
      </c>
      <c r="K1905" s="14" t="str">
        <f t="shared" si="88"/>
        <v>Over Weight</v>
      </c>
      <c r="L1905" t="str">
        <f t="shared" si="89"/>
        <v>Normal</v>
      </c>
    </row>
    <row r="1906" spans="1:12" x14ac:dyDescent="0.35">
      <c r="A1906" t="s">
        <v>463</v>
      </c>
      <c r="B1906">
        <v>31.254999999999999</v>
      </c>
      <c r="C1906">
        <v>5.84</v>
      </c>
      <c r="D1906" t="s">
        <v>2380</v>
      </c>
      <c r="E1906" t="s">
        <v>2379</v>
      </c>
      <c r="F1906" t="s">
        <v>2379</v>
      </c>
      <c r="G1906" s="7">
        <v>1</v>
      </c>
      <c r="H1906" t="s">
        <v>2379</v>
      </c>
      <c r="I1906">
        <f t="shared" si="87"/>
        <v>0</v>
      </c>
      <c r="K1906" s="14" t="str">
        <f t="shared" si="88"/>
        <v>Obesity</v>
      </c>
      <c r="L1906" t="str">
        <f t="shared" si="89"/>
        <v>Prediabetes</v>
      </c>
    </row>
    <row r="1907" spans="1:12" x14ac:dyDescent="0.35">
      <c r="A1907" t="s">
        <v>462</v>
      </c>
      <c r="B1907">
        <v>29.83</v>
      </c>
      <c r="C1907">
        <v>5.39</v>
      </c>
      <c r="D1907" t="s">
        <v>2379</v>
      </c>
      <c r="E1907" t="s">
        <v>2379</v>
      </c>
      <c r="F1907" t="s">
        <v>2379</v>
      </c>
      <c r="G1907" s="7">
        <v>0</v>
      </c>
      <c r="H1907" t="s">
        <v>2379</v>
      </c>
      <c r="I1907">
        <f t="shared" si="87"/>
        <v>0</v>
      </c>
      <c r="K1907" s="14" t="str">
        <f t="shared" si="88"/>
        <v>Over Weight</v>
      </c>
      <c r="L1907" t="str">
        <f t="shared" si="89"/>
        <v>Normal</v>
      </c>
    </row>
    <row r="1908" spans="1:12" x14ac:dyDescent="0.35">
      <c r="A1908" t="s">
        <v>461</v>
      </c>
      <c r="B1908">
        <v>29.59</v>
      </c>
      <c r="C1908">
        <v>6.16</v>
      </c>
      <c r="D1908" t="s">
        <v>2379</v>
      </c>
      <c r="E1908" t="s">
        <v>2379</v>
      </c>
      <c r="F1908" t="s">
        <v>2381</v>
      </c>
      <c r="G1908" s="7">
        <v>1</v>
      </c>
      <c r="H1908" t="s">
        <v>2379</v>
      </c>
      <c r="I1908">
        <f t="shared" si="87"/>
        <v>0</v>
      </c>
      <c r="K1908" s="14" t="str">
        <f t="shared" si="88"/>
        <v>Over Weight</v>
      </c>
      <c r="L1908" t="str">
        <f t="shared" si="89"/>
        <v>Prediabetes</v>
      </c>
    </row>
    <row r="1909" spans="1:12" x14ac:dyDescent="0.35">
      <c r="A1909" t="s">
        <v>460</v>
      </c>
      <c r="B1909">
        <v>31.16</v>
      </c>
      <c r="C1909">
        <v>4.49</v>
      </c>
      <c r="D1909" t="s">
        <v>2379</v>
      </c>
      <c r="E1909" t="s">
        <v>2379</v>
      </c>
      <c r="F1909" t="s">
        <v>2381</v>
      </c>
      <c r="G1909" s="7">
        <v>1</v>
      </c>
      <c r="H1909" t="s">
        <v>2379</v>
      </c>
      <c r="I1909">
        <f t="shared" si="87"/>
        <v>0</v>
      </c>
      <c r="K1909" s="14" t="str">
        <f t="shared" si="88"/>
        <v>Obesity</v>
      </c>
      <c r="L1909" t="str">
        <f t="shared" si="89"/>
        <v>Normal</v>
      </c>
    </row>
    <row r="1910" spans="1:12" x14ac:dyDescent="0.35">
      <c r="A1910" t="s">
        <v>459</v>
      </c>
      <c r="B1910">
        <v>34.21</v>
      </c>
      <c r="C1910">
        <v>4.4800000000000004</v>
      </c>
      <c r="D1910" t="s">
        <v>2380</v>
      </c>
      <c r="E1910" t="s">
        <v>2379</v>
      </c>
      <c r="F1910" t="s">
        <v>2379</v>
      </c>
      <c r="G1910" s="7">
        <v>1</v>
      </c>
      <c r="H1910" t="s">
        <v>2379</v>
      </c>
      <c r="I1910">
        <f t="shared" si="87"/>
        <v>0</v>
      </c>
      <c r="K1910" s="14" t="str">
        <f t="shared" si="88"/>
        <v>Obesity</v>
      </c>
      <c r="L1910" t="str">
        <f t="shared" si="89"/>
        <v>Normal</v>
      </c>
    </row>
    <row r="1911" spans="1:12" x14ac:dyDescent="0.35">
      <c r="A1911" t="s">
        <v>458</v>
      </c>
      <c r="B1911">
        <v>34.86</v>
      </c>
      <c r="C1911">
        <v>10.97</v>
      </c>
      <c r="D1911" t="s">
        <v>2379</v>
      </c>
      <c r="E1911" t="s">
        <v>2379</v>
      </c>
      <c r="F1911" t="s">
        <v>2379</v>
      </c>
      <c r="G1911" s="7">
        <v>0</v>
      </c>
      <c r="H1911" t="s">
        <v>2379</v>
      </c>
      <c r="I1911">
        <f t="shared" si="87"/>
        <v>0</v>
      </c>
      <c r="K1911" s="14" t="str">
        <f t="shared" si="88"/>
        <v>Obesity</v>
      </c>
      <c r="L1911" t="str">
        <f t="shared" si="89"/>
        <v>Diabetes</v>
      </c>
    </row>
    <row r="1912" spans="1:12" x14ac:dyDescent="0.35">
      <c r="A1912" t="s">
        <v>457</v>
      </c>
      <c r="B1912">
        <v>34.58</v>
      </c>
      <c r="C1912">
        <v>5.14</v>
      </c>
      <c r="D1912" t="s">
        <v>2379</v>
      </c>
      <c r="E1912" t="s">
        <v>2380</v>
      </c>
      <c r="F1912" t="s">
        <v>2379</v>
      </c>
      <c r="G1912" s="7">
        <v>2</v>
      </c>
      <c r="H1912" t="s">
        <v>2379</v>
      </c>
      <c r="I1912">
        <f t="shared" si="87"/>
        <v>0</v>
      </c>
      <c r="K1912" s="14" t="str">
        <f t="shared" si="88"/>
        <v>Obesity</v>
      </c>
      <c r="L1912" t="str">
        <f t="shared" si="89"/>
        <v>Normal</v>
      </c>
    </row>
    <row r="1913" spans="1:12" x14ac:dyDescent="0.35">
      <c r="A1913" t="s">
        <v>456</v>
      </c>
      <c r="B1913">
        <v>17.940000000000001</v>
      </c>
      <c r="C1913">
        <v>5.17</v>
      </c>
      <c r="D1913" t="s">
        <v>2380</v>
      </c>
      <c r="E1913" t="s">
        <v>2379</v>
      </c>
      <c r="F1913" t="s">
        <v>2379</v>
      </c>
      <c r="G1913" s="7">
        <v>0</v>
      </c>
      <c r="H1913" t="s">
        <v>2379</v>
      </c>
      <c r="I1913">
        <f t="shared" si="87"/>
        <v>0</v>
      </c>
      <c r="K1913" s="14" t="str">
        <f t="shared" si="88"/>
        <v>Underweight</v>
      </c>
      <c r="L1913" t="str">
        <f t="shared" si="89"/>
        <v>Normal</v>
      </c>
    </row>
    <row r="1914" spans="1:12" x14ac:dyDescent="0.35">
      <c r="A1914" t="s">
        <v>455</v>
      </c>
      <c r="B1914">
        <v>26.8</v>
      </c>
      <c r="C1914">
        <v>6.18</v>
      </c>
      <c r="D1914" t="s">
        <v>2380</v>
      </c>
      <c r="E1914" t="s">
        <v>2379</v>
      </c>
      <c r="F1914" t="s">
        <v>2381</v>
      </c>
      <c r="G1914" s="7">
        <v>1</v>
      </c>
      <c r="H1914" t="s">
        <v>2379</v>
      </c>
      <c r="I1914">
        <f t="shared" si="87"/>
        <v>0</v>
      </c>
      <c r="K1914" s="14" t="str">
        <f t="shared" si="88"/>
        <v>Over Weight</v>
      </c>
      <c r="L1914" t="str">
        <f t="shared" si="89"/>
        <v>Prediabetes</v>
      </c>
    </row>
    <row r="1915" spans="1:12" x14ac:dyDescent="0.35">
      <c r="A1915" t="s">
        <v>454</v>
      </c>
      <c r="B1915">
        <v>17.690000000000001</v>
      </c>
      <c r="C1915">
        <v>9.07</v>
      </c>
      <c r="D1915" t="s">
        <v>2380</v>
      </c>
      <c r="E1915" t="s">
        <v>2379</v>
      </c>
      <c r="F1915" t="s">
        <v>2379</v>
      </c>
      <c r="G1915" s="7">
        <v>0</v>
      </c>
      <c r="H1915" t="s">
        <v>2379</v>
      </c>
      <c r="I1915">
        <f t="shared" si="87"/>
        <v>0</v>
      </c>
      <c r="K1915" s="14" t="str">
        <f t="shared" si="88"/>
        <v>Underweight</v>
      </c>
      <c r="L1915" t="str">
        <f t="shared" si="89"/>
        <v>Diabetes</v>
      </c>
    </row>
    <row r="1916" spans="1:12" x14ac:dyDescent="0.35">
      <c r="A1916" t="s">
        <v>453</v>
      </c>
      <c r="B1916">
        <v>25.77</v>
      </c>
      <c r="C1916">
        <v>4.43</v>
      </c>
      <c r="D1916" t="s">
        <v>2379</v>
      </c>
      <c r="E1916" t="s">
        <v>2379</v>
      </c>
      <c r="F1916" t="s">
        <v>2381</v>
      </c>
      <c r="G1916" s="7">
        <v>1</v>
      </c>
      <c r="H1916" t="s">
        <v>2379</v>
      </c>
      <c r="I1916">
        <f t="shared" si="87"/>
        <v>0</v>
      </c>
      <c r="K1916" s="14" t="str">
        <f t="shared" si="88"/>
        <v>Over Weight</v>
      </c>
      <c r="L1916" t="str">
        <f t="shared" si="89"/>
        <v>Normal</v>
      </c>
    </row>
    <row r="1917" spans="1:12" x14ac:dyDescent="0.35">
      <c r="A1917" t="s">
        <v>452</v>
      </c>
      <c r="B1917">
        <v>34.46</v>
      </c>
      <c r="C1917">
        <v>4.17</v>
      </c>
      <c r="D1917" t="s">
        <v>2379</v>
      </c>
      <c r="E1917" t="s">
        <v>2380</v>
      </c>
      <c r="F1917" t="s">
        <v>2379</v>
      </c>
      <c r="G1917" s="7">
        <v>1</v>
      </c>
      <c r="H1917" t="s">
        <v>2379</v>
      </c>
      <c r="I1917">
        <f t="shared" si="87"/>
        <v>0</v>
      </c>
      <c r="K1917" s="14" t="str">
        <f t="shared" si="88"/>
        <v>Obesity</v>
      </c>
      <c r="L1917" t="str">
        <f t="shared" si="89"/>
        <v>Normal</v>
      </c>
    </row>
    <row r="1918" spans="1:12" x14ac:dyDescent="0.35">
      <c r="A1918" t="s">
        <v>451</v>
      </c>
      <c r="B1918">
        <v>30.875</v>
      </c>
      <c r="C1918">
        <v>4.95</v>
      </c>
      <c r="D1918" t="s">
        <v>2380</v>
      </c>
      <c r="E1918" t="s">
        <v>2379</v>
      </c>
      <c r="F1918" t="s">
        <v>2379</v>
      </c>
      <c r="G1918" s="7">
        <v>0</v>
      </c>
      <c r="H1918" t="s">
        <v>2379</v>
      </c>
      <c r="I1918">
        <f t="shared" si="87"/>
        <v>0</v>
      </c>
      <c r="K1918" s="14" t="str">
        <f t="shared" si="88"/>
        <v>Obesity</v>
      </c>
      <c r="L1918" t="str">
        <f t="shared" si="89"/>
        <v>Normal</v>
      </c>
    </row>
    <row r="1919" spans="1:12" x14ac:dyDescent="0.35">
      <c r="A1919" t="s">
        <v>450</v>
      </c>
      <c r="B1919">
        <v>39.49</v>
      </c>
      <c r="C1919">
        <v>5.13</v>
      </c>
      <c r="D1919" t="s">
        <v>2379</v>
      </c>
      <c r="E1919" t="s">
        <v>2379</v>
      </c>
      <c r="F1919" t="s">
        <v>2379</v>
      </c>
      <c r="G1919" s="7">
        <v>0</v>
      </c>
      <c r="H1919" t="s">
        <v>2379</v>
      </c>
      <c r="I1919">
        <f t="shared" si="87"/>
        <v>0</v>
      </c>
      <c r="K1919" s="14" t="str">
        <f t="shared" si="88"/>
        <v>Obesity</v>
      </c>
      <c r="L1919" t="str">
        <f t="shared" si="89"/>
        <v>Normal</v>
      </c>
    </row>
    <row r="1920" spans="1:12" x14ac:dyDescent="0.35">
      <c r="A1920" t="s">
        <v>449</v>
      </c>
      <c r="B1920">
        <v>28.88</v>
      </c>
      <c r="C1920">
        <v>4.0999999999999996</v>
      </c>
      <c r="D1920" t="s">
        <v>2379</v>
      </c>
      <c r="E1920" t="s">
        <v>2379</v>
      </c>
      <c r="F1920" t="s">
        <v>2379</v>
      </c>
      <c r="G1920" s="7">
        <v>0</v>
      </c>
      <c r="H1920" t="s">
        <v>2379</v>
      </c>
      <c r="I1920">
        <f t="shared" si="87"/>
        <v>0</v>
      </c>
      <c r="K1920" s="14" t="str">
        <f t="shared" si="88"/>
        <v>Over Weight</v>
      </c>
      <c r="L1920" t="str">
        <f t="shared" si="89"/>
        <v>Normal</v>
      </c>
    </row>
    <row r="1921" spans="1:12" x14ac:dyDescent="0.35">
      <c r="A1921" t="s">
        <v>448</v>
      </c>
      <c r="B1921">
        <v>20.234999999999999</v>
      </c>
      <c r="C1921">
        <v>5.01</v>
      </c>
      <c r="D1921" t="s">
        <v>2380</v>
      </c>
      <c r="E1921" t="s">
        <v>2379</v>
      </c>
      <c r="F1921" t="s">
        <v>2379</v>
      </c>
      <c r="G1921" s="7">
        <v>0</v>
      </c>
      <c r="H1921" t="s">
        <v>2379</v>
      </c>
      <c r="I1921">
        <f t="shared" si="87"/>
        <v>0</v>
      </c>
      <c r="K1921" s="14" t="str">
        <f t="shared" si="88"/>
        <v>Normal Weight</v>
      </c>
      <c r="L1921" t="str">
        <f t="shared" si="89"/>
        <v>Normal</v>
      </c>
    </row>
    <row r="1922" spans="1:12" x14ac:dyDescent="0.35">
      <c r="A1922" t="s">
        <v>447</v>
      </c>
      <c r="B1922">
        <v>30.67</v>
      </c>
      <c r="C1922">
        <v>5.09</v>
      </c>
      <c r="D1922" t="s">
        <v>2380</v>
      </c>
      <c r="E1922" t="s">
        <v>2379</v>
      </c>
      <c r="F1922" t="s">
        <v>2379</v>
      </c>
      <c r="G1922" s="7">
        <v>0</v>
      </c>
      <c r="H1922" t="s">
        <v>2379</v>
      </c>
      <c r="I1922">
        <f t="shared" si="87"/>
        <v>0</v>
      </c>
      <c r="K1922" s="14" t="str">
        <f t="shared" si="88"/>
        <v>Obesity</v>
      </c>
      <c r="L1922" t="str">
        <f t="shared" si="89"/>
        <v>Normal</v>
      </c>
    </row>
    <row r="1923" spans="1:12" x14ac:dyDescent="0.35">
      <c r="A1923" t="s">
        <v>446</v>
      </c>
      <c r="B1923">
        <v>30.875</v>
      </c>
      <c r="C1923">
        <v>6.49</v>
      </c>
      <c r="D1923" t="s">
        <v>2379</v>
      </c>
      <c r="E1923" t="s">
        <v>2379</v>
      </c>
      <c r="F1923" t="s">
        <v>2379</v>
      </c>
      <c r="G1923" s="7">
        <v>0</v>
      </c>
      <c r="H1923" t="s">
        <v>2379</v>
      </c>
      <c r="I1923">
        <f t="shared" ref="I1923:I1986" si="90">IF(H1923="yes",1,0)</f>
        <v>0</v>
      </c>
      <c r="K1923" s="14" t="str">
        <f t="shared" ref="K1923:K1986" si="91">IF(B1923&lt;18.5,"Underweight",IF(B1923&lt;24.9,"Normal Weight",IF(B1923&lt;29.9,"Over Weight","Obesity")))</f>
        <v>Obesity</v>
      </c>
      <c r="L1923" t="str">
        <f t="shared" ref="L1923:L1986" si="92">IF(C1923&lt;5.7,"Normal",IF(C1923&lt;6.4,"Prediabetes","Diabetes"))</f>
        <v>Diabetes</v>
      </c>
    </row>
    <row r="1924" spans="1:12" x14ac:dyDescent="0.35">
      <c r="A1924" t="s">
        <v>445</v>
      </c>
      <c r="B1924">
        <v>23.8</v>
      </c>
      <c r="C1924">
        <v>4.08</v>
      </c>
      <c r="D1924" t="s">
        <v>2379</v>
      </c>
      <c r="E1924" t="s">
        <v>2379</v>
      </c>
      <c r="F1924" t="s">
        <v>2379</v>
      </c>
      <c r="G1924" s="7">
        <v>0</v>
      </c>
      <c r="H1924" t="s">
        <v>2379</v>
      </c>
      <c r="I1924">
        <f t="shared" si="90"/>
        <v>0</v>
      </c>
      <c r="K1924" s="14" t="str">
        <f t="shared" si="91"/>
        <v>Normal Weight</v>
      </c>
      <c r="L1924" t="str">
        <f t="shared" si="92"/>
        <v>Normal</v>
      </c>
    </row>
    <row r="1925" spans="1:12" x14ac:dyDescent="0.35">
      <c r="A1925" t="s">
        <v>444</v>
      </c>
      <c r="B1925">
        <v>15.37</v>
      </c>
      <c r="C1925">
        <v>8.6300000000000008</v>
      </c>
      <c r="D1925" t="s">
        <v>2380</v>
      </c>
      <c r="E1925" t="s">
        <v>2379</v>
      </c>
      <c r="F1925" t="s">
        <v>2379</v>
      </c>
      <c r="G1925" s="7">
        <v>0</v>
      </c>
      <c r="H1925" t="s">
        <v>2379</v>
      </c>
      <c r="I1925">
        <f t="shared" si="90"/>
        <v>0</v>
      </c>
      <c r="K1925" s="14" t="str">
        <f t="shared" si="91"/>
        <v>Underweight</v>
      </c>
      <c r="L1925" t="str">
        <f t="shared" si="92"/>
        <v>Diabetes</v>
      </c>
    </row>
    <row r="1926" spans="1:12" x14ac:dyDescent="0.35">
      <c r="A1926" t="s">
        <v>443</v>
      </c>
      <c r="B1926">
        <v>30.4</v>
      </c>
      <c r="C1926">
        <v>5.28</v>
      </c>
      <c r="D1926" t="s">
        <v>2379</v>
      </c>
      <c r="E1926" t="s">
        <v>2379</v>
      </c>
      <c r="F1926" t="s">
        <v>2379</v>
      </c>
      <c r="G1926" s="7">
        <v>0</v>
      </c>
      <c r="H1926" t="s">
        <v>2379</v>
      </c>
      <c r="I1926">
        <f t="shared" si="90"/>
        <v>0</v>
      </c>
      <c r="K1926" s="14" t="str">
        <f t="shared" si="91"/>
        <v>Obesity</v>
      </c>
      <c r="L1926" t="str">
        <f t="shared" si="92"/>
        <v>Normal</v>
      </c>
    </row>
    <row r="1927" spans="1:12" x14ac:dyDescent="0.35">
      <c r="A1927" t="s">
        <v>442</v>
      </c>
      <c r="B1927">
        <v>19.48</v>
      </c>
      <c r="C1927">
        <v>5.63</v>
      </c>
      <c r="D1927" t="s">
        <v>2380</v>
      </c>
      <c r="E1927" t="s">
        <v>2379</v>
      </c>
      <c r="F1927" t="s">
        <v>2379</v>
      </c>
      <c r="G1927" s="7">
        <v>1</v>
      </c>
      <c r="H1927" t="s">
        <v>2379</v>
      </c>
      <c r="I1927">
        <f t="shared" si="90"/>
        <v>0</v>
      </c>
      <c r="K1927" s="14" t="str">
        <f t="shared" si="91"/>
        <v>Normal Weight</v>
      </c>
      <c r="L1927" t="str">
        <f t="shared" si="92"/>
        <v>Normal</v>
      </c>
    </row>
    <row r="1928" spans="1:12" x14ac:dyDescent="0.35">
      <c r="A1928" t="s">
        <v>441</v>
      </c>
      <c r="B1928">
        <v>16.96</v>
      </c>
      <c r="C1928">
        <v>11.47</v>
      </c>
      <c r="D1928" t="s">
        <v>2380</v>
      </c>
      <c r="E1928" t="s">
        <v>2379</v>
      </c>
      <c r="F1928" t="s">
        <v>2379</v>
      </c>
      <c r="G1928" s="7">
        <v>0</v>
      </c>
      <c r="H1928" t="s">
        <v>2379</v>
      </c>
      <c r="I1928">
        <f t="shared" si="90"/>
        <v>0</v>
      </c>
      <c r="K1928" s="14" t="str">
        <f t="shared" si="91"/>
        <v>Underweight</v>
      </c>
      <c r="L1928" t="str">
        <f t="shared" si="92"/>
        <v>Diabetes</v>
      </c>
    </row>
    <row r="1929" spans="1:12" x14ac:dyDescent="0.35">
      <c r="A1929" t="s">
        <v>440</v>
      </c>
      <c r="B1929">
        <v>19.05</v>
      </c>
      <c r="C1929">
        <v>4.92</v>
      </c>
      <c r="D1929" t="s">
        <v>2379</v>
      </c>
      <c r="E1929" t="s">
        <v>2379</v>
      </c>
      <c r="F1929" t="s">
        <v>2379</v>
      </c>
      <c r="G1929" s="7">
        <v>1</v>
      </c>
      <c r="H1929" t="s">
        <v>2379</v>
      </c>
      <c r="I1929">
        <f t="shared" si="90"/>
        <v>0</v>
      </c>
      <c r="K1929" s="14" t="str">
        <f t="shared" si="91"/>
        <v>Normal Weight</v>
      </c>
      <c r="L1929" t="str">
        <f t="shared" si="92"/>
        <v>Normal</v>
      </c>
    </row>
    <row r="1930" spans="1:12" x14ac:dyDescent="0.35">
      <c r="A1930" t="s">
        <v>439</v>
      </c>
      <c r="B1930">
        <v>37.619999999999997</v>
      </c>
      <c r="C1930">
        <v>4.18</v>
      </c>
      <c r="D1930" t="s">
        <v>2379</v>
      </c>
      <c r="E1930" t="s">
        <v>2379</v>
      </c>
      <c r="F1930" t="s">
        <v>2379</v>
      </c>
      <c r="G1930" s="7">
        <v>0</v>
      </c>
      <c r="H1930" t="s">
        <v>2379</v>
      </c>
      <c r="I1930">
        <f t="shared" si="90"/>
        <v>0</v>
      </c>
      <c r="K1930" s="14" t="str">
        <f t="shared" si="91"/>
        <v>Obesity</v>
      </c>
      <c r="L1930" t="str">
        <f t="shared" si="92"/>
        <v>Normal</v>
      </c>
    </row>
    <row r="1931" spans="1:12" x14ac:dyDescent="0.35">
      <c r="A1931" t="s">
        <v>438</v>
      </c>
      <c r="B1931">
        <v>29.1</v>
      </c>
      <c r="C1931">
        <v>4.67</v>
      </c>
      <c r="D1931" t="s">
        <v>2379</v>
      </c>
      <c r="E1931" t="s">
        <v>2379</v>
      </c>
      <c r="F1931" t="s">
        <v>2379</v>
      </c>
      <c r="G1931" s="7">
        <v>0</v>
      </c>
      <c r="H1931" t="s">
        <v>2379</v>
      </c>
      <c r="I1931">
        <f t="shared" si="90"/>
        <v>0</v>
      </c>
      <c r="K1931" s="14" t="str">
        <f t="shared" si="91"/>
        <v>Over Weight</v>
      </c>
      <c r="L1931" t="str">
        <f t="shared" si="92"/>
        <v>Normal</v>
      </c>
    </row>
    <row r="1932" spans="1:12" x14ac:dyDescent="0.35">
      <c r="A1932" t="s">
        <v>437</v>
      </c>
      <c r="B1932">
        <v>26.62</v>
      </c>
      <c r="C1932">
        <v>6.24</v>
      </c>
      <c r="D1932" t="s">
        <v>2379</v>
      </c>
      <c r="E1932" t="s">
        <v>2379</v>
      </c>
      <c r="F1932" t="s">
        <v>2379</v>
      </c>
      <c r="G1932" s="7">
        <v>0</v>
      </c>
      <c r="H1932" t="s">
        <v>2379</v>
      </c>
      <c r="I1932">
        <f t="shared" si="90"/>
        <v>0</v>
      </c>
      <c r="K1932" s="14" t="str">
        <f t="shared" si="91"/>
        <v>Over Weight</v>
      </c>
      <c r="L1932" t="str">
        <f t="shared" si="92"/>
        <v>Prediabetes</v>
      </c>
    </row>
    <row r="1933" spans="1:12" x14ac:dyDescent="0.35">
      <c r="A1933" t="s">
        <v>436</v>
      </c>
      <c r="B1933">
        <v>25.74</v>
      </c>
      <c r="C1933">
        <v>5.99</v>
      </c>
      <c r="D1933" t="s">
        <v>2379</v>
      </c>
      <c r="E1933" t="s">
        <v>2379</v>
      </c>
      <c r="F1933" t="s">
        <v>2379</v>
      </c>
      <c r="G1933" s="7">
        <v>0</v>
      </c>
      <c r="H1933" t="s">
        <v>2379</v>
      </c>
      <c r="I1933">
        <f t="shared" si="90"/>
        <v>0</v>
      </c>
      <c r="K1933" s="14" t="str">
        <f t="shared" si="91"/>
        <v>Over Weight</v>
      </c>
      <c r="L1933" t="str">
        <f t="shared" si="92"/>
        <v>Prediabetes</v>
      </c>
    </row>
    <row r="1934" spans="1:12" x14ac:dyDescent="0.35">
      <c r="A1934" t="s">
        <v>435</v>
      </c>
      <c r="B1934">
        <v>18.22</v>
      </c>
      <c r="C1934">
        <v>10.27</v>
      </c>
      <c r="D1934" t="s">
        <v>2380</v>
      </c>
      <c r="E1934" t="s">
        <v>2379</v>
      </c>
      <c r="F1934" t="s">
        <v>2379</v>
      </c>
      <c r="G1934" s="7">
        <v>1</v>
      </c>
      <c r="H1934" t="s">
        <v>2379</v>
      </c>
      <c r="I1934">
        <f t="shared" si="90"/>
        <v>0</v>
      </c>
      <c r="K1934" s="14" t="str">
        <f t="shared" si="91"/>
        <v>Underweight</v>
      </c>
      <c r="L1934" t="str">
        <f t="shared" si="92"/>
        <v>Diabetes</v>
      </c>
    </row>
    <row r="1935" spans="1:12" x14ac:dyDescent="0.35">
      <c r="A1935" t="s">
        <v>434</v>
      </c>
      <c r="B1935">
        <v>26.03</v>
      </c>
      <c r="C1935">
        <v>5.97</v>
      </c>
      <c r="D1935" t="s">
        <v>2379</v>
      </c>
      <c r="E1935" t="s">
        <v>2379</v>
      </c>
      <c r="F1935" t="s">
        <v>2381</v>
      </c>
      <c r="G1935" s="7">
        <v>1</v>
      </c>
      <c r="H1935" t="s">
        <v>2379</v>
      </c>
      <c r="I1935">
        <f t="shared" si="90"/>
        <v>0</v>
      </c>
      <c r="K1935" s="14" t="str">
        <f t="shared" si="91"/>
        <v>Over Weight</v>
      </c>
      <c r="L1935" t="str">
        <f t="shared" si="92"/>
        <v>Prediabetes</v>
      </c>
    </row>
    <row r="1936" spans="1:12" x14ac:dyDescent="0.35">
      <c r="A1936" t="s">
        <v>433</v>
      </c>
      <c r="B1936">
        <v>17.29</v>
      </c>
      <c r="C1936">
        <v>4.9800000000000004</v>
      </c>
      <c r="D1936" t="s">
        <v>2379</v>
      </c>
      <c r="E1936" t="s">
        <v>2379</v>
      </c>
      <c r="F1936" t="s">
        <v>2379</v>
      </c>
      <c r="G1936" s="7">
        <v>0</v>
      </c>
      <c r="H1936" t="s">
        <v>2379</v>
      </c>
      <c r="I1936">
        <f t="shared" si="90"/>
        <v>0</v>
      </c>
      <c r="K1936" s="14" t="str">
        <f t="shared" si="91"/>
        <v>Underweight</v>
      </c>
      <c r="L1936" t="str">
        <f t="shared" si="92"/>
        <v>Normal</v>
      </c>
    </row>
    <row r="1937" spans="1:12" x14ac:dyDescent="0.35">
      <c r="A1937" t="s">
        <v>432</v>
      </c>
      <c r="B1937">
        <v>18.170000000000002</v>
      </c>
      <c r="C1937">
        <v>6.91</v>
      </c>
      <c r="D1937" t="s">
        <v>2380</v>
      </c>
      <c r="E1937" t="s">
        <v>2379</v>
      </c>
      <c r="F1937" t="s">
        <v>2379</v>
      </c>
      <c r="G1937" s="7">
        <v>1</v>
      </c>
      <c r="H1937" t="s">
        <v>2379</v>
      </c>
      <c r="I1937">
        <f t="shared" si="90"/>
        <v>0</v>
      </c>
      <c r="K1937" s="14" t="str">
        <f t="shared" si="91"/>
        <v>Underweight</v>
      </c>
      <c r="L1937" t="str">
        <f t="shared" si="92"/>
        <v>Diabetes</v>
      </c>
    </row>
    <row r="1938" spans="1:12" x14ac:dyDescent="0.35">
      <c r="A1938" t="s">
        <v>431</v>
      </c>
      <c r="B1938">
        <v>32.54</v>
      </c>
      <c r="C1938">
        <v>6.38</v>
      </c>
      <c r="D1938" t="s">
        <v>2379</v>
      </c>
      <c r="E1938" t="s">
        <v>2380</v>
      </c>
      <c r="F1938" t="s">
        <v>2379</v>
      </c>
      <c r="G1938" s="7">
        <v>1</v>
      </c>
      <c r="H1938" t="s">
        <v>2379</v>
      </c>
      <c r="I1938">
        <f t="shared" si="90"/>
        <v>0</v>
      </c>
      <c r="K1938" s="14" t="str">
        <f t="shared" si="91"/>
        <v>Obesity</v>
      </c>
      <c r="L1938" t="str">
        <f t="shared" si="92"/>
        <v>Prediabetes</v>
      </c>
    </row>
    <row r="1939" spans="1:12" x14ac:dyDescent="0.35">
      <c r="A1939" t="s">
        <v>430</v>
      </c>
      <c r="B1939">
        <v>30.25</v>
      </c>
      <c r="C1939">
        <v>4.7699999999999996</v>
      </c>
      <c r="D1939" t="s">
        <v>2379</v>
      </c>
      <c r="E1939" t="s">
        <v>2379</v>
      </c>
      <c r="F1939" t="s">
        <v>2379</v>
      </c>
      <c r="G1939" s="7">
        <v>0</v>
      </c>
      <c r="H1939" t="s">
        <v>2379</v>
      </c>
      <c r="I1939">
        <f t="shared" si="90"/>
        <v>0</v>
      </c>
      <c r="K1939" s="14" t="str">
        <f t="shared" si="91"/>
        <v>Obesity</v>
      </c>
      <c r="L1939" t="str">
        <f t="shared" si="92"/>
        <v>Normal</v>
      </c>
    </row>
    <row r="1940" spans="1:12" x14ac:dyDescent="0.35">
      <c r="A1940" t="s">
        <v>429</v>
      </c>
      <c r="B1940">
        <v>19.59</v>
      </c>
      <c r="C1940">
        <v>6.04</v>
      </c>
      <c r="D1940" t="s">
        <v>2380</v>
      </c>
      <c r="E1940" t="s">
        <v>2379</v>
      </c>
      <c r="F1940" t="s">
        <v>2379</v>
      </c>
      <c r="G1940" s="7">
        <v>1</v>
      </c>
      <c r="H1940" t="s">
        <v>2379</v>
      </c>
      <c r="I1940">
        <f t="shared" si="90"/>
        <v>0</v>
      </c>
      <c r="K1940" s="14" t="str">
        <f t="shared" si="91"/>
        <v>Normal Weight</v>
      </c>
      <c r="L1940" t="str">
        <f t="shared" si="92"/>
        <v>Prediabetes</v>
      </c>
    </row>
    <row r="1941" spans="1:12" x14ac:dyDescent="0.35">
      <c r="A1941" t="s">
        <v>428</v>
      </c>
      <c r="B1941">
        <v>45.9</v>
      </c>
      <c r="C1941">
        <v>4.3</v>
      </c>
      <c r="D1941" t="s">
        <v>2380</v>
      </c>
      <c r="E1941" t="s">
        <v>2379</v>
      </c>
      <c r="F1941" t="s">
        <v>2379</v>
      </c>
      <c r="G1941" s="7">
        <v>1</v>
      </c>
      <c r="H1941" t="s">
        <v>2379</v>
      </c>
      <c r="I1941">
        <f t="shared" si="90"/>
        <v>0</v>
      </c>
      <c r="K1941" s="14" t="str">
        <f t="shared" si="91"/>
        <v>Obesity</v>
      </c>
      <c r="L1941" t="str">
        <f t="shared" si="92"/>
        <v>Normal</v>
      </c>
    </row>
    <row r="1942" spans="1:12" x14ac:dyDescent="0.35">
      <c r="A1942" t="s">
        <v>427</v>
      </c>
      <c r="B1942">
        <v>17.059999999999999</v>
      </c>
      <c r="C1942">
        <v>8.75</v>
      </c>
      <c r="D1942" t="s">
        <v>2380</v>
      </c>
      <c r="E1942" t="s">
        <v>2379</v>
      </c>
      <c r="F1942" t="s">
        <v>2379</v>
      </c>
      <c r="G1942" s="7">
        <v>0</v>
      </c>
      <c r="H1942" t="s">
        <v>2379</v>
      </c>
      <c r="I1942">
        <f t="shared" si="90"/>
        <v>0</v>
      </c>
      <c r="K1942" s="14" t="str">
        <f t="shared" si="91"/>
        <v>Underweight</v>
      </c>
      <c r="L1942" t="str">
        <f t="shared" si="92"/>
        <v>Diabetes</v>
      </c>
    </row>
    <row r="1943" spans="1:12" x14ac:dyDescent="0.35">
      <c r="A1943" t="s">
        <v>426</v>
      </c>
      <c r="B1943">
        <v>32.07</v>
      </c>
      <c r="C1943">
        <v>5.25</v>
      </c>
      <c r="D1943" t="s">
        <v>2379</v>
      </c>
      <c r="E1943" t="s">
        <v>2379</v>
      </c>
      <c r="F1943" t="s">
        <v>2381</v>
      </c>
      <c r="G1943" s="7">
        <v>1</v>
      </c>
      <c r="H1943" t="s">
        <v>2379</v>
      </c>
      <c r="I1943">
        <f t="shared" si="90"/>
        <v>0</v>
      </c>
      <c r="K1943" s="14" t="str">
        <f t="shared" si="91"/>
        <v>Obesity</v>
      </c>
      <c r="L1943" t="str">
        <f t="shared" si="92"/>
        <v>Normal</v>
      </c>
    </row>
    <row r="1944" spans="1:12" x14ac:dyDescent="0.35">
      <c r="A1944" t="s">
        <v>425</v>
      </c>
      <c r="B1944">
        <v>16.5</v>
      </c>
      <c r="C1944">
        <v>5.03</v>
      </c>
      <c r="D1944" t="s">
        <v>2379</v>
      </c>
      <c r="E1944" t="s">
        <v>2379</v>
      </c>
      <c r="F1944" t="s">
        <v>2379</v>
      </c>
      <c r="G1944" s="7">
        <v>1</v>
      </c>
      <c r="H1944" t="s">
        <v>2379</v>
      </c>
      <c r="I1944">
        <f t="shared" si="90"/>
        <v>0</v>
      </c>
      <c r="K1944" s="14" t="str">
        <f t="shared" si="91"/>
        <v>Underweight</v>
      </c>
      <c r="L1944" t="str">
        <f t="shared" si="92"/>
        <v>Normal</v>
      </c>
    </row>
    <row r="1945" spans="1:12" x14ac:dyDescent="0.35">
      <c r="A1945" t="s">
        <v>424</v>
      </c>
      <c r="B1945">
        <v>31.4</v>
      </c>
      <c r="C1945">
        <v>5.88</v>
      </c>
      <c r="D1945" t="s">
        <v>2379</v>
      </c>
      <c r="E1945" t="s">
        <v>2379</v>
      </c>
      <c r="F1945" t="s">
        <v>2379</v>
      </c>
      <c r="G1945" s="7">
        <v>1</v>
      </c>
      <c r="H1945" t="s">
        <v>2379</v>
      </c>
      <c r="I1945">
        <f t="shared" si="90"/>
        <v>0</v>
      </c>
      <c r="K1945" s="14" t="str">
        <f t="shared" si="91"/>
        <v>Obesity</v>
      </c>
      <c r="L1945" t="str">
        <f t="shared" si="92"/>
        <v>Prediabetes</v>
      </c>
    </row>
    <row r="1946" spans="1:12" x14ac:dyDescent="0.35">
      <c r="A1946" t="s">
        <v>423</v>
      </c>
      <c r="B1946">
        <v>20.36</v>
      </c>
      <c r="C1946">
        <v>4.49</v>
      </c>
      <c r="D1946" t="s">
        <v>2379</v>
      </c>
      <c r="E1946" t="s">
        <v>2379</v>
      </c>
      <c r="F1946" t="s">
        <v>2379</v>
      </c>
      <c r="G1946" s="7">
        <v>0</v>
      </c>
      <c r="H1946" t="s">
        <v>2379</v>
      </c>
      <c r="I1946">
        <f t="shared" si="90"/>
        <v>0</v>
      </c>
      <c r="K1946" s="14" t="str">
        <f t="shared" si="91"/>
        <v>Normal Weight</v>
      </c>
      <c r="L1946" t="str">
        <f t="shared" si="92"/>
        <v>Normal</v>
      </c>
    </row>
    <row r="1947" spans="1:12" x14ac:dyDescent="0.35">
      <c r="A1947" t="s">
        <v>422</v>
      </c>
      <c r="B1947">
        <v>25.46</v>
      </c>
      <c r="C1947">
        <v>4.1399999999999997</v>
      </c>
      <c r="D1947" t="s">
        <v>2379</v>
      </c>
      <c r="E1947" t="s">
        <v>2379</v>
      </c>
      <c r="F1947" t="s">
        <v>2379</v>
      </c>
      <c r="G1947" s="7">
        <v>1</v>
      </c>
      <c r="H1947" t="s">
        <v>2379</v>
      </c>
      <c r="I1947">
        <f t="shared" si="90"/>
        <v>0</v>
      </c>
      <c r="K1947" s="14" t="str">
        <f t="shared" si="91"/>
        <v>Over Weight</v>
      </c>
      <c r="L1947" t="str">
        <f t="shared" si="92"/>
        <v>Normal</v>
      </c>
    </row>
    <row r="1948" spans="1:12" x14ac:dyDescent="0.35">
      <c r="A1948" t="s">
        <v>421</v>
      </c>
      <c r="B1948">
        <v>17.09</v>
      </c>
      <c r="C1948">
        <v>5.8</v>
      </c>
      <c r="D1948" t="s">
        <v>2380</v>
      </c>
      <c r="E1948" t="s">
        <v>2379</v>
      </c>
      <c r="F1948" t="s">
        <v>2379</v>
      </c>
      <c r="G1948" s="7">
        <v>0</v>
      </c>
      <c r="H1948" t="s">
        <v>2379</v>
      </c>
      <c r="I1948">
        <f t="shared" si="90"/>
        <v>0</v>
      </c>
      <c r="K1948" s="14" t="str">
        <f t="shared" si="91"/>
        <v>Underweight</v>
      </c>
      <c r="L1948" t="str">
        <f t="shared" si="92"/>
        <v>Prediabetes</v>
      </c>
    </row>
    <row r="1949" spans="1:12" x14ac:dyDescent="0.35">
      <c r="A1949" t="s">
        <v>420</v>
      </c>
      <c r="B1949">
        <v>20.83</v>
      </c>
      <c r="C1949">
        <v>5.12</v>
      </c>
      <c r="D1949" t="s">
        <v>2379</v>
      </c>
      <c r="E1949" t="s">
        <v>2379</v>
      </c>
      <c r="F1949" t="s">
        <v>2379</v>
      </c>
      <c r="G1949" s="7">
        <v>0</v>
      </c>
      <c r="H1949" t="s">
        <v>2379</v>
      </c>
      <c r="I1949">
        <f t="shared" si="90"/>
        <v>0</v>
      </c>
      <c r="K1949" s="14" t="str">
        <f t="shared" si="91"/>
        <v>Normal Weight</v>
      </c>
      <c r="L1949" t="str">
        <f t="shared" si="92"/>
        <v>Normal</v>
      </c>
    </row>
    <row r="1950" spans="1:12" x14ac:dyDescent="0.35">
      <c r="A1950" t="s">
        <v>419</v>
      </c>
      <c r="B1950">
        <v>18.920000000000002</v>
      </c>
      <c r="C1950">
        <v>5.98</v>
      </c>
      <c r="D1950" t="s">
        <v>2380</v>
      </c>
      <c r="E1950" t="s">
        <v>2379</v>
      </c>
      <c r="F1950" t="s">
        <v>2379</v>
      </c>
      <c r="G1950" s="7">
        <v>1</v>
      </c>
      <c r="H1950" t="s">
        <v>2379</v>
      </c>
      <c r="I1950">
        <f t="shared" si="90"/>
        <v>0</v>
      </c>
      <c r="K1950" s="14" t="str">
        <f t="shared" si="91"/>
        <v>Normal Weight</v>
      </c>
      <c r="L1950" t="str">
        <f t="shared" si="92"/>
        <v>Prediabetes</v>
      </c>
    </row>
    <row r="1951" spans="1:12" x14ac:dyDescent="0.35">
      <c r="A1951" t="s">
        <v>418</v>
      </c>
      <c r="B1951">
        <v>37.1</v>
      </c>
      <c r="C1951">
        <v>5.46</v>
      </c>
      <c r="D1951" t="s">
        <v>2379</v>
      </c>
      <c r="E1951" t="s">
        <v>2379</v>
      </c>
      <c r="F1951" t="s">
        <v>2379</v>
      </c>
      <c r="G1951" s="7">
        <v>0</v>
      </c>
      <c r="H1951" t="s">
        <v>2379</v>
      </c>
      <c r="I1951">
        <f t="shared" si="90"/>
        <v>0</v>
      </c>
      <c r="K1951" s="14" t="str">
        <f t="shared" si="91"/>
        <v>Obesity</v>
      </c>
      <c r="L1951" t="str">
        <f t="shared" si="92"/>
        <v>Normal</v>
      </c>
    </row>
    <row r="1952" spans="1:12" x14ac:dyDescent="0.35">
      <c r="A1952" t="s">
        <v>417</v>
      </c>
      <c r="B1952">
        <v>22.515000000000001</v>
      </c>
      <c r="C1952">
        <v>4.91</v>
      </c>
      <c r="D1952" t="s">
        <v>2380</v>
      </c>
      <c r="E1952" t="s">
        <v>2379</v>
      </c>
      <c r="F1952" t="s">
        <v>2381</v>
      </c>
      <c r="G1952" s="7">
        <v>1</v>
      </c>
      <c r="H1952" t="s">
        <v>2379</v>
      </c>
      <c r="I1952">
        <f t="shared" si="90"/>
        <v>0</v>
      </c>
      <c r="K1952" s="14" t="str">
        <f t="shared" si="91"/>
        <v>Normal Weight</v>
      </c>
      <c r="L1952" t="str">
        <f t="shared" si="92"/>
        <v>Normal</v>
      </c>
    </row>
    <row r="1953" spans="1:12" x14ac:dyDescent="0.35">
      <c r="A1953" t="s">
        <v>416</v>
      </c>
      <c r="B1953">
        <v>32.700000000000003</v>
      </c>
      <c r="C1953">
        <v>4.66</v>
      </c>
      <c r="D1953" t="s">
        <v>2379</v>
      </c>
      <c r="E1953" t="s">
        <v>2379</v>
      </c>
      <c r="F1953" t="s">
        <v>2379</v>
      </c>
      <c r="G1953" s="7">
        <v>0</v>
      </c>
      <c r="H1953" t="s">
        <v>2379</v>
      </c>
      <c r="I1953">
        <f t="shared" si="90"/>
        <v>0</v>
      </c>
      <c r="K1953" s="14" t="str">
        <f t="shared" si="91"/>
        <v>Obesity</v>
      </c>
      <c r="L1953" t="str">
        <f t="shared" si="92"/>
        <v>Normal</v>
      </c>
    </row>
    <row r="1954" spans="1:12" x14ac:dyDescent="0.35">
      <c r="A1954" t="s">
        <v>415</v>
      </c>
      <c r="B1954">
        <v>17.75</v>
      </c>
      <c r="C1954">
        <v>6.8</v>
      </c>
      <c r="D1954" t="s">
        <v>2380</v>
      </c>
      <c r="E1954" t="s">
        <v>2379</v>
      </c>
      <c r="F1954" t="s">
        <v>2379</v>
      </c>
      <c r="G1954" s="7">
        <v>1</v>
      </c>
      <c r="H1954" t="s">
        <v>2379</v>
      </c>
      <c r="I1954">
        <f t="shared" si="90"/>
        <v>0</v>
      </c>
      <c r="K1954" s="14" t="str">
        <f t="shared" si="91"/>
        <v>Underweight</v>
      </c>
      <c r="L1954" t="str">
        <f t="shared" si="92"/>
        <v>Diabetes</v>
      </c>
    </row>
    <row r="1955" spans="1:12" x14ac:dyDescent="0.35">
      <c r="A1955" t="s">
        <v>414</v>
      </c>
      <c r="B1955">
        <v>33.630000000000003</v>
      </c>
      <c r="C1955">
        <v>4.47</v>
      </c>
      <c r="D1955" t="s">
        <v>2380</v>
      </c>
      <c r="E1955" t="s">
        <v>2379</v>
      </c>
      <c r="F1955" t="s">
        <v>2379</v>
      </c>
      <c r="G1955" s="7">
        <v>0</v>
      </c>
      <c r="H1955" t="s">
        <v>2379</v>
      </c>
      <c r="I1955">
        <f t="shared" si="90"/>
        <v>0</v>
      </c>
      <c r="K1955" s="14" t="str">
        <f t="shared" si="91"/>
        <v>Obesity</v>
      </c>
      <c r="L1955" t="str">
        <f t="shared" si="92"/>
        <v>Normal</v>
      </c>
    </row>
    <row r="1956" spans="1:12" x14ac:dyDescent="0.35">
      <c r="A1956" t="s">
        <v>413</v>
      </c>
      <c r="B1956">
        <v>34.799999999999997</v>
      </c>
      <c r="C1956">
        <v>4.08</v>
      </c>
      <c r="D1956" t="s">
        <v>2380</v>
      </c>
      <c r="E1956" t="s">
        <v>2379</v>
      </c>
      <c r="F1956" t="s">
        <v>2379</v>
      </c>
      <c r="G1956" s="7">
        <v>1</v>
      </c>
      <c r="H1956" t="s">
        <v>2379</v>
      </c>
      <c r="I1956">
        <f t="shared" si="90"/>
        <v>0</v>
      </c>
      <c r="K1956" s="14" t="str">
        <f t="shared" si="91"/>
        <v>Obesity</v>
      </c>
      <c r="L1956" t="str">
        <f t="shared" si="92"/>
        <v>Normal</v>
      </c>
    </row>
    <row r="1957" spans="1:12" x14ac:dyDescent="0.35">
      <c r="A1957" t="s">
        <v>412</v>
      </c>
      <c r="B1957">
        <v>16.809999999999999</v>
      </c>
      <c r="C1957">
        <v>5.51</v>
      </c>
      <c r="D1957" t="s">
        <v>2380</v>
      </c>
      <c r="E1957" t="s">
        <v>2379</v>
      </c>
      <c r="F1957" t="s">
        <v>2379</v>
      </c>
      <c r="G1957" s="7">
        <v>1</v>
      </c>
      <c r="H1957" t="s">
        <v>2379</v>
      </c>
      <c r="I1957">
        <f t="shared" si="90"/>
        <v>0</v>
      </c>
      <c r="K1957" s="14" t="str">
        <f t="shared" si="91"/>
        <v>Underweight</v>
      </c>
      <c r="L1957" t="str">
        <f t="shared" si="92"/>
        <v>Normal</v>
      </c>
    </row>
    <row r="1958" spans="1:12" x14ac:dyDescent="0.35">
      <c r="A1958" t="s">
        <v>411</v>
      </c>
      <c r="B1958">
        <v>16.690000000000001</v>
      </c>
      <c r="C1958">
        <v>8.4</v>
      </c>
      <c r="D1958" t="s">
        <v>2380</v>
      </c>
      <c r="E1958" t="s">
        <v>2379</v>
      </c>
      <c r="F1958" t="s">
        <v>2379</v>
      </c>
      <c r="G1958" s="7">
        <v>0</v>
      </c>
      <c r="H1958" t="s">
        <v>2379</v>
      </c>
      <c r="I1958">
        <f t="shared" si="90"/>
        <v>0</v>
      </c>
      <c r="K1958" s="14" t="str">
        <f t="shared" si="91"/>
        <v>Underweight</v>
      </c>
      <c r="L1958" t="str">
        <f t="shared" si="92"/>
        <v>Diabetes</v>
      </c>
    </row>
    <row r="1959" spans="1:12" x14ac:dyDescent="0.35">
      <c r="A1959" t="s">
        <v>410</v>
      </c>
      <c r="B1959">
        <v>23.21</v>
      </c>
      <c r="C1959">
        <v>5.14</v>
      </c>
      <c r="D1959" t="s">
        <v>2380</v>
      </c>
      <c r="E1959" t="s">
        <v>2379</v>
      </c>
      <c r="F1959" t="s">
        <v>2379</v>
      </c>
      <c r="G1959" s="7">
        <v>1</v>
      </c>
      <c r="H1959" t="s">
        <v>2379</v>
      </c>
      <c r="I1959">
        <f t="shared" si="90"/>
        <v>0</v>
      </c>
      <c r="K1959" s="14" t="str">
        <f t="shared" si="91"/>
        <v>Normal Weight</v>
      </c>
      <c r="L1959" t="str">
        <f t="shared" si="92"/>
        <v>Normal</v>
      </c>
    </row>
    <row r="1960" spans="1:12" x14ac:dyDescent="0.35">
      <c r="A1960" t="s">
        <v>409</v>
      </c>
      <c r="B1960">
        <v>25.175000000000001</v>
      </c>
      <c r="C1960">
        <v>5.21</v>
      </c>
      <c r="D1960" t="s">
        <v>2380</v>
      </c>
      <c r="E1960" t="s">
        <v>2379</v>
      </c>
      <c r="F1960" t="s">
        <v>2379</v>
      </c>
      <c r="G1960" s="7">
        <v>1</v>
      </c>
      <c r="H1960" t="s">
        <v>2379</v>
      </c>
      <c r="I1960">
        <f t="shared" si="90"/>
        <v>0</v>
      </c>
      <c r="K1960" s="14" t="str">
        <f t="shared" si="91"/>
        <v>Over Weight</v>
      </c>
      <c r="L1960" t="str">
        <f t="shared" si="92"/>
        <v>Normal</v>
      </c>
    </row>
    <row r="1961" spans="1:12" x14ac:dyDescent="0.35">
      <c r="A1961" t="s">
        <v>408</v>
      </c>
      <c r="B1961">
        <v>34.770000000000003</v>
      </c>
      <c r="C1961">
        <v>6.23</v>
      </c>
      <c r="D1961" t="s">
        <v>2379</v>
      </c>
      <c r="E1961" t="s">
        <v>2379</v>
      </c>
      <c r="F1961" t="s">
        <v>2379</v>
      </c>
      <c r="G1961" s="7">
        <v>0</v>
      </c>
      <c r="H1961" t="s">
        <v>2379</v>
      </c>
      <c r="I1961">
        <f t="shared" si="90"/>
        <v>0</v>
      </c>
      <c r="K1961" s="14" t="str">
        <f t="shared" si="91"/>
        <v>Obesity</v>
      </c>
      <c r="L1961" t="str">
        <f t="shared" si="92"/>
        <v>Prediabetes</v>
      </c>
    </row>
    <row r="1962" spans="1:12" x14ac:dyDescent="0.35">
      <c r="A1962" t="s">
        <v>407</v>
      </c>
      <c r="B1962">
        <v>27.7</v>
      </c>
      <c r="C1962">
        <v>5.6</v>
      </c>
      <c r="D1962" t="s">
        <v>2379</v>
      </c>
      <c r="E1962" t="s">
        <v>2379</v>
      </c>
      <c r="F1962" t="s">
        <v>2379</v>
      </c>
      <c r="G1962" s="7">
        <v>1</v>
      </c>
      <c r="H1962" t="s">
        <v>2379</v>
      </c>
      <c r="I1962">
        <f t="shared" si="90"/>
        <v>0</v>
      </c>
      <c r="K1962" s="14" t="str">
        <f t="shared" si="91"/>
        <v>Over Weight</v>
      </c>
      <c r="L1962" t="str">
        <f t="shared" si="92"/>
        <v>Normal</v>
      </c>
    </row>
    <row r="1963" spans="1:12" x14ac:dyDescent="0.35">
      <c r="A1963" t="s">
        <v>406</v>
      </c>
      <c r="B1963">
        <v>19.12</v>
      </c>
      <c r="C1963">
        <v>4.72</v>
      </c>
      <c r="D1963" t="s">
        <v>2380</v>
      </c>
      <c r="E1963" t="s">
        <v>2379</v>
      </c>
      <c r="F1963" t="s">
        <v>2379</v>
      </c>
      <c r="G1963" s="7">
        <v>1</v>
      </c>
      <c r="H1963" t="s">
        <v>2379</v>
      </c>
      <c r="I1963">
        <f t="shared" si="90"/>
        <v>0</v>
      </c>
      <c r="K1963" s="14" t="str">
        <f t="shared" si="91"/>
        <v>Normal Weight</v>
      </c>
      <c r="L1963" t="str">
        <f t="shared" si="92"/>
        <v>Normal</v>
      </c>
    </row>
    <row r="1964" spans="1:12" x14ac:dyDescent="0.35">
      <c r="A1964" t="s">
        <v>405</v>
      </c>
      <c r="B1964">
        <v>32.67</v>
      </c>
      <c r="C1964">
        <v>4.67</v>
      </c>
      <c r="D1964" t="s">
        <v>2379</v>
      </c>
      <c r="E1964" t="s">
        <v>2379</v>
      </c>
      <c r="F1964" t="s">
        <v>2381</v>
      </c>
      <c r="G1964" s="7">
        <v>1</v>
      </c>
      <c r="H1964" t="s">
        <v>2379</v>
      </c>
      <c r="I1964">
        <f t="shared" si="90"/>
        <v>0</v>
      </c>
      <c r="K1964" s="14" t="str">
        <f t="shared" si="91"/>
        <v>Obesity</v>
      </c>
      <c r="L1964" t="str">
        <f t="shared" si="92"/>
        <v>Normal</v>
      </c>
    </row>
    <row r="1965" spans="1:12" x14ac:dyDescent="0.35">
      <c r="A1965" t="s">
        <v>404</v>
      </c>
      <c r="B1965">
        <v>28.5</v>
      </c>
      <c r="C1965">
        <v>6.11</v>
      </c>
      <c r="D1965" t="s">
        <v>2379</v>
      </c>
      <c r="E1965" t="s">
        <v>2379</v>
      </c>
      <c r="F1965" t="s">
        <v>2379</v>
      </c>
      <c r="G1965" s="7">
        <v>1</v>
      </c>
      <c r="H1965" t="s">
        <v>2379</v>
      </c>
      <c r="I1965">
        <f t="shared" si="90"/>
        <v>0</v>
      </c>
      <c r="K1965" s="14" t="str">
        <f t="shared" si="91"/>
        <v>Over Weight</v>
      </c>
      <c r="L1965" t="str">
        <f t="shared" si="92"/>
        <v>Prediabetes</v>
      </c>
    </row>
    <row r="1966" spans="1:12" x14ac:dyDescent="0.35">
      <c r="A1966" t="s">
        <v>403</v>
      </c>
      <c r="B1966">
        <v>39.270000000000003</v>
      </c>
      <c r="C1966">
        <v>6.25</v>
      </c>
      <c r="D1966" t="s">
        <v>2379</v>
      </c>
      <c r="E1966" t="s">
        <v>2379</v>
      </c>
      <c r="F1966" t="s">
        <v>2379</v>
      </c>
      <c r="G1966" s="7">
        <v>0</v>
      </c>
      <c r="H1966" t="s">
        <v>2379</v>
      </c>
      <c r="I1966">
        <f t="shared" si="90"/>
        <v>0</v>
      </c>
      <c r="K1966" s="14" t="str">
        <f t="shared" si="91"/>
        <v>Obesity</v>
      </c>
      <c r="L1966" t="str">
        <f t="shared" si="92"/>
        <v>Prediabetes</v>
      </c>
    </row>
    <row r="1967" spans="1:12" x14ac:dyDescent="0.35">
      <c r="A1967" t="s">
        <v>402</v>
      </c>
      <c r="B1967">
        <v>32.49</v>
      </c>
      <c r="C1967">
        <v>4</v>
      </c>
      <c r="D1967" t="s">
        <v>2380</v>
      </c>
      <c r="E1967" t="s">
        <v>2379</v>
      </c>
      <c r="F1967" t="s">
        <v>2379</v>
      </c>
      <c r="G1967" s="7">
        <v>0</v>
      </c>
      <c r="H1967" t="s">
        <v>2379</v>
      </c>
      <c r="I1967">
        <f t="shared" si="90"/>
        <v>0</v>
      </c>
      <c r="K1967" s="14" t="str">
        <f t="shared" si="91"/>
        <v>Obesity</v>
      </c>
      <c r="L1967" t="str">
        <f t="shared" si="92"/>
        <v>Normal</v>
      </c>
    </row>
    <row r="1968" spans="1:12" x14ac:dyDescent="0.35">
      <c r="A1968" t="s">
        <v>401</v>
      </c>
      <c r="B1968">
        <v>23.7</v>
      </c>
      <c r="C1968">
        <v>5.55</v>
      </c>
      <c r="D1968" t="s">
        <v>2380</v>
      </c>
      <c r="E1968" t="s">
        <v>2379</v>
      </c>
      <c r="F1968" t="s">
        <v>2379</v>
      </c>
      <c r="G1968" s="7">
        <v>0</v>
      </c>
      <c r="H1968" t="s">
        <v>2379</v>
      </c>
      <c r="I1968">
        <f t="shared" si="90"/>
        <v>0</v>
      </c>
      <c r="K1968" s="14" t="str">
        <f t="shared" si="91"/>
        <v>Normal Weight</v>
      </c>
      <c r="L1968" t="str">
        <f t="shared" si="92"/>
        <v>Normal</v>
      </c>
    </row>
    <row r="1969" spans="1:12" x14ac:dyDescent="0.35">
      <c r="A1969" t="s">
        <v>400</v>
      </c>
      <c r="B1969">
        <v>30.4</v>
      </c>
      <c r="C1969">
        <v>5.95</v>
      </c>
      <c r="D1969" t="s">
        <v>2379</v>
      </c>
      <c r="E1969" t="s">
        <v>2380</v>
      </c>
      <c r="F1969" t="s">
        <v>2379</v>
      </c>
      <c r="G1969" s="7">
        <v>1</v>
      </c>
      <c r="H1969" t="s">
        <v>2379</v>
      </c>
      <c r="I1969">
        <f t="shared" si="90"/>
        <v>0</v>
      </c>
      <c r="K1969" s="14" t="str">
        <f t="shared" si="91"/>
        <v>Obesity</v>
      </c>
      <c r="L1969" t="str">
        <f t="shared" si="92"/>
        <v>Prediabetes</v>
      </c>
    </row>
    <row r="1970" spans="1:12" x14ac:dyDescent="0.35">
      <c r="A1970" t="s">
        <v>399</v>
      </c>
      <c r="B1970">
        <v>38.94</v>
      </c>
      <c r="C1970">
        <v>4.3600000000000003</v>
      </c>
      <c r="D1970" t="s">
        <v>2379</v>
      </c>
      <c r="E1970" t="s">
        <v>2379</v>
      </c>
      <c r="F1970" t="s">
        <v>2381</v>
      </c>
      <c r="G1970" s="7">
        <v>1</v>
      </c>
      <c r="H1970" t="s">
        <v>2379</v>
      </c>
      <c r="I1970">
        <f t="shared" si="90"/>
        <v>0</v>
      </c>
      <c r="K1970" s="14" t="str">
        <f t="shared" si="91"/>
        <v>Obesity</v>
      </c>
      <c r="L1970" t="str">
        <f t="shared" si="92"/>
        <v>Normal</v>
      </c>
    </row>
    <row r="1971" spans="1:12" x14ac:dyDescent="0.35">
      <c r="A1971" t="s">
        <v>398</v>
      </c>
      <c r="B1971">
        <v>31.02</v>
      </c>
      <c r="C1971">
        <v>4.84</v>
      </c>
      <c r="D1971" t="s">
        <v>2379</v>
      </c>
      <c r="E1971" t="s">
        <v>2379</v>
      </c>
      <c r="F1971" t="s">
        <v>2381</v>
      </c>
      <c r="G1971" s="7">
        <v>1</v>
      </c>
      <c r="H1971" t="s">
        <v>2379</v>
      </c>
      <c r="I1971">
        <f t="shared" si="90"/>
        <v>0</v>
      </c>
      <c r="K1971" s="14" t="str">
        <f t="shared" si="91"/>
        <v>Obesity</v>
      </c>
      <c r="L1971" t="str">
        <f t="shared" si="92"/>
        <v>Normal</v>
      </c>
    </row>
    <row r="1972" spans="1:12" x14ac:dyDescent="0.35">
      <c r="A1972" t="s">
        <v>397</v>
      </c>
      <c r="B1972">
        <v>17.5</v>
      </c>
      <c r="C1972">
        <v>4.5599999999999996</v>
      </c>
      <c r="D1972" t="s">
        <v>2379</v>
      </c>
      <c r="E1972" t="s">
        <v>2379</v>
      </c>
      <c r="F1972" t="s">
        <v>2379</v>
      </c>
      <c r="G1972" s="7">
        <v>1</v>
      </c>
      <c r="H1972" t="s">
        <v>2379</v>
      </c>
      <c r="I1972">
        <f t="shared" si="90"/>
        <v>0</v>
      </c>
      <c r="K1972" s="14" t="str">
        <f t="shared" si="91"/>
        <v>Underweight</v>
      </c>
      <c r="L1972" t="str">
        <f t="shared" si="92"/>
        <v>Normal</v>
      </c>
    </row>
    <row r="1973" spans="1:12" x14ac:dyDescent="0.35">
      <c r="A1973" t="s">
        <v>396</v>
      </c>
      <c r="B1973">
        <v>34.799999999999997</v>
      </c>
      <c r="C1973">
        <v>4.42</v>
      </c>
      <c r="D1973" t="s">
        <v>2380</v>
      </c>
      <c r="E1973" t="s">
        <v>2380</v>
      </c>
      <c r="F1973" t="s">
        <v>2379</v>
      </c>
      <c r="G1973" s="7">
        <v>2</v>
      </c>
      <c r="H1973" t="s">
        <v>2379</v>
      </c>
      <c r="I1973">
        <f t="shared" si="90"/>
        <v>0</v>
      </c>
      <c r="K1973" s="14" t="str">
        <f t="shared" si="91"/>
        <v>Obesity</v>
      </c>
      <c r="L1973" t="str">
        <f t="shared" si="92"/>
        <v>Normal</v>
      </c>
    </row>
    <row r="1974" spans="1:12" x14ac:dyDescent="0.35">
      <c r="A1974" t="s">
        <v>395</v>
      </c>
      <c r="B1974">
        <v>17.3</v>
      </c>
      <c r="C1974">
        <v>7.66</v>
      </c>
      <c r="D1974" t="s">
        <v>2380</v>
      </c>
      <c r="E1974" t="s">
        <v>2379</v>
      </c>
      <c r="F1974" t="s">
        <v>2379</v>
      </c>
      <c r="G1974" s="7">
        <v>1</v>
      </c>
      <c r="H1974" t="s">
        <v>2379</v>
      </c>
      <c r="I1974">
        <f t="shared" si="90"/>
        <v>0</v>
      </c>
      <c r="K1974" s="14" t="str">
        <f t="shared" si="91"/>
        <v>Underweight</v>
      </c>
      <c r="L1974" t="str">
        <f t="shared" si="92"/>
        <v>Diabetes</v>
      </c>
    </row>
    <row r="1975" spans="1:12" x14ac:dyDescent="0.35">
      <c r="A1975" t="s">
        <v>394</v>
      </c>
      <c r="B1975">
        <v>32.25</v>
      </c>
      <c r="C1975">
        <v>5.2</v>
      </c>
      <c r="D1975" t="s">
        <v>2380</v>
      </c>
      <c r="E1975" t="s">
        <v>2379</v>
      </c>
      <c r="F1975" t="s">
        <v>2379</v>
      </c>
      <c r="G1975" s="7">
        <v>0</v>
      </c>
      <c r="H1975" t="s">
        <v>2379</v>
      </c>
      <c r="I1975">
        <f t="shared" si="90"/>
        <v>0</v>
      </c>
      <c r="K1975" s="14" t="str">
        <f t="shared" si="91"/>
        <v>Obesity</v>
      </c>
      <c r="L1975" t="str">
        <f t="shared" si="92"/>
        <v>Normal</v>
      </c>
    </row>
    <row r="1976" spans="1:12" x14ac:dyDescent="0.35">
      <c r="A1976" t="s">
        <v>393</v>
      </c>
      <c r="B1976">
        <v>42.4</v>
      </c>
      <c r="C1976">
        <v>5.53</v>
      </c>
      <c r="D1976" t="s">
        <v>2380</v>
      </c>
      <c r="E1976" t="s">
        <v>2379</v>
      </c>
      <c r="F1976" t="s">
        <v>2379</v>
      </c>
      <c r="G1976" s="7">
        <v>0</v>
      </c>
      <c r="H1976" t="s">
        <v>2379</v>
      </c>
      <c r="I1976">
        <f t="shared" si="90"/>
        <v>0</v>
      </c>
      <c r="K1976" s="14" t="str">
        <f t="shared" si="91"/>
        <v>Obesity</v>
      </c>
      <c r="L1976" t="str">
        <f t="shared" si="92"/>
        <v>Normal</v>
      </c>
    </row>
    <row r="1977" spans="1:12" x14ac:dyDescent="0.35">
      <c r="A1977" t="s">
        <v>392</v>
      </c>
      <c r="B1977">
        <v>38.664999999999999</v>
      </c>
      <c r="C1977">
        <v>4.8600000000000003</v>
      </c>
      <c r="D1977" t="s">
        <v>2379</v>
      </c>
      <c r="E1977" t="s">
        <v>2380</v>
      </c>
      <c r="F1977" t="s">
        <v>2379</v>
      </c>
      <c r="G1977" s="7">
        <v>1</v>
      </c>
      <c r="H1977" t="s">
        <v>2379</v>
      </c>
      <c r="I1977">
        <f t="shared" si="90"/>
        <v>0</v>
      </c>
      <c r="K1977" s="14" t="str">
        <f t="shared" si="91"/>
        <v>Obesity</v>
      </c>
      <c r="L1977" t="str">
        <f t="shared" si="92"/>
        <v>Normal</v>
      </c>
    </row>
    <row r="1978" spans="1:12" x14ac:dyDescent="0.35">
      <c r="A1978" t="s">
        <v>391</v>
      </c>
      <c r="B1978">
        <v>29.92</v>
      </c>
      <c r="C1978">
        <v>5.49</v>
      </c>
      <c r="D1978" t="s">
        <v>2380</v>
      </c>
      <c r="E1978" t="s">
        <v>2379</v>
      </c>
      <c r="F1978" t="s">
        <v>2379</v>
      </c>
      <c r="G1978" s="7">
        <v>0</v>
      </c>
      <c r="H1978" t="s">
        <v>2379</v>
      </c>
      <c r="I1978">
        <f t="shared" si="90"/>
        <v>0</v>
      </c>
      <c r="K1978" s="14" t="str">
        <f t="shared" si="91"/>
        <v>Obesity</v>
      </c>
      <c r="L1978" t="str">
        <f t="shared" si="92"/>
        <v>Normal</v>
      </c>
    </row>
    <row r="1979" spans="1:12" x14ac:dyDescent="0.35">
      <c r="A1979" t="s">
        <v>390</v>
      </c>
      <c r="B1979">
        <v>29.48</v>
      </c>
      <c r="C1979">
        <v>4.09</v>
      </c>
      <c r="D1979" t="s">
        <v>2380</v>
      </c>
      <c r="E1979" t="s">
        <v>2379</v>
      </c>
      <c r="F1979" t="s">
        <v>2379</v>
      </c>
      <c r="G1979" s="7">
        <v>0</v>
      </c>
      <c r="H1979" t="s">
        <v>2379</v>
      </c>
      <c r="I1979">
        <f t="shared" si="90"/>
        <v>0</v>
      </c>
      <c r="K1979" s="14" t="str">
        <f t="shared" si="91"/>
        <v>Over Weight</v>
      </c>
      <c r="L1979" t="str">
        <f t="shared" si="92"/>
        <v>Normal</v>
      </c>
    </row>
    <row r="1980" spans="1:12" x14ac:dyDescent="0.35">
      <c r="A1980" t="s">
        <v>389</v>
      </c>
      <c r="B1980">
        <v>28.785</v>
      </c>
      <c r="C1980">
        <v>4.3099999999999996</v>
      </c>
      <c r="D1980" t="s">
        <v>2380</v>
      </c>
      <c r="E1980" t="s">
        <v>2379</v>
      </c>
      <c r="F1980" t="s">
        <v>2379</v>
      </c>
      <c r="G1980" s="7">
        <v>0</v>
      </c>
      <c r="H1980" t="s">
        <v>2379</v>
      </c>
      <c r="I1980">
        <f t="shared" si="90"/>
        <v>0</v>
      </c>
      <c r="K1980" s="14" t="str">
        <f t="shared" si="91"/>
        <v>Over Weight</v>
      </c>
      <c r="L1980" t="str">
        <f t="shared" si="92"/>
        <v>Normal</v>
      </c>
    </row>
    <row r="1981" spans="1:12" x14ac:dyDescent="0.35">
      <c r="A1981" t="s">
        <v>388</v>
      </c>
      <c r="B1981">
        <v>19.8</v>
      </c>
      <c r="C1981">
        <v>4</v>
      </c>
      <c r="D1981" t="s">
        <v>2380</v>
      </c>
      <c r="E1981" t="s">
        <v>2379</v>
      </c>
      <c r="F1981" t="s">
        <v>2379</v>
      </c>
      <c r="G1981" s="7">
        <v>0</v>
      </c>
      <c r="H1981" t="s">
        <v>2379</v>
      </c>
      <c r="I1981">
        <f t="shared" si="90"/>
        <v>0</v>
      </c>
      <c r="K1981" s="14" t="str">
        <f t="shared" si="91"/>
        <v>Normal Weight</v>
      </c>
      <c r="L1981" t="str">
        <f t="shared" si="92"/>
        <v>Normal</v>
      </c>
    </row>
    <row r="1982" spans="1:12" x14ac:dyDescent="0.35">
      <c r="A1982" t="s">
        <v>387</v>
      </c>
      <c r="B1982">
        <v>35.53</v>
      </c>
      <c r="C1982">
        <v>4.68</v>
      </c>
      <c r="D1982" t="s">
        <v>2379</v>
      </c>
      <c r="E1982" t="s">
        <v>2379</v>
      </c>
      <c r="F1982" t="s">
        <v>2381</v>
      </c>
      <c r="G1982" s="7">
        <v>1</v>
      </c>
      <c r="H1982" t="s">
        <v>2379</v>
      </c>
      <c r="I1982">
        <f t="shared" si="90"/>
        <v>0</v>
      </c>
      <c r="K1982" s="14" t="str">
        <f t="shared" si="91"/>
        <v>Obesity</v>
      </c>
      <c r="L1982" t="str">
        <f t="shared" si="92"/>
        <v>Normal</v>
      </c>
    </row>
    <row r="1983" spans="1:12" x14ac:dyDescent="0.35">
      <c r="A1983" t="s">
        <v>386</v>
      </c>
      <c r="B1983">
        <v>21.47</v>
      </c>
      <c r="C1983">
        <v>4.0199999999999996</v>
      </c>
      <c r="D1983" t="s">
        <v>2380</v>
      </c>
      <c r="E1983" t="s">
        <v>2379</v>
      </c>
      <c r="F1983" t="s">
        <v>2379</v>
      </c>
      <c r="G1983" s="7">
        <v>1</v>
      </c>
      <c r="H1983" t="s">
        <v>2379</v>
      </c>
      <c r="I1983">
        <f t="shared" si="90"/>
        <v>0</v>
      </c>
      <c r="K1983" s="14" t="str">
        <f t="shared" si="91"/>
        <v>Normal Weight</v>
      </c>
      <c r="L1983" t="str">
        <f t="shared" si="92"/>
        <v>Normal</v>
      </c>
    </row>
    <row r="1984" spans="1:12" x14ac:dyDescent="0.35">
      <c r="A1984" t="s">
        <v>385</v>
      </c>
      <c r="B1984">
        <v>25.9</v>
      </c>
      <c r="C1984">
        <v>5.12</v>
      </c>
      <c r="D1984" t="s">
        <v>2379</v>
      </c>
      <c r="E1984" t="s">
        <v>2379</v>
      </c>
      <c r="F1984" t="s">
        <v>2381</v>
      </c>
      <c r="G1984" s="7">
        <v>1</v>
      </c>
      <c r="H1984" t="s">
        <v>2379</v>
      </c>
      <c r="I1984">
        <f t="shared" si="90"/>
        <v>0</v>
      </c>
      <c r="K1984" s="14" t="str">
        <f t="shared" si="91"/>
        <v>Over Weight</v>
      </c>
      <c r="L1984" t="str">
        <f t="shared" si="92"/>
        <v>Normal</v>
      </c>
    </row>
    <row r="1985" spans="1:12" x14ac:dyDescent="0.35">
      <c r="A1985" t="s">
        <v>384</v>
      </c>
      <c r="B1985">
        <v>20.81</v>
      </c>
      <c r="C1985">
        <v>5.52</v>
      </c>
      <c r="D1985" t="s">
        <v>2379</v>
      </c>
      <c r="E1985" t="s">
        <v>2379</v>
      </c>
      <c r="F1985" t="s">
        <v>2379</v>
      </c>
      <c r="G1985" s="7">
        <v>0</v>
      </c>
      <c r="H1985" t="s">
        <v>2379</v>
      </c>
      <c r="I1985">
        <f t="shared" si="90"/>
        <v>0</v>
      </c>
      <c r="K1985" s="14" t="str">
        <f t="shared" si="91"/>
        <v>Normal Weight</v>
      </c>
      <c r="L1985" t="str">
        <f t="shared" si="92"/>
        <v>Normal</v>
      </c>
    </row>
    <row r="1986" spans="1:12" x14ac:dyDescent="0.35">
      <c r="A1986" t="s">
        <v>383</v>
      </c>
      <c r="B1986">
        <v>25.84</v>
      </c>
      <c r="C1986">
        <v>5.81</v>
      </c>
      <c r="D1986" t="s">
        <v>2380</v>
      </c>
      <c r="E1986" t="s">
        <v>2379</v>
      </c>
      <c r="F1986" t="s">
        <v>2381</v>
      </c>
      <c r="G1986" s="7">
        <v>1</v>
      </c>
      <c r="H1986" t="s">
        <v>2379</v>
      </c>
      <c r="I1986">
        <f t="shared" si="90"/>
        <v>0</v>
      </c>
      <c r="K1986" s="14" t="str">
        <f t="shared" si="91"/>
        <v>Over Weight</v>
      </c>
      <c r="L1986" t="str">
        <f t="shared" si="92"/>
        <v>Prediabetes</v>
      </c>
    </row>
    <row r="1987" spans="1:12" x14ac:dyDescent="0.35">
      <c r="A1987" t="s">
        <v>382</v>
      </c>
      <c r="B1987">
        <v>30.95</v>
      </c>
      <c r="C1987">
        <v>5.16</v>
      </c>
      <c r="D1987" t="s">
        <v>2379</v>
      </c>
      <c r="E1987" t="s">
        <v>2379</v>
      </c>
      <c r="F1987" t="s">
        <v>2381</v>
      </c>
      <c r="G1987" s="7">
        <v>1</v>
      </c>
      <c r="H1987" t="s">
        <v>2379</v>
      </c>
      <c r="I1987">
        <f t="shared" ref="I1987:I2050" si="93">IF(H1987="yes",1,0)</f>
        <v>0</v>
      </c>
      <c r="K1987" s="14" t="str">
        <f t="shared" ref="K1987:K2050" si="94">IF(B1987&lt;18.5,"Underweight",IF(B1987&lt;24.9,"Normal Weight",IF(B1987&lt;29.9,"Over Weight","Obesity")))</f>
        <v>Obesity</v>
      </c>
      <c r="L1987" t="str">
        <f t="shared" ref="L1987:L2050" si="95">IF(C1987&lt;5.7,"Normal",IF(C1987&lt;6.4,"Prediabetes","Diabetes"))</f>
        <v>Normal</v>
      </c>
    </row>
    <row r="1988" spans="1:12" x14ac:dyDescent="0.35">
      <c r="A1988" t="s">
        <v>381</v>
      </c>
      <c r="B1988">
        <v>30.54</v>
      </c>
      <c r="C1988">
        <v>5</v>
      </c>
      <c r="D1988" t="s">
        <v>2379</v>
      </c>
      <c r="E1988" t="s">
        <v>2379</v>
      </c>
      <c r="F1988" t="s">
        <v>2381</v>
      </c>
      <c r="G1988" s="7">
        <v>1</v>
      </c>
      <c r="H1988" t="s">
        <v>2379</v>
      </c>
      <c r="I1988">
        <f t="shared" si="93"/>
        <v>0</v>
      </c>
      <c r="K1988" s="14" t="str">
        <f t="shared" si="94"/>
        <v>Obesity</v>
      </c>
      <c r="L1988" t="str">
        <f t="shared" si="95"/>
        <v>Normal</v>
      </c>
    </row>
    <row r="1989" spans="1:12" x14ac:dyDescent="0.35">
      <c r="A1989" t="s">
        <v>380</v>
      </c>
      <c r="B1989">
        <v>33.914999999999999</v>
      </c>
      <c r="C1989">
        <v>5.84</v>
      </c>
      <c r="D1989" t="s">
        <v>2380</v>
      </c>
      <c r="E1989" t="s">
        <v>2379</v>
      </c>
      <c r="F1989" t="s">
        <v>2379</v>
      </c>
      <c r="G1989" s="7">
        <v>0</v>
      </c>
      <c r="H1989" t="s">
        <v>2379</v>
      </c>
      <c r="I1989">
        <f t="shared" si="93"/>
        <v>0</v>
      </c>
      <c r="K1989" s="14" t="str">
        <f t="shared" si="94"/>
        <v>Obesity</v>
      </c>
      <c r="L1989" t="str">
        <f t="shared" si="95"/>
        <v>Prediabetes</v>
      </c>
    </row>
    <row r="1990" spans="1:12" x14ac:dyDescent="0.35">
      <c r="A1990" t="s">
        <v>379</v>
      </c>
      <c r="B1990">
        <v>33.31</v>
      </c>
      <c r="C1990">
        <v>4.1900000000000004</v>
      </c>
      <c r="D1990" t="s">
        <v>2379</v>
      </c>
      <c r="E1990" t="s">
        <v>2379</v>
      </c>
      <c r="F1990" t="s">
        <v>2381</v>
      </c>
      <c r="G1990" s="7">
        <v>1</v>
      </c>
      <c r="H1990" t="s">
        <v>2379</v>
      </c>
      <c r="I1990">
        <f t="shared" si="93"/>
        <v>0</v>
      </c>
      <c r="K1990" s="14" t="str">
        <f t="shared" si="94"/>
        <v>Obesity</v>
      </c>
      <c r="L1990" t="str">
        <f t="shared" si="95"/>
        <v>Normal</v>
      </c>
    </row>
    <row r="1991" spans="1:12" x14ac:dyDescent="0.35">
      <c r="A1991" t="s">
        <v>378</v>
      </c>
      <c r="B1991">
        <v>25.745000000000001</v>
      </c>
      <c r="C1991">
        <v>4.62</v>
      </c>
      <c r="D1991" t="s">
        <v>2380</v>
      </c>
      <c r="E1991" t="s">
        <v>2379</v>
      </c>
      <c r="F1991" t="s">
        <v>2379</v>
      </c>
      <c r="G1991" s="7">
        <v>0</v>
      </c>
      <c r="H1991" t="s">
        <v>2379</v>
      </c>
      <c r="I1991">
        <f t="shared" si="93"/>
        <v>0</v>
      </c>
      <c r="K1991" s="14" t="str">
        <f t="shared" si="94"/>
        <v>Over Weight</v>
      </c>
      <c r="L1991" t="str">
        <f t="shared" si="95"/>
        <v>Normal</v>
      </c>
    </row>
    <row r="1992" spans="1:12" x14ac:dyDescent="0.35">
      <c r="A1992" t="s">
        <v>377</v>
      </c>
      <c r="B1992">
        <v>37.1</v>
      </c>
      <c r="C1992">
        <v>6.24</v>
      </c>
      <c r="D1992" t="s">
        <v>2379</v>
      </c>
      <c r="E1992" t="s">
        <v>2379</v>
      </c>
      <c r="F1992" t="s">
        <v>2379</v>
      </c>
      <c r="G1992" s="7">
        <v>0</v>
      </c>
      <c r="H1992" t="s">
        <v>2379</v>
      </c>
      <c r="I1992">
        <f t="shared" si="93"/>
        <v>0</v>
      </c>
      <c r="K1992" s="14" t="str">
        <f t="shared" si="94"/>
        <v>Obesity</v>
      </c>
      <c r="L1992" t="str">
        <f t="shared" si="95"/>
        <v>Prediabetes</v>
      </c>
    </row>
    <row r="1993" spans="1:12" x14ac:dyDescent="0.35">
      <c r="A1993" t="s">
        <v>376</v>
      </c>
      <c r="B1993">
        <v>35.435000000000002</v>
      </c>
      <c r="C1993">
        <v>5.81</v>
      </c>
      <c r="D1993" t="s">
        <v>2379</v>
      </c>
      <c r="E1993" t="s">
        <v>2379</v>
      </c>
      <c r="F1993" t="s">
        <v>2379</v>
      </c>
      <c r="G1993" s="7">
        <v>0</v>
      </c>
      <c r="H1993" t="s">
        <v>2379</v>
      </c>
      <c r="I1993">
        <f t="shared" si="93"/>
        <v>0</v>
      </c>
      <c r="K1993" s="14" t="str">
        <f t="shared" si="94"/>
        <v>Obesity</v>
      </c>
      <c r="L1993" t="str">
        <f t="shared" si="95"/>
        <v>Prediabetes</v>
      </c>
    </row>
    <row r="1994" spans="1:12" x14ac:dyDescent="0.35">
      <c r="A1994" t="s">
        <v>375</v>
      </c>
      <c r="B1994">
        <v>20.399999999999999</v>
      </c>
      <c r="C1994">
        <v>4.83</v>
      </c>
      <c r="D1994" t="s">
        <v>2379</v>
      </c>
      <c r="E1994" t="s">
        <v>2379</v>
      </c>
      <c r="F1994" t="s">
        <v>2379</v>
      </c>
      <c r="G1994" s="7">
        <v>0</v>
      </c>
      <c r="H1994" t="s">
        <v>2379</v>
      </c>
      <c r="I1994">
        <f t="shared" si="93"/>
        <v>0</v>
      </c>
      <c r="K1994" s="14" t="str">
        <f t="shared" si="94"/>
        <v>Normal Weight</v>
      </c>
      <c r="L1994" t="str">
        <f t="shared" si="95"/>
        <v>Normal</v>
      </c>
    </row>
    <row r="1995" spans="1:12" x14ac:dyDescent="0.35">
      <c r="A1995" t="s">
        <v>374</v>
      </c>
      <c r="B1995">
        <v>42.13</v>
      </c>
      <c r="C1995">
        <v>5.72</v>
      </c>
      <c r="D1995" t="s">
        <v>2380</v>
      </c>
      <c r="E1995" t="s">
        <v>2379</v>
      </c>
      <c r="F1995" t="s">
        <v>2381</v>
      </c>
      <c r="G1995" s="7">
        <v>1</v>
      </c>
      <c r="H1995" t="s">
        <v>2379</v>
      </c>
      <c r="I1995">
        <f t="shared" si="93"/>
        <v>0</v>
      </c>
      <c r="K1995" s="14" t="str">
        <f t="shared" si="94"/>
        <v>Obesity</v>
      </c>
      <c r="L1995" t="str">
        <f t="shared" si="95"/>
        <v>Prediabetes</v>
      </c>
    </row>
    <row r="1996" spans="1:12" x14ac:dyDescent="0.35">
      <c r="A1996" t="s">
        <v>373</v>
      </c>
      <c r="B1996">
        <v>33.99</v>
      </c>
      <c r="C1996">
        <v>4.83</v>
      </c>
      <c r="D1996" t="s">
        <v>2380</v>
      </c>
      <c r="E1996" t="s">
        <v>2379</v>
      </c>
      <c r="F1996" t="s">
        <v>2381</v>
      </c>
      <c r="G1996" s="7">
        <v>1</v>
      </c>
      <c r="H1996" t="s">
        <v>2379</v>
      </c>
      <c r="I1996">
        <f t="shared" si="93"/>
        <v>0</v>
      </c>
      <c r="K1996" s="14" t="str">
        <f t="shared" si="94"/>
        <v>Obesity</v>
      </c>
      <c r="L1996" t="str">
        <f t="shared" si="95"/>
        <v>Normal</v>
      </c>
    </row>
    <row r="1997" spans="1:12" x14ac:dyDescent="0.35">
      <c r="A1997" t="s">
        <v>372</v>
      </c>
      <c r="B1997">
        <v>28.594999999999999</v>
      </c>
      <c r="C1997">
        <v>4.1399999999999997</v>
      </c>
      <c r="D1997" t="s">
        <v>2380</v>
      </c>
      <c r="E1997" t="s">
        <v>2379</v>
      </c>
      <c r="F1997" t="s">
        <v>2381</v>
      </c>
      <c r="G1997" s="7">
        <v>1</v>
      </c>
      <c r="H1997" t="s">
        <v>2379</v>
      </c>
      <c r="I1997">
        <f t="shared" si="93"/>
        <v>0</v>
      </c>
      <c r="K1997" s="14" t="str">
        <f t="shared" si="94"/>
        <v>Over Weight</v>
      </c>
      <c r="L1997" t="str">
        <f t="shared" si="95"/>
        <v>Normal</v>
      </c>
    </row>
    <row r="1998" spans="1:12" x14ac:dyDescent="0.35">
      <c r="A1998" t="s">
        <v>371</v>
      </c>
      <c r="B1998">
        <v>20.8</v>
      </c>
      <c r="C1998">
        <v>4.07</v>
      </c>
      <c r="D1998" t="s">
        <v>2380</v>
      </c>
      <c r="E1998" t="s">
        <v>2379</v>
      </c>
      <c r="F1998" t="s">
        <v>2381</v>
      </c>
      <c r="G1998" s="7">
        <v>1</v>
      </c>
      <c r="H1998" t="s">
        <v>2379</v>
      </c>
      <c r="I1998">
        <f t="shared" si="93"/>
        <v>0</v>
      </c>
      <c r="K1998" s="14" t="str">
        <f t="shared" si="94"/>
        <v>Normal Weight</v>
      </c>
      <c r="L1998" t="str">
        <f t="shared" si="95"/>
        <v>Normal</v>
      </c>
    </row>
    <row r="1999" spans="1:12" x14ac:dyDescent="0.35">
      <c r="A1999" t="s">
        <v>370</v>
      </c>
      <c r="B1999">
        <v>23.465</v>
      </c>
      <c r="C1999">
        <v>6.26</v>
      </c>
      <c r="D1999" t="s">
        <v>2380</v>
      </c>
      <c r="E1999" t="s">
        <v>2379</v>
      </c>
      <c r="F1999" t="s">
        <v>2381</v>
      </c>
      <c r="G1999" s="7">
        <v>1</v>
      </c>
      <c r="H1999" t="s">
        <v>2379</v>
      </c>
      <c r="I1999">
        <f t="shared" si="93"/>
        <v>0</v>
      </c>
      <c r="K1999" s="14" t="str">
        <f t="shared" si="94"/>
        <v>Normal Weight</v>
      </c>
      <c r="L1999" t="str">
        <f t="shared" si="95"/>
        <v>Prediabetes</v>
      </c>
    </row>
    <row r="2000" spans="1:12" x14ac:dyDescent="0.35">
      <c r="A2000" t="s">
        <v>369</v>
      </c>
      <c r="B2000">
        <v>40.185000000000002</v>
      </c>
      <c r="C2000">
        <v>5.88</v>
      </c>
      <c r="D2000" t="s">
        <v>2380</v>
      </c>
      <c r="E2000" t="s">
        <v>2379</v>
      </c>
      <c r="F2000" t="s">
        <v>2379</v>
      </c>
      <c r="G2000" s="7">
        <v>0</v>
      </c>
      <c r="H2000" t="s">
        <v>2379</v>
      </c>
      <c r="I2000">
        <f t="shared" si="93"/>
        <v>0</v>
      </c>
      <c r="K2000" s="14" t="str">
        <f t="shared" si="94"/>
        <v>Obesity</v>
      </c>
      <c r="L2000" t="str">
        <f t="shared" si="95"/>
        <v>Prediabetes</v>
      </c>
    </row>
    <row r="2001" spans="1:12" x14ac:dyDescent="0.35">
      <c r="A2001" t="s">
        <v>368</v>
      </c>
      <c r="B2001">
        <v>21.89</v>
      </c>
      <c r="C2001">
        <v>5.72</v>
      </c>
      <c r="D2001" t="s">
        <v>2380</v>
      </c>
      <c r="E2001" t="s">
        <v>2379</v>
      </c>
      <c r="F2001" t="s">
        <v>2379</v>
      </c>
      <c r="G2001" s="7">
        <v>0</v>
      </c>
      <c r="H2001" t="s">
        <v>2379</v>
      </c>
      <c r="I2001">
        <f t="shared" si="93"/>
        <v>0</v>
      </c>
      <c r="K2001" s="14" t="str">
        <f t="shared" si="94"/>
        <v>Normal Weight</v>
      </c>
      <c r="L2001" t="str">
        <f t="shared" si="95"/>
        <v>Prediabetes</v>
      </c>
    </row>
    <row r="2002" spans="1:12" x14ac:dyDescent="0.35">
      <c r="A2002" t="s">
        <v>367</v>
      </c>
      <c r="B2002">
        <v>29.34</v>
      </c>
      <c r="C2002">
        <v>6.09</v>
      </c>
      <c r="D2002" t="s">
        <v>2380</v>
      </c>
      <c r="E2002" t="s">
        <v>2380</v>
      </c>
      <c r="F2002" t="s">
        <v>2379</v>
      </c>
      <c r="G2002" s="7">
        <v>2</v>
      </c>
      <c r="H2002" t="s">
        <v>2379</v>
      </c>
      <c r="I2002">
        <f t="shared" si="93"/>
        <v>0</v>
      </c>
      <c r="K2002" s="14" t="str">
        <f t="shared" si="94"/>
        <v>Over Weight</v>
      </c>
      <c r="L2002" t="str">
        <f t="shared" si="95"/>
        <v>Prediabetes</v>
      </c>
    </row>
    <row r="2003" spans="1:12" x14ac:dyDescent="0.35">
      <c r="A2003" t="s">
        <v>366</v>
      </c>
      <c r="B2003">
        <v>22.61</v>
      </c>
      <c r="C2003">
        <v>4.25</v>
      </c>
      <c r="D2003" t="s">
        <v>2380</v>
      </c>
      <c r="E2003" t="s">
        <v>2379</v>
      </c>
      <c r="F2003" t="s">
        <v>2379</v>
      </c>
      <c r="G2003" s="7">
        <v>0</v>
      </c>
      <c r="H2003" t="s">
        <v>2379</v>
      </c>
      <c r="I2003">
        <f t="shared" si="93"/>
        <v>0</v>
      </c>
      <c r="K2003" s="14" t="str">
        <f t="shared" si="94"/>
        <v>Normal Weight</v>
      </c>
      <c r="L2003" t="str">
        <f t="shared" si="95"/>
        <v>Normal</v>
      </c>
    </row>
    <row r="2004" spans="1:12" x14ac:dyDescent="0.35">
      <c r="A2004" t="s">
        <v>365</v>
      </c>
      <c r="B2004">
        <v>22.23</v>
      </c>
      <c r="C2004">
        <v>6.09</v>
      </c>
      <c r="D2004" t="s">
        <v>2380</v>
      </c>
      <c r="E2004" t="s">
        <v>2379</v>
      </c>
      <c r="F2004" t="s">
        <v>2379</v>
      </c>
      <c r="G2004" s="7">
        <v>0</v>
      </c>
      <c r="H2004" t="s">
        <v>2379</v>
      </c>
      <c r="I2004">
        <f t="shared" si="93"/>
        <v>0</v>
      </c>
      <c r="K2004" s="14" t="str">
        <f t="shared" si="94"/>
        <v>Normal Weight</v>
      </c>
      <c r="L2004" t="str">
        <f t="shared" si="95"/>
        <v>Prediabetes</v>
      </c>
    </row>
    <row r="2005" spans="1:12" x14ac:dyDescent="0.35">
      <c r="A2005" t="s">
        <v>364</v>
      </c>
      <c r="B2005">
        <v>33.4</v>
      </c>
      <c r="C2005">
        <v>5.51</v>
      </c>
      <c r="D2005" t="s">
        <v>2379</v>
      </c>
      <c r="E2005" t="s">
        <v>2379</v>
      </c>
      <c r="F2005" t="s">
        <v>2379</v>
      </c>
      <c r="G2005" s="7">
        <v>0</v>
      </c>
      <c r="H2005" t="s">
        <v>2379</v>
      </c>
      <c r="I2005">
        <f t="shared" si="93"/>
        <v>0</v>
      </c>
      <c r="K2005" s="14" t="str">
        <f t="shared" si="94"/>
        <v>Obesity</v>
      </c>
      <c r="L2005" t="str">
        <f t="shared" si="95"/>
        <v>Normal</v>
      </c>
    </row>
    <row r="2006" spans="1:12" x14ac:dyDescent="0.35">
      <c r="A2006" t="s">
        <v>363</v>
      </c>
      <c r="B2006">
        <v>33.11</v>
      </c>
      <c r="C2006">
        <v>5.63</v>
      </c>
      <c r="D2006" t="s">
        <v>2379</v>
      </c>
      <c r="E2006" t="s">
        <v>2379</v>
      </c>
      <c r="F2006" t="s">
        <v>2379</v>
      </c>
      <c r="G2006" s="7">
        <v>0</v>
      </c>
      <c r="H2006" t="s">
        <v>2379</v>
      </c>
      <c r="I2006">
        <f t="shared" si="93"/>
        <v>0</v>
      </c>
      <c r="K2006" s="14" t="str">
        <f t="shared" si="94"/>
        <v>Obesity</v>
      </c>
      <c r="L2006" t="str">
        <f t="shared" si="95"/>
        <v>Normal</v>
      </c>
    </row>
    <row r="2007" spans="1:12" x14ac:dyDescent="0.35">
      <c r="A2007" t="s">
        <v>362</v>
      </c>
      <c r="B2007">
        <v>16.815000000000001</v>
      </c>
      <c r="C2007">
        <v>5.29</v>
      </c>
      <c r="D2007" t="s">
        <v>2380</v>
      </c>
      <c r="E2007" t="s">
        <v>2379</v>
      </c>
      <c r="F2007" t="s">
        <v>2379</v>
      </c>
      <c r="G2007" s="7">
        <v>0</v>
      </c>
      <c r="H2007" t="s">
        <v>2379</v>
      </c>
      <c r="I2007">
        <f t="shared" si="93"/>
        <v>0</v>
      </c>
      <c r="K2007" s="14" t="str">
        <f t="shared" si="94"/>
        <v>Underweight</v>
      </c>
      <c r="L2007" t="str">
        <f t="shared" si="95"/>
        <v>Normal</v>
      </c>
    </row>
    <row r="2008" spans="1:12" x14ac:dyDescent="0.35">
      <c r="A2008" t="s">
        <v>361</v>
      </c>
      <c r="B2008">
        <v>25.61</v>
      </c>
      <c r="C2008">
        <v>4</v>
      </c>
      <c r="D2008" t="s">
        <v>2379</v>
      </c>
      <c r="E2008" t="s">
        <v>2379</v>
      </c>
      <c r="F2008" t="s">
        <v>2381</v>
      </c>
      <c r="G2008" s="7">
        <v>1</v>
      </c>
      <c r="H2008" t="s">
        <v>2379</v>
      </c>
      <c r="I2008">
        <f t="shared" si="93"/>
        <v>0</v>
      </c>
      <c r="K2008" s="14" t="str">
        <f t="shared" si="94"/>
        <v>Over Weight</v>
      </c>
      <c r="L2008" t="str">
        <f t="shared" si="95"/>
        <v>Normal</v>
      </c>
    </row>
    <row r="2009" spans="1:12" x14ac:dyDescent="0.35">
      <c r="A2009" t="s">
        <v>360</v>
      </c>
      <c r="B2009">
        <v>25.8</v>
      </c>
      <c r="C2009">
        <v>5.49</v>
      </c>
      <c r="D2009" t="s">
        <v>2379</v>
      </c>
      <c r="E2009" t="s">
        <v>2379</v>
      </c>
      <c r="F2009" t="s">
        <v>2379</v>
      </c>
      <c r="G2009" s="7">
        <v>0</v>
      </c>
      <c r="H2009" t="s">
        <v>2379</v>
      </c>
      <c r="I2009">
        <f t="shared" si="93"/>
        <v>0</v>
      </c>
      <c r="K2009" s="14" t="str">
        <f t="shared" si="94"/>
        <v>Over Weight</v>
      </c>
      <c r="L2009" t="str">
        <f t="shared" si="95"/>
        <v>Normal</v>
      </c>
    </row>
    <row r="2010" spans="1:12" x14ac:dyDescent="0.35">
      <c r="A2010" t="s">
        <v>359</v>
      </c>
      <c r="B2010">
        <v>27.39</v>
      </c>
      <c r="C2010">
        <v>5.34</v>
      </c>
      <c r="D2010" t="s">
        <v>2379</v>
      </c>
      <c r="E2010" t="s">
        <v>2379</v>
      </c>
      <c r="F2010" t="s">
        <v>2379</v>
      </c>
      <c r="G2010" s="7">
        <v>0</v>
      </c>
      <c r="H2010" t="s">
        <v>2379</v>
      </c>
      <c r="I2010">
        <f t="shared" si="93"/>
        <v>0</v>
      </c>
      <c r="K2010" s="14" t="str">
        <f t="shared" si="94"/>
        <v>Over Weight</v>
      </c>
      <c r="L2010" t="str">
        <f t="shared" si="95"/>
        <v>Normal</v>
      </c>
    </row>
    <row r="2011" spans="1:12" x14ac:dyDescent="0.35">
      <c r="A2011" t="s">
        <v>358</v>
      </c>
      <c r="B2011">
        <v>17.03</v>
      </c>
      <c r="C2011">
        <v>4.12</v>
      </c>
      <c r="D2011" t="s">
        <v>2379</v>
      </c>
      <c r="E2011" t="s">
        <v>2379</v>
      </c>
      <c r="F2011" t="s">
        <v>2379</v>
      </c>
      <c r="G2011" s="7">
        <v>1</v>
      </c>
      <c r="H2011" t="s">
        <v>2379</v>
      </c>
      <c r="I2011">
        <f t="shared" si="93"/>
        <v>0</v>
      </c>
      <c r="K2011" s="14" t="str">
        <f t="shared" si="94"/>
        <v>Underweight</v>
      </c>
      <c r="L2011" t="str">
        <f t="shared" si="95"/>
        <v>Normal</v>
      </c>
    </row>
    <row r="2012" spans="1:12" x14ac:dyDescent="0.35">
      <c r="A2012" t="s">
        <v>357</v>
      </c>
      <c r="B2012">
        <v>23.75</v>
      </c>
      <c r="C2012">
        <v>5.49</v>
      </c>
      <c r="D2012" t="s">
        <v>2380</v>
      </c>
      <c r="E2012" t="s">
        <v>2379</v>
      </c>
      <c r="F2012" t="s">
        <v>2379</v>
      </c>
      <c r="G2012" s="7">
        <v>0</v>
      </c>
      <c r="H2012" t="s">
        <v>2379</v>
      </c>
      <c r="I2012">
        <f t="shared" si="93"/>
        <v>0</v>
      </c>
      <c r="K2012" s="14" t="str">
        <f t="shared" si="94"/>
        <v>Normal Weight</v>
      </c>
      <c r="L2012" t="str">
        <f t="shared" si="95"/>
        <v>Normal</v>
      </c>
    </row>
    <row r="2013" spans="1:12" x14ac:dyDescent="0.35">
      <c r="A2013" t="s">
        <v>355</v>
      </c>
      <c r="B2013">
        <v>26.03</v>
      </c>
      <c r="C2013">
        <v>5.1100000000000003</v>
      </c>
      <c r="D2013" t="s">
        <v>2380</v>
      </c>
      <c r="E2013" t="s">
        <v>2379</v>
      </c>
      <c r="F2013" t="s">
        <v>2379</v>
      </c>
      <c r="G2013" s="7">
        <v>1</v>
      </c>
      <c r="H2013" t="s">
        <v>2379</v>
      </c>
      <c r="I2013">
        <f t="shared" si="93"/>
        <v>0</v>
      </c>
      <c r="K2013" s="14" t="str">
        <f t="shared" si="94"/>
        <v>Over Weight</v>
      </c>
      <c r="L2013" t="str">
        <f t="shared" si="95"/>
        <v>Normal</v>
      </c>
    </row>
    <row r="2014" spans="1:12" x14ac:dyDescent="0.35">
      <c r="A2014" t="s">
        <v>354</v>
      </c>
      <c r="B2014">
        <v>16.079999999999998</v>
      </c>
      <c r="C2014">
        <v>5.94</v>
      </c>
      <c r="D2014" t="s">
        <v>2379</v>
      </c>
      <c r="E2014" t="s">
        <v>2379</v>
      </c>
      <c r="F2014" t="s">
        <v>2379</v>
      </c>
      <c r="G2014" s="7">
        <v>0</v>
      </c>
      <c r="H2014" t="s">
        <v>2379</v>
      </c>
      <c r="I2014">
        <f t="shared" si="93"/>
        <v>0</v>
      </c>
      <c r="K2014" s="14" t="str">
        <f t="shared" si="94"/>
        <v>Underweight</v>
      </c>
      <c r="L2014" t="str">
        <f t="shared" si="95"/>
        <v>Prediabetes</v>
      </c>
    </row>
    <row r="2015" spans="1:12" x14ac:dyDescent="0.35">
      <c r="A2015" t="s">
        <v>353</v>
      </c>
      <c r="B2015">
        <v>30.875</v>
      </c>
      <c r="C2015">
        <v>5.54</v>
      </c>
      <c r="D2015" t="s">
        <v>2379</v>
      </c>
      <c r="E2015" t="s">
        <v>2379</v>
      </c>
      <c r="F2015" t="s">
        <v>2379</v>
      </c>
      <c r="G2015" s="7">
        <v>0</v>
      </c>
      <c r="H2015" t="s">
        <v>2379</v>
      </c>
      <c r="I2015">
        <f t="shared" si="93"/>
        <v>0</v>
      </c>
      <c r="K2015" s="14" t="str">
        <f t="shared" si="94"/>
        <v>Obesity</v>
      </c>
      <c r="L2015" t="str">
        <f t="shared" si="95"/>
        <v>Normal</v>
      </c>
    </row>
    <row r="2016" spans="1:12" x14ac:dyDescent="0.35">
      <c r="A2016" t="s">
        <v>352</v>
      </c>
      <c r="B2016">
        <v>31.79</v>
      </c>
      <c r="C2016">
        <v>7.09</v>
      </c>
      <c r="D2016" t="s">
        <v>2379</v>
      </c>
      <c r="E2016" t="s">
        <v>2379</v>
      </c>
      <c r="F2016" t="s">
        <v>2379</v>
      </c>
      <c r="G2016" s="7">
        <v>0</v>
      </c>
      <c r="H2016" t="s">
        <v>2379</v>
      </c>
      <c r="I2016">
        <f t="shared" si="93"/>
        <v>0</v>
      </c>
      <c r="K2016" s="14" t="str">
        <f t="shared" si="94"/>
        <v>Obesity</v>
      </c>
      <c r="L2016" t="str">
        <f t="shared" si="95"/>
        <v>Diabetes</v>
      </c>
    </row>
    <row r="2017" spans="1:12" x14ac:dyDescent="0.35">
      <c r="A2017" t="s">
        <v>351</v>
      </c>
      <c r="B2017">
        <v>28.48</v>
      </c>
      <c r="C2017">
        <v>6.22</v>
      </c>
      <c r="D2017" t="s">
        <v>2380</v>
      </c>
      <c r="E2017" t="s">
        <v>2379</v>
      </c>
      <c r="F2017" t="s">
        <v>2381</v>
      </c>
      <c r="G2017" s="7">
        <v>1</v>
      </c>
      <c r="H2017" t="s">
        <v>2379</v>
      </c>
      <c r="I2017">
        <f t="shared" si="93"/>
        <v>0</v>
      </c>
      <c r="K2017" s="14" t="str">
        <f t="shared" si="94"/>
        <v>Over Weight</v>
      </c>
      <c r="L2017" t="str">
        <f t="shared" si="95"/>
        <v>Prediabetes</v>
      </c>
    </row>
    <row r="2018" spans="1:12" x14ac:dyDescent="0.35">
      <c r="A2018" t="s">
        <v>350</v>
      </c>
      <c r="B2018">
        <v>26.6</v>
      </c>
      <c r="C2018">
        <v>4.33</v>
      </c>
      <c r="D2018" t="s">
        <v>2379</v>
      </c>
      <c r="E2018" t="s">
        <v>2379</v>
      </c>
      <c r="F2018" t="s">
        <v>2379</v>
      </c>
      <c r="G2018" s="7">
        <v>1</v>
      </c>
      <c r="H2018" t="s">
        <v>2379</v>
      </c>
      <c r="I2018">
        <f t="shared" si="93"/>
        <v>0</v>
      </c>
      <c r="K2018" s="14" t="str">
        <f t="shared" si="94"/>
        <v>Over Weight</v>
      </c>
      <c r="L2018" t="str">
        <f t="shared" si="95"/>
        <v>Normal</v>
      </c>
    </row>
    <row r="2019" spans="1:12" x14ac:dyDescent="0.35">
      <c r="A2019" t="s">
        <v>349</v>
      </c>
      <c r="B2019">
        <v>25.27</v>
      </c>
      <c r="C2019">
        <v>5.83</v>
      </c>
      <c r="D2019" t="s">
        <v>2379</v>
      </c>
      <c r="E2019" t="s">
        <v>2379</v>
      </c>
      <c r="F2019" t="s">
        <v>2379</v>
      </c>
      <c r="G2019" s="7">
        <v>1</v>
      </c>
      <c r="H2019" t="s">
        <v>2379</v>
      </c>
      <c r="I2019">
        <f t="shared" si="93"/>
        <v>0</v>
      </c>
      <c r="K2019" s="14" t="str">
        <f t="shared" si="94"/>
        <v>Over Weight</v>
      </c>
      <c r="L2019" t="str">
        <f t="shared" si="95"/>
        <v>Prediabetes</v>
      </c>
    </row>
    <row r="2020" spans="1:12" x14ac:dyDescent="0.35">
      <c r="A2020" t="s">
        <v>348</v>
      </c>
      <c r="B2020">
        <v>34.484999999999999</v>
      </c>
      <c r="C2020">
        <v>4.7</v>
      </c>
      <c r="D2020" t="s">
        <v>2380</v>
      </c>
      <c r="E2020" t="s">
        <v>2379</v>
      </c>
      <c r="F2020" t="s">
        <v>2381</v>
      </c>
      <c r="G2020" s="7">
        <v>1</v>
      </c>
      <c r="H2020" t="s">
        <v>2379</v>
      </c>
      <c r="I2020">
        <f t="shared" si="93"/>
        <v>0</v>
      </c>
      <c r="K2020" s="14" t="str">
        <f t="shared" si="94"/>
        <v>Obesity</v>
      </c>
      <c r="L2020" t="str">
        <f t="shared" si="95"/>
        <v>Normal</v>
      </c>
    </row>
    <row r="2021" spans="1:12" x14ac:dyDescent="0.35">
      <c r="A2021" t="s">
        <v>347</v>
      </c>
      <c r="B2021">
        <v>15.57</v>
      </c>
      <c r="C2021">
        <v>4.07</v>
      </c>
      <c r="D2021" t="s">
        <v>2380</v>
      </c>
      <c r="E2021" t="s">
        <v>2379</v>
      </c>
      <c r="F2021" t="s">
        <v>2379</v>
      </c>
      <c r="G2021" s="7">
        <v>1</v>
      </c>
      <c r="H2021" t="s">
        <v>2379</v>
      </c>
      <c r="I2021">
        <f t="shared" si="93"/>
        <v>0</v>
      </c>
      <c r="K2021" s="14" t="str">
        <f t="shared" si="94"/>
        <v>Underweight</v>
      </c>
      <c r="L2021" t="str">
        <f t="shared" si="95"/>
        <v>Normal</v>
      </c>
    </row>
    <row r="2022" spans="1:12" x14ac:dyDescent="0.35">
      <c r="A2022" t="s">
        <v>346</v>
      </c>
      <c r="B2022">
        <v>30.36</v>
      </c>
      <c r="C2022">
        <v>9.39</v>
      </c>
      <c r="D2022" t="s">
        <v>2379</v>
      </c>
      <c r="E2022" t="s">
        <v>2379</v>
      </c>
      <c r="F2022" t="s">
        <v>2379</v>
      </c>
      <c r="G2022" s="7">
        <v>0</v>
      </c>
      <c r="H2022" t="s">
        <v>2379</v>
      </c>
      <c r="I2022">
        <f t="shared" si="93"/>
        <v>0</v>
      </c>
      <c r="K2022" s="14" t="str">
        <f t="shared" si="94"/>
        <v>Obesity</v>
      </c>
      <c r="L2022" t="str">
        <f t="shared" si="95"/>
        <v>Diabetes</v>
      </c>
    </row>
    <row r="2023" spans="1:12" x14ac:dyDescent="0.35">
      <c r="A2023" t="s">
        <v>345</v>
      </c>
      <c r="B2023">
        <v>19.37</v>
      </c>
      <c r="C2023">
        <v>4.18</v>
      </c>
      <c r="D2023" t="s">
        <v>2379</v>
      </c>
      <c r="E2023" t="s">
        <v>2379</v>
      </c>
      <c r="F2023" t="s">
        <v>2379</v>
      </c>
      <c r="G2023" s="7">
        <v>0</v>
      </c>
      <c r="H2023" t="s">
        <v>2379</v>
      </c>
      <c r="I2023">
        <f t="shared" si="93"/>
        <v>0</v>
      </c>
      <c r="K2023" s="14" t="str">
        <f t="shared" si="94"/>
        <v>Normal Weight</v>
      </c>
      <c r="L2023" t="str">
        <f t="shared" si="95"/>
        <v>Normal</v>
      </c>
    </row>
    <row r="2024" spans="1:12" x14ac:dyDescent="0.35">
      <c r="A2024" t="s">
        <v>344</v>
      </c>
      <c r="B2024">
        <v>16.71</v>
      </c>
      <c r="C2024">
        <v>4.18</v>
      </c>
      <c r="D2024" t="s">
        <v>2379</v>
      </c>
      <c r="E2024" t="s">
        <v>2379</v>
      </c>
      <c r="F2024" t="s">
        <v>2379</v>
      </c>
      <c r="G2024" s="7">
        <v>1</v>
      </c>
      <c r="H2024" t="s">
        <v>2379</v>
      </c>
      <c r="I2024">
        <f t="shared" si="93"/>
        <v>0</v>
      </c>
      <c r="K2024" s="14" t="str">
        <f t="shared" si="94"/>
        <v>Underweight</v>
      </c>
      <c r="L2024" t="str">
        <f t="shared" si="95"/>
        <v>Normal</v>
      </c>
    </row>
    <row r="2025" spans="1:12" x14ac:dyDescent="0.35">
      <c r="A2025" t="s">
        <v>343</v>
      </c>
      <c r="B2025">
        <v>24.1</v>
      </c>
      <c r="C2025">
        <v>4.4000000000000004</v>
      </c>
      <c r="D2025" t="s">
        <v>2380</v>
      </c>
      <c r="E2025" t="s">
        <v>2379</v>
      </c>
      <c r="F2025" t="s">
        <v>2379</v>
      </c>
      <c r="G2025" s="7">
        <v>1</v>
      </c>
      <c r="H2025" t="s">
        <v>2379</v>
      </c>
      <c r="I2025">
        <f t="shared" si="93"/>
        <v>0</v>
      </c>
      <c r="K2025" s="14" t="str">
        <f t="shared" si="94"/>
        <v>Normal Weight</v>
      </c>
      <c r="L2025" t="str">
        <f t="shared" si="95"/>
        <v>Normal</v>
      </c>
    </row>
    <row r="2026" spans="1:12" x14ac:dyDescent="0.35">
      <c r="A2026" t="s">
        <v>342</v>
      </c>
      <c r="B2026">
        <v>29.77</v>
      </c>
      <c r="C2026">
        <v>9.9</v>
      </c>
      <c r="D2026" t="s">
        <v>2379</v>
      </c>
      <c r="E2026" t="s">
        <v>2379</v>
      </c>
      <c r="F2026" t="s">
        <v>2379</v>
      </c>
      <c r="G2026" s="7">
        <v>0</v>
      </c>
      <c r="H2026" t="s">
        <v>2379</v>
      </c>
      <c r="I2026">
        <f t="shared" si="93"/>
        <v>0</v>
      </c>
      <c r="K2026" s="14" t="str">
        <f t="shared" si="94"/>
        <v>Over Weight</v>
      </c>
      <c r="L2026" t="str">
        <f t="shared" si="95"/>
        <v>Diabetes</v>
      </c>
    </row>
    <row r="2027" spans="1:12" x14ac:dyDescent="0.35">
      <c r="A2027" t="s">
        <v>341</v>
      </c>
      <c r="B2027">
        <v>46.53</v>
      </c>
      <c r="C2027">
        <v>4.84</v>
      </c>
      <c r="D2027" t="s">
        <v>2380</v>
      </c>
      <c r="E2027" t="s">
        <v>2379</v>
      </c>
      <c r="F2027" t="s">
        <v>2379</v>
      </c>
      <c r="G2027" s="7">
        <v>0</v>
      </c>
      <c r="H2027" t="s">
        <v>2379</v>
      </c>
      <c r="I2027">
        <f t="shared" si="93"/>
        <v>0</v>
      </c>
      <c r="K2027" s="14" t="str">
        <f t="shared" si="94"/>
        <v>Obesity</v>
      </c>
      <c r="L2027" t="str">
        <f t="shared" si="95"/>
        <v>Normal</v>
      </c>
    </row>
    <row r="2028" spans="1:12" x14ac:dyDescent="0.35">
      <c r="A2028" t="s">
        <v>340</v>
      </c>
      <c r="B2028">
        <v>23.4</v>
      </c>
      <c r="C2028">
        <v>5.53</v>
      </c>
      <c r="D2028" t="s">
        <v>2379</v>
      </c>
      <c r="E2028" t="s">
        <v>2379</v>
      </c>
      <c r="F2028" t="s">
        <v>2381</v>
      </c>
      <c r="G2028" s="7">
        <v>1</v>
      </c>
      <c r="H2028" t="s">
        <v>2379</v>
      </c>
      <c r="I2028">
        <f t="shared" si="93"/>
        <v>0</v>
      </c>
      <c r="K2028" s="14" t="str">
        <f t="shared" si="94"/>
        <v>Normal Weight</v>
      </c>
      <c r="L2028" t="str">
        <f t="shared" si="95"/>
        <v>Normal</v>
      </c>
    </row>
    <row r="2029" spans="1:12" x14ac:dyDescent="0.35">
      <c r="A2029" t="s">
        <v>339</v>
      </c>
      <c r="B2029">
        <v>30</v>
      </c>
      <c r="C2029">
        <v>4.33</v>
      </c>
      <c r="D2029" t="s">
        <v>2380</v>
      </c>
      <c r="E2029" t="s">
        <v>2379</v>
      </c>
      <c r="F2029" t="s">
        <v>2379</v>
      </c>
      <c r="G2029" s="7">
        <v>0</v>
      </c>
      <c r="H2029" t="s">
        <v>2379</v>
      </c>
      <c r="I2029">
        <f t="shared" si="93"/>
        <v>0</v>
      </c>
      <c r="K2029" s="14" t="str">
        <f t="shared" si="94"/>
        <v>Obesity</v>
      </c>
      <c r="L2029" t="str">
        <f t="shared" si="95"/>
        <v>Normal</v>
      </c>
    </row>
    <row r="2030" spans="1:12" x14ac:dyDescent="0.35">
      <c r="A2030" t="s">
        <v>338</v>
      </c>
      <c r="B2030">
        <v>29.15</v>
      </c>
      <c r="C2030">
        <v>4.91</v>
      </c>
      <c r="D2030" t="s">
        <v>2380</v>
      </c>
      <c r="E2030" t="s">
        <v>2379</v>
      </c>
      <c r="F2030" t="s">
        <v>2379</v>
      </c>
      <c r="G2030" s="7">
        <v>0</v>
      </c>
      <c r="H2030" t="s">
        <v>2379</v>
      </c>
      <c r="I2030">
        <f t="shared" si="93"/>
        <v>0</v>
      </c>
      <c r="K2030" s="14" t="str">
        <f t="shared" si="94"/>
        <v>Over Weight</v>
      </c>
      <c r="L2030" t="str">
        <f t="shared" si="95"/>
        <v>Normal</v>
      </c>
    </row>
    <row r="2031" spans="1:12" x14ac:dyDescent="0.35">
      <c r="A2031" t="s">
        <v>337</v>
      </c>
      <c r="B2031">
        <v>34.865000000000002</v>
      </c>
      <c r="C2031">
        <v>4.8</v>
      </c>
      <c r="D2031" t="s">
        <v>2379</v>
      </c>
      <c r="E2031" t="s">
        <v>2379</v>
      </c>
      <c r="F2031" t="s">
        <v>2379</v>
      </c>
      <c r="G2031" s="7">
        <v>0</v>
      </c>
      <c r="H2031" t="s">
        <v>2379</v>
      </c>
      <c r="I2031">
        <f t="shared" si="93"/>
        <v>0</v>
      </c>
      <c r="K2031" s="14" t="str">
        <f t="shared" si="94"/>
        <v>Obesity</v>
      </c>
      <c r="L2031" t="str">
        <f t="shared" si="95"/>
        <v>Normal</v>
      </c>
    </row>
    <row r="2032" spans="1:12" x14ac:dyDescent="0.35">
      <c r="A2032" t="s">
        <v>336</v>
      </c>
      <c r="B2032">
        <v>28.12</v>
      </c>
      <c r="C2032">
        <v>5.55</v>
      </c>
      <c r="D2032" t="s">
        <v>2380</v>
      </c>
      <c r="E2032" t="s">
        <v>2380</v>
      </c>
      <c r="F2032" t="s">
        <v>2379</v>
      </c>
      <c r="G2032" s="7">
        <v>2</v>
      </c>
      <c r="H2032" t="s">
        <v>2379</v>
      </c>
      <c r="I2032">
        <f t="shared" si="93"/>
        <v>0</v>
      </c>
      <c r="K2032" s="14" t="str">
        <f t="shared" si="94"/>
        <v>Over Weight</v>
      </c>
      <c r="L2032" t="str">
        <f t="shared" si="95"/>
        <v>Normal</v>
      </c>
    </row>
    <row r="2033" spans="1:12" x14ac:dyDescent="0.35">
      <c r="A2033" t="s">
        <v>335</v>
      </c>
      <c r="B2033">
        <v>29.45</v>
      </c>
      <c r="C2033">
        <v>5.24</v>
      </c>
      <c r="D2033" t="s">
        <v>2380</v>
      </c>
      <c r="E2033" t="s">
        <v>2379</v>
      </c>
      <c r="F2033" t="s">
        <v>2379</v>
      </c>
      <c r="G2033" s="7">
        <v>0</v>
      </c>
      <c r="H2033" t="s">
        <v>2379</v>
      </c>
      <c r="I2033">
        <f t="shared" si="93"/>
        <v>0</v>
      </c>
      <c r="K2033" s="14" t="str">
        <f t="shared" si="94"/>
        <v>Over Weight</v>
      </c>
      <c r="L2033" t="str">
        <f t="shared" si="95"/>
        <v>Normal</v>
      </c>
    </row>
    <row r="2034" spans="1:12" x14ac:dyDescent="0.35">
      <c r="A2034" t="s">
        <v>334</v>
      </c>
      <c r="B2034">
        <v>27.94</v>
      </c>
      <c r="C2034">
        <v>6.08</v>
      </c>
      <c r="D2034" t="s">
        <v>2379</v>
      </c>
      <c r="E2034" t="s">
        <v>2379</v>
      </c>
      <c r="F2034" t="s">
        <v>2381</v>
      </c>
      <c r="G2034" s="7">
        <v>1</v>
      </c>
      <c r="H2034" t="s">
        <v>2379</v>
      </c>
      <c r="I2034">
        <f t="shared" si="93"/>
        <v>0</v>
      </c>
      <c r="K2034" s="14" t="str">
        <f t="shared" si="94"/>
        <v>Over Weight</v>
      </c>
      <c r="L2034" t="str">
        <f t="shared" si="95"/>
        <v>Prediabetes</v>
      </c>
    </row>
    <row r="2035" spans="1:12" x14ac:dyDescent="0.35">
      <c r="A2035" t="s">
        <v>333</v>
      </c>
      <c r="B2035">
        <v>27.2</v>
      </c>
      <c r="C2035">
        <v>5.83</v>
      </c>
      <c r="D2035" t="s">
        <v>2379</v>
      </c>
      <c r="E2035" t="s">
        <v>2379</v>
      </c>
      <c r="F2035" t="s">
        <v>2381</v>
      </c>
      <c r="G2035" s="7">
        <v>1</v>
      </c>
      <c r="H2035" t="s">
        <v>2379</v>
      </c>
      <c r="I2035">
        <f t="shared" si="93"/>
        <v>0</v>
      </c>
      <c r="K2035" s="14" t="str">
        <f t="shared" si="94"/>
        <v>Over Weight</v>
      </c>
      <c r="L2035" t="str">
        <f t="shared" si="95"/>
        <v>Prediabetes</v>
      </c>
    </row>
    <row r="2036" spans="1:12" x14ac:dyDescent="0.35">
      <c r="A2036" t="s">
        <v>332</v>
      </c>
      <c r="B2036">
        <v>33.344999999999999</v>
      </c>
      <c r="C2036">
        <v>4.29</v>
      </c>
      <c r="D2036" t="s">
        <v>2379</v>
      </c>
      <c r="E2036" t="s">
        <v>2379</v>
      </c>
      <c r="F2036" t="s">
        <v>2379</v>
      </c>
      <c r="G2036" s="7">
        <v>1</v>
      </c>
      <c r="H2036" t="s">
        <v>2379</v>
      </c>
      <c r="I2036">
        <f t="shared" si="93"/>
        <v>0</v>
      </c>
      <c r="K2036" s="14" t="str">
        <f t="shared" si="94"/>
        <v>Obesity</v>
      </c>
      <c r="L2036" t="str">
        <f t="shared" si="95"/>
        <v>Normal</v>
      </c>
    </row>
    <row r="2037" spans="1:12" x14ac:dyDescent="0.35">
      <c r="A2037" t="s">
        <v>331</v>
      </c>
      <c r="B2037">
        <v>29.925000000000001</v>
      </c>
      <c r="C2037">
        <v>5.3</v>
      </c>
      <c r="D2037" t="s">
        <v>2379</v>
      </c>
      <c r="E2037" t="s">
        <v>2379</v>
      </c>
      <c r="F2037" t="s">
        <v>2379</v>
      </c>
      <c r="G2037" s="7">
        <v>1</v>
      </c>
      <c r="H2037" t="s">
        <v>2379</v>
      </c>
      <c r="I2037">
        <f t="shared" si="93"/>
        <v>0</v>
      </c>
      <c r="K2037" s="14" t="str">
        <f t="shared" si="94"/>
        <v>Obesity</v>
      </c>
      <c r="L2037" t="str">
        <f t="shared" si="95"/>
        <v>Normal</v>
      </c>
    </row>
    <row r="2038" spans="1:12" x14ac:dyDescent="0.35">
      <c r="A2038" t="s">
        <v>330</v>
      </c>
      <c r="B2038">
        <v>24.225000000000001</v>
      </c>
      <c r="C2038">
        <v>4.42</v>
      </c>
      <c r="D2038" t="s">
        <v>2379</v>
      </c>
      <c r="E2038" t="s">
        <v>2379</v>
      </c>
      <c r="F2038" t="s">
        <v>2379</v>
      </c>
      <c r="G2038" s="7">
        <v>1</v>
      </c>
      <c r="H2038" t="s">
        <v>2379</v>
      </c>
      <c r="I2038">
        <f t="shared" si="93"/>
        <v>0</v>
      </c>
      <c r="K2038" s="14" t="str">
        <f t="shared" si="94"/>
        <v>Normal Weight</v>
      </c>
      <c r="L2038" t="str">
        <f t="shared" si="95"/>
        <v>Normal</v>
      </c>
    </row>
    <row r="2039" spans="1:12" x14ac:dyDescent="0.35">
      <c r="A2039" t="s">
        <v>329</v>
      </c>
      <c r="B2039">
        <v>29.68</v>
      </c>
      <c r="C2039">
        <v>5.68</v>
      </c>
      <c r="D2039" t="s">
        <v>2379</v>
      </c>
      <c r="E2039" t="s">
        <v>2380</v>
      </c>
      <c r="F2039" t="s">
        <v>2379</v>
      </c>
      <c r="G2039" s="7">
        <v>1</v>
      </c>
      <c r="H2039" t="s">
        <v>2379</v>
      </c>
      <c r="I2039">
        <f t="shared" si="93"/>
        <v>0</v>
      </c>
      <c r="K2039" s="14" t="str">
        <f t="shared" si="94"/>
        <v>Over Weight</v>
      </c>
      <c r="L2039" t="str">
        <f t="shared" si="95"/>
        <v>Normal</v>
      </c>
    </row>
    <row r="2040" spans="1:12" x14ac:dyDescent="0.35">
      <c r="A2040" t="s">
        <v>328</v>
      </c>
      <c r="B2040">
        <v>20.614999999999998</v>
      </c>
      <c r="C2040">
        <v>6.05</v>
      </c>
      <c r="D2040" t="s">
        <v>2379</v>
      </c>
      <c r="E2040" t="s">
        <v>2379</v>
      </c>
      <c r="F2040" t="s">
        <v>2381</v>
      </c>
      <c r="G2040" s="7">
        <v>1</v>
      </c>
      <c r="H2040" t="s">
        <v>2379</v>
      </c>
      <c r="I2040">
        <f t="shared" si="93"/>
        <v>0</v>
      </c>
      <c r="K2040" s="14" t="str">
        <f t="shared" si="94"/>
        <v>Normal Weight</v>
      </c>
      <c r="L2040" t="str">
        <f t="shared" si="95"/>
        <v>Prediabetes</v>
      </c>
    </row>
    <row r="2041" spans="1:12" x14ac:dyDescent="0.35">
      <c r="A2041" t="s">
        <v>327</v>
      </c>
      <c r="B2041">
        <v>32.119999999999997</v>
      </c>
      <c r="C2041">
        <v>5.33</v>
      </c>
      <c r="D2041" t="s">
        <v>2379</v>
      </c>
      <c r="E2041" t="s">
        <v>2380</v>
      </c>
      <c r="F2041" t="s">
        <v>2379</v>
      </c>
      <c r="G2041" s="7">
        <v>1</v>
      </c>
      <c r="H2041" t="s">
        <v>2379</v>
      </c>
      <c r="I2041">
        <f t="shared" si="93"/>
        <v>0</v>
      </c>
      <c r="K2041" s="14" t="str">
        <f t="shared" si="94"/>
        <v>Obesity</v>
      </c>
      <c r="L2041" t="str">
        <f t="shared" si="95"/>
        <v>Normal</v>
      </c>
    </row>
    <row r="2042" spans="1:12" x14ac:dyDescent="0.35">
      <c r="A2042" t="s">
        <v>326</v>
      </c>
      <c r="B2042">
        <v>27.36</v>
      </c>
      <c r="C2042">
        <v>6.22</v>
      </c>
      <c r="D2042" t="s">
        <v>2379</v>
      </c>
      <c r="E2042" t="s">
        <v>2379</v>
      </c>
      <c r="F2042" t="s">
        <v>2379</v>
      </c>
      <c r="G2042" s="7">
        <v>0</v>
      </c>
      <c r="H2042" t="s">
        <v>2379</v>
      </c>
      <c r="I2042">
        <f t="shared" si="93"/>
        <v>0</v>
      </c>
      <c r="K2042" s="14" t="str">
        <f t="shared" si="94"/>
        <v>Over Weight</v>
      </c>
      <c r="L2042" t="str">
        <f t="shared" si="95"/>
        <v>Prediabetes</v>
      </c>
    </row>
    <row r="2043" spans="1:12" x14ac:dyDescent="0.35">
      <c r="A2043" t="s">
        <v>325</v>
      </c>
      <c r="B2043">
        <v>17.385000000000002</v>
      </c>
      <c r="C2043">
        <v>5.84</v>
      </c>
      <c r="D2043" t="s">
        <v>2379</v>
      </c>
      <c r="E2043" t="s">
        <v>2379</v>
      </c>
      <c r="F2043" t="s">
        <v>2379</v>
      </c>
      <c r="G2043" s="7">
        <v>0</v>
      </c>
      <c r="H2043" t="s">
        <v>2379</v>
      </c>
      <c r="I2043">
        <f t="shared" si="93"/>
        <v>0</v>
      </c>
      <c r="K2043" s="14" t="str">
        <f t="shared" si="94"/>
        <v>Underweight</v>
      </c>
      <c r="L2043" t="str">
        <f t="shared" si="95"/>
        <v>Prediabetes</v>
      </c>
    </row>
    <row r="2044" spans="1:12" x14ac:dyDescent="0.35">
      <c r="A2044" t="s">
        <v>324</v>
      </c>
      <c r="B2044">
        <v>30.13</v>
      </c>
      <c r="C2044">
        <v>5.71</v>
      </c>
      <c r="D2044" t="s">
        <v>2379</v>
      </c>
      <c r="E2044" t="s">
        <v>2380</v>
      </c>
      <c r="F2044" t="s">
        <v>2379</v>
      </c>
      <c r="G2044" s="7">
        <v>1</v>
      </c>
      <c r="H2044" t="s">
        <v>2379</v>
      </c>
      <c r="I2044">
        <f t="shared" si="93"/>
        <v>0</v>
      </c>
      <c r="K2044" s="14" t="str">
        <f t="shared" si="94"/>
        <v>Obesity</v>
      </c>
      <c r="L2044" t="str">
        <f t="shared" si="95"/>
        <v>Prediabetes</v>
      </c>
    </row>
    <row r="2045" spans="1:12" x14ac:dyDescent="0.35">
      <c r="A2045" t="s">
        <v>323</v>
      </c>
      <c r="B2045">
        <v>25.44</v>
      </c>
      <c r="C2045">
        <v>6.04</v>
      </c>
      <c r="D2045" t="s">
        <v>2380</v>
      </c>
      <c r="E2045" t="s">
        <v>2379</v>
      </c>
      <c r="F2045" t="s">
        <v>2381</v>
      </c>
      <c r="G2045" s="7">
        <v>1</v>
      </c>
      <c r="H2045" t="s">
        <v>2379</v>
      </c>
      <c r="I2045">
        <f t="shared" si="93"/>
        <v>0</v>
      </c>
      <c r="K2045" s="14" t="str">
        <f t="shared" si="94"/>
        <v>Over Weight</v>
      </c>
      <c r="L2045" t="str">
        <f t="shared" si="95"/>
        <v>Prediabetes</v>
      </c>
    </row>
    <row r="2046" spans="1:12" x14ac:dyDescent="0.35">
      <c r="A2046" t="s">
        <v>322</v>
      </c>
      <c r="B2046">
        <v>39.805</v>
      </c>
      <c r="C2046">
        <v>4.38</v>
      </c>
      <c r="D2046" t="s">
        <v>2379</v>
      </c>
      <c r="E2046" t="s">
        <v>2380</v>
      </c>
      <c r="F2046" t="s">
        <v>2379</v>
      </c>
      <c r="G2046" s="7">
        <v>1</v>
      </c>
      <c r="H2046" t="s">
        <v>2379</v>
      </c>
      <c r="I2046">
        <f t="shared" si="93"/>
        <v>0</v>
      </c>
      <c r="K2046" s="14" t="str">
        <f t="shared" si="94"/>
        <v>Obesity</v>
      </c>
      <c r="L2046" t="str">
        <f t="shared" si="95"/>
        <v>Normal</v>
      </c>
    </row>
    <row r="2047" spans="1:12" x14ac:dyDescent="0.35">
      <c r="A2047" t="s">
        <v>321</v>
      </c>
      <c r="B2047">
        <v>30.4</v>
      </c>
      <c r="C2047">
        <v>5.56</v>
      </c>
      <c r="D2047" t="s">
        <v>2380</v>
      </c>
      <c r="E2047" t="s">
        <v>2380</v>
      </c>
      <c r="F2047" t="s">
        <v>2379</v>
      </c>
      <c r="G2047" s="7">
        <v>1</v>
      </c>
      <c r="H2047" t="s">
        <v>2379</v>
      </c>
      <c r="I2047">
        <f t="shared" si="93"/>
        <v>0</v>
      </c>
      <c r="K2047" s="14" t="str">
        <f t="shared" si="94"/>
        <v>Obesity</v>
      </c>
      <c r="L2047" t="str">
        <f t="shared" si="95"/>
        <v>Normal</v>
      </c>
    </row>
    <row r="2048" spans="1:12" x14ac:dyDescent="0.35">
      <c r="A2048" t="s">
        <v>320</v>
      </c>
      <c r="B2048">
        <v>23.18</v>
      </c>
      <c r="C2048">
        <v>4.24</v>
      </c>
      <c r="D2048" t="s">
        <v>2379</v>
      </c>
      <c r="E2048" t="s">
        <v>2380</v>
      </c>
      <c r="F2048" t="s">
        <v>2379</v>
      </c>
      <c r="G2048" s="7">
        <v>1</v>
      </c>
      <c r="H2048" t="s">
        <v>2379</v>
      </c>
      <c r="I2048">
        <f t="shared" si="93"/>
        <v>0</v>
      </c>
      <c r="K2048" s="14" t="str">
        <f t="shared" si="94"/>
        <v>Normal Weight</v>
      </c>
      <c r="L2048" t="str">
        <f t="shared" si="95"/>
        <v>Normal</v>
      </c>
    </row>
    <row r="2049" spans="1:12" x14ac:dyDescent="0.35">
      <c r="A2049" t="s">
        <v>319</v>
      </c>
      <c r="B2049">
        <v>39.615000000000002</v>
      </c>
      <c r="C2049">
        <v>6.32</v>
      </c>
      <c r="D2049" t="s">
        <v>2379</v>
      </c>
      <c r="E2049" t="s">
        <v>2379</v>
      </c>
      <c r="F2049" t="s">
        <v>2381</v>
      </c>
      <c r="G2049" s="7">
        <v>1</v>
      </c>
      <c r="H2049" t="s">
        <v>2379</v>
      </c>
      <c r="I2049">
        <f t="shared" si="93"/>
        <v>0</v>
      </c>
      <c r="K2049" s="14" t="str">
        <f t="shared" si="94"/>
        <v>Obesity</v>
      </c>
      <c r="L2049" t="str">
        <f t="shared" si="95"/>
        <v>Prediabetes</v>
      </c>
    </row>
    <row r="2050" spans="1:12" x14ac:dyDescent="0.35">
      <c r="A2050" t="s">
        <v>318</v>
      </c>
      <c r="B2050">
        <v>30.59</v>
      </c>
      <c r="C2050">
        <v>6.3</v>
      </c>
      <c r="D2050" t="s">
        <v>2380</v>
      </c>
      <c r="E2050" t="s">
        <v>2379</v>
      </c>
      <c r="F2050" t="s">
        <v>2381</v>
      </c>
      <c r="G2050" s="7">
        <v>1</v>
      </c>
      <c r="H2050" t="s">
        <v>2379</v>
      </c>
      <c r="I2050">
        <f t="shared" si="93"/>
        <v>0</v>
      </c>
      <c r="K2050" s="14" t="str">
        <f t="shared" si="94"/>
        <v>Obesity</v>
      </c>
      <c r="L2050" t="str">
        <f t="shared" si="95"/>
        <v>Prediabetes</v>
      </c>
    </row>
    <row r="2051" spans="1:12" x14ac:dyDescent="0.35">
      <c r="A2051" t="s">
        <v>317</v>
      </c>
      <c r="B2051">
        <v>16.72</v>
      </c>
      <c r="C2051">
        <v>4.38</v>
      </c>
      <c r="D2051" t="s">
        <v>2380</v>
      </c>
      <c r="E2051" t="s">
        <v>2379</v>
      </c>
      <c r="F2051" t="s">
        <v>2379</v>
      </c>
      <c r="G2051" s="7">
        <v>1</v>
      </c>
      <c r="H2051" t="s">
        <v>2379</v>
      </c>
      <c r="I2051">
        <f t="shared" ref="I2051:I2114" si="96">IF(H2051="yes",1,0)</f>
        <v>0</v>
      </c>
      <c r="K2051" s="14" t="str">
        <f t="shared" ref="K2051:K2114" si="97">IF(B2051&lt;18.5,"Underweight",IF(B2051&lt;24.9,"Normal Weight",IF(B2051&lt;29.9,"Over Weight","Obesity")))</f>
        <v>Underweight</v>
      </c>
      <c r="L2051" t="str">
        <f t="shared" ref="L2051:L2114" si="98">IF(C2051&lt;5.7,"Normal",IF(C2051&lt;6.4,"Prediabetes","Diabetes"))</f>
        <v>Normal</v>
      </c>
    </row>
    <row r="2052" spans="1:12" x14ac:dyDescent="0.35">
      <c r="A2052" t="s">
        <v>316</v>
      </c>
      <c r="B2052">
        <v>26.22</v>
      </c>
      <c r="C2052">
        <v>4.6500000000000004</v>
      </c>
      <c r="D2052" t="s">
        <v>2380</v>
      </c>
      <c r="E2052" t="s">
        <v>2379</v>
      </c>
      <c r="F2052" t="s">
        <v>2381</v>
      </c>
      <c r="G2052" s="7">
        <v>1</v>
      </c>
      <c r="H2052" t="s">
        <v>2379</v>
      </c>
      <c r="I2052">
        <f t="shared" si="96"/>
        <v>0</v>
      </c>
      <c r="K2052" s="14" t="str">
        <f t="shared" si="97"/>
        <v>Over Weight</v>
      </c>
      <c r="L2052" t="str">
        <f t="shared" si="98"/>
        <v>Normal</v>
      </c>
    </row>
    <row r="2053" spans="1:12" x14ac:dyDescent="0.35">
      <c r="A2053" t="s">
        <v>315</v>
      </c>
      <c r="B2053">
        <v>31.824999999999999</v>
      </c>
      <c r="C2053">
        <v>4.7</v>
      </c>
      <c r="D2053" t="s">
        <v>2379</v>
      </c>
      <c r="E2053" t="s">
        <v>2379</v>
      </c>
      <c r="F2053" t="s">
        <v>2381</v>
      </c>
      <c r="G2053" s="7">
        <v>1</v>
      </c>
      <c r="H2053" t="s">
        <v>2379</v>
      </c>
      <c r="I2053">
        <f t="shared" si="96"/>
        <v>0</v>
      </c>
      <c r="K2053" s="14" t="str">
        <f t="shared" si="97"/>
        <v>Obesity</v>
      </c>
      <c r="L2053" t="str">
        <f t="shared" si="98"/>
        <v>Normal</v>
      </c>
    </row>
    <row r="2054" spans="1:12" x14ac:dyDescent="0.35">
      <c r="A2054" t="s">
        <v>314</v>
      </c>
      <c r="B2054">
        <v>25.745000000000001</v>
      </c>
      <c r="C2054">
        <v>4.34</v>
      </c>
      <c r="D2054" t="s">
        <v>2379</v>
      </c>
      <c r="E2054" t="s">
        <v>2379</v>
      </c>
      <c r="F2054" t="s">
        <v>2381</v>
      </c>
      <c r="G2054" s="7">
        <v>1</v>
      </c>
      <c r="H2054" t="s">
        <v>2379</v>
      </c>
      <c r="I2054">
        <f t="shared" si="96"/>
        <v>0</v>
      </c>
      <c r="K2054" s="14" t="str">
        <f t="shared" si="97"/>
        <v>Over Weight</v>
      </c>
      <c r="L2054" t="str">
        <f t="shared" si="98"/>
        <v>Normal</v>
      </c>
    </row>
    <row r="2055" spans="1:12" x14ac:dyDescent="0.35">
      <c r="A2055" t="s">
        <v>313</v>
      </c>
      <c r="B2055">
        <v>24.605</v>
      </c>
      <c r="C2055">
        <v>5.62</v>
      </c>
      <c r="D2055" t="s">
        <v>2379</v>
      </c>
      <c r="E2055" t="s">
        <v>2379</v>
      </c>
      <c r="F2055" t="s">
        <v>2381</v>
      </c>
      <c r="G2055" s="7">
        <v>1</v>
      </c>
      <c r="H2055" t="s">
        <v>2379</v>
      </c>
      <c r="I2055">
        <f t="shared" si="96"/>
        <v>0</v>
      </c>
      <c r="K2055" s="14" t="str">
        <f t="shared" si="97"/>
        <v>Normal Weight</v>
      </c>
      <c r="L2055" t="str">
        <f t="shared" si="98"/>
        <v>Normal</v>
      </c>
    </row>
    <row r="2056" spans="1:12" x14ac:dyDescent="0.35">
      <c r="A2056" t="s">
        <v>312</v>
      </c>
      <c r="B2056">
        <v>24.51</v>
      </c>
      <c r="C2056">
        <v>4.24</v>
      </c>
      <c r="D2056" t="s">
        <v>2379</v>
      </c>
      <c r="E2056" t="s">
        <v>2379</v>
      </c>
      <c r="F2056" t="s">
        <v>2381</v>
      </c>
      <c r="G2056" s="7">
        <v>1</v>
      </c>
      <c r="H2056" t="s">
        <v>2379</v>
      </c>
      <c r="I2056">
        <f t="shared" si="96"/>
        <v>0</v>
      </c>
      <c r="K2056" s="14" t="str">
        <f t="shared" si="97"/>
        <v>Normal Weight</v>
      </c>
      <c r="L2056" t="str">
        <f t="shared" si="98"/>
        <v>Normal</v>
      </c>
    </row>
    <row r="2057" spans="1:12" x14ac:dyDescent="0.35">
      <c r="A2057" t="s">
        <v>311</v>
      </c>
      <c r="B2057">
        <v>31.065000000000001</v>
      </c>
      <c r="C2057">
        <v>4.57</v>
      </c>
      <c r="D2057" t="s">
        <v>2380</v>
      </c>
      <c r="E2057" t="s">
        <v>2379</v>
      </c>
      <c r="F2057" t="s">
        <v>2379</v>
      </c>
      <c r="G2057" s="7">
        <v>0</v>
      </c>
      <c r="H2057" t="s">
        <v>2379</v>
      </c>
      <c r="I2057">
        <f t="shared" si="96"/>
        <v>0</v>
      </c>
      <c r="K2057" s="14" t="str">
        <f t="shared" si="97"/>
        <v>Obesity</v>
      </c>
      <c r="L2057" t="str">
        <f t="shared" si="98"/>
        <v>Normal</v>
      </c>
    </row>
    <row r="2058" spans="1:12" x14ac:dyDescent="0.35">
      <c r="A2058" t="s">
        <v>310</v>
      </c>
      <c r="B2058">
        <v>28.12</v>
      </c>
      <c r="C2058">
        <v>5.05</v>
      </c>
      <c r="D2058" t="s">
        <v>2379</v>
      </c>
      <c r="E2058" t="s">
        <v>2379</v>
      </c>
      <c r="F2058" t="s">
        <v>2379</v>
      </c>
      <c r="G2058" s="7">
        <v>0</v>
      </c>
      <c r="H2058" t="s">
        <v>2379</v>
      </c>
      <c r="I2058">
        <f t="shared" si="96"/>
        <v>0</v>
      </c>
      <c r="K2058" s="14" t="str">
        <f t="shared" si="97"/>
        <v>Over Weight</v>
      </c>
      <c r="L2058" t="str">
        <f t="shared" si="98"/>
        <v>Normal</v>
      </c>
    </row>
    <row r="2059" spans="1:12" x14ac:dyDescent="0.35">
      <c r="A2059" t="s">
        <v>309</v>
      </c>
      <c r="B2059">
        <v>38.06</v>
      </c>
      <c r="C2059">
        <v>6.16</v>
      </c>
      <c r="D2059" t="s">
        <v>2379</v>
      </c>
      <c r="E2059" t="s">
        <v>2379</v>
      </c>
      <c r="F2059" t="s">
        <v>2379</v>
      </c>
      <c r="G2059" s="7">
        <v>0</v>
      </c>
      <c r="H2059" t="s">
        <v>2379</v>
      </c>
      <c r="I2059">
        <f t="shared" si="96"/>
        <v>0</v>
      </c>
      <c r="K2059" s="14" t="str">
        <f t="shared" si="97"/>
        <v>Obesity</v>
      </c>
      <c r="L2059" t="str">
        <f t="shared" si="98"/>
        <v>Prediabetes</v>
      </c>
    </row>
    <row r="2060" spans="1:12" x14ac:dyDescent="0.35">
      <c r="A2060" t="s">
        <v>308</v>
      </c>
      <c r="B2060">
        <v>24.96</v>
      </c>
      <c r="C2060">
        <v>4.57</v>
      </c>
      <c r="D2060" t="s">
        <v>2379</v>
      </c>
      <c r="E2060" t="s">
        <v>2379</v>
      </c>
      <c r="F2060" t="s">
        <v>2379</v>
      </c>
      <c r="G2060" s="7">
        <v>0</v>
      </c>
      <c r="H2060" t="s">
        <v>2379</v>
      </c>
      <c r="I2060">
        <f t="shared" si="96"/>
        <v>0</v>
      </c>
      <c r="K2060" s="14" t="str">
        <f t="shared" si="97"/>
        <v>Over Weight</v>
      </c>
      <c r="L2060" t="str">
        <f t="shared" si="98"/>
        <v>Normal</v>
      </c>
    </row>
    <row r="2061" spans="1:12" x14ac:dyDescent="0.35">
      <c r="A2061" t="s">
        <v>307</v>
      </c>
      <c r="B2061">
        <v>17.670000000000002</v>
      </c>
      <c r="C2061">
        <v>5.53</v>
      </c>
      <c r="D2061" t="s">
        <v>2380</v>
      </c>
      <c r="E2061" t="s">
        <v>2379</v>
      </c>
      <c r="F2061" t="s">
        <v>2379</v>
      </c>
      <c r="G2061" s="7">
        <v>0</v>
      </c>
      <c r="H2061" t="s">
        <v>2379</v>
      </c>
      <c r="I2061">
        <f t="shared" si="96"/>
        <v>0</v>
      </c>
      <c r="K2061" s="14" t="str">
        <f t="shared" si="97"/>
        <v>Underweight</v>
      </c>
      <c r="L2061" t="str">
        <f t="shared" si="98"/>
        <v>Normal</v>
      </c>
    </row>
    <row r="2062" spans="1:12" x14ac:dyDescent="0.35">
      <c r="A2062" t="s">
        <v>306</v>
      </c>
      <c r="B2062">
        <v>31.35</v>
      </c>
      <c r="C2062">
        <v>5.84</v>
      </c>
      <c r="D2062" t="s">
        <v>2379</v>
      </c>
      <c r="E2062" t="s">
        <v>2380</v>
      </c>
      <c r="F2062" t="s">
        <v>2379</v>
      </c>
      <c r="G2062" s="7">
        <v>1</v>
      </c>
      <c r="H2062" t="s">
        <v>2379</v>
      </c>
      <c r="I2062">
        <f t="shared" si="96"/>
        <v>0</v>
      </c>
      <c r="K2062" s="14" t="str">
        <f t="shared" si="97"/>
        <v>Obesity</v>
      </c>
      <c r="L2062" t="str">
        <f t="shared" si="98"/>
        <v>Prediabetes</v>
      </c>
    </row>
    <row r="2063" spans="1:12" x14ac:dyDescent="0.35">
      <c r="A2063" t="s">
        <v>305</v>
      </c>
      <c r="B2063">
        <v>28.31</v>
      </c>
      <c r="C2063">
        <v>6.41</v>
      </c>
      <c r="D2063" t="s">
        <v>2379</v>
      </c>
      <c r="E2063" t="s">
        <v>2380</v>
      </c>
      <c r="F2063" t="s">
        <v>2379</v>
      </c>
      <c r="G2063" s="7">
        <v>1</v>
      </c>
      <c r="H2063" t="s">
        <v>2379</v>
      </c>
      <c r="I2063">
        <f t="shared" si="96"/>
        <v>0</v>
      </c>
      <c r="K2063" s="14" t="str">
        <f t="shared" si="97"/>
        <v>Over Weight</v>
      </c>
      <c r="L2063" t="str">
        <f t="shared" si="98"/>
        <v>Diabetes</v>
      </c>
    </row>
    <row r="2064" spans="1:12" x14ac:dyDescent="0.35">
      <c r="A2064" t="s">
        <v>304</v>
      </c>
      <c r="B2064">
        <v>30.3</v>
      </c>
      <c r="C2064">
        <v>4.7300000000000004</v>
      </c>
      <c r="D2064" t="s">
        <v>2380</v>
      </c>
      <c r="E2064" t="s">
        <v>2379</v>
      </c>
      <c r="F2064" t="s">
        <v>2381</v>
      </c>
      <c r="G2064" s="7">
        <v>1</v>
      </c>
      <c r="H2064" t="s">
        <v>2379</v>
      </c>
      <c r="I2064">
        <f t="shared" si="96"/>
        <v>0</v>
      </c>
      <c r="K2064" s="14" t="str">
        <f t="shared" si="97"/>
        <v>Obesity</v>
      </c>
      <c r="L2064" t="str">
        <f t="shared" si="98"/>
        <v>Normal</v>
      </c>
    </row>
    <row r="2065" spans="1:12" x14ac:dyDescent="0.35">
      <c r="A2065" t="s">
        <v>303</v>
      </c>
      <c r="B2065">
        <v>26.4</v>
      </c>
      <c r="C2065">
        <v>6.22</v>
      </c>
      <c r="D2065" t="s">
        <v>2380</v>
      </c>
      <c r="E2065" t="s">
        <v>2379</v>
      </c>
      <c r="F2065" t="s">
        <v>2379</v>
      </c>
      <c r="G2065" s="7">
        <v>0</v>
      </c>
      <c r="H2065" t="s">
        <v>2379</v>
      </c>
      <c r="I2065">
        <f t="shared" si="96"/>
        <v>0</v>
      </c>
      <c r="K2065" s="14" t="str">
        <f t="shared" si="97"/>
        <v>Over Weight</v>
      </c>
      <c r="L2065" t="str">
        <f t="shared" si="98"/>
        <v>Prediabetes</v>
      </c>
    </row>
    <row r="2066" spans="1:12" x14ac:dyDescent="0.35">
      <c r="A2066" t="s">
        <v>302</v>
      </c>
      <c r="B2066">
        <v>22.135000000000002</v>
      </c>
      <c r="C2066">
        <v>4.46</v>
      </c>
      <c r="D2066" t="s">
        <v>2380</v>
      </c>
      <c r="E2066" t="s">
        <v>2379</v>
      </c>
      <c r="F2066" t="s">
        <v>2379</v>
      </c>
      <c r="G2066" s="7">
        <v>0</v>
      </c>
      <c r="H2066" t="s">
        <v>2379</v>
      </c>
      <c r="I2066">
        <f t="shared" si="96"/>
        <v>0</v>
      </c>
      <c r="K2066" s="14" t="str">
        <f t="shared" si="97"/>
        <v>Normal Weight</v>
      </c>
      <c r="L2066" t="str">
        <f t="shared" si="98"/>
        <v>Normal</v>
      </c>
    </row>
    <row r="2067" spans="1:12" x14ac:dyDescent="0.35">
      <c r="A2067" t="s">
        <v>301</v>
      </c>
      <c r="B2067">
        <v>17.399999999999999</v>
      </c>
      <c r="C2067">
        <v>4.5</v>
      </c>
      <c r="D2067" t="s">
        <v>2380</v>
      </c>
      <c r="E2067" t="s">
        <v>2379</v>
      </c>
      <c r="F2067" t="s">
        <v>2379</v>
      </c>
      <c r="G2067" s="7">
        <v>0</v>
      </c>
      <c r="H2067" t="s">
        <v>2379</v>
      </c>
      <c r="I2067">
        <f t="shared" si="96"/>
        <v>0</v>
      </c>
      <c r="K2067" s="14" t="str">
        <f t="shared" si="97"/>
        <v>Underweight</v>
      </c>
      <c r="L2067" t="str">
        <f t="shared" si="98"/>
        <v>Normal</v>
      </c>
    </row>
    <row r="2068" spans="1:12" x14ac:dyDescent="0.35">
      <c r="A2068" t="s">
        <v>299</v>
      </c>
      <c r="B2068">
        <v>28.06</v>
      </c>
      <c r="C2068">
        <v>8.93</v>
      </c>
      <c r="D2068" t="s">
        <v>2379</v>
      </c>
      <c r="E2068" t="s">
        <v>2379</v>
      </c>
      <c r="F2068" t="s">
        <v>2379</v>
      </c>
      <c r="G2068" s="7">
        <v>0</v>
      </c>
      <c r="H2068" t="s">
        <v>2379</v>
      </c>
      <c r="I2068">
        <f t="shared" si="96"/>
        <v>0</v>
      </c>
      <c r="K2068" s="14" t="str">
        <f t="shared" si="97"/>
        <v>Over Weight</v>
      </c>
      <c r="L2068" t="str">
        <f t="shared" si="98"/>
        <v>Diabetes</v>
      </c>
    </row>
    <row r="2069" spans="1:12" x14ac:dyDescent="0.35">
      <c r="A2069" t="s">
        <v>298</v>
      </c>
      <c r="B2069">
        <v>31.13</v>
      </c>
      <c r="C2069">
        <v>11.02</v>
      </c>
      <c r="D2069" t="s">
        <v>2379</v>
      </c>
      <c r="E2069" t="s">
        <v>2379</v>
      </c>
      <c r="F2069" t="s">
        <v>2379</v>
      </c>
      <c r="G2069" s="7">
        <v>0</v>
      </c>
      <c r="H2069" t="s">
        <v>2379</v>
      </c>
      <c r="I2069">
        <f t="shared" si="96"/>
        <v>0</v>
      </c>
      <c r="K2069" s="14" t="str">
        <f t="shared" si="97"/>
        <v>Obesity</v>
      </c>
      <c r="L2069" t="str">
        <f t="shared" si="98"/>
        <v>Diabetes</v>
      </c>
    </row>
    <row r="2070" spans="1:12" x14ac:dyDescent="0.35">
      <c r="A2070" t="s">
        <v>297</v>
      </c>
      <c r="B2070">
        <v>18.46</v>
      </c>
      <c r="C2070">
        <v>5.25</v>
      </c>
      <c r="D2070" t="s">
        <v>2379</v>
      </c>
      <c r="E2070" t="s">
        <v>2379</v>
      </c>
      <c r="F2070" t="s">
        <v>2379</v>
      </c>
      <c r="G2070" s="7">
        <v>0</v>
      </c>
      <c r="H2070" t="s">
        <v>2379</v>
      </c>
      <c r="I2070">
        <f t="shared" si="96"/>
        <v>0</v>
      </c>
      <c r="K2070" s="14" t="str">
        <f t="shared" si="97"/>
        <v>Underweight</v>
      </c>
      <c r="L2070" t="str">
        <f t="shared" si="98"/>
        <v>Normal</v>
      </c>
    </row>
    <row r="2071" spans="1:12" x14ac:dyDescent="0.35">
      <c r="A2071" t="s">
        <v>296</v>
      </c>
      <c r="B2071">
        <v>17.3</v>
      </c>
      <c r="C2071">
        <v>4.75</v>
      </c>
      <c r="D2071" t="s">
        <v>2379</v>
      </c>
      <c r="E2071" t="s">
        <v>2379</v>
      </c>
      <c r="F2071" t="s">
        <v>2379</v>
      </c>
      <c r="G2071" s="7">
        <v>0</v>
      </c>
      <c r="H2071" t="s">
        <v>2379</v>
      </c>
      <c r="I2071">
        <f t="shared" si="96"/>
        <v>0</v>
      </c>
      <c r="K2071" s="14" t="str">
        <f t="shared" si="97"/>
        <v>Underweight</v>
      </c>
      <c r="L2071" t="str">
        <f t="shared" si="98"/>
        <v>Normal</v>
      </c>
    </row>
    <row r="2072" spans="1:12" x14ac:dyDescent="0.35">
      <c r="A2072" t="s">
        <v>295</v>
      </c>
      <c r="B2072">
        <v>35.625</v>
      </c>
      <c r="C2072">
        <v>4.68</v>
      </c>
      <c r="D2072" t="s">
        <v>2380</v>
      </c>
      <c r="E2072" t="s">
        <v>2379</v>
      </c>
      <c r="F2072" t="s">
        <v>2381</v>
      </c>
      <c r="G2072" s="7">
        <v>1</v>
      </c>
      <c r="H2072" t="s">
        <v>2379</v>
      </c>
      <c r="I2072">
        <f t="shared" si="96"/>
        <v>0</v>
      </c>
      <c r="K2072" s="14" t="str">
        <f t="shared" si="97"/>
        <v>Obesity</v>
      </c>
      <c r="L2072" t="str">
        <f t="shared" si="98"/>
        <v>Normal</v>
      </c>
    </row>
    <row r="2073" spans="1:12" x14ac:dyDescent="0.35">
      <c r="A2073" t="s">
        <v>294</v>
      </c>
      <c r="B2073">
        <v>20.234999999999999</v>
      </c>
      <c r="C2073">
        <v>6.17</v>
      </c>
      <c r="D2073" t="s">
        <v>2380</v>
      </c>
      <c r="E2073" t="s">
        <v>2380</v>
      </c>
      <c r="F2073" t="s">
        <v>2379</v>
      </c>
      <c r="G2073" s="7">
        <v>2</v>
      </c>
      <c r="H2073" t="s">
        <v>2379</v>
      </c>
      <c r="I2073">
        <f t="shared" si="96"/>
        <v>0</v>
      </c>
      <c r="K2073" s="14" t="str">
        <f t="shared" si="97"/>
        <v>Normal Weight</v>
      </c>
      <c r="L2073" t="str">
        <f t="shared" si="98"/>
        <v>Prediabetes</v>
      </c>
    </row>
    <row r="2074" spans="1:12" x14ac:dyDescent="0.35">
      <c r="A2074" t="s">
        <v>293</v>
      </c>
      <c r="B2074">
        <v>27.55</v>
      </c>
      <c r="C2074">
        <v>4.5599999999999996</v>
      </c>
      <c r="D2074" t="s">
        <v>2380</v>
      </c>
      <c r="E2074" t="s">
        <v>2379</v>
      </c>
      <c r="F2074" t="s">
        <v>2381</v>
      </c>
      <c r="G2074" s="7">
        <v>1</v>
      </c>
      <c r="H2074" t="s">
        <v>2379</v>
      </c>
      <c r="I2074">
        <f t="shared" si="96"/>
        <v>0</v>
      </c>
      <c r="K2074" s="14" t="str">
        <f t="shared" si="97"/>
        <v>Over Weight</v>
      </c>
      <c r="L2074" t="str">
        <f t="shared" si="98"/>
        <v>Normal</v>
      </c>
    </row>
    <row r="2075" spans="1:12" x14ac:dyDescent="0.35">
      <c r="A2075" t="s">
        <v>292</v>
      </c>
      <c r="B2075">
        <v>17.97</v>
      </c>
      <c r="C2075">
        <v>6.3</v>
      </c>
      <c r="D2075" t="s">
        <v>2379</v>
      </c>
      <c r="E2075" t="s">
        <v>2379</v>
      </c>
      <c r="F2075" t="s">
        <v>2379</v>
      </c>
      <c r="G2075" s="7">
        <v>0</v>
      </c>
      <c r="H2075" t="s">
        <v>2379</v>
      </c>
      <c r="I2075">
        <f t="shared" si="96"/>
        <v>0</v>
      </c>
      <c r="K2075" s="14" t="str">
        <f t="shared" si="97"/>
        <v>Underweight</v>
      </c>
      <c r="L2075" t="str">
        <f t="shared" si="98"/>
        <v>Prediabetes</v>
      </c>
    </row>
    <row r="2076" spans="1:12" x14ac:dyDescent="0.35">
      <c r="A2076" t="s">
        <v>291</v>
      </c>
      <c r="B2076">
        <v>29.98</v>
      </c>
      <c r="C2076">
        <v>6.03</v>
      </c>
      <c r="D2076" t="s">
        <v>2379</v>
      </c>
      <c r="E2076" t="s">
        <v>2380</v>
      </c>
      <c r="F2076" t="s">
        <v>2379</v>
      </c>
      <c r="G2076" s="7">
        <v>1</v>
      </c>
      <c r="H2076" t="s">
        <v>2379</v>
      </c>
      <c r="I2076">
        <f t="shared" si="96"/>
        <v>0</v>
      </c>
      <c r="K2076" s="14" t="str">
        <f t="shared" si="97"/>
        <v>Obesity</v>
      </c>
      <c r="L2076" t="str">
        <f t="shared" si="98"/>
        <v>Prediabetes</v>
      </c>
    </row>
    <row r="2077" spans="1:12" x14ac:dyDescent="0.35">
      <c r="A2077" t="s">
        <v>290</v>
      </c>
      <c r="B2077">
        <v>33.659999999999997</v>
      </c>
      <c r="C2077">
        <v>4.2</v>
      </c>
      <c r="D2077" t="s">
        <v>2380</v>
      </c>
      <c r="E2077" t="s">
        <v>2379</v>
      </c>
      <c r="F2077" t="s">
        <v>2379</v>
      </c>
      <c r="G2077" s="7">
        <v>1</v>
      </c>
      <c r="H2077" t="s">
        <v>2379</v>
      </c>
      <c r="I2077">
        <f t="shared" si="96"/>
        <v>0</v>
      </c>
      <c r="K2077" s="14" t="str">
        <f t="shared" si="97"/>
        <v>Obesity</v>
      </c>
      <c r="L2077" t="str">
        <f t="shared" si="98"/>
        <v>Normal</v>
      </c>
    </row>
    <row r="2078" spans="1:12" x14ac:dyDescent="0.35">
      <c r="A2078" t="s">
        <v>289</v>
      </c>
      <c r="B2078">
        <v>32.67</v>
      </c>
      <c r="C2078">
        <v>5.61</v>
      </c>
      <c r="D2078" t="s">
        <v>2380</v>
      </c>
      <c r="E2078" t="s">
        <v>2379</v>
      </c>
      <c r="F2078" t="s">
        <v>2379</v>
      </c>
      <c r="G2078" s="7">
        <v>1</v>
      </c>
      <c r="H2078" t="s">
        <v>2379</v>
      </c>
      <c r="I2078">
        <f t="shared" si="96"/>
        <v>0</v>
      </c>
      <c r="K2078" s="14" t="str">
        <f t="shared" si="97"/>
        <v>Obesity</v>
      </c>
      <c r="L2078" t="str">
        <f t="shared" si="98"/>
        <v>Normal</v>
      </c>
    </row>
    <row r="2079" spans="1:12" x14ac:dyDescent="0.35">
      <c r="A2079" t="s">
        <v>288</v>
      </c>
      <c r="B2079">
        <v>30.5</v>
      </c>
      <c r="C2079">
        <v>5.88</v>
      </c>
      <c r="D2079" t="s">
        <v>2380</v>
      </c>
      <c r="E2079" t="s">
        <v>2379</v>
      </c>
      <c r="F2079" t="s">
        <v>2379</v>
      </c>
      <c r="G2079" s="7">
        <v>1</v>
      </c>
      <c r="H2079" t="s">
        <v>2379</v>
      </c>
      <c r="I2079">
        <f t="shared" si="96"/>
        <v>0</v>
      </c>
      <c r="K2079" s="14" t="str">
        <f t="shared" si="97"/>
        <v>Obesity</v>
      </c>
      <c r="L2079" t="str">
        <f t="shared" si="98"/>
        <v>Prediabetes</v>
      </c>
    </row>
    <row r="2080" spans="1:12" x14ac:dyDescent="0.35">
      <c r="A2080" t="s">
        <v>287</v>
      </c>
      <c r="B2080">
        <v>23.1</v>
      </c>
      <c r="C2080">
        <v>5.92</v>
      </c>
      <c r="D2080" t="s">
        <v>2380</v>
      </c>
      <c r="E2080" t="s">
        <v>2379</v>
      </c>
      <c r="F2080" t="s">
        <v>2379</v>
      </c>
      <c r="G2080" s="7">
        <v>1</v>
      </c>
      <c r="H2080" t="s">
        <v>2379</v>
      </c>
      <c r="I2080">
        <f t="shared" si="96"/>
        <v>0</v>
      </c>
      <c r="K2080" s="14" t="str">
        <f t="shared" si="97"/>
        <v>Normal Weight</v>
      </c>
      <c r="L2080" t="str">
        <f t="shared" si="98"/>
        <v>Prediabetes</v>
      </c>
    </row>
    <row r="2081" spans="1:12" x14ac:dyDescent="0.35">
      <c r="A2081" t="s">
        <v>286</v>
      </c>
      <c r="B2081">
        <v>39.49</v>
      </c>
      <c r="C2081">
        <v>4.8099999999999996</v>
      </c>
      <c r="D2081" t="s">
        <v>2379</v>
      </c>
      <c r="E2081" t="s">
        <v>2379</v>
      </c>
      <c r="F2081" t="s">
        <v>2379</v>
      </c>
      <c r="G2081" s="7">
        <v>1</v>
      </c>
      <c r="H2081" t="s">
        <v>2379</v>
      </c>
      <c r="I2081">
        <f t="shared" si="96"/>
        <v>0</v>
      </c>
      <c r="K2081" s="14" t="str">
        <f t="shared" si="97"/>
        <v>Obesity</v>
      </c>
      <c r="L2081" t="str">
        <f t="shared" si="98"/>
        <v>Normal</v>
      </c>
    </row>
    <row r="2082" spans="1:12" x14ac:dyDescent="0.35">
      <c r="A2082" t="s">
        <v>285</v>
      </c>
      <c r="B2082">
        <v>33.99</v>
      </c>
      <c r="C2082">
        <v>4.55</v>
      </c>
      <c r="D2082" t="s">
        <v>2379</v>
      </c>
      <c r="E2082" t="s">
        <v>2379</v>
      </c>
      <c r="F2082" t="s">
        <v>2379</v>
      </c>
      <c r="G2082" s="7">
        <v>1</v>
      </c>
      <c r="H2082" t="s">
        <v>2379</v>
      </c>
      <c r="I2082">
        <f t="shared" si="96"/>
        <v>0</v>
      </c>
      <c r="K2082" s="14" t="str">
        <f t="shared" si="97"/>
        <v>Obesity</v>
      </c>
      <c r="L2082" t="str">
        <f t="shared" si="98"/>
        <v>Normal</v>
      </c>
    </row>
    <row r="2083" spans="1:12" x14ac:dyDescent="0.35">
      <c r="A2083" t="s">
        <v>284</v>
      </c>
      <c r="B2083">
        <v>27.72</v>
      </c>
      <c r="C2083">
        <v>6.43</v>
      </c>
      <c r="D2083" t="s">
        <v>2379</v>
      </c>
      <c r="E2083" t="s">
        <v>2379</v>
      </c>
      <c r="F2083" t="s">
        <v>2379</v>
      </c>
      <c r="G2083" s="7">
        <v>1</v>
      </c>
      <c r="H2083" t="s">
        <v>2379</v>
      </c>
      <c r="I2083">
        <f t="shared" si="96"/>
        <v>0</v>
      </c>
      <c r="K2083" s="14" t="str">
        <f t="shared" si="97"/>
        <v>Over Weight</v>
      </c>
      <c r="L2083" t="str">
        <f t="shared" si="98"/>
        <v>Diabetes</v>
      </c>
    </row>
    <row r="2084" spans="1:12" x14ac:dyDescent="0.35">
      <c r="A2084" t="s">
        <v>283</v>
      </c>
      <c r="B2084">
        <v>30.59</v>
      </c>
      <c r="C2084">
        <v>11.62</v>
      </c>
      <c r="D2084" t="s">
        <v>2379</v>
      </c>
      <c r="E2084" t="s">
        <v>2379</v>
      </c>
      <c r="F2084" t="s">
        <v>2379</v>
      </c>
      <c r="G2084" s="7">
        <v>0</v>
      </c>
      <c r="H2084" t="s">
        <v>2379</v>
      </c>
      <c r="I2084">
        <f t="shared" si="96"/>
        <v>0</v>
      </c>
      <c r="K2084" s="14" t="str">
        <f t="shared" si="97"/>
        <v>Obesity</v>
      </c>
      <c r="L2084" t="str">
        <f t="shared" si="98"/>
        <v>Diabetes</v>
      </c>
    </row>
    <row r="2085" spans="1:12" x14ac:dyDescent="0.35">
      <c r="A2085" t="s">
        <v>282</v>
      </c>
      <c r="B2085">
        <v>22.6</v>
      </c>
      <c r="C2085">
        <v>6.04</v>
      </c>
      <c r="D2085" t="s">
        <v>2379</v>
      </c>
      <c r="E2085" t="s">
        <v>2379</v>
      </c>
      <c r="F2085" t="s">
        <v>2379</v>
      </c>
      <c r="G2085" s="7">
        <v>1</v>
      </c>
      <c r="H2085" t="s">
        <v>2379</v>
      </c>
      <c r="I2085">
        <f t="shared" si="96"/>
        <v>0</v>
      </c>
      <c r="K2085" s="14" t="str">
        <f t="shared" si="97"/>
        <v>Normal Weight</v>
      </c>
      <c r="L2085" t="str">
        <f t="shared" si="98"/>
        <v>Prediabetes</v>
      </c>
    </row>
    <row r="2086" spans="1:12" x14ac:dyDescent="0.35">
      <c r="A2086" t="s">
        <v>281</v>
      </c>
      <c r="B2086">
        <v>28.785</v>
      </c>
      <c r="C2086">
        <v>8.82</v>
      </c>
      <c r="D2086" t="s">
        <v>2379</v>
      </c>
      <c r="E2086" t="s">
        <v>2379</v>
      </c>
      <c r="F2086" t="s">
        <v>2379</v>
      </c>
      <c r="G2086" s="7">
        <v>0</v>
      </c>
      <c r="H2086" t="s">
        <v>2379</v>
      </c>
      <c r="I2086">
        <f t="shared" si="96"/>
        <v>0</v>
      </c>
      <c r="K2086" s="14" t="str">
        <f t="shared" si="97"/>
        <v>Over Weight</v>
      </c>
      <c r="L2086" t="str">
        <f t="shared" si="98"/>
        <v>Diabetes</v>
      </c>
    </row>
    <row r="2087" spans="1:12" x14ac:dyDescent="0.35">
      <c r="A2087" t="s">
        <v>280</v>
      </c>
      <c r="B2087">
        <v>50.38</v>
      </c>
      <c r="C2087">
        <v>5.8</v>
      </c>
      <c r="D2087" t="s">
        <v>2379</v>
      </c>
      <c r="E2087" t="s">
        <v>2379</v>
      </c>
      <c r="F2087" t="s">
        <v>2379</v>
      </c>
      <c r="G2087" s="7">
        <v>0</v>
      </c>
      <c r="H2087" t="s">
        <v>2379</v>
      </c>
      <c r="I2087">
        <f t="shared" si="96"/>
        <v>0</v>
      </c>
      <c r="K2087" s="14" t="str">
        <f t="shared" si="97"/>
        <v>Obesity</v>
      </c>
      <c r="L2087" t="str">
        <f t="shared" si="98"/>
        <v>Prediabetes</v>
      </c>
    </row>
    <row r="2088" spans="1:12" x14ac:dyDescent="0.35">
      <c r="A2088" t="s">
        <v>279</v>
      </c>
      <c r="B2088">
        <v>35.200000000000003</v>
      </c>
      <c r="C2088">
        <v>4.28</v>
      </c>
      <c r="D2088" t="s">
        <v>2379</v>
      </c>
      <c r="E2088" t="s">
        <v>2379</v>
      </c>
      <c r="F2088" t="s">
        <v>2379</v>
      </c>
      <c r="G2088" s="7">
        <v>0</v>
      </c>
      <c r="H2088" t="s">
        <v>2379</v>
      </c>
      <c r="I2088">
        <f t="shared" si="96"/>
        <v>0</v>
      </c>
      <c r="K2088" s="14" t="str">
        <f t="shared" si="97"/>
        <v>Obesity</v>
      </c>
      <c r="L2088" t="str">
        <f t="shared" si="98"/>
        <v>Normal</v>
      </c>
    </row>
    <row r="2089" spans="1:12" x14ac:dyDescent="0.35">
      <c r="A2089" t="s">
        <v>278</v>
      </c>
      <c r="B2089">
        <v>35.72</v>
      </c>
      <c r="C2089">
        <v>5.5</v>
      </c>
      <c r="D2089" t="s">
        <v>2380</v>
      </c>
      <c r="E2089" t="s">
        <v>2379</v>
      </c>
      <c r="F2089" t="s">
        <v>2379</v>
      </c>
      <c r="G2089" s="7">
        <v>0</v>
      </c>
      <c r="H2089" t="s">
        <v>2379</v>
      </c>
      <c r="I2089">
        <f t="shared" si="96"/>
        <v>0</v>
      </c>
      <c r="K2089" s="14" t="str">
        <f t="shared" si="97"/>
        <v>Obesity</v>
      </c>
      <c r="L2089" t="str">
        <f t="shared" si="98"/>
        <v>Normal</v>
      </c>
    </row>
    <row r="2090" spans="1:12" x14ac:dyDescent="0.35">
      <c r="A2090" t="s">
        <v>277</v>
      </c>
      <c r="B2090">
        <v>24.51</v>
      </c>
      <c r="C2090">
        <v>4.6900000000000004</v>
      </c>
      <c r="D2090" t="s">
        <v>2379</v>
      </c>
      <c r="E2090" t="s">
        <v>2379</v>
      </c>
      <c r="F2090" t="s">
        <v>2379</v>
      </c>
      <c r="G2090" s="7">
        <v>0</v>
      </c>
      <c r="H2090" t="s">
        <v>2379</v>
      </c>
      <c r="I2090">
        <f t="shared" si="96"/>
        <v>0</v>
      </c>
      <c r="K2090" s="14" t="str">
        <f t="shared" si="97"/>
        <v>Normal Weight</v>
      </c>
      <c r="L2090" t="str">
        <f t="shared" si="98"/>
        <v>Normal</v>
      </c>
    </row>
    <row r="2091" spans="1:12" x14ac:dyDescent="0.35">
      <c r="A2091" t="s">
        <v>275</v>
      </c>
      <c r="B2091">
        <v>23.844999999999999</v>
      </c>
      <c r="C2091">
        <v>4.43</v>
      </c>
      <c r="D2091" t="s">
        <v>2379</v>
      </c>
      <c r="E2091" t="s">
        <v>2379</v>
      </c>
      <c r="F2091" t="s">
        <v>2379</v>
      </c>
      <c r="G2091" s="7">
        <v>0</v>
      </c>
      <c r="H2091" t="s">
        <v>2379</v>
      </c>
      <c r="I2091">
        <f t="shared" si="96"/>
        <v>0</v>
      </c>
      <c r="K2091" s="14" t="str">
        <f t="shared" si="97"/>
        <v>Normal Weight</v>
      </c>
      <c r="L2091" t="str">
        <f t="shared" si="98"/>
        <v>Normal</v>
      </c>
    </row>
    <row r="2092" spans="1:12" x14ac:dyDescent="0.35">
      <c r="A2092" t="s">
        <v>274</v>
      </c>
      <c r="B2092">
        <v>15.68</v>
      </c>
      <c r="C2092">
        <v>6.16</v>
      </c>
      <c r="D2092" t="s">
        <v>2380</v>
      </c>
      <c r="E2092" t="s">
        <v>2379</v>
      </c>
      <c r="F2092" t="s">
        <v>2379</v>
      </c>
      <c r="G2092" s="7">
        <v>1</v>
      </c>
      <c r="H2092" t="s">
        <v>2379</v>
      </c>
      <c r="I2092">
        <f t="shared" si="96"/>
        <v>0</v>
      </c>
      <c r="K2092" s="14" t="str">
        <f t="shared" si="97"/>
        <v>Underweight</v>
      </c>
      <c r="L2092" t="str">
        <f t="shared" si="98"/>
        <v>Prediabetes</v>
      </c>
    </row>
    <row r="2093" spans="1:12" x14ac:dyDescent="0.35">
      <c r="A2093" t="s">
        <v>273</v>
      </c>
      <c r="B2093">
        <v>32.395000000000003</v>
      </c>
      <c r="C2093">
        <v>6.66</v>
      </c>
      <c r="D2093" t="s">
        <v>2379</v>
      </c>
      <c r="E2093" t="s">
        <v>2379</v>
      </c>
      <c r="F2093" t="s">
        <v>2379</v>
      </c>
      <c r="G2093" s="7">
        <v>0</v>
      </c>
      <c r="H2093" t="s">
        <v>2379</v>
      </c>
      <c r="I2093">
        <f t="shared" si="96"/>
        <v>0</v>
      </c>
      <c r="K2093" s="14" t="str">
        <f t="shared" si="97"/>
        <v>Obesity</v>
      </c>
      <c r="L2093" t="str">
        <f t="shared" si="98"/>
        <v>Diabetes</v>
      </c>
    </row>
    <row r="2094" spans="1:12" x14ac:dyDescent="0.35">
      <c r="A2094" t="s">
        <v>272</v>
      </c>
      <c r="B2094">
        <v>23.655000000000001</v>
      </c>
      <c r="C2094">
        <v>5.92</v>
      </c>
      <c r="D2094" t="s">
        <v>2379</v>
      </c>
      <c r="E2094" t="s">
        <v>2379</v>
      </c>
      <c r="F2094" t="s">
        <v>2379</v>
      </c>
      <c r="G2094" s="7">
        <v>1</v>
      </c>
      <c r="H2094" t="s">
        <v>2379</v>
      </c>
      <c r="I2094">
        <f t="shared" si="96"/>
        <v>0</v>
      </c>
      <c r="K2094" s="14" t="str">
        <f t="shared" si="97"/>
        <v>Normal Weight</v>
      </c>
      <c r="L2094" t="str">
        <f t="shared" si="98"/>
        <v>Prediabetes</v>
      </c>
    </row>
    <row r="2095" spans="1:12" x14ac:dyDescent="0.35">
      <c r="A2095" t="s">
        <v>271</v>
      </c>
      <c r="B2095">
        <v>28.4</v>
      </c>
      <c r="C2095">
        <v>5.97</v>
      </c>
      <c r="D2095" t="s">
        <v>2379</v>
      </c>
      <c r="E2095" t="s">
        <v>2379</v>
      </c>
      <c r="F2095" t="s">
        <v>2381</v>
      </c>
      <c r="G2095" s="7">
        <v>1</v>
      </c>
      <c r="H2095" t="s">
        <v>2379</v>
      </c>
      <c r="I2095">
        <f t="shared" si="96"/>
        <v>0</v>
      </c>
      <c r="K2095" s="14" t="str">
        <f t="shared" si="97"/>
        <v>Over Weight</v>
      </c>
      <c r="L2095" t="str">
        <f t="shared" si="98"/>
        <v>Prediabetes</v>
      </c>
    </row>
    <row r="2096" spans="1:12" x14ac:dyDescent="0.35">
      <c r="A2096" t="s">
        <v>270</v>
      </c>
      <c r="B2096">
        <v>35.42</v>
      </c>
      <c r="C2096">
        <v>4.6399999999999997</v>
      </c>
      <c r="D2096" t="s">
        <v>2380</v>
      </c>
      <c r="E2096" t="s">
        <v>2379</v>
      </c>
      <c r="F2096" t="s">
        <v>2379</v>
      </c>
      <c r="G2096" s="7">
        <v>0</v>
      </c>
      <c r="H2096" t="s">
        <v>2379</v>
      </c>
      <c r="I2096">
        <f t="shared" si="96"/>
        <v>0</v>
      </c>
      <c r="K2096" s="14" t="str">
        <f t="shared" si="97"/>
        <v>Obesity</v>
      </c>
      <c r="L2096" t="str">
        <f t="shared" si="98"/>
        <v>Normal</v>
      </c>
    </row>
    <row r="2097" spans="1:12" x14ac:dyDescent="0.35">
      <c r="A2097" t="s">
        <v>269</v>
      </c>
      <c r="B2097">
        <v>26.18</v>
      </c>
      <c r="C2097">
        <v>6.12</v>
      </c>
      <c r="D2097" t="s">
        <v>2379</v>
      </c>
      <c r="E2097" t="s">
        <v>2380</v>
      </c>
      <c r="F2097" t="s">
        <v>2379</v>
      </c>
      <c r="G2097" s="7">
        <v>1</v>
      </c>
      <c r="H2097" t="s">
        <v>2379</v>
      </c>
      <c r="I2097">
        <f t="shared" si="96"/>
        <v>0</v>
      </c>
      <c r="K2097" s="14" t="str">
        <f t="shared" si="97"/>
        <v>Over Weight</v>
      </c>
      <c r="L2097" t="str">
        <f t="shared" si="98"/>
        <v>Prediabetes</v>
      </c>
    </row>
    <row r="2098" spans="1:12" x14ac:dyDescent="0.35">
      <c r="A2098" t="s">
        <v>268</v>
      </c>
      <c r="B2098">
        <v>20.8</v>
      </c>
      <c r="C2098">
        <v>4.87</v>
      </c>
      <c r="D2098" t="s">
        <v>2380</v>
      </c>
      <c r="E2098" t="s">
        <v>2379</v>
      </c>
      <c r="F2098" t="s">
        <v>2379</v>
      </c>
      <c r="G2098" s="7">
        <v>0</v>
      </c>
      <c r="H2098" t="s">
        <v>2379</v>
      </c>
      <c r="I2098">
        <f t="shared" si="96"/>
        <v>0</v>
      </c>
      <c r="K2098" s="14" t="str">
        <f t="shared" si="97"/>
        <v>Normal Weight</v>
      </c>
      <c r="L2098" t="str">
        <f t="shared" si="98"/>
        <v>Normal</v>
      </c>
    </row>
    <row r="2099" spans="1:12" x14ac:dyDescent="0.35">
      <c r="A2099" t="s">
        <v>267</v>
      </c>
      <c r="B2099">
        <v>15.82</v>
      </c>
      <c r="C2099">
        <v>4.5999999999999996</v>
      </c>
      <c r="D2099" t="s">
        <v>2379</v>
      </c>
      <c r="E2099" t="s">
        <v>2379</v>
      </c>
      <c r="F2099" t="s">
        <v>2379</v>
      </c>
      <c r="G2099" s="7">
        <v>0</v>
      </c>
      <c r="H2099" t="s">
        <v>2379</v>
      </c>
      <c r="I2099">
        <f t="shared" si="96"/>
        <v>0</v>
      </c>
      <c r="K2099" s="14" t="str">
        <f t="shared" si="97"/>
        <v>Underweight</v>
      </c>
      <c r="L2099" t="str">
        <f t="shared" si="98"/>
        <v>Normal</v>
      </c>
    </row>
    <row r="2100" spans="1:12" x14ac:dyDescent="0.35">
      <c r="A2100" t="s">
        <v>266</v>
      </c>
      <c r="B2100">
        <v>17.670000000000002</v>
      </c>
      <c r="C2100">
        <v>4.78</v>
      </c>
      <c r="D2100" t="s">
        <v>2379</v>
      </c>
      <c r="E2100" t="s">
        <v>2379</v>
      </c>
      <c r="F2100" t="s">
        <v>2379</v>
      </c>
      <c r="G2100" s="7">
        <v>0</v>
      </c>
      <c r="H2100" t="s">
        <v>2379</v>
      </c>
      <c r="I2100">
        <f t="shared" si="96"/>
        <v>0</v>
      </c>
      <c r="K2100" s="14" t="str">
        <f t="shared" si="97"/>
        <v>Underweight</v>
      </c>
      <c r="L2100" t="str">
        <f t="shared" si="98"/>
        <v>Normal</v>
      </c>
    </row>
    <row r="2101" spans="1:12" x14ac:dyDescent="0.35">
      <c r="A2101" t="s">
        <v>265</v>
      </c>
      <c r="B2101">
        <v>31.92</v>
      </c>
      <c r="C2101">
        <v>11.05</v>
      </c>
      <c r="D2101" t="s">
        <v>2379</v>
      </c>
      <c r="E2101" t="s">
        <v>2379</v>
      </c>
      <c r="F2101" t="s">
        <v>2379</v>
      </c>
      <c r="G2101" s="7">
        <v>0</v>
      </c>
      <c r="H2101" t="s">
        <v>2379</v>
      </c>
      <c r="I2101">
        <f t="shared" si="96"/>
        <v>0</v>
      </c>
      <c r="K2101" s="14" t="str">
        <f t="shared" si="97"/>
        <v>Obesity</v>
      </c>
      <c r="L2101" t="str">
        <f t="shared" si="98"/>
        <v>Diabetes</v>
      </c>
    </row>
    <row r="2102" spans="1:12" x14ac:dyDescent="0.35">
      <c r="A2102" t="s">
        <v>264</v>
      </c>
      <c r="B2102">
        <v>28.975000000000001</v>
      </c>
      <c r="C2102">
        <v>7.62</v>
      </c>
      <c r="D2102" t="s">
        <v>2379</v>
      </c>
      <c r="E2102" t="s">
        <v>2379</v>
      </c>
      <c r="F2102" t="s">
        <v>2379</v>
      </c>
      <c r="G2102" s="7">
        <v>0</v>
      </c>
      <c r="H2102" t="s">
        <v>2379</v>
      </c>
      <c r="I2102">
        <f t="shared" si="96"/>
        <v>0</v>
      </c>
      <c r="K2102" s="14" t="str">
        <f t="shared" si="97"/>
        <v>Over Weight</v>
      </c>
      <c r="L2102" t="str">
        <f t="shared" si="98"/>
        <v>Diabetes</v>
      </c>
    </row>
    <row r="2103" spans="1:12" x14ac:dyDescent="0.35">
      <c r="A2103" t="s">
        <v>263</v>
      </c>
      <c r="B2103">
        <v>31.73</v>
      </c>
      <c r="C2103">
        <v>4.78</v>
      </c>
      <c r="D2103" t="s">
        <v>2380</v>
      </c>
      <c r="E2103" t="s">
        <v>2380</v>
      </c>
      <c r="F2103" t="s">
        <v>2379</v>
      </c>
      <c r="G2103" s="7">
        <v>2</v>
      </c>
      <c r="H2103" t="s">
        <v>2379</v>
      </c>
      <c r="I2103">
        <f t="shared" si="96"/>
        <v>0</v>
      </c>
      <c r="K2103" s="14" t="str">
        <f t="shared" si="97"/>
        <v>Obesity</v>
      </c>
      <c r="L2103" t="str">
        <f t="shared" si="98"/>
        <v>Normal</v>
      </c>
    </row>
    <row r="2104" spans="1:12" x14ac:dyDescent="0.35">
      <c r="A2104" t="s">
        <v>262</v>
      </c>
      <c r="B2104">
        <v>28.88</v>
      </c>
      <c r="C2104">
        <v>6.09</v>
      </c>
      <c r="D2104" t="s">
        <v>2380</v>
      </c>
      <c r="E2104" t="s">
        <v>2380</v>
      </c>
      <c r="F2104" t="s">
        <v>2379</v>
      </c>
      <c r="G2104" s="7">
        <v>2</v>
      </c>
      <c r="H2104" t="s">
        <v>2379</v>
      </c>
      <c r="I2104">
        <f t="shared" si="96"/>
        <v>0</v>
      </c>
      <c r="K2104" s="14" t="str">
        <f t="shared" si="97"/>
        <v>Over Weight</v>
      </c>
      <c r="L2104" t="str">
        <f t="shared" si="98"/>
        <v>Prediabetes</v>
      </c>
    </row>
    <row r="2105" spans="1:12" x14ac:dyDescent="0.35">
      <c r="A2105" t="s">
        <v>261</v>
      </c>
      <c r="B2105">
        <v>25.555</v>
      </c>
      <c r="C2105">
        <v>5.1100000000000003</v>
      </c>
      <c r="D2105" t="s">
        <v>2379</v>
      </c>
      <c r="E2105" t="s">
        <v>2379</v>
      </c>
      <c r="F2105" t="s">
        <v>2381</v>
      </c>
      <c r="G2105" s="7">
        <v>1</v>
      </c>
      <c r="H2105" t="s">
        <v>2379</v>
      </c>
      <c r="I2105">
        <f t="shared" si="96"/>
        <v>0</v>
      </c>
      <c r="K2105" s="14" t="str">
        <f t="shared" si="97"/>
        <v>Over Weight</v>
      </c>
      <c r="L2105" t="str">
        <f t="shared" si="98"/>
        <v>Normal</v>
      </c>
    </row>
    <row r="2106" spans="1:12" x14ac:dyDescent="0.35">
      <c r="A2106" t="s">
        <v>260</v>
      </c>
      <c r="B2106">
        <v>37.29</v>
      </c>
      <c r="C2106">
        <v>4.46</v>
      </c>
      <c r="D2106" t="s">
        <v>2379</v>
      </c>
      <c r="E2106" t="s">
        <v>2380</v>
      </c>
      <c r="F2106" t="s">
        <v>2379</v>
      </c>
      <c r="G2106" s="7">
        <v>1</v>
      </c>
      <c r="H2106" t="s">
        <v>2379</v>
      </c>
      <c r="I2106">
        <f t="shared" si="96"/>
        <v>0</v>
      </c>
      <c r="K2106" s="14" t="str">
        <f t="shared" si="97"/>
        <v>Obesity</v>
      </c>
      <c r="L2106" t="str">
        <f t="shared" si="98"/>
        <v>Normal</v>
      </c>
    </row>
    <row r="2107" spans="1:12" x14ac:dyDescent="0.35">
      <c r="A2107" t="s">
        <v>259</v>
      </c>
      <c r="B2107">
        <v>40.28</v>
      </c>
      <c r="C2107">
        <v>6.11</v>
      </c>
      <c r="D2107" t="s">
        <v>2379</v>
      </c>
      <c r="E2107" t="s">
        <v>2380</v>
      </c>
      <c r="F2107" t="s">
        <v>2379</v>
      </c>
      <c r="G2107" s="7">
        <v>1</v>
      </c>
      <c r="H2107" t="s">
        <v>2379</v>
      </c>
      <c r="I2107">
        <f t="shared" si="96"/>
        <v>0</v>
      </c>
      <c r="K2107" s="14" t="str">
        <f t="shared" si="97"/>
        <v>Obesity</v>
      </c>
      <c r="L2107" t="str">
        <f t="shared" si="98"/>
        <v>Prediabetes</v>
      </c>
    </row>
    <row r="2108" spans="1:12" x14ac:dyDescent="0.35">
      <c r="A2108" t="s">
        <v>258</v>
      </c>
      <c r="B2108">
        <v>40.185000000000002</v>
      </c>
      <c r="C2108">
        <v>4.66</v>
      </c>
      <c r="D2108" t="s">
        <v>2379</v>
      </c>
      <c r="E2108" t="s">
        <v>2380</v>
      </c>
      <c r="F2108" t="s">
        <v>2379</v>
      </c>
      <c r="G2108" s="7">
        <v>1</v>
      </c>
      <c r="H2108" t="s">
        <v>2379</v>
      </c>
      <c r="I2108">
        <f t="shared" si="96"/>
        <v>0</v>
      </c>
      <c r="K2108" s="14" t="str">
        <f t="shared" si="97"/>
        <v>Obesity</v>
      </c>
      <c r="L2108" t="str">
        <f t="shared" si="98"/>
        <v>Normal</v>
      </c>
    </row>
    <row r="2109" spans="1:12" x14ac:dyDescent="0.35">
      <c r="A2109" t="s">
        <v>257</v>
      </c>
      <c r="B2109">
        <v>23.57</v>
      </c>
      <c r="C2109">
        <v>6.14</v>
      </c>
      <c r="D2109" t="s">
        <v>2379</v>
      </c>
      <c r="E2109" t="s">
        <v>2379</v>
      </c>
      <c r="F2109" t="s">
        <v>2379</v>
      </c>
      <c r="G2109" s="7">
        <v>0</v>
      </c>
      <c r="H2109" t="s">
        <v>2379</v>
      </c>
      <c r="I2109">
        <f t="shared" si="96"/>
        <v>0</v>
      </c>
      <c r="K2109" s="14" t="str">
        <f t="shared" si="97"/>
        <v>Normal Weight</v>
      </c>
      <c r="L2109" t="str">
        <f t="shared" si="98"/>
        <v>Prediabetes</v>
      </c>
    </row>
    <row r="2110" spans="1:12" x14ac:dyDescent="0.35">
      <c r="A2110" t="s">
        <v>256</v>
      </c>
      <c r="B2110">
        <v>35.625</v>
      </c>
      <c r="C2110">
        <v>6.21</v>
      </c>
      <c r="D2110" t="s">
        <v>2379</v>
      </c>
      <c r="E2110" t="s">
        <v>2380</v>
      </c>
      <c r="F2110" t="s">
        <v>2379</v>
      </c>
      <c r="G2110" s="7">
        <v>1</v>
      </c>
      <c r="H2110" t="s">
        <v>2379</v>
      </c>
      <c r="I2110">
        <f t="shared" si="96"/>
        <v>0</v>
      </c>
      <c r="K2110" s="14" t="str">
        <f t="shared" si="97"/>
        <v>Obesity</v>
      </c>
      <c r="L2110" t="str">
        <f t="shared" si="98"/>
        <v>Prediabetes</v>
      </c>
    </row>
    <row r="2111" spans="1:12" x14ac:dyDescent="0.35">
      <c r="A2111" t="s">
        <v>255</v>
      </c>
      <c r="B2111">
        <v>33.155000000000001</v>
      </c>
      <c r="C2111">
        <v>4.5999999999999996</v>
      </c>
      <c r="D2111" t="s">
        <v>2379</v>
      </c>
      <c r="E2111" t="s">
        <v>2380</v>
      </c>
      <c r="F2111" t="s">
        <v>2379</v>
      </c>
      <c r="G2111" s="7">
        <v>1</v>
      </c>
      <c r="H2111" t="s">
        <v>2379</v>
      </c>
      <c r="I2111">
        <f t="shared" si="96"/>
        <v>0</v>
      </c>
      <c r="K2111" s="14" t="str">
        <f t="shared" si="97"/>
        <v>Obesity</v>
      </c>
      <c r="L2111" t="str">
        <f t="shared" si="98"/>
        <v>Normal</v>
      </c>
    </row>
    <row r="2112" spans="1:12" x14ac:dyDescent="0.35">
      <c r="A2112" t="s">
        <v>254</v>
      </c>
      <c r="B2112">
        <v>31.92</v>
      </c>
      <c r="C2112">
        <v>5.04</v>
      </c>
      <c r="D2112" t="s">
        <v>2379</v>
      </c>
      <c r="E2112" t="s">
        <v>2380</v>
      </c>
      <c r="F2112" t="s">
        <v>2379</v>
      </c>
      <c r="G2112" s="7">
        <v>1</v>
      </c>
      <c r="H2112" t="s">
        <v>2379</v>
      </c>
      <c r="I2112">
        <f t="shared" si="96"/>
        <v>0</v>
      </c>
      <c r="K2112" s="14" t="str">
        <f t="shared" si="97"/>
        <v>Obesity</v>
      </c>
      <c r="L2112" t="str">
        <f t="shared" si="98"/>
        <v>Normal</v>
      </c>
    </row>
    <row r="2113" spans="1:12" x14ac:dyDescent="0.35">
      <c r="A2113" t="s">
        <v>253</v>
      </c>
      <c r="B2113">
        <v>30.305</v>
      </c>
      <c r="C2113">
        <v>5.08</v>
      </c>
      <c r="D2113" t="s">
        <v>2379</v>
      </c>
      <c r="E2113" t="s">
        <v>2380</v>
      </c>
      <c r="F2113" t="s">
        <v>2379</v>
      </c>
      <c r="G2113" s="7">
        <v>1</v>
      </c>
      <c r="H2113" t="s">
        <v>2379</v>
      </c>
      <c r="I2113">
        <f t="shared" si="96"/>
        <v>0</v>
      </c>
      <c r="K2113" s="14" t="str">
        <f t="shared" si="97"/>
        <v>Obesity</v>
      </c>
      <c r="L2113" t="str">
        <f t="shared" si="98"/>
        <v>Normal</v>
      </c>
    </row>
    <row r="2114" spans="1:12" x14ac:dyDescent="0.35">
      <c r="A2114" t="s">
        <v>252</v>
      </c>
      <c r="B2114">
        <v>30.114999999999998</v>
      </c>
      <c r="C2114">
        <v>4.38</v>
      </c>
      <c r="D2114" t="s">
        <v>2379</v>
      </c>
      <c r="E2114" t="s">
        <v>2380</v>
      </c>
      <c r="F2114" t="s">
        <v>2379</v>
      </c>
      <c r="G2114" s="7">
        <v>1</v>
      </c>
      <c r="H2114" t="s">
        <v>2379</v>
      </c>
      <c r="I2114">
        <f t="shared" si="96"/>
        <v>0</v>
      </c>
      <c r="K2114" s="14" t="str">
        <f t="shared" si="97"/>
        <v>Obesity</v>
      </c>
      <c r="L2114" t="str">
        <f t="shared" si="98"/>
        <v>Normal</v>
      </c>
    </row>
    <row r="2115" spans="1:12" x14ac:dyDescent="0.35">
      <c r="A2115" t="s">
        <v>251</v>
      </c>
      <c r="B2115">
        <v>24.09</v>
      </c>
      <c r="C2115">
        <v>4.79</v>
      </c>
      <c r="D2115" t="s">
        <v>2379</v>
      </c>
      <c r="E2115" t="s">
        <v>2380</v>
      </c>
      <c r="F2115" t="s">
        <v>2379</v>
      </c>
      <c r="G2115" s="7">
        <v>1</v>
      </c>
      <c r="H2115" t="s">
        <v>2379</v>
      </c>
      <c r="I2115">
        <f t="shared" ref="I2115:I2178" si="99">IF(H2115="yes",1,0)</f>
        <v>0</v>
      </c>
      <c r="K2115" s="14" t="str">
        <f t="shared" ref="K2115:K2178" si="100">IF(B2115&lt;18.5,"Underweight",IF(B2115&lt;24.9,"Normal Weight",IF(B2115&lt;29.9,"Over Weight","Obesity")))</f>
        <v>Normal Weight</v>
      </c>
      <c r="L2115" t="str">
        <f t="shared" ref="L2115:L2178" si="101">IF(C2115&lt;5.7,"Normal",IF(C2115&lt;6.4,"Prediabetes","Diabetes"))</f>
        <v>Normal</v>
      </c>
    </row>
    <row r="2116" spans="1:12" x14ac:dyDescent="0.35">
      <c r="A2116" t="s">
        <v>250</v>
      </c>
      <c r="B2116">
        <v>28.215</v>
      </c>
      <c r="C2116">
        <v>4.21</v>
      </c>
      <c r="D2116" t="s">
        <v>2379</v>
      </c>
      <c r="E2116" t="s">
        <v>2380</v>
      </c>
      <c r="F2116" t="s">
        <v>2379</v>
      </c>
      <c r="G2116" s="7">
        <v>1</v>
      </c>
      <c r="H2116" t="s">
        <v>2379</v>
      </c>
      <c r="I2116">
        <f t="shared" si="99"/>
        <v>0</v>
      </c>
      <c r="K2116" s="14" t="str">
        <f t="shared" si="100"/>
        <v>Over Weight</v>
      </c>
      <c r="L2116" t="str">
        <f t="shared" si="101"/>
        <v>Normal</v>
      </c>
    </row>
    <row r="2117" spans="1:12" x14ac:dyDescent="0.35">
      <c r="A2117" t="s">
        <v>248</v>
      </c>
      <c r="B2117">
        <v>26.315000000000001</v>
      </c>
      <c r="C2117">
        <v>5.47</v>
      </c>
      <c r="D2117" t="s">
        <v>2379</v>
      </c>
      <c r="E2117" t="s">
        <v>2380</v>
      </c>
      <c r="F2117" t="s">
        <v>2379</v>
      </c>
      <c r="G2117" s="7">
        <v>1</v>
      </c>
      <c r="H2117" t="s">
        <v>2379</v>
      </c>
      <c r="I2117">
        <f t="shared" si="99"/>
        <v>0</v>
      </c>
      <c r="K2117" s="14" t="str">
        <f t="shared" si="100"/>
        <v>Over Weight</v>
      </c>
      <c r="L2117" t="str">
        <f t="shared" si="101"/>
        <v>Normal</v>
      </c>
    </row>
    <row r="2118" spans="1:12" x14ac:dyDescent="0.35">
      <c r="A2118" t="s">
        <v>246</v>
      </c>
      <c r="B2118">
        <v>25.08</v>
      </c>
      <c r="C2118">
        <v>5.09</v>
      </c>
      <c r="D2118" t="s">
        <v>2379</v>
      </c>
      <c r="E2118" t="s">
        <v>2380</v>
      </c>
      <c r="F2118" t="s">
        <v>2379</v>
      </c>
      <c r="G2118" s="7">
        <v>1</v>
      </c>
      <c r="H2118" t="s">
        <v>2379</v>
      </c>
      <c r="I2118">
        <f t="shared" si="99"/>
        <v>0</v>
      </c>
      <c r="K2118" s="14" t="str">
        <f t="shared" si="100"/>
        <v>Over Weight</v>
      </c>
      <c r="L2118" t="str">
        <f t="shared" si="101"/>
        <v>Normal</v>
      </c>
    </row>
    <row r="2119" spans="1:12" x14ac:dyDescent="0.35">
      <c r="A2119" t="s">
        <v>245</v>
      </c>
      <c r="B2119">
        <v>15.41</v>
      </c>
      <c r="C2119">
        <v>5.08</v>
      </c>
      <c r="D2119" t="s">
        <v>2379</v>
      </c>
      <c r="E2119" t="s">
        <v>2379</v>
      </c>
      <c r="F2119" t="s">
        <v>2379</v>
      </c>
      <c r="G2119" s="7">
        <v>0</v>
      </c>
      <c r="H2119" t="s">
        <v>2379</v>
      </c>
      <c r="I2119">
        <f t="shared" si="99"/>
        <v>0</v>
      </c>
      <c r="K2119" s="14" t="str">
        <f t="shared" si="100"/>
        <v>Underweight</v>
      </c>
      <c r="L2119" t="str">
        <f t="shared" si="101"/>
        <v>Normal</v>
      </c>
    </row>
    <row r="2120" spans="1:12" x14ac:dyDescent="0.35">
      <c r="A2120" t="s">
        <v>244</v>
      </c>
      <c r="B2120">
        <v>23.83</v>
      </c>
      <c r="C2120">
        <v>5.68</v>
      </c>
      <c r="D2120" t="s">
        <v>2379</v>
      </c>
      <c r="E2120" t="s">
        <v>2379</v>
      </c>
      <c r="F2120" t="s">
        <v>2379</v>
      </c>
      <c r="G2120" s="7">
        <v>0</v>
      </c>
      <c r="H2120" t="s">
        <v>2379</v>
      </c>
      <c r="I2120">
        <f t="shared" si="99"/>
        <v>0</v>
      </c>
      <c r="K2120" s="14" t="str">
        <f t="shared" si="100"/>
        <v>Normal Weight</v>
      </c>
      <c r="L2120" t="str">
        <f t="shared" si="101"/>
        <v>Normal</v>
      </c>
    </row>
    <row r="2121" spans="1:12" x14ac:dyDescent="0.35">
      <c r="A2121" t="s">
        <v>243</v>
      </c>
      <c r="B2121">
        <v>36</v>
      </c>
      <c r="C2121">
        <v>4.66</v>
      </c>
      <c r="D2121" t="s">
        <v>2379</v>
      </c>
      <c r="E2121" t="s">
        <v>2380</v>
      </c>
      <c r="F2121" t="s">
        <v>2379</v>
      </c>
      <c r="G2121" s="7">
        <v>1</v>
      </c>
      <c r="H2121" t="s">
        <v>2379</v>
      </c>
      <c r="I2121">
        <f t="shared" si="99"/>
        <v>0</v>
      </c>
      <c r="K2121" s="14" t="str">
        <f t="shared" si="100"/>
        <v>Obesity</v>
      </c>
      <c r="L2121" t="str">
        <f t="shared" si="101"/>
        <v>Normal</v>
      </c>
    </row>
    <row r="2122" spans="1:12" x14ac:dyDescent="0.35">
      <c r="A2122" t="s">
        <v>242</v>
      </c>
      <c r="B2122">
        <v>28.82</v>
      </c>
      <c r="C2122">
        <v>5.59</v>
      </c>
      <c r="D2122" t="s">
        <v>2379</v>
      </c>
      <c r="E2122" t="s">
        <v>2380</v>
      </c>
      <c r="F2122" t="s">
        <v>2379</v>
      </c>
      <c r="G2122" s="7">
        <v>1</v>
      </c>
      <c r="H2122" t="s">
        <v>2379</v>
      </c>
      <c r="I2122">
        <f t="shared" si="99"/>
        <v>0</v>
      </c>
      <c r="K2122" s="14" t="str">
        <f t="shared" si="100"/>
        <v>Over Weight</v>
      </c>
      <c r="L2122" t="str">
        <f t="shared" si="101"/>
        <v>Normal</v>
      </c>
    </row>
    <row r="2123" spans="1:12" x14ac:dyDescent="0.35">
      <c r="A2123" t="s">
        <v>241</v>
      </c>
      <c r="B2123">
        <v>28.05</v>
      </c>
      <c r="C2123">
        <v>6.2</v>
      </c>
      <c r="D2123" t="s">
        <v>2379</v>
      </c>
      <c r="E2123" t="s">
        <v>2380</v>
      </c>
      <c r="F2123" t="s">
        <v>2379</v>
      </c>
      <c r="G2123" s="7">
        <v>1</v>
      </c>
      <c r="H2123" t="s">
        <v>2379</v>
      </c>
      <c r="I2123">
        <f t="shared" si="99"/>
        <v>0</v>
      </c>
      <c r="K2123" s="14" t="str">
        <f t="shared" si="100"/>
        <v>Over Weight</v>
      </c>
      <c r="L2123" t="str">
        <f t="shared" si="101"/>
        <v>Prediabetes</v>
      </c>
    </row>
    <row r="2124" spans="1:12" x14ac:dyDescent="0.35">
      <c r="A2124" t="s">
        <v>240</v>
      </c>
      <c r="B2124">
        <v>27.1</v>
      </c>
      <c r="C2124">
        <v>4.45</v>
      </c>
      <c r="D2124" t="s">
        <v>2379</v>
      </c>
      <c r="E2124" t="s">
        <v>2380</v>
      </c>
      <c r="F2124" t="s">
        <v>2379</v>
      </c>
      <c r="G2124" s="7">
        <v>1</v>
      </c>
      <c r="H2124" t="s">
        <v>2379</v>
      </c>
      <c r="I2124">
        <f t="shared" si="99"/>
        <v>0</v>
      </c>
      <c r="K2124" s="14" t="str">
        <f t="shared" si="100"/>
        <v>Over Weight</v>
      </c>
      <c r="L2124" t="str">
        <f t="shared" si="101"/>
        <v>Normal</v>
      </c>
    </row>
    <row r="2125" spans="1:12" x14ac:dyDescent="0.35">
      <c r="A2125" t="s">
        <v>239</v>
      </c>
      <c r="B2125">
        <v>24.3</v>
      </c>
      <c r="C2125">
        <v>6.1</v>
      </c>
      <c r="D2125" t="s">
        <v>2380</v>
      </c>
      <c r="E2125" t="s">
        <v>2380</v>
      </c>
      <c r="F2125" t="s">
        <v>2379</v>
      </c>
      <c r="G2125" s="7">
        <v>1</v>
      </c>
      <c r="H2125" t="s">
        <v>2379</v>
      </c>
      <c r="I2125">
        <f t="shared" si="99"/>
        <v>0</v>
      </c>
      <c r="K2125" s="14" t="str">
        <f t="shared" si="100"/>
        <v>Normal Weight</v>
      </c>
      <c r="L2125" t="str">
        <f t="shared" si="101"/>
        <v>Prediabetes</v>
      </c>
    </row>
    <row r="2126" spans="1:12" x14ac:dyDescent="0.35">
      <c r="A2126" t="s">
        <v>238</v>
      </c>
      <c r="B2126">
        <v>30.72</v>
      </c>
      <c r="C2126">
        <v>6.06</v>
      </c>
      <c r="D2126" t="s">
        <v>2379</v>
      </c>
      <c r="E2126" t="s">
        <v>2380</v>
      </c>
      <c r="F2126" t="s">
        <v>2379</v>
      </c>
      <c r="G2126" s="7">
        <v>1</v>
      </c>
      <c r="H2126" t="s">
        <v>2379</v>
      </c>
      <c r="I2126">
        <f t="shared" si="99"/>
        <v>0</v>
      </c>
      <c r="K2126" s="14" t="str">
        <f t="shared" si="100"/>
        <v>Obesity</v>
      </c>
      <c r="L2126" t="str">
        <f t="shared" si="101"/>
        <v>Prediabetes</v>
      </c>
    </row>
    <row r="2127" spans="1:12" x14ac:dyDescent="0.35">
      <c r="A2127" t="s">
        <v>237</v>
      </c>
      <c r="B2127">
        <v>37.43</v>
      </c>
      <c r="C2127">
        <v>4.5599999999999996</v>
      </c>
      <c r="D2127" t="s">
        <v>2379</v>
      </c>
      <c r="E2127" t="s">
        <v>2379</v>
      </c>
      <c r="F2127" t="s">
        <v>2381</v>
      </c>
      <c r="G2127" s="7">
        <v>1</v>
      </c>
      <c r="H2127" t="s">
        <v>2379</v>
      </c>
      <c r="I2127">
        <f t="shared" si="99"/>
        <v>0</v>
      </c>
      <c r="K2127" s="14" t="str">
        <f t="shared" si="100"/>
        <v>Obesity</v>
      </c>
      <c r="L2127" t="str">
        <f t="shared" si="101"/>
        <v>Normal</v>
      </c>
    </row>
    <row r="2128" spans="1:12" x14ac:dyDescent="0.35">
      <c r="A2128" t="s">
        <v>236</v>
      </c>
      <c r="B2128">
        <v>25.74</v>
      </c>
      <c r="C2128">
        <v>6.41</v>
      </c>
      <c r="D2128" t="s">
        <v>2380</v>
      </c>
      <c r="E2128" t="s">
        <v>2379</v>
      </c>
      <c r="F2128" t="s">
        <v>2381</v>
      </c>
      <c r="G2128" s="7">
        <v>1</v>
      </c>
      <c r="H2128" t="s">
        <v>2379</v>
      </c>
      <c r="I2128">
        <f t="shared" si="99"/>
        <v>0</v>
      </c>
      <c r="K2128" s="14" t="str">
        <f t="shared" si="100"/>
        <v>Over Weight</v>
      </c>
      <c r="L2128" t="str">
        <f t="shared" si="101"/>
        <v>Diabetes</v>
      </c>
    </row>
    <row r="2129" spans="1:12" x14ac:dyDescent="0.35">
      <c r="A2129" t="s">
        <v>235</v>
      </c>
      <c r="B2129">
        <v>36.575000000000003</v>
      </c>
      <c r="C2129">
        <v>5.57</v>
      </c>
      <c r="D2129" t="s">
        <v>2379</v>
      </c>
      <c r="E2129" t="s">
        <v>2379</v>
      </c>
      <c r="F2129" t="s">
        <v>2381</v>
      </c>
      <c r="G2129" s="7">
        <v>1</v>
      </c>
      <c r="H2129" t="s">
        <v>2379</v>
      </c>
      <c r="I2129">
        <f t="shared" si="99"/>
        <v>0</v>
      </c>
      <c r="K2129" s="14" t="str">
        <f t="shared" si="100"/>
        <v>Obesity</v>
      </c>
      <c r="L2129" t="str">
        <f t="shared" si="101"/>
        <v>Normal</v>
      </c>
    </row>
    <row r="2130" spans="1:12" x14ac:dyDescent="0.35">
      <c r="A2130" t="s">
        <v>234</v>
      </c>
      <c r="B2130">
        <v>35.15</v>
      </c>
      <c r="C2130">
        <v>5.47</v>
      </c>
      <c r="D2130" t="s">
        <v>2379</v>
      </c>
      <c r="E2130" t="s">
        <v>2379</v>
      </c>
      <c r="F2130" t="s">
        <v>2381</v>
      </c>
      <c r="G2130" s="7">
        <v>1</v>
      </c>
      <c r="H2130" t="s">
        <v>2379</v>
      </c>
      <c r="I2130">
        <f t="shared" si="99"/>
        <v>0</v>
      </c>
      <c r="K2130" s="14" t="str">
        <f t="shared" si="100"/>
        <v>Obesity</v>
      </c>
      <c r="L2130" t="str">
        <f t="shared" si="101"/>
        <v>Normal</v>
      </c>
    </row>
    <row r="2131" spans="1:12" x14ac:dyDescent="0.35">
      <c r="A2131" t="s">
        <v>233</v>
      </c>
      <c r="B2131">
        <v>32.11</v>
      </c>
      <c r="C2131">
        <v>4.43</v>
      </c>
      <c r="D2131" t="s">
        <v>2379</v>
      </c>
      <c r="E2131" t="s">
        <v>2379</v>
      </c>
      <c r="F2131" t="s">
        <v>2381</v>
      </c>
      <c r="G2131" s="7">
        <v>1</v>
      </c>
      <c r="H2131" t="s">
        <v>2379</v>
      </c>
      <c r="I2131">
        <f t="shared" si="99"/>
        <v>0</v>
      </c>
      <c r="K2131" s="14" t="str">
        <f t="shared" si="100"/>
        <v>Obesity</v>
      </c>
      <c r="L2131" t="str">
        <f t="shared" si="101"/>
        <v>Normal</v>
      </c>
    </row>
    <row r="2132" spans="1:12" x14ac:dyDescent="0.35">
      <c r="A2132" t="s">
        <v>232</v>
      </c>
      <c r="B2132">
        <v>30.495000000000001</v>
      </c>
      <c r="C2132">
        <v>4.95</v>
      </c>
      <c r="D2132" t="s">
        <v>2379</v>
      </c>
      <c r="E2132" t="s">
        <v>2379</v>
      </c>
      <c r="F2132" t="s">
        <v>2381</v>
      </c>
      <c r="G2132" s="7">
        <v>1</v>
      </c>
      <c r="H2132" t="s">
        <v>2379</v>
      </c>
      <c r="I2132">
        <f t="shared" si="99"/>
        <v>0</v>
      </c>
      <c r="K2132" s="14" t="str">
        <f t="shared" si="100"/>
        <v>Obesity</v>
      </c>
      <c r="L2132" t="str">
        <f t="shared" si="101"/>
        <v>Normal</v>
      </c>
    </row>
    <row r="2133" spans="1:12" x14ac:dyDescent="0.35">
      <c r="A2133" t="s">
        <v>231</v>
      </c>
      <c r="B2133">
        <v>29.24</v>
      </c>
      <c r="C2133">
        <v>4.04</v>
      </c>
      <c r="D2133" t="s">
        <v>2379</v>
      </c>
      <c r="E2133" t="s">
        <v>2380</v>
      </c>
      <c r="F2133" t="s">
        <v>2379</v>
      </c>
      <c r="G2133" s="7">
        <v>1</v>
      </c>
      <c r="H2133" t="s">
        <v>2379</v>
      </c>
      <c r="I2133">
        <f t="shared" si="99"/>
        <v>0</v>
      </c>
      <c r="K2133" s="14" t="str">
        <f t="shared" si="100"/>
        <v>Over Weight</v>
      </c>
      <c r="L2133" t="str">
        <f t="shared" si="101"/>
        <v>Normal</v>
      </c>
    </row>
    <row r="2134" spans="1:12" x14ac:dyDescent="0.35">
      <c r="A2134" t="s">
        <v>230</v>
      </c>
      <c r="B2134">
        <v>22.515000000000001</v>
      </c>
      <c r="C2134">
        <v>5.93</v>
      </c>
      <c r="D2134" t="s">
        <v>2379</v>
      </c>
      <c r="E2134" t="s">
        <v>2379</v>
      </c>
      <c r="F2134" t="s">
        <v>2381</v>
      </c>
      <c r="G2134" s="7">
        <v>1</v>
      </c>
      <c r="H2134" t="s">
        <v>2379</v>
      </c>
      <c r="I2134">
        <f t="shared" si="99"/>
        <v>0</v>
      </c>
      <c r="K2134" s="14" t="str">
        <f t="shared" si="100"/>
        <v>Normal Weight</v>
      </c>
      <c r="L2134" t="str">
        <f t="shared" si="101"/>
        <v>Prediabetes</v>
      </c>
    </row>
    <row r="2135" spans="1:12" x14ac:dyDescent="0.35">
      <c r="A2135" t="s">
        <v>229</v>
      </c>
      <c r="B2135">
        <v>15.65</v>
      </c>
      <c r="C2135">
        <v>4.2300000000000004</v>
      </c>
      <c r="D2135" t="s">
        <v>2379</v>
      </c>
      <c r="E2135" t="s">
        <v>2379</v>
      </c>
      <c r="F2135" t="s">
        <v>2379</v>
      </c>
      <c r="G2135" s="7">
        <v>0</v>
      </c>
      <c r="H2135" t="s">
        <v>2379</v>
      </c>
      <c r="I2135">
        <f t="shared" si="99"/>
        <v>0</v>
      </c>
      <c r="K2135" s="14" t="str">
        <f t="shared" si="100"/>
        <v>Underweight</v>
      </c>
      <c r="L2135" t="str">
        <f t="shared" si="101"/>
        <v>Normal</v>
      </c>
    </row>
    <row r="2136" spans="1:12" x14ac:dyDescent="0.35">
      <c r="A2136" t="s">
        <v>228</v>
      </c>
      <c r="B2136">
        <v>27.36</v>
      </c>
      <c r="C2136">
        <v>5.59</v>
      </c>
      <c r="D2136" t="s">
        <v>2380</v>
      </c>
      <c r="E2136" t="s">
        <v>2379</v>
      </c>
      <c r="F2136" t="s">
        <v>2379</v>
      </c>
      <c r="G2136" s="7">
        <v>0</v>
      </c>
      <c r="H2136" t="s">
        <v>2379</v>
      </c>
      <c r="I2136">
        <f t="shared" si="99"/>
        <v>0</v>
      </c>
      <c r="K2136" s="14" t="str">
        <f t="shared" si="100"/>
        <v>Over Weight</v>
      </c>
      <c r="L2136" t="str">
        <f t="shared" si="101"/>
        <v>Normal</v>
      </c>
    </row>
    <row r="2137" spans="1:12" x14ac:dyDescent="0.35">
      <c r="A2137" t="s">
        <v>227</v>
      </c>
      <c r="B2137">
        <v>22.3</v>
      </c>
      <c r="C2137">
        <v>4.8899999999999997</v>
      </c>
      <c r="D2137" t="s">
        <v>2380</v>
      </c>
      <c r="E2137" t="s">
        <v>2379</v>
      </c>
      <c r="F2137" t="s">
        <v>2379</v>
      </c>
      <c r="G2137" s="7">
        <v>0</v>
      </c>
      <c r="H2137" t="s">
        <v>2379</v>
      </c>
      <c r="I2137">
        <f t="shared" si="99"/>
        <v>0</v>
      </c>
      <c r="K2137" s="14" t="str">
        <f t="shared" si="100"/>
        <v>Normal Weight</v>
      </c>
      <c r="L2137" t="str">
        <f t="shared" si="101"/>
        <v>Normal</v>
      </c>
    </row>
    <row r="2138" spans="1:12" x14ac:dyDescent="0.35">
      <c r="A2138" t="s">
        <v>226</v>
      </c>
      <c r="B2138">
        <v>26.03</v>
      </c>
      <c r="C2138">
        <v>5.81</v>
      </c>
      <c r="D2138" t="s">
        <v>2380</v>
      </c>
      <c r="E2138" t="s">
        <v>2379</v>
      </c>
      <c r="F2138" t="s">
        <v>2379</v>
      </c>
      <c r="G2138" s="7">
        <v>0</v>
      </c>
      <c r="H2138" t="s">
        <v>2379</v>
      </c>
      <c r="I2138">
        <f t="shared" si="99"/>
        <v>0</v>
      </c>
      <c r="K2138" s="14" t="str">
        <f t="shared" si="100"/>
        <v>Over Weight</v>
      </c>
      <c r="L2138" t="str">
        <f t="shared" si="101"/>
        <v>Prediabetes</v>
      </c>
    </row>
    <row r="2139" spans="1:12" x14ac:dyDescent="0.35">
      <c r="A2139" t="s">
        <v>225</v>
      </c>
      <c r="B2139">
        <v>27.74</v>
      </c>
      <c r="C2139">
        <v>4.29</v>
      </c>
      <c r="D2139" t="s">
        <v>2379</v>
      </c>
      <c r="E2139" t="s">
        <v>2380</v>
      </c>
      <c r="F2139" t="s">
        <v>2379</v>
      </c>
      <c r="G2139" s="7">
        <v>1</v>
      </c>
      <c r="H2139" t="s">
        <v>2379</v>
      </c>
      <c r="I2139">
        <f t="shared" si="99"/>
        <v>0</v>
      </c>
      <c r="K2139" s="14" t="str">
        <f t="shared" si="100"/>
        <v>Over Weight</v>
      </c>
      <c r="L2139" t="str">
        <f t="shared" si="101"/>
        <v>Normal</v>
      </c>
    </row>
    <row r="2140" spans="1:12" x14ac:dyDescent="0.35">
      <c r="A2140" t="s">
        <v>224</v>
      </c>
      <c r="B2140">
        <v>32.11</v>
      </c>
      <c r="C2140">
        <v>4.03</v>
      </c>
      <c r="D2140" t="s">
        <v>2380</v>
      </c>
      <c r="E2140" t="s">
        <v>2380</v>
      </c>
      <c r="F2140" t="s">
        <v>2379</v>
      </c>
      <c r="G2140" s="7">
        <v>2</v>
      </c>
      <c r="H2140" t="s">
        <v>2379</v>
      </c>
      <c r="I2140">
        <f t="shared" si="99"/>
        <v>0</v>
      </c>
      <c r="K2140" s="14" t="str">
        <f t="shared" si="100"/>
        <v>Obesity</v>
      </c>
      <c r="L2140" t="str">
        <f t="shared" si="101"/>
        <v>Normal</v>
      </c>
    </row>
    <row r="2141" spans="1:12" x14ac:dyDescent="0.35">
      <c r="A2141" t="s">
        <v>223</v>
      </c>
      <c r="B2141">
        <v>25.175000000000001</v>
      </c>
      <c r="C2141">
        <v>6.29</v>
      </c>
      <c r="D2141" t="s">
        <v>2380</v>
      </c>
      <c r="E2141" t="s">
        <v>2380</v>
      </c>
      <c r="F2141" t="s">
        <v>2379</v>
      </c>
      <c r="G2141" s="7">
        <v>2</v>
      </c>
      <c r="H2141" t="s">
        <v>2379</v>
      </c>
      <c r="I2141">
        <f t="shared" si="99"/>
        <v>0</v>
      </c>
      <c r="K2141" s="14" t="str">
        <f t="shared" si="100"/>
        <v>Over Weight</v>
      </c>
      <c r="L2141" t="str">
        <f t="shared" si="101"/>
        <v>Prediabetes</v>
      </c>
    </row>
    <row r="2142" spans="1:12" x14ac:dyDescent="0.35">
      <c r="A2142" t="s">
        <v>222</v>
      </c>
      <c r="B2142">
        <v>39.49</v>
      </c>
      <c r="C2142">
        <v>4.4800000000000004</v>
      </c>
      <c r="D2142" t="s">
        <v>2380</v>
      </c>
      <c r="E2142" t="s">
        <v>2379</v>
      </c>
      <c r="F2142" t="s">
        <v>2379</v>
      </c>
      <c r="G2142" s="7">
        <v>0</v>
      </c>
      <c r="H2142" t="s">
        <v>2379</v>
      </c>
      <c r="I2142">
        <f t="shared" si="99"/>
        <v>0</v>
      </c>
      <c r="K2142" s="14" t="str">
        <f t="shared" si="100"/>
        <v>Obesity</v>
      </c>
      <c r="L2142" t="str">
        <f t="shared" si="101"/>
        <v>Normal</v>
      </c>
    </row>
    <row r="2143" spans="1:12" x14ac:dyDescent="0.35">
      <c r="A2143" t="s">
        <v>221</v>
      </c>
      <c r="B2143">
        <v>34.869999999999997</v>
      </c>
      <c r="C2143">
        <v>5.51</v>
      </c>
      <c r="D2143" t="s">
        <v>2380</v>
      </c>
      <c r="E2143" t="s">
        <v>2379</v>
      </c>
      <c r="F2143" t="s">
        <v>2379</v>
      </c>
      <c r="G2143" s="7">
        <v>0</v>
      </c>
      <c r="H2143" t="s">
        <v>2379</v>
      </c>
      <c r="I2143">
        <f t="shared" si="99"/>
        <v>0</v>
      </c>
      <c r="K2143" s="14" t="str">
        <f t="shared" si="100"/>
        <v>Obesity</v>
      </c>
      <c r="L2143" t="str">
        <f t="shared" si="101"/>
        <v>Normal</v>
      </c>
    </row>
    <row r="2144" spans="1:12" x14ac:dyDescent="0.35">
      <c r="A2144" t="s">
        <v>220</v>
      </c>
      <c r="B2144">
        <v>34.6</v>
      </c>
      <c r="C2144">
        <v>4.5</v>
      </c>
      <c r="D2144" t="s">
        <v>2380</v>
      </c>
      <c r="E2144" t="s">
        <v>2379</v>
      </c>
      <c r="F2144" t="s">
        <v>2379</v>
      </c>
      <c r="G2144" s="7">
        <v>0</v>
      </c>
      <c r="H2144" t="s">
        <v>2379</v>
      </c>
      <c r="I2144">
        <f t="shared" si="99"/>
        <v>0</v>
      </c>
      <c r="K2144" s="14" t="str">
        <f t="shared" si="100"/>
        <v>Obesity</v>
      </c>
      <c r="L2144" t="str">
        <f t="shared" si="101"/>
        <v>Normal</v>
      </c>
    </row>
    <row r="2145" spans="1:12" x14ac:dyDescent="0.35">
      <c r="A2145" t="s">
        <v>219</v>
      </c>
      <c r="B2145">
        <v>25.8</v>
      </c>
      <c r="C2145">
        <v>6.29</v>
      </c>
      <c r="D2145" t="s">
        <v>2380</v>
      </c>
      <c r="E2145" t="s">
        <v>2379</v>
      </c>
      <c r="F2145" t="s">
        <v>2379</v>
      </c>
      <c r="G2145" s="7">
        <v>0</v>
      </c>
      <c r="H2145" t="s">
        <v>2379</v>
      </c>
      <c r="I2145">
        <f t="shared" si="99"/>
        <v>0</v>
      </c>
      <c r="K2145" s="14" t="str">
        <f t="shared" si="100"/>
        <v>Over Weight</v>
      </c>
      <c r="L2145" t="str">
        <f t="shared" si="101"/>
        <v>Prediabetes</v>
      </c>
    </row>
    <row r="2146" spans="1:12" x14ac:dyDescent="0.35">
      <c r="A2146" t="s">
        <v>218</v>
      </c>
      <c r="B2146">
        <v>35.86</v>
      </c>
      <c r="C2146">
        <v>4.33</v>
      </c>
      <c r="D2146" t="s">
        <v>2379</v>
      </c>
      <c r="E2146" t="s">
        <v>2379</v>
      </c>
      <c r="F2146" t="s">
        <v>2379</v>
      </c>
      <c r="G2146" s="7">
        <v>1</v>
      </c>
      <c r="H2146" t="s">
        <v>2379</v>
      </c>
      <c r="I2146">
        <f t="shared" si="99"/>
        <v>0</v>
      </c>
      <c r="K2146" s="14" t="str">
        <f t="shared" si="100"/>
        <v>Obesity</v>
      </c>
      <c r="L2146" t="str">
        <f t="shared" si="101"/>
        <v>Normal</v>
      </c>
    </row>
    <row r="2147" spans="1:12" x14ac:dyDescent="0.35">
      <c r="A2147" t="s">
        <v>217</v>
      </c>
      <c r="B2147">
        <v>40.47</v>
      </c>
      <c r="C2147">
        <v>11.15</v>
      </c>
      <c r="D2147" t="s">
        <v>2379</v>
      </c>
      <c r="E2147" t="s">
        <v>2379</v>
      </c>
      <c r="F2147" t="s">
        <v>2379</v>
      </c>
      <c r="G2147" s="7">
        <v>0</v>
      </c>
      <c r="H2147" t="s">
        <v>2379</v>
      </c>
      <c r="I2147">
        <f t="shared" si="99"/>
        <v>0</v>
      </c>
      <c r="K2147" s="14" t="str">
        <f t="shared" si="100"/>
        <v>Obesity</v>
      </c>
      <c r="L2147" t="str">
        <f t="shared" si="101"/>
        <v>Diabetes</v>
      </c>
    </row>
    <row r="2148" spans="1:12" x14ac:dyDescent="0.35">
      <c r="A2148" t="s">
        <v>216</v>
      </c>
      <c r="B2148">
        <v>32.01</v>
      </c>
      <c r="C2148">
        <v>6.45</v>
      </c>
      <c r="D2148" t="s">
        <v>2379</v>
      </c>
      <c r="E2148" t="s">
        <v>2379</v>
      </c>
      <c r="F2148" t="s">
        <v>2379</v>
      </c>
      <c r="G2148" s="7">
        <v>1</v>
      </c>
      <c r="H2148" t="s">
        <v>2379</v>
      </c>
      <c r="I2148">
        <f t="shared" si="99"/>
        <v>0</v>
      </c>
      <c r="K2148" s="14" t="str">
        <f t="shared" si="100"/>
        <v>Obesity</v>
      </c>
      <c r="L2148" t="str">
        <f t="shared" si="101"/>
        <v>Diabetes</v>
      </c>
    </row>
    <row r="2149" spans="1:12" x14ac:dyDescent="0.35">
      <c r="A2149" t="s">
        <v>215</v>
      </c>
      <c r="B2149">
        <v>33</v>
      </c>
      <c r="C2149">
        <v>9.27</v>
      </c>
      <c r="D2149" t="s">
        <v>2379</v>
      </c>
      <c r="E2149" t="s">
        <v>2379</v>
      </c>
      <c r="F2149" t="s">
        <v>2379</v>
      </c>
      <c r="G2149" s="7">
        <v>0</v>
      </c>
      <c r="H2149" t="s">
        <v>2379</v>
      </c>
      <c r="I2149">
        <f t="shared" si="99"/>
        <v>0</v>
      </c>
      <c r="K2149" s="14" t="str">
        <f t="shared" si="100"/>
        <v>Obesity</v>
      </c>
      <c r="L2149" t="str">
        <f t="shared" si="101"/>
        <v>Diabetes</v>
      </c>
    </row>
    <row r="2150" spans="1:12" x14ac:dyDescent="0.35">
      <c r="A2150" t="s">
        <v>214</v>
      </c>
      <c r="B2150">
        <v>29.3</v>
      </c>
      <c r="C2150">
        <v>6.15</v>
      </c>
      <c r="D2150" t="s">
        <v>2379</v>
      </c>
      <c r="E2150" t="s">
        <v>2379</v>
      </c>
      <c r="F2150" t="s">
        <v>2379</v>
      </c>
      <c r="G2150" s="7">
        <v>1</v>
      </c>
      <c r="H2150" t="s">
        <v>2379</v>
      </c>
      <c r="I2150">
        <f t="shared" si="99"/>
        <v>0</v>
      </c>
      <c r="K2150" s="14" t="str">
        <f t="shared" si="100"/>
        <v>Over Weight</v>
      </c>
      <c r="L2150" t="str">
        <f t="shared" si="101"/>
        <v>Prediabetes</v>
      </c>
    </row>
    <row r="2151" spans="1:12" x14ac:dyDescent="0.35">
      <c r="A2151" t="s">
        <v>213</v>
      </c>
      <c r="B2151">
        <v>25.8</v>
      </c>
      <c r="C2151">
        <v>4.13</v>
      </c>
      <c r="D2151" t="s">
        <v>2379</v>
      </c>
      <c r="E2151" t="s">
        <v>2379</v>
      </c>
      <c r="F2151" t="s">
        <v>2379</v>
      </c>
      <c r="G2151" s="7">
        <v>1</v>
      </c>
      <c r="H2151" t="s">
        <v>2379</v>
      </c>
      <c r="I2151">
        <f t="shared" si="99"/>
        <v>0</v>
      </c>
      <c r="K2151" s="14" t="str">
        <f t="shared" si="100"/>
        <v>Over Weight</v>
      </c>
      <c r="L2151" t="str">
        <f t="shared" si="101"/>
        <v>Normal</v>
      </c>
    </row>
    <row r="2152" spans="1:12" x14ac:dyDescent="0.35">
      <c r="A2152" t="s">
        <v>212</v>
      </c>
      <c r="B2152">
        <v>23.4</v>
      </c>
      <c r="C2152">
        <v>4.24</v>
      </c>
      <c r="D2152" t="s">
        <v>2379</v>
      </c>
      <c r="E2152" t="s">
        <v>2379</v>
      </c>
      <c r="F2152" t="s">
        <v>2379</v>
      </c>
      <c r="G2152" s="7">
        <v>1</v>
      </c>
      <c r="H2152" t="s">
        <v>2379</v>
      </c>
      <c r="I2152">
        <f t="shared" si="99"/>
        <v>0</v>
      </c>
      <c r="K2152" s="14" t="str">
        <f t="shared" si="100"/>
        <v>Normal Weight</v>
      </c>
      <c r="L2152" t="str">
        <f t="shared" si="101"/>
        <v>Normal</v>
      </c>
    </row>
    <row r="2153" spans="1:12" x14ac:dyDescent="0.35">
      <c r="A2153" t="s">
        <v>211</v>
      </c>
      <c r="B2153">
        <v>27.93</v>
      </c>
      <c r="C2153">
        <v>9.8800000000000008</v>
      </c>
      <c r="D2153" t="s">
        <v>2379</v>
      </c>
      <c r="E2153" t="s">
        <v>2379</v>
      </c>
      <c r="F2153" t="s">
        <v>2379</v>
      </c>
      <c r="G2153" s="7">
        <v>0</v>
      </c>
      <c r="H2153" t="s">
        <v>2379</v>
      </c>
      <c r="I2153">
        <f t="shared" si="99"/>
        <v>0</v>
      </c>
      <c r="K2153" s="14" t="str">
        <f t="shared" si="100"/>
        <v>Over Weight</v>
      </c>
      <c r="L2153" t="str">
        <f t="shared" si="101"/>
        <v>Diabetes</v>
      </c>
    </row>
    <row r="2154" spans="1:12" x14ac:dyDescent="0.35">
      <c r="A2154" t="s">
        <v>210</v>
      </c>
      <c r="B2154">
        <v>22</v>
      </c>
      <c r="C2154">
        <v>9.5</v>
      </c>
      <c r="D2154" t="s">
        <v>2379</v>
      </c>
      <c r="E2154" t="s">
        <v>2379</v>
      </c>
      <c r="F2154" t="s">
        <v>2379</v>
      </c>
      <c r="G2154" s="7">
        <v>0</v>
      </c>
      <c r="H2154" t="s">
        <v>2379</v>
      </c>
      <c r="I2154">
        <f t="shared" si="99"/>
        <v>0</v>
      </c>
      <c r="K2154" s="14" t="str">
        <f t="shared" si="100"/>
        <v>Normal Weight</v>
      </c>
      <c r="L2154" t="str">
        <f t="shared" si="101"/>
        <v>Diabetes</v>
      </c>
    </row>
    <row r="2155" spans="1:12" x14ac:dyDescent="0.35">
      <c r="A2155" t="s">
        <v>209</v>
      </c>
      <c r="B2155">
        <v>36.86</v>
      </c>
      <c r="C2155">
        <v>4.97</v>
      </c>
      <c r="D2155" t="s">
        <v>2380</v>
      </c>
      <c r="E2155" t="s">
        <v>2379</v>
      </c>
      <c r="F2155" t="s">
        <v>2379</v>
      </c>
      <c r="G2155" s="7">
        <v>0</v>
      </c>
      <c r="H2155" t="s">
        <v>2379</v>
      </c>
      <c r="I2155">
        <f t="shared" si="99"/>
        <v>0</v>
      </c>
      <c r="K2155" s="14" t="str">
        <f t="shared" si="100"/>
        <v>Obesity</v>
      </c>
      <c r="L2155" t="str">
        <f t="shared" si="101"/>
        <v>Normal</v>
      </c>
    </row>
    <row r="2156" spans="1:12" x14ac:dyDescent="0.35">
      <c r="A2156" t="s">
        <v>208</v>
      </c>
      <c r="B2156">
        <v>31.254999999999999</v>
      </c>
      <c r="C2156">
        <v>5.49</v>
      </c>
      <c r="D2156" t="s">
        <v>2380</v>
      </c>
      <c r="E2156" t="s">
        <v>2379</v>
      </c>
      <c r="F2156" t="s">
        <v>2379</v>
      </c>
      <c r="G2156" s="7">
        <v>0</v>
      </c>
      <c r="H2156" t="s">
        <v>2379</v>
      </c>
      <c r="I2156">
        <f t="shared" si="99"/>
        <v>0</v>
      </c>
      <c r="K2156" s="14" t="str">
        <f t="shared" si="100"/>
        <v>Obesity</v>
      </c>
      <c r="L2156" t="str">
        <f t="shared" si="101"/>
        <v>Normal</v>
      </c>
    </row>
    <row r="2157" spans="1:12" x14ac:dyDescent="0.35">
      <c r="A2157" t="s">
        <v>207</v>
      </c>
      <c r="B2157">
        <v>23.06</v>
      </c>
      <c r="C2157">
        <v>4.47</v>
      </c>
      <c r="D2157" t="s">
        <v>2379</v>
      </c>
      <c r="E2157" t="s">
        <v>2379</v>
      </c>
      <c r="F2157" t="s">
        <v>2379</v>
      </c>
      <c r="G2157" s="7">
        <v>0</v>
      </c>
      <c r="H2157" t="s">
        <v>2379</v>
      </c>
      <c r="I2157">
        <f t="shared" si="99"/>
        <v>0</v>
      </c>
      <c r="K2157" s="14" t="str">
        <f t="shared" si="100"/>
        <v>Normal Weight</v>
      </c>
      <c r="L2157" t="str">
        <f t="shared" si="101"/>
        <v>Normal</v>
      </c>
    </row>
    <row r="2158" spans="1:12" x14ac:dyDescent="0.35">
      <c r="A2158" t="s">
        <v>206</v>
      </c>
      <c r="B2158">
        <v>28.975000000000001</v>
      </c>
      <c r="C2158">
        <v>4.34</v>
      </c>
      <c r="D2158" t="s">
        <v>2380</v>
      </c>
      <c r="E2158" t="s">
        <v>2379</v>
      </c>
      <c r="F2158" t="s">
        <v>2379</v>
      </c>
      <c r="G2158" s="7">
        <v>0</v>
      </c>
      <c r="H2158" t="s">
        <v>2379</v>
      </c>
      <c r="I2158">
        <f t="shared" si="99"/>
        <v>0</v>
      </c>
      <c r="K2158" s="14" t="str">
        <f t="shared" si="100"/>
        <v>Over Weight</v>
      </c>
      <c r="L2158" t="str">
        <f t="shared" si="101"/>
        <v>Normal</v>
      </c>
    </row>
    <row r="2159" spans="1:12" x14ac:dyDescent="0.35">
      <c r="A2159" t="s">
        <v>205</v>
      </c>
      <c r="B2159">
        <v>33.299999999999997</v>
      </c>
      <c r="C2159">
        <v>9.49</v>
      </c>
      <c r="D2159" t="s">
        <v>2379</v>
      </c>
      <c r="E2159" t="s">
        <v>2379</v>
      </c>
      <c r="F2159" t="s">
        <v>2379</v>
      </c>
      <c r="G2159" s="7">
        <v>0</v>
      </c>
      <c r="H2159" t="s">
        <v>2379</v>
      </c>
      <c r="I2159">
        <f t="shared" si="99"/>
        <v>0</v>
      </c>
      <c r="K2159" s="14" t="str">
        <f t="shared" si="100"/>
        <v>Obesity</v>
      </c>
      <c r="L2159" t="str">
        <f t="shared" si="101"/>
        <v>Diabetes</v>
      </c>
    </row>
    <row r="2160" spans="1:12" x14ac:dyDescent="0.35">
      <c r="A2160" t="s">
        <v>204</v>
      </c>
      <c r="B2160">
        <v>33</v>
      </c>
      <c r="C2160">
        <v>10.16</v>
      </c>
      <c r="D2160" t="s">
        <v>2379</v>
      </c>
      <c r="E2160" t="s">
        <v>2379</v>
      </c>
      <c r="F2160" t="s">
        <v>2379</v>
      </c>
      <c r="G2160" s="7">
        <v>0</v>
      </c>
      <c r="H2160" t="s">
        <v>2379</v>
      </c>
      <c r="I2160">
        <f t="shared" si="99"/>
        <v>0</v>
      </c>
      <c r="K2160" s="14" t="str">
        <f t="shared" si="100"/>
        <v>Obesity</v>
      </c>
      <c r="L2160" t="str">
        <f t="shared" si="101"/>
        <v>Diabetes</v>
      </c>
    </row>
    <row r="2161" spans="1:12" x14ac:dyDescent="0.35">
      <c r="A2161" t="s">
        <v>203</v>
      </c>
      <c r="B2161">
        <v>31.46</v>
      </c>
      <c r="C2161">
        <v>11.19</v>
      </c>
      <c r="D2161" t="s">
        <v>2379</v>
      </c>
      <c r="E2161" t="s">
        <v>2379</v>
      </c>
      <c r="F2161" t="s">
        <v>2379</v>
      </c>
      <c r="G2161" s="7">
        <v>0</v>
      </c>
      <c r="H2161" t="s">
        <v>2379</v>
      </c>
      <c r="I2161">
        <f t="shared" si="99"/>
        <v>0</v>
      </c>
      <c r="K2161" s="14" t="str">
        <f t="shared" si="100"/>
        <v>Obesity</v>
      </c>
      <c r="L2161" t="str">
        <f t="shared" si="101"/>
        <v>Diabetes</v>
      </c>
    </row>
    <row r="2162" spans="1:12" x14ac:dyDescent="0.35">
      <c r="A2162" t="s">
        <v>202</v>
      </c>
      <c r="B2162">
        <v>29.6</v>
      </c>
      <c r="C2162">
        <v>11.03</v>
      </c>
      <c r="D2162" t="s">
        <v>2379</v>
      </c>
      <c r="E2162" t="s">
        <v>2379</v>
      </c>
      <c r="F2162" t="s">
        <v>2379</v>
      </c>
      <c r="G2162" s="7">
        <v>0</v>
      </c>
      <c r="H2162" t="s">
        <v>2379</v>
      </c>
      <c r="I2162">
        <f t="shared" si="99"/>
        <v>0</v>
      </c>
      <c r="K2162" s="14" t="str">
        <f t="shared" si="100"/>
        <v>Over Weight</v>
      </c>
      <c r="L2162" t="str">
        <f t="shared" si="101"/>
        <v>Diabetes</v>
      </c>
    </row>
    <row r="2163" spans="1:12" x14ac:dyDescent="0.35">
      <c r="A2163" t="s">
        <v>201</v>
      </c>
      <c r="B2163">
        <v>22.05</v>
      </c>
      <c r="C2163">
        <v>4.43</v>
      </c>
      <c r="D2163" t="s">
        <v>2380</v>
      </c>
      <c r="E2163" t="s">
        <v>2379</v>
      </c>
      <c r="F2163" t="s">
        <v>2379</v>
      </c>
      <c r="G2163" s="7">
        <v>0</v>
      </c>
      <c r="H2163" t="s">
        <v>2379</v>
      </c>
      <c r="I2163">
        <f t="shared" si="99"/>
        <v>0</v>
      </c>
      <c r="K2163" s="14" t="str">
        <f t="shared" si="100"/>
        <v>Normal Weight</v>
      </c>
      <c r="L2163" t="str">
        <f t="shared" si="101"/>
        <v>Normal</v>
      </c>
    </row>
    <row r="2164" spans="1:12" x14ac:dyDescent="0.35">
      <c r="A2164" t="s">
        <v>199</v>
      </c>
      <c r="B2164">
        <v>27.06</v>
      </c>
      <c r="C2164">
        <v>6.14</v>
      </c>
      <c r="D2164" t="s">
        <v>2379</v>
      </c>
      <c r="E2164" t="s">
        <v>2380</v>
      </c>
      <c r="F2164" t="s">
        <v>2379</v>
      </c>
      <c r="G2164" s="7">
        <v>1</v>
      </c>
      <c r="H2164" t="s">
        <v>2379</v>
      </c>
      <c r="I2164">
        <f t="shared" si="99"/>
        <v>0</v>
      </c>
      <c r="K2164" s="14" t="str">
        <f t="shared" si="100"/>
        <v>Over Weight</v>
      </c>
      <c r="L2164" t="str">
        <f t="shared" si="101"/>
        <v>Prediabetes</v>
      </c>
    </row>
    <row r="2165" spans="1:12" x14ac:dyDescent="0.35">
      <c r="A2165" t="s">
        <v>198</v>
      </c>
      <c r="B2165">
        <v>20.49</v>
      </c>
      <c r="C2165">
        <v>4.87</v>
      </c>
      <c r="D2165" t="s">
        <v>2379</v>
      </c>
      <c r="E2165" t="s">
        <v>2379</v>
      </c>
      <c r="F2165" t="s">
        <v>2379</v>
      </c>
      <c r="G2165" s="7">
        <v>0</v>
      </c>
      <c r="H2165" t="s">
        <v>2379</v>
      </c>
      <c r="I2165">
        <f t="shared" si="99"/>
        <v>0</v>
      </c>
      <c r="K2165" s="14" t="str">
        <f t="shared" si="100"/>
        <v>Normal Weight</v>
      </c>
      <c r="L2165" t="str">
        <f t="shared" si="101"/>
        <v>Normal</v>
      </c>
    </row>
    <row r="2166" spans="1:12" x14ac:dyDescent="0.35">
      <c r="A2166" t="s">
        <v>197</v>
      </c>
      <c r="B2166">
        <v>28.4</v>
      </c>
      <c r="C2166">
        <v>4.3</v>
      </c>
      <c r="D2166" t="s">
        <v>2379</v>
      </c>
      <c r="E2166" t="s">
        <v>2379</v>
      </c>
      <c r="F2166" t="s">
        <v>2381</v>
      </c>
      <c r="G2166" s="7">
        <v>1</v>
      </c>
      <c r="H2166" t="s">
        <v>2379</v>
      </c>
      <c r="I2166">
        <f t="shared" si="99"/>
        <v>0</v>
      </c>
      <c r="K2166" s="14" t="str">
        <f t="shared" si="100"/>
        <v>Over Weight</v>
      </c>
      <c r="L2166" t="str">
        <f t="shared" si="101"/>
        <v>Normal</v>
      </c>
    </row>
    <row r="2167" spans="1:12" x14ac:dyDescent="0.35">
      <c r="A2167" t="s">
        <v>196</v>
      </c>
      <c r="B2167">
        <v>41.91</v>
      </c>
      <c r="C2167">
        <v>6.19</v>
      </c>
      <c r="D2167" t="s">
        <v>2379</v>
      </c>
      <c r="E2167" t="s">
        <v>2379</v>
      </c>
      <c r="F2167" t="s">
        <v>2379</v>
      </c>
      <c r="G2167" s="7">
        <v>0</v>
      </c>
      <c r="H2167" t="s">
        <v>2379</v>
      </c>
      <c r="I2167">
        <f t="shared" si="99"/>
        <v>0</v>
      </c>
      <c r="K2167" s="14" t="str">
        <f t="shared" si="100"/>
        <v>Obesity</v>
      </c>
      <c r="L2167" t="str">
        <f t="shared" si="101"/>
        <v>Prediabetes</v>
      </c>
    </row>
    <row r="2168" spans="1:12" x14ac:dyDescent="0.35">
      <c r="A2168" t="s">
        <v>195</v>
      </c>
      <c r="B2168">
        <v>24.6</v>
      </c>
      <c r="C2168">
        <v>6.19</v>
      </c>
      <c r="D2168" t="s">
        <v>2379</v>
      </c>
      <c r="E2168" t="s">
        <v>2379</v>
      </c>
      <c r="F2168" t="s">
        <v>2381</v>
      </c>
      <c r="G2168" s="7">
        <v>1</v>
      </c>
      <c r="H2168" t="s">
        <v>2379</v>
      </c>
      <c r="I2168">
        <f t="shared" si="99"/>
        <v>0</v>
      </c>
      <c r="K2168" s="14" t="str">
        <f t="shared" si="100"/>
        <v>Normal Weight</v>
      </c>
      <c r="L2168" t="str">
        <f t="shared" si="101"/>
        <v>Prediabetes</v>
      </c>
    </row>
    <row r="2169" spans="1:12" x14ac:dyDescent="0.35">
      <c r="A2169" t="s">
        <v>194</v>
      </c>
      <c r="B2169">
        <v>20.9</v>
      </c>
      <c r="C2169">
        <v>5.12</v>
      </c>
      <c r="D2169" t="s">
        <v>2379</v>
      </c>
      <c r="E2169" t="s">
        <v>2379</v>
      </c>
      <c r="F2169" t="s">
        <v>2381</v>
      </c>
      <c r="G2169" s="7">
        <v>1</v>
      </c>
      <c r="H2169" t="s">
        <v>2379</v>
      </c>
      <c r="I2169">
        <f t="shared" si="99"/>
        <v>0</v>
      </c>
      <c r="K2169" s="14" t="str">
        <f t="shared" si="100"/>
        <v>Normal Weight</v>
      </c>
      <c r="L2169" t="str">
        <f t="shared" si="101"/>
        <v>Normal</v>
      </c>
    </row>
    <row r="2170" spans="1:12" x14ac:dyDescent="0.35">
      <c r="A2170" t="s">
        <v>193</v>
      </c>
      <c r="B2170">
        <v>34.4</v>
      </c>
      <c r="C2170">
        <v>4.04</v>
      </c>
      <c r="D2170" t="s">
        <v>2379</v>
      </c>
      <c r="E2170" t="s">
        <v>2379</v>
      </c>
      <c r="F2170" t="s">
        <v>2379</v>
      </c>
      <c r="G2170" s="7">
        <v>0</v>
      </c>
      <c r="H2170" t="s">
        <v>2379</v>
      </c>
      <c r="I2170">
        <f t="shared" si="99"/>
        <v>0</v>
      </c>
      <c r="K2170" s="14" t="str">
        <f t="shared" si="100"/>
        <v>Obesity</v>
      </c>
      <c r="L2170" t="str">
        <f t="shared" si="101"/>
        <v>Normal</v>
      </c>
    </row>
    <row r="2171" spans="1:12" x14ac:dyDescent="0.35">
      <c r="A2171" t="s">
        <v>192</v>
      </c>
      <c r="B2171">
        <v>32.56</v>
      </c>
      <c r="C2171">
        <v>5.36</v>
      </c>
      <c r="D2171" t="s">
        <v>2379</v>
      </c>
      <c r="E2171" t="s">
        <v>2379</v>
      </c>
      <c r="F2171" t="s">
        <v>2379</v>
      </c>
      <c r="G2171" s="7">
        <v>0</v>
      </c>
      <c r="H2171" t="s">
        <v>2379</v>
      </c>
      <c r="I2171">
        <f t="shared" si="99"/>
        <v>0</v>
      </c>
      <c r="K2171" s="14" t="str">
        <f t="shared" si="100"/>
        <v>Obesity</v>
      </c>
      <c r="L2171" t="str">
        <f t="shared" si="101"/>
        <v>Normal</v>
      </c>
    </row>
    <row r="2172" spans="1:12" x14ac:dyDescent="0.35">
      <c r="A2172" t="s">
        <v>191</v>
      </c>
      <c r="B2172">
        <v>27.98</v>
      </c>
      <c r="C2172">
        <v>4.38</v>
      </c>
      <c r="D2172" t="s">
        <v>2379</v>
      </c>
      <c r="E2172" t="s">
        <v>2380</v>
      </c>
      <c r="F2172" t="s">
        <v>2379</v>
      </c>
      <c r="G2172" s="7">
        <v>1</v>
      </c>
      <c r="H2172" t="s">
        <v>2379</v>
      </c>
      <c r="I2172">
        <f t="shared" si="99"/>
        <v>0</v>
      </c>
      <c r="K2172" s="14" t="str">
        <f t="shared" si="100"/>
        <v>Over Weight</v>
      </c>
      <c r="L2172" t="str">
        <f t="shared" si="101"/>
        <v>Normal</v>
      </c>
    </row>
    <row r="2173" spans="1:12" x14ac:dyDescent="0.35">
      <c r="A2173" t="s">
        <v>190</v>
      </c>
      <c r="B2173">
        <v>26.51</v>
      </c>
      <c r="C2173">
        <v>4.58</v>
      </c>
      <c r="D2173" t="s">
        <v>2379</v>
      </c>
      <c r="E2173" t="s">
        <v>2379</v>
      </c>
      <c r="F2173" t="s">
        <v>2379</v>
      </c>
      <c r="G2173" s="7">
        <v>0</v>
      </c>
      <c r="H2173" t="s">
        <v>2379</v>
      </c>
      <c r="I2173">
        <f t="shared" si="99"/>
        <v>0</v>
      </c>
      <c r="K2173" s="14" t="str">
        <f t="shared" si="100"/>
        <v>Over Weight</v>
      </c>
      <c r="L2173" t="str">
        <f t="shared" si="101"/>
        <v>Normal</v>
      </c>
    </row>
    <row r="2174" spans="1:12" x14ac:dyDescent="0.35">
      <c r="A2174" t="s">
        <v>189</v>
      </c>
      <c r="B2174">
        <v>29.734999999999999</v>
      </c>
      <c r="C2174">
        <v>11.92</v>
      </c>
      <c r="D2174" t="s">
        <v>2379</v>
      </c>
      <c r="E2174" t="s">
        <v>2379</v>
      </c>
      <c r="F2174" t="s">
        <v>2379</v>
      </c>
      <c r="G2174" s="7">
        <v>0</v>
      </c>
      <c r="H2174" t="s">
        <v>2379</v>
      </c>
      <c r="I2174">
        <f t="shared" si="99"/>
        <v>0</v>
      </c>
      <c r="K2174" s="14" t="str">
        <f t="shared" si="100"/>
        <v>Over Weight</v>
      </c>
      <c r="L2174" t="str">
        <f t="shared" si="101"/>
        <v>Diabetes</v>
      </c>
    </row>
    <row r="2175" spans="1:12" x14ac:dyDescent="0.35">
      <c r="A2175" t="s">
        <v>188</v>
      </c>
      <c r="B2175">
        <v>40.5</v>
      </c>
      <c r="C2175">
        <v>5.4</v>
      </c>
      <c r="D2175" t="s">
        <v>2379</v>
      </c>
      <c r="E2175" t="s">
        <v>2379</v>
      </c>
      <c r="F2175" t="s">
        <v>2381</v>
      </c>
      <c r="G2175" s="7">
        <v>1</v>
      </c>
      <c r="H2175" t="s">
        <v>2379</v>
      </c>
      <c r="I2175">
        <f t="shared" si="99"/>
        <v>0</v>
      </c>
      <c r="K2175" s="14" t="str">
        <f t="shared" si="100"/>
        <v>Obesity</v>
      </c>
      <c r="L2175" t="str">
        <f t="shared" si="101"/>
        <v>Normal</v>
      </c>
    </row>
    <row r="2176" spans="1:12" x14ac:dyDescent="0.35">
      <c r="A2176" t="s">
        <v>187</v>
      </c>
      <c r="B2176">
        <v>25.64</v>
      </c>
      <c r="C2176">
        <v>4.76</v>
      </c>
      <c r="D2176" t="s">
        <v>2379</v>
      </c>
      <c r="E2176" t="s">
        <v>2379</v>
      </c>
      <c r="F2176" t="s">
        <v>2379</v>
      </c>
      <c r="G2176" s="7">
        <v>1</v>
      </c>
      <c r="H2176" t="s">
        <v>2379</v>
      </c>
      <c r="I2176">
        <f t="shared" si="99"/>
        <v>0</v>
      </c>
      <c r="K2176" s="14" t="str">
        <f t="shared" si="100"/>
        <v>Over Weight</v>
      </c>
      <c r="L2176" t="str">
        <f t="shared" si="101"/>
        <v>Normal</v>
      </c>
    </row>
    <row r="2177" spans="1:12" x14ac:dyDescent="0.35">
      <c r="A2177" t="s">
        <v>186</v>
      </c>
      <c r="B2177">
        <v>32.9</v>
      </c>
      <c r="C2177">
        <v>4.78</v>
      </c>
      <c r="D2177" t="s">
        <v>2379</v>
      </c>
      <c r="E2177" t="s">
        <v>2379</v>
      </c>
      <c r="F2177" t="s">
        <v>2381</v>
      </c>
      <c r="G2177" s="7">
        <v>1</v>
      </c>
      <c r="H2177" t="s">
        <v>2379</v>
      </c>
      <c r="I2177">
        <f t="shared" si="99"/>
        <v>0</v>
      </c>
      <c r="K2177" s="14" t="str">
        <f t="shared" si="100"/>
        <v>Obesity</v>
      </c>
      <c r="L2177" t="str">
        <f t="shared" si="101"/>
        <v>Normal</v>
      </c>
    </row>
    <row r="2178" spans="1:12" x14ac:dyDescent="0.35">
      <c r="A2178" t="s">
        <v>185</v>
      </c>
      <c r="B2178">
        <v>29.8</v>
      </c>
      <c r="C2178">
        <v>4.26</v>
      </c>
      <c r="D2178" t="s">
        <v>2379</v>
      </c>
      <c r="E2178" t="s">
        <v>2379</v>
      </c>
      <c r="F2178" t="s">
        <v>2381</v>
      </c>
      <c r="G2178" s="7">
        <v>1</v>
      </c>
      <c r="H2178" t="s">
        <v>2379</v>
      </c>
      <c r="I2178">
        <f t="shared" si="99"/>
        <v>0</v>
      </c>
      <c r="K2178" s="14" t="str">
        <f t="shared" si="100"/>
        <v>Over Weight</v>
      </c>
      <c r="L2178" t="str">
        <f t="shared" si="101"/>
        <v>Normal</v>
      </c>
    </row>
    <row r="2179" spans="1:12" x14ac:dyDescent="0.35">
      <c r="A2179" t="s">
        <v>184</v>
      </c>
      <c r="B2179">
        <v>28.9</v>
      </c>
      <c r="C2179">
        <v>5.85</v>
      </c>
      <c r="D2179" t="s">
        <v>2379</v>
      </c>
      <c r="E2179" t="s">
        <v>2379</v>
      </c>
      <c r="F2179" t="s">
        <v>2381</v>
      </c>
      <c r="G2179" s="7">
        <v>1</v>
      </c>
      <c r="H2179" t="s">
        <v>2379</v>
      </c>
      <c r="I2179">
        <f t="shared" ref="I2179:I2242" si="102">IF(H2179="yes",1,0)</f>
        <v>0</v>
      </c>
      <c r="K2179" s="14" t="str">
        <f t="shared" ref="K2179:K2242" si="103">IF(B2179&lt;18.5,"Underweight",IF(B2179&lt;24.9,"Normal Weight",IF(B2179&lt;29.9,"Over Weight","Obesity")))</f>
        <v>Over Weight</v>
      </c>
      <c r="L2179" t="str">
        <f t="shared" ref="L2179:L2242" si="104">IF(C2179&lt;5.7,"Normal",IF(C2179&lt;6.4,"Prediabetes","Diabetes"))</f>
        <v>Prediabetes</v>
      </c>
    </row>
    <row r="2180" spans="1:12" x14ac:dyDescent="0.35">
      <c r="A2180" t="s">
        <v>183</v>
      </c>
      <c r="B2180">
        <v>24.7</v>
      </c>
      <c r="C2180">
        <v>5.32</v>
      </c>
      <c r="D2180" t="s">
        <v>2379</v>
      </c>
      <c r="E2180" t="s">
        <v>2379</v>
      </c>
      <c r="F2180" t="s">
        <v>2381</v>
      </c>
      <c r="G2180" s="7">
        <v>1</v>
      </c>
      <c r="H2180" t="s">
        <v>2379</v>
      </c>
      <c r="I2180">
        <f t="shared" si="102"/>
        <v>0</v>
      </c>
      <c r="K2180" s="14" t="str">
        <f t="shared" si="103"/>
        <v>Normal Weight</v>
      </c>
      <c r="L2180" t="str">
        <f t="shared" si="104"/>
        <v>Normal</v>
      </c>
    </row>
    <row r="2181" spans="1:12" x14ac:dyDescent="0.35">
      <c r="A2181" t="s">
        <v>182</v>
      </c>
      <c r="B2181">
        <v>20.6</v>
      </c>
      <c r="C2181">
        <v>5.14</v>
      </c>
      <c r="D2181" t="s">
        <v>2379</v>
      </c>
      <c r="E2181" t="s">
        <v>2379</v>
      </c>
      <c r="F2181" t="s">
        <v>2381</v>
      </c>
      <c r="G2181" s="7">
        <v>1</v>
      </c>
      <c r="H2181" t="s">
        <v>2379</v>
      </c>
      <c r="I2181">
        <f t="shared" si="102"/>
        <v>0</v>
      </c>
      <c r="K2181" s="14" t="str">
        <f t="shared" si="103"/>
        <v>Normal Weight</v>
      </c>
      <c r="L2181" t="str">
        <f t="shared" si="104"/>
        <v>Normal</v>
      </c>
    </row>
    <row r="2182" spans="1:12" x14ac:dyDescent="0.35">
      <c r="A2182" t="s">
        <v>181</v>
      </c>
      <c r="B2182">
        <v>18.600000000000001</v>
      </c>
      <c r="C2182">
        <v>5</v>
      </c>
      <c r="D2182" t="s">
        <v>2379</v>
      </c>
      <c r="E2182" t="s">
        <v>2379</v>
      </c>
      <c r="F2182" t="s">
        <v>2381</v>
      </c>
      <c r="G2182" s="7">
        <v>1</v>
      </c>
      <c r="H2182" t="s">
        <v>2379</v>
      </c>
      <c r="I2182">
        <f t="shared" si="102"/>
        <v>0</v>
      </c>
      <c r="K2182" s="14" t="str">
        <f t="shared" si="103"/>
        <v>Normal Weight</v>
      </c>
      <c r="L2182" t="str">
        <f t="shared" si="104"/>
        <v>Normal</v>
      </c>
    </row>
    <row r="2183" spans="1:12" x14ac:dyDescent="0.35">
      <c r="A2183" t="s">
        <v>180</v>
      </c>
      <c r="B2183">
        <v>17.8</v>
      </c>
      <c r="C2183">
        <v>4.55</v>
      </c>
      <c r="D2183" t="s">
        <v>2379</v>
      </c>
      <c r="E2183" t="s">
        <v>2379</v>
      </c>
      <c r="F2183" t="s">
        <v>2381</v>
      </c>
      <c r="G2183" s="7">
        <v>1</v>
      </c>
      <c r="H2183" t="s">
        <v>2379</v>
      </c>
      <c r="I2183">
        <f t="shared" si="102"/>
        <v>0</v>
      </c>
      <c r="K2183" s="14" t="str">
        <f t="shared" si="103"/>
        <v>Underweight</v>
      </c>
      <c r="L2183" t="str">
        <f t="shared" si="104"/>
        <v>Normal</v>
      </c>
    </row>
    <row r="2184" spans="1:12" x14ac:dyDescent="0.35">
      <c r="A2184" t="s">
        <v>179</v>
      </c>
      <c r="B2184">
        <v>35.200000000000003</v>
      </c>
      <c r="C2184">
        <v>5.97</v>
      </c>
      <c r="D2184" t="s">
        <v>2379</v>
      </c>
      <c r="E2184" t="s">
        <v>2380</v>
      </c>
      <c r="F2184" t="s">
        <v>2379</v>
      </c>
      <c r="G2184" s="7">
        <v>1</v>
      </c>
      <c r="H2184" t="s">
        <v>2379</v>
      </c>
      <c r="I2184">
        <f t="shared" si="102"/>
        <v>0</v>
      </c>
      <c r="K2184" s="14" t="str">
        <f t="shared" si="103"/>
        <v>Obesity</v>
      </c>
      <c r="L2184" t="str">
        <f t="shared" si="104"/>
        <v>Prediabetes</v>
      </c>
    </row>
    <row r="2185" spans="1:12" x14ac:dyDescent="0.35">
      <c r="A2185" t="s">
        <v>178</v>
      </c>
      <c r="B2185">
        <v>33.770000000000003</v>
      </c>
      <c r="C2185">
        <v>4.0199999999999996</v>
      </c>
      <c r="D2185" t="s">
        <v>2379</v>
      </c>
      <c r="E2185" t="s">
        <v>2380</v>
      </c>
      <c r="F2185" t="s">
        <v>2379</v>
      </c>
      <c r="G2185" s="7">
        <v>1</v>
      </c>
      <c r="H2185" t="s">
        <v>2379</v>
      </c>
      <c r="I2185">
        <f t="shared" si="102"/>
        <v>0</v>
      </c>
      <c r="K2185" s="14" t="str">
        <f t="shared" si="103"/>
        <v>Obesity</v>
      </c>
      <c r="L2185" t="str">
        <f t="shared" si="104"/>
        <v>Normal</v>
      </c>
    </row>
    <row r="2186" spans="1:12" x14ac:dyDescent="0.35">
      <c r="A2186" t="s">
        <v>177</v>
      </c>
      <c r="B2186">
        <v>30.03</v>
      </c>
      <c r="C2186">
        <v>4.04</v>
      </c>
      <c r="D2186" t="s">
        <v>2379</v>
      </c>
      <c r="E2186" t="s">
        <v>2380</v>
      </c>
      <c r="F2186" t="s">
        <v>2379</v>
      </c>
      <c r="G2186" s="7">
        <v>1</v>
      </c>
      <c r="H2186" t="s">
        <v>2379</v>
      </c>
      <c r="I2186">
        <f t="shared" si="102"/>
        <v>0</v>
      </c>
      <c r="K2186" s="14" t="str">
        <f t="shared" si="103"/>
        <v>Obesity</v>
      </c>
      <c r="L2186" t="str">
        <f t="shared" si="104"/>
        <v>Normal</v>
      </c>
    </row>
    <row r="2187" spans="1:12" x14ac:dyDescent="0.35">
      <c r="A2187" t="s">
        <v>176</v>
      </c>
      <c r="B2187">
        <v>29.37</v>
      </c>
      <c r="C2187">
        <v>5.54</v>
      </c>
      <c r="D2187" t="s">
        <v>2379</v>
      </c>
      <c r="E2187" t="s">
        <v>2380</v>
      </c>
      <c r="F2187" t="s">
        <v>2379</v>
      </c>
      <c r="G2187" s="7">
        <v>1</v>
      </c>
      <c r="H2187" t="s">
        <v>2379</v>
      </c>
      <c r="I2187">
        <f t="shared" si="102"/>
        <v>0</v>
      </c>
      <c r="K2187" s="14" t="str">
        <f t="shared" si="103"/>
        <v>Over Weight</v>
      </c>
      <c r="L2187" t="str">
        <f t="shared" si="104"/>
        <v>Normal</v>
      </c>
    </row>
    <row r="2188" spans="1:12" x14ac:dyDescent="0.35">
      <c r="A2188" t="s">
        <v>175</v>
      </c>
      <c r="B2188">
        <v>28.5</v>
      </c>
      <c r="C2188">
        <v>4.03</v>
      </c>
      <c r="D2188" t="s">
        <v>2379</v>
      </c>
      <c r="E2188" t="s">
        <v>2380</v>
      </c>
      <c r="F2188" t="s">
        <v>2379</v>
      </c>
      <c r="G2188" s="7">
        <v>1</v>
      </c>
      <c r="H2188" t="s">
        <v>2379</v>
      </c>
      <c r="I2188">
        <f t="shared" si="102"/>
        <v>0</v>
      </c>
      <c r="K2188" s="14" t="str">
        <f t="shared" si="103"/>
        <v>Over Weight</v>
      </c>
      <c r="L2188" t="str">
        <f t="shared" si="104"/>
        <v>Normal</v>
      </c>
    </row>
    <row r="2189" spans="1:12" x14ac:dyDescent="0.35">
      <c r="A2189" t="s">
        <v>174</v>
      </c>
      <c r="B2189">
        <v>23.32</v>
      </c>
      <c r="C2189">
        <v>5.62</v>
      </c>
      <c r="D2189" t="s">
        <v>2379</v>
      </c>
      <c r="E2189" t="s">
        <v>2380</v>
      </c>
      <c r="F2189" t="s">
        <v>2379</v>
      </c>
      <c r="G2189" s="7">
        <v>1</v>
      </c>
      <c r="H2189" t="s">
        <v>2379</v>
      </c>
      <c r="I2189">
        <f t="shared" si="102"/>
        <v>0</v>
      </c>
      <c r="K2189" s="14" t="str">
        <f t="shared" si="103"/>
        <v>Normal Weight</v>
      </c>
      <c r="L2189" t="str">
        <f t="shared" si="104"/>
        <v>Normal</v>
      </c>
    </row>
    <row r="2190" spans="1:12" x14ac:dyDescent="0.35">
      <c r="A2190" t="s">
        <v>173</v>
      </c>
      <c r="B2190">
        <v>26.125</v>
      </c>
      <c r="C2190">
        <v>5.27</v>
      </c>
      <c r="D2190" t="s">
        <v>2379</v>
      </c>
      <c r="E2190" t="s">
        <v>2380</v>
      </c>
      <c r="F2190" t="s">
        <v>2379</v>
      </c>
      <c r="G2190" s="7">
        <v>1</v>
      </c>
      <c r="H2190" t="s">
        <v>2379</v>
      </c>
      <c r="I2190">
        <f t="shared" si="102"/>
        <v>0</v>
      </c>
      <c r="K2190" s="14" t="str">
        <f t="shared" si="103"/>
        <v>Over Weight</v>
      </c>
      <c r="L2190" t="str">
        <f t="shared" si="104"/>
        <v>Normal</v>
      </c>
    </row>
    <row r="2191" spans="1:12" x14ac:dyDescent="0.35">
      <c r="A2191" t="s">
        <v>172</v>
      </c>
      <c r="B2191">
        <v>25.46</v>
      </c>
      <c r="C2191">
        <v>5.18</v>
      </c>
      <c r="D2191" t="s">
        <v>2379</v>
      </c>
      <c r="E2191" t="s">
        <v>2380</v>
      </c>
      <c r="F2191" t="s">
        <v>2379</v>
      </c>
      <c r="G2191" s="7">
        <v>1</v>
      </c>
      <c r="H2191" t="s">
        <v>2379</v>
      </c>
      <c r="I2191">
        <f t="shared" si="102"/>
        <v>0</v>
      </c>
      <c r="K2191" s="14" t="str">
        <f t="shared" si="103"/>
        <v>Over Weight</v>
      </c>
      <c r="L2191" t="str">
        <f t="shared" si="104"/>
        <v>Normal</v>
      </c>
    </row>
    <row r="2192" spans="1:12" x14ac:dyDescent="0.35">
      <c r="A2192" t="s">
        <v>171</v>
      </c>
      <c r="B2192">
        <v>23.75</v>
      </c>
      <c r="C2192">
        <v>5.27</v>
      </c>
      <c r="D2192" t="s">
        <v>2379</v>
      </c>
      <c r="E2192" t="s">
        <v>2380</v>
      </c>
      <c r="F2192" t="s">
        <v>2379</v>
      </c>
      <c r="G2192" s="7">
        <v>1</v>
      </c>
      <c r="H2192" t="s">
        <v>2379</v>
      </c>
      <c r="I2192">
        <f t="shared" si="102"/>
        <v>0</v>
      </c>
      <c r="K2192" s="14" t="str">
        <f t="shared" si="103"/>
        <v>Normal Weight</v>
      </c>
      <c r="L2192" t="str">
        <f t="shared" si="104"/>
        <v>Normal</v>
      </c>
    </row>
    <row r="2193" spans="1:12" x14ac:dyDescent="0.35">
      <c r="A2193" t="s">
        <v>169</v>
      </c>
      <c r="B2193">
        <v>23.085000000000001</v>
      </c>
      <c r="C2193">
        <v>5.62</v>
      </c>
      <c r="D2193" t="s">
        <v>2379</v>
      </c>
      <c r="E2193" t="s">
        <v>2380</v>
      </c>
      <c r="F2193" t="s">
        <v>2379</v>
      </c>
      <c r="G2193" s="7">
        <v>1</v>
      </c>
      <c r="H2193" t="s">
        <v>2379</v>
      </c>
      <c r="I2193">
        <f t="shared" si="102"/>
        <v>0</v>
      </c>
      <c r="K2193" s="14" t="str">
        <f t="shared" si="103"/>
        <v>Normal Weight</v>
      </c>
      <c r="L2193" t="str">
        <f t="shared" si="104"/>
        <v>Normal</v>
      </c>
    </row>
    <row r="2194" spans="1:12" x14ac:dyDescent="0.35">
      <c r="A2194" t="s">
        <v>167</v>
      </c>
      <c r="B2194">
        <v>22.99</v>
      </c>
      <c r="C2194">
        <v>5.0599999999999996</v>
      </c>
      <c r="D2194" t="s">
        <v>2379</v>
      </c>
      <c r="E2194" t="s">
        <v>2380</v>
      </c>
      <c r="F2194" t="s">
        <v>2379</v>
      </c>
      <c r="G2194" s="7">
        <v>1</v>
      </c>
      <c r="H2194" t="s">
        <v>2379</v>
      </c>
      <c r="I2194">
        <f t="shared" si="102"/>
        <v>0</v>
      </c>
      <c r="K2194" s="14" t="str">
        <f t="shared" si="103"/>
        <v>Normal Weight</v>
      </c>
      <c r="L2194" t="str">
        <f t="shared" si="104"/>
        <v>Normal</v>
      </c>
    </row>
    <row r="2195" spans="1:12" x14ac:dyDescent="0.35">
      <c r="A2195" t="s">
        <v>165</v>
      </c>
      <c r="B2195">
        <v>21.47</v>
      </c>
      <c r="C2195">
        <v>4.6900000000000004</v>
      </c>
      <c r="D2195" t="s">
        <v>2379</v>
      </c>
      <c r="E2195" t="s">
        <v>2380</v>
      </c>
      <c r="F2195" t="s">
        <v>2379</v>
      </c>
      <c r="G2195" s="7">
        <v>1</v>
      </c>
      <c r="H2195" t="s">
        <v>2379</v>
      </c>
      <c r="I2195">
        <f t="shared" si="102"/>
        <v>0</v>
      </c>
      <c r="K2195" s="14" t="str">
        <f t="shared" si="103"/>
        <v>Normal Weight</v>
      </c>
      <c r="L2195" t="str">
        <f t="shared" si="104"/>
        <v>Normal</v>
      </c>
    </row>
    <row r="2196" spans="1:12" x14ac:dyDescent="0.35">
      <c r="A2196" t="s">
        <v>163</v>
      </c>
      <c r="B2196">
        <v>15.96</v>
      </c>
      <c r="C2196">
        <v>5.44</v>
      </c>
      <c r="D2196" t="s">
        <v>2379</v>
      </c>
      <c r="E2196" t="s">
        <v>2380</v>
      </c>
      <c r="F2196" t="s">
        <v>2379</v>
      </c>
      <c r="G2196" s="7">
        <v>1</v>
      </c>
      <c r="H2196" t="s">
        <v>2379</v>
      </c>
      <c r="I2196">
        <f t="shared" si="102"/>
        <v>0</v>
      </c>
      <c r="K2196" s="14" t="str">
        <f t="shared" si="103"/>
        <v>Underweight</v>
      </c>
      <c r="L2196" t="str">
        <f t="shared" si="104"/>
        <v>Normal</v>
      </c>
    </row>
    <row r="2197" spans="1:12" x14ac:dyDescent="0.35">
      <c r="A2197" t="s">
        <v>162</v>
      </c>
      <c r="B2197">
        <v>39.5</v>
      </c>
      <c r="C2197">
        <v>5.05</v>
      </c>
      <c r="D2197" t="s">
        <v>2379</v>
      </c>
      <c r="E2197" t="s">
        <v>2380</v>
      </c>
      <c r="F2197" t="s">
        <v>2379</v>
      </c>
      <c r="G2197" s="7">
        <v>1</v>
      </c>
      <c r="H2197" t="s">
        <v>2379</v>
      </c>
      <c r="I2197">
        <f t="shared" si="102"/>
        <v>0</v>
      </c>
      <c r="K2197" s="14" t="str">
        <f t="shared" si="103"/>
        <v>Obesity</v>
      </c>
      <c r="L2197" t="str">
        <f t="shared" si="104"/>
        <v>Normal</v>
      </c>
    </row>
    <row r="2198" spans="1:12" x14ac:dyDescent="0.35">
      <c r="A2198" t="s">
        <v>161</v>
      </c>
      <c r="B2198">
        <v>33.770000000000003</v>
      </c>
      <c r="C2198">
        <v>6</v>
      </c>
      <c r="D2198" t="s">
        <v>2379</v>
      </c>
      <c r="E2198" t="s">
        <v>2380</v>
      </c>
      <c r="F2198" t="s">
        <v>2379</v>
      </c>
      <c r="G2198" s="7">
        <v>1</v>
      </c>
      <c r="H2198" t="s">
        <v>2379</v>
      </c>
      <c r="I2198">
        <f t="shared" si="102"/>
        <v>0</v>
      </c>
      <c r="K2198" s="14" t="str">
        <f t="shared" si="103"/>
        <v>Obesity</v>
      </c>
      <c r="L2198" t="str">
        <f t="shared" si="104"/>
        <v>Prediabetes</v>
      </c>
    </row>
    <row r="2199" spans="1:12" x14ac:dyDescent="0.35">
      <c r="A2199" t="s">
        <v>160</v>
      </c>
      <c r="B2199">
        <v>26.84</v>
      </c>
      <c r="C2199">
        <v>5.99</v>
      </c>
      <c r="D2199" t="s">
        <v>2380</v>
      </c>
      <c r="E2199" t="s">
        <v>2380</v>
      </c>
      <c r="F2199" t="s">
        <v>2379</v>
      </c>
      <c r="G2199" s="7">
        <v>1</v>
      </c>
      <c r="H2199" t="s">
        <v>2379</v>
      </c>
      <c r="I2199">
        <f t="shared" si="102"/>
        <v>0</v>
      </c>
      <c r="K2199" s="14" t="str">
        <f t="shared" si="103"/>
        <v>Over Weight</v>
      </c>
      <c r="L2199" t="str">
        <f t="shared" si="104"/>
        <v>Prediabetes</v>
      </c>
    </row>
    <row r="2200" spans="1:12" x14ac:dyDescent="0.35">
      <c r="A2200" t="s">
        <v>159</v>
      </c>
      <c r="B2200">
        <v>35.53</v>
      </c>
      <c r="C2200">
        <v>4.3600000000000003</v>
      </c>
      <c r="D2200" t="s">
        <v>2379</v>
      </c>
      <c r="E2200" t="s">
        <v>2379</v>
      </c>
      <c r="F2200" t="s">
        <v>2381</v>
      </c>
      <c r="G2200" s="7">
        <v>1</v>
      </c>
      <c r="H2200" t="s">
        <v>2379</v>
      </c>
      <c r="I2200">
        <f t="shared" si="102"/>
        <v>0</v>
      </c>
      <c r="K2200" s="14" t="str">
        <f t="shared" si="103"/>
        <v>Obesity</v>
      </c>
      <c r="L2200" t="str">
        <f t="shared" si="104"/>
        <v>Normal</v>
      </c>
    </row>
    <row r="2201" spans="1:12" x14ac:dyDescent="0.35">
      <c r="A2201" t="s">
        <v>158</v>
      </c>
      <c r="B2201">
        <v>30.59</v>
      </c>
      <c r="C2201">
        <v>4.41</v>
      </c>
      <c r="D2201" t="s">
        <v>2379</v>
      </c>
      <c r="E2201" t="s">
        <v>2379</v>
      </c>
      <c r="F2201" t="s">
        <v>2381</v>
      </c>
      <c r="G2201" s="7">
        <v>1</v>
      </c>
      <c r="H2201" t="s">
        <v>2379</v>
      </c>
      <c r="I2201">
        <f t="shared" si="102"/>
        <v>0</v>
      </c>
      <c r="K2201" s="14" t="str">
        <f t="shared" si="103"/>
        <v>Obesity</v>
      </c>
      <c r="L2201" t="str">
        <f t="shared" si="104"/>
        <v>Normal</v>
      </c>
    </row>
    <row r="2202" spans="1:12" x14ac:dyDescent="0.35">
      <c r="A2202" t="s">
        <v>157</v>
      </c>
      <c r="B2202">
        <v>30.59</v>
      </c>
      <c r="C2202">
        <v>4.17</v>
      </c>
      <c r="D2202" t="s">
        <v>2379</v>
      </c>
      <c r="E2202" t="s">
        <v>2379</v>
      </c>
      <c r="F2202" t="s">
        <v>2381</v>
      </c>
      <c r="G2202" s="7">
        <v>1</v>
      </c>
      <c r="H2202" t="s">
        <v>2379</v>
      </c>
      <c r="I2202">
        <f t="shared" si="102"/>
        <v>0</v>
      </c>
      <c r="K2202" s="14" t="str">
        <f t="shared" si="103"/>
        <v>Obesity</v>
      </c>
      <c r="L2202" t="str">
        <f t="shared" si="104"/>
        <v>Normal</v>
      </c>
    </row>
    <row r="2203" spans="1:12" x14ac:dyDescent="0.35">
      <c r="A2203" t="s">
        <v>156</v>
      </c>
      <c r="B2203">
        <v>27.835000000000001</v>
      </c>
      <c r="C2203">
        <v>4.4400000000000004</v>
      </c>
      <c r="D2203" t="s">
        <v>2379</v>
      </c>
      <c r="E2203" t="s">
        <v>2379</v>
      </c>
      <c r="F2203" t="s">
        <v>2381</v>
      </c>
      <c r="G2203" s="7">
        <v>1</v>
      </c>
      <c r="H2203" t="s">
        <v>2379</v>
      </c>
      <c r="I2203">
        <f t="shared" si="102"/>
        <v>0</v>
      </c>
      <c r="K2203" s="14" t="str">
        <f t="shared" si="103"/>
        <v>Over Weight</v>
      </c>
      <c r="L2203" t="str">
        <f t="shared" si="104"/>
        <v>Normal</v>
      </c>
    </row>
    <row r="2204" spans="1:12" x14ac:dyDescent="0.35">
      <c r="A2204" t="s">
        <v>155</v>
      </c>
      <c r="B2204">
        <v>40.26</v>
      </c>
      <c r="C2204">
        <v>5.52</v>
      </c>
      <c r="D2204" t="s">
        <v>2379</v>
      </c>
      <c r="E2204" t="s">
        <v>2380</v>
      </c>
      <c r="F2204" t="s">
        <v>2379</v>
      </c>
      <c r="G2204" s="7">
        <v>1</v>
      </c>
      <c r="H2204" t="s">
        <v>2379</v>
      </c>
      <c r="I2204">
        <f t="shared" si="102"/>
        <v>0</v>
      </c>
      <c r="K2204" s="14" t="str">
        <f t="shared" si="103"/>
        <v>Obesity</v>
      </c>
      <c r="L2204" t="str">
        <f t="shared" si="104"/>
        <v>Normal</v>
      </c>
    </row>
    <row r="2205" spans="1:12" x14ac:dyDescent="0.35">
      <c r="A2205" t="s">
        <v>154</v>
      </c>
      <c r="B2205">
        <v>39.82</v>
      </c>
      <c r="C2205">
        <v>6.01</v>
      </c>
      <c r="D2205" t="s">
        <v>2379</v>
      </c>
      <c r="E2205" t="s">
        <v>2380</v>
      </c>
      <c r="F2205" t="s">
        <v>2379</v>
      </c>
      <c r="G2205" s="7">
        <v>1</v>
      </c>
      <c r="H2205" t="s">
        <v>2379</v>
      </c>
      <c r="I2205">
        <f t="shared" si="102"/>
        <v>0</v>
      </c>
      <c r="K2205" s="14" t="str">
        <f t="shared" si="103"/>
        <v>Obesity</v>
      </c>
      <c r="L2205" t="str">
        <f t="shared" si="104"/>
        <v>Prediabetes</v>
      </c>
    </row>
    <row r="2206" spans="1:12" x14ac:dyDescent="0.35">
      <c r="A2206" t="s">
        <v>153</v>
      </c>
      <c r="B2206">
        <v>39.159999999999997</v>
      </c>
      <c r="C2206">
        <v>5.81</v>
      </c>
      <c r="D2206" t="s">
        <v>2379</v>
      </c>
      <c r="E2206" t="s">
        <v>2380</v>
      </c>
      <c r="F2206" t="s">
        <v>2379</v>
      </c>
      <c r="G2206" s="7">
        <v>1</v>
      </c>
      <c r="H2206" t="s">
        <v>2379</v>
      </c>
      <c r="I2206">
        <f t="shared" si="102"/>
        <v>0</v>
      </c>
      <c r="K2206" s="14" t="str">
        <f t="shared" si="103"/>
        <v>Obesity</v>
      </c>
      <c r="L2206" t="str">
        <f t="shared" si="104"/>
        <v>Prediabetes</v>
      </c>
    </row>
    <row r="2207" spans="1:12" x14ac:dyDescent="0.35">
      <c r="A2207" t="s">
        <v>152</v>
      </c>
      <c r="B2207">
        <v>25.555</v>
      </c>
      <c r="C2207">
        <v>4.37</v>
      </c>
      <c r="D2207" t="s">
        <v>2379</v>
      </c>
      <c r="E2207" t="s">
        <v>2379</v>
      </c>
      <c r="F2207" t="s">
        <v>2381</v>
      </c>
      <c r="G2207" s="7">
        <v>1</v>
      </c>
      <c r="H2207" t="s">
        <v>2379</v>
      </c>
      <c r="I2207">
        <f t="shared" si="102"/>
        <v>0</v>
      </c>
      <c r="K2207" s="14" t="str">
        <f t="shared" si="103"/>
        <v>Over Weight</v>
      </c>
      <c r="L2207" t="str">
        <f t="shared" si="104"/>
        <v>Normal</v>
      </c>
    </row>
    <row r="2208" spans="1:12" x14ac:dyDescent="0.35">
      <c r="A2208" t="s">
        <v>151</v>
      </c>
      <c r="B2208">
        <v>25.175000000000001</v>
      </c>
      <c r="C2208">
        <v>5.74</v>
      </c>
      <c r="D2208" t="s">
        <v>2379</v>
      </c>
      <c r="E2208" t="s">
        <v>2379</v>
      </c>
      <c r="F2208" t="s">
        <v>2381</v>
      </c>
      <c r="G2208" s="7">
        <v>1</v>
      </c>
      <c r="H2208" t="s">
        <v>2379</v>
      </c>
      <c r="I2208">
        <f t="shared" si="102"/>
        <v>0</v>
      </c>
      <c r="K2208" s="14" t="str">
        <f t="shared" si="103"/>
        <v>Over Weight</v>
      </c>
      <c r="L2208" t="str">
        <f t="shared" si="104"/>
        <v>Prediabetes</v>
      </c>
    </row>
    <row r="2209" spans="1:12" x14ac:dyDescent="0.35">
      <c r="A2209" t="s">
        <v>150</v>
      </c>
      <c r="B2209">
        <v>38.28</v>
      </c>
      <c r="C2209">
        <v>5.39</v>
      </c>
      <c r="D2209" t="s">
        <v>2379</v>
      </c>
      <c r="E2209" t="s">
        <v>2380</v>
      </c>
      <c r="F2209" t="s">
        <v>2379</v>
      </c>
      <c r="G2209" s="7">
        <v>1</v>
      </c>
      <c r="H2209" t="s">
        <v>2379</v>
      </c>
      <c r="I2209">
        <f t="shared" si="102"/>
        <v>0</v>
      </c>
      <c r="K2209" s="14" t="str">
        <f t="shared" si="103"/>
        <v>Obesity</v>
      </c>
      <c r="L2209" t="str">
        <f t="shared" si="104"/>
        <v>Normal</v>
      </c>
    </row>
    <row r="2210" spans="1:12" x14ac:dyDescent="0.35">
      <c r="A2210" t="s">
        <v>149</v>
      </c>
      <c r="B2210">
        <v>38.17</v>
      </c>
      <c r="C2210">
        <v>4.07</v>
      </c>
      <c r="D2210" t="s">
        <v>2379</v>
      </c>
      <c r="E2210" t="s">
        <v>2380</v>
      </c>
      <c r="F2210" t="s">
        <v>2379</v>
      </c>
      <c r="G2210" s="7">
        <v>1</v>
      </c>
      <c r="H2210" t="s">
        <v>2379</v>
      </c>
      <c r="I2210">
        <f t="shared" si="102"/>
        <v>0</v>
      </c>
      <c r="K2210" s="14" t="str">
        <f t="shared" si="103"/>
        <v>Obesity</v>
      </c>
      <c r="L2210" t="str">
        <f t="shared" si="104"/>
        <v>Normal</v>
      </c>
    </row>
    <row r="2211" spans="1:12" x14ac:dyDescent="0.35">
      <c r="A2211" t="s">
        <v>148</v>
      </c>
      <c r="B2211">
        <v>36.85</v>
      </c>
      <c r="C2211">
        <v>5.49</v>
      </c>
      <c r="D2211" t="s">
        <v>2379</v>
      </c>
      <c r="E2211" t="s">
        <v>2380</v>
      </c>
      <c r="F2211" t="s">
        <v>2379</v>
      </c>
      <c r="G2211" s="7">
        <v>1</v>
      </c>
      <c r="H2211" t="s">
        <v>2379</v>
      </c>
      <c r="I2211">
        <f t="shared" si="102"/>
        <v>0</v>
      </c>
      <c r="K2211" s="14" t="str">
        <f t="shared" si="103"/>
        <v>Obesity</v>
      </c>
      <c r="L2211" t="str">
        <f t="shared" si="104"/>
        <v>Normal</v>
      </c>
    </row>
    <row r="2212" spans="1:12" x14ac:dyDescent="0.35">
      <c r="A2212" t="s">
        <v>147</v>
      </c>
      <c r="B2212">
        <v>22.61</v>
      </c>
      <c r="C2212">
        <v>5.68</v>
      </c>
      <c r="D2212" t="s">
        <v>2379</v>
      </c>
      <c r="E2212" t="s">
        <v>2379</v>
      </c>
      <c r="F2212" t="s">
        <v>2381</v>
      </c>
      <c r="G2212" s="7">
        <v>1</v>
      </c>
      <c r="H2212" t="s">
        <v>2379</v>
      </c>
      <c r="I2212">
        <f t="shared" si="102"/>
        <v>0</v>
      </c>
      <c r="K2212" s="14" t="str">
        <f t="shared" si="103"/>
        <v>Normal Weight</v>
      </c>
      <c r="L2212" t="str">
        <f t="shared" si="104"/>
        <v>Normal</v>
      </c>
    </row>
    <row r="2213" spans="1:12" x14ac:dyDescent="0.35">
      <c r="A2213" t="s">
        <v>146</v>
      </c>
      <c r="B2213">
        <v>21.754999999999999</v>
      </c>
      <c r="C2213">
        <v>6.09</v>
      </c>
      <c r="D2213" t="s">
        <v>2379</v>
      </c>
      <c r="E2213" t="s">
        <v>2379</v>
      </c>
      <c r="F2213" t="s">
        <v>2381</v>
      </c>
      <c r="G2213" s="7">
        <v>1</v>
      </c>
      <c r="H2213" t="s">
        <v>2379</v>
      </c>
      <c r="I2213">
        <f t="shared" si="102"/>
        <v>0</v>
      </c>
      <c r="K2213" s="14" t="str">
        <f t="shared" si="103"/>
        <v>Normal Weight</v>
      </c>
      <c r="L2213" t="str">
        <f t="shared" si="104"/>
        <v>Prediabetes</v>
      </c>
    </row>
    <row r="2214" spans="1:12" x14ac:dyDescent="0.35">
      <c r="A2214" t="s">
        <v>145</v>
      </c>
      <c r="B2214">
        <v>20.425000000000001</v>
      </c>
      <c r="C2214">
        <v>5.53</v>
      </c>
      <c r="D2214" t="s">
        <v>2379</v>
      </c>
      <c r="E2214" t="s">
        <v>2379</v>
      </c>
      <c r="F2214" t="s">
        <v>2381</v>
      </c>
      <c r="G2214" s="7">
        <v>1</v>
      </c>
      <c r="H2214" t="s">
        <v>2379</v>
      </c>
      <c r="I2214">
        <f t="shared" si="102"/>
        <v>0</v>
      </c>
      <c r="K2214" s="14" t="str">
        <f t="shared" si="103"/>
        <v>Normal Weight</v>
      </c>
      <c r="L2214" t="str">
        <f t="shared" si="104"/>
        <v>Normal</v>
      </c>
    </row>
    <row r="2215" spans="1:12" x14ac:dyDescent="0.35">
      <c r="A2215" t="s">
        <v>144</v>
      </c>
      <c r="B2215">
        <v>31.35</v>
      </c>
      <c r="C2215">
        <v>4.28</v>
      </c>
      <c r="D2215" t="s">
        <v>2379</v>
      </c>
      <c r="E2215" t="s">
        <v>2380</v>
      </c>
      <c r="F2215" t="s">
        <v>2379</v>
      </c>
      <c r="G2215" s="7">
        <v>1</v>
      </c>
      <c r="H2215" t="s">
        <v>2379</v>
      </c>
      <c r="I2215">
        <f t="shared" si="102"/>
        <v>0</v>
      </c>
      <c r="K2215" s="14" t="str">
        <f t="shared" si="103"/>
        <v>Obesity</v>
      </c>
      <c r="L2215" t="str">
        <f t="shared" si="104"/>
        <v>Normal</v>
      </c>
    </row>
    <row r="2216" spans="1:12" x14ac:dyDescent="0.35">
      <c r="A2216" t="s">
        <v>143</v>
      </c>
      <c r="B2216">
        <v>31.13</v>
      </c>
      <c r="C2216">
        <v>6.01</v>
      </c>
      <c r="D2216" t="s">
        <v>2379</v>
      </c>
      <c r="E2216" t="s">
        <v>2380</v>
      </c>
      <c r="F2216" t="s">
        <v>2379</v>
      </c>
      <c r="G2216" s="7">
        <v>1</v>
      </c>
      <c r="H2216" t="s">
        <v>2379</v>
      </c>
      <c r="I2216">
        <f t="shared" si="102"/>
        <v>0</v>
      </c>
      <c r="K2216" s="14" t="str">
        <f t="shared" si="103"/>
        <v>Obesity</v>
      </c>
      <c r="L2216" t="str">
        <f t="shared" si="104"/>
        <v>Prediabetes</v>
      </c>
    </row>
    <row r="2217" spans="1:12" x14ac:dyDescent="0.35">
      <c r="A2217" t="s">
        <v>142</v>
      </c>
      <c r="B2217">
        <v>17.48</v>
      </c>
      <c r="C2217">
        <v>4.59</v>
      </c>
      <c r="D2217" t="s">
        <v>2379</v>
      </c>
      <c r="E2217" t="s">
        <v>2379</v>
      </c>
      <c r="F2217" t="s">
        <v>2381</v>
      </c>
      <c r="G2217" s="7">
        <v>1</v>
      </c>
      <c r="H2217" t="s">
        <v>2379</v>
      </c>
      <c r="I2217">
        <f t="shared" si="102"/>
        <v>0</v>
      </c>
      <c r="K2217" s="14" t="str">
        <f t="shared" si="103"/>
        <v>Underweight</v>
      </c>
      <c r="L2217" t="str">
        <f t="shared" si="104"/>
        <v>Normal</v>
      </c>
    </row>
    <row r="2218" spans="1:12" x14ac:dyDescent="0.35">
      <c r="A2218" t="s">
        <v>141</v>
      </c>
      <c r="B2218">
        <v>22.57</v>
      </c>
      <c r="C2218">
        <v>5.8</v>
      </c>
      <c r="D2218" t="s">
        <v>2380</v>
      </c>
      <c r="E2218" t="s">
        <v>2379</v>
      </c>
      <c r="F2218" t="s">
        <v>2379</v>
      </c>
      <c r="G2218" s="7">
        <v>1</v>
      </c>
      <c r="H2218" t="s">
        <v>2379</v>
      </c>
      <c r="I2218">
        <f t="shared" si="102"/>
        <v>0</v>
      </c>
      <c r="K2218" s="14" t="str">
        <f t="shared" si="103"/>
        <v>Normal Weight</v>
      </c>
      <c r="L2218" t="str">
        <f t="shared" si="104"/>
        <v>Prediabetes</v>
      </c>
    </row>
    <row r="2219" spans="1:12" x14ac:dyDescent="0.35">
      <c r="A2219" t="s">
        <v>140</v>
      </c>
      <c r="B2219">
        <v>26.73</v>
      </c>
      <c r="C2219">
        <v>5.08</v>
      </c>
      <c r="D2219" t="s">
        <v>2379</v>
      </c>
      <c r="E2219" t="s">
        <v>2380</v>
      </c>
      <c r="F2219" t="s">
        <v>2379</v>
      </c>
      <c r="G2219" s="7">
        <v>1</v>
      </c>
      <c r="H2219" t="s">
        <v>2379</v>
      </c>
      <c r="I2219">
        <f t="shared" si="102"/>
        <v>0</v>
      </c>
      <c r="K2219" s="14" t="str">
        <f t="shared" si="103"/>
        <v>Over Weight</v>
      </c>
      <c r="L2219" t="str">
        <f t="shared" si="104"/>
        <v>Normal</v>
      </c>
    </row>
    <row r="2220" spans="1:12" x14ac:dyDescent="0.35">
      <c r="A2220" t="s">
        <v>139</v>
      </c>
      <c r="B2220">
        <v>20.79</v>
      </c>
      <c r="C2220">
        <v>5.84</v>
      </c>
      <c r="D2220" t="s">
        <v>2379</v>
      </c>
      <c r="E2220" t="s">
        <v>2380</v>
      </c>
      <c r="F2220" t="s">
        <v>2379</v>
      </c>
      <c r="G2220" s="7">
        <v>1</v>
      </c>
      <c r="H2220" t="s">
        <v>2379</v>
      </c>
      <c r="I2220">
        <f t="shared" si="102"/>
        <v>0</v>
      </c>
      <c r="K2220" s="14" t="str">
        <f t="shared" si="103"/>
        <v>Normal Weight</v>
      </c>
      <c r="L2220" t="str">
        <f t="shared" si="104"/>
        <v>Prediabetes</v>
      </c>
    </row>
    <row r="2221" spans="1:12" x14ac:dyDescent="0.35">
      <c r="A2221" t="s">
        <v>138</v>
      </c>
      <c r="B2221">
        <v>20.149999999999999</v>
      </c>
      <c r="C2221">
        <v>4.1500000000000004</v>
      </c>
      <c r="D2221" t="s">
        <v>2379</v>
      </c>
      <c r="E2221" t="s">
        <v>2379</v>
      </c>
      <c r="F2221" t="s">
        <v>2379</v>
      </c>
      <c r="G2221" s="7">
        <v>1</v>
      </c>
      <c r="H2221" t="s">
        <v>2379</v>
      </c>
      <c r="I2221">
        <f t="shared" si="102"/>
        <v>0</v>
      </c>
      <c r="K2221" s="14" t="str">
        <f t="shared" si="103"/>
        <v>Normal Weight</v>
      </c>
      <c r="L2221" t="str">
        <f t="shared" si="104"/>
        <v>Normal</v>
      </c>
    </row>
    <row r="2222" spans="1:12" x14ac:dyDescent="0.35">
      <c r="A2222" t="s">
        <v>137</v>
      </c>
      <c r="B2222">
        <v>36.85</v>
      </c>
      <c r="C2222">
        <v>4.3600000000000003</v>
      </c>
      <c r="D2222" t="s">
        <v>2380</v>
      </c>
      <c r="E2222" t="s">
        <v>2379</v>
      </c>
      <c r="F2222" t="s">
        <v>2379</v>
      </c>
      <c r="G2222" s="7">
        <v>0</v>
      </c>
      <c r="H2222" t="s">
        <v>2379</v>
      </c>
      <c r="I2222">
        <f t="shared" si="102"/>
        <v>0</v>
      </c>
      <c r="K2222" s="14" t="str">
        <f t="shared" si="103"/>
        <v>Obesity</v>
      </c>
      <c r="L2222" t="str">
        <f t="shared" si="104"/>
        <v>Normal</v>
      </c>
    </row>
    <row r="2223" spans="1:12" x14ac:dyDescent="0.35">
      <c r="A2223" t="s">
        <v>136</v>
      </c>
      <c r="B2223">
        <v>35.53</v>
      </c>
      <c r="C2223">
        <v>4.55</v>
      </c>
      <c r="D2223" t="s">
        <v>2380</v>
      </c>
      <c r="E2223" t="s">
        <v>2379</v>
      </c>
      <c r="F2223" t="s">
        <v>2379</v>
      </c>
      <c r="G2223" s="7">
        <v>0</v>
      </c>
      <c r="H2223" t="s">
        <v>2379</v>
      </c>
      <c r="I2223">
        <f t="shared" si="102"/>
        <v>0</v>
      </c>
      <c r="K2223" s="14" t="str">
        <f t="shared" si="103"/>
        <v>Obesity</v>
      </c>
      <c r="L2223" t="str">
        <f t="shared" si="104"/>
        <v>Normal</v>
      </c>
    </row>
    <row r="2224" spans="1:12" x14ac:dyDescent="0.35">
      <c r="A2224" t="s">
        <v>135</v>
      </c>
      <c r="B2224">
        <v>31.1</v>
      </c>
      <c r="C2224">
        <v>4.37</v>
      </c>
      <c r="D2224" t="s">
        <v>2380</v>
      </c>
      <c r="E2224" t="s">
        <v>2379</v>
      </c>
      <c r="F2224" t="s">
        <v>2379</v>
      </c>
      <c r="G2224" s="7">
        <v>0</v>
      </c>
      <c r="H2224" t="s">
        <v>2379</v>
      </c>
      <c r="I2224">
        <f t="shared" si="102"/>
        <v>0</v>
      </c>
      <c r="K2224" s="14" t="str">
        <f t="shared" si="103"/>
        <v>Obesity</v>
      </c>
      <c r="L2224" t="str">
        <f t="shared" si="104"/>
        <v>Normal</v>
      </c>
    </row>
    <row r="2225" spans="1:12" x14ac:dyDescent="0.35">
      <c r="A2225" t="s">
        <v>134</v>
      </c>
      <c r="B2225">
        <v>23.21</v>
      </c>
      <c r="C2225">
        <v>5.24</v>
      </c>
      <c r="D2225" t="s">
        <v>2380</v>
      </c>
      <c r="E2225" t="s">
        <v>2379</v>
      </c>
      <c r="F2225" t="s">
        <v>2379</v>
      </c>
      <c r="G2225" s="7">
        <v>0</v>
      </c>
      <c r="H2225" t="s">
        <v>2379</v>
      </c>
      <c r="I2225">
        <f t="shared" si="102"/>
        <v>0</v>
      </c>
      <c r="K2225" s="14" t="str">
        <f t="shared" si="103"/>
        <v>Normal Weight</v>
      </c>
      <c r="L2225" t="str">
        <f t="shared" si="104"/>
        <v>Normal</v>
      </c>
    </row>
    <row r="2226" spans="1:12" x14ac:dyDescent="0.35">
      <c r="A2226" t="s">
        <v>133</v>
      </c>
      <c r="B2226">
        <v>18.36</v>
      </c>
      <c r="C2226">
        <v>5.96</v>
      </c>
      <c r="D2226" t="s">
        <v>2379</v>
      </c>
      <c r="E2226" t="s">
        <v>2379</v>
      </c>
      <c r="F2226" t="s">
        <v>2379</v>
      </c>
      <c r="G2226" s="7">
        <v>1</v>
      </c>
      <c r="H2226" t="s">
        <v>2379</v>
      </c>
      <c r="I2226">
        <f t="shared" si="102"/>
        <v>0</v>
      </c>
      <c r="K2226" s="14" t="str">
        <f t="shared" si="103"/>
        <v>Underweight</v>
      </c>
      <c r="L2226" t="str">
        <f t="shared" si="104"/>
        <v>Prediabetes</v>
      </c>
    </row>
    <row r="2227" spans="1:12" x14ac:dyDescent="0.35">
      <c r="A2227" t="s">
        <v>132</v>
      </c>
      <c r="B2227">
        <v>15.92</v>
      </c>
      <c r="C2227">
        <v>4.76</v>
      </c>
      <c r="D2227" t="s">
        <v>2380</v>
      </c>
      <c r="E2227" t="s">
        <v>2379</v>
      </c>
      <c r="F2227" t="s">
        <v>2379</v>
      </c>
      <c r="G2227" s="7">
        <v>1</v>
      </c>
      <c r="H2227" t="s">
        <v>2379</v>
      </c>
      <c r="I2227">
        <f t="shared" si="102"/>
        <v>0</v>
      </c>
      <c r="K2227" s="14" t="str">
        <f t="shared" si="103"/>
        <v>Underweight</v>
      </c>
      <c r="L2227" t="str">
        <f t="shared" si="104"/>
        <v>Normal</v>
      </c>
    </row>
    <row r="2228" spans="1:12" x14ac:dyDescent="0.35">
      <c r="A2228" t="s">
        <v>131</v>
      </c>
      <c r="B2228">
        <v>15.17</v>
      </c>
      <c r="C2228">
        <v>4.3</v>
      </c>
      <c r="D2228" t="s">
        <v>2380</v>
      </c>
      <c r="E2228" t="s">
        <v>2379</v>
      </c>
      <c r="F2228" t="s">
        <v>2381</v>
      </c>
      <c r="G2228" s="7">
        <v>1</v>
      </c>
      <c r="H2228" t="s">
        <v>2379</v>
      </c>
      <c r="I2228">
        <f t="shared" si="102"/>
        <v>0</v>
      </c>
      <c r="K2228" s="14" t="str">
        <f t="shared" si="103"/>
        <v>Underweight</v>
      </c>
      <c r="L2228" t="str">
        <f t="shared" si="104"/>
        <v>Normal</v>
      </c>
    </row>
    <row r="2229" spans="1:12" x14ac:dyDescent="0.35">
      <c r="A2229" t="s">
        <v>130</v>
      </c>
      <c r="B2229">
        <v>16.63</v>
      </c>
      <c r="C2229">
        <v>4.5</v>
      </c>
      <c r="D2229" t="s">
        <v>2379</v>
      </c>
      <c r="E2229" t="s">
        <v>2379</v>
      </c>
      <c r="F2229" t="s">
        <v>2379</v>
      </c>
      <c r="G2229" s="7">
        <v>1</v>
      </c>
      <c r="H2229" t="s">
        <v>2379</v>
      </c>
      <c r="I2229">
        <f t="shared" si="102"/>
        <v>0</v>
      </c>
      <c r="K2229" s="14" t="str">
        <f t="shared" si="103"/>
        <v>Underweight</v>
      </c>
      <c r="L2229" t="str">
        <f t="shared" si="104"/>
        <v>Normal</v>
      </c>
    </row>
    <row r="2230" spans="1:12" x14ac:dyDescent="0.35">
      <c r="A2230" t="s">
        <v>129</v>
      </c>
      <c r="B2230">
        <v>19.39</v>
      </c>
      <c r="C2230">
        <v>5.59</v>
      </c>
      <c r="D2230" t="s">
        <v>2379</v>
      </c>
      <c r="E2230" t="s">
        <v>2379</v>
      </c>
      <c r="F2230" t="s">
        <v>2381</v>
      </c>
      <c r="G2230" s="7">
        <v>1</v>
      </c>
      <c r="H2230" t="s">
        <v>2379</v>
      </c>
      <c r="I2230">
        <f t="shared" si="102"/>
        <v>0</v>
      </c>
      <c r="K2230" s="14" t="str">
        <f t="shared" si="103"/>
        <v>Normal Weight</v>
      </c>
      <c r="L2230" t="str">
        <f t="shared" si="104"/>
        <v>Normal</v>
      </c>
    </row>
    <row r="2231" spans="1:12" x14ac:dyDescent="0.35">
      <c r="A2231" t="s">
        <v>128</v>
      </c>
      <c r="B2231">
        <v>17.34</v>
      </c>
      <c r="C2231">
        <v>6.29</v>
      </c>
      <c r="D2231" t="s">
        <v>2380</v>
      </c>
      <c r="E2231" t="s">
        <v>2379</v>
      </c>
      <c r="F2231" t="s">
        <v>2381</v>
      </c>
      <c r="G2231" s="7">
        <v>1</v>
      </c>
      <c r="H2231" t="s">
        <v>2379</v>
      </c>
      <c r="I2231">
        <f t="shared" si="102"/>
        <v>0</v>
      </c>
      <c r="K2231" s="14" t="str">
        <f t="shared" si="103"/>
        <v>Underweight</v>
      </c>
      <c r="L2231" t="str">
        <f t="shared" si="104"/>
        <v>Prediabetes</v>
      </c>
    </row>
    <row r="2232" spans="1:12" x14ac:dyDescent="0.35">
      <c r="A2232" t="s">
        <v>127</v>
      </c>
      <c r="B2232">
        <v>17.940000000000001</v>
      </c>
      <c r="C2232">
        <v>4.1900000000000004</v>
      </c>
      <c r="D2232" t="s">
        <v>2379</v>
      </c>
      <c r="E2232" t="s">
        <v>2380</v>
      </c>
      <c r="F2232" t="s">
        <v>2379</v>
      </c>
      <c r="G2232" s="7">
        <v>1</v>
      </c>
      <c r="H2232" t="s">
        <v>2379</v>
      </c>
      <c r="I2232">
        <f t="shared" si="102"/>
        <v>0</v>
      </c>
      <c r="K2232" s="14" t="str">
        <f t="shared" si="103"/>
        <v>Underweight</v>
      </c>
      <c r="L2232" t="str">
        <f t="shared" si="104"/>
        <v>Normal</v>
      </c>
    </row>
    <row r="2233" spans="1:12" x14ac:dyDescent="0.35">
      <c r="A2233" t="s">
        <v>126</v>
      </c>
      <c r="B2233">
        <v>16.670000000000002</v>
      </c>
      <c r="C2233">
        <v>4.7</v>
      </c>
      <c r="D2233" t="s">
        <v>2380</v>
      </c>
      <c r="E2233" t="s">
        <v>2379</v>
      </c>
      <c r="F2233" t="s">
        <v>2381</v>
      </c>
      <c r="G2233" s="7">
        <v>1</v>
      </c>
      <c r="H2233" t="s">
        <v>2379</v>
      </c>
      <c r="I2233">
        <f t="shared" si="102"/>
        <v>0</v>
      </c>
      <c r="K2233" s="14" t="str">
        <f t="shared" si="103"/>
        <v>Underweight</v>
      </c>
      <c r="L2233" t="str">
        <f t="shared" si="104"/>
        <v>Normal</v>
      </c>
    </row>
    <row r="2234" spans="1:12" x14ac:dyDescent="0.35">
      <c r="A2234" t="s">
        <v>125</v>
      </c>
      <c r="B2234">
        <v>20.58</v>
      </c>
      <c r="C2234">
        <v>5.64</v>
      </c>
      <c r="D2234" t="s">
        <v>2380</v>
      </c>
      <c r="E2234" t="s">
        <v>2379</v>
      </c>
      <c r="F2234" t="s">
        <v>2379</v>
      </c>
      <c r="G2234" s="7">
        <v>0</v>
      </c>
      <c r="H2234" t="s">
        <v>2379</v>
      </c>
      <c r="I2234">
        <f t="shared" si="102"/>
        <v>0</v>
      </c>
      <c r="K2234" s="14" t="str">
        <f t="shared" si="103"/>
        <v>Normal Weight</v>
      </c>
      <c r="L2234" t="str">
        <f t="shared" si="104"/>
        <v>Normal</v>
      </c>
    </row>
    <row r="2235" spans="1:12" x14ac:dyDescent="0.35">
      <c r="A2235" t="s">
        <v>124</v>
      </c>
      <c r="B2235">
        <v>16.5</v>
      </c>
      <c r="C2235">
        <v>4.1100000000000003</v>
      </c>
      <c r="D2235" t="s">
        <v>2380</v>
      </c>
      <c r="E2235" t="s">
        <v>2379</v>
      </c>
      <c r="F2235" t="s">
        <v>2379</v>
      </c>
      <c r="G2235" s="7">
        <v>0</v>
      </c>
      <c r="H2235" t="s">
        <v>2379</v>
      </c>
      <c r="I2235">
        <f t="shared" si="102"/>
        <v>0</v>
      </c>
      <c r="K2235" s="14" t="str">
        <f t="shared" si="103"/>
        <v>Underweight</v>
      </c>
      <c r="L2235" t="str">
        <f t="shared" si="104"/>
        <v>Normal</v>
      </c>
    </row>
    <row r="2236" spans="1:12" x14ac:dyDescent="0.35">
      <c r="A2236" t="s">
        <v>123</v>
      </c>
      <c r="B2236">
        <v>15.41</v>
      </c>
      <c r="C2236">
        <v>5.43</v>
      </c>
      <c r="D2236" t="s">
        <v>2380</v>
      </c>
      <c r="E2236" t="s">
        <v>2379</v>
      </c>
      <c r="F2236" t="s">
        <v>2381</v>
      </c>
      <c r="G2236" s="7">
        <v>1</v>
      </c>
      <c r="H2236" t="s">
        <v>2379</v>
      </c>
      <c r="I2236">
        <f t="shared" si="102"/>
        <v>0</v>
      </c>
      <c r="K2236" s="14" t="str">
        <f t="shared" si="103"/>
        <v>Underweight</v>
      </c>
      <c r="L2236" t="str">
        <f t="shared" si="104"/>
        <v>Normal</v>
      </c>
    </row>
    <row r="2237" spans="1:12" x14ac:dyDescent="0.35">
      <c r="A2237" t="s">
        <v>122</v>
      </c>
      <c r="B2237">
        <v>24.59</v>
      </c>
      <c r="C2237">
        <v>4.38</v>
      </c>
      <c r="D2237" t="s">
        <v>2379</v>
      </c>
      <c r="E2237" t="s">
        <v>2379</v>
      </c>
      <c r="F2237" t="s">
        <v>2379</v>
      </c>
      <c r="G2237" s="7">
        <v>1</v>
      </c>
      <c r="H2237" t="s">
        <v>2379</v>
      </c>
      <c r="I2237">
        <f t="shared" si="102"/>
        <v>0</v>
      </c>
      <c r="K2237" s="14" t="str">
        <f t="shared" si="103"/>
        <v>Normal Weight</v>
      </c>
      <c r="L2237" t="str">
        <f t="shared" si="104"/>
        <v>Normal</v>
      </c>
    </row>
    <row r="2238" spans="1:12" x14ac:dyDescent="0.35">
      <c r="A2238" t="s">
        <v>121</v>
      </c>
      <c r="B2238">
        <v>33.33</v>
      </c>
      <c r="C2238">
        <v>9.7899999999999991</v>
      </c>
      <c r="D2238" t="s">
        <v>2379</v>
      </c>
      <c r="E2238" t="s">
        <v>2379</v>
      </c>
      <c r="F2238" t="s">
        <v>2379</v>
      </c>
      <c r="G2238" s="7">
        <v>0</v>
      </c>
      <c r="H2238" t="s">
        <v>2379</v>
      </c>
      <c r="I2238">
        <f t="shared" si="102"/>
        <v>0</v>
      </c>
      <c r="K2238" s="14" t="str">
        <f t="shared" si="103"/>
        <v>Obesity</v>
      </c>
      <c r="L2238" t="str">
        <f t="shared" si="104"/>
        <v>Diabetes</v>
      </c>
    </row>
    <row r="2239" spans="1:12" x14ac:dyDescent="0.35">
      <c r="A2239" t="s">
        <v>120</v>
      </c>
      <c r="B2239">
        <v>18.5</v>
      </c>
      <c r="C2239">
        <v>11.84</v>
      </c>
      <c r="D2239" t="s">
        <v>2379</v>
      </c>
      <c r="E2239" t="s">
        <v>2379</v>
      </c>
      <c r="F2239" t="s">
        <v>2379</v>
      </c>
      <c r="G2239" s="7">
        <v>0</v>
      </c>
      <c r="H2239" t="s">
        <v>2379</v>
      </c>
      <c r="I2239">
        <f t="shared" si="102"/>
        <v>0</v>
      </c>
      <c r="K2239" s="14" t="str">
        <f t="shared" si="103"/>
        <v>Normal Weight</v>
      </c>
      <c r="L2239" t="str">
        <f t="shared" si="104"/>
        <v>Diabetes</v>
      </c>
    </row>
    <row r="2240" spans="1:12" x14ac:dyDescent="0.35">
      <c r="A2240" t="s">
        <v>119</v>
      </c>
      <c r="B2240">
        <v>18.579999999999998</v>
      </c>
      <c r="C2240">
        <v>6.22</v>
      </c>
      <c r="D2240" t="s">
        <v>2379</v>
      </c>
      <c r="E2240" t="s">
        <v>2379</v>
      </c>
      <c r="F2240" t="s">
        <v>2379</v>
      </c>
      <c r="G2240" s="7">
        <v>0</v>
      </c>
      <c r="H2240" t="s">
        <v>2379</v>
      </c>
      <c r="I2240">
        <f t="shared" si="102"/>
        <v>0</v>
      </c>
      <c r="K2240" s="14" t="str">
        <f t="shared" si="103"/>
        <v>Normal Weight</v>
      </c>
      <c r="L2240" t="str">
        <f t="shared" si="104"/>
        <v>Prediabetes</v>
      </c>
    </row>
    <row r="2241" spans="1:12" x14ac:dyDescent="0.35">
      <c r="A2241" t="s">
        <v>118</v>
      </c>
      <c r="B2241">
        <v>16.64</v>
      </c>
      <c r="C2241">
        <v>10.01</v>
      </c>
      <c r="D2241" t="s">
        <v>2379</v>
      </c>
      <c r="E2241" t="s">
        <v>2379</v>
      </c>
      <c r="F2241" t="s">
        <v>2379</v>
      </c>
      <c r="G2241" s="7">
        <v>0</v>
      </c>
      <c r="H2241" t="s">
        <v>2379</v>
      </c>
      <c r="I2241">
        <f t="shared" si="102"/>
        <v>0</v>
      </c>
      <c r="K2241" s="14" t="str">
        <f t="shared" si="103"/>
        <v>Underweight</v>
      </c>
      <c r="L2241" t="str">
        <f t="shared" si="104"/>
        <v>Diabetes</v>
      </c>
    </row>
    <row r="2242" spans="1:12" x14ac:dyDescent="0.35">
      <c r="A2242" t="s">
        <v>117</v>
      </c>
      <c r="B2242">
        <v>19.329999999999998</v>
      </c>
      <c r="C2242">
        <v>4.32</v>
      </c>
      <c r="D2242" t="s">
        <v>2379</v>
      </c>
      <c r="E2242" t="s">
        <v>2379</v>
      </c>
      <c r="F2242" t="s">
        <v>2379</v>
      </c>
      <c r="G2242" s="7">
        <v>1</v>
      </c>
      <c r="H2242" t="s">
        <v>2379</v>
      </c>
      <c r="I2242">
        <f t="shared" si="102"/>
        <v>0</v>
      </c>
      <c r="K2242" s="14" t="str">
        <f t="shared" si="103"/>
        <v>Normal Weight</v>
      </c>
      <c r="L2242" t="str">
        <f t="shared" si="104"/>
        <v>Normal</v>
      </c>
    </row>
    <row r="2243" spans="1:12" x14ac:dyDescent="0.35">
      <c r="A2243" t="s">
        <v>116</v>
      </c>
      <c r="B2243">
        <v>21.26</v>
      </c>
      <c r="C2243">
        <v>5.65</v>
      </c>
      <c r="D2243" t="s">
        <v>2380</v>
      </c>
      <c r="E2243" t="s">
        <v>2379</v>
      </c>
      <c r="F2243" t="s">
        <v>2381</v>
      </c>
      <c r="G2243" s="7">
        <v>1</v>
      </c>
      <c r="H2243" t="s">
        <v>2379</v>
      </c>
      <c r="I2243">
        <f t="shared" ref="I2243:I2306" si="105">IF(H2243="yes",1,0)</f>
        <v>0</v>
      </c>
      <c r="K2243" s="14" t="str">
        <f t="shared" ref="K2243:K2306" si="106">IF(B2243&lt;18.5,"Underweight",IF(B2243&lt;24.9,"Normal Weight",IF(B2243&lt;29.9,"Over Weight","Obesity")))</f>
        <v>Normal Weight</v>
      </c>
      <c r="L2243" t="str">
        <f t="shared" ref="L2243:L2306" si="107">IF(C2243&lt;5.7,"Normal",IF(C2243&lt;6.4,"Prediabetes","Diabetes"))</f>
        <v>Normal</v>
      </c>
    </row>
    <row r="2244" spans="1:12" x14ac:dyDescent="0.35">
      <c r="A2244" t="s">
        <v>115</v>
      </c>
      <c r="B2244">
        <v>15.6</v>
      </c>
      <c r="C2244">
        <v>4.12</v>
      </c>
      <c r="D2244" t="s">
        <v>2380</v>
      </c>
      <c r="E2244" t="s">
        <v>2379</v>
      </c>
      <c r="F2244" t="s">
        <v>2379</v>
      </c>
      <c r="G2244" s="7">
        <v>1</v>
      </c>
      <c r="H2244" t="s">
        <v>2379</v>
      </c>
      <c r="I2244">
        <f t="shared" si="105"/>
        <v>0</v>
      </c>
      <c r="K2244" s="14" t="str">
        <f t="shared" si="106"/>
        <v>Underweight</v>
      </c>
      <c r="L2244" t="str">
        <f t="shared" si="107"/>
        <v>Normal</v>
      </c>
    </row>
    <row r="2245" spans="1:12" x14ac:dyDescent="0.35">
      <c r="A2245" t="s">
        <v>114</v>
      </c>
      <c r="B2245">
        <v>24.39</v>
      </c>
      <c r="C2245">
        <v>6.24</v>
      </c>
      <c r="D2245" t="s">
        <v>2379</v>
      </c>
      <c r="E2245" t="s">
        <v>2379</v>
      </c>
      <c r="F2245" t="s">
        <v>2379</v>
      </c>
      <c r="G2245" s="7">
        <v>1</v>
      </c>
      <c r="H2245" t="s">
        <v>2379</v>
      </c>
      <c r="I2245">
        <f t="shared" si="105"/>
        <v>0</v>
      </c>
      <c r="K2245" s="14" t="str">
        <f t="shared" si="106"/>
        <v>Normal Weight</v>
      </c>
      <c r="L2245" t="str">
        <f t="shared" si="107"/>
        <v>Prediabetes</v>
      </c>
    </row>
    <row r="2246" spans="1:12" x14ac:dyDescent="0.35">
      <c r="A2246" t="s">
        <v>113</v>
      </c>
      <c r="B2246">
        <v>24.75</v>
      </c>
      <c r="C2246">
        <v>4.83</v>
      </c>
      <c r="D2246" t="s">
        <v>2379</v>
      </c>
      <c r="E2246" t="s">
        <v>2379</v>
      </c>
      <c r="F2246" t="s">
        <v>2379</v>
      </c>
      <c r="G2246" s="7">
        <v>0</v>
      </c>
      <c r="H2246" t="s">
        <v>2379</v>
      </c>
      <c r="I2246">
        <f t="shared" si="105"/>
        <v>0</v>
      </c>
      <c r="K2246" s="14" t="str">
        <f t="shared" si="106"/>
        <v>Normal Weight</v>
      </c>
      <c r="L2246" t="str">
        <f t="shared" si="107"/>
        <v>Normal</v>
      </c>
    </row>
    <row r="2247" spans="1:12" x14ac:dyDescent="0.35">
      <c r="A2247" t="s">
        <v>112</v>
      </c>
      <c r="B2247">
        <v>20.88</v>
      </c>
      <c r="C2247">
        <v>7.4</v>
      </c>
      <c r="D2247" t="s">
        <v>2379</v>
      </c>
      <c r="E2247" t="s">
        <v>2379</v>
      </c>
      <c r="F2247" t="s">
        <v>2379</v>
      </c>
      <c r="G2247" s="7">
        <v>0</v>
      </c>
      <c r="H2247" t="s">
        <v>2379</v>
      </c>
      <c r="I2247">
        <f t="shared" si="105"/>
        <v>0</v>
      </c>
      <c r="K2247" s="14" t="str">
        <f t="shared" si="106"/>
        <v>Normal Weight</v>
      </c>
      <c r="L2247" t="str">
        <f t="shared" si="107"/>
        <v>Diabetes</v>
      </c>
    </row>
    <row r="2248" spans="1:12" x14ac:dyDescent="0.35">
      <c r="A2248" t="s">
        <v>111</v>
      </c>
      <c r="B2248">
        <v>20.43</v>
      </c>
      <c r="C2248">
        <v>4.54</v>
      </c>
      <c r="D2248" t="s">
        <v>2379</v>
      </c>
      <c r="E2248" t="s">
        <v>2379</v>
      </c>
      <c r="F2248" t="s">
        <v>2379</v>
      </c>
      <c r="G2248" s="7">
        <v>0</v>
      </c>
      <c r="H2248" t="s">
        <v>2379</v>
      </c>
      <c r="I2248">
        <f t="shared" si="105"/>
        <v>0</v>
      </c>
      <c r="K2248" s="14" t="str">
        <f t="shared" si="106"/>
        <v>Normal Weight</v>
      </c>
      <c r="L2248" t="str">
        <f t="shared" si="107"/>
        <v>Normal</v>
      </c>
    </row>
    <row r="2249" spans="1:12" x14ac:dyDescent="0.35">
      <c r="A2249" t="s">
        <v>110</v>
      </c>
      <c r="B2249">
        <v>15.18</v>
      </c>
      <c r="C2249">
        <v>11.11</v>
      </c>
      <c r="D2249" t="s">
        <v>2379</v>
      </c>
      <c r="E2249" t="s">
        <v>2379</v>
      </c>
      <c r="F2249" t="s">
        <v>2379</v>
      </c>
      <c r="G2249" s="7">
        <v>0</v>
      </c>
      <c r="H2249" t="s">
        <v>2379</v>
      </c>
      <c r="I2249">
        <f t="shared" si="105"/>
        <v>0</v>
      </c>
      <c r="K2249" s="14" t="str">
        <f t="shared" si="106"/>
        <v>Underweight</v>
      </c>
      <c r="L2249" t="str">
        <f t="shared" si="107"/>
        <v>Diabetes</v>
      </c>
    </row>
    <row r="2250" spans="1:12" x14ac:dyDescent="0.35">
      <c r="A2250" t="s">
        <v>109</v>
      </c>
      <c r="B2250">
        <v>15.12</v>
      </c>
      <c r="C2250">
        <v>4.03</v>
      </c>
      <c r="D2250" t="s">
        <v>2380</v>
      </c>
      <c r="E2250" t="s">
        <v>2379</v>
      </c>
      <c r="F2250" t="s">
        <v>2379</v>
      </c>
      <c r="G2250" s="7">
        <v>0</v>
      </c>
      <c r="H2250" t="s">
        <v>2379</v>
      </c>
      <c r="I2250">
        <f t="shared" si="105"/>
        <v>0</v>
      </c>
      <c r="K2250" s="14" t="str">
        <f t="shared" si="106"/>
        <v>Underweight</v>
      </c>
      <c r="L2250" t="str">
        <f t="shared" si="107"/>
        <v>Normal</v>
      </c>
    </row>
    <row r="2251" spans="1:12" x14ac:dyDescent="0.35">
      <c r="A2251" t="s">
        <v>108</v>
      </c>
      <c r="B2251">
        <v>23.88</v>
      </c>
      <c r="C2251">
        <v>4.51</v>
      </c>
      <c r="D2251" t="s">
        <v>2379</v>
      </c>
      <c r="E2251" t="s">
        <v>2379</v>
      </c>
      <c r="F2251" t="s">
        <v>2379</v>
      </c>
      <c r="G2251" s="7">
        <v>1</v>
      </c>
      <c r="H2251" t="s">
        <v>2379</v>
      </c>
      <c r="I2251">
        <f t="shared" si="105"/>
        <v>0</v>
      </c>
      <c r="K2251" s="14" t="str">
        <f t="shared" si="106"/>
        <v>Normal Weight</v>
      </c>
      <c r="L2251" t="str">
        <f t="shared" si="107"/>
        <v>Normal</v>
      </c>
    </row>
    <row r="2252" spans="1:12" x14ac:dyDescent="0.35">
      <c r="A2252" t="s">
        <v>107</v>
      </c>
      <c r="B2252">
        <v>16.13</v>
      </c>
      <c r="C2252">
        <v>5.56</v>
      </c>
      <c r="D2252" t="s">
        <v>2379</v>
      </c>
      <c r="E2252" t="s">
        <v>2380</v>
      </c>
      <c r="F2252" t="s">
        <v>2379</v>
      </c>
      <c r="G2252" s="7">
        <v>1</v>
      </c>
      <c r="H2252" t="s">
        <v>2379</v>
      </c>
      <c r="I2252">
        <f t="shared" si="105"/>
        <v>0</v>
      </c>
      <c r="K2252" s="14" t="str">
        <f t="shared" si="106"/>
        <v>Underweight</v>
      </c>
      <c r="L2252" t="str">
        <f t="shared" si="107"/>
        <v>Normal</v>
      </c>
    </row>
    <row r="2253" spans="1:12" x14ac:dyDescent="0.35">
      <c r="A2253" t="s">
        <v>106</v>
      </c>
      <c r="B2253">
        <v>24.09</v>
      </c>
      <c r="C2253">
        <v>4.0999999999999996</v>
      </c>
      <c r="D2253" t="s">
        <v>2379</v>
      </c>
      <c r="E2253" t="s">
        <v>2380</v>
      </c>
      <c r="F2253" t="s">
        <v>2379</v>
      </c>
      <c r="G2253" s="7">
        <v>1</v>
      </c>
      <c r="H2253" t="s">
        <v>2379</v>
      </c>
      <c r="I2253">
        <f t="shared" si="105"/>
        <v>0</v>
      </c>
      <c r="K2253" s="14" t="str">
        <f t="shared" si="106"/>
        <v>Normal Weight</v>
      </c>
      <c r="L2253" t="str">
        <f t="shared" si="107"/>
        <v>Normal</v>
      </c>
    </row>
    <row r="2254" spans="1:12" x14ac:dyDescent="0.35">
      <c r="A2254" t="s">
        <v>105</v>
      </c>
      <c r="B2254">
        <v>19.43</v>
      </c>
      <c r="C2254">
        <v>5.85</v>
      </c>
      <c r="D2254" t="s">
        <v>2379</v>
      </c>
      <c r="E2254" t="s">
        <v>2380</v>
      </c>
      <c r="F2254" t="s">
        <v>2379</v>
      </c>
      <c r="G2254" s="7">
        <v>1</v>
      </c>
      <c r="H2254" t="s">
        <v>2379</v>
      </c>
      <c r="I2254">
        <f t="shared" si="105"/>
        <v>0</v>
      </c>
      <c r="K2254" s="14" t="str">
        <f t="shared" si="106"/>
        <v>Normal Weight</v>
      </c>
      <c r="L2254" t="str">
        <f t="shared" si="107"/>
        <v>Prediabetes</v>
      </c>
    </row>
    <row r="2255" spans="1:12" x14ac:dyDescent="0.35">
      <c r="A2255" t="s">
        <v>104</v>
      </c>
      <c r="B2255">
        <v>15.22</v>
      </c>
      <c r="C2255">
        <v>4.92</v>
      </c>
      <c r="D2255" t="s">
        <v>2380</v>
      </c>
      <c r="E2255" t="s">
        <v>2379</v>
      </c>
      <c r="F2255" t="s">
        <v>2381</v>
      </c>
      <c r="G2255" s="7">
        <v>1</v>
      </c>
      <c r="H2255" t="s">
        <v>2379</v>
      </c>
      <c r="I2255">
        <f t="shared" si="105"/>
        <v>0</v>
      </c>
      <c r="K2255" s="14" t="str">
        <f t="shared" si="106"/>
        <v>Underweight</v>
      </c>
      <c r="L2255" t="str">
        <f t="shared" si="107"/>
        <v>Normal</v>
      </c>
    </row>
    <row r="2256" spans="1:12" x14ac:dyDescent="0.35">
      <c r="A2256" t="s">
        <v>103</v>
      </c>
      <c r="B2256">
        <v>20.72</v>
      </c>
      <c r="C2256">
        <v>9.4600000000000009</v>
      </c>
      <c r="D2256" t="s">
        <v>2379</v>
      </c>
      <c r="E2256" t="s">
        <v>2379</v>
      </c>
      <c r="F2256" t="s">
        <v>2379</v>
      </c>
      <c r="G2256" s="7">
        <v>0</v>
      </c>
      <c r="H2256" t="s">
        <v>2379</v>
      </c>
      <c r="I2256">
        <f t="shared" si="105"/>
        <v>0</v>
      </c>
      <c r="K2256" s="14" t="str">
        <f t="shared" si="106"/>
        <v>Normal Weight</v>
      </c>
      <c r="L2256" t="str">
        <f t="shared" si="107"/>
        <v>Diabetes</v>
      </c>
    </row>
    <row r="2257" spans="1:12" x14ac:dyDescent="0.35">
      <c r="A2257" t="s">
        <v>102</v>
      </c>
      <c r="B2257">
        <v>35.4</v>
      </c>
      <c r="C2257">
        <v>5.94</v>
      </c>
      <c r="D2257" t="s">
        <v>2379</v>
      </c>
      <c r="E2257" t="s">
        <v>2379</v>
      </c>
      <c r="F2257" t="s">
        <v>2381</v>
      </c>
      <c r="G2257" s="7">
        <v>1</v>
      </c>
      <c r="H2257" t="s">
        <v>2379</v>
      </c>
      <c r="I2257">
        <f t="shared" si="105"/>
        <v>0</v>
      </c>
      <c r="K2257" s="14" t="str">
        <f t="shared" si="106"/>
        <v>Obesity</v>
      </c>
      <c r="L2257" t="str">
        <f t="shared" si="107"/>
        <v>Prediabetes</v>
      </c>
    </row>
    <row r="2258" spans="1:12" x14ac:dyDescent="0.35">
      <c r="A2258" t="s">
        <v>101</v>
      </c>
      <c r="B2258">
        <v>34.4</v>
      </c>
      <c r="C2258">
        <v>5.7</v>
      </c>
      <c r="D2258" t="s">
        <v>2379</v>
      </c>
      <c r="E2258" t="s">
        <v>2379</v>
      </c>
      <c r="F2258" t="s">
        <v>2381</v>
      </c>
      <c r="G2258" s="7">
        <v>1</v>
      </c>
      <c r="H2258" t="s">
        <v>2379</v>
      </c>
      <c r="I2258">
        <f t="shared" si="105"/>
        <v>0</v>
      </c>
      <c r="K2258" s="14" t="str">
        <f t="shared" si="106"/>
        <v>Obesity</v>
      </c>
      <c r="L2258" t="str">
        <f t="shared" si="107"/>
        <v>Prediabetes</v>
      </c>
    </row>
    <row r="2259" spans="1:12" x14ac:dyDescent="0.35">
      <c r="A2259" t="s">
        <v>100</v>
      </c>
      <c r="B2259">
        <v>34.1</v>
      </c>
      <c r="C2259">
        <v>4.13</v>
      </c>
      <c r="D2259" t="s">
        <v>2379</v>
      </c>
      <c r="E2259" t="s">
        <v>2379</v>
      </c>
      <c r="F2259" t="s">
        <v>2381</v>
      </c>
      <c r="G2259" s="7">
        <v>1</v>
      </c>
      <c r="H2259" t="s">
        <v>2379</v>
      </c>
      <c r="I2259">
        <f t="shared" si="105"/>
        <v>0</v>
      </c>
      <c r="K2259" s="14" t="str">
        <f t="shared" si="106"/>
        <v>Obesity</v>
      </c>
      <c r="L2259" t="str">
        <f t="shared" si="107"/>
        <v>Normal</v>
      </c>
    </row>
    <row r="2260" spans="1:12" x14ac:dyDescent="0.35">
      <c r="A2260" t="s">
        <v>99</v>
      </c>
      <c r="B2260">
        <v>30.4</v>
      </c>
      <c r="C2260">
        <v>4.7699999999999996</v>
      </c>
      <c r="D2260" t="s">
        <v>2379</v>
      </c>
      <c r="E2260" t="s">
        <v>2379</v>
      </c>
      <c r="F2260" t="s">
        <v>2381</v>
      </c>
      <c r="G2260" s="7">
        <v>1</v>
      </c>
      <c r="H2260" t="s">
        <v>2379</v>
      </c>
      <c r="I2260">
        <f t="shared" si="105"/>
        <v>0</v>
      </c>
      <c r="K2260" s="14" t="str">
        <f t="shared" si="106"/>
        <v>Obesity</v>
      </c>
      <c r="L2260" t="str">
        <f t="shared" si="107"/>
        <v>Normal</v>
      </c>
    </row>
    <row r="2261" spans="1:12" x14ac:dyDescent="0.35">
      <c r="A2261" t="s">
        <v>98</v>
      </c>
      <c r="B2261">
        <v>28.7</v>
      </c>
      <c r="C2261">
        <v>4.99</v>
      </c>
      <c r="D2261" t="s">
        <v>2379</v>
      </c>
      <c r="E2261" t="s">
        <v>2379</v>
      </c>
      <c r="F2261" t="s">
        <v>2381</v>
      </c>
      <c r="G2261" s="7">
        <v>1</v>
      </c>
      <c r="H2261" t="s">
        <v>2379</v>
      </c>
      <c r="I2261">
        <f t="shared" si="105"/>
        <v>0</v>
      </c>
      <c r="K2261" s="14" t="str">
        <f t="shared" si="106"/>
        <v>Over Weight</v>
      </c>
      <c r="L2261" t="str">
        <f t="shared" si="107"/>
        <v>Normal</v>
      </c>
    </row>
    <row r="2262" spans="1:12" x14ac:dyDescent="0.35">
      <c r="A2262" t="s">
        <v>97</v>
      </c>
      <c r="B2262">
        <v>17.440000000000001</v>
      </c>
      <c r="C2262">
        <v>4.42</v>
      </c>
      <c r="D2262" t="s">
        <v>2380</v>
      </c>
      <c r="E2262" t="s">
        <v>2379</v>
      </c>
      <c r="F2262" t="s">
        <v>2381</v>
      </c>
      <c r="G2262" s="7">
        <v>1</v>
      </c>
      <c r="H2262" t="s">
        <v>2379</v>
      </c>
      <c r="I2262">
        <f t="shared" si="105"/>
        <v>0</v>
      </c>
      <c r="K2262" s="14" t="str">
        <f t="shared" si="106"/>
        <v>Underweight</v>
      </c>
      <c r="L2262" t="str">
        <f t="shared" si="107"/>
        <v>Normal</v>
      </c>
    </row>
    <row r="2263" spans="1:12" x14ac:dyDescent="0.35">
      <c r="A2263" t="s">
        <v>96</v>
      </c>
      <c r="B2263">
        <v>27.6</v>
      </c>
      <c r="C2263">
        <v>4.01</v>
      </c>
      <c r="D2263" t="s">
        <v>2379</v>
      </c>
      <c r="E2263" t="s">
        <v>2379</v>
      </c>
      <c r="F2263" t="s">
        <v>2381</v>
      </c>
      <c r="G2263" s="7">
        <v>1</v>
      </c>
      <c r="H2263" t="s">
        <v>2379</v>
      </c>
      <c r="I2263">
        <f t="shared" si="105"/>
        <v>0</v>
      </c>
      <c r="K2263" s="14" t="str">
        <f t="shared" si="106"/>
        <v>Over Weight</v>
      </c>
      <c r="L2263" t="str">
        <f t="shared" si="107"/>
        <v>Normal</v>
      </c>
    </row>
    <row r="2264" spans="1:12" x14ac:dyDescent="0.35">
      <c r="A2264" t="s">
        <v>95</v>
      </c>
      <c r="B2264">
        <v>20.7</v>
      </c>
      <c r="C2264">
        <v>4.49</v>
      </c>
      <c r="D2264" t="s">
        <v>2379</v>
      </c>
      <c r="E2264" t="s">
        <v>2379</v>
      </c>
      <c r="F2264" t="s">
        <v>2381</v>
      </c>
      <c r="G2264" s="7">
        <v>1</v>
      </c>
      <c r="H2264" t="s">
        <v>2379</v>
      </c>
      <c r="I2264">
        <f t="shared" si="105"/>
        <v>0</v>
      </c>
      <c r="K2264" s="14" t="str">
        <f t="shared" si="106"/>
        <v>Normal Weight</v>
      </c>
      <c r="L2264" t="str">
        <f t="shared" si="107"/>
        <v>Normal</v>
      </c>
    </row>
    <row r="2265" spans="1:12" x14ac:dyDescent="0.35">
      <c r="A2265" t="s">
        <v>94</v>
      </c>
      <c r="B2265">
        <v>20.3</v>
      </c>
      <c r="C2265">
        <v>6.37</v>
      </c>
      <c r="D2265" t="s">
        <v>2379</v>
      </c>
      <c r="E2265" t="s">
        <v>2379</v>
      </c>
      <c r="F2265" t="s">
        <v>2381</v>
      </c>
      <c r="G2265" s="7">
        <v>1</v>
      </c>
      <c r="H2265" t="s">
        <v>2379</v>
      </c>
      <c r="I2265">
        <f t="shared" si="105"/>
        <v>0</v>
      </c>
      <c r="K2265" s="14" t="str">
        <f t="shared" si="106"/>
        <v>Normal Weight</v>
      </c>
      <c r="L2265" t="str">
        <f t="shared" si="107"/>
        <v>Prediabetes</v>
      </c>
    </row>
    <row r="2266" spans="1:12" x14ac:dyDescent="0.35">
      <c r="A2266" t="s">
        <v>93</v>
      </c>
      <c r="B2266">
        <v>19.8</v>
      </c>
      <c r="C2266">
        <v>5.12</v>
      </c>
      <c r="D2266" t="s">
        <v>2379</v>
      </c>
      <c r="E2266" t="s">
        <v>2379</v>
      </c>
      <c r="F2266" t="s">
        <v>2381</v>
      </c>
      <c r="G2266" s="7">
        <v>1</v>
      </c>
      <c r="H2266" t="s">
        <v>2379</v>
      </c>
      <c r="I2266">
        <f t="shared" si="105"/>
        <v>0</v>
      </c>
      <c r="K2266" s="14" t="str">
        <f t="shared" si="106"/>
        <v>Normal Weight</v>
      </c>
      <c r="L2266" t="str">
        <f t="shared" si="107"/>
        <v>Normal</v>
      </c>
    </row>
    <row r="2267" spans="1:12" x14ac:dyDescent="0.35">
      <c r="A2267" t="s">
        <v>92</v>
      </c>
      <c r="B2267">
        <v>21.87</v>
      </c>
      <c r="C2267">
        <v>8.59</v>
      </c>
      <c r="D2267" t="s">
        <v>2379</v>
      </c>
      <c r="E2267" t="s">
        <v>2379</v>
      </c>
      <c r="F2267" t="s">
        <v>2379</v>
      </c>
      <c r="G2267" s="7">
        <v>0</v>
      </c>
      <c r="H2267" t="s">
        <v>2379</v>
      </c>
      <c r="I2267">
        <f t="shared" si="105"/>
        <v>0</v>
      </c>
      <c r="K2267" s="14" t="str">
        <f t="shared" si="106"/>
        <v>Normal Weight</v>
      </c>
      <c r="L2267" t="str">
        <f t="shared" si="107"/>
        <v>Diabetes</v>
      </c>
    </row>
    <row r="2268" spans="1:12" x14ac:dyDescent="0.35">
      <c r="A2268" t="s">
        <v>91</v>
      </c>
      <c r="B2268">
        <v>16.600000000000001</v>
      </c>
      <c r="C2268">
        <v>5.87</v>
      </c>
      <c r="D2268" t="s">
        <v>2379</v>
      </c>
      <c r="E2268" t="s">
        <v>2379</v>
      </c>
      <c r="F2268" t="s">
        <v>2379</v>
      </c>
      <c r="G2268" s="7">
        <v>1</v>
      </c>
      <c r="H2268" t="s">
        <v>2379</v>
      </c>
      <c r="I2268">
        <f t="shared" si="105"/>
        <v>0</v>
      </c>
      <c r="K2268" s="14" t="str">
        <f t="shared" si="106"/>
        <v>Underweight</v>
      </c>
      <c r="L2268" t="str">
        <f t="shared" si="107"/>
        <v>Prediabetes</v>
      </c>
    </row>
    <row r="2269" spans="1:12" x14ac:dyDescent="0.35">
      <c r="A2269" t="s">
        <v>90</v>
      </c>
      <c r="B2269">
        <v>21.98</v>
      </c>
      <c r="C2269">
        <v>7.03</v>
      </c>
      <c r="D2269" t="s">
        <v>2379</v>
      </c>
      <c r="E2269" t="s">
        <v>2379</v>
      </c>
      <c r="F2269" t="s">
        <v>2379</v>
      </c>
      <c r="G2269" s="7">
        <v>0</v>
      </c>
      <c r="H2269" t="s">
        <v>2379</v>
      </c>
      <c r="I2269">
        <f t="shared" si="105"/>
        <v>0</v>
      </c>
      <c r="K2269" s="14" t="str">
        <f t="shared" si="106"/>
        <v>Normal Weight</v>
      </c>
      <c r="L2269" t="str">
        <f t="shared" si="107"/>
        <v>Diabetes</v>
      </c>
    </row>
    <row r="2270" spans="1:12" x14ac:dyDescent="0.35">
      <c r="A2270" t="s">
        <v>89</v>
      </c>
      <c r="B2270">
        <v>19.7</v>
      </c>
      <c r="C2270">
        <v>5.51</v>
      </c>
      <c r="D2270" t="s">
        <v>2379</v>
      </c>
      <c r="E2270" t="s">
        <v>2379</v>
      </c>
      <c r="F2270" t="s">
        <v>2379</v>
      </c>
      <c r="G2270" s="7">
        <v>1</v>
      </c>
      <c r="H2270" t="s">
        <v>2379</v>
      </c>
      <c r="I2270">
        <f t="shared" si="105"/>
        <v>0</v>
      </c>
      <c r="K2270" s="14" t="str">
        <f t="shared" si="106"/>
        <v>Normal Weight</v>
      </c>
      <c r="L2270" t="str">
        <f t="shared" si="107"/>
        <v>Normal</v>
      </c>
    </row>
    <row r="2271" spans="1:12" x14ac:dyDescent="0.35">
      <c r="A2271" t="s">
        <v>88</v>
      </c>
      <c r="B2271">
        <v>19.21</v>
      </c>
      <c r="C2271">
        <v>4.76</v>
      </c>
      <c r="D2271" t="s">
        <v>2379</v>
      </c>
      <c r="E2271" t="s">
        <v>2380</v>
      </c>
      <c r="F2271" t="s">
        <v>2379</v>
      </c>
      <c r="G2271" s="7">
        <v>1</v>
      </c>
      <c r="H2271" t="s">
        <v>2379</v>
      </c>
      <c r="I2271">
        <f t="shared" si="105"/>
        <v>0</v>
      </c>
      <c r="K2271" s="14" t="str">
        <f t="shared" si="106"/>
        <v>Normal Weight</v>
      </c>
      <c r="L2271" t="str">
        <f t="shared" si="107"/>
        <v>Normal</v>
      </c>
    </row>
    <row r="2272" spans="1:12" x14ac:dyDescent="0.35">
      <c r="A2272" t="s">
        <v>87</v>
      </c>
      <c r="B2272">
        <v>19.3</v>
      </c>
      <c r="C2272">
        <v>4.7</v>
      </c>
      <c r="D2272" t="s">
        <v>2379</v>
      </c>
      <c r="E2272" t="s">
        <v>2380</v>
      </c>
      <c r="F2272" t="s">
        <v>2379</v>
      </c>
      <c r="G2272" s="7">
        <v>1</v>
      </c>
      <c r="H2272" t="s">
        <v>2379</v>
      </c>
      <c r="I2272">
        <f t="shared" si="105"/>
        <v>0</v>
      </c>
      <c r="K2272" s="14" t="str">
        <f t="shared" si="106"/>
        <v>Normal Weight</v>
      </c>
      <c r="L2272" t="str">
        <f t="shared" si="107"/>
        <v>Normal</v>
      </c>
    </row>
    <row r="2273" spans="1:12" x14ac:dyDescent="0.35">
      <c r="A2273" t="s">
        <v>86</v>
      </c>
      <c r="B2273">
        <v>16.22</v>
      </c>
      <c r="C2273">
        <v>6.21</v>
      </c>
      <c r="D2273" t="s">
        <v>2380</v>
      </c>
      <c r="E2273" t="s">
        <v>2379</v>
      </c>
      <c r="F2273" t="s">
        <v>2379</v>
      </c>
      <c r="G2273" s="7">
        <v>0</v>
      </c>
      <c r="H2273" t="s">
        <v>2379</v>
      </c>
      <c r="I2273">
        <f t="shared" si="105"/>
        <v>0</v>
      </c>
      <c r="K2273" s="14" t="str">
        <f t="shared" si="106"/>
        <v>Underweight</v>
      </c>
      <c r="L2273" t="str">
        <f t="shared" si="107"/>
        <v>Prediabetes</v>
      </c>
    </row>
    <row r="2274" spans="1:12" x14ac:dyDescent="0.35">
      <c r="A2274" t="s">
        <v>85</v>
      </c>
      <c r="B2274">
        <v>17.12</v>
      </c>
      <c r="C2274">
        <v>4.5199999999999996</v>
      </c>
      <c r="D2274" t="s">
        <v>2379</v>
      </c>
      <c r="E2274" t="s">
        <v>2380</v>
      </c>
      <c r="F2274" t="s">
        <v>2379</v>
      </c>
      <c r="G2274" s="7">
        <v>1</v>
      </c>
      <c r="H2274" t="s">
        <v>2379</v>
      </c>
      <c r="I2274">
        <f t="shared" si="105"/>
        <v>0</v>
      </c>
      <c r="K2274" s="14" t="str">
        <f t="shared" si="106"/>
        <v>Underweight</v>
      </c>
      <c r="L2274" t="str">
        <f t="shared" si="107"/>
        <v>Normal</v>
      </c>
    </row>
    <row r="2275" spans="1:12" x14ac:dyDescent="0.35">
      <c r="A2275" t="s">
        <v>84</v>
      </c>
      <c r="B2275">
        <v>19.07</v>
      </c>
      <c r="C2275">
        <v>5.45</v>
      </c>
      <c r="D2275" t="s">
        <v>2379</v>
      </c>
      <c r="E2275" t="s">
        <v>2379</v>
      </c>
      <c r="F2275" t="s">
        <v>2379</v>
      </c>
      <c r="G2275" s="7">
        <v>1</v>
      </c>
      <c r="H2275" t="s">
        <v>2379</v>
      </c>
      <c r="I2275">
        <f t="shared" si="105"/>
        <v>0</v>
      </c>
      <c r="K2275" s="14" t="str">
        <f t="shared" si="106"/>
        <v>Normal Weight</v>
      </c>
      <c r="L2275" t="str">
        <f t="shared" si="107"/>
        <v>Normal</v>
      </c>
    </row>
    <row r="2276" spans="1:12" x14ac:dyDescent="0.35">
      <c r="A2276" t="s">
        <v>83</v>
      </c>
      <c r="B2276">
        <v>15.56</v>
      </c>
      <c r="C2276">
        <v>4.42</v>
      </c>
      <c r="D2276" t="s">
        <v>2379</v>
      </c>
      <c r="E2276" t="s">
        <v>2379</v>
      </c>
      <c r="F2276" t="s">
        <v>2379</v>
      </c>
      <c r="G2276" s="7">
        <v>0</v>
      </c>
      <c r="H2276" t="s">
        <v>2379</v>
      </c>
      <c r="I2276">
        <f t="shared" si="105"/>
        <v>0</v>
      </c>
      <c r="K2276" s="14" t="str">
        <f t="shared" si="106"/>
        <v>Underweight</v>
      </c>
      <c r="L2276" t="str">
        <f t="shared" si="107"/>
        <v>Normal</v>
      </c>
    </row>
    <row r="2277" spans="1:12" x14ac:dyDescent="0.35">
      <c r="A2277" t="s">
        <v>82</v>
      </c>
      <c r="B2277">
        <v>22.76</v>
      </c>
      <c r="C2277">
        <v>9.44</v>
      </c>
      <c r="D2277" t="s">
        <v>2379</v>
      </c>
      <c r="E2277" t="s">
        <v>2379</v>
      </c>
      <c r="F2277" t="s">
        <v>2379</v>
      </c>
      <c r="G2277" s="7">
        <v>0</v>
      </c>
      <c r="H2277" t="s">
        <v>2379</v>
      </c>
      <c r="I2277">
        <f t="shared" si="105"/>
        <v>0</v>
      </c>
      <c r="K2277" s="14" t="str">
        <f t="shared" si="106"/>
        <v>Normal Weight</v>
      </c>
      <c r="L2277" t="str">
        <f t="shared" si="107"/>
        <v>Diabetes</v>
      </c>
    </row>
    <row r="2278" spans="1:12" x14ac:dyDescent="0.35">
      <c r="A2278" t="s">
        <v>81</v>
      </c>
      <c r="B2278">
        <v>22.79</v>
      </c>
      <c r="C2278">
        <v>6.15</v>
      </c>
      <c r="D2278" t="s">
        <v>2380</v>
      </c>
      <c r="E2278" t="s">
        <v>2379</v>
      </c>
      <c r="F2278" t="s">
        <v>2381</v>
      </c>
      <c r="G2278" s="7">
        <v>1</v>
      </c>
      <c r="H2278" t="s">
        <v>2379</v>
      </c>
      <c r="I2278">
        <f t="shared" si="105"/>
        <v>0</v>
      </c>
      <c r="K2278" s="14" t="str">
        <f t="shared" si="106"/>
        <v>Normal Weight</v>
      </c>
      <c r="L2278" t="str">
        <f t="shared" si="107"/>
        <v>Prediabetes</v>
      </c>
    </row>
    <row r="2279" spans="1:12" x14ac:dyDescent="0.35">
      <c r="A2279" t="s">
        <v>80</v>
      </c>
      <c r="B2279">
        <v>17.41</v>
      </c>
      <c r="C2279">
        <v>5.13</v>
      </c>
      <c r="D2279" t="s">
        <v>2380</v>
      </c>
      <c r="E2279" t="s">
        <v>2379</v>
      </c>
      <c r="F2279" t="s">
        <v>2379</v>
      </c>
      <c r="G2279" s="7">
        <v>0</v>
      </c>
      <c r="H2279" t="s">
        <v>2379</v>
      </c>
      <c r="I2279">
        <f t="shared" si="105"/>
        <v>0</v>
      </c>
      <c r="K2279" s="14" t="str">
        <f t="shared" si="106"/>
        <v>Underweight</v>
      </c>
      <c r="L2279" t="str">
        <f t="shared" si="107"/>
        <v>Normal</v>
      </c>
    </row>
    <row r="2280" spans="1:12" x14ac:dyDescent="0.35">
      <c r="A2280" t="s">
        <v>79</v>
      </c>
      <c r="B2280">
        <v>19.32</v>
      </c>
      <c r="C2280">
        <v>4.96</v>
      </c>
      <c r="D2280" t="s">
        <v>2380</v>
      </c>
      <c r="E2280" t="s">
        <v>2379</v>
      </c>
      <c r="F2280" t="s">
        <v>2379</v>
      </c>
      <c r="G2280" s="7">
        <v>0</v>
      </c>
      <c r="H2280" t="s">
        <v>2379</v>
      </c>
      <c r="I2280">
        <f t="shared" si="105"/>
        <v>0</v>
      </c>
      <c r="K2280" s="14" t="str">
        <f t="shared" si="106"/>
        <v>Normal Weight</v>
      </c>
      <c r="L2280" t="str">
        <f t="shared" si="107"/>
        <v>Normal</v>
      </c>
    </row>
    <row r="2281" spans="1:12" x14ac:dyDescent="0.35">
      <c r="A2281" t="s">
        <v>78</v>
      </c>
      <c r="B2281">
        <v>18.25</v>
      </c>
      <c r="C2281">
        <v>10.95</v>
      </c>
      <c r="D2281" t="s">
        <v>2379</v>
      </c>
      <c r="E2281" t="s">
        <v>2379</v>
      </c>
      <c r="F2281" t="s">
        <v>2379</v>
      </c>
      <c r="G2281" s="7">
        <v>0</v>
      </c>
      <c r="H2281" t="s">
        <v>2379</v>
      </c>
      <c r="I2281">
        <f t="shared" si="105"/>
        <v>0</v>
      </c>
      <c r="K2281" s="14" t="str">
        <f t="shared" si="106"/>
        <v>Underweight</v>
      </c>
      <c r="L2281" t="str">
        <f t="shared" si="107"/>
        <v>Diabetes</v>
      </c>
    </row>
    <row r="2282" spans="1:12" x14ac:dyDescent="0.35">
      <c r="A2282" t="s">
        <v>77</v>
      </c>
      <c r="B2282">
        <v>53.13</v>
      </c>
      <c r="C2282">
        <v>4.4400000000000004</v>
      </c>
      <c r="D2282" t="s">
        <v>2379</v>
      </c>
      <c r="E2282" t="s">
        <v>2380</v>
      </c>
      <c r="F2282" t="s">
        <v>2379</v>
      </c>
      <c r="G2282" s="7">
        <v>1</v>
      </c>
      <c r="H2282" t="s">
        <v>2379</v>
      </c>
      <c r="I2282">
        <f t="shared" si="105"/>
        <v>0</v>
      </c>
      <c r="K2282" s="14" t="str">
        <f t="shared" si="106"/>
        <v>Obesity</v>
      </c>
      <c r="L2282" t="str">
        <f t="shared" si="107"/>
        <v>Normal</v>
      </c>
    </row>
    <row r="2283" spans="1:12" x14ac:dyDescent="0.35">
      <c r="A2283" t="s">
        <v>76</v>
      </c>
      <c r="B2283">
        <v>20.46</v>
      </c>
      <c r="C2283">
        <v>4.0199999999999996</v>
      </c>
      <c r="D2283" t="s">
        <v>2379</v>
      </c>
      <c r="E2283" t="s">
        <v>2379</v>
      </c>
      <c r="F2283" t="s">
        <v>2379</v>
      </c>
      <c r="G2283" s="7">
        <v>0</v>
      </c>
      <c r="H2283" t="s">
        <v>2379</v>
      </c>
      <c r="I2283">
        <f t="shared" si="105"/>
        <v>0</v>
      </c>
      <c r="K2283" s="14" t="str">
        <f t="shared" si="106"/>
        <v>Normal Weight</v>
      </c>
      <c r="L2283" t="str">
        <f t="shared" si="107"/>
        <v>Normal</v>
      </c>
    </row>
    <row r="2284" spans="1:12" x14ac:dyDescent="0.35">
      <c r="A2284" t="s">
        <v>75</v>
      </c>
      <c r="B2284">
        <v>43.01</v>
      </c>
      <c r="C2284">
        <v>5.44</v>
      </c>
      <c r="D2284" t="s">
        <v>2379</v>
      </c>
      <c r="E2284" t="s">
        <v>2380</v>
      </c>
      <c r="F2284" t="s">
        <v>2379</v>
      </c>
      <c r="G2284" s="7">
        <v>1</v>
      </c>
      <c r="H2284" t="s">
        <v>2379</v>
      </c>
      <c r="I2284">
        <f t="shared" si="105"/>
        <v>0</v>
      </c>
      <c r="K2284" s="14" t="str">
        <f t="shared" si="106"/>
        <v>Obesity</v>
      </c>
      <c r="L2284" t="str">
        <f t="shared" si="107"/>
        <v>Normal</v>
      </c>
    </row>
    <row r="2285" spans="1:12" x14ac:dyDescent="0.35">
      <c r="A2285" t="s">
        <v>74</v>
      </c>
      <c r="B2285">
        <v>15.01</v>
      </c>
      <c r="C2285">
        <v>4.1500000000000004</v>
      </c>
      <c r="D2285" t="s">
        <v>2379</v>
      </c>
      <c r="E2285" t="s">
        <v>2379</v>
      </c>
      <c r="F2285" t="s">
        <v>2381</v>
      </c>
      <c r="G2285" s="7">
        <v>1</v>
      </c>
      <c r="H2285" t="s">
        <v>2379</v>
      </c>
      <c r="I2285">
        <f t="shared" si="105"/>
        <v>0</v>
      </c>
      <c r="K2285" s="14" t="str">
        <f t="shared" si="106"/>
        <v>Underweight</v>
      </c>
      <c r="L2285" t="str">
        <f t="shared" si="107"/>
        <v>Normal</v>
      </c>
    </row>
    <row r="2286" spans="1:12" x14ac:dyDescent="0.35">
      <c r="A2286" t="s">
        <v>73</v>
      </c>
      <c r="B2286">
        <v>41.14</v>
      </c>
      <c r="C2286">
        <v>6.02</v>
      </c>
      <c r="D2286" t="s">
        <v>2379</v>
      </c>
      <c r="E2286" t="s">
        <v>2380</v>
      </c>
      <c r="F2286" t="s">
        <v>2379</v>
      </c>
      <c r="G2286" s="7">
        <v>1</v>
      </c>
      <c r="H2286" t="s">
        <v>2379</v>
      </c>
      <c r="I2286">
        <f t="shared" si="105"/>
        <v>0</v>
      </c>
      <c r="K2286" s="14" t="str">
        <f t="shared" si="106"/>
        <v>Obesity</v>
      </c>
      <c r="L2286" t="str">
        <f t="shared" si="107"/>
        <v>Prediabetes</v>
      </c>
    </row>
    <row r="2287" spans="1:12" x14ac:dyDescent="0.35">
      <c r="A2287" t="s">
        <v>72</v>
      </c>
      <c r="B2287">
        <v>16.55</v>
      </c>
      <c r="C2287">
        <v>7.73</v>
      </c>
      <c r="D2287" t="s">
        <v>2379</v>
      </c>
      <c r="E2287" t="s">
        <v>2379</v>
      </c>
      <c r="F2287" t="s">
        <v>2379</v>
      </c>
      <c r="G2287" s="7">
        <v>0</v>
      </c>
      <c r="H2287" t="s">
        <v>2379</v>
      </c>
      <c r="I2287">
        <f t="shared" si="105"/>
        <v>0</v>
      </c>
      <c r="K2287" s="14" t="str">
        <f t="shared" si="106"/>
        <v>Underweight</v>
      </c>
      <c r="L2287" t="str">
        <f t="shared" si="107"/>
        <v>Diabetes</v>
      </c>
    </row>
    <row r="2288" spans="1:12" x14ac:dyDescent="0.35">
      <c r="A2288" t="s">
        <v>71</v>
      </c>
      <c r="B2288">
        <v>37.29</v>
      </c>
      <c r="C2288">
        <v>5.03</v>
      </c>
      <c r="D2288" t="s">
        <v>2379</v>
      </c>
      <c r="E2288" t="s">
        <v>2380</v>
      </c>
      <c r="F2288" t="s">
        <v>2379</v>
      </c>
      <c r="G2288" s="7">
        <v>1</v>
      </c>
      <c r="H2288" t="s">
        <v>2379</v>
      </c>
      <c r="I2288">
        <f t="shared" si="105"/>
        <v>0</v>
      </c>
      <c r="K2288" s="14" t="str">
        <f t="shared" si="106"/>
        <v>Obesity</v>
      </c>
      <c r="L2288" t="str">
        <f t="shared" si="107"/>
        <v>Normal</v>
      </c>
    </row>
    <row r="2289" spans="1:12" x14ac:dyDescent="0.35">
      <c r="A2289" t="s">
        <v>70</v>
      </c>
      <c r="B2289">
        <v>16.739999999999998</v>
      </c>
      <c r="C2289">
        <v>4.08</v>
      </c>
      <c r="D2289" t="s">
        <v>2380</v>
      </c>
      <c r="E2289" t="s">
        <v>2379</v>
      </c>
      <c r="F2289" t="s">
        <v>2379</v>
      </c>
      <c r="G2289" s="7">
        <v>0</v>
      </c>
      <c r="H2289" t="s">
        <v>2379</v>
      </c>
      <c r="I2289">
        <f t="shared" si="105"/>
        <v>0</v>
      </c>
      <c r="K2289" s="14" t="str">
        <f t="shared" si="106"/>
        <v>Underweight</v>
      </c>
      <c r="L2289" t="str">
        <f t="shared" si="107"/>
        <v>Normal</v>
      </c>
    </row>
    <row r="2290" spans="1:12" x14ac:dyDescent="0.35">
      <c r="A2290" t="s">
        <v>69</v>
      </c>
      <c r="B2290">
        <v>34.43</v>
      </c>
      <c r="C2290">
        <v>4.2699999999999996</v>
      </c>
      <c r="D2290" t="s">
        <v>2379</v>
      </c>
      <c r="E2290" t="s">
        <v>2380</v>
      </c>
      <c r="F2290" t="s">
        <v>2379</v>
      </c>
      <c r="G2290" s="7">
        <v>1</v>
      </c>
      <c r="H2290" t="s">
        <v>2379</v>
      </c>
      <c r="I2290">
        <f t="shared" si="105"/>
        <v>0</v>
      </c>
      <c r="K2290" s="14" t="str">
        <f t="shared" si="106"/>
        <v>Obesity</v>
      </c>
      <c r="L2290" t="str">
        <f t="shared" si="107"/>
        <v>Normal</v>
      </c>
    </row>
    <row r="2291" spans="1:12" x14ac:dyDescent="0.35">
      <c r="A2291" t="s">
        <v>68</v>
      </c>
      <c r="B2291">
        <v>34.1</v>
      </c>
      <c r="C2291">
        <v>4.07</v>
      </c>
      <c r="D2291" t="s">
        <v>2379</v>
      </c>
      <c r="E2291" t="s">
        <v>2380</v>
      </c>
      <c r="F2291" t="s">
        <v>2379</v>
      </c>
      <c r="G2291" s="7">
        <v>1</v>
      </c>
      <c r="H2291" t="s">
        <v>2379</v>
      </c>
      <c r="I2291">
        <f t="shared" si="105"/>
        <v>0</v>
      </c>
      <c r="K2291" s="14" t="str">
        <f t="shared" si="106"/>
        <v>Obesity</v>
      </c>
      <c r="L2291" t="str">
        <f t="shared" si="107"/>
        <v>Normal</v>
      </c>
    </row>
    <row r="2292" spans="1:12" x14ac:dyDescent="0.35">
      <c r="A2292" t="s">
        <v>67</v>
      </c>
      <c r="B2292">
        <v>19.3</v>
      </c>
      <c r="C2292">
        <v>10.36</v>
      </c>
      <c r="D2292" t="s">
        <v>2379</v>
      </c>
      <c r="E2292" t="s">
        <v>2379</v>
      </c>
      <c r="F2292" t="s">
        <v>2379</v>
      </c>
      <c r="G2292" s="7">
        <v>0</v>
      </c>
      <c r="H2292" t="s">
        <v>2379</v>
      </c>
      <c r="I2292">
        <f t="shared" si="105"/>
        <v>0</v>
      </c>
      <c r="K2292" s="14" t="str">
        <f t="shared" si="106"/>
        <v>Normal Weight</v>
      </c>
      <c r="L2292" t="str">
        <f t="shared" si="107"/>
        <v>Diabetes</v>
      </c>
    </row>
    <row r="2293" spans="1:12" x14ac:dyDescent="0.35">
      <c r="A2293" t="s">
        <v>66</v>
      </c>
      <c r="B2293">
        <v>33.659999999999997</v>
      </c>
      <c r="C2293">
        <v>5.71</v>
      </c>
      <c r="D2293" t="s">
        <v>2379</v>
      </c>
      <c r="E2293" t="s">
        <v>2380</v>
      </c>
      <c r="F2293" t="s">
        <v>2379</v>
      </c>
      <c r="G2293" s="7">
        <v>1</v>
      </c>
      <c r="H2293" t="s">
        <v>2379</v>
      </c>
      <c r="I2293">
        <f t="shared" si="105"/>
        <v>0</v>
      </c>
      <c r="K2293" s="14" t="str">
        <f t="shared" si="106"/>
        <v>Obesity</v>
      </c>
      <c r="L2293" t="str">
        <f t="shared" si="107"/>
        <v>Prediabetes</v>
      </c>
    </row>
    <row r="2294" spans="1:12" x14ac:dyDescent="0.35">
      <c r="A2294" t="s">
        <v>65</v>
      </c>
      <c r="B2294">
        <v>33.33</v>
      </c>
      <c r="C2294">
        <v>6.08</v>
      </c>
      <c r="D2294" t="s">
        <v>2379</v>
      </c>
      <c r="E2294" t="s">
        <v>2380</v>
      </c>
      <c r="F2294" t="s">
        <v>2379</v>
      </c>
      <c r="G2294" s="7">
        <v>1</v>
      </c>
      <c r="H2294" t="s">
        <v>2379</v>
      </c>
      <c r="I2294">
        <f t="shared" si="105"/>
        <v>0</v>
      </c>
      <c r="K2294" s="14" t="str">
        <f t="shared" si="106"/>
        <v>Obesity</v>
      </c>
      <c r="L2294" t="str">
        <f t="shared" si="107"/>
        <v>Prediabetes</v>
      </c>
    </row>
    <row r="2295" spans="1:12" x14ac:dyDescent="0.35">
      <c r="A2295" t="s">
        <v>64</v>
      </c>
      <c r="B2295">
        <v>21.84</v>
      </c>
      <c r="C2295">
        <v>5.71</v>
      </c>
      <c r="D2295" t="s">
        <v>2379</v>
      </c>
      <c r="E2295" t="s">
        <v>2380</v>
      </c>
      <c r="F2295" t="s">
        <v>2379</v>
      </c>
      <c r="G2295" s="7">
        <v>1</v>
      </c>
      <c r="H2295" t="s">
        <v>2379</v>
      </c>
      <c r="I2295">
        <f t="shared" si="105"/>
        <v>0</v>
      </c>
      <c r="K2295" s="14" t="str">
        <f t="shared" si="106"/>
        <v>Normal Weight</v>
      </c>
      <c r="L2295" t="str">
        <f t="shared" si="107"/>
        <v>Prediabetes</v>
      </c>
    </row>
    <row r="2296" spans="1:12" x14ac:dyDescent="0.35">
      <c r="A2296" t="s">
        <v>63</v>
      </c>
      <c r="B2296">
        <v>16.87</v>
      </c>
      <c r="C2296">
        <v>9.1300000000000008</v>
      </c>
      <c r="D2296" t="s">
        <v>2379</v>
      </c>
      <c r="E2296" t="s">
        <v>2379</v>
      </c>
      <c r="F2296" t="s">
        <v>2379</v>
      </c>
      <c r="G2296" s="7">
        <v>0</v>
      </c>
      <c r="H2296" t="s">
        <v>2379</v>
      </c>
      <c r="I2296">
        <f t="shared" si="105"/>
        <v>0</v>
      </c>
      <c r="K2296" s="14" t="str">
        <f t="shared" si="106"/>
        <v>Underweight</v>
      </c>
      <c r="L2296" t="str">
        <f t="shared" si="107"/>
        <v>Diabetes</v>
      </c>
    </row>
    <row r="2297" spans="1:12" x14ac:dyDescent="0.35">
      <c r="A2297" t="s">
        <v>62</v>
      </c>
      <c r="B2297">
        <v>30.14</v>
      </c>
      <c r="C2297">
        <v>5.49</v>
      </c>
      <c r="D2297" t="s">
        <v>2379</v>
      </c>
      <c r="E2297" t="s">
        <v>2380</v>
      </c>
      <c r="F2297" t="s">
        <v>2379</v>
      </c>
      <c r="G2297" s="7">
        <v>1</v>
      </c>
      <c r="H2297" t="s">
        <v>2379</v>
      </c>
      <c r="I2297">
        <f t="shared" si="105"/>
        <v>0</v>
      </c>
      <c r="K2297" s="14" t="str">
        <f t="shared" si="106"/>
        <v>Obesity</v>
      </c>
      <c r="L2297" t="str">
        <f t="shared" si="107"/>
        <v>Normal</v>
      </c>
    </row>
    <row r="2298" spans="1:12" x14ac:dyDescent="0.35">
      <c r="A2298" t="s">
        <v>61</v>
      </c>
      <c r="B2298">
        <v>23.21</v>
      </c>
      <c r="C2298">
        <v>4.37</v>
      </c>
      <c r="D2298" t="s">
        <v>2379</v>
      </c>
      <c r="E2298" t="s">
        <v>2380</v>
      </c>
      <c r="F2298" t="s">
        <v>2379</v>
      </c>
      <c r="G2298" s="7">
        <v>1</v>
      </c>
      <c r="H2298" t="s">
        <v>2379</v>
      </c>
      <c r="I2298">
        <f t="shared" si="105"/>
        <v>0</v>
      </c>
      <c r="K2298" s="14" t="str">
        <f t="shared" si="106"/>
        <v>Normal Weight</v>
      </c>
      <c r="L2298" t="str">
        <f t="shared" si="107"/>
        <v>Normal</v>
      </c>
    </row>
    <row r="2299" spans="1:12" x14ac:dyDescent="0.35">
      <c r="A2299" t="s">
        <v>60</v>
      </c>
      <c r="B2299">
        <v>17.170000000000002</v>
      </c>
      <c r="C2299">
        <v>8.4600000000000009</v>
      </c>
      <c r="D2299" t="s">
        <v>2379</v>
      </c>
      <c r="E2299" t="s">
        <v>2379</v>
      </c>
      <c r="F2299" t="s">
        <v>2379</v>
      </c>
      <c r="G2299" s="7">
        <v>0</v>
      </c>
      <c r="H2299" t="s">
        <v>2379</v>
      </c>
      <c r="I2299">
        <f t="shared" si="105"/>
        <v>0</v>
      </c>
      <c r="K2299" s="14" t="str">
        <f t="shared" si="106"/>
        <v>Underweight</v>
      </c>
      <c r="L2299" t="str">
        <f t="shared" si="107"/>
        <v>Diabetes</v>
      </c>
    </row>
    <row r="2300" spans="1:12" x14ac:dyDescent="0.35">
      <c r="A2300" t="s">
        <v>59</v>
      </c>
      <c r="B2300">
        <v>15.61</v>
      </c>
      <c r="C2300">
        <v>5.28</v>
      </c>
      <c r="D2300" t="s">
        <v>2379</v>
      </c>
      <c r="E2300" t="s">
        <v>2379</v>
      </c>
      <c r="F2300" t="s">
        <v>2379</v>
      </c>
      <c r="G2300" s="7">
        <v>1</v>
      </c>
      <c r="H2300" t="s">
        <v>2379</v>
      </c>
      <c r="I2300">
        <f t="shared" si="105"/>
        <v>0</v>
      </c>
      <c r="K2300" s="14" t="str">
        <f t="shared" si="106"/>
        <v>Underweight</v>
      </c>
      <c r="L2300" t="str">
        <f t="shared" si="107"/>
        <v>Normal</v>
      </c>
    </row>
    <row r="2301" spans="1:12" x14ac:dyDescent="0.35">
      <c r="A2301" t="s">
        <v>58</v>
      </c>
      <c r="B2301">
        <v>17.98</v>
      </c>
      <c r="C2301">
        <v>5.33</v>
      </c>
      <c r="D2301" t="s">
        <v>2380</v>
      </c>
      <c r="E2301" t="s">
        <v>2379</v>
      </c>
      <c r="F2301" t="s">
        <v>2381</v>
      </c>
      <c r="G2301" s="7">
        <v>1</v>
      </c>
      <c r="H2301" t="s">
        <v>2379</v>
      </c>
      <c r="I2301">
        <f t="shared" si="105"/>
        <v>0</v>
      </c>
      <c r="K2301" s="14" t="str">
        <f t="shared" si="106"/>
        <v>Underweight</v>
      </c>
      <c r="L2301" t="str">
        <f t="shared" si="107"/>
        <v>Normal</v>
      </c>
    </row>
    <row r="2302" spans="1:12" x14ac:dyDescent="0.35">
      <c r="A2302" t="s">
        <v>57</v>
      </c>
      <c r="B2302">
        <v>21.64</v>
      </c>
      <c r="C2302">
        <v>5.5</v>
      </c>
      <c r="D2302" t="s">
        <v>2379</v>
      </c>
      <c r="E2302" t="s">
        <v>2380</v>
      </c>
      <c r="F2302" t="s">
        <v>2379</v>
      </c>
      <c r="G2302" s="7">
        <v>1</v>
      </c>
      <c r="H2302" t="s">
        <v>2379</v>
      </c>
      <c r="I2302">
        <f t="shared" si="105"/>
        <v>0</v>
      </c>
      <c r="K2302" s="14" t="str">
        <f t="shared" si="106"/>
        <v>Normal Weight</v>
      </c>
      <c r="L2302" t="str">
        <f t="shared" si="107"/>
        <v>Normal</v>
      </c>
    </row>
    <row r="2303" spans="1:12" x14ac:dyDescent="0.35">
      <c r="A2303" t="s">
        <v>56</v>
      </c>
      <c r="B2303">
        <v>16.399999999999999</v>
      </c>
      <c r="C2303">
        <v>5.4</v>
      </c>
      <c r="D2303" t="s">
        <v>2379</v>
      </c>
      <c r="E2303" t="s">
        <v>2379</v>
      </c>
      <c r="F2303" t="s">
        <v>2381</v>
      </c>
      <c r="G2303" s="7">
        <v>1</v>
      </c>
      <c r="H2303" t="s">
        <v>2379</v>
      </c>
      <c r="I2303">
        <f t="shared" si="105"/>
        <v>0</v>
      </c>
      <c r="K2303" s="14" t="str">
        <f t="shared" si="106"/>
        <v>Underweight</v>
      </c>
      <c r="L2303" t="str">
        <f t="shared" si="107"/>
        <v>Normal</v>
      </c>
    </row>
    <row r="2304" spans="1:12" x14ac:dyDescent="0.35">
      <c r="A2304" t="s">
        <v>55</v>
      </c>
      <c r="B2304">
        <v>15.77</v>
      </c>
      <c r="C2304">
        <v>6.05</v>
      </c>
      <c r="D2304" t="s">
        <v>2380</v>
      </c>
      <c r="E2304" t="s">
        <v>2379</v>
      </c>
      <c r="F2304" t="s">
        <v>2379</v>
      </c>
      <c r="G2304" s="7">
        <v>1</v>
      </c>
      <c r="H2304" t="s">
        <v>2379</v>
      </c>
      <c r="I2304">
        <f t="shared" si="105"/>
        <v>0</v>
      </c>
      <c r="K2304" s="14" t="str">
        <f t="shared" si="106"/>
        <v>Underweight</v>
      </c>
      <c r="L2304" t="str">
        <f t="shared" si="107"/>
        <v>Prediabetes</v>
      </c>
    </row>
    <row r="2305" spans="1:12" x14ac:dyDescent="0.35">
      <c r="A2305" t="s">
        <v>54</v>
      </c>
      <c r="B2305">
        <v>18.27</v>
      </c>
      <c r="C2305">
        <v>11.46</v>
      </c>
      <c r="D2305" t="s">
        <v>2379</v>
      </c>
      <c r="E2305" t="s">
        <v>2379</v>
      </c>
      <c r="F2305" t="s">
        <v>2379</v>
      </c>
      <c r="G2305" s="7">
        <v>0</v>
      </c>
      <c r="H2305" t="s">
        <v>2379</v>
      </c>
      <c r="I2305">
        <f t="shared" si="105"/>
        <v>0</v>
      </c>
      <c r="K2305" s="14" t="str">
        <f t="shared" si="106"/>
        <v>Underweight</v>
      </c>
      <c r="L2305" t="str">
        <f t="shared" si="107"/>
        <v>Diabetes</v>
      </c>
    </row>
    <row r="2306" spans="1:12" x14ac:dyDescent="0.35">
      <c r="A2306" t="s">
        <v>53</v>
      </c>
      <c r="B2306">
        <v>16.489999999999998</v>
      </c>
      <c r="C2306">
        <v>8.48</v>
      </c>
      <c r="D2306" t="s">
        <v>2379</v>
      </c>
      <c r="E2306" t="s">
        <v>2379</v>
      </c>
      <c r="F2306" t="s">
        <v>2379</v>
      </c>
      <c r="G2306" s="7">
        <v>0</v>
      </c>
      <c r="H2306" t="s">
        <v>2379</v>
      </c>
      <c r="I2306">
        <f t="shared" si="105"/>
        <v>0</v>
      </c>
      <c r="K2306" s="14" t="str">
        <f t="shared" si="106"/>
        <v>Underweight</v>
      </c>
      <c r="L2306" t="str">
        <f t="shared" si="107"/>
        <v>Diabetes</v>
      </c>
    </row>
    <row r="2307" spans="1:12" x14ac:dyDescent="0.35">
      <c r="A2307" t="s">
        <v>52</v>
      </c>
      <c r="B2307">
        <v>16.14</v>
      </c>
      <c r="C2307">
        <v>4.8600000000000003</v>
      </c>
      <c r="D2307" t="s">
        <v>2379</v>
      </c>
      <c r="E2307" t="s">
        <v>2379</v>
      </c>
      <c r="F2307" t="s">
        <v>2379</v>
      </c>
      <c r="G2307" s="7">
        <v>0</v>
      </c>
      <c r="H2307" t="s">
        <v>2379</v>
      </c>
      <c r="I2307">
        <f t="shared" ref="I2307:I2336" si="108">IF(H2307="yes",1,0)</f>
        <v>0</v>
      </c>
      <c r="K2307" s="14" t="str">
        <f t="shared" ref="K2307:K2336" si="109">IF(B2307&lt;18.5,"Underweight",IF(B2307&lt;24.9,"Normal Weight",IF(B2307&lt;29.9,"Over Weight","Obesity")))</f>
        <v>Underweight</v>
      </c>
      <c r="L2307" t="str">
        <f t="shared" ref="L2307:L2336" si="110">IF(C2307&lt;5.7,"Normal",IF(C2307&lt;6.4,"Prediabetes","Diabetes"))</f>
        <v>Normal</v>
      </c>
    </row>
    <row r="2308" spans="1:12" x14ac:dyDescent="0.35">
      <c r="A2308" t="s">
        <v>51</v>
      </c>
      <c r="B2308">
        <v>20.85</v>
      </c>
      <c r="C2308">
        <v>4.45</v>
      </c>
      <c r="D2308" t="s">
        <v>2380</v>
      </c>
      <c r="E2308" t="s">
        <v>2379</v>
      </c>
      <c r="F2308" t="s">
        <v>2379</v>
      </c>
      <c r="G2308" s="7">
        <v>1</v>
      </c>
      <c r="H2308" t="s">
        <v>2379</v>
      </c>
      <c r="I2308">
        <f t="shared" si="108"/>
        <v>0</v>
      </c>
      <c r="K2308" s="14" t="str">
        <f t="shared" si="109"/>
        <v>Normal Weight</v>
      </c>
      <c r="L2308" t="str">
        <f t="shared" si="110"/>
        <v>Normal</v>
      </c>
    </row>
    <row r="2309" spans="1:12" x14ac:dyDescent="0.35">
      <c r="A2309" t="s">
        <v>50</v>
      </c>
      <c r="B2309">
        <v>15.88</v>
      </c>
      <c r="C2309">
        <v>4.3600000000000003</v>
      </c>
      <c r="D2309" t="s">
        <v>2379</v>
      </c>
      <c r="E2309" t="s">
        <v>2379</v>
      </c>
      <c r="F2309" t="s">
        <v>2379</v>
      </c>
      <c r="G2309" s="7">
        <v>0</v>
      </c>
      <c r="H2309" t="s">
        <v>2379</v>
      </c>
      <c r="I2309">
        <f t="shared" si="108"/>
        <v>0</v>
      </c>
      <c r="K2309" s="14" t="str">
        <f t="shared" si="109"/>
        <v>Underweight</v>
      </c>
      <c r="L2309" t="str">
        <f t="shared" si="110"/>
        <v>Normal</v>
      </c>
    </row>
    <row r="2310" spans="1:12" x14ac:dyDescent="0.35">
      <c r="A2310" t="s">
        <v>49</v>
      </c>
      <c r="B2310">
        <v>20.66</v>
      </c>
      <c r="C2310">
        <v>5.8</v>
      </c>
      <c r="D2310" t="s">
        <v>2379</v>
      </c>
      <c r="E2310" t="s">
        <v>2380</v>
      </c>
      <c r="F2310" t="s">
        <v>2379</v>
      </c>
      <c r="G2310" s="7">
        <v>1</v>
      </c>
      <c r="H2310" t="s">
        <v>2379</v>
      </c>
      <c r="I2310">
        <f t="shared" si="108"/>
        <v>0</v>
      </c>
      <c r="K2310" s="14" t="str">
        <f t="shared" si="109"/>
        <v>Normal Weight</v>
      </c>
      <c r="L2310" t="str">
        <f t="shared" si="110"/>
        <v>Prediabetes</v>
      </c>
    </row>
    <row r="2311" spans="1:12" x14ac:dyDescent="0.35">
      <c r="A2311" t="s">
        <v>48</v>
      </c>
      <c r="B2311">
        <v>20.399999999999999</v>
      </c>
      <c r="C2311">
        <v>5.27</v>
      </c>
      <c r="D2311" t="s">
        <v>2379</v>
      </c>
      <c r="E2311" t="s">
        <v>2379</v>
      </c>
      <c r="F2311" t="s">
        <v>2379</v>
      </c>
      <c r="G2311" s="7">
        <v>0</v>
      </c>
      <c r="H2311" t="s">
        <v>2379</v>
      </c>
      <c r="I2311">
        <f t="shared" si="108"/>
        <v>0</v>
      </c>
      <c r="K2311" s="14" t="str">
        <f t="shared" si="109"/>
        <v>Normal Weight</v>
      </c>
      <c r="L2311" t="str">
        <f t="shared" si="110"/>
        <v>Normal</v>
      </c>
    </row>
    <row r="2312" spans="1:12" x14ac:dyDescent="0.35">
      <c r="A2312" t="s">
        <v>47</v>
      </c>
      <c r="B2312">
        <v>25.19</v>
      </c>
      <c r="C2312">
        <v>5.64</v>
      </c>
      <c r="D2312" t="s">
        <v>2380</v>
      </c>
      <c r="E2312" t="s">
        <v>2379</v>
      </c>
      <c r="F2312" t="s">
        <v>2379</v>
      </c>
      <c r="G2312" s="7">
        <v>0</v>
      </c>
      <c r="H2312" t="s">
        <v>2379</v>
      </c>
      <c r="I2312">
        <f t="shared" si="108"/>
        <v>0</v>
      </c>
      <c r="K2312" s="14" t="str">
        <f t="shared" si="109"/>
        <v>Over Weight</v>
      </c>
      <c r="L2312" t="str">
        <f t="shared" si="110"/>
        <v>Normal</v>
      </c>
    </row>
    <row r="2313" spans="1:12" x14ac:dyDescent="0.35">
      <c r="A2313" t="s">
        <v>46</v>
      </c>
      <c r="B2313">
        <v>20.54</v>
      </c>
      <c r="C2313">
        <v>4.2</v>
      </c>
      <c r="D2313" t="s">
        <v>2380</v>
      </c>
      <c r="E2313" t="s">
        <v>2379</v>
      </c>
      <c r="F2313" t="s">
        <v>2379</v>
      </c>
      <c r="G2313" s="7">
        <v>1</v>
      </c>
      <c r="H2313" t="s">
        <v>2379</v>
      </c>
      <c r="I2313">
        <f t="shared" si="108"/>
        <v>0</v>
      </c>
      <c r="K2313" s="14" t="str">
        <f t="shared" si="109"/>
        <v>Normal Weight</v>
      </c>
      <c r="L2313" t="str">
        <f t="shared" si="110"/>
        <v>Normal</v>
      </c>
    </row>
    <row r="2314" spans="1:12" x14ac:dyDescent="0.35">
      <c r="A2314" t="s">
        <v>45</v>
      </c>
      <c r="B2314">
        <v>20.13</v>
      </c>
      <c r="C2314">
        <v>5.42</v>
      </c>
      <c r="D2314" t="s">
        <v>2379</v>
      </c>
      <c r="E2314" t="s">
        <v>2379</v>
      </c>
      <c r="F2314" t="s">
        <v>2379</v>
      </c>
      <c r="G2314" s="7">
        <v>0</v>
      </c>
      <c r="H2314" t="s">
        <v>2379</v>
      </c>
      <c r="I2314">
        <f t="shared" si="108"/>
        <v>0</v>
      </c>
      <c r="K2314" s="14" t="str">
        <f t="shared" si="109"/>
        <v>Normal Weight</v>
      </c>
      <c r="L2314" t="str">
        <f t="shared" si="110"/>
        <v>Normal</v>
      </c>
    </row>
    <row r="2315" spans="1:12" x14ac:dyDescent="0.35">
      <c r="A2315" t="s">
        <v>44</v>
      </c>
      <c r="B2315">
        <v>18.93</v>
      </c>
      <c r="C2315">
        <v>6.11</v>
      </c>
      <c r="D2315" t="s">
        <v>2379</v>
      </c>
      <c r="E2315" t="s">
        <v>2379</v>
      </c>
      <c r="F2315" t="s">
        <v>2381</v>
      </c>
      <c r="G2315" s="7">
        <v>1</v>
      </c>
      <c r="H2315" t="s">
        <v>2379</v>
      </c>
      <c r="I2315">
        <f t="shared" si="108"/>
        <v>0</v>
      </c>
      <c r="K2315" s="14" t="str">
        <f t="shared" si="109"/>
        <v>Normal Weight</v>
      </c>
      <c r="L2315" t="str">
        <f t="shared" si="110"/>
        <v>Prediabetes</v>
      </c>
    </row>
    <row r="2316" spans="1:12" x14ac:dyDescent="0.35">
      <c r="A2316" t="s">
        <v>43</v>
      </c>
      <c r="B2316">
        <v>24.14</v>
      </c>
      <c r="C2316">
        <v>5.29</v>
      </c>
      <c r="D2316" t="s">
        <v>2379</v>
      </c>
      <c r="E2316" t="s">
        <v>2380</v>
      </c>
      <c r="F2316" t="s">
        <v>2379</v>
      </c>
      <c r="G2316" s="7">
        <v>1</v>
      </c>
      <c r="H2316" t="s">
        <v>2379</v>
      </c>
      <c r="I2316">
        <f t="shared" si="108"/>
        <v>0</v>
      </c>
      <c r="K2316" s="14" t="str">
        <f t="shared" si="109"/>
        <v>Normal Weight</v>
      </c>
      <c r="L2316" t="str">
        <f t="shared" si="110"/>
        <v>Normal</v>
      </c>
    </row>
    <row r="2317" spans="1:12" x14ac:dyDescent="0.35">
      <c r="A2317" t="s">
        <v>41</v>
      </c>
      <c r="B2317">
        <v>25.03</v>
      </c>
      <c r="C2317">
        <v>5.91</v>
      </c>
      <c r="D2317" t="s">
        <v>2379</v>
      </c>
      <c r="E2317" t="s">
        <v>2380</v>
      </c>
      <c r="F2317" t="s">
        <v>2379</v>
      </c>
      <c r="G2317" s="7">
        <v>1</v>
      </c>
      <c r="H2317" t="s">
        <v>2379</v>
      </c>
      <c r="I2317">
        <f t="shared" si="108"/>
        <v>0</v>
      </c>
      <c r="K2317" s="14" t="str">
        <f t="shared" si="109"/>
        <v>Over Weight</v>
      </c>
      <c r="L2317" t="str">
        <f t="shared" si="110"/>
        <v>Prediabetes</v>
      </c>
    </row>
    <row r="2318" spans="1:12" x14ac:dyDescent="0.35">
      <c r="A2318" t="s">
        <v>40</v>
      </c>
      <c r="B2318">
        <v>20.47</v>
      </c>
      <c r="C2318">
        <v>5.81</v>
      </c>
      <c r="D2318" t="s">
        <v>2380</v>
      </c>
      <c r="E2318" t="s">
        <v>2379</v>
      </c>
      <c r="F2318" t="s">
        <v>2379</v>
      </c>
      <c r="G2318" s="7">
        <v>1</v>
      </c>
      <c r="H2318" t="s">
        <v>2379</v>
      </c>
      <c r="I2318">
        <f t="shared" si="108"/>
        <v>0</v>
      </c>
      <c r="K2318" s="14" t="str">
        <f t="shared" si="109"/>
        <v>Normal Weight</v>
      </c>
      <c r="L2318" t="str">
        <f t="shared" si="110"/>
        <v>Prediabetes</v>
      </c>
    </row>
    <row r="2319" spans="1:12" x14ac:dyDescent="0.35">
      <c r="A2319" t="s">
        <v>39</v>
      </c>
      <c r="B2319">
        <v>18.82</v>
      </c>
      <c r="C2319">
        <v>5.51</v>
      </c>
      <c r="D2319" t="s">
        <v>2380</v>
      </c>
      <c r="E2319" t="s">
        <v>2379</v>
      </c>
      <c r="F2319" t="s">
        <v>2379</v>
      </c>
      <c r="G2319" s="7">
        <v>0</v>
      </c>
      <c r="H2319" t="s">
        <v>2379</v>
      </c>
      <c r="I2319">
        <f t="shared" si="108"/>
        <v>0</v>
      </c>
      <c r="K2319" s="14" t="str">
        <f t="shared" si="109"/>
        <v>Normal Weight</v>
      </c>
      <c r="L2319" t="str">
        <f t="shared" si="110"/>
        <v>Normal</v>
      </c>
    </row>
    <row r="2320" spans="1:12" x14ac:dyDescent="0.35">
      <c r="A2320" t="s">
        <v>38</v>
      </c>
      <c r="B2320">
        <v>17.079999999999998</v>
      </c>
      <c r="C2320">
        <v>5.73</v>
      </c>
      <c r="D2320" t="s">
        <v>2379</v>
      </c>
      <c r="E2320" t="s">
        <v>2379</v>
      </c>
      <c r="F2320" t="s">
        <v>2381</v>
      </c>
      <c r="G2320" s="7">
        <v>1</v>
      </c>
      <c r="H2320" t="s">
        <v>2379</v>
      </c>
      <c r="I2320">
        <f t="shared" si="108"/>
        <v>0</v>
      </c>
      <c r="K2320" s="14" t="str">
        <f t="shared" si="109"/>
        <v>Underweight</v>
      </c>
      <c r="L2320" t="str">
        <f t="shared" si="110"/>
        <v>Prediabetes</v>
      </c>
    </row>
    <row r="2321" spans="1:12" x14ac:dyDescent="0.35">
      <c r="A2321" t="s">
        <v>36</v>
      </c>
      <c r="B2321">
        <v>19.21</v>
      </c>
      <c r="C2321">
        <v>5.53</v>
      </c>
      <c r="D2321" t="s">
        <v>2380</v>
      </c>
      <c r="E2321" t="s">
        <v>2379</v>
      </c>
      <c r="F2321" t="s">
        <v>2379</v>
      </c>
      <c r="G2321" s="7">
        <v>0</v>
      </c>
      <c r="H2321" t="s">
        <v>2379</v>
      </c>
      <c r="I2321">
        <f t="shared" si="108"/>
        <v>0</v>
      </c>
      <c r="K2321" s="14" t="str">
        <f t="shared" si="109"/>
        <v>Normal Weight</v>
      </c>
      <c r="L2321" t="str">
        <f t="shared" si="110"/>
        <v>Normal</v>
      </c>
    </row>
    <row r="2322" spans="1:12" x14ac:dyDescent="0.35">
      <c r="A2322" t="s">
        <v>34</v>
      </c>
      <c r="B2322">
        <v>17.86</v>
      </c>
      <c r="C2322">
        <v>5.43</v>
      </c>
      <c r="D2322" t="s">
        <v>2379</v>
      </c>
      <c r="E2322" t="s">
        <v>2379</v>
      </c>
      <c r="F2322" t="s">
        <v>2381</v>
      </c>
      <c r="G2322" s="7">
        <v>1</v>
      </c>
      <c r="H2322" t="s">
        <v>2379</v>
      </c>
      <c r="I2322">
        <f t="shared" si="108"/>
        <v>0</v>
      </c>
      <c r="K2322" s="14" t="str">
        <f t="shared" si="109"/>
        <v>Underweight</v>
      </c>
      <c r="L2322" t="str">
        <f t="shared" si="110"/>
        <v>Normal</v>
      </c>
    </row>
    <row r="2323" spans="1:12" x14ac:dyDescent="0.35">
      <c r="A2323" t="s">
        <v>33</v>
      </c>
      <c r="B2323">
        <v>21.38</v>
      </c>
      <c r="C2323">
        <v>8.01</v>
      </c>
      <c r="D2323" t="s">
        <v>2379</v>
      </c>
      <c r="E2323" t="s">
        <v>2379</v>
      </c>
      <c r="F2323" t="s">
        <v>2379</v>
      </c>
      <c r="G2323" s="7">
        <v>0</v>
      </c>
      <c r="H2323" t="s">
        <v>2379</v>
      </c>
      <c r="I2323">
        <f t="shared" si="108"/>
        <v>0</v>
      </c>
      <c r="K2323" s="14" t="str">
        <f t="shared" si="109"/>
        <v>Normal Weight</v>
      </c>
      <c r="L2323" t="str">
        <f t="shared" si="110"/>
        <v>Diabetes</v>
      </c>
    </row>
    <row r="2324" spans="1:12" x14ac:dyDescent="0.35">
      <c r="A2324" t="s">
        <v>32</v>
      </c>
      <c r="B2324">
        <v>23.35</v>
      </c>
      <c r="C2324">
        <v>5.94</v>
      </c>
      <c r="D2324" t="s">
        <v>2379</v>
      </c>
      <c r="E2324" t="s">
        <v>2379</v>
      </c>
      <c r="F2324" t="s">
        <v>2379</v>
      </c>
      <c r="G2324" s="7">
        <v>0</v>
      </c>
      <c r="H2324" t="s">
        <v>2379</v>
      </c>
      <c r="I2324">
        <f t="shared" si="108"/>
        <v>0</v>
      </c>
      <c r="K2324" s="14" t="str">
        <f t="shared" si="109"/>
        <v>Normal Weight</v>
      </c>
      <c r="L2324" t="str">
        <f t="shared" si="110"/>
        <v>Prediabetes</v>
      </c>
    </row>
    <row r="2325" spans="1:12" x14ac:dyDescent="0.35">
      <c r="A2325" t="s">
        <v>29</v>
      </c>
      <c r="B2325">
        <v>22.24</v>
      </c>
      <c r="C2325">
        <v>5.04</v>
      </c>
      <c r="D2325" t="s">
        <v>2379</v>
      </c>
      <c r="E2325" t="s">
        <v>2379</v>
      </c>
      <c r="F2325" t="s">
        <v>2379</v>
      </c>
      <c r="G2325" s="7">
        <v>0</v>
      </c>
      <c r="H2325" t="s">
        <v>2379</v>
      </c>
      <c r="I2325">
        <f t="shared" si="108"/>
        <v>0</v>
      </c>
      <c r="K2325" s="14" t="str">
        <f t="shared" si="109"/>
        <v>Normal Weight</v>
      </c>
      <c r="L2325" t="str">
        <f t="shared" si="110"/>
        <v>Normal</v>
      </c>
    </row>
    <row r="2326" spans="1:12" x14ac:dyDescent="0.35">
      <c r="A2326" t="s">
        <v>28</v>
      </c>
      <c r="B2326">
        <v>24.76</v>
      </c>
      <c r="C2326">
        <v>4.54</v>
      </c>
      <c r="D2326" t="s">
        <v>2380</v>
      </c>
      <c r="E2326" t="s">
        <v>2379</v>
      </c>
      <c r="F2326" t="s">
        <v>2379</v>
      </c>
      <c r="G2326" s="7">
        <v>0</v>
      </c>
      <c r="H2326" t="s">
        <v>2379</v>
      </c>
      <c r="I2326">
        <f t="shared" si="108"/>
        <v>0</v>
      </c>
      <c r="K2326" s="14" t="str">
        <f t="shared" si="109"/>
        <v>Normal Weight</v>
      </c>
      <c r="L2326" t="str">
        <f t="shared" si="110"/>
        <v>Normal</v>
      </c>
    </row>
    <row r="2327" spans="1:12" x14ac:dyDescent="0.35">
      <c r="A2327" t="s">
        <v>27</v>
      </c>
      <c r="B2327">
        <v>20.100000000000001</v>
      </c>
      <c r="C2327">
        <v>5.6</v>
      </c>
      <c r="D2327" t="s">
        <v>2380</v>
      </c>
      <c r="E2327" t="s">
        <v>2379</v>
      </c>
      <c r="F2327" t="s">
        <v>2381</v>
      </c>
      <c r="G2327" s="7">
        <v>1</v>
      </c>
      <c r="H2327" t="s">
        <v>2379</v>
      </c>
      <c r="I2327">
        <f t="shared" si="108"/>
        <v>0</v>
      </c>
      <c r="K2327" s="14" t="str">
        <f t="shared" si="109"/>
        <v>Normal Weight</v>
      </c>
      <c r="L2327" t="str">
        <f t="shared" si="110"/>
        <v>Normal</v>
      </c>
    </row>
    <row r="2328" spans="1:12" x14ac:dyDescent="0.35">
      <c r="A2328" t="s">
        <v>26</v>
      </c>
      <c r="B2328">
        <v>21.77</v>
      </c>
      <c r="C2328">
        <v>10.67</v>
      </c>
      <c r="D2328" t="s">
        <v>2379</v>
      </c>
      <c r="E2328" t="s">
        <v>2379</v>
      </c>
      <c r="F2328" t="s">
        <v>2379</v>
      </c>
      <c r="G2328" s="7">
        <v>0</v>
      </c>
      <c r="H2328" t="s">
        <v>2379</v>
      </c>
      <c r="I2328">
        <f t="shared" si="108"/>
        <v>0</v>
      </c>
      <c r="K2328" s="14" t="str">
        <f t="shared" si="109"/>
        <v>Normal Weight</v>
      </c>
      <c r="L2328" t="str">
        <f t="shared" si="110"/>
        <v>Diabetes</v>
      </c>
    </row>
    <row r="2329" spans="1:12" x14ac:dyDescent="0.35">
      <c r="A2329" t="s">
        <v>25</v>
      </c>
      <c r="B2329">
        <v>17.82</v>
      </c>
      <c r="C2329">
        <v>5.26</v>
      </c>
      <c r="D2329" t="s">
        <v>2380</v>
      </c>
      <c r="E2329" t="s">
        <v>2379</v>
      </c>
      <c r="F2329" t="s">
        <v>2379</v>
      </c>
      <c r="G2329" s="7">
        <v>1</v>
      </c>
      <c r="H2329" t="s">
        <v>2379</v>
      </c>
      <c r="I2329">
        <f t="shared" si="108"/>
        <v>0</v>
      </c>
      <c r="K2329" s="14" t="str">
        <f t="shared" si="109"/>
        <v>Underweight</v>
      </c>
      <c r="L2329" t="str">
        <f t="shared" si="110"/>
        <v>Normal</v>
      </c>
    </row>
    <row r="2330" spans="1:12" x14ac:dyDescent="0.35">
      <c r="A2330" t="s">
        <v>24</v>
      </c>
      <c r="B2330">
        <v>17.07</v>
      </c>
      <c r="C2330">
        <v>5.22</v>
      </c>
      <c r="D2330" t="s">
        <v>2379</v>
      </c>
      <c r="E2330" t="s">
        <v>2379</v>
      </c>
      <c r="F2330" t="s">
        <v>2381</v>
      </c>
      <c r="G2330" s="7">
        <v>1</v>
      </c>
      <c r="H2330" t="s">
        <v>2379</v>
      </c>
      <c r="I2330">
        <f t="shared" si="108"/>
        <v>0</v>
      </c>
      <c r="K2330" s="14" t="str">
        <f t="shared" si="109"/>
        <v>Underweight</v>
      </c>
      <c r="L2330" t="str">
        <f t="shared" si="110"/>
        <v>Normal</v>
      </c>
    </row>
    <row r="2331" spans="1:12" x14ac:dyDescent="0.35">
      <c r="A2331" t="s">
        <v>22</v>
      </c>
      <c r="B2331">
        <v>22.24</v>
      </c>
      <c r="C2331">
        <v>4.29</v>
      </c>
      <c r="D2331" t="s">
        <v>2380</v>
      </c>
      <c r="E2331" t="s">
        <v>2379</v>
      </c>
      <c r="F2331" t="s">
        <v>2379</v>
      </c>
      <c r="G2331" s="7">
        <v>0</v>
      </c>
      <c r="H2331" t="s">
        <v>2379</v>
      </c>
      <c r="I2331">
        <f t="shared" si="108"/>
        <v>0</v>
      </c>
      <c r="K2331" s="14" t="str">
        <f t="shared" si="109"/>
        <v>Normal Weight</v>
      </c>
      <c r="L2331" t="str">
        <f t="shared" si="110"/>
        <v>Normal</v>
      </c>
    </row>
    <row r="2332" spans="1:12" x14ac:dyDescent="0.35">
      <c r="A2332" t="s">
        <v>21</v>
      </c>
      <c r="B2332">
        <v>22.34</v>
      </c>
      <c r="C2332">
        <v>5.57</v>
      </c>
      <c r="D2332" t="s">
        <v>2379</v>
      </c>
      <c r="E2332" t="s">
        <v>2379</v>
      </c>
      <c r="F2332" t="s">
        <v>2379</v>
      </c>
      <c r="G2332" s="7">
        <v>1</v>
      </c>
      <c r="H2332" t="s">
        <v>2379</v>
      </c>
      <c r="I2332">
        <f t="shared" si="108"/>
        <v>0</v>
      </c>
      <c r="K2332" s="14" t="str">
        <f t="shared" si="109"/>
        <v>Normal Weight</v>
      </c>
      <c r="L2332" t="str">
        <f t="shared" si="110"/>
        <v>Normal</v>
      </c>
    </row>
    <row r="2333" spans="1:12" x14ac:dyDescent="0.35">
      <c r="A2333" t="s">
        <v>19</v>
      </c>
      <c r="B2333">
        <v>17.7</v>
      </c>
      <c r="C2333">
        <v>6.28</v>
      </c>
      <c r="D2333" t="s">
        <v>2379</v>
      </c>
      <c r="E2333" t="s">
        <v>2379</v>
      </c>
      <c r="F2333" t="s">
        <v>2379</v>
      </c>
      <c r="G2333" s="7">
        <v>1</v>
      </c>
      <c r="H2333" t="s">
        <v>2379</v>
      </c>
      <c r="I2333">
        <f t="shared" si="108"/>
        <v>0</v>
      </c>
      <c r="K2333" s="14" t="str">
        <f t="shared" si="109"/>
        <v>Underweight</v>
      </c>
      <c r="L2333" t="str">
        <f t="shared" si="110"/>
        <v>Prediabetes</v>
      </c>
    </row>
    <row r="2334" spans="1:12" x14ac:dyDescent="0.35">
      <c r="A2334" t="s">
        <v>17</v>
      </c>
      <c r="B2334">
        <v>16.47</v>
      </c>
      <c r="C2334">
        <v>6.35</v>
      </c>
      <c r="D2334" t="s">
        <v>2379</v>
      </c>
      <c r="E2334" t="s">
        <v>2379</v>
      </c>
      <c r="F2334" t="s">
        <v>2381</v>
      </c>
      <c r="G2334" s="7">
        <v>1</v>
      </c>
      <c r="H2334" t="s">
        <v>2379</v>
      </c>
      <c r="I2334">
        <f t="shared" si="108"/>
        <v>0</v>
      </c>
      <c r="K2334" s="14" t="str">
        <f t="shared" si="109"/>
        <v>Underweight</v>
      </c>
      <c r="L2334" t="str">
        <f t="shared" si="110"/>
        <v>Prediabetes</v>
      </c>
    </row>
    <row r="2335" spans="1:12" x14ac:dyDescent="0.35">
      <c r="A2335" t="s">
        <v>14</v>
      </c>
      <c r="B2335">
        <v>17.600000000000001</v>
      </c>
      <c r="C2335">
        <v>4.3899999999999997</v>
      </c>
      <c r="D2335" t="s">
        <v>2379</v>
      </c>
      <c r="E2335" t="s">
        <v>2379</v>
      </c>
      <c r="F2335" t="s">
        <v>2379</v>
      </c>
      <c r="G2335" s="7">
        <v>1</v>
      </c>
      <c r="H2335" t="s">
        <v>2379</v>
      </c>
      <c r="I2335">
        <f t="shared" si="108"/>
        <v>0</v>
      </c>
      <c r="K2335" s="14" t="str">
        <f t="shared" si="109"/>
        <v>Underweight</v>
      </c>
      <c r="L2335" t="str">
        <f t="shared" si="110"/>
        <v>Normal</v>
      </c>
    </row>
    <row r="2336" spans="1:12" x14ac:dyDescent="0.35">
      <c r="A2336" t="s">
        <v>9</v>
      </c>
      <c r="B2336">
        <v>17.579999999999998</v>
      </c>
      <c r="C2336">
        <v>4.51</v>
      </c>
      <c r="D2336" t="s">
        <v>2379</v>
      </c>
      <c r="E2336" t="s">
        <v>2379</v>
      </c>
      <c r="F2336" t="s">
        <v>2379</v>
      </c>
      <c r="G2336" s="7">
        <v>1</v>
      </c>
      <c r="H2336" t="s">
        <v>2379</v>
      </c>
      <c r="I2336">
        <f t="shared" si="108"/>
        <v>0</v>
      </c>
      <c r="K2336" s="14" t="str">
        <f t="shared" si="109"/>
        <v>Underweight</v>
      </c>
      <c r="L2336" t="str">
        <f t="shared" si="110"/>
        <v>Normal</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344"/>
  <sheetViews>
    <sheetView zoomScaleNormal="100" workbookViewId="0">
      <selection activeCell="G1" sqref="G1"/>
    </sheetView>
  </sheetViews>
  <sheetFormatPr defaultRowHeight="14.5" x14ac:dyDescent="0.35"/>
  <cols>
    <col min="1" max="1" width="16.6328125" bestFit="1" customWidth="1"/>
    <col min="2" max="2" width="9.36328125" bestFit="1" customWidth="1"/>
    <col min="3" max="3" width="11.453125" bestFit="1" customWidth="1"/>
    <col min="5" max="5" width="12.81640625" bestFit="1" customWidth="1"/>
    <col min="6" max="6" width="12.36328125" style="18" bestFit="1" customWidth="1"/>
    <col min="7" max="7" width="16.54296875" bestFit="1" customWidth="1"/>
    <col min="8" max="8" width="12.453125" bestFit="1" customWidth="1"/>
    <col min="9" max="9" width="12.36328125" bestFit="1" customWidth="1"/>
    <col min="10" max="13" width="12.36328125" style="15" customWidth="1"/>
    <col min="14" max="14" width="18.1796875" bestFit="1" customWidth="1"/>
    <col min="16" max="16" width="14.36328125" bestFit="1" customWidth="1"/>
  </cols>
  <sheetData>
    <row r="1" spans="1:13" s="2" customFormat="1" ht="19" customHeight="1" thickBot="1" x14ac:dyDescent="0.4">
      <c r="A1" s="3" t="s">
        <v>0</v>
      </c>
      <c r="B1" s="3" t="s">
        <v>1</v>
      </c>
      <c r="C1" s="3" t="s">
        <v>2</v>
      </c>
      <c r="D1" s="3" t="s">
        <v>3</v>
      </c>
      <c r="E1" s="3" t="s">
        <v>4</v>
      </c>
      <c r="F1" s="17" t="s">
        <v>5</v>
      </c>
      <c r="G1" s="3" t="s">
        <v>6</v>
      </c>
      <c r="H1" s="3" t="s">
        <v>7</v>
      </c>
      <c r="I1" s="3" t="s">
        <v>8</v>
      </c>
      <c r="J1" s="16" t="s">
        <v>5992</v>
      </c>
      <c r="K1" s="16" t="s">
        <v>5992</v>
      </c>
      <c r="L1" s="16" t="s">
        <v>8070</v>
      </c>
      <c r="M1" s="16" t="s">
        <v>8071</v>
      </c>
    </row>
    <row r="2" spans="1:13" ht="15" thickBot="1" x14ac:dyDescent="0.4">
      <c r="A2" t="s">
        <v>9</v>
      </c>
      <c r="B2">
        <v>1992</v>
      </c>
      <c r="C2" t="s">
        <v>10</v>
      </c>
      <c r="D2">
        <v>9</v>
      </c>
      <c r="E2">
        <v>0</v>
      </c>
      <c r="F2" s="18">
        <v>563.84</v>
      </c>
      <c r="G2" t="s">
        <v>11</v>
      </c>
      <c r="H2" t="s">
        <v>12</v>
      </c>
      <c r="I2" t="s">
        <v>13</v>
      </c>
      <c r="J2" s="15" t="str">
        <f>CONCATENATE(D2," ",C2," ",B2)</f>
        <v>9 Jul 1992</v>
      </c>
      <c r="K2" s="15" t="s">
        <v>5993</v>
      </c>
      <c r="L2" s="15" t="str">
        <f t="shared" ref="L2:L65" si="0">TEXT(K2,"dd-mm-yyyy")</f>
        <v>09-07-1992</v>
      </c>
      <c r="M2" s="19">
        <v>31</v>
      </c>
    </row>
    <row r="3" spans="1:13" ht="15" thickBot="1" x14ac:dyDescent="0.4">
      <c r="A3" t="s">
        <v>14</v>
      </c>
      <c r="B3">
        <v>1992</v>
      </c>
      <c r="C3" t="s">
        <v>15</v>
      </c>
      <c r="D3">
        <v>30</v>
      </c>
      <c r="E3">
        <v>0</v>
      </c>
      <c r="F3" s="18">
        <v>570.62</v>
      </c>
      <c r="G3" t="s">
        <v>11</v>
      </c>
      <c r="H3" t="s">
        <v>16</v>
      </c>
      <c r="I3" t="s">
        <v>13</v>
      </c>
      <c r="J3" s="15" t="str">
        <f t="shared" ref="J3:J66" si="1">CONCATENATE(D3," ",C3," ",B3)</f>
        <v>30 Nov 1992</v>
      </c>
      <c r="K3" s="15" t="s">
        <v>5994</v>
      </c>
      <c r="L3" s="15" t="str">
        <f t="shared" si="0"/>
        <v>30-11-1992</v>
      </c>
      <c r="M3" s="19">
        <v>30</v>
      </c>
    </row>
    <row r="4" spans="1:13" ht="15" thickBot="1" x14ac:dyDescent="0.4">
      <c r="A4" t="s">
        <v>17</v>
      </c>
      <c r="B4">
        <v>1993</v>
      </c>
      <c r="C4" t="s">
        <v>18</v>
      </c>
      <c r="D4">
        <v>30</v>
      </c>
      <c r="E4">
        <v>0</v>
      </c>
      <c r="F4" s="18">
        <v>600</v>
      </c>
      <c r="G4" t="s">
        <v>11</v>
      </c>
      <c r="H4" t="s">
        <v>16</v>
      </c>
      <c r="I4" t="s">
        <v>13</v>
      </c>
      <c r="J4" s="15" t="str">
        <f t="shared" si="1"/>
        <v>30 Jun 1993</v>
      </c>
      <c r="K4" s="15" t="s">
        <v>5995</v>
      </c>
      <c r="L4" s="15" t="str">
        <f t="shared" si="0"/>
        <v>30-06-1993</v>
      </c>
      <c r="M4" s="19">
        <v>30</v>
      </c>
    </row>
    <row r="5" spans="1:13" ht="15" thickBot="1" x14ac:dyDescent="0.4">
      <c r="A5" t="s">
        <v>19</v>
      </c>
      <c r="B5">
        <v>1992</v>
      </c>
      <c r="C5" t="s">
        <v>20</v>
      </c>
      <c r="D5">
        <v>13</v>
      </c>
      <c r="E5">
        <v>0</v>
      </c>
      <c r="F5" s="18">
        <v>604.54</v>
      </c>
      <c r="G5" t="s">
        <v>12</v>
      </c>
      <c r="H5" t="s">
        <v>12</v>
      </c>
      <c r="I5" t="s">
        <v>13</v>
      </c>
      <c r="J5" s="15" t="str">
        <f t="shared" si="1"/>
        <v>13 Sep 1992</v>
      </c>
      <c r="K5" s="15" t="s">
        <v>5996</v>
      </c>
      <c r="L5" s="15" t="str">
        <f t="shared" si="0"/>
        <v>13-09-1992</v>
      </c>
      <c r="M5" s="19">
        <v>30</v>
      </c>
    </row>
    <row r="6" spans="1:13" ht="15" thickBot="1" x14ac:dyDescent="0.4">
      <c r="A6" t="s">
        <v>21</v>
      </c>
      <c r="B6">
        <v>1998</v>
      </c>
      <c r="C6" t="s">
        <v>10</v>
      </c>
      <c r="D6">
        <v>27</v>
      </c>
      <c r="E6">
        <v>0</v>
      </c>
      <c r="F6" s="18">
        <v>637.26</v>
      </c>
      <c r="G6" t="s">
        <v>12</v>
      </c>
      <c r="H6" t="s">
        <v>12</v>
      </c>
      <c r="I6" t="s">
        <v>13</v>
      </c>
      <c r="J6" s="15" t="str">
        <f t="shared" si="1"/>
        <v>27 Jul 1998</v>
      </c>
      <c r="K6" s="15" t="s">
        <v>5997</v>
      </c>
      <c r="L6" s="15" t="str">
        <f t="shared" si="0"/>
        <v>27-07-1998</v>
      </c>
      <c r="M6" s="19">
        <v>25</v>
      </c>
    </row>
    <row r="7" spans="1:13" ht="15" thickBot="1" x14ac:dyDescent="0.4">
      <c r="A7" t="s">
        <v>22</v>
      </c>
      <c r="B7">
        <v>2001</v>
      </c>
      <c r="C7" t="s">
        <v>15</v>
      </c>
      <c r="D7">
        <v>20</v>
      </c>
      <c r="E7">
        <v>0</v>
      </c>
      <c r="F7" s="18">
        <v>646.14</v>
      </c>
      <c r="G7" t="s">
        <v>12</v>
      </c>
      <c r="H7" t="s">
        <v>12</v>
      </c>
      <c r="I7" t="s">
        <v>23</v>
      </c>
      <c r="J7" s="15" t="str">
        <f t="shared" si="1"/>
        <v>20 Nov 2001</v>
      </c>
      <c r="K7" s="15" t="s">
        <v>5998</v>
      </c>
      <c r="L7" s="15" t="str">
        <f t="shared" si="0"/>
        <v>20-11-2001</v>
      </c>
      <c r="M7" s="19">
        <v>21</v>
      </c>
    </row>
    <row r="8" spans="1:13" ht="15" thickBot="1" x14ac:dyDescent="0.4">
      <c r="A8" t="s">
        <v>24</v>
      </c>
      <c r="B8">
        <v>1993</v>
      </c>
      <c r="C8" t="s">
        <v>18</v>
      </c>
      <c r="D8">
        <v>1</v>
      </c>
      <c r="E8">
        <v>0</v>
      </c>
      <c r="F8" s="18">
        <v>650</v>
      </c>
      <c r="G8" t="s">
        <v>12</v>
      </c>
      <c r="H8" t="s">
        <v>12</v>
      </c>
      <c r="I8" t="s">
        <v>13</v>
      </c>
      <c r="J8" s="15" t="str">
        <f t="shared" si="1"/>
        <v>1 Jun 1993</v>
      </c>
      <c r="K8" s="15" t="s">
        <v>5999</v>
      </c>
      <c r="L8" s="15" t="str">
        <f t="shared" si="0"/>
        <v>01-06-1993</v>
      </c>
      <c r="M8" s="19">
        <v>30</v>
      </c>
    </row>
    <row r="9" spans="1:13" ht="15" thickBot="1" x14ac:dyDescent="0.4">
      <c r="A9" t="s">
        <v>25</v>
      </c>
      <c r="B9">
        <v>1995</v>
      </c>
      <c r="C9" t="s">
        <v>10</v>
      </c>
      <c r="D9">
        <v>4</v>
      </c>
      <c r="E9">
        <v>0</v>
      </c>
      <c r="F9" s="18">
        <v>650</v>
      </c>
      <c r="G9" t="s">
        <v>12</v>
      </c>
      <c r="H9" t="s">
        <v>12</v>
      </c>
      <c r="I9" t="s">
        <v>13</v>
      </c>
      <c r="J9" s="15" t="str">
        <f t="shared" si="1"/>
        <v>4 Jul 1995</v>
      </c>
      <c r="K9" s="15" t="s">
        <v>6000</v>
      </c>
      <c r="L9" s="15" t="str">
        <f t="shared" si="0"/>
        <v>04-07-1995</v>
      </c>
      <c r="M9" s="19">
        <v>28</v>
      </c>
    </row>
    <row r="10" spans="1:13" ht="15" thickBot="1" x14ac:dyDescent="0.4">
      <c r="A10" t="s">
        <v>26</v>
      </c>
      <c r="B10">
        <v>2002</v>
      </c>
      <c r="C10" t="s">
        <v>15</v>
      </c>
      <c r="D10">
        <v>29</v>
      </c>
      <c r="E10">
        <v>0</v>
      </c>
      <c r="F10" s="18">
        <v>668</v>
      </c>
      <c r="G10" t="s">
        <v>12</v>
      </c>
      <c r="H10" t="s">
        <v>11</v>
      </c>
      <c r="I10" t="s">
        <v>23</v>
      </c>
      <c r="J10" s="15" t="str">
        <f t="shared" si="1"/>
        <v>29 Nov 2002</v>
      </c>
      <c r="K10" s="15" t="s">
        <v>6001</v>
      </c>
      <c r="L10" s="15" t="str">
        <f t="shared" si="0"/>
        <v>29-11-2002</v>
      </c>
      <c r="M10" s="19">
        <v>20</v>
      </c>
    </row>
    <row r="11" spans="1:13" ht="15" thickBot="1" x14ac:dyDescent="0.4">
      <c r="A11" t="s">
        <v>27</v>
      </c>
      <c r="B11">
        <v>1997</v>
      </c>
      <c r="C11" t="s">
        <v>15</v>
      </c>
      <c r="D11">
        <v>9</v>
      </c>
      <c r="E11">
        <v>0</v>
      </c>
      <c r="F11" s="18">
        <v>670</v>
      </c>
      <c r="G11" t="s">
        <v>12</v>
      </c>
      <c r="H11" t="s">
        <v>12</v>
      </c>
      <c r="I11" t="s">
        <v>13</v>
      </c>
      <c r="J11" s="15" t="str">
        <f t="shared" si="1"/>
        <v>9 Nov 1997</v>
      </c>
      <c r="K11" s="15" t="s">
        <v>6002</v>
      </c>
      <c r="L11" s="15" t="str">
        <f t="shared" si="0"/>
        <v>09-11-1997</v>
      </c>
      <c r="M11" s="19">
        <v>25</v>
      </c>
    </row>
    <row r="12" spans="1:13" ht="15" thickBot="1" x14ac:dyDescent="0.4">
      <c r="A12" t="s">
        <v>28</v>
      </c>
      <c r="B12">
        <v>2001</v>
      </c>
      <c r="C12" t="s">
        <v>20</v>
      </c>
      <c r="D12">
        <v>12</v>
      </c>
      <c r="E12">
        <v>0</v>
      </c>
      <c r="F12" s="18">
        <v>687.54</v>
      </c>
      <c r="G12" t="s">
        <v>12</v>
      </c>
      <c r="H12" t="s">
        <v>11</v>
      </c>
      <c r="I12" t="s">
        <v>13</v>
      </c>
      <c r="J12" s="15" t="str">
        <f t="shared" si="1"/>
        <v>12 Sep 2001</v>
      </c>
      <c r="K12" s="15" t="s">
        <v>6003</v>
      </c>
      <c r="L12" s="15" t="str">
        <f t="shared" si="0"/>
        <v>12-09-2001</v>
      </c>
      <c r="M12" s="19">
        <v>21</v>
      </c>
    </row>
    <row r="13" spans="1:13" ht="15" thickBot="1" x14ac:dyDescent="0.4">
      <c r="A13" t="s">
        <v>29</v>
      </c>
      <c r="B13">
        <v>1999</v>
      </c>
      <c r="C13" t="s">
        <v>30</v>
      </c>
      <c r="D13">
        <v>26</v>
      </c>
      <c r="E13">
        <v>0</v>
      </c>
      <c r="F13" s="18">
        <v>700</v>
      </c>
      <c r="G13" s="9" t="s">
        <v>11</v>
      </c>
      <c r="H13" t="s">
        <v>12</v>
      </c>
      <c r="I13" t="s">
        <v>13</v>
      </c>
      <c r="J13" s="15" t="str">
        <f t="shared" si="1"/>
        <v>26 Dec 1999</v>
      </c>
      <c r="K13" s="15" t="s">
        <v>6004</v>
      </c>
      <c r="L13" s="15" t="str">
        <f t="shared" si="0"/>
        <v>26-12-1999</v>
      </c>
      <c r="M13" s="19">
        <v>23</v>
      </c>
    </row>
    <row r="14" spans="1:13" ht="15" thickBot="1" x14ac:dyDescent="0.4">
      <c r="A14" t="s">
        <v>32</v>
      </c>
      <c r="B14">
        <v>1999</v>
      </c>
      <c r="C14" t="s">
        <v>30</v>
      </c>
      <c r="D14">
        <v>14</v>
      </c>
      <c r="E14">
        <v>0</v>
      </c>
      <c r="F14" s="18">
        <v>722.99</v>
      </c>
      <c r="G14" t="s">
        <v>12</v>
      </c>
      <c r="H14" t="s">
        <v>16</v>
      </c>
      <c r="I14" t="s">
        <v>13</v>
      </c>
      <c r="J14" s="15" t="str">
        <f t="shared" si="1"/>
        <v>14 Dec 1999</v>
      </c>
      <c r="K14" s="15" t="s">
        <v>6005</v>
      </c>
      <c r="L14" s="15" t="str">
        <f t="shared" si="0"/>
        <v>14-12-1999</v>
      </c>
      <c r="M14" s="19">
        <v>23</v>
      </c>
    </row>
    <row r="15" spans="1:13" ht="15" thickBot="1" x14ac:dyDescent="0.4">
      <c r="A15" t="s">
        <v>33</v>
      </c>
      <c r="B15">
        <v>2002</v>
      </c>
      <c r="C15" t="s">
        <v>20</v>
      </c>
      <c r="D15">
        <v>19</v>
      </c>
      <c r="E15">
        <v>0</v>
      </c>
      <c r="F15" s="18">
        <v>750</v>
      </c>
      <c r="G15" t="s">
        <v>12</v>
      </c>
      <c r="H15" t="s">
        <v>16</v>
      </c>
      <c r="I15" t="s">
        <v>23</v>
      </c>
      <c r="J15" s="15" t="str">
        <f t="shared" si="1"/>
        <v>19 Sep 2002</v>
      </c>
      <c r="K15" s="15" t="s">
        <v>6006</v>
      </c>
      <c r="L15" s="15" t="str">
        <f t="shared" si="0"/>
        <v>19-09-2002</v>
      </c>
      <c r="M15" s="19">
        <v>20</v>
      </c>
    </row>
    <row r="16" spans="1:13" ht="15" thickBot="1" x14ac:dyDescent="0.4">
      <c r="A16" t="s">
        <v>34</v>
      </c>
      <c r="B16">
        <v>1993</v>
      </c>
      <c r="C16" t="s">
        <v>35</v>
      </c>
      <c r="D16">
        <v>9</v>
      </c>
      <c r="E16">
        <v>0</v>
      </c>
      <c r="F16" s="18">
        <v>760</v>
      </c>
      <c r="G16" t="s">
        <v>12</v>
      </c>
      <c r="H16" t="s">
        <v>16</v>
      </c>
      <c r="I16" t="s">
        <v>13</v>
      </c>
      <c r="J16" s="15" t="str">
        <f t="shared" si="1"/>
        <v>9 Aug 1993</v>
      </c>
      <c r="K16" s="15" t="s">
        <v>6007</v>
      </c>
      <c r="L16" s="15" t="str">
        <f t="shared" si="0"/>
        <v>09-08-1993</v>
      </c>
      <c r="M16" s="19">
        <v>29</v>
      </c>
    </row>
    <row r="17" spans="1:13" ht="15" thickBot="1" x14ac:dyDescent="0.4">
      <c r="A17" t="s">
        <v>36</v>
      </c>
      <c r="B17">
        <v>1996</v>
      </c>
      <c r="C17" t="s">
        <v>37</v>
      </c>
      <c r="D17">
        <v>22</v>
      </c>
      <c r="E17">
        <v>0</v>
      </c>
      <c r="F17" s="18">
        <v>760</v>
      </c>
      <c r="G17" t="s">
        <v>12</v>
      </c>
      <c r="H17" t="s">
        <v>12</v>
      </c>
      <c r="I17" t="s">
        <v>13</v>
      </c>
      <c r="J17" s="15" t="str">
        <f t="shared" si="1"/>
        <v>22 Oct 1996</v>
      </c>
      <c r="K17" s="15" t="s">
        <v>6008</v>
      </c>
      <c r="L17" s="15" t="str">
        <f t="shared" si="0"/>
        <v>22-10-1996</v>
      </c>
      <c r="M17" s="19">
        <v>26</v>
      </c>
    </row>
    <row r="18" spans="1:13" ht="15" thickBot="1" x14ac:dyDescent="0.4">
      <c r="A18" t="s">
        <v>38</v>
      </c>
      <c r="B18">
        <v>1993</v>
      </c>
      <c r="C18" t="s">
        <v>18</v>
      </c>
      <c r="D18">
        <v>28</v>
      </c>
      <c r="E18">
        <v>0</v>
      </c>
      <c r="F18" s="18">
        <v>770</v>
      </c>
      <c r="G18" t="s">
        <v>12</v>
      </c>
      <c r="H18" t="s">
        <v>12</v>
      </c>
      <c r="I18" t="s">
        <v>13</v>
      </c>
      <c r="J18" s="15" t="str">
        <f t="shared" si="1"/>
        <v>28 Jun 1993</v>
      </c>
      <c r="K18" s="15" t="s">
        <v>6009</v>
      </c>
      <c r="L18" s="15" t="str">
        <f t="shared" si="0"/>
        <v>28-06-1993</v>
      </c>
      <c r="M18" s="19">
        <v>30</v>
      </c>
    </row>
    <row r="19" spans="1:13" ht="15" thickBot="1" x14ac:dyDescent="0.4">
      <c r="A19" t="s">
        <v>39</v>
      </c>
      <c r="B19">
        <v>1996</v>
      </c>
      <c r="C19" t="s">
        <v>20</v>
      </c>
      <c r="D19">
        <v>18</v>
      </c>
      <c r="E19">
        <v>0</v>
      </c>
      <c r="F19" s="18">
        <v>770.38</v>
      </c>
      <c r="G19" t="s">
        <v>12</v>
      </c>
      <c r="H19" s="9" t="s">
        <v>11</v>
      </c>
      <c r="I19" t="s">
        <v>23</v>
      </c>
      <c r="J19" s="15" t="str">
        <f t="shared" si="1"/>
        <v>18 Sep 1996</v>
      </c>
      <c r="K19" s="15" t="s">
        <v>6010</v>
      </c>
      <c r="L19" s="15" t="str">
        <f t="shared" si="0"/>
        <v>18-09-1996</v>
      </c>
      <c r="M19" s="19">
        <v>26</v>
      </c>
    </row>
    <row r="20" spans="1:13" ht="15" thickBot="1" x14ac:dyDescent="0.4">
      <c r="A20" t="s">
        <v>40</v>
      </c>
      <c r="B20">
        <v>1995</v>
      </c>
      <c r="C20" t="s">
        <v>30</v>
      </c>
      <c r="D20">
        <v>7</v>
      </c>
      <c r="E20">
        <v>0</v>
      </c>
      <c r="F20" s="18">
        <v>773.54</v>
      </c>
      <c r="G20" t="s">
        <v>12</v>
      </c>
      <c r="H20" t="s">
        <v>11</v>
      </c>
      <c r="I20" t="s">
        <v>13</v>
      </c>
      <c r="J20" s="15" t="str">
        <f t="shared" si="1"/>
        <v>7 Dec 1995</v>
      </c>
      <c r="K20" s="15" t="s">
        <v>6011</v>
      </c>
      <c r="L20" s="15" t="str">
        <f t="shared" si="0"/>
        <v>07-12-1995</v>
      </c>
      <c r="M20" s="19">
        <v>27</v>
      </c>
    </row>
    <row r="21" spans="1:13" ht="15" thickBot="1" x14ac:dyDescent="0.4">
      <c r="A21" t="s">
        <v>41</v>
      </c>
      <c r="B21">
        <v>2004</v>
      </c>
      <c r="C21" t="s">
        <v>37</v>
      </c>
      <c r="D21">
        <v>7</v>
      </c>
      <c r="E21">
        <v>0</v>
      </c>
      <c r="F21" s="18">
        <v>830.52</v>
      </c>
      <c r="G21" t="s">
        <v>12</v>
      </c>
      <c r="H21" t="s">
        <v>11</v>
      </c>
      <c r="I21" t="s">
        <v>42</v>
      </c>
      <c r="J21" s="15" t="str">
        <f t="shared" si="1"/>
        <v>7 Oct 2004</v>
      </c>
      <c r="K21" s="15" t="s">
        <v>6012</v>
      </c>
      <c r="L21" s="15" t="str">
        <f t="shared" si="0"/>
        <v>07-10-2004</v>
      </c>
      <c r="M21" s="19">
        <v>18</v>
      </c>
    </row>
    <row r="22" spans="1:13" ht="15" thickBot="1" x14ac:dyDescent="0.4">
      <c r="A22" t="s">
        <v>43</v>
      </c>
      <c r="B22">
        <v>2000</v>
      </c>
      <c r="C22" t="s">
        <v>15</v>
      </c>
      <c r="D22">
        <v>18</v>
      </c>
      <c r="E22">
        <v>0</v>
      </c>
      <c r="F22" s="18">
        <v>865.41</v>
      </c>
      <c r="G22" t="s">
        <v>12</v>
      </c>
      <c r="H22" t="s">
        <v>16</v>
      </c>
      <c r="I22" t="s">
        <v>13</v>
      </c>
      <c r="J22" s="15" t="str">
        <f t="shared" si="1"/>
        <v>18 Nov 2000</v>
      </c>
      <c r="K22" s="15" t="s">
        <v>6013</v>
      </c>
      <c r="L22" s="15" t="str">
        <f t="shared" si="0"/>
        <v>18-11-2000</v>
      </c>
      <c r="M22" s="19">
        <v>22</v>
      </c>
    </row>
    <row r="23" spans="1:13" ht="15" thickBot="1" x14ac:dyDescent="0.4">
      <c r="A23" t="s">
        <v>44</v>
      </c>
      <c r="B23">
        <v>1993</v>
      </c>
      <c r="C23" t="s">
        <v>15</v>
      </c>
      <c r="D23">
        <v>27</v>
      </c>
      <c r="E23">
        <v>0</v>
      </c>
      <c r="F23" s="18">
        <v>896.21</v>
      </c>
      <c r="G23" t="s">
        <v>12</v>
      </c>
      <c r="H23" t="s">
        <v>16</v>
      </c>
      <c r="I23" t="s">
        <v>13</v>
      </c>
      <c r="J23" s="15" t="str">
        <f t="shared" si="1"/>
        <v>27 Nov 1993</v>
      </c>
      <c r="K23" s="15" t="s">
        <v>6014</v>
      </c>
      <c r="L23" s="15" t="str">
        <f t="shared" si="0"/>
        <v>27-11-1993</v>
      </c>
      <c r="M23" s="19">
        <v>29</v>
      </c>
    </row>
    <row r="24" spans="1:13" ht="15" thickBot="1" x14ac:dyDescent="0.4">
      <c r="A24" t="s">
        <v>45</v>
      </c>
      <c r="B24">
        <v>1994</v>
      </c>
      <c r="C24" t="s">
        <v>37</v>
      </c>
      <c r="D24">
        <v>30</v>
      </c>
      <c r="E24">
        <v>0</v>
      </c>
      <c r="F24" s="18">
        <v>915.07</v>
      </c>
      <c r="G24" t="s">
        <v>12</v>
      </c>
      <c r="H24" t="s">
        <v>16</v>
      </c>
      <c r="I24" t="s">
        <v>13</v>
      </c>
      <c r="J24" s="15" t="str">
        <f t="shared" si="1"/>
        <v>30 Oct 1994</v>
      </c>
      <c r="K24" s="15" t="s">
        <v>6015</v>
      </c>
      <c r="L24" s="15" t="str">
        <f t="shared" si="0"/>
        <v>30-10-1994</v>
      </c>
      <c r="M24" s="19">
        <v>28</v>
      </c>
    </row>
    <row r="25" spans="1:13" ht="15" thickBot="1" x14ac:dyDescent="0.4">
      <c r="A25" t="s">
        <v>46</v>
      </c>
      <c r="B25">
        <v>1995</v>
      </c>
      <c r="C25" t="s">
        <v>37</v>
      </c>
      <c r="D25">
        <v>28</v>
      </c>
      <c r="E25">
        <v>0</v>
      </c>
      <c r="F25" s="18">
        <v>928.59</v>
      </c>
      <c r="G25" t="s">
        <v>12</v>
      </c>
      <c r="H25" t="s">
        <v>16</v>
      </c>
      <c r="I25" t="s">
        <v>13</v>
      </c>
      <c r="J25" s="15" t="str">
        <f t="shared" si="1"/>
        <v>28 Oct 1995</v>
      </c>
      <c r="K25" s="15" t="s">
        <v>6016</v>
      </c>
      <c r="L25" s="15" t="str">
        <f t="shared" si="0"/>
        <v>28-10-1995</v>
      </c>
      <c r="M25" s="19">
        <v>27</v>
      </c>
    </row>
    <row r="26" spans="1:13" ht="15" thickBot="1" x14ac:dyDescent="0.4">
      <c r="A26" t="s">
        <v>47</v>
      </c>
      <c r="B26">
        <v>2001</v>
      </c>
      <c r="C26" t="s">
        <v>35</v>
      </c>
      <c r="D26">
        <v>19</v>
      </c>
      <c r="E26">
        <v>0</v>
      </c>
      <c r="F26" s="18">
        <v>964.71</v>
      </c>
      <c r="G26" t="s">
        <v>12</v>
      </c>
      <c r="H26" t="s">
        <v>11</v>
      </c>
      <c r="I26" t="s">
        <v>13</v>
      </c>
      <c r="J26" s="15" t="str">
        <f t="shared" si="1"/>
        <v>19 Aug 2001</v>
      </c>
      <c r="K26" s="15" t="s">
        <v>6017</v>
      </c>
      <c r="L26" s="15" t="str">
        <f t="shared" si="0"/>
        <v>19-08-2001</v>
      </c>
      <c r="M26" s="19">
        <v>21</v>
      </c>
    </row>
    <row r="27" spans="1:13" ht="15" thickBot="1" x14ac:dyDescent="0.4">
      <c r="A27" t="s">
        <v>48</v>
      </c>
      <c r="B27">
        <v>1994</v>
      </c>
      <c r="C27" t="s">
        <v>15</v>
      </c>
      <c r="D27">
        <v>22</v>
      </c>
      <c r="E27">
        <v>0</v>
      </c>
      <c r="F27" s="18">
        <v>1006.65</v>
      </c>
      <c r="G27" t="s">
        <v>12</v>
      </c>
      <c r="H27" t="s">
        <v>11</v>
      </c>
      <c r="I27" t="s">
        <v>13</v>
      </c>
      <c r="J27" s="15" t="str">
        <f t="shared" si="1"/>
        <v>22 Nov 1994</v>
      </c>
      <c r="K27" s="15" t="s">
        <v>6018</v>
      </c>
      <c r="L27" s="15" t="str">
        <f t="shared" si="0"/>
        <v>22-11-1994</v>
      </c>
      <c r="M27" s="19">
        <v>28</v>
      </c>
    </row>
    <row r="28" spans="1:13" ht="15" thickBot="1" x14ac:dyDescent="0.4">
      <c r="A28" t="s">
        <v>49</v>
      </c>
      <c r="B28">
        <v>2000</v>
      </c>
      <c r="C28" t="s">
        <v>37</v>
      </c>
      <c r="D28">
        <v>9</v>
      </c>
      <c r="E28">
        <v>0</v>
      </c>
      <c r="F28" s="18">
        <v>1012</v>
      </c>
      <c r="G28" t="s">
        <v>12</v>
      </c>
      <c r="H28" t="s">
        <v>11</v>
      </c>
      <c r="I28" t="s">
        <v>13</v>
      </c>
      <c r="J28" s="15" t="str">
        <f t="shared" si="1"/>
        <v>9 Oct 2000</v>
      </c>
      <c r="K28" s="15" t="s">
        <v>6019</v>
      </c>
      <c r="L28" s="15" t="str">
        <f t="shared" si="0"/>
        <v>09-10-2000</v>
      </c>
      <c r="M28" s="19">
        <v>22</v>
      </c>
    </row>
    <row r="29" spans="1:13" ht="15" thickBot="1" x14ac:dyDescent="0.4">
      <c r="A29" t="s">
        <v>50</v>
      </c>
      <c r="B29">
        <v>1999</v>
      </c>
      <c r="C29" t="s">
        <v>35</v>
      </c>
      <c r="D29">
        <v>5</v>
      </c>
      <c r="E29">
        <v>0</v>
      </c>
      <c r="F29" s="18">
        <v>1019</v>
      </c>
      <c r="G29" t="s">
        <v>12</v>
      </c>
      <c r="H29" t="s">
        <v>11</v>
      </c>
      <c r="I29" t="s">
        <v>13</v>
      </c>
      <c r="J29" s="15" t="str">
        <f t="shared" si="1"/>
        <v>5 Aug 1999</v>
      </c>
      <c r="K29" s="15" t="s">
        <v>6020</v>
      </c>
      <c r="L29" s="15" t="str">
        <f t="shared" si="0"/>
        <v>05-08-1999</v>
      </c>
      <c r="M29" s="19">
        <v>24</v>
      </c>
    </row>
    <row r="30" spans="1:13" ht="15" thickBot="1" x14ac:dyDescent="0.4">
      <c r="A30" t="s">
        <v>51</v>
      </c>
      <c r="B30">
        <v>1995</v>
      </c>
      <c r="C30" t="s">
        <v>37</v>
      </c>
      <c r="D30">
        <v>5</v>
      </c>
      <c r="E30">
        <v>0</v>
      </c>
      <c r="F30" s="18">
        <v>1033.74</v>
      </c>
      <c r="G30" t="s">
        <v>12</v>
      </c>
      <c r="H30" t="s">
        <v>16</v>
      </c>
      <c r="I30" t="s">
        <v>13</v>
      </c>
      <c r="J30" s="15" t="str">
        <f t="shared" si="1"/>
        <v>5 Oct 1995</v>
      </c>
      <c r="K30" s="15" t="s">
        <v>6021</v>
      </c>
      <c r="L30" s="15" t="str">
        <f t="shared" si="0"/>
        <v>05-10-1995</v>
      </c>
      <c r="M30" s="19">
        <v>27</v>
      </c>
    </row>
    <row r="31" spans="1:13" ht="15" thickBot="1" x14ac:dyDescent="0.4">
      <c r="A31" t="s">
        <v>52</v>
      </c>
      <c r="B31">
        <v>1994</v>
      </c>
      <c r="C31" t="s">
        <v>15</v>
      </c>
      <c r="D31">
        <v>17</v>
      </c>
      <c r="E31">
        <v>0</v>
      </c>
      <c r="F31" s="18">
        <v>1044</v>
      </c>
      <c r="G31" t="s">
        <v>12</v>
      </c>
      <c r="H31" t="s">
        <v>11</v>
      </c>
      <c r="I31" t="s">
        <v>13</v>
      </c>
      <c r="J31" s="15" t="str">
        <f t="shared" si="1"/>
        <v>17 Nov 1994</v>
      </c>
      <c r="K31" s="15" t="s">
        <v>6022</v>
      </c>
      <c r="L31" s="15" t="str">
        <f t="shared" si="0"/>
        <v>17-11-1994</v>
      </c>
      <c r="M31" s="19">
        <v>28</v>
      </c>
    </row>
    <row r="32" spans="1:13" ht="15" thickBot="1" x14ac:dyDescent="0.4">
      <c r="A32" t="s">
        <v>53</v>
      </c>
      <c r="B32">
        <v>2002</v>
      </c>
      <c r="C32" t="s">
        <v>10</v>
      </c>
      <c r="D32">
        <v>20</v>
      </c>
      <c r="E32">
        <v>0</v>
      </c>
      <c r="F32" s="18">
        <v>1047</v>
      </c>
      <c r="G32" t="s">
        <v>12</v>
      </c>
      <c r="H32" t="s">
        <v>16</v>
      </c>
      <c r="I32" t="s">
        <v>13</v>
      </c>
      <c r="J32" s="15" t="str">
        <f t="shared" si="1"/>
        <v>20 Jul 2002</v>
      </c>
      <c r="K32" s="15" t="s">
        <v>6023</v>
      </c>
      <c r="L32" s="15" t="str">
        <f t="shared" si="0"/>
        <v>20-07-2002</v>
      </c>
      <c r="M32" s="19">
        <v>21</v>
      </c>
    </row>
    <row r="33" spans="1:13" ht="15" thickBot="1" x14ac:dyDescent="0.4">
      <c r="A33" t="s">
        <v>54</v>
      </c>
      <c r="B33">
        <v>2002</v>
      </c>
      <c r="C33" t="s">
        <v>10</v>
      </c>
      <c r="D33">
        <v>1</v>
      </c>
      <c r="E33">
        <v>0</v>
      </c>
      <c r="F33" s="18">
        <v>1049</v>
      </c>
      <c r="G33" t="s">
        <v>12</v>
      </c>
      <c r="H33" t="s">
        <v>11</v>
      </c>
      <c r="I33" t="s">
        <v>23</v>
      </c>
      <c r="J33" s="15" t="str">
        <f t="shared" si="1"/>
        <v>1 Jul 2002</v>
      </c>
      <c r="K33" s="15" t="s">
        <v>6024</v>
      </c>
      <c r="L33" s="15" t="str">
        <f t="shared" si="0"/>
        <v>01-07-2002</v>
      </c>
      <c r="M33" s="19">
        <v>21</v>
      </c>
    </row>
    <row r="34" spans="1:13" ht="15" thickBot="1" x14ac:dyDescent="0.4">
      <c r="A34" t="s">
        <v>55</v>
      </c>
      <c r="B34">
        <v>1995</v>
      </c>
      <c r="C34" t="s">
        <v>18</v>
      </c>
      <c r="D34">
        <v>1</v>
      </c>
      <c r="E34">
        <v>0</v>
      </c>
      <c r="F34" s="18">
        <v>1056</v>
      </c>
      <c r="G34" t="s">
        <v>12</v>
      </c>
      <c r="H34" t="s">
        <v>11</v>
      </c>
      <c r="I34" t="s">
        <v>13</v>
      </c>
      <c r="J34" s="15" t="str">
        <f t="shared" si="1"/>
        <v>1 Jun 1995</v>
      </c>
      <c r="K34" s="15" t="s">
        <v>6025</v>
      </c>
      <c r="L34" s="15" t="str">
        <f t="shared" si="0"/>
        <v>01-06-1995</v>
      </c>
      <c r="M34" s="19">
        <v>28</v>
      </c>
    </row>
    <row r="35" spans="1:13" ht="15" thickBot="1" x14ac:dyDescent="0.4">
      <c r="A35" t="s">
        <v>56</v>
      </c>
      <c r="B35">
        <v>1993</v>
      </c>
      <c r="C35" t="s">
        <v>20</v>
      </c>
      <c r="D35">
        <v>28</v>
      </c>
      <c r="E35">
        <v>0</v>
      </c>
      <c r="F35" s="18">
        <v>1068</v>
      </c>
      <c r="G35" t="s">
        <v>12</v>
      </c>
      <c r="H35" t="s">
        <v>16</v>
      </c>
      <c r="I35" t="s">
        <v>13</v>
      </c>
      <c r="J35" s="15" t="str">
        <f t="shared" si="1"/>
        <v>28 Sep 1993</v>
      </c>
      <c r="K35" s="15" t="s">
        <v>6026</v>
      </c>
      <c r="L35" s="15" t="str">
        <f t="shared" si="0"/>
        <v>28-09-1993</v>
      </c>
      <c r="M35" s="19">
        <v>29</v>
      </c>
    </row>
    <row r="36" spans="1:13" ht="15" thickBot="1" x14ac:dyDescent="0.4">
      <c r="A36" t="s">
        <v>57</v>
      </c>
      <c r="B36">
        <v>2004</v>
      </c>
      <c r="C36" t="s">
        <v>35</v>
      </c>
      <c r="D36">
        <v>24</v>
      </c>
      <c r="E36">
        <v>0</v>
      </c>
      <c r="F36" s="18">
        <v>1070</v>
      </c>
      <c r="G36" t="s">
        <v>12</v>
      </c>
      <c r="H36" t="s">
        <v>12</v>
      </c>
      <c r="I36" t="s">
        <v>13</v>
      </c>
      <c r="J36" s="15" t="str">
        <f t="shared" si="1"/>
        <v>24 Aug 2004</v>
      </c>
      <c r="K36" s="15" t="s">
        <v>6027</v>
      </c>
      <c r="L36" s="15" t="str">
        <f t="shared" si="0"/>
        <v>24-08-2004</v>
      </c>
      <c r="M36" s="19">
        <v>18</v>
      </c>
    </row>
    <row r="37" spans="1:13" ht="15" thickBot="1" x14ac:dyDescent="0.4">
      <c r="A37" t="s">
        <v>58</v>
      </c>
      <c r="B37">
        <v>1997</v>
      </c>
      <c r="C37" t="s">
        <v>35</v>
      </c>
      <c r="D37">
        <v>13</v>
      </c>
      <c r="E37">
        <v>0</v>
      </c>
      <c r="F37" s="18">
        <v>1071</v>
      </c>
      <c r="G37" t="s">
        <v>12</v>
      </c>
      <c r="H37" t="s">
        <v>12</v>
      </c>
      <c r="I37" t="s">
        <v>13</v>
      </c>
      <c r="J37" s="15" t="str">
        <f t="shared" si="1"/>
        <v>13 Aug 1997</v>
      </c>
      <c r="K37" s="15" t="s">
        <v>6028</v>
      </c>
      <c r="L37" s="15" t="str">
        <f t="shared" si="0"/>
        <v>13-08-1997</v>
      </c>
      <c r="M37" s="19">
        <v>25</v>
      </c>
    </row>
    <row r="38" spans="1:13" ht="15" thickBot="1" x14ac:dyDescent="0.4">
      <c r="A38" t="s">
        <v>59</v>
      </c>
      <c r="B38">
        <v>1998</v>
      </c>
      <c r="C38" t="s">
        <v>30</v>
      </c>
      <c r="D38">
        <v>26</v>
      </c>
      <c r="E38">
        <v>0</v>
      </c>
      <c r="F38" s="18">
        <v>1082</v>
      </c>
      <c r="G38" t="s">
        <v>12</v>
      </c>
      <c r="H38" t="s">
        <v>11</v>
      </c>
      <c r="I38" t="s">
        <v>13</v>
      </c>
      <c r="J38" s="15" t="str">
        <f t="shared" si="1"/>
        <v>26 Dec 1998</v>
      </c>
      <c r="K38" s="15" t="s">
        <v>6029</v>
      </c>
      <c r="L38" s="15" t="str">
        <f t="shared" si="0"/>
        <v>26-12-1998</v>
      </c>
      <c r="M38" s="19">
        <v>24</v>
      </c>
    </row>
    <row r="39" spans="1:13" ht="15" thickBot="1" x14ac:dyDescent="0.4">
      <c r="A39" t="s">
        <v>60</v>
      </c>
      <c r="B39">
        <v>2002</v>
      </c>
      <c r="C39" t="s">
        <v>35</v>
      </c>
      <c r="D39">
        <v>13</v>
      </c>
      <c r="E39">
        <v>0</v>
      </c>
      <c r="F39" s="18">
        <v>1086</v>
      </c>
      <c r="G39" t="s">
        <v>12</v>
      </c>
      <c r="H39" t="s">
        <v>12</v>
      </c>
      <c r="I39" t="s">
        <v>13</v>
      </c>
      <c r="J39" s="15" t="str">
        <f t="shared" si="1"/>
        <v>13 Aug 2002</v>
      </c>
      <c r="K39" s="15" t="s">
        <v>6030</v>
      </c>
      <c r="L39" s="15" t="str">
        <f t="shared" si="0"/>
        <v>13-08-2002</v>
      </c>
      <c r="M39" s="19">
        <v>20</v>
      </c>
    </row>
    <row r="40" spans="1:13" ht="15" thickBot="1" x14ac:dyDescent="0.4">
      <c r="A40" t="s">
        <v>61</v>
      </c>
      <c r="B40">
        <v>2004</v>
      </c>
      <c r="C40" t="s">
        <v>15</v>
      </c>
      <c r="D40">
        <v>12</v>
      </c>
      <c r="E40">
        <v>0</v>
      </c>
      <c r="F40" s="18">
        <v>1121.8699999999999</v>
      </c>
      <c r="G40" t="s">
        <v>12</v>
      </c>
      <c r="H40" t="s">
        <v>16</v>
      </c>
      <c r="I40" t="s">
        <v>13</v>
      </c>
      <c r="J40" s="15" t="str">
        <f t="shared" si="1"/>
        <v>12 Nov 2004</v>
      </c>
      <c r="K40" s="15" t="s">
        <v>6031</v>
      </c>
      <c r="L40" s="15" t="str">
        <f t="shared" si="0"/>
        <v>12-11-2004</v>
      </c>
      <c r="M40" s="19">
        <v>18</v>
      </c>
    </row>
    <row r="41" spans="1:13" ht="15" thickBot="1" x14ac:dyDescent="0.4">
      <c r="A41" t="s">
        <v>62</v>
      </c>
      <c r="B41">
        <v>2004</v>
      </c>
      <c r="C41" t="s">
        <v>18</v>
      </c>
      <c r="D41">
        <v>14</v>
      </c>
      <c r="E41">
        <v>0</v>
      </c>
      <c r="F41" s="18">
        <v>1131.51</v>
      </c>
      <c r="G41" t="s">
        <v>12</v>
      </c>
      <c r="H41" t="s">
        <v>16</v>
      </c>
      <c r="I41" t="s">
        <v>13</v>
      </c>
      <c r="J41" s="15" t="str">
        <f t="shared" si="1"/>
        <v>14 Jun 2004</v>
      </c>
      <c r="K41" s="15" t="s">
        <v>6032</v>
      </c>
      <c r="L41" s="15" t="str">
        <f t="shared" si="0"/>
        <v>14-06-2004</v>
      </c>
      <c r="M41" s="19">
        <v>19</v>
      </c>
    </row>
    <row r="42" spans="1:13" ht="15" thickBot="1" x14ac:dyDescent="0.4">
      <c r="A42" t="s">
        <v>63</v>
      </c>
      <c r="B42">
        <v>2002</v>
      </c>
      <c r="C42" t="s">
        <v>10</v>
      </c>
      <c r="D42">
        <v>19</v>
      </c>
      <c r="E42">
        <v>0</v>
      </c>
      <c r="F42" s="18">
        <v>1132</v>
      </c>
      <c r="G42" t="s">
        <v>12</v>
      </c>
      <c r="H42" t="s">
        <v>16</v>
      </c>
      <c r="I42" t="s">
        <v>13</v>
      </c>
      <c r="J42" s="15" t="str">
        <f t="shared" si="1"/>
        <v>19 Jul 2002</v>
      </c>
      <c r="K42" s="15" t="s">
        <v>6033</v>
      </c>
      <c r="L42" s="15" t="str">
        <f t="shared" si="0"/>
        <v>19-07-2002</v>
      </c>
      <c r="M42" s="19">
        <v>21</v>
      </c>
    </row>
    <row r="43" spans="1:13" ht="15" thickBot="1" x14ac:dyDescent="0.4">
      <c r="A43" t="s">
        <v>64</v>
      </c>
      <c r="B43">
        <v>2004</v>
      </c>
      <c r="C43" t="s">
        <v>37</v>
      </c>
      <c r="D43">
        <v>6</v>
      </c>
      <c r="E43">
        <v>0</v>
      </c>
      <c r="F43" s="18">
        <v>1135</v>
      </c>
      <c r="G43" t="s">
        <v>12</v>
      </c>
      <c r="H43" t="s">
        <v>12</v>
      </c>
      <c r="I43" t="s">
        <v>13</v>
      </c>
      <c r="J43" s="15" t="str">
        <f t="shared" si="1"/>
        <v>6 Oct 2004</v>
      </c>
      <c r="K43" s="15" t="s">
        <v>6034</v>
      </c>
      <c r="L43" s="15" t="str">
        <f t="shared" si="0"/>
        <v>06-10-2004</v>
      </c>
      <c r="M43" s="19">
        <v>18</v>
      </c>
    </row>
    <row r="44" spans="1:13" ht="15" thickBot="1" x14ac:dyDescent="0.4">
      <c r="A44" t="s">
        <v>65</v>
      </c>
      <c r="B44">
        <v>2004</v>
      </c>
      <c r="C44" t="s">
        <v>18</v>
      </c>
      <c r="D44">
        <v>11</v>
      </c>
      <c r="E44">
        <v>0</v>
      </c>
      <c r="F44" s="18">
        <v>1135.94</v>
      </c>
      <c r="G44" t="s">
        <v>12</v>
      </c>
      <c r="H44" t="s">
        <v>12</v>
      </c>
      <c r="I44" t="s">
        <v>13</v>
      </c>
      <c r="J44" s="15" t="str">
        <f t="shared" si="1"/>
        <v>11 Jun 2004</v>
      </c>
      <c r="K44" s="15" t="s">
        <v>6035</v>
      </c>
      <c r="L44" s="15" t="str">
        <f t="shared" si="0"/>
        <v>11-06-2004</v>
      </c>
      <c r="M44" s="19">
        <v>19</v>
      </c>
    </row>
    <row r="45" spans="1:13" ht="15" thickBot="1" x14ac:dyDescent="0.4">
      <c r="A45" t="s">
        <v>66</v>
      </c>
      <c r="B45">
        <v>2004</v>
      </c>
      <c r="C45" t="s">
        <v>15</v>
      </c>
      <c r="D45">
        <v>28</v>
      </c>
      <c r="E45">
        <v>0</v>
      </c>
      <c r="F45" s="18">
        <v>1136.4000000000001</v>
      </c>
      <c r="G45" t="s">
        <v>12</v>
      </c>
      <c r="H45" t="s">
        <v>12</v>
      </c>
      <c r="I45" t="s">
        <v>13</v>
      </c>
      <c r="J45" s="15" t="str">
        <f t="shared" si="1"/>
        <v>28 Nov 2004</v>
      </c>
      <c r="K45" s="15" t="s">
        <v>6036</v>
      </c>
      <c r="L45" s="15" t="str">
        <f t="shared" si="0"/>
        <v>28-11-2004</v>
      </c>
      <c r="M45" s="19">
        <v>18</v>
      </c>
    </row>
    <row r="46" spans="1:13" ht="15" thickBot="1" x14ac:dyDescent="0.4">
      <c r="A46" t="s">
        <v>67</v>
      </c>
      <c r="B46">
        <v>2002</v>
      </c>
      <c r="C46" t="s">
        <v>35</v>
      </c>
      <c r="D46">
        <v>11</v>
      </c>
      <c r="E46">
        <v>0</v>
      </c>
      <c r="F46" s="18">
        <v>1137</v>
      </c>
      <c r="G46" t="s">
        <v>12</v>
      </c>
      <c r="H46" t="s">
        <v>16</v>
      </c>
      <c r="I46" t="s">
        <v>13</v>
      </c>
      <c r="J46" s="15" t="str">
        <f t="shared" si="1"/>
        <v>11 Aug 2002</v>
      </c>
      <c r="K46" s="15" t="s">
        <v>6037</v>
      </c>
      <c r="L46" s="15" t="str">
        <f t="shared" si="0"/>
        <v>11-08-2002</v>
      </c>
      <c r="M46" s="19">
        <v>20</v>
      </c>
    </row>
    <row r="47" spans="1:13" ht="15" thickBot="1" x14ac:dyDescent="0.4">
      <c r="A47" t="s">
        <v>31</v>
      </c>
      <c r="B47">
        <v>2004</v>
      </c>
      <c r="C47" t="s">
        <v>15</v>
      </c>
      <c r="D47">
        <v>6</v>
      </c>
      <c r="E47">
        <v>0</v>
      </c>
      <c r="F47" s="18">
        <v>1137.01</v>
      </c>
      <c r="G47" t="s">
        <v>12</v>
      </c>
      <c r="H47" t="s">
        <v>16</v>
      </c>
      <c r="I47" t="s">
        <v>13</v>
      </c>
      <c r="J47" s="15" t="str">
        <f t="shared" si="1"/>
        <v>6 Nov 2004</v>
      </c>
      <c r="K47" s="15" t="s">
        <v>6038</v>
      </c>
      <c r="L47" s="15" t="str">
        <f t="shared" si="0"/>
        <v>06-11-2004</v>
      </c>
      <c r="M47" s="19">
        <v>18</v>
      </c>
    </row>
    <row r="48" spans="1:13" ht="15" thickBot="1" x14ac:dyDescent="0.4">
      <c r="A48" t="s">
        <v>68</v>
      </c>
      <c r="B48">
        <v>2004</v>
      </c>
      <c r="C48" t="s">
        <v>37</v>
      </c>
      <c r="D48">
        <v>15</v>
      </c>
      <c r="E48">
        <v>0</v>
      </c>
      <c r="F48" s="18">
        <v>1137.01</v>
      </c>
      <c r="G48" t="s">
        <v>12</v>
      </c>
      <c r="H48" t="s">
        <v>16</v>
      </c>
      <c r="I48" t="s">
        <v>13</v>
      </c>
      <c r="J48" s="15" t="str">
        <f t="shared" si="1"/>
        <v>15 Oct 2004</v>
      </c>
      <c r="K48" s="15" t="s">
        <v>6039</v>
      </c>
      <c r="L48" s="15" t="str">
        <f t="shared" si="0"/>
        <v>15-10-2004</v>
      </c>
      <c r="M48" s="19">
        <v>18</v>
      </c>
    </row>
    <row r="49" spans="1:13" ht="15" thickBot="1" x14ac:dyDescent="0.4">
      <c r="A49" t="s">
        <v>69</v>
      </c>
      <c r="B49">
        <v>2004</v>
      </c>
      <c r="C49" t="s">
        <v>15</v>
      </c>
      <c r="D49">
        <v>27</v>
      </c>
      <c r="E49">
        <v>0</v>
      </c>
      <c r="F49" s="18">
        <v>1137.47</v>
      </c>
      <c r="G49" t="s">
        <v>12</v>
      </c>
      <c r="H49" t="s">
        <v>11</v>
      </c>
      <c r="I49" t="s">
        <v>13</v>
      </c>
      <c r="J49" s="15" t="str">
        <f t="shared" si="1"/>
        <v>27 Nov 2004</v>
      </c>
      <c r="K49" s="15" t="s">
        <v>6040</v>
      </c>
      <c r="L49" s="15" t="str">
        <f t="shared" si="0"/>
        <v>27-11-2004</v>
      </c>
      <c r="M49" s="19">
        <v>18</v>
      </c>
    </row>
    <row r="50" spans="1:13" ht="15" thickBot="1" x14ac:dyDescent="0.4">
      <c r="A50" t="s">
        <v>70</v>
      </c>
      <c r="B50">
        <v>2001</v>
      </c>
      <c r="C50" t="s">
        <v>37</v>
      </c>
      <c r="D50">
        <v>25</v>
      </c>
      <c r="E50">
        <v>0</v>
      </c>
      <c r="F50" s="18">
        <v>1141</v>
      </c>
      <c r="G50" t="s">
        <v>12</v>
      </c>
      <c r="H50" t="s">
        <v>16</v>
      </c>
      <c r="I50" t="s">
        <v>13</v>
      </c>
      <c r="J50" s="15" t="str">
        <f t="shared" si="1"/>
        <v>25 Oct 2001</v>
      </c>
      <c r="K50" s="15" t="s">
        <v>6041</v>
      </c>
      <c r="L50" s="15" t="str">
        <f t="shared" si="0"/>
        <v>25-10-2001</v>
      </c>
      <c r="M50" s="19">
        <v>21</v>
      </c>
    </row>
    <row r="51" spans="1:13" ht="15" thickBot="1" x14ac:dyDescent="0.4">
      <c r="A51" t="s">
        <v>71</v>
      </c>
      <c r="B51">
        <v>2004</v>
      </c>
      <c r="C51" t="s">
        <v>20</v>
      </c>
      <c r="D51">
        <v>12</v>
      </c>
      <c r="E51">
        <v>0</v>
      </c>
      <c r="F51" s="18">
        <v>1141.45</v>
      </c>
      <c r="G51" t="s">
        <v>12</v>
      </c>
      <c r="H51" t="s">
        <v>12</v>
      </c>
      <c r="I51" t="s">
        <v>13</v>
      </c>
      <c r="J51" s="15" t="str">
        <f t="shared" si="1"/>
        <v>12 Sep 2004</v>
      </c>
      <c r="K51" s="15" t="s">
        <v>6042</v>
      </c>
      <c r="L51" s="15" t="str">
        <f t="shared" si="0"/>
        <v>12-09-2004</v>
      </c>
      <c r="M51" s="19">
        <v>18</v>
      </c>
    </row>
    <row r="52" spans="1:13" ht="15" thickBot="1" x14ac:dyDescent="0.4">
      <c r="A52" t="s">
        <v>72</v>
      </c>
      <c r="B52">
        <v>2002</v>
      </c>
      <c r="C52" t="s">
        <v>37</v>
      </c>
      <c r="D52">
        <v>1</v>
      </c>
      <c r="E52">
        <v>0</v>
      </c>
      <c r="F52" s="18">
        <v>1142</v>
      </c>
      <c r="G52" t="s">
        <v>12</v>
      </c>
      <c r="H52" t="s">
        <v>11</v>
      </c>
      <c r="I52" t="s">
        <v>42</v>
      </c>
      <c r="J52" s="15" t="str">
        <f t="shared" si="1"/>
        <v>1 Oct 2002</v>
      </c>
      <c r="K52" s="15" t="s">
        <v>6043</v>
      </c>
      <c r="L52" s="15" t="str">
        <f t="shared" si="0"/>
        <v>01-10-2002</v>
      </c>
      <c r="M52" s="19">
        <v>20</v>
      </c>
    </row>
    <row r="53" spans="1:13" ht="15" thickBot="1" x14ac:dyDescent="0.4">
      <c r="A53" t="s">
        <v>73</v>
      </c>
      <c r="B53">
        <v>2004</v>
      </c>
      <c r="C53" t="s">
        <v>18</v>
      </c>
      <c r="D53">
        <v>10</v>
      </c>
      <c r="E53">
        <v>0</v>
      </c>
      <c r="F53" s="18">
        <v>1146.8</v>
      </c>
      <c r="G53" t="s">
        <v>11</v>
      </c>
      <c r="H53" t="s">
        <v>11</v>
      </c>
      <c r="I53" t="s">
        <v>13</v>
      </c>
      <c r="J53" s="15" t="str">
        <f t="shared" si="1"/>
        <v>10 Jun 2004</v>
      </c>
      <c r="K53" s="15" t="s">
        <v>6044</v>
      </c>
      <c r="L53" s="15" t="str">
        <f t="shared" si="0"/>
        <v>10-06-2004</v>
      </c>
      <c r="M53" s="19">
        <v>19</v>
      </c>
    </row>
    <row r="54" spans="1:13" ht="15" thickBot="1" x14ac:dyDescent="0.4">
      <c r="A54" t="s">
        <v>74</v>
      </c>
      <c r="B54">
        <v>2003</v>
      </c>
      <c r="C54" t="s">
        <v>18</v>
      </c>
      <c r="D54">
        <v>12</v>
      </c>
      <c r="E54">
        <v>0</v>
      </c>
      <c r="F54" s="18">
        <v>1149</v>
      </c>
      <c r="G54" t="s">
        <v>11</v>
      </c>
      <c r="H54" t="s">
        <v>16</v>
      </c>
      <c r="I54" t="s">
        <v>23</v>
      </c>
      <c r="J54" s="15" t="str">
        <f t="shared" si="1"/>
        <v>12 Jun 2003</v>
      </c>
      <c r="K54" s="15" t="s">
        <v>6045</v>
      </c>
      <c r="L54" s="15" t="str">
        <f t="shared" si="0"/>
        <v>12-06-2003</v>
      </c>
      <c r="M54" s="19">
        <v>20</v>
      </c>
    </row>
    <row r="55" spans="1:13" ht="15" thickBot="1" x14ac:dyDescent="0.4">
      <c r="A55" t="s">
        <v>75</v>
      </c>
      <c r="B55">
        <v>2004</v>
      </c>
      <c r="C55" t="s">
        <v>10</v>
      </c>
      <c r="D55">
        <v>18</v>
      </c>
      <c r="E55">
        <v>0</v>
      </c>
      <c r="F55" s="18">
        <v>1149.4000000000001</v>
      </c>
      <c r="G55" t="s">
        <v>11</v>
      </c>
      <c r="H55" t="s">
        <v>11</v>
      </c>
      <c r="I55" t="s">
        <v>13</v>
      </c>
      <c r="J55" s="15" t="str">
        <f t="shared" si="1"/>
        <v>18 Jul 2004</v>
      </c>
      <c r="K55" s="15" t="s">
        <v>6046</v>
      </c>
      <c r="L55" s="15" t="str">
        <f t="shared" si="0"/>
        <v>18-07-2004</v>
      </c>
      <c r="M55" s="19">
        <v>19</v>
      </c>
    </row>
    <row r="56" spans="1:13" ht="15" thickBot="1" x14ac:dyDescent="0.4">
      <c r="A56" t="s">
        <v>76</v>
      </c>
      <c r="B56">
        <v>1994</v>
      </c>
      <c r="C56" t="s">
        <v>10</v>
      </c>
      <c r="D56">
        <v>26</v>
      </c>
      <c r="E56">
        <v>0</v>
      </c>
      <c r="F56" s="18">
        <v>1158.32</v>
      </c>
      <c r="G56" t="s">
        <v>11</v>
      </c>
      <c r="H56" t="s">
        <v>16</v>
      </c>
      <c r="I56" t="s">
        <v>13</v>
      </c>
      <c r="J56" s="15" t="str">
        <f t="shared" si="1"/>
        <v>26 Jul 1994</v>
      </c>
      <c r="K56" s="15" t="s">
        <v>6047</v>
      </c>
      <c r="L56" s="15" t="str">
        <f t="shared" si="0"/>
        <v>26-07-1994</v>
      </c>
      <c r="M56" s="19">
        <v>29</v>
      </c>
    </row>
    <row r="57" spans="1:13" ht="15" thickBot="1" x14ac:dyDescent="0.4">
      <c r="A57" t="s">
        <v>77</v>
      </c>
      <c r="B57">
        <v>2004</v>
      </c>
      <c r="C57" t="s">
        <v>15</v>
      </c>
      <c r="D57">
        <v>11</v>
      </c>
      <c r="E57">
        <v>0</v>
      </c>
      <c r="F57" s="18">
        <v>1163.46</v>
      </c>
      <c r="G57" t="s">
        <v>11</v>
      </c>
      <c r="H57" t="s">
        <v>12</v>
      </c>
      <c r="I57" t="s">
        <v>13</v>
      </c>
      <c r="J57" s="15" t="str">
        <f t="shared" si="1"/>
        <v>11 Nov 2004</v>
      </c>
      <c r="K57" s="15" t="s">
        <v>6048</v>
      </c>
      <c r="L57" s="15" t="str">
        <f t="shared" si="0"/>
        <v>11-11-2004</v>
      </c>
      <c r="M57" s="19">
        <v>18</v>
      </c>
    </row>
    <row r="58" spans="1:13" ht="15" thickBot="1" x14ac:dyDescent="0.4">
      <c r="A58" t="s">
        <v>78</v>
      </c>
      <c r="B58">
        <v>2002</v>
      </c>
      <c r="C58" t="s">
        <v>18</v>
      </c>
      <c r="D58">
        <v>11</v>
      </c>
      <c r="E58">
        <v>0</v>
      </c>
      <c r="F58" s="18">
        <v>1165</v>
      </c>
      <c r="G58" t="s">
        <v>11</v>
      </c>
      <c r="H58" t="s">
        <v>12</v>
      </c>
      <c r="I58" t="s">
        <v>23</v>
      </c>
      <c r="J58" s="15" t="str">
        <f t="shared" si="1"/>
        <v>11 Jun 2002</v>
      </c>
      <c r="K58" s="15" t="s">
        <v>6049</v>
      </c>
      <c r="L58" s="15" t="str">
        <f t="shared" si="0"/>
        <v>11-06-2002</v>
      </c>
      <c r="M58" s="19">
        <v>21</v>
      </c>
    </row>
    <row r="59" spans="1:13" ht="15" thickBot="1" x14ac:dyDescent="0.4">
      <c r="A59" t="s">
        <v>79</v>
      </c>
      <c r="B59">
        <v>2001</v>
      </c>
      <c r="C59" t="s">
        <v>15</v>
      </c>
      <c r="D59">
        <v>12</v>
      </c>
      <c r="E59">
        <v>0</v>
      </c>
      <c r="F59" s="18">
        <v>1167</v>
      </c>
      <c r="G59" t="s">
        <v>11</v>
      </c>
      <c r="H59" t="s">
        <v>16</v>
      </c>
      <c r="I59" t="s">
        <v>13</v>
      </c>
      <c r="J59" s="15" t="str">
        <f t="shared" si="1"/>
        <v>12 Nov 2001</v>
      </c>
      <c r="K59" s="15" t="s">
        <v>6050</v>
      </c>
      <c r="L59" s="15" t="str">
        <f t="shared" si="0"/>
        <v>12-11-2001</v>
      </c>
      <c r="M59" s="19">
        <v>21</v>
      </c>
    </row>
    <row r="60" spans="1:13" ht="15" thickBot="1" x14ac:dyDescent="0.4">
      <c r="A60" t="s">
        <v>80</v>
      </c>
      <c r="B60">
        <v>1996</v>
      </c>
      <c r="C60" t="s">
        <v>35</v>
      </c>
      <c r="D60">
        <v>11</v>
      </c>
      <c r="E60">
        <v>0</v>
      </c>
      <c r="F60" s="18">
        <v>1178</v>
      </c>
      <c r="G60" t="s">
        <v>11</v>
      </c>
      <c r="H60" t="s">
        <v>12</v>
      </c>
      <c r="I60" t="s">
        <v>13</v>
      </c>
      <c r="J60" s="15" t="str">
        <f t="shared" si="1"/>
        <v>11 Aug 1996</v>
      </c>
      <c r="K60" s="15" t="s">
        <v>6051</v>
      </c>
      <c r="L60" s="15" t="str">
        <f t="shared" si="0"/>
        <v>11-08-1996</v>
      </c>
      <c r="M60" s="19">
        <v>26</v>
      </c>
    </row>
    <row r="61" spans="1:13" ht="15" thickBot="1" x14ac:dyDescent="0.4">
      <c r="A61" t="s">
        <v>81</v>
      </c>
      <c r="B61">
        <v>1997</v>
      </c>
      <c r="C61" t="s">
        <v>18</v>
      </c>
      <c r="D61">
        <v>28</v>
      </c>
      <c r="E61">
        <v>0</v>
      </c>
      <c r="F61" s="18">
        <v>1178.07</v>
      </c>
      <c r="G61" t="s">
        <v>11</v>
      </c>
      <c r="H61" t="s">
        <v>11</v>
      </c>
      <c r="I61" t="s">
        <v>13</v>
      </c>
      <c r="J61" s="15" t="str">
        <f t="shared" si="1"/>
        <v>28 Jun 1997</v>
      </c>
      <c r="K61" s="15" t="s">
        <v>6052</v>
      </c>
      <c r="L61" s="15" t="str">
        <f t="shared" si="0"/>
        <v>28-06-1997</v>
      </c>
      <c r="M61" s="19">
        <v>26</v>
      </c>
    </row>
    <row r="62" spans="1:13" ht="15" thickBot="1" x14ac:dyDescent="0.4">
      <c r="A62" t="s">
        <v>82</v>
      </c>
      <c r="B62">
        <v>2002</v>
      </c>
      <c r="C62" t="s">
        <v>35</v>
      </c>
      <c r="D62">
        <v>26</v>
      </c>
      <c r="E62">
        <v>0</v>
      </c>
      <c r="F62" s="18">
        <v>1191</v>
      </c>
      <c r="G62" t="s">
        <v>11</v>
      </c>
      <c r="H62" t="s">
        <v>16</v>
      </c>
      <c r="I62" t="s">
        <v>13</v>
      </c>
      <c r="J62" s="15" t="str">
        <f t="shared" si="1"/>
        <v>26 Aug 2002</v>
      </c>
      <c r="K62" s="15" t="s">
        <v>6053</v>
      </c>
      <c r="L62" s="15" t="str">
        <f t="shared" si="0"/>
        <v>26-08-2002</v>
      </c>
      <c r="M62" s="19">
        <v>20</v>
      </c>
    </row>
    <row r="63" spans="1:13" ht="15" thickBot="1" x14ac:dyDescent="0.4">
      <c r="A63" t="s">
        <v>83</v>
      </c>
      <c r="B63">
        <v>1999</v>
      </c>
      <c r="C63" t="s">
        <v>18</v>
      </c>
      <c r="D63">
        <v>28</v>
      </c>
      <c r="E63">
        <v>0</v>
      </c>
      <c r="F63" s="18">
        <v>1200</v>
      </c>
      <c r="G63" t="s">
        <v>11</v>
      </c>
      <c r="H63" t="s">
        <v>12</v>
      </c>
      <c r="I63" t="s">
        <v>23</v>
      </c>
      <c r="J63" s="15" t="str">
        <f t="shared" si="1"/>
        <v>28 Jun 1999</v>
      </c>
      <c r="K63" s="15" t="s">
        <v>6054</v>
      </c>
      <c r="L63" s="15" t="str">
        <f t="shared" si="0"/>
        <v>28-06-1999</v>
      </c>
      <c r="M63" s="19">
        <v>24</v>
      </c>
    </row>
    <row r="64" spans="1:13" ht="15" thickBot="1" x14ac:dyDescent="0.4">
      <c r="A64" t="s">
        <v>84</v>
      </c>
      <c r="B64">
        <v>1992</v>
      </c>
      <c r="C64" t="s">
        <v>37</v>
      </c>
      <c r="D64">
        <v>6</v>
      </c>
      <c r="E64">
        <v>0</v>
      </c>
      <c r="F64" s="18">
        <v>1200.55</v>
      </c>
      <c r="G64" t="s">
        <v>11</v>
      </c>
      <c r="H64" t="s">
        <v>12</v>
      </c>
      <c r="I64" t="s">
        <v>13</v>
      </c>
      <c r="J64" s="15" t="str">
        <f t="shared" si="1"/>
        <v>6 Oct 1992</v>
      </c>
      <c r="K64" s="15" t="s">
        <v>6055</v>
      </c>
      <c r="L64" s="15" t="str">
        <f t="shared" si="0"/>
        <v>06-10-1992</v>
      </c>
      <c r="M64" s="19">
        <v>30</v>
      </c>
    </row>
    <row r="65" spans="1:13" ht="15" thickBot="1" x14ac:dyDescent="0.4">
      <c r="A65" t="s">
        <v>85</v>
      </c>
      <c r="B65">
        <v>2004</v>
      </c>
      <c r="C65" t="s">
        <v>18</v>
      </c>
      <c r="D65">
        <v>2</v>
      </c>
      <c r="E65">
        <v>0</v>
      </c>
      <c r="F65" s="18">
        <v>1210</v>
      </c>
      <c r="G65" t="s">
        <v>11</v>
      </c>
      <c r="H65" t="s">
        <v>16</v>
      </c>
      <c r="I65" t="s">
        <v>13</v>
      </c>
      <c r="J65" s="15" t="str">
        <f t="shared" si="1"/>
        <v>2 Jun 2004</v>
      </c>
      <c r="K65" s="15" t="s">
        <v>6056</v>
      </c>
      <c r="L65" s="15" t="str">
        <f t="shared" si="0"/>
        <v>02-06-2004</v>
      </c>
      <c r="M65" s="19">
        <v>19</v>
      </c>
    </row>
    <row r="66" spans="1:13" ht="15" thickBot="1" x14ac:dyDescent="0.4">
      <c r="A66" t="s">
        <v>86</v>
      </c>
      <c r="B66">
        <v>1996</v>
      </c>
      <c r="C66" t="s">
        <v>15</v>
      </c>
      <c r="D66">
        <v>4</v>
      </c>
      <c r="E66">
        <v>0</v>
      </c>
      <c r="F66" s="18">
        <v>1220</v>
      </c>
      <c r="G66" t="s">
        <v>11</v>
      </c>
      <c r="H66" t="s">
        <v>12</v>
      </c>
      <c r="I66" t="s">
        <v>23</v>
      </c>
      <c r="J66" s="15" t="str">
        <f t="shared" si="1"/>
        <v>4 Nov 1996</v>
      </c>
      <c r="K66" s="15" t="s">
        <v>6057</v>
      </c>
      <c r="L66" s="15" t="str">
        <f t="shared" ref="L66:L129" si="2">TEXT(K66,"dd-mm-yyyy")</f>
        <v>04-11-1996</v>
      </c>
      <c r="M66" s="19">
        <v>26</v>
      </c>
    </row>
    <row r="67" spans="1:13" ht="15" thickBot="1" x14ac:dyDescent="0.4">
      <c r="A67" t="s">
        <v>87</v>
      </c>
      <c r="B67">
        <v>2004</v>
      </c>
      <c r="C67" t="s">
        <v>10</v>
      </c>
      <c r="D67">
        <v>9</v>
      </c>
      <c r="E67">
        <v>0</v>
      </c>
      <c r="F67" s="18">
        <v>1224</v>
      </c>
      <c r="G67" t="s">
        <v>11</v>
      </c>
      <c r="H67" t="s">
        <v>16</v>
      </c>
      <c r="I67" t="s">
        <v>13</v>
      </c>
      <c r="J67" s="15" t="str">
        <f t="shared" ref="J67:J130" si="3">CONCATENATE(D67," ",C67," ",B67)</f>
        <v>9 Jul 2004</v>
      </c>
      <c r="K67" s="15" t="s">
        <v>6058</v>
      </c>
      <c r="L67" s="15" t="str">
        <f t="shared" si="2"/>
        <v>09-07-2004</v>
      </c>
      <c r="M67" s="19">
        <v>19</v>
      </c>
    </row>
    <row r="68" spans="1:13" ht="15" thickBot="1" x14ac:dyDescent="0.4">
      <c r="A68" t="s">
        <v>88</v>
      </c>
      <c r="B68">
        <v>2004</v>
      </c>
      <c r="C68" t="s">
        <v>37</v>
      </c>
      <c r="D68">
        <v>16</v>
      </c>
      <c r="E68">
        <v>0</v>
      </c>
      <c r="F68" s="18">
        <v>1228</v>
      </c>
      <c r="G68" t="s">
        <v>11</v>
      </c>
      <c r="H68" t="s">
        <v>16</v>
      </c>
      <c r="I68" t="s">
        <v>23</v>
      </c>
      <c r="J68" s="15" t="str">
        <f t="shared" si="3"/>
        <v>16 Oct 2004</v>
      </c>
      <c r="K68" s="15" t="s">
        <v>6059</v>
      </c>
      <c r="L68" s="15" t="str">
        <f t="shared" si="2"/>
        <v>16-10-2004</v>
      </c>
      <c r="M68" s="19">
        <v>18</v>
      </c>
    </row>
    <row r="69" spans="1:13" ht="15" thickBot="1" x14ac:dyDescent="0.4">
      <c r="A69" t="s">
        <v>89</v>
      </c>
      <c r="B69">
        <v>1998</v>
      </c>
      <c r="C69" t="s">
        <v>10</v>
      </c>
      <c r="D69">
        <v>13</v>
      </c>
      <c r="E69">
        <v>0</v>
      </c>
      <c r="F69" s="18">
        <v>1234</v>
      </c>
      <c r="G69" t="s">
        <v>11</v>
      </c>
      <c r="H69" t="s">
        <v>16</v>
      </c>
      <c r="I69" t="s">
        <v>13</v>
      </c>
      <c r="J69" s="15" t="str">
        <f t="shared" si="3"/>
        <v>13 Jul 1998</v>
      </c>
      <c r="K69" s="15" t="s">
        <v>6060</v>
      </c>
      <c r="L69" s="15" t="str">
        <f t="shared" si="2"/>
        <v>13-07-1998</v>
      </c>
      <c r="M69" s="19">
        <v>25</v>
      </c>
    </row>
    <row r="70" spans="1:13" ht="15" thickBot="1" x14ac:dyDescent="0.4">
      <c r="A70" t="s">
        <v>90</v>
      </c>
      <c r="B70">
        <v>2002</v>
      </c>
      <c r="C70" t="s">
        <v>30</v>
      </c>
      <c r="D70">
        <v>12</v>
      </c>
      <c r="E70">
        <v>0</v>
      </c>
      <c r="F70" s="18">
        <v>1237</v>
      </c>
      <c r="G70" t="s">
        <v>11</v>
      </c>
      <c r="H70" t="s">
        <v>11</v>
      </c>
      <c r="I70" t="s">
        <v>13</v>
      </c>
      <c r="J70" s="15" t="str">
        <f t="shared" si="3"/>
        <v>12 Dec 2002</v>
      </c>
      <c r="K70" s="15" t="s">
        <v>6061</v>
      </c>
      <c r="L70" s="15" t="str">
        <f t="shared" si="2"/>
        <v>12-12-2002</v>
      </c>
      <c r="M70" s="19">
        <v>20</v>
      </c>
    </row>
    <row r="71" spans="1:13" ht="15" thickBot="1" x14ac:dyDescent="0.4">
      <c r="A71" t="s">
        <v>91</v>
      </c>
      <c r="B71">
        <v>1998</v>
      </c>
      <c r="C71" t="s">
        <v>37</v>
      </c>
      <c r="D71">
        <v>11</v>
      </c>
      <c r="E71">
        <v>0</v>
      </c>
      <c r="F71" s="18">
        <v>1240</v>
      </c>
      <c r="G71" t="s">
        <v>11</v>
      </c>
      <c r="H71" t="s">
        <v>16</v>
      </c>
      <c r="I71" t="s">
        <v>23</v>
      </c>
      <c r="J71" s="15" t="str">
        <f t="shared" si="3"/>
        <v>11 Oct 1998</v>
      </c>
      <c r="K71" s="15" t="s">
        <v>6062</v>
      </c>
      <c r="L71" s="15" t="str">
        <f t="shared" si="2"/>
        <v>11-10-1998</v>
      </c>
      <c r="M71" s="19">
        <v>24</v>
      </c>
    </row>
    <row r="72" spans="1:13" ht="15" thickBot="1" x14ac:dyDescent="0.4">
      <c r="A72" t="s">
        <v>92</v>
      </c>
      <c r="B72">
        <v>2002</v>
      </c>
      <c r="C72" t="s">
        <v>10</v>
      </c>
      <c r="D72">
        <v>1</v>
      </c>
      <c r="E72">
        <v>0</v>
      </c>
      <c r="F72" s="18">
        <v>1241</v>
      </c>
      <c r="G72" t="s">
        <v>11</v>
      </c>
      <c r="H72" t="s">
        <v>11</v>
      </c>
      <c r="I72" t="s">
        <v>13</v>
      </c>
      <c r="J72" s="15" t="str">
        <f t="shared" si="3"/>
        <v>1 Jul 2002</v>
      </c>
      <c r="K72" s="15" t="s">
        <v>6024</v>
      </c>
      <c r="L72" s="15" t="str">
        <f t="shared" si="2"/>
        <v>01-07-2002</v>
      </c>
      <c r="M72" s="19">
        <v>21</v>
      </c>
    </row>
    <row r="73" spans="1:13" ht="15" thickBot="1" x14ac:dyDescent="0.4">
      <c r="A73" t="s">
        <v>93</v>
      </c>
      <c r="B73">
        <v>2003</v>
      </c>
      <c r="C73" t="s">
        <v>35</v>
      </c>
      <c r="D73">
        <v>2</v>
      </c>
      <c r="E73">
        <v>0</v>
      </c>
      <c r="F73" s="18">
        <v>1241.57</v>
      </c>
      <c r="G73" t="s">
        <v>11</v>
      </c>
      <c r="H73" t="s">
        <v>11</v>
      </c>
      <c r="I73" t="s">
        <v>42</v>
      </c>
      <c r="J73" s="15" t="str">
        <f t="shared" si="3"/>
        <v>2 Aug 2003</v>
      </c>
      <c r="K73" s="15" t="s">
        <v>6063</v>
      </c>
      <c r="L73" s="15" t="str">
        <f t="shared" si="2"/>
        <v>02-08-2003</v>
      </c>
      <c r="M73" s="19">
        <v>20</v>
      </c>
    </row>
    <row r="74" spans="1:13" ht="15" thickBot="1" x14ac:dyDescent="0.4">
      <c r="A74" t="s">
        <v>94</v>
      </c>
      <c r="B74">
        <v>2003</v>
      </c>
      <c r="C74" t="s">
        <v>20</v>
      </c>
      <c r="D74">
        <v>15</v>
      </c>
      <c r="E74">
        <v>0</v>
      </c>
      <c r="F74" s="18">
        <v>1242.26</v>
      </c>
      <c r="G74" t="s">
        <v>11</v>
      </c>
      <c r="H74" t="s">
        <v>16</v>
      </c>
      <c r="I74" t="s">
        <v>42</v>
      </c>
      <c r="J74" s="15" t="str">
        <f t="shared" si="3"/>
        <v>15 Sep 2003</v>
      </c>
      <c r="K74" s="15" t="s">
        <v>6064</v>
      </c>
      <c r="L74" s="15" t="str">
        <f t="shared" si="2"/>
        <v>15-09-2003</v>
      </c>
      <c r="M74" s="19">
        <v>19</v>
      </c>
    </row>
    <row r="75" spans="1:13" ht="15" thickBot="1" x14ac:dyDescent="0.4">
      <c r="A75" t="s">
        <v>95</v>
      </c>
      <c r="B75">
        <v>2003</v>
      </c>
      <c r="C75" t="s">
        <v>20</v>
      </c>
      <c r="D75">
        <v>8</v>
      </c>
      <c r="E75">
        <v>0</v>
      </c>
      <c r="F75" s="18">
        <v>1242.82</v>
      </c>
      <c r="G75" t="s">
        <v>11</v>
      </c>
      <c r="H75" t="s">
        <v>16</v>
      </c>
      <c r="I75" t="s">
        <v>42</v>
      </c>
      <c r="J75" s="15" t="str">
        <f t="shared" si="3"/>
        <v>8 Sep 2003</v>
      </c>
      <c r="K75" s="15" t="s">
        <v>6065</v>
      </c>
      <c r="L75" s="15" t="str">
        <f t="shared" si="2"/>
        <v>08-09-2003</v>
      </c>
      <c r="M75" s="19">
        <v>19</v>
      </c>
    </row>
    <row r="76" spans="1:13" ht="15" thickBot="1" x14ac:dyDescent="0.4">
      <c r="A76" t="s">
        <v>96</v>
      </c>
      <c r="B76">
        <v>2003</v>
      </c>
      <c r="C76" t="s">
        <v>20</v>
      </c>
      <c r="D76">
        <v>15</v>
      </c>
      <c r="E76">
        <v>0</v>
      </c>
      <c r="F76" s="18">
        <v>1252.4100000000001</v>
      </c>
      <c r="G76" t="s">
        <v>11</v>
      </c>
      <c r="H76" t="s">
        <v>12</v>
      </c>
      <c r="I76" t="s">
        <v>42</v>
      </c>
      <c r="J76" s="15" t="str">
        <f t="shared" si="3"/>
        <v>15 Sep 2003</v>
      </c>
      <c r="K76" s="15" t="s">
        <v>6064</v>
      </c>
      <c r="L76" s="15" t="str">
        <f t="shared" si="2"/>
        <v>15-09-2003</v>
      </c>
      <c r="M76" s="19">
        <v>19</v>
      </c>
    </row>
    <row r="77" spans="1:13" ht="15" thickBot="1" x14ac:dyDescent="0.4">
      <c r="A77" t="s">
        <v>97</v>
      </c>
      <c r="B77">
        <v>1997</v>
      </c>
      <c r="C77" t="s">
        <v>15</v>
      </c>
      <c r="D77">
        <v>4</v>
      </c>
      <c r="E77">
        <v>0</v>
      </c>
      <c r="F77" s="18">
        <v>1253</v>
      </c>
      <c r="G77" t="s">
        <v>11</v>
      </c>
      <c r="H77" t="s">
        <v>11</v>
      </c>
      <c r="I77" t="s">
        <v>13</v>
      </c>
      <c r="J77" s="15" t="str">
        <f t="shared" si="3"/>
        <v>4 Nov 1997</v>
      </c>
      <c r="K77" s="15" t="s">
        <v>6066</v>
      </c>
      <c r="L77" s="15" t="str">
        <f t="shared" si="2"/>
        <v>04-11-1997</v>
      </c>
      <c r="M77" s="19">
        <v>25</v>
      </c>
    </row>
    <row r="78" spans="1:13" ht="15" thickBot="1" x14ac:dyDescent="0.4">
      <c r="A78" t="s">
        <v>98</v>
      </c>
      <c r="B78">
        <v>2003</v>
      </c>
      <c r="C78" t="s">
        <v>30</v>
      </c>
      <c r="D78">
        <v>10</v>
      </c>
      <c r="E78">
        <v>0</v>
      </c>
      <c r="F78" s="18">
        <v>1253.94</v>
      </c>
      <c r="G78" t="s">
        <v>11</v>
      </c>
      <c r="H78" t="s">
        <v>11</v>
      </c>
      <c r="I78" t="s">
        <v>42</v>
      </c>
      <c r="J78" s="15" t="str">
        <f t="shared" si="3"/>
        <v>10 Dec 2003</v>
      </c>
      <c r="K78" s="15" t="s">
        <v>6067</v>
      </c>
      <c r="L78" s="15" t="str">
        <f t="shared" si="2"/>
        <v>10-12-2003</v>
      </c>
      <c r="M78" s="19">
        <v>19</v>
      </c>
    </row>
    <row r="79" spans="1:13" ht="15" thickBot="1" x14ac:dyDescent="0.4">
      <c r="A79" t="s">
        <v>99</v>
      </c>
      <c r="B79">
        <v>2003</v>
      </c>
      <c r="C79" t="s">
        <v>37</v>
      </c>
      <c r="D79">
        <v>13</v>
      </c>
      <c r="E79">
        <v>0</v>
      </c>
      <c r="F79" s="18">
        <v>1256.3</v>
      </c>
      <c r="G79" t="s">
        <v>11</v>
      </c>
      <c r="H79" t="s">
        <v>12</v>
      </c>
      <c r="I79" t="s">
        <v>42</v>
      </c>
      <c r="J79" s="15" t="str">
        <f t="shared" si="3"/>
        <v>13 Oct 2003</v>
      </c>
      <c r="K79" s="15" t="s">
        <v>6068</v>
      </c>
      <c r="L79" s="15" t="str">
        <f t="shared" si="2"/>
        <v>13-10-2003</v>
      </c>
      <c r="M79" s="19">
        <v>19</v>
      </c>
    </row>
    <row r="80" spans="1:13" ht="15" thickBot="1" x14ac:dyDescent="0.4">
      <c r="A80" t="s">
        <v>100</v>
      </c>
      <c r="B80">
        <v>2003</v>
      </c>
      <c r="C80" t="s">
        <v>37</v>
      </c>
      <c r="D80">
        <v>30</v>
      </c>
      <c r="E80">
        <v>0</v>
      </c>
      <c r="F80" s="18">
        <v>1261.44</v>
      </c>
      <c r="G80" t="s">
        <v>11</v>
      </c>
      <c r="H80" t="s">
        <v>12</v>
      </c>
      <c r="I80" t="s">
        <v>42</v>
      </c>
      <c r="J80" s="15" t="str">
        <f t="shared" si="3"/>
        <v>30 Oct 2003</v>
      </c>
      <c r="K80" s="15" t="s">
        <v>6069</v>
      </c>
      <c r="L80" s="15" t="str">
        <f t="shared" si="2"/>
        <v>30-10-2003</v>
      </c>
      <c r="M80" s="19">
        <v>19</v>
      </c>
    </row>
    <row r="81" spans="1:13" ht="15" thickBot="1" x14ac:dyDescent="0.4">
      <c r="A81" t="s">
        <v>101</v>
      </c>
      <c r="B81">
        <v>2003</v>
      </c>
      <c r="C81" t="s">
        <v>35</v>
      </c>
      <c r="D81">
        <v>15</v>
      </c>
      <c r="E81">
        <v>0</v>
      </c>
      <c r="F81" s="18">
        <v>1261.8599999999999</v>
      </c>
      <c r="G81" t="s">
        <v>11</v>
      </c>
      <c r="H81" t="s">
        <v>12</v>
      </c>
      <c r="I81" t="s">
        <v>42</v>
      </c>
      <c r="J81" s="15" t="str">
        <f t="shared" si="3"/>
        <v>15 Aug 2003</v>
      </c>
      <c r="K81" s="15" t="s">
        <v>6070</v>
      </c>
      <c r="L81" s="15" t="str">
        <f t="shared" si="2"/>
        <v>15-08-2003</v>
      </c>
      <c r="M81" s="19">
        <v>19</v>
      </c>
    </row>
    <row r="82" spans="1:13" ht="15" thickBot="1" x14ac:dyDescent="0.4">
      <c r="A82" t="s">
        <v>102</v>
      </c>
      <c r="B82">
        <v>2003</v>
      </c>
      <c r="C82" t="s">
        <v>15</v>
      </c>
      <c r="D82">
        <v>21</v>
      </c>
      <c r="E82">
        <v>0</v>
      </c>
      <c r="F82" s="18">
        <v>1263.25</v>
      </c>
      <c r="G82" t="s">
        <v>11</v>
      </c>
      <c r="H82" t="s">
        <v>12</v>
      </c>
      <c r="I82" t="s">
        <v>42</v>
      </c>
      <c r="J82" s="15" t="str">
        <f t="shared" si="3"/>
        <v>21 Nov 2003</v>
      </c>
      <c r="K82" s="15" t="s">
        <v>6071</v>
      </c>
      <c r="L82" s="15" t="str">
        <f t="shared" si="2"/>
        <v>21-11-2003</v>
      </c>
      <c r="M82" s="19">
        <v>19</v>
      </c>
    </row>
    <row r="83" spans="1:13" ht="15" thickBot="1" x14ac:dyDescent="0.4">
      <c r="A83" t="s">
        <v>103</v>
      </c>
      <c r="B83">
        <v>2002</v>
      </c>
      <c r="C83" t="s">
        <v>30</v>
      </c>
      <c r="D83">
        <v>4</v>
      </c>
      <c r="E83">
        <v>0</v>
      </c>
      <c r="F83" s="18">
        <v>1267</v>
      </c>
      <c r="G83" t="s">
        <v>11</v>
      </c>
      <c r="H83" t="s">
        <v>16</v>
      </c>
      <c r="I83" t="s">
        <v>13</v>
      </c>
      <c r="J83" s="15" t="str">
        <f t="shared" si="3"/>
        <v>4 Dec 2002</v>
      </c>
      <c r="K83" s="15" t="s">
        <v>6072</v>
      </c>
      <c r="L83" s="15" t="str">
        <f t="shared" si="2"/>
        <v>04-12-2002</v>
      </c>
      <c r="M83" s="19">
        <v>20</v>
      </c>
    </row>
    <row r="84" spans="1:13" ht="15" thickBot="1" x14ac:dyDescent="0.4">
      <c r="A84" t="s">
        <v>104</v>
      </c>
      <c r="B84">
        <v>1997</v>
      </c>
      <c r="C84" t="s">
        <v>37</v>
      </c>
      <c r="D84">
        <v>26</v>
      </c>
      <c r="E84">
        <v>0</v>
      </c>
      <c r="F84" s="18">
        <v>1276</v>
      </c>
      <c r="G84" t="s">
        <v>11</v>
      </c>
      <c r="H84" t="s">
        <v>11</v>
      </c>
      <c r="I84" t="s">
        <v>23</v>
      </c>
      <c r="J84" s="15" t="str">
        <f t="shared" si="3"/>
        <v>26 Oct 1997</v>
      </c>
      <c r="K84" s="15" t="s">
        <v>6073</v>
      </c>
      <c r="L84" s="15" t="str">
        <f t="shared" si="2"/>
        <v>26-10-1997</v>
      </c>
      <c r="M84" s="19">
        <v>25</v>
      </c>
    </row>
    <row r="85" spans="1:13" ht="15" thickBot="1" x14ac:dyDescent="0.4">
      <c r="A85" t="s">
        <v>105</v>
      </c>
      <c r="B85">
        <v>2004</v>
      </c>
      <c r="C85" t="s">
        <v>20</v>
      </c>
      <c r="D85">
        <v>30</v>
      </c>
      <c r="E85">
        <v>0</v>
      </c>
      <c r="F85" s="18">
        <v>1283</v>
      </c>
      <c r="G85" t="s">
        <v>11</v>
      </c>
      <c r="H85" t="s">
        <v>16</v>
      </c>
      <c r="I85" t="s">
        <v>13</v>
      </c>
      <c r="J85" s="15" t="str">
        <f t="shared" si="3"/>
        <v>30 Sep 2004</v>
      </c>
      <c r="K85" s="15" t="s">
        <v>6074</v>
      </c>
      <c r="L85" s="15" t="str">
        <f t="shared" si="2"/>
        <v>30-09-2004</v>
      </c>
      <c r="M85" s="19">
        <v>18</v>
      </c>
    </row>
    <row r="86" spans="1:13" ht="15" thickBot="1" x14ac:dyDescent="0.4">
      <c r="A86" t="s">
        <v>106</v>
      </c>
      <c r="B86">
        <v>2004</v>
      </c>
      <c r="C86" t="s">
        <v>10</v>
      </c>
      <c r="D86">
        <v>28</v>
      </c>
      <c r="E86">
        <v>0</v>
      </c>
      <c r="F86" s="18">
        <v>1285</v>
      </c>
      <c r="G86" t="s">
        <v>11</v>
      </c>
      <c r="H86" t="s">
        <v>12</v>
      </c>
      <c r="I86" t="s">
        <v>13</v>
      </c>
      <c r="J86" s="15" t="str">
        <f t="shared" si="3"/>
        <v>28 Jul 2004</v>
      </c>
      <c r="K86" s="15" t="s">
        <v>6075</v>
      </c>
      <c r="L86" s="15" t="str">
        <f t="shared" si="2"/>
        <v>28-07-2004</v>
      </c>
      <c r="M86" s="19">
        <v>19</v>
      </c>
    </row>
    <row r="87" spans="1:13" ht="15" thickBot="1" x14ac:dyDescent="0.4">
      <c r="A87" t="s">
        <v>107</v>
      </c>
      <c r="B87">
        <v>2000</v>
      </c>
      <c r="C87" t="s">
        <v>18</v>
      </c>
      <c r="D87">
        <v>26</v>
      </c>
      <c r="E87">
        <v>0</v>
      </c>
      <c r="F87" s="18">
        <v>1286</v>
      </c>
      <c r="G87" t="s">
        <v>11</v>
      </c>
      <c r="H87" t="s">
        <v>11</v>
      </c>
      <c r="I87" t="s">
        <v>13</v>
      </c>
      <c r="J87" s="15" t="str">
        <f t="shared" si="3"/>
        <v>26 Jun 2000</v>
      </c>
      <c r="K87" s="15" t="s">
        <v>6076</v>
      </c>
      <c r="L87" s="15" t="str">
        <f t="shared" si="2"/>
        <v>26-06-2000</v>
      </c>
      <c r="M87" s="19">
        <v>23</v>
      </c>
    </row>
    <row r="88" spans="1:13" ht="15" thickBot="1" x14ac:dyDescent="0.4">
      <c r="A88" t="s">
        <v>108</v>
      </c>
      <c r="B88">
        <v>1998</v>
      </c>
      <c r="C88" t="s">
        <v>18</v>
      </c>
      <c r="D88">
        <v>4</v>
      </c>
      <c r="E88">
        <v>0</v>
      </c>
      <c r="F88" s="18">
        <v>1290.93</v>
      </c>
      <c r="G88" t="s">
        <v>11</v>
      </c>
      <c r="H88" t="s">
        <v>11</v>
      </c>
      <c r="I88" t="s">
        <v>13</v>
      </c>
      <c r="J88" s="15" t="str">
        <f t="shared" si="3"/>
        <v>4 Jun 1998</v>
      </c>
      <c r="K88" s="15" t="s">
        <v>6077</v>
      </c>
      <c r="L88" s="15" t="str">
        <f t="shared" si="2"/>
        <v>04-06-1998</v>
      </c>
      <c r="M88" s="19">
        <v>25</v>
      </c>
    </row>
    <row r="89" spans="1:13" ht="15" thickBot="1" x14ac:dyDescent="0.4">
      <c r="A89" t="s">
        <v>109</v>
      </c>
      <c r="B89">
        <v>2001</v>
      </c>
      <c r="C89" t="s">
        <v>15</v>
      </c>
      <c r="D89">
        <v>29</v>
      </c>
      <c r="E89">
        <v>0</v>
      </c>
      <c r="F89" s="18">
        <v>1293</v>
      </c>
      <c r="G89" t="s">
        <v>11</v>
      </c>
      <c r="H89" t="s">
        <v>12</v>
      </c>
      <c r="I89" t="s">
        <v>23</v>
      </c>
      <c r="J89" s="15" t="str">
        <f t="shared" si="3"/>
        <v>29 Nov 2001</v>
      </c>
      <c r="K89" s="15" t="s">
        <v>6078</v>
      </c>
      <c r="L89" s="15" t="str">
        <f t="shared" si="2"/>
        <v>29-11-2001</v>
      </c>
      <c r="M89" s="19">
        <v>21</v>
      </c>
    </row>
    <row r="90" spans="1:13" ht="15" thickBot="1" x14ac:dyDescent="0.4">
      <c r="A90" t="s">
        <v>110</v>
      </c>
      <c r="B90">
        <v>2002</v>
      </c>
      <c r="C90" t="s">
        <v>30</v>
      </c>
      <c r="D90">
        <v>10</v>
      </c>
      <c r="E90">
        <v>0</v>
      </c>
      <c r="F90" s="18">
        <v>1304</v>
      </c>
      <c r="G90" t="s">
        <v>11</v>
      </c>
      <c r="H90" t="s">
        <v>11</v>
      </c>
      <c r="I90" t="s">
        <v>23</v>
      </c>
      <c r="J90" s="15" t="str">
        <f t="shared" si="3"/>
        <v>10 Dec 2002</v>
      </c>
      <c r="K90" s="15" t="s">
        <v>6079</v>
      </c>
      <c r="L90" s="15" t="str">
        <f t="shared" si="2"/>
        <v>10-12-2002</v>
      </c>
      <c r="M90" s="19">
        <v>20</v>
      </c>
    </row>
    <row r="91" spans="1:13" ht="15" thickBot="1" x14ac:dyDescent="0.4">
      <c r="A91" t="s">
        <v>111</v>
      </c>
      <c r="B91">
        <v>1999</v>
      </c>
      <c r="C91" t="s">
        <v>30</v>
      </c>
      <c r="D91">
        <v>2</v>
      </c>
      <c r="E91">
        <v>0</v>
      </c>
      <c r="F91" s="18">
        <v>1304</v>
      </c>
      <c r="G91" t="s">
        <v>11</v>
      </c>
      <c r="H91" t="s">
        <v>11</v>
      </c>
      <c r="I91" t="s">
        <v>13</v>
      </c>
      <c r="J91" s="15" t="str">
        <f t="shared" si="3"/>
        <v>2 Dec 1999</v>
      </c>
      <c r="K91" s="15" t="s">
        <v>6080</v>
      </c>
      <c r="L91" s="15" t="str">
        <f t="shared" si="2"/>
        <v>02-12-1999</v>
      </c>
      <c r="M91" s="19">
        <v>23</v>
      </c>
    </row>
    <row r="92" spans="1:13" ht="15" thickBot="1" x14ac:dyDescent="0.4">
      <c r="A92" t="s">
        <v>112</v>
      </c>
      <c r="B92">
        <v>2002</v>
      </c>
      <c r="C92" t="s">
        <v>37</v>
      </c>
      <c r="D92">
        <v>13</v>
      </c>
      <c r="E92">
        <v>0</v>
      </c>
      <c r="F92" s="18">
        <v>1315</v>
      </c>
      <c r="G92" t="s">
        <v>11</v>
      </c>
      <c r="H92" t="s">
        <v>11</v>
      </c>
      <c r="I92" t="s">
        <v>13</v>
      </c>
      <c r="J92" s="15" t="str">
        <f t="shared" si="3"/>
        <v>13 Oct 2002</v>
      </c>
      <c r="K92" s="15" t="s">
        <v>6081</v>
      </c>
      <c r="L92" s="15" t="str">
        <f t="shared" si="2"/>
        <v>13-10-2002</v>
      </c>
      <c r="M92" s="19">
        <v>20</v>
      </c>
    </row>
    <row r="93" spans="1:13" ht="15" thickBot="1" x14ac:dyDescent="0.4">
      <c r="A93" t="s">
        <v>113</v>
      </c>
      <c r="B93">
        <v>1999</v>
      </c>
      <c r="C93" t="s">
        <v>37</v>
      </c>
      <c r="D93">
        <v>14</v>
      </c>
      <c r="E93">
        <v>0</v>
      </c>
      <c r="F93" s="18">
        <v>1329.17</v>
      </c>
      <c r="G93" t="s">
        <v>11</v>
      </c>
      <c r="H93" t="s">
        <v>12</v>
      </c>
      <c r="I93" t="s">
        <v>13</v>
      </c>
      <c r="J93" s="15" t="str">
        <f t="shared" si="3"/>
        <v>14 Oct 1999</v>
      </c>
      <c r="K93" s="15" t="s">
        <v>6082</v>
      </c>
      <c r="L93" s="15" t="str">
        <f t="shared" si="2"/>
        <v>14-10-1999</v>
      </c>
      <c r="M93" s="19">
        <v>23</v>
      </c>
    </row>
    <row r="94" spans="1:13" ht="15" thickBot="1" x14ac:dyDescent="0.4">
      <c r="A94" t="s">
        <v>114</v>
      </c>
      <c r="B94">
        <v>1998</v>
      </c>
      <c r="C94" t="s">
        <v>10</v>
      </c>
      <c r="D94">
        <v>12</v>
      </c>
      <c r="E94">
        <v>0</v>
      </c>
      <c r="F94" s="18">
        <v>1332.61</v>
      </c>
      <c r="G94" t="s">
        <v>11</v>
      </c>
      <c r="H94" t="s">
        <v>12</v>
      </c>
      <c r="I94" t="s">
        <v>13</v>
      </c>
      <c r="J94" s="15" t="str">
        <f t="shared" si="3"/>
        <v>12 Jul 1998</v>
      </c>
      <c r="K94" s="15" t="s">
        <v>6083</v>
      </c>
      <c r="L94" s="15" t="str">
        <f t="shared" si="2"/>
        <v>12-07-1998</v>
      </c>
      <c r="M94" s="19">
        <v>25</v>
      </c>
    </row>
    <row r="95" spans="1:13" ht="15" thickBot="1" x14ac:dyDescent="0.4">
      <c r="A95" t="s">
        <v>115</v>
      </c>
      <c r="B95">
        <v>1995</v>
      </c>
      <c r="C95" t="s">
        <v>10</v>
      </c>
      <c r="D95">
        <v>30</v>
      </c>
      <c r="E95">
        <v>0</v>
      </c>
      <c r="F95" s="18">
        <v>1338</v>
      </c>
      <c r="G95" t="s">
        <v>11</v>
      </c>
      <c r="H95" t="s">
        <v>12</v>
      </c>
      <c r="I95" t="s">
        <v>23</v>
      </c>
      <c r="J95" s="15" t="str">
        <f t="shared" si="3"/>
        <v>30 Jul 1995</v>
      </c>
      <c r="K95" s="15" t="s">
        <v>6084</v>
      </c>
      <c r="L95" s="15" t="str">
        <f t="shared" si="2"/>
        <v>30-07-1995</v>
      </c>
      <c r="M95" s="19">
        <v>28</v>
      </c>
    </row>
    <row r="96" spans="1:13" ht="15" thickBot="1" x14ac:dyDescent="0.4">
      <c r="A96" t="s">
        <v>116</v>
      </c>
      <c r="B96">
        <v>1997</v>
      </c>
      <c r="C96" t="s">
        <v>15</v>
      </c>
      <c r="D96">
        <v>7</v>
      </c>
      <c r="E96">
        <v>0</v>
      </c>
      <c r="F96" s="18">
        <v>1341.16</v>
      </c>
      <c r="G96" t="s">
        <v>11</v>
      </c>
      <c r="H96" t="s">
        <v>11</v>
      </c>
      <c r="I96" t="s">
        <v>23</v>
      </c>
      <c r="J96" s="15" t="str">
        <f t="shared" si="3"/>
        <v>7 Nov 1997</v>
      </c>
      <c r="K96" s="15" t="s">
        <v>6085</v>
      </c>
      <c r="L96" s="15" t="str">
        <f t="shared" si="2"/>
        <v>07-11-1997</v>
      </c>
      <c r="M96" s="19">
        <v>25</v>
      </c>
    </row>
    <row r="97" spans="1:13" ht="15" thickBot="1" x14ac:dyDescent="0.4">
      <c r="A97" t="s">
        <v>117</v>
      </c>
      <c r="B97">
        <v>1998</v>
      </c>
      <c r="C97" t="s">
        <v>30</v>
      </c>
      <c r="D97">
        <v>3</v>
      </c>
      <c r="E97">
        <v>0</v>
      </c>
      <c r="F97" s="18">
        <v>1359</v>
      </c>
      <c r="G97" t="s">
        <v>11</v>
      </c>
      <c r="H97" t="s">
        <v>16</v>
      </c>
      <c r="I97" t="s">
        <v>13</v>
      </c>
      <c r="J97" s="15" t="str">
        <f t="shared" si="3"/>
        <v>3 Dec 1998</v>
      </c>
      <c r="K97" s="15" t="s">
        <v>6086</v>
      </c>
      <c r="L97" s="15" t="str">
        <f t="shared" si="2"/>
        <v>03-12-1998</v>
      </c>
      <c r="M97" s="19">
        <v>24</v>
      </c>
    </row>
    <row r="98" spans="1:13" ht="15" thickBot="1" x14ac:dyDescent="0.4">
      <c r="A98" t="s">
        <v>118</v>
      </c>
      <c r="B98">
        <v>2002</v>
      </c>
      <c r="C98" t="s">
        <v>35</v>
      </c>
      <c r="D98">
        <v>15</v>
      </c>
      <c r="E98">
        <v>0</v>
      </c>
      <c r="F98" s="18">
        <v>1382</v>
      </c>
      <c r="G98" t="s">
        <v>11</v>
      </c>
      <c r="H98" t="s">
        <v>16</v>
      </c>
      <c r="I98" t="s">
        <v>13</v>
      </c>
      <c r="J98" s="15" t="str">
        <f t="shared" si="3"/>
        <v>15 Aug 2002</v>
      </c>
      <c r="K98" s="15" t="s">
        <v>6087</v>
      </c>
      <c r="L98" s="15" t="str">
        <f t="shared" si="2"/>
        <v>15-08-2002</v>
      </c>
      <c r="M98" s="19">
        <v>20</v>
      </c>
    </row>
    <row r="99" spans="1:13" ht="15" thickBot="1" x14ac:dyDescent="0.4">
      <c r="A99" t="s">
        <v>119</v>
      </c>
      <c r="B99">
        <v>1999</v>
      </c>
      <c r="C99" t="s">
        <v>10</v>
      </c>
      <c r="D99">
        <v>6</v>
      </c>
      <c r="E99">
        <v>0</v>
      </c>
      <c r="F99" s="18">
        <v>1389</v>
      </c>
      <c r="G99" t="s">
        <v>11</v>
      </c>
      <c r="H99" t="s">
        <v>11</v>
      </c>
      <c r="I99" t="s">
        <v>13</v>
      </c>
      <c r="J99" s="15" t="str">
        <f t="shared" si="3"/>
        <v>6 Jul 1999</v>
      </c>
      <c r="K99" s="15" t="s">
        <v>6088</v>
      </c>
      <c r="L99" s="15" t="str">
        <f t="shared" si="2"/>
        <v>06-07-1999</v>
      </c>
      <c r="M99" s="19">
        <v>24</v>
      </c>
    </row>
    <row r="100" spans="1:13" ht="15" thickBot="1" x14ac:dyDescent="0.4">
      <c r="A100" t="s">
        <v>120</v>
      </c>
      <c r="B100">
        <v>2002</v>
      </c>
      <c r="C100" t="s">
        <v>15</v>
      </c>
      <c r="D100">
        <v>14</v>
      </c>
      <c r="E100">
        <v>0</v>
      </c>
      <c r="F100" s="18">
        <v>1390</v>
      </c>
      <c r="G100" t="s">
        <v>11</v>
      </c>
      <c r="H100" t="s">
        <v>11</v>
      </c>
      <c r="I100" t="s">
        <v>13</v>
      </c>
      <c r="J100" s="15" t="str">
        <f t="shared" si="3"/>
        <v>14 Nov 2002</v>
      </c>
      <c r="K100" s="15" t="s">
        <v>6089</v>
      </c>
      <c r="L100" s="15" t="str">
        <f t="shared" si="2"/>
        <v>14-11-2002</v>
      </c>
      <c r="M100" s="19">
        <v>20</v>
      </c>
    </row>
    <row r="101" spans="1:13" ht="15" thickBot="1" x14ac:dyDescent="0.4">
      <c r="A101" t="s">
        <v>121</v>
      </c>
      <c r="B101">
        <v>2002</v>
      </c>
      <c r="C101" t="s">
        <v>30</v>
      </c>
      <c r="D101">
        <v>22</v>
      </c>
      <c r="E101">
        <v>0</v>
      </c>
      <c r="F101" s="18">
        <v>1391.53</v>
      </c>
      <c r="G101" t="s">
        <v>11</v>
      </c>
      <c r="H101" t="s">
        <v>16</v>
      </c>
      <c r="I101" t="s">
        <v>13</v>
      </c>
      <c r="J101" s="15" t="str">
        <f t="shared" si="3"/>
        <v>22 Dec 2002</v>
      </c>
      <c r="K101" s="15" t="s">
        <v>6090</v>
      </c>
      <c r="L101" s="15" t="str">
        <f t="shared" si="2"/>
        <v>22-12-2002</v>
      </c>
      <c r="M101" s="19">
        <v>20</v>
      </c>
    </row>
    <row r="102" spans="1:13" ht="15" thickBot="1" x14ac:dyDescent="0.4">
      <c r="A102" t="s">
        <v>122</v>
      </c>
      <c r="B102">
        <v>1998</v>
      </c>
      <c r="C102" t="s">
        <v>20</v>
      </c>
      <c r="D102">
        <v>5</v>
      </c>
      <c r="E102">
        <v>0</v>
      </c>
      <c r="F102" s="18">
        <v>1400.44</v>
      </c>
      <c r="G102" t="s">
        <v>11</v>
      </c>
      <c r="H102" t="s">
        <v>11</v>
      </c>
      <c r="I102" t="s">
        <v>13</v>
      </c>
      <c r="J102" s="15" t="str">
        <f t="shared" si="3"/>
        <v>5 Sep 1998</v>
      </c>
      <c r="K102" s="15" t="s">
        <v>6091</v>
      </c>
      <c r="L102" s="15" t="str">
        <f t="shared" si="2"/>
        <v>05-09-1998</v>
      </c>
      <c r="M102" s="19">
        <v>24</v>
      </c>
    </row>
    <row r="103" spans="1:13" ht="15" thickBot="1" x14ac:dyDescent="0.4">
      <c r="A103" t="s">
        <v>123</v>
      </c>
      <c r="B103">
        <v>1997</v>
      </c>
      <c r="C103" t="s">
        <v>37</v>
      </c>
      <c r="D103">
        <v>27</v>
      </c>
      <c r="E103">
        <v>0</v>
      </c>
      <c r="F103" s="18">
        <v>1402</v>
      </c>
      <c r="G103" t="s">
        <v>11</v>
      </c>
      <c r="H103" t="s">
        <v>12</v>
      </c>
      <c r="I103" t="s">
        <v>42</v>
      </c>
      <c r="J103" s="15" t="str">
        <f t="shared" si="3"/>
        <v>27 Oct 1997</v>
      </c>
      <c r="K103" s="15" t="s">
        <v>6092</v>
      </c>
      <c r="L103" s="15" t="str">
        <f t="shared" si="2"/>
        <v>27-10-1997</v>
      </c>
      <c r="M103" s="19">
        <v>25</v>
      </c>
    </row>
    <row r="104" spans="1:13" ht="15" thickBot="1" x14ac:dyDescent="0.4">
      <c r="A104" t="s">
        <v>124</v>
      </c>
      <c r="B104">
        <v>1996</v>
      </c>
      <c r="C104" t="s">
        <v>18</v>
      </c>
      <c r="D104">
        <v>23</v>
      </c>
      <c r="E104">
        <v>0</v>
      </c>
      <c r="F104" s="18">
        <v>1417</v>
      </c>
      <c r="G104" t="s">
        <v>11</v>
      </c>
      <c r="H104" t="s">
        <v>12</v>
      </c>
      <c r="I104" t="s">
        <v>13</v>
      </c>
      <c r="J104" s="15" t="str">
        <f t="shared" si="3"/>
        <v>23 Jun 1996</v>
      </c>
      <c r="K104" s="15" t="s">
        <v>6093</v>
      </c>
      <c r="L104" s="15" t="str">
        <f t="shared" si="2"/>
        <v>23-06-1996</v>
      </c>
      <c r="M104" s="19">
        <v>27</v>
      </c>
    </row>
    <row r="105" spans="1:13" ht="15" thickBot="1" x14ac:dyDescent="0.4">
      <c r="A105" t="s">
        <v>125</v>
      </c>
      <c r="B105">
        <v>2001</v>
      </c>
      <c r="C105" t="s">
        <v>35</v>
      </c>
      <c r="D105">
        <v>23</v>
      </c>
      <c r="E105">
        <v>0</v>
      </c>
      <c r="F105" s="18">
        <v>1421</v>
      </c>
      <c r="G105" t="s">
        <v>11</v>
      </c>
      <c r="H105" t="s">
        <v>11</v>
      </c>
      <c r="I105" t="s">
        <v>13</v>
      </c>
      <c r="J105" s="15" t="str">
        <f t="shared" si="3"/>
        <v>23 Aug 2001</v>
      </c>
      <c r="K105" s="15" t="s">
        <v>6094</v>
      </c>
      <c r="L105" s="15" t="str">
        <f t="shared" si="2"/>
        <v>23-08-2001</v>
      </c>
      <c r="M105" s="19">
        <v>21</v>
      </c>
    </row>
    <row r="106" spans="1:13" ht="15" thickBot="1" x14ac:dyDescent="0.4">
      <c r="A106" t="s">
        <v>126</v>
      </c>
      <c r="B106">
        <v>1997</v>
      </c>
      <c r="C106" t="s">
        <v>30</v>
      </c>
      <c r="D106">
        <v>5</v>
      </c>
      <c r="E106">
        <v>0</v>
      </c>
      <c r="F106" s="18">
        <v>1422</v>
      </c>
      <c r="G106" t="s">
        <v>11</v>
      </c>
      <c r="H106" t="s">
        <v>11</v>
      </c>
      <c r="I106" t="s">
        <v>13</v>
      </c>
      <c r="J106" s="15" t="str">
        <f t="shared" si="3"/>
        <v>5 Dec 1997</v>
      </c>
      <c r="K106" s="15" t="s">
        <v>6095</v>
      </c>
      <c r="L106" s="15" t="str">
        <f t="shared" si="2"/>
        <v>05-12-1997</v>
      </c>
      <c r="M106" s="19">
        <v>25</v>
      </c>
    </row>
    <row r="107" spans="1:13" ht="15" thickBot="1" x14ac:dyDescent="0.4">
      <c r="A107" t="s">
        <v>127</v>
      </c>
      <c r="B107">
        <v>2000</v>
      </c>
      <c r="C107" t="s">
        <v>20</v>
      </c>
      <c r="D107">
        <v>1</v>
      </c>
      <c r="E107">
        <v>0</v>
      </c>
      <c r="F107" s="18">
        <v>1438</v>
      </c>
      <c r="G107" t="s">
        <v>11</v>
      </c>
      <c r="H107" t="s">
        <v>11</v>
      </c>
      <c r="I107" t="s">
        <v>13</v>
      </c>
      <c r="J107" s="15" t="str">
        <f t="shared" si="3"/>
        <v>1 Sep 2000</v>
      </c>
      <c r="K107" s="15" t="s">
        <v>6096</v>
      </c>
      <c r="L107" s="15" t="str">
        <f t="shared" si="2"/>
        <v>01-09-2000</v>
      </c>
      <c r="M107" s="19">
        <v>22</v>
      </c>
    </row>
    <row r="108" spans="1:13" ht="15" thickBot="1" x14ac:dyDescent="0.4">
      <c r="A108" t="s">
        <v>128</v>
      </c>
      <c r="B108">
        <v>1997</v>
      </c>
      <c r="C108" t="s">
        <v>18</v>
      </c>
      <c r="D108">
        <v>19</v>
      </c>
      <c r="E108">
        <v>0</v>
      </c>
      <c r="F108" s="18">
        <v>1445</v>
      </c>
      <c r="G108" t="s">
        <v>11</v>
      </c>
      <c r="H108" t="s">
        <v>16</v>
      </c>
      <c r="I108" t="s">
        <v>13</v>
      </c>
      <c r="J108" s="15" t="str">
        <f t="shared" si="3"/>
        <v>19 Jun 1997</v>
      </c>
      <c r="K108" s="15" t="s">
        <v>6097</v>
      </c>
      <c r="L108" s="15" t="str">
        <f t="shared" si="2"/>
        <v>19-06-1997</v>
      </c>
      <c r="M108" s="19">
        <v>26</v>
      </c>
    </row>
    <row r="109" spans="1:13" ht="15" thickBot="1" x14ac:dyDescent="0.4">
      <c r="A109" t="s">
        <v>129</v>
      </c>
      <c r="B109">
        <v>2003</v>
      </c>
      <c r="C109" t="s">
        <v>18</v>
      </c>
      <c r="D109">
        <v>20</v>
      </c>
      <c r="E109">
        <v>0</v>
      </c>
      <c r="F109" s="18">
        <v>1467</v>
      </c>
      <c r="G109" t="s">
        <v>11</v>
      </c>
      <c r="H109" t="s">
        <v>11</v>
      </c>
      <c r="I109" t="s">
        <v>13</v>
      </c>
      <c r="J109" s="15" t="str">
        <f t="shared" si="3"/>
        <v>20 Jun 2003</v>
      </c>
      <c r="K109" s="15" t="s">
        <v>6098</v>
      </c>
      <c r="L109" s="15" t="str">
        <f t="shared" si="2"/>
        <v>20-06-2003</v>
      </c>
      <c r="M109" s="19">
        <v>20</v>
      </c>
    </row>
    <row r="110" spans="1:13" ht="15" thickBot="1" x14ac:dyDescent="0.4">
      <c r="A110" t="s">
        <v>130</v>
      </c>
      <c r="B110">
        <v>1998</v>
      </c>
      <c r="C110" t="s">
        <v>30</v>
      </c>
      <c r="D110">
        <v>7</v>
      </c>
      <c r="E110">
        <v>0</v>
      </c>
      <c r="F110" s="18">
        <v>1477</v>
      </c>
      <c r="G110" t="s">
        <v>11</v>
      </c>
      <c r="H110" t="s">
        <v>16</v>
      </c>
      <c r="I110" t="s">
        <v>13</v>
      </c>
      <c r="J110" s="15" t="str">
        <f t="shared" si="3"/>
        <v>7 Dec 1998</v>
      </c>
      <c r="K110" s="15" t="s">
        <v>6099</v>
      </c>
      <c r="L110" s="15" t="str">
        <f t="shared" si="2"/>
        <v>07-12-1998</v>
      </c>
      <c r="M110" s="19">
        <v>24</v>
      </c>
    </row>
    <row r="111" spans="1:13" ht="15" thickBot="1" x14ac:dyDescent="0.4">
      <c r="A111" t="s">
        <v>131</v>
      </c>
      <c r="B111">
        <v>1997</v>
      </c>
      <c r="C111" t="s">
        <v>18</v>
      </c>
      <c r="D111">
        <v>9</v>
      </c>
      <c r="E111">
        <v>0</v>
      </c>
      <c r="F111" s="18">
        <v>1481</v>
      </c>
      <c r="G111" t="s">
        <v>11</v>
      </c>
      <c r="H111" t="s">
        <v>16</v>
      </c>
      <c r="I111" t="s">
        <v>23</v>
      </c>
      <c r="J111" s="15" t="str">
        <f t="shared" si="3"/>
        <v>9 Jun 1997</v>
      </c>
      <c r="K111" s="15" t="s">
        <v>6100</v>
      </c>
      <c r="L111" s="15" t="str">
        <f t="shared" si="2"/>
        <v>09-06-1997</v>
      </c>
      <c r="M111" s="19">
        <v>26</v>
      </c>
    </row>
    <row r="112" spans="1:13" ht="15" thickBot="1" x14ac:dyDescent="0.4">
      <c r="A112" t="s">
        <v>132</v>
      </c>
      <c r="B112">
        <v>1995</v>
      </c>
      <c r="C112" t="s">
        <v>37</v>
      </c>
      <c r="D112">
        <v>7</v>
      </c>
      <c r="E112">
        <v>0</v>
      </c>
      <c r="F112" s="18">
        <v>1493</v>
      </c>
      <c r="G112" t="s">
        <v>11</v>
      </c>
      <c r="H112" t="s">
        <v>12</v>
      </c>
      <c r="I112" t="s">
        <v>13</v>
      </c>
      <c r="J112" s="15" t="str">
        <f t="shared" si="3"/>
        <v>7 Oct 1995</v>
      </c>
      <c r="K112" s="15" t="s">
        <v>6101</v>
      </c>
      <c r="L112" s="15" t="str">
        <f t="shared" si="2"/>
        <v>07-10-1995</v>
      </c>
      <c r="M112" s="19">
        <v>27</v>
      </c>
    </row>
    <row r="113" spans="1:13" ht="15" thickBot="1" x14ac:dyDescent="0.4">
      <c r="A113" t="s">
        <v>133</v>
      </c>
      <c r="B113">
        <v>1998</v>
      </c>
      <c r="C113" t="s">
        <v>18</v>
      </c>
      <c r="D113">
        <v>19</v>
      </c>
      <c r="E113">
        <v>0</v>
      </c>
      <c r="F113" s="18">
        <v>1497</v>
      </c>
      <c r="G113" t="s">
        <v>11</v>
      </c>
      <c r="H113" t="s">
        <v>11</v>
      </c>
      <c r="I113" t="s">
        <v>13</v>
      </c>
      <c r="J113" s="15" t="str">
        <f t="shared" si="3"/>
        <v>19 Jun 1998</v>
      </c>
      <c r="K113" s="15" t="s">
        <v>6102</v>
      </c>
      <c r="L113" s="15" t="str">
        <f t="shared" si="2"/>
        <v>19-06-1998</v>
      </c>
      <c r="M113" s="19">
        <v>25</v>
      </c>
    </row>
    <row r="114" spans="1:13" ht="15" thickBot="1" x14ac:dyDescent="0.4">
      <c r="A114" t="s">
        <v>134</v>
      </c>
      <c r="B114">
        <v>2001</v>
      </c>
      <c r="C114" t="s">
        <v>35</v>
      </c>
      <c r="D114">
        <v>25</v>
      </c>
      <c r="E114">
        <v>0</v>
      </c>
      <c r="F114" s="18">
        <v>1515.34</v>
      </c>
      <c r="G114" t="s">
        <v>11</v>
      </c>
      <c r="H114" t="s">
        <v>12</v>
      </c>
      <c r="I114" t="s">
        <v>13</v>
      </c>
      <c r="J114" s="15" t="str">
        <f t="shared" si="3"/>
        <v>25 Aug 2001</v>
      </c>
      <c r="K114" s="15" t="s">
        <v>6103</v>
      </c>
      <c r="L114" s="15" t="str">
        <f t="shared" si="2"/>
        <v>25-08-2001</v>
      </c>
      <c r="M114" s="19">
        <v>21</v>
      </c>
    </row>
    <row r="115" spans="1:13" ht="15" thickBot="1" x14ac:dyDescent="0.4">
      <c r="A115" t="s">
        <v>135</v>
      </c>
      <c r="B115">
        <v>2001</v>
      </c>
      <c r="C115" t="s">
        <v>10</v>
      </c>
      <c r="D115">
        <v>7</v>
      </c>
      <c r="E115">
        <v>0</v>
      </c>
      <c r="F115" s="18">
        <v>1526.31</v>
      </c>
      <c r="G115" t="s">
        <v>11</v>
      </c>
      <c r="H115" t="s">
        <v>12</v>
      </c>
      <c r="I115" t="s">
        <v>42</v>
      </c>
      <c r="J115" s="15" t="str">
        <f t="shared" si="3"/>
        <v>7 Jul 2001</v>
      </c>
      <c r="K115" s="15" t="s">
        <v>6104</v>
      </c>
      <c r="L115" s="15" t="str">
        <f t="shared" si="2"/>
        <v>07-07-2001</v>
      </c>
      <c r="M115" s="19">
        <v>22</v>
      </c>
    </row>
    <row r="116" spans="1:13" ht="15" thickBot="1" x14ac:dyDescent="0.4">
      <c r="A116" t="s">
        <v>136</v>
      </c>
      <c r="B116">
        <v>2001</v>
      </c>
      <c r="C116" t="s">
        <v>18</v>
      </c>
      <c r="D116">
        <v>2</v>
      </c>
      <c r="E116">
        <v>0</v>
      </c>
      <c r="F116" s="18">
        <v>1532.47</v>
      </c>
      <c r="G116" t="s">
        <v>11</v>
      </c>
      <c r="H116" t="s">
        <v>11</v>
      </c>
      <c r="I116" t="s">
        <v>13</v>
      </c>
      <c r="J116" s="15" t="str">
        <f t="shared" si="3"/>
        <v>2 Jun 2001</v>
      </c>
      <c r="K116" s="15" t="s">
        <v>6105</v>
      </c>
      <c r="L116" s="15" t="str">
        <f t="shared" si="2"/>
        <v>02-06-2001</v>
      </c>
      <c r="M116" s="19">
        <v>22</v>
      </c>
    </row>
    <row r="117" spans="1:13" ht="15" thickBot="1" x14ac:dyDescent="0.4">
      <c r="A117" t="s">
        <v>137</v>
      </c>
      <c r="B117">
        <v>2001</v>
      </c>
      <c r="C117" t="s">
        <v>30</v>
      </c>
      <c r="D117">
        <v>5</v>
      </c>
      <c r="E117">
        <v>0</v>
      </c>
      <c r="F117" s="18">
        <v>1534.3</v>
      </c>
      <c r="G117" t="s">
        <v>11</v>
      </c>
      <c r="H117" t="s">
        <v>11</v>
      </c>
      <c r="I117" t="s">
        <v>13</v>
      </c>
      <c r="J117" s="15" t="str">
        <f t="shared" si="3"/>
        <v>5 Dec 2001</v>
      </c>
      <c r="K117" s="15" t="s">
        <v>6106</v>
      </c>
      <c r="L117" s="15" t="str">
        <f t="shared" si="2"/>
        <v>05-12-2001</v>
      </c>
      <c r="M117" s="19">
        <v>21</v>
      </c>
    </row>
    <row r="118" spans="1:13" ht="15" thickBot="1" x14ac:dyDescent="0.4">
      <c r="A118" t="s">
        <v>138</v>
      </c>
      <c r="B118">
        <v>1992</v>
      </c>
      <c r="C118" t="s">
        <v>20</v>
      </c>
      <c r="D118">
        <v>22</v>
      </c>
      <c r="E118">
        <v>0</v>
      </c>
      <c r="F118" s="18">
        <v>1566.88</v>
      </c>
      <c r="G118" t="s">
        <v>11</v>
      </c>
      <c r="H118" t="s">
        <v>16</v>
      </c>
      <c r="I118" t="s">
        <v>13</v>
      </c>
      <c r="J118" s="15" t="str">
        <f t="shared" si="3"/>
        <v>22 Sep 1992</v>
      </c>
      <c r="K118" s="15" t="s">
        <v>6107</v>
      </c>
      <c r="L118" s="15" t="str">
        <f t="shared" si="2"/>
        <v>22-09-1992</v>
      </c>
      <c r="M118" s="19">
        <v>30</v>
      </c>
    </row>
    <row r="119" spans="1:13" ht="15" thickBot="1" x14ac:dyDescent="0.4">
      <c r="A119" t="s">
        <v>139</v>
      </c>
      <c r="B119">
        <v>2004</v>
      </c>
      <c r="C119" t="s">
        <v>15</v>
      </c>
      <c r="D119">
        <v>19</v>
      </c>
      <c r="E119">
        <v>0</v>
      </c>
      <c r="F119" s="18">
        <v>1607.51</v>
      </c>
      <c r="G119" t="s">
        <v>11</v>
      </c>
      <c r="H119" t="s">
        <v>12</v>
      </c>
      <c r="I119" t="s">
        <v>13</v>
      </c>
      <c r="J119" s="15" t="str">
        <f t="shared" si="3"/>
        <v>19 Nov 2004</v>
      </c>
      <c r="K119" s="15" t="s">
        <v>6108</v>
      </c>
      <c r="L119" s="15" t="str">
        <f t="shared" si="2"/>
        <v>19-11-2004</v>
      </c>
      <c r="M119" s="19">
        <v>18</v>
      </c>
    </row>
    <row r="120" spans="1:13" ht="15" thickBot="1" x14ac:dyDescent="0.4">
      <c r="A120" t="s">
        <v>140</v>
      </c>
      <c r="B120">
        <v>2004</v>
      </c>
      <c r="C120" t="s">
        <v>10</v>
      </c>
      <c r="D120">
        <v>22</v>
      </c>
      <c r="E120">
        <v>0</v>
      </c>
      <c r="F120" s="18">
        <v>1615.77</v>
      </c>
      <c r="G120" t="s">
        <v>11</v>
      </c>
      <c r="H120" t="s">
        <v>16</v>
      </c>
      <c r="I120" t="s">
        <v>13</v>
      </c>
      <c r="J120" s="15" t="str">
        <f t="shared" si="3"/>
        <v>22 Jul 2004</v>
      </c>
      <c r="K120" s="15" t="s">
        <v>6109</v>
      </c>
      <c r="L120" s="15" t="str">
        <f t="shared" si="2"/>
        <v>22-07-2004</v>
      </c>
      <c r="M120" s="19">
        <v>19</v>
      </c>
    </row>
    <row r="121" spans="1:13" ht="15" thickBot="1" x14ac:dyDescent="0.4">
      <c r="A121" t="s">
        <v>141</v>
      </c>
      <c r="B121">
        <v>1995</v>
      </c>
      <c r="C121" t="s">
        <v>35</v>
      </c>
      <c r="D121">
        <v>5</v>
      </c>
      <c r="E121">
        <v>0</v>
      </c>
      <c r="F121" s="18">
        <v>1617.16</v>
      </c>
      <c r="G121" t="s">
        <v>11</v>
      </c>
      <c r="H121" t="s">
        <v>16</v>
      </c>
      <c r="I121" t="s">
        <v>13</v>
      </c>
      <c r="J121" s="15" t="str">
        <f t="shared" si="3"/>
        <v>5 Aug 1995</v>
      </c>
      <c r="K121" s="15" t="s">
        <v>6110</v>
      </c>
      <c r="L121" s="15" t="str">
        <f t="shared" si="2"/>
        <v>05-08-1995</v>
      </c>
      <c r="M121" s="19">
        <v>28</v>
      </c>
    </row>
    <row r="122" spans="1:13" ht="15" thickBot="1" x14ac:dyDescent="0.4">
      <c r="A122" t="s">
        <v>142</v>
      </c>
      <c r="B122">
        <v>2003</v>
      </c>
      <c r="C122" t="s">
        <v>20</v>
      </c>
      <c r="D122">
        <v>14</v>
      </c>
      <c r="E122">
        <v>0</v>
      </c>
      <c r="F122" s="18">
        <v>1621.34</v>
      </c>
      <c r="G122" t="s">
        <v>11</v>
      </c>
      <c r="H122" t="s">
        <v>11</v>
      </c>
      <c r="I122" t="s">
        <v>23</v>
      </c>
      <c r="J122" s="15" t="str">
        <f t="shared" si="3"/>
        <v>14 Sep 2003</v>
      </c>
      <c r="K122" s="15" t="s">
        <v>6111</v>
      </c>
      <c r="L122" s="15" t="str">
        <f t="shared" si="2"/>
        <v>14-09-2003</v>
      </c>
      <c r="M122" s="19">
        <v>19</v>
      </c>
    </row>
    <row r="123" spans="1:13" ht="15" thickBot="1" x14ac:dyDescent="0.4">
      <c r="A123" t="s">
        <v>143</v>
      </c>
      <c r="B123">
        <v>2004</v>
      </c>
      <c r="C123" t="s">
        <v>35</v>
      </c>
      <c r="D123">
        <v>21</v>
      </c>
      <c r="E123">
        <v>0</v>
      </c>
      <c r="F123" s="18">
        <v>1621.88</v>
      </c>
      <c r="G123" t="s">
        <v>11</v>
      </c>
      <c r="H123" t="s">
        <v>11</v>
      </c>
      <c r="I123" t="s">
        <v>13</v>
      </c>
      <c r="J123" s="15" t="str">
        <f t="shared" si="3"/>
        <v>21 Aug 2004</v>
      </c>
      <c r="K123" s="15" t="s">
        <v>6112</v>
      </c>
      <c r="L123" s="15" t="str">
        <f t="shared" si="2"/>
        <v>21-08-2004</v>
      </c>
      <c r="M123" s="19">
        <v>18</v>
      </c>
    </row>
    <row r="124" spans="1:13" ht="15" thickBot="1" x14ac:dyDescent="0.4">
      <c r="A124" t="s">
        <v>144</v>
      </c>
      <c r="B124">
        <v>2004</v>
      </c>
      <c r="C124" t="s">
        <v>10</v>
      </c>
      <c r="D124">
        <v>25</v>
      </c>
      <c r="E124">
        <v>0</v>
      </c>
      <c r="F124" s="18">
        <v>1622.19</v>
      </c>
      <c r="G124" t="s">
        <v>11</v>
      </c>
      <c r="H124" t="s">
        <v>16</v>
      </c>
      <c r="I124" t="s">
        <v>13</v>
      </c>
      <c r="J124" s="15" t="str">
        <f t="shared" si="3"/>
        <v>25 Jul 2004</v>
      </c>
      <c r="K124" s="15" t="s">
        <v>6113</v>
      </c>
      <c r="L124" s="15" t="str">
        <f t="shared" si="2"/>
        <v>25-07-2004</v>
      </c>
      <c r="M124" s="19">
        <v>19</v>
      </c>
    </row>
    <row r="125" spans="1:13" ht="15" thickBot="1" x14ac:dyDescent="0.4">
      <c r="A125" t="s">
        <v>145</v>
      </c>
      <c r="B125">
        <v>2003</v>
      </c>
      <c r="C125" t="s">
        <v>20</v>
      </c>
      <c r="D125">
        <v>9</v>
      </c>
      <c r="E125">
        <v>0</v>
      </c>
      <c r="F125" s="18">
        <v>1625.43</v>
      </c>
      <c r="G125" t="s">
        <v>11</v>
      </c>
      <c r="H125" t="s">
        <v>12</v>
      </c>
      <c r="I125" t="s">
        <v>23</v>
      </c>
      <c r="J125" s="15" t="str">
        <f t="shared" si="3"/>
        <v>9 Sep 2003</v>
      </c>
      <c r="K125" s="15" t="s">
        <v>6114</v>
      </c>
      <c r="L125" s="15" t="str">
        <f t="shared" si="2"/>
        <v>09-09-2003</v>
      </c>
      <c r="M125" s="19">
        <v>19</v>
      </c>
    </row>
    <row r="126" spans="1:13" ht="15" thickBot="1" x14ac:dyDescent="0.4">
      <c r="A126" t="s">
        <v>146</v>
      </c>
      <c r="B126">
        <v>2003</v>
      </c>
      <c r="C126" t="s">
        <v>30</v>
      </c>
      <c r="D126">
        <v>4</v>
      </c>
      <c r="E126">
        <v>0</v>
      </c>
      <c r="F126" s="18">
        <v>1627.28</v>
      </c>
      <c r="G126" t="s">
        <v>11</v>
      </c>
      <c r="H126" t="s">
        <v>11</v>
      </c>
      <c r="I126" t="s">
        <v>23</v>
      </c>
      <c r="J126" s="15" t="str">
        <f t="shared" si="3"/>
        <v>4 Dec 2003</v>
      </c>
      <c r="K126" s="15" t="s">
        <v>6115</v>
      </c>
      <c r="L126" s="15" t="str">
        <f t="shared" si="2"/>
        <v>04-12-2003</v>
      </c>
      <c r="M126" s="19">
        <v>19</v>
      </c>
    </row>
    <row r="127" spans="1:13" ht="15" thickBot="1" x14ac:dyDescent="0.4">
      <c r="A127" t="s">
        <v>147</v>
      </c>
      <c r="B127">
        <v>2003</v>
      </c>
      <c r="C127" t="s">
        <v>10</v>
      </c>
      <c r="D127">
        <v>17</v>
      </c>
      <c r="E127">
        <v>0</v>
      </c>
      <c r="F127" s="18">
        <v>1628.47</v>
      </c>
      <c r="G127" t="s">
        <v>11</v>
      </c>
      <c r="H127" t="s">
        <v>16</v>
      </c>
      <c r="I127" t="s">
        <v>23</v>
      </c>
      <c r="J127" s="15" t="str">
        <f t="shared" si="3"/>
        <v>17 Jul 2003</v>
      </c>
      <c r="K127" s="15" t="s">
        <v>6116</v>
      </c>
      <c r="L127" s="15" t="str">
        <f t="shared" si="2"/>
        <v>17-07-2003</v>
      </c>
      <c r="M127" s="19">
        <v>20</v>
      </c>
    </row>
    <row r="128" spans="1:13" ht="15" thickBot="1" x14ac:dyDescent="0.4">
      <c r="A128" t="s">
        <v>148</v>
      </c>
      <c r="B128">
        <v>2004</v>
      </c>
      <c r="C128" t="s">
        <v>37</v>
      </c>
      <c r="D128">
        <v>4</v>
      </c>
      <c r="E128">
        <v>0</v>
      </c>
      <c r="F128" s="18">
        <v>1629.83</v>
      </c>
      <c r="G128" t="s">
        <v>11</v>
      </c>
      <c r="H128" t="s">
        <v>11</v>
      </c>
      <c r="I128" t="s">
        <v>13</v>
      </c>
      <c r="J128" s="15" t="str">
        <f t="shared" si="3"/>
        <v>4 Oct 2004</v>
      </c>
      <c r="K128" s="15" t="s">
        <v>6117</v>
      </c>
      <c r="L128" s="15" t="str">
        <f t="shared" si="2"/>
        <v>04-10-2004</v>
      </c>
      <c r="M128" s="19">
        <v>18</v>
      </c>
    </row>
    <row r="129" spans="1:13" ht="15" thickBot="1" x14ac:dyDescent="0.4">
      <c r="A129" t="s">
        <v>149</v>
      </c>
      <c r="B129">
        <v>2004</v>
      </c>
      <c r="C129" t="s">
        <v>30</v>
      </c>
      <c r="D129">
        <v>5</v>
      </c>
      <c r="E129">
        <v>0</v>
      </c>
      <c r="F129" s="18">
        <v>1631.67</v>
      </c>
      <c r="G129" t="s">
        <v>11</v>
      </c>
      <c r="H129" t="s">
        <v>12</v>
      </c>
      <c r="I129" t="s">
        <v>13</v>
      </c>
      <c r="J129" s="15" t="str">
        <f t="shared" si="3"/>
        <v>5 Dec 2004</v>
      </c>
      <c r="K129" s="15" t="s">
        <v>6118</v>
      </c>
      <c r="L129" s="15" t="str">
        <f t="shared" si="2"/>
        <v>05-12-2004</v>
      </c>
      <c r="M129" s="19">
        <v>18</v>
      </c>
    </row>
    <row r="130" spans="1:13" ht="15" thickBot="1" x14ac:dyDescent="0.4">
      <c r="A130" t="s">
        <v>150</v>
      </c>
      <c r="B130">
        <v>2004</v>
      </c>
      <c r="C130" t="s">
        <v>10</v>
      </c>
      <c r="D130">
        <v>9</v>
      </c>
      <c r="E130">
        <v>0</v>
      </c>
      <c r="F130" s="18">
        <v>1631.82</v>
      </c>
      <c r="G130" t="s">
        <v>11</v>
      </c>
      <c r="H130" t="s">
        <v>16</v>
      </c>
      <c r="I130" t="s">
        <v>13</v>
      </c>
      <c r="J130" s="15" t="str">
        <f t="shared" si="3"/>
        <v>9 Jul 2004</v>
      </c>
      <c r="K130" s="15" t="s">
        <v>6058</v>
      </c>
      <c r="L130" s="15" t="str">
        <f t="shared" ref="L130:L193" si="4">TEXT(K130,"dd-mm-yyyy")</f>
        <v>09-07-2004</v>
      </c>
      <c r="M130" s="19">
        <v>19</v>
      </c>
    </row>
    <row r="131" spans="1:13" ht="15" thickBot="1" x14ac:dyDescent="0.4">
      <c r="A131" t="s">
        <v>151</v>
      </c>
      <c r="B131">
        <v>2003</v>
      </c>
      <c r="C131" t="s">
        <v>37</v>
      </c>
      <c r="D131">
        <v>3</v>
      </c>
      <c r="E131">
        <v>0</v>
      </c>
      <c r="F131" s="18">
        <v>1632.04</v>
      </c>
      <c r="G131" t="s">
        <v>11</v>
      </c>
      <c r="H131" t="s">
        <v>11</v>
      </c>
      <c r="I131" t="s">
        <v>23</v>
      </c>
      <c r="J131" s="15" t="str">
        <f t="shared" ref="J131:J194" si="5">CONCATENATE(D131," ",C131," ",B131)</f>
        <v>3 Oct 2003</v>
      </c>
      <c r="K131" s="15" t="s">
        <v>6119</v>
      </c>
      <c r="L131" s="15" t="str">
        <f t="shared" si="4"/>
        <v>03-10-2003</v>
      </c>
      <c r="M131" s="19">
        <v>19</v>
      </c>
    </row>
    <row r="132" spans="1:13" ht="15" thickBot="1" x14ac:dyDescent="0.4">
      <c r="A132" t="s">
        <v>152</v>
      </c>
      <c r="B132">
        <v>2003</v>
      </c>
      <c r="C132" t="s">
        <v>20</v>
      </c>
      <c r="D132">
        <v>16</v>
      </c>
      <c r="E132">
        <v>0</v>
      </c>
      <c r="F132" s="18">
        <v>1632.56</v>
      </c>
      <c r="G132" t="s">
        <v>11</v>
      </c>
      <c r="H132" t="s">
        <v>11</v>
      </c>
      <c r="I132" t="s">
        <v>23</v>
      </c>
      <c r="J132" s="15" t="str">
        <f t="shared" si="5"/>
        <v>16 Sep 2003</v>
      </c>
      <c r="K132" s="15" t="s">
        <v>6120</v>
      </c>
      <c r="L132" s="15" t="str">
        <f t="shared" si="4"/>
        <v>16-09-2003</v>
      </c>
      <c r="M132" s="19">
        <v>19</v>
      </c>
    </row>
    <row r="133" spans="1:13" ht="15" thickBot="1" x14ac:dyDescent="0.4">
      <c r="A133" t="s">
        <v>153</v>
      </c>
      <c r="B133">
        <v>2004</v>
      </c>
      <c r="C133" t="s">
        <v>30</v>
      </c>
      <c r="D133">
        <v>13</v>
      </c>
      <c r="E133">
        <v>0</v>
      </c>
      <c r="F133" s="18">
        <v>1633.04</v>
      </c>
      <c r="G133" t="s">
        <v>11</v>
      </c>
      <c r="H133" t="s">
        <v>11</v>
      </c>
      <c r="I133" t="s">
        <v>13</v>
      </c>
      <c r="J133" s="15" t="str">
        <f t="shared" si="5"/>
        <v>13 Dec 2004</v>
      </c>
      <c r="K133" s="15" t="s">
        <v>6121</v>
      </c>
      <c r="L133" s="15" t="str">
        <f t="shared" si="4"/>
        <v>13-12-2004</v>
      </c>
      <c r="M133" s="19">
        <v>18</v>
      </c>
    </row>
    <row r="134" spans="1:13" ht="15" thickBot="1" x14ac:dyDescent="0.4">
      <c r="A134" t="s">
        <v>154</v>
      </c>
      <c r="B134">
        <v>2004</v>
      </c>
      <c r="C134" t="s">
        <v>35</v>
      </c>
      <c r="D134">
        <v>8</v>
      </c>
      <c r="E134">
        <v>0</v>
      </c>
      <c r="F134" s="18">
        <v>1633.96</v>
      </c>
      <c r="G134" t="s">
        <v>11</v>
      </c>
      <c r="H134" t="s">
        <v>16</v>
      </c>
      <c r="I134" t="s">
        <v>13</v>
      </c>
      <c r="J134" s="15" t="str">
        <f t="shared" si="5"/>
        <v>8 Aug 2004</v>
      </c>
      <c r="K134" s="15" t="s">
        <v>6122</v>
      </c>
      <c r="L134" s="15" t="str">
        <f t="shared" si="4"/>
        <v>08-08-2004</v>
      </c>
      <c r="M134" s="19">
        <v>18</v>
      </c>
    </row>
    <row r="135" spans="1:13" ht="15" thickBot="1" x14ac:dyDescent="0.4">
      <c r="A135" t="s">
        <v>155</v>
      </c>
      <c r="B135">
        <v>2004</v>
      </c>
      <c r="C135" t="s">
        <v>18</v>
      </c>
      <c r="D135">
        <v>13</v>
      </c>
      <c r="E135">
        <v>0</v>
      </c>
      <c r="F135" s="18">
        <v>1634.57</v>
      </c>
      <c r="G135" t="s">
        <v>11</v>
      </c>
      <c r="H135" t="s">
        <v>11</v>
      </c>
      <c r="I135" t="s">
        <v>13</v>
      </c>
      <c r="J135" s="15" t="str">
        <f t="shared" si="5"/>
        <v>13 Jun 2004</v>
      </c>
      <c r="K135" s="15" t="s">
        <v>6123</v>
      </c>
      <c r="L135" s="15" t="str">
        <f t="shared" si="4"/>
        <v>13-06-2004</v>
      </c>
      <c r="M135" s="19">
        <v>19</v>
      </c>
    </row>
    <row r="136" spans="1:13" ht="15" thickBot="1" x14ac:dyDescent="0.4">
      <c r="A136" t="s">
        <v>156</v>
      </c>
      <c r="B136">
        <v>2003</v>
      </c>
      <c r="C136" t="s">
        <v>30</v>
      </c>
      <c r="D136">
        <v>30</v>
      </c>
      <c r="E136">
        <v>0</v>
      </c>
      <c r="F136" s="18">
        <v>1635.73</v>
      </c>
      <c r="G136" t="s">
        <v>11</v>
      </c>
      <c r="H136" t="s">
        <v>12</v>
      </c>
      <c r="I136" t="s">
        <v>23</v>
      </c>
      <c r="J136" s="15" t="str">
        <f t="shared" si="5"/>
        <v>30 Dec 2003</v>
      </c>
      <c r="K136" s="15" t="s">
        <v>6124</v>
      </c>
      <c r="L136" s="15" t="str">
        <f t="shared" si="4"/>
        <v>30-12-2003</v>
      </c>
      <c r="M136" s="19">
        <v>19</v>
      </c>
    </row>
    <row r="137" spans="1:13" ht="15" thickBot="1" x14ac:dyDescent="0.4">
      <c r="A137" t="s">
        <v>157</v>
      </c>
      <c r="B137">
        <v>2003</v>
      </c>
      <c r="C137" t="s">
        <v>20</v>
      </c>
      <c r="D137">
        <v>16</v>
      </c>
      <c r="E137">
        <v>0</v>
      </c>
      <c r="F137" s="18">
        <v>1639.56</v>
      </c>
      <c r="G137" t="s">
        <v>11</v>
      </c>
      <c r="H137" t="s">
        <v>11</v>
      </c>
      <c r="I137" t="s">
        <v>23</v>
      </c>
      <c r="J137" s="15" t="str">
        <f t="shared" si="5"/>
        <v>16 Sep 2003</v>
      </c>
      <c r="K137" s="15" t="s">
        <v>6120</v>
      </c>
      <c r="L137" s="15" t="str">
        <f t="shared" si="4"/>
        <v>16-09-2003</v>
      </c>
      <c r="M137" s="19">
        <v>19</v>
      </c>
    </row>
    <row r="138" spans="1:13" ht="15" thickBot="1" x14ac:dyDescent="0.4">
      <c r="A138" t="s">
        <v>158</v>
      </c>
      <c r="B138">
        <v>2003</v>
      </c>
      <c r="C138" t="s">
        <v>35</v>
      </c>
      <c r="D138">
        <v>21</v>
      </c>
      <c r="E138">
        <v>0</v>
      </c>
      <c r="F138" s="18">
        <v>1639.56</v>
      </c>
      <c r="G138" t="s">
        <v>11</v>
      </c>
      <c r="H138" t="s">
        <v>11</v>
      </c>
      <c r="I138" t="s">
        <v>23</v>
      </c>
      <c r="J138" s="15" t="str">
        <f t="shared" si="5"/>
        <v>21 Aug 2003</v>
      </c>
      <c r="K138" s="15" t="s">
        <v>6125</v>
      </c>
      <c r="L138" s="15" t="str">
        <f t="shared" si="4"/>
        <v>21-08-2003</v>
      </c>
      <c r="M138" s="19">
        <v>19</v>
      </c>
    </row>
    <row r="139" spans="1:13" ht="15" thickBot="1" x14ac:dyDescent="0.4">
      <c r="A139" t="s">
        <v>159</v>
      </c>
      <c r="B139">
        <v>2003</v>
      </c>
      <c r="C139" t="s">
        <v>30</v>
      </c>
      <c r="D139">
        <v>30</v>
      </c>
      <c r="E139">
        <v>0</v>
      </c>
      <c r="F139" s="18">
        <v>1646.43</v>
      </c>
      <c r="G139" t="s">
        <v>11</v>
      </c>
      <c r="H139" t="s">
        <v>16</v>
      </c>
      <c r="I139" t="s">
        <v>23</v>
      </c>
      <c r="J139" s="15" t="str">
        <f t="shared" si="5"/>
        <v>30 Dec 2003</v>
      </c>
      <c r="K139" s="15" t="s">
        <v>6124</v>
      </c>
      <c r="L139" s="15" t="str">
        <f t="shared" si="4"/>
        <v>30-12-2003</v>
      </c>
      <c r="M139" s="19">
        <v>19</v>
      </c>
    </row>
    <row r="140" spans="1:13" ht="15" thickBot="1" x14ac:dyDescent="0.4">
      <c r="A140" t="s">
        <v>160</v>
      </c>
      <c r="B140">
        <v>2000</v>
      </c>
      <c r="C140" t="s">
        <v>37</v>
      </c>
      <c r="D140">
        <v>23</v>
      </c>
      <c r="E140">
        <v>0</v>
      </c>
      <c r="F140" s="18">
        <v>1665</v>
      </c>
      <c r="G140" t="s">
        <v>11</v>
      </c>
      <c r="H140" t="s">
        <v>11</v>
      </c>
      <c r="I140" t="s">
        <v>13</v>
      </c>
      <c r="J140" s="15" t="str">
        <f t="shared" si="5"/>
        <v>23 Oct 2000</v>
      </c>
      <c r="K140" s="15" t="s">
        <v>6126</v>
      </c>
      <c r="L140" s="15" t="str">
        <f t="shared" si="4"/>
        <v>23-10-2000</v>
      </c>
      <c r="M140" s="19">
        <v>22</v>
      </c>
    </row>
    <row r="141" spans="1:13" ht="15" thickBot="1" x14ac:dyDescent="0.4">
      <c r="A141" t="s">
        <v>161</v>
      </c>
      <c r="B141">
        <v>2000</v>
      </c>
      <c r="C141" t="s">
        <v>18</v>
      </c>
      <c r="D141">
        <v>10</v>
      </c>
      <c r="E141">
        <v>0</v>
      </c>
      <c r="F141" s="18">
        <v>1674.63</v>
      </c>
      <c r="G141" t="s">
        <v>11</v>
      </c>
      <c r="H141" t="s">
        <v>11</v>
      </c>
      <c r="I141" t="s">
        <v>13</v>
      </c>
      <c r="J141" s="15" t="str">
        <f t="shared" si="5"/>
        <v>10 Jun 2000</v>
      </c>
      <c r="K141" s="15" t="s">
        <v>6127</v>
      </c>
      <c r="L141" s="15" t="str">
        <f t="shared" si="4"/>
        <v>10-06-2000</v>
      </c>
      <c r="M141" s="19">
        <v>23</v>
      </c>
    </row>
    <row r="142" spans="1:13" ht="15" thickBot="1" x14ac:dyDescent="0.4">
      <c r="A142" t="s">
        <v>162</v>
      </c>
      <c r="B142">
        <v>2000</v>
      </c>
      <c r="C142" t="s">
        <v>37</v>
      </c>
      <c r="D142">
        <v>21</v>
      </c>
      <c r="E142">
        <v>0</v>
      </c>
      <c r="F142" s="18">
        <v>1682.6</v>
      </c>
      <c r="G142" t="s">
        <v>11</v>
      </c>
      <c r="H142" t="s">
        <v>11</v>
      </c>
      <c r="I142" t="s">
        <v>42</v>
      </c>
      <c r="J142" s="15" t="str">
        <f t="shared" si="5"/>
        <v>21 Oct 2000</v>
      </c>
      <c r="K142" s="15" t="s">
        <v>6128</v>
      </c>
      <c r="L142" s="15" t="str">
        <f t="shared" si="4"/>
        <v>21-10-2000</v>
      </c>
      <c r="M142" s="19">
        <v>22</v>
      </c>
    </row>
    <row r="143" spans="1:13" ht="15" thickBot="1" x14ac:dyDescent="0.4">
      <c r="A143" t="s">
        <v>163</v>
      </c>
      <c r="B143">
        <v>2004</v>
      </c>
      <c r="C143" t="s">
        <v>15</v>
      </c>
      <c r="D143">
        <v>17</v>
      </c>
      <c r="E143">
        <v>0</v>
      </c>
      <c r="F143" s="18">
        <v>1694.8</v>
      </c>
      <c r="G143" t="s">
        <v>11</v>
      </c>
      <c r="H143" t="s">
        <v>11</v>
      </c>
      <c r="I143" t="s">
        <v>164</v>
      </c>
      <c r="J143" s="15" t="str">
        <f t="shared" si="5"/>
        <v>17 Nov 2004</v>
      </c>
      <c r="K143" s="15" t="s">
        <v>6129</v>
      </c>
      <c r="L143" s="15" t="str">
        <f t="shared" si="4"/>
        <v>17-11-2004</v>
      </c>
      <c r="M143" s="19">
        <v>18</v>
      </c>
    </row>
    <row r="144" spans="1:13" ht="15" thickBot="1" x14ac:dyDescent="0.4">
      <c r="A144" t="s">
        <v>165</v>
      </c>
      <c r="B144">
        <v>2004</v>
      </c>
      <c r="C144" t="s">
        <v>30</v>
      </c>
      <c r="D144">
        <v>10</v>
      </c>
      <c r="E144">
        <v>0</v>
      </c>
      <c r="F144" s="18">
        <v>1702.46</v>
      </c>
      <c r="G144" t="s">
        <v>11</v>
      </c>
      <c r="H144" t="s">
        <v>12</v>
      </c>
      <c r="I144" t="s">
        <v>166</v>
      </c>
      <c r="J144" s="15" t="str">
        <f t="shared" si="5"/>
        <v>10 Dec 2004</v>
      </c>
      <c r="K144" s="15" t="s">
        <v>6130</v>
      </c>
      <c r="L144" s="15" t="str">
        <f t="shared" si="4"/>
        <v>10-12-2004</v>
      </c>
      <c r="M144" s="19">
        <v>18</v>
      </c>
    </row>
    <row r="145" spans="1:13" ht="15" thickBot="1" x14ac:dyDescent="0.4">
      <c r="A145" t="s">
        <v>167</v>
      </c>
      <c r="B145">
        <v>2004</v>
      </c>
      <c r="C145" t="s">
        <v>15</v>
      </c>
      <c r="D145">
        <v>7</v>
      </c>
      <c r="E145">
        <v>0</v>
      </c>
      <c r="F145" s="18">
        <v>1704.57</v>
      </c>
      <c r="G145" t="s">
        <v>11</v>
      </c>
      <c r="H145" t="s">
        <v>16</v>
      </c>
      <c r="I145" t="s">
        <v>168</v>
      </c>
      <c r="J145" s="15" t="str">
        <f t="shared" si="5"/>
        <v>7 Nov 2004</v>
      </c>
      <c r="K145" s="15" t="s">
        <v>6131</v>
      </c>
      <c r="L145" s="15" t="str">
        <f t="shared" si="4"/>
        <v>07-11-2004</v>
      </c>
      <c r="M145" s="19">
        <v>18</v>
      </c>
    </row>
    <row r="146" spans="1:13" ht="15" thickBot="1" x14ac:dyDescent="0.4">
      <c r="A146" t="s">
        <v>169</v>
      </c>
      <c r="B146">
        <v>2004</v>
      </c>
      <c r="C146" t="s">
        <v>30</v>
      </c>
      <c r="D146">
        <v>14</v>
      </c>
      <c r="E146">
        <v>0</v>
      </c>
      <c r="F146" s="18">
        <v>1704.7</v>
      </c>
      <c r="G146" t="s">
        <v>11</v>
      </c>
      <c r="H146" t="s">
        <v>12</v>
      </c>
      <c r="I146" t="s">
        <v>170</v>
      </c>
      <c r="J146" s="15" t="str">
        <f t="shared" si="5"/>
        <v>14 Dec 2004</v>
      </c>
      <c r="K146" s="15" t="s">
        <v>6132</v>
      </c>
      <c r="L146" s="15" t="str">
        <f t="shared" si="4"/>
        <v>14-12-2004</v>
      </c>
      <c r="M146" s="19">
        <v>18</v>
      </c>
    </row>
    <row r="147" spans="1:13" ht="15" thickBot="1" x14ac:dyDescent="0.4">
      <c r="A147" t="s">
        <v>171</v>
      </c>
      <c r="B147">
        <v>2004</v>
      </c>
      <c r="C147" t="s">
        <v>30</v>
      </c>
      <c r="D147">
        <v>6</v>
      </c>
      <c r="E147">
        <v>0</v>
      </c>
      <c r="F147" s="18">
        <v>1705.62</v>
      </c>
      <c r="G147" t="s">
        <v>11</v>
      </c>
      <c r="H147" t="s">
        <v>11</v>
      </c>
      <c r="I147" t="s">
        <v>164</v>
      </c>
      <c r="J147" s="15" t="str">
        <f t="shared" si="5"/>
        <v>6 Dec 2004</v>
      </c>
      <c r="K147" s="15" t="s">
        <v>6133</v>
      </c>
      <c r="L147" s="15" t="str">
        <f t="shared" si="4"/>
        <v>06-12-2004</v>
      </c>
      <c r="M147" s="19">
        <v>18</v>
      </c>
    </row>
    <row r="148" spans="1:13" ht="15" thickBot="1" x14ac:dyDescent="0.4">
      <c r="A148" t="s">
        <v>172</v>
      </c>
      <c r="B148">
        <v>2004</v>
      </c>
      <c r="C148" t="s">
        <v>37</v>
      </c>
      <c r="D148">
        <v>17</v>
      </c>
      <c r="E148">
        <v>0</v>
      </c>
      <c r="F148" s="18">
        <v>1708</v>
      </c>
      <c r="G148" t="s">
        <v>12</v>
      </c>
      <c r="H148" t="s">
        <v>11</v>
      </c>
      <c r="I148" t="s">
        <v>168</v>
      </c>
      <c r="J148" s="15" t="str">
        <f t="shared" si="5"/>
        <v>17 Oct 2004</v>
      </c>
      <c r="K148" s="15" t="s">
        <v>6134</v>
      </c>
      <c r="L148" s="15" t="str">
        <f t="shared" si="4"/>
        <v>17-10-2004</v>
      </c>
      <c r="M148" s="19">
        <v>18</v>
      </c>
    </row>
    <row r="149" spans="1:13" ht="15" thickBot="1" x14ac:dyDescent="0.4">
      <c r="A149" t="s">
        <v>173</v>
      </c>
      <c r="B149">
        <v>2004</v>
      </c>
      <c r="C149" t="s">
        <v>30</v>
      </c>
      <c r="D149">
        <v>12</v>
      </c>
      <c r="E149">
        <v>0</v>
      </c>
      <c r="F149" s="18">
        <v>1708.93</v>
      </c>
      <c r="G149" t="s">
        <v>12</v>
      </c>
      <c r="H149" t="s">
        <v>16</v>
      </c>
      <c r="I149" t="s">
        <v>166</v>
      </c>
      <c r="J149" s="15" t="str">
        <f t="shared" si="5"/>
        <v>12 Dec 2004</v>
      </c>
      <c r="K149" s="15" t="s">
        <v>6135</v>
      </c>
      <c r="L149" s="15" t="str">
        <f t="shared" si="4"/>
        <v>12-12-2004</v>
      </c>
      <c r="M149" s="19">
        <v>18</v>
      </c>
    </row>
    <row r="150" spans="1:13" ht="15" thickBot="1" x14ac:dyDescent="0.4">
      <c r="A150" t="s">
        <v>174</v>
      </c>
      <c r="B150">
        <v>2004</v>
      </c>
      <c r="C150" t="s">
        <v>20</v>
      </c>
      <c r="D150">
        <v>19</v>
      </c>
      <c r="E150">
        <v>1</v>
      </c>
      <c r="F150" s="18">
        <v>1711.03</v>
      </c>
      <c r="G150" t="s">
        <v>12</v>
      </c>
      <c r="H150" t="s">
        <v>12</v>
      </c>
      <c r="I150" t="s">
        <v>13</v>
      </c>
      <c r="J150" s="15" t="str">
        <f t="shared" si="5"/>
        <v>19 Sep 2004</v>
      </c>
      <c r="K150" s="15" t="s">
        <v>6136</v>
      </c>
      <c r="L150" s="15" t="str">
        <f t="shared" si="4"/>
        <v>19-09-2004</v>
      </c>
      <c r="M150" s="19">
        <v>18</v>
      </c>
    </row>
    <row r="151" spans="1:13" ht="15" thickBot="1" x14ac:dyDescent="0.4">
      <c r="A151" t="s">
        <v>175</v>
      </c>
      <c r="B151">
        <v>2004</v>
      </c>
      <c r="C151" t="s">
        <v>20</v>
      </c>
      <c r="D151">
        <v>21</v>
      </c>
      <c r="E151">
        <v>0</v>
      </c>
      <c r="F151" s="18">
        <v>1712.23</v>
      </c>
      <c r="G151" t="s">
        <v>12</v>
      </c>
      <c r="H151" t="s">
        <v>16</v>
      </c>
      <c r="I151" t="s">
        <v>168</v>
      </c>
      <c r="J151" s="15" t="str">
        <f t="shared" si="5"/>
        <v>21 Sep 2004</v>
      </c>
      <c r="K151" s="15" t="s">
        <v>6137</v>
      </c>
      <c r="L151" s="15" t="str">
        <f t="shared" si="4"/>
        <v>21-09-2004</v>
      </c>
      <c r="M151" s="19">
        <v>18</v>
      </c>
    </row>
    <row r="152" spans="1:13" ht="15" thickBot="1" x14ac:dyDescent="0.4">
      <c r="A152" t="s">
        <v>176</v>
      </c>
      <c r="B152">
        <v>2004</v>
      </c>
      <c r="C152" t="s">
        <v>18</v>
      </c>
      <c r="D152">
        <v>10</v>
      </c>
      <c r="E152">
        <v>1</v>
      </c>
      <c r="F152" s="18">
        <v>1719.44</v>
      </c>
      <c r="G152" t="s">
        <v>12</v>
      </c>
      <c r="H152" t="s">
        <v>12</v>
      </c>
      <c r="I152" t="s">
        <v>13</v>
      </c>
      <c r="J152" s="15" t="str">
        <f t="shared" si="5"/>
        <v>10 Jun 2004</v>
      </c>
      <c r="K152" s="15" t="s">
        <v>6044</v>
      </c>
      <c r="L152" s="15" t="str">
        <f t="shared" si="4"/>
        <v>10-06-2004</v>
      </c>
      <c r="M152" s="19">
        <v>19</v>
      </c>
    </row>
    <row r="153" spans="1:13" ht="15" thickBot="1" x14ac:dyDescent="0.4">
      <c r="A153" t="s">
        <v>177</v>
      </c>
      <c r="B153">
        <v>2004</v>
      </c>
      <c r="C153" t="s">
        <v>20</v>
      </c>
      <c r="D153">
        <v>11</v>
      </c>
      <c r="E153">
        <v>1</v>
      </c>
      <c r="F153" s="18">
        <v>1720.35</v>
      </c>
      <c r="G153" t="s">
        <v>12</v>
      </c>
      <c r="H153" t="s">
        <v>12</v>
      </c>
      <c r="I153" t="s">
        <v>13</v>
      </c>
      <c r="J153" s="15" t="str">
        <f t="shared" si="5"/>
        <v>11 Sep 2004</v>
      </c>
      <c r="K153" s="15" t="s">
        <v>6138</v>
      </c>
      <c r="L153" s="15" t="str">
        <f t="shared" si="4"/>
        <v>11-09-2004</v>
      </c>
      <c r="M153" s="19">
        <v>18</v>
      </c>
    </row>
    <row r="154" spans="1:13" ht="15" thickBot="1" x14ac:dyDescent="0.4">
      <c r="A154" t="s">
        <v>178</v>
      </c>
      <c r="B154">
        <v>2004</v>
      </c>
      <c r="C154" t="s">
        <v>37</v>
      </c>
      <c r="D154">
        <v>21</v>
      </c>
      <c r="E154">
        <v>1</v>
      </c>
      <c r="F154" s="18">
        <v>1725.55</v>
      </c>
      <c r="G154" t="s">
        <v>12</v>
      </c>
      <c r="H154" t="s">
        <v>11</v>
      </c>
      <c r="I154" t="s">
        <v>13</v>
      </c>
      <c r="J154" s="15" t="str">
        <f t="shared" si="5"/>
        <v>21 Oct 2004</v>
      </c>
      <c r="K154" s="15" t="s">
        <v>6139</v>
      </c>
      <c r="L154" s="15" t="str">
        <f t="shared" si="4"/>
        <v>21-10-2004</v>
      </c>
      <c r="M154" s="19">
        <v>18</v>
      </c>
    </row>
    <row r="155" spans="1:13" ht="15" thickBot="1" x14ac:dyDescent="0.4">
      <c r="A155" t="s">
        <v>179</v>
      </c>
      <c r="B155">
        <v>2004</v>
      </c>
      <c r="C155" t="s">
        <v>20</v>
      </c>
      <c r="D155">
        <v>9</v>
      </c>
      <c r="E155">
        <v>1</v>
      </c>
      <c r="F155" s="18">
        <v>1727.54</v>
      </c>
      <c r="G155" t="s">
        <v>12</v>
      </c>
      <c r="H155" t="s">
        <v>16</v>
      </c>
      <c r="I155" t="s">
        <v>13</v>
      </c>
      <c r="J155" s="15" t="str">
        <f t="shared" si="5"/>
        <v>9 Sep 2004</v>
      </c>
      <c r="K155" s="15" t="s">
        <v>6140</v>
      </c>
      <c r="L155" s="15" t="str">
        <f t="shared" si="4"/>
        <v>09-09-2004</v>
      </c>
      <c r="M155" s="19">
        <v>18</v>
      </c>
    </row>
    <row r="156" spans="1:13" ht="15" thickBot="1" x14ac:dyDescent="0.4">
      <c r="A156" t="s">
        <v>180</v>
      </c>
      <c r="B156">
        <v>2003</v>
      </c>
      <c r="C156" t="s">
        <v>15</v>
      </c>
      <c r="D156">
        <v>21</v>
      </c>
      <c r="E156">
        <v>0</v>
      </c>
      <c r="F156" s="18">
        <v>1727.79</v>
      </c>
      <c r="G156" t="s">
        <v>12</v>
      </c>
      <c r="H156" t="s">
        <v>12</v>
      </c>
      <c r="I156" t="s">
        <v>42</v>
      </c>
      <c r="J156" s="15" t="str">
        <f t="shared" si="5"/>
        <v>21 Nov 2003</v>
      </c>
      <c r="K156" s="15" t="s">
        <v>6071</v>
      </c>
      <c r="L156" s="15" t="str">
        <f t="shared" si="4"/>
        <v>21-11-2003</v>
      </c>
      <c r="M156" s="19">
        <v>19</v>
      </c>
    </row>
    <row r="157" spans="1:13" ht="15" thickBot="1" x14ac:dyDescent="0.4">
      <c r="A157" t="s">
        <v>181</v>
      </c>
      <c r="B157">
        <v>2003</v>
      </c>
      <c r="C157" t="s">
        <v>20</v>
      </c>
      <c r="D157">
        <v>1</v>
      </c>
      <c r="E157">
        <v>0</v>
      </c>
      <c r="F157" s="18">
        <v>1728.9</v>
      </c>
      <c r="G157" t="s">
        <v>12</v>
      </c>
      <c r="H157" t="s">
        <v>11</v>
      </c>
      <c r="I157" t="s">
        <v>42</v>
      </c>
      <c r="J157" s="15" t="str">
        <f t="shared" si="5"/>
        <v>1 Sep 2003</v>
      </c>
      <c r="K157" s="15" t="s">
        <v>6141</v>
      </c>
      <c r="L157" s="15" t="str">
        <f t="shared" si="4"/>
        <v>01-09-2003</v>
      </c>
      <c r="M157" s="19">
        <v>19</v>
      </c>
    </row>
    <row r="158" spans="1:13" ht="15" thickBot="1" x14ac:dyDescent="0.4">
      <c r="A158" t="s">
        <v>182</v>
      </c>
      <c r="B158">
        <v>2003</v>
      </c>
      <c r="C158" t="s">
        <v>15</v>
      </c>
      <c r="D158">
        <v>9</v>
      </c>
      <c r="E158">
        <v>0</v>
      </c>
      <c r="F158" s="18">
        <v>1731.68</v>
      </c>
      <c r="G158" t="s">
        <v>12</v>
      </c>
      <c r="H158" t="s">
        <v>11</v>
      </c>
      <c r="I158" t="s">
        <v>42</v>
      </c>
      <c r="J158" s="15" t="str">
        <f t="shared" si="5"/>
        <v>9 Nov 2003</v>
      </c>
      <c r="K158" s="15" t="s">
        <v>6142</v>
      </c>
      <c r="L158" s="15" t="str">
        <f t="shared" si="4"/>
        <v>09-11-2003</v>
      </c>
      <c r="M158" s="19">
        <v>19</v>
      </c>
    </row>
    <row r="159" spans="1:13" ht="15" thickBot="1" x14ac:dyDescent="0.4">
      <c r="A159" t="s">
        <v>183</v>
      </c>
      <c r="B159">
        <v>2003</v>
      </c>
      <c r="C159" t="s">
        <v>15</v>
      </c>
      <c r="D159">
        <v>14</v>
      </c>
      <c r="E159">
        <v>0</v>
      </c>
      <c r="F159" s="18">
        <v>1737.38</v>
      </c>
      <c r="G159" t="s">
        <v>12</v>
      </c>
      <c r="H159" t="s">
        <v>11</v>
      </c>
      <c r="I159" t="s">
        <v>42</v>
      </c>
      <c r="J159" s="15" t="str">
        <f t="shared" si="5"/>
        <v>14 Nov 2003</v>
      </c>
      <c r="K159" s="15" t="s">
        <v>6143</v>
      </c>
      <c r="L159" s="15" t="str">
        <f t="shared" si="4"/>
        <v>14-11-2003</v>
      </c>
      <c r="M159" s="19">
        <v>19</v>
      </c>
    </row>
    <row r="160" spans="1:13" ht="15" thickBot="1" x14ac:dyDescent="0.4">
      <c r="A160" t="s">
        <v>184</v>
      </c>
      <c r="B160">
        <v>2003</v>
      </c>
      <c r="C160" t="s">
        <v>10</v>
      </c>
      <c r="D160">
        <v>25</v>
      </c>
      <c r="E160">
        <v>0</v>
      </c>
      <c r="F160" s="18">
        <v>1743.21</v>
      </c>
      <c r="G160" t="s">
        <v>12</v>
      </c>
      <c r="H160" t="s">
        <v>16</v>
      </c>
      <c r="I160" t="s">
        <v>42</v>
      </c>
      <c r="J160" s="15" t="str">
        <f t="shared" si="5"/>
        <v>25 Jul 2003</v>
      </c>
      <c r="K160" s="15" t="s">
        <v>6144</v>
      </c>
      <c r="L160" s="15" t="str">
        <f t="shared" si="4"/>
        <v>25-07-2003</v>
      </c>
      <c r="M160" s="19">
        <v>20</v>
      </c>
    </row>
    <row r="161" spans="1:13" ht="15" thickBot="1" x14ac:dyDescent="0.4">
      <c r="A161" t="s">
        <v>185</v>
      </c>
      <c r="B161">
        <v>2003</v>
      </c>
      <c r="C161" t="s">
        <v>10</v>
      </c>
      <c r="D161">
        <v>28</v>
      </c>
      <c r="E161">
        <v>0</v>
      </c>
      <c r="F161" s="18">
        <v>1744.47</v>
      </c>
      <c r="G161" t="s">
        <v>12</v>
      </c>
      <c r="H161" t="s">
        <v>16</v>
      </c>
      <c r="I161" t="s">
        <v>42</v>
      </c>
      <c r="J161" s="15" t="str">
        <f t="shared" si="5"/>
        <v>28 Jul 2003</v>
      </c>
      <c r="K161" s="15" t="s">
        <v>6145</v>
      </c>
      <c r="L161" s="15" t="str">
        <f t="shared" si="4"/>
        <v>28-07-2003</v>
      </c>
      <c r="M161" s="19">
        <v>20</v>
      </c>
    </row>
    <row r="162" spans="1:13" ht="15" thickBot="1" x14ac:dyDescent="0.4">
      <c r="A162" t="s">
        <v>186</v>
      </c>
      <c r="B162">
        <v>2003</v>
      </c>
      <c r="C162" t="s">
        <v>20</v>
      </c>
      <c r="D162">
        <v>26</v>
      </c>
      <c r="E162">
        <v>0</v>
      </c>
      <c r="F162" s="18">
        <v>1748.77</v>
      </c>
      <c r="G162" t="s">
        <v>12</v>
      </c>
      <c r="H162" t="s">
        <v>16</v>
      </c>
      <c r="I162" t="s">
        <v>42</v>
      </c>
      <c r="J162" s="15" t="str">
        <f t="shared" si="5"/>
        <v>26 Sep 2003</v>
      </c>
      <c r="K162" s="15" t="s">
        <v>6146</v>
      </c>
      <c r="L162" s="15" t="str">
        <f t="shared" si="4"/>
        <v>26-09-2003</v>
      </c>
      <c r="M162" s="19">
        <v>19</v>
      </c>
    </row>
    <row r="163" spans="1:13" ht="15" thickBot="1" x14ac:dyDescent="0.4">
      <c r="A163" t="s">
        <v>187</v>
      </c>
      <c r="B163">
        <v>1998</v>
      </c>
      <c r="C163" t="s">
        <v>37</v>
      </c>
      <c r="D163">
        <v>7</v>
      </c>
      <c r="E163">
        <v>0</v>
      </c>
      <c r="F163" s="18">
        <v>1756.6</v>
      </c>
      <c r="G163" t="s">
        <v>12</v>
      </c>
      <c r="H163" t="s">
        <v>12</v>
      </c>
      <c r="I163" t="s">
        <v>13</v>
      </c>
      <c r="J163" s="15" t="str">
        <f t="shared" si="5"/>
        <v>7 Oct 1998</v>
      </c>
      <c r="K163" s="15" t="s">
        <v>6147</v>
      </c>
      <c r="L163" s="15" t="str">
        <f t="shared" si="4"/>
        <v>07-10-1998</v>
      </c>
      <c r="M163" s="19">
        <v>24</v>
      </c>
    </row>
    <row r="164" spans="1:13" ht="15" thickBot="1" x14ac:dyDescent="0.4">
      <c r="A164" t="s">
        <v>188</v>
      </c>
      <c r="B164">
        <v>2003</v>
      </c>
      <c r="C164" t="s">
        <v>15</v>
      </c>
      <c r="D164">
        <v>19</v>
      </c>
      <c r="E164">
        <v>0</v>
      </c>
      <c r="F164" s="18">
        <v>1759.34</v>
      </c>
      <c r="G164" t="s">
        <v>12</v>
      </c>
      <c r="H164" t="s">
        <v>16</v>
      </c>
      <c r="I164" t="s">
        <v>42</v>
      </c>
      <c r="J164" s="15" t="str">
        <f t="shared" si="5"/>
        <v>19 Nov 2003</v>
      </c>
      <c r="K164" s="15" t="s">
        <v>6148</v>
      </c>
      <c r="L164" s="15" t="str">
        <f t="shared" si="4"/>
        <v>19-11-2003</v>
      </c>
      <c r="M164" s="19">
        <v>19</v>
      </c>
    </row>
    <row r="165" spans="1:13" ht="15" thickBot="1" x14ac:dyDescent="0.4">
      <c r="A165" t="s">
        <v>189</v>
      </c>
      <c r="B165">
        <v>2002</v>
      </c>
      <c r="C165" t="s">
        <v>30</v>
      </c>
      <c r="D165">
        <v>13</v>
      </c>
      <c r="E165">
        <v>0</v>
      </c>
      <c r="F165" s="18">
        <v>1769.53</v>
      </c>
      <c r="G165" t="s">
        <v>12</v>
      </c>
      <c r="H165" t="s">
        <v>12</v>
      </c>
      <c r="I165" t="s">
        <v>23</v>
      </c>
      <c r="J165" s="15" t="str">
        <f t="shared" si="5"/>
        <v>13 Dec 2002</v>
      </c>
      <c r="K165" s="15" t="s">
        <v>6149</v>
      </c>
      <c r="L165" s="15" t="str">
        <f t="shared" si="4"/>
        <v>13-12-2002</v>
      </c>
      <c r="M165" s="19">
        <v>20</v>
      </c>
    </row>
    <row r="166" spans="1:13" ht="15" thickBot="1" x14ac:dyDescent="0.4">
      <c r="A166" t="s">
        <v>190</v>
      </c>
      <c r="B166">
        <v>1999</v>
      </c>
      <c r="C166" t="s">
        <v>20</v>
      </c>
      <c r="D166">
        <v>25</v>
      </c>
      <c r="E166">
        <v>0</v>
      </c>
      <c r="F166" s="18">
        <v>1815.88</v>
      </c>
      <c r="G166" t="s">
        <v>12</v>
      </c>
      <c r="H166" t="s">
        <v>12</v>
      </c>
      <c r="I166" t="s">
        <v>13</v>
      </c>
      <c r="J166" s="15" t="str">
        <f t="shared" si="5"/>
        <v>25 Sep 1999</v>
      </c>
      <c r="K166" s="15" t="s">
        <v>6150</v>
      </c>
      <c r="L166" s="15" t="str">
        <f t="shared" si="4"/>
        <v>25-09-1999</v>
      </c>
      <c r="M166" s="19">
        <v>23</v>
      </c>
    </row>
    <row r="167" spans="1:13" ht="15" thickBot="1" x14ac:dyDescent="0.4">
      <c r="A167" t="s">
        <v>191</v>
      </c>
      <c r="B167">
        <v>2004</v>
      </c>
      <c r="C167" t="s">
        <v>35</v>
      </c>
      <c r="D167">
        <v>19</v>
      </c>
      <c r="E167">
        <v>0</v>
      </c>
      <c r="F167" s="18">
        <v>1822.54</v>
      </c>
      <c r="G167" t="s">
        <v>12</v>
      </c>
      <c r="H167" t="s">
        <v>16</v>
      </c>
      <c r="I167" t="s">
        <v>23</v>
      </c>
      <c r="J167" s="15" t="str">
        <f t="shared" si="5"/>
        <v>19 Aug 2004</v>
      </c>
      <c r="K167" s="15" t="s">
        <v>6151</v>
      </c>
      <c r="L167" s="15" t="str">
        <f t="shared" si="4"/>
        <v>19-08-2004</v>
      </c>
      <c r="M167" s="19">
        <v>18</v>
      </c>
    </row>
    <row r="168" spans="1:13" ht="15" thickBot="1" x14ac:dyDescent="0.4">
      <c r="A168" t="s">
        <v>192</v>
      </c>
      <c r="B168">
        <v>1999</v>
      </c>
      <c r="C168" t="s">
        <v>15</v>
      </c>
      <c r="D168">
        <v>17</v>
      </c>
      <c r="E168">
        <v>0</v>
      </c>
      <c r="F168" s="18">
        <v>1824.29</v>
      </c>
      <c r="G168" t="s">
        <v>12</v>
      </c>
      <c r="H168" t="s">
        <v>12</v>
      </c>
      <c r="I168" t="s">
        <v>13</v>
      </c>
      <c r="J168" s="15" t="str">
        <f t="shared" si="5"/>
        <v>17 Nov 1999</v>
      </c>
      <c r="K168" s="15" t="s">
        <v>6152</v>
      </c>
      <c r="L168" s="15" t="str">
        <f t="shared" si="4"/>
        <v>17-11-1999</v>
      </c>
      <c r="M168" s="19">
        <v>23</v>
      </c>
    </row>
    <row r="169" spans="1:13" ht="15" thickBot="1" x14ac:dyDescent="0.4">
      <c r="A169" t="s">
        <v>193</v>
      </c>
      <c r="B169">
        <v>1999</v>
      </c>
      <c r="C169" t="s">
        <v>37</v>
      </c>
      <c r="D169">
        <v>1</v>
      </c>
      <c r="E169">
        <v>0</v>
      </c>
      <c r="F169" s="18">
        <v>1826.84</v>
      </c>
      <c r="G169" t="s">
        <v>12</v>
      </c>
      <c r="H169" t="s">
        <v>11</v>
      </c>
      <c r="I169" t="s">
        <v>42</v>
      </c>
      <c r="J169" s="15" t="str">
        <f t="shared" si="5"/>
        <v>1 Oct 1999</v>
      </c>
      <c r="K169" s="15" t="s">
        <v>6153</v>
      </c>
      <c r="L169" s="15" t="str">
        <f t="shared" si="4"/>
        <v>01-10-1999</v>
      </c>
      <c r="M169" s="19">
        <v>23</v>
      </c>
    </row>
    <row r="170" spans="1:13" ht="15" thickBot="1" x14ac:dyDescent="0.4">
      <c r="A170" t="s">
        <v>194</v>
      </c>
      <c r="B170">
        <v>2003</v>
      </c>
      <c r="C170" t="s">
        <v>35</v>
      </c>
      <c r="D170">
        <v>11</v>
      </c>
      <c r="E170">
        <v>1</v>
      </c>
      <c r="F170" s="18">
        <v>1832.09</v>
      </c>
      <c r="G170" t="s">
        <v>12</v>
      </c>
      <c r="H170" t="s">
        <v>12</v>
      </c>
      <c r="I170" t="s">
        <v>42</v>
      </c>
      <c r="J170" s="15" t="str">
        <f t="shared" si="5"/>
        <v>11 Aug 2003</v>
      </c>
      <c r="K170" s="15" t="s">
        <v>6154</v>
      </c>
      <c r="L170" s="15" t="str">
        <f t="shared" si="4"/>
        <v>11-08-2003</v>
      </c>
      <c r="M170" s="19">
        <v>19</v>
      </c>
    </row>
    <row r="171" spans="1:13" ht="15" thickBot="1" x14ac:dyDescent="0.4">
      <c r="A171" t="s">
        <v>195</v>
      </c>
      <c r="B171">
        <v>2003</v>
      </c>
      <c r="C171" t="s">
        <v>35</v>
      </c>
      <c r="D171">
        <v>4</v>
      </c>
      <c r="E171">
        <v>1</v>
      </c>
      <c r="F171" s="18">
        <v>1837.24</v>
      </c>
      <c r="G171" t="s">
        <v>12</v>
      </c>
      <c r="H171" t="s">
        <v>11</v>
      </c>
      <c r="I171" t="s">
        <v>42</v>
      </c>
      <c r="J171" s="15" t="str">
        <f t="shared" si="5"/>
        <v>4 Aug 2003</v>
      </c>
      <c r="K171" s="15" t="s">
        <v>6155</v>
      </c>
      <c r="L171" s="15" t="str">
        <f t="shared" si="4"/>
        <v>04-08-2003</v>
      </c>
      <c r="M171" s="19">
        <v>20</v>
      </c>
    </row>
    <row r="172" spans="1:13" ht="15" thickBot="1" x14ac:dyDescent="0.4">
      <c r="A172" t="s">
        <v>196</v>
      </c>
      <c r="B172">
        <v>1999</v>
      </c>
      <c r="C172" t="s">
        <v>30</v>
      </c>
      <c r="D172">
        <v>12</v>
      </c>
      <c r="E172">
        <v>0</v>
      </c>
      <c r="F172" s="18">
        <v>1837.28</v>
      </c>
      <c r="G172" t="s">
        <v>12</v>
      </c>
      <c r="H172" t="s">
        <v>11</v>
      </c>
      <c r="I172" t="s">
        <v>13</v>
      </c>
      <c r="J172" s="15" t="str">
        <f t="shared" si="5"/>
        <v>12 Dec 1999</v>
      </c>
      <c r="K172" s="15" t="s">
        <v>6156</v>
      </c>
      <c r="L172" s="15" t="str">
        <f t="shared" si="4"/>
        <v>12-12-1999</v>
      </c>
      <c r="M172" s="19">
        <v>23</v>
      </c>
    </row>
    <row r="173" spans="1:13" ht="15" thickBot="1" x14ac:dyDescent="0.4">
      <c r="A173" t="s">
        <v>197</v>
      </c>
      <c r="B173">
        <v>2003</v>
      </c>
      <c r="C173" t="s">
        <v>10</v>
      </c>
      <c r="D173">
        <v>20</v>
      </c>
      <c r="E173">
        <v>1</v>
      </c>
      <c r="F173" s="18">
        <v>1842.52</v>
      </c>
      <c r="G173" t="s">
        <v>12</v>
      </c>
      <c r="H173" t="s">
        <v>11</v>
      </c>
      <c r="I173" t="s">
        <v>42</v>
      </c>
      <c r="J173" s="15" t="str">
        <f t="shared" si="5"/>
        <v>20 Jul 2003</v>
      </c>
      <c r="K173" s="15" t="s">
        <v>6157</v>
      </c>
      <c r="L173" s="15" t="str">
        <f t="shared" si="4"/>
        <v>20-07-2003</v>
      </c>
      <c r="M173" s="19">
        <v>20</v>
      </c>
    </row>
    <row r="174" spans="1:13" ht="15" thickBot="1" x14ac:dyDescent="0.4">
      <c r="A174" t="s">
        <v>198</v>
      </c>
      <c r="B174">
        <v>1994</v>
      </c>
      <c r="C174" t="s">
        <v>30</v>
      </c>
      <c r="D174">
        <v>6</v>
      </c>
      <c r="E174">
        <v>0</v>
      </c>
      <c r="F174" s="18">
        <v>1850.55</v>
      </c>
      <c r="G174" t="s">
        <v>12</v>
      </c>
      <c r="H174" t="s">
        <v>11</v>
      </c>
      <c r="I174" t="s">
        <v>23</v>
      </c>
      <c r="J174" s="15" t="str">
        <f t="shared" si="5"/>
        <v>6 Dec 1994</v>
      </c>
      <c r="K174" s="15" t="s">
        <v>6158</v>
      </c>
      <c r="L174" s="15" t="str">
        <f t="shared" si="4"/>
        <v>06-12-1994</v>
      </c>
      <c r="M174" s="19">
        <v>28</v>
      </c>
    </row>
    <row r="175" spans="1:13" ht="15" thickBot="1" x14ac:dyDescent="0.4">
      <c r="A175" t="s">
        <v>199</v>
      </c>
      <c r="B175">
        <v>2004</v>
      </c>
      <c r="C175" t="s">
        <v>30</v>
      </c>
      <c r="D175">
        <v>27</v>
      </c>
      <c r="E175">
        <v>0</v>
      </c>
      <c r="F175" s="18">
        <v>1863.45</v>
      </c>
      <c r="G175" t="s">
        <v>12</v>
      </c>
      <c r="H175" t="s">
        <v>16</v>
      </c>
      <c r="I175" t="s">
        <v>200</v>
      </c>
      <c r="J175" s="15" t="str">
        <f t="shared" si="5"/>
        <v>27 Dec 2004</v>
      </c>
      <c r="K175" s="15" t="s">
        <v>6159</v>
      </c>
      <c r="L175" s="15" t="str">
        <f t="shared" si="4"/>
        <v>27-12-2004</v>
      </c>
      <c r="M175" s="19">
        <v>18</v>
      </c>
    </row>
    <row r="176" spans="1:13" ht="15" thickBot="1" x14ac:dyDescent="0.4">
      <c r="A176" t="s">
        <v>201</v>
      </c>
      <c r="B176">
        <v>1996</v>
      </c>
      <c r="C176" t="s">
        <v>10</v>
      </c>
      <c r="D176">
        <v>2</v>
      </c>
      <c r="E176">
        <v>0</v>
      </c>
      <c r="F176" s="18">
        <v>1865.98</v>
      </c>
      <c r="G176" t="s">
        <v>12</v>
      </c>
      <c r="H176" t="s">
        <v>12</v>
      </c>
      <c r="I176" t="s">
        <v>23</v>
      </c>
      <c r="J176" s="15" t="str">
        <f t="shared" si="5"/>
        <v>2 Jul 1996</v>
      </c>
      <c r="K176" s="15" t="s">
        <v>6160</v>
      </c>
      <c r="L176" s="15" t="str">
        <f t="shared" si="4"/>
        <v>02-07-1996</v>
      </c>
      <c r="M176" s="19">
        <v>27</v>
      </c>
    </row>
    <row r="177" spans="1:13" ht="15" thickBot="1" x14ac:dyDescent="0.4">
      <c r="A177" t="s">
        <v>202</v>
      </c>
      <c r="B177">
        <v>2002</v>
      </c>
      <c r="C177" t="s">
        <v>20</v>
      </c>
      <c r="D177">
        <v>22</v>
      </c>
      <c r="E177">
        <v>0</v>
      </c>
      <c r="F177" s="18">
        <v>1875.34</v>
      </c>
      <c r="G177" t="s">
        <v>12</v>
      </c>
      <c r="H177" t="s">
        <v>11</v>
      </c>
      <c r="I177" t="s">
        <v>42</v>
      </c>
      <c r="J177" s="15" t="str">
        <f t="shared" si="5"/>
        <v>22 Sep 2002</v>
      </c>
      <c r="K177" s="15" t="s">
        <v>6161</v>
      </c>
      <c r="L177" s="15" t="str">
        <f t="shared" si="4"/>
        <v>22-09-2002</v>
      </c>
      <c r="M177" s="19">
        <v>20</v>
      </c>
    </row>
    <row r="178" spans="1:13" ht="15" thickBot="1" x14ac:dyDescent="0.4">
      <c r="A178" t="s">
        <v>203</v>
      </c>
      <c r="B178">
        <v>2002</v>
      </c>
      <c r="C178" t="s">
        <v>37</v>
      </c>
      <c r="D178">
        <v>29</v>
      </c>
      <c r="E178">
        <v>0</v>
      </c>
      <c r="F178" s="18">
        <v>1877.93</v>
      </c>
      <c r="G178" t="s">
        <v>12</v>
      </c>
      <c r="H178" t="s">
        <v>16</v>
      </c>
      <c r="I178" t="s">
        <v>13</v>
      </c>
      <c r="J178" s="15" t="str">
        <f t="shared" si="5"/>
        <v>29 Oct 2002</v>
      </c>
      <c r="K178" s="15" t="s">
        <v>6162</v>
      </c>
      <c r="L178" s="15" t="str">
        <f t="shared" si="4"/>
        <v>29-10-2002</v>
      </c>
      <c r="M178" s="19">
        <v>20</v>
      </c>
    </row>
    <row r="179" spans="1:13" ht="15" thickBot="1" x14ac:dyDescent="0.4">
      <c r="A179" t="s">
        <v>204</v>
      </c>
      <c r="B179">
        <v>2002</v>
      </c>
      <c r="C179" t="s">
        <v>35</v>
      </c>
      <c r="D179">
        <v>29</v>
      </c>
      <c r="E179">
        <v>0</v>
      </c>
      <c r="F179" s="18">
        <v>1880.07</v>
      </c>
      <c r="G179" t="s">
        <v>12</v>
      </c>
      <c r="H179" t="s">
        <v>11</v>
      </c>
      <c r="I179" t="s">
        <v>13</v>
      </c>
      <c r="J179" s="15" t="str">
        <f t="shared" si="5"/>
        <v>29 Aug 2002</v>
      </c>
      <c r="K179" s="15" t="s">
        <v>6163</v>
      </c>
      <c r="L179" s="15" t="str">
        <f t="shared" si="4"/>
        <v>29-08-2002</v>
      </c>
      <c r="M179" s="19">
        <v>20</v>
      </c>
    </row>
    <row r="180" spans="1:13" ht="15" thickBot="1" x14ac:dyDescent="0.4">
      <c r="A180" t="s">
        <v>205</v>
      </c>
      <c r="B180">
        <v>2002</v>
      </c>
      <c r="C180" t="s">
        <v>35</v>
      </c>
      <c r="D180">
        <v>21</v>
      </c>
      <c r="E180">
        <v>0</v>
      </c>
      <c r="F180" s="18">
        <v>1880.49</v>
      </c>
      <c r="G180" t="s">
        <v>12</v>
      </c>
      <c r="H180" t="s">
        <v>16</v>
      </c>
      <c r="I180" t="s">
        <v>42</v>
      </c>
      <c r="J180" s="15" t="str">
        <f t="shared" si="5"/>
        <v>21 Aug 2002</v>
      </c>
      <c r="K180" s="15" t="s">
        <v>6164</v>
      </c>
      <c r="L180" s="15" t="str">
        <f t="shared" si="4"/>
        <v>21-08-2002</v>
      </c>
      <c r="M180" s="19">
        <v>20</v>
      </c>
    </row>
    <row r="181" spans="1:13" ht="15" thickBot="1" x14ac:dyDescent="0.4">
      <c r="A181" t="s">
        <v>206</v>
      </c>
      <c r="B181">
        <v>2001</v>
      </c>
      <c r="C181" t="s">
        <v>35</v>
      </c>
      <c r="D181">
        <v>10</v>
      </c>
      <c r="E181">
        <v>0</v>
      </c>
      <c r="F181" s="18">
        <v>1906.36</v>
      </c>
      <c r="G181" t="s">
        <v>12</v>
      </c>
      <c r="H181" t="s">
        <v>16</v>
      </c>
      <c r="I181" t="s">
        <v>23</v>
      </c>
      <c r="J181" s="15" t="str">
        <f t="shared" si="5"/>
        <v>10 Aug 2001</v>
      </c>
      <c r="K181" s="15" t="s">
        <v>6165</v>
      </c>
      <c r="L181" s="15" t="str">
        <f t="shared" si="4"/>
        <v>10-08-2001</v>
      </c>
      <c r="M181" s="19">
        <v>21</v>
      </c>
    </row>
    <row r="182" spans="1:13" ht="15" thickBot="1" x14ac:dyDescent="0.4">
      <c r="A182" t="s">
        <v>207</v>
      </c>
      <c r="B182">
        <v>1994</v>
      </c>
      <c r="C182" t="s">
        <v>37</v>
      </c>
      <c r="D182">
        <v>6</v>
      </c>
      <c r="E182">
        <v>0</v>
      </c>
      <c r="F182" s="18">
        <v>1908.9</v>
      </c>
      <c r="G182" t="s">
        <v>12</v>
      </c>
      <c r="H182" t="s">
        <v>12</v>
      </c>
      <c r="I182" t="s">
        <v>13</v>
      </c>
      <c r="J182" s="15" t="str">
        <f t="shared" si="5"/>
        <v>6 Oct 1994</v>
      </c>
      <c r="K182" s="15" t="s">
        <v>6166</v>
      </c>
      <c r="L182" s="15" t="str">
        <f t="shared" si="4"/>
        <v>06-10-1994</v>
      </c>
      <c r="M182" s="19">
        <v>28</v>
      </c>
    </row>
    <row r="183" spans="1:13" ht="15" thickBot="1" x14ac:dyDescent="0.4">
      <c r="A183" t="s">
        <v>208</v>
      </c>
      <c r="B183">
        <v>2001</v>
      </c>
      <c r="C183" t="s">
        <v>35</v>
      </c>
      <c r="D183">
        <v>3</v>
      </c>
      <c r="E183">
        <v>0</v>
      </c>
      <c r="F183" s="18">
        <v>1909.53</v>
      </c>
      <c r="G183" t="s">
        <v>12</v>
      </c>
      <c r="H183" t="s">
        <v>12</v>
      </c>
      <c r="I183" t="s">
        <v>23</v>
      </c>
      <c r="J183" s="15" t="str">
        <f t="shared" si="5"/>
        <v>3 Aug 2001</v>
      </c>
      <c r="K183" s="15" t="s">
        <v>6167</v>
      </c>
      <c r="L183" s="15" t="str">
        <f t="shared" si="4"/>
        <v>03-08-2001</v>
      </c>
      <c r="M183" s="19">
        <v>22</v>
      </c>
    </row>
    <row r="184" spans="1:13" ht="15" thickBot="1" x14ac:dyDescent="0.4">
      <c r="A184" t="s">
        <v>209</v>
      </c>
      <c r="B184">
        <v>2001</v>
      </c>
      <c r="C184" t="s">
        <v>30</v>
      </c>
      <c r="D184">
        <v>9</v>
      </c>
      <c r="E184">
        <v>0</v>
      </c>
      <c r="F184" s="18">
        <v>1917.32</v>
      </c>
      <c r="G184" t="s">
        <v>12</v>
      </c>
      <c r="H184" t="s">
        <v>11</v>
      </c>
      <c r="I184" t="s">
        <v>23</v>
      </c>
      <c r="J184" s="15" t="str">
        <f t="shared" si="5"/>
        <v>9 Dec 2001</v>
      </c>
      <c r="K184" s="15" t="s">
        <v>6168</v>
      </c>
      <c r="L184" s="15" t="str">
        <f t="shared" si="4"/>
        <v>09-12-2001</v>
      </c>
      <c r="M184" s="19">
        <v>21</v>
      </c>
    </row>
    <row r="185" spans="1:13" ht="15" thickBot="1" x14ac:dyDescent="0.4">
      <c r="A185" t="s">
        <v>210</v>
      </c>
      <c r="B185">
        <v>2002</v>
      </c>
      <c r="C185" t="s">
        <v>20</v>
      </c>
      <c r="D185">
        <v>7</v>
      </c>
      <c r="E185">
        <v>1</v>
      </c>
      <c r="F185" s="18">
        <v>1964.78</v>
      </c>
      <c r="G185" t="s">
        <v>12</v>
      </c>
      <c r="H185" t="s">
        <v>16</v>
      </c>
      <c r="I185" t="s">
        <v>42</v>
      </c>
      <c r="J185" s="15" t="str">
        <f t="shared" si="5"/>
        <v>7 Sep 2002</v>
      </c>
      <c r="K185" s="15" t="s">
        <v>6169</v>
      </c>
      <c r="L185" s="15" t="str">
        <f t="shared" si="4"/>
        <v>07-09-2002</v>
      </c>
      <c r="M185" s="19">
        <v>20</v>
      </c>
    </row>
    <row r="186" spans="1:13" ht="15" thickBot="1" x14ac:dyDescent="0.4">
      <c r="A186" t="s">
        <v>211</v>
      </c>
      <c r="B186">
        <v>2002</v>
      </c>
      <c r="C186" t="s">
        <v>10</v>
      </c>
      <c r="D186">
        <v>29</v>
      </c>
      <c r="E186">
        <v>0</v>
      </c>
      <c r="F186" s="18">
        <v>1967.02</v>
      </c>
      <c r="G186" t="s">
        <v>12</v>
      </c>
      <c r="H186" t="s">
        <v>11</v>
      </c>
      <c r="I186" t="s">
        <v>168</v>
      </c>
      <c r="J186" s="15" t="str">
        <f t="shared" si="5"/>
        <v>29 Jul 2002</v>
      </c>
      <c r="K186" s="15" t="s">
        <v>6170</v>
      </c>
      <c r="L186" s="15" t="str">
        <f t="shared" si="4"/>
        <v>29-07-2002</v>
      </c>
      <c r="M186" s="19">
        <v>21</v>
      </c>
    </row>
    <row r="187" spans="1:13" ht="15" thickBot="1" x14ac:dyDescent="0.4">
      <c r="A187" t="s">
        <v>212</v>
      </c>
      <c r="B187">
        <v>1998</v>
      </c>
      <c r="C187" t="s">
        <v>20</v>
      </c>
      <c r="D187">
        <v>28</v>
      </c>
      <c r="E187">
        <v>0</v>
      </c>
      <c r="F187" s="18">
        <v>1969.61</v>
      </c>
      <c r="G187" t="s">
        <v>12</v>
      </c>
      <c r="H187" t="s">
        <v>12</v>
      </c>
      <c r="I187" t="s">
        <v>42</v>
      </c>
      <c r="J187" s="15" t="str">
        <f t="shared" si="5"/>
        <v>28 Sep 1998</v>
      </c>
      <c r="K187" s="15" t="s">
        <v>6171</v>
      </c>
      <c r="L187" s="15" t="str">
        <f t="shared" si="4"/>
        <v>28-09-1998</v>
      </c>
      <c r="M187" s="19">
        <v>24</v>
      </c>
    </row>
    <row r="188" spans="1:13" ht="15" thickBot="1" x14ac:dyDescent="0.4">
      <c r="A188" t="s">
        <v>213</v>
      </c>
      <c r="B188">
        <v>1998</v>
      </c>
      <c r="C188" t="s">
        <v>37</v>
      </c>
      <c r="D188">
        <v>5</v>
      </c>
      <c r="E188">
        <v>0</v>
      </c>
      <c r="F188" s="18">
        <v>1972.95</v>
      </c>
      <c r="G188" t="s">
        <v>12</v>
      </c>
      <c r="H188" t="s">
        <v>16</v>
      </c>
      <c r="I188" t="s">
        <v>42</v>
      </c>
      <c r="J188" s="15" t="str">
        <f t="shared" si="5"/>
        <v>5 Oct 1998</v>
      </c>
      <c r="K188" s="15" t="s">
        <v>6172</v>
      </c>
      <c r="L188" s="15" t="str">
        <f t="shared" si="4"/>
        <v>05-10-1998</v>
      </c>
      <c r="M188" s="19">
        <v>24</v>
      </c>
    </row>
    <row r="189" spans="1:13" ht="15" thickBot="1" x14ac:dyDescent="0.4">
      <c r="A189" t="s">
        <v>214</v>
      </c>
      <c r="B189">
        <v>1998</v>
      </c>
      <c r="C189" t="s">
        <v>20</v>
      </c>
      <c r="D189">
        <v>29</v>
      </c>
      <c r="E189">
        <v>0</v>
      </c>
      <c r="F189" s="18">
        <v>1977.82</v>
      </c>
      <c r="G189" t="s">
        <v>12</v>
      </c>
      <c r="H189" t="s">
        <v>16</v>
      </c>
      <c r="I189" t="s">
        <v>42</v>
      </c>
      <c r="J189" s="15" t="str">
        <f t="shared" si="5"/>
        <v>29 Sep 1998</v>
      </c>
      <c r="K189" s="15" t="s">
        <v>6173</v>
      </c>
      <c r="L189" s="15" t="str">
        <f t="shared" si="4"/>
        <v>29-09-1998</v>
      </c>
      <c r="M189" s="19">
        <v>24</v>
      </c>
    </row>
    <row r="190" spans="1:13" ht="15" thickBot="1" x14ac:dyDescent="0.4">
      <c r="A190" t="s">
        <v>215</v>
      </c>
      <c r="B190">
        <v>2002</v>
      </c>
      <c r="C190" t="s">
        <v>10</v>
      </c>
      <c r="D190">
        <v>16</v>
      </c>
      <c r="E190">
        <v>1</v>
      </c>
      <c r="F190" s="18">
        <v>1980.07</v>
      </c>
      <c r="G190" t="s">
        <v>12</v>
      </c>
      <c r="H190" t="s">
        <v>12</v>
      </c>
      <c r="I190" t="s">
        <v>42</v>
      </c>
      <c r="J190" s="15" t="str">
        <f t="shared" si="5"/>
        <v>16 Jul 2002</v>
      </c>
      <c r="K190" s="15" t="s">
        <v>6174</v>
      </c>
      <c r="L190" s="15" t="str">
        <f t="shared" si="4"/>
        <v>16-07-2002</v>
      </c>
      <c r="M190" s="19">
        <v>21</v>
      </c>
    </row>
    <row r="191" spans="1:13" ht="15" thickBot="1" x14ac:dyDescent="0.4">
      <c r="A191" t="s">
        <v>216</v>
      </c>
      <c r="B191">
        <v>1998</v>
      </c>
      <c r="C191" t="s">
        <v>30</v>
      </c>
      <c r="D191">
        <v>29</v>
      </c>
      <c r="E191">
        <v>0</v>
      </c>
      <c r="F191" s="18">
        <v>1981.58</v>
      </c>
      <c r="G191" t="s">
        <v>12</v>
      </c>
      <c r="H191" t="s">
        <v>16</v>
      </c>
      <c r="I191" t="s">
        <v>13</v>
      </c>
      <c r="J191" s="15" t="str">
        <f t="shared" si="5"/>
        <v>29 Dec 1998</v>
      </c>
      <c r="K191" s="15" t="s">
        <v>6175</v>
      </c>
      <c r="L191" s="15" t="str">
        <f t="shared" si="4"/>
        <v>29-12-1998</v>
      </c>
      <c r="M191" s="19">
        <v>24</v>
      </c>
    </row>
    <row r="192" spans="1:13" ht="15" thickBot="1" x14ac:dyDescent="0.4">
      <c r="A192" t="s">
        <v>217</v>
      </c>
      <c r="B192">
        <v>2002</v>
      </c>
      <c r="C192" t="s">
        <v>20</v>
      </c>
      <c r="D192">
        <v>29</v>
      </c>
      <c r="E192">
        <v>0</v>
      </c>
      <c r="F192" s="18">
        <v>1984.45</v>
      </c>
      <c r="G192" t="s">
        <v>12</v>
      </c>
      <c r="H192" t="s">
        <v>12</v>
      </c>
      <c r="I192" t="s">
        <v>168</v>
      </c>
      <c r="J192" s="15" t="str">
        <f t="shared" si="5"/>
        <v>29 Sep 2002</v>
      </c>
      <c r="K192" s="15" t="s">
        <v>6176</v>
      </c>
      <c r="L192" s="15" t="str">
        <f t="shared" si="4"/>
        <v>29-09-2002</v>
      </c>
      <c r="M192" s="19">
        <v>20</v>
      </c>
    </row>
    <row r="193" spans="1:13" ht="15" thickBot="1" x14ac:dyDescent="0.4">
      <c r="A193" t="s">
        <v>218</v>
      </c>
      <c r="B193">
        <v>1998</v>
      </c>
      <c r="C193" t="s">
        <v>20</v>
      </c>
      <c r="D193">
        <v>14</v>
      </c>
      <c r="E193">
        <v>0</v>
      </c>
      <c r="F193" s="18">
        <v>1986.93</v>
      </c>
      <c r="G193" t="s">
        <v>12</v>
      </c>
      <c r="H193" t="s">
        <v>11</v>
      </c>
      <c r="I193" t="s">
        <v>13</v>
      </c>
      <c r="J193" s="15" t="str">
        <f t="shared" si="5"/>
        <v>14 Sep 1998</v>
      </c>
      <c r="K193" s="15" t="s">
        <v>6177</v>
      </c>
      <c r="L193" s="15" t="str">
        <f t="shared" si="4"/>
        <v>14-09-1998</v>
      </c>
      <c r="M193" s="19">
        <v>24</v>
      </c>
    </row>
    <row r="194" spans="1:13" ht="15" thickBot="1" x14ac:dyDescent="0.4">
      <c r="A194" t="s">
        <v>219</v>
      </c>
      <c r="B194">
        <v>2001</v>
      </c>
      <c r="C194" t="s">
        <v>35</v>
      </c>
      <c r="D194">
        <v>14</v>
      </c>
      <c r="E194">
        <v>0</v>
      </c>
      <c r="F194" s="18">
        <v>2007.95</v>
      </c>
      <c r="G194" t="s">
        <v>12</v>
      </c>
      <c r="H194" t="s">
        <v>11</v>
      </c>
      <c r="I194" t="s">
        <v>42</v>
      </c>
      <c r="J194" s="15" t="str">
        <f t="shared" si="5"/>
        <v>14 Aug 2001</v>
      </c>
      <c r="K194" s="15" t="s">
        <v>6178</v>
      </c>
      <c r="L194" s="15" t="str">
        <f t="shared" ref="L194:L257" si="6">TEXT(K194,"dd-mm-yyyy")</f>
        <v>14-08-2001</v>
      </c>
      <c r="M194" s="19">
        <v>21</v>
      </c>
    </row>
    <row r="195" spans="1:13" ht="15" thickBot="1" x14ac:dyDescent="0.4">
      <c r="A195" t="s">
        <v>220</v>
      </c>
      <c r="B195">
        <v>2001</v>
      </c>
      <c r="C195" t="s">
        <v>10</v>
      </c>
      <c r="D195">
        <v>1</v>
      </c>
      <c r="E195">
        <v>0</v>
      </c>
      <c r="F195" s="18">
        <v>2020.18</v>
      </c>
      <c r="G195" t="s">
        <v>12</v>
      </c>
      <c r="H195" t="s">
        <v>16</v>
      </c>
      <c r="I195" t="s">
        <v>42</v>
      </c>
      <c r="J195" s="15" t="str">
        <f t="shared" ref="J195:J258" si="7">CONCATENATE(D195," ",C195," ",B195)</f>
        <v>1 Jul 2001</v>
      </c>
      <c r="K195" s="15" t="s">
        <v>6179</v>
      </c>
      <c r="L195" s="15" t="str">
        <f t="shared" si="6"/>
        <v>01-07-2001</v>
      </c>
      <c r="M195" s="19">
        <v>22</v>
      </c>
    </row>
    <row r="196" spans="1:13" ht="15" thickBot="1" x14ac:dyDescent="0.4">
      <c r="A196" t="s">
        <v>221</v>
      </c>
      <c r="B196">
        <v>2001</v>
      </c>
      <c r="C196" t="s">
        <v>20</v>
      </c>
      <c r="D196">
        <v>6</v>
      </c>
      <c r="E196">
        <v>0</v>
      </c>
      <c r="F196" s="18">
        <v>2020.55</v>
      </c>
      <c r="G196" t="s">
        <v>12</v>
      </c>
      <c r="H196" t="s">
        <v>11</v>
      </c>
      <c r="I196" t="s">
        <v>13</v>
      </c>
      <c r="J196" s="15" t="str">
        <f t="shared" si="7"/>
        <v>6 Sep 2001</v>
      </c>
      <c r="K196" s="15" t="s">
        <v>6180</v>
      </c>
      <c r="L196" s="15" t="str">
        <f t="shared" si="6"/>
        <v>06-09-2001</v>
      </c>
      <c r="M196" s="19">
        <v>21</v>
      </c>
    </row>
    <row r="197" spans="1:13" ht="15" thickBot="1" x14ac:dyDescent="0.4">
      <c r="A197" t="s">
        <v>222</v>
      </c>
      <c r="B197">
        <v>2001</v>
      </c>
      <c r="C197" t="s">
        <v>35</v>
      </c>
      <c r="D197">
        <v>4</v>
      </c>
      <c r="E197">
        <v>0</v>
      </c>
      <c r="F197" s="18">
        <v>2026.97</v>
      </c>
      <c r="G197" t="s">
        <v>12</v>
      </c>
      <c r="H197" t="s">
        <v>11</v>
      </c>
      <c r="I197" t="s">
        <v>13</v>
      </c>
      <c r="J197" s="15" t="str">
        <f t="shared" si="7"/>
        <v>4 Aug 2001</v>
      </c>
      <c r="K197" s="15" t="s">
        <v>6181</v>
      </c>
      <c r="L197" s="15" t="str">
        <f t="shared" si="6"/>
        <v>04-08-2001</v>
      </c>
      <c r="M197" s="19">
        <v>22</v>
      </c>
    </row>
    <row r="198" spans="1:13" ht="15" thickBot="1" x14ac:dyDescent="0.4">
      <c r="A198" t="s">
        <v>223</v>
      </c>
      <c r="B198">
        <v>2000</v>
      </c>
      <c r="C198" t="s">
        <v>20</v>
      </c>
      <c r="D198">
        <v>2</v>
      </c>
      <c r="E198">
        <v>0</v>
      </c>
      <c r="F198" s="18">
        <v>2045.69</v>
      </c>
      <c r="G198" t="s">
        <v>12</v>
      </c>
      <c r="H198" t="s">
        <v>12</v>
      </c>
      <c r="I198" t="s">
        <v>23</v>
      </c>
      <c r="J198" s="15" t="str">
        <f t="shared" si="7"/>
        <v>2 Sep 2000</v>
      </c>
      <c r="K198" s="15" t="s">
        <v>6182</v>
      </c>
      <c r="L198" s="15" t="str">
        <f t="shared" si="6"/>
        <v>02-09-2000</v>
      </c>
      <c r="M198" s="19">
        <v>22</v>
      </c>
    </row>
    <row r="199" spans="1:13" ht="15" thickBot="1" x14ac:dyDescent="0.4">
      <c r="A199" t="s">
        <v>224</v>
      </c>
      <c r="B199">
        <v>2000</v>
      </c>
      <c r="C199" t="s">
        <v>10</v>
      </c>
      <c r="D199">
        <v>26</v>
      </c>
      <c r="E199">
        <v>0</v>
      </c>
      <c r="F199" s="18">
        <v>2055.3200000000002</v>
      </c>
      <c r="G199" t="s">
        <v>12</v>
      </c>
      <c r="H199" t="s">
        <v>12</v>
      </c>
      <c r="I199" t="s">
        <v>23</v>
      </c>
      <c r="J199" s="15" t="str">
        <f t="shared" si="7"/>
        <v>26 Jul 2000</v>
      </c>
      <c r="K199" s="15" t="s">
        <v>6183</v>
      </c>
      <c r="L199" s="15" t="str">
        <f t="shared" si="6"/>
        <v>26-07-2000</v>
      </c>
      <c r="M199" s="19">
        <v>23</v>
      </c>
    </row>
    <row r="200" spans="1:13" ht="15" thickBot="1" x14ac:dyDescent="0.4">
      <c r="A200" t="s">
        <v>225</v>
      </c>
      <c r="B200">
        <v>2004</v>
      </c>
      <c r="C200" t="s">
        <v>18</v>
      </c>
      <c r="D200">
        <v>12</v>
      </c>
      <c r="E200">
        <v>0</v>
      </c>
      <c r="F200" s="18">
        <v>2094.1</v>
      </c>
      <c r="G200" t="s">
        <v>12</v>
      </c>
      <c r="H200" t="s">
        <v>11</v>
      </c>
      <c r="I200" t="s">
        <v>200</v>
      </c>
      <c r="J200" s="15" t="str">
        <f t="shared" si="7"/>
        <v>12 Jun 2004</v>
      </c>
      <c r="K200" s="15" t="s">
        <v>6184</v>
      </c>
      <c r="L200" s="15" t="str">
        <f t="shared" si="6"/>
        <v>12-06-2004</v>
      </c>
      <c r="M200" s="19">
        <v>19</v>
      </c>
    </row>
    <row r="201" spans="1:13" ht="15" thickBot="1" x14ac:dyDescent="0.4">
      <c r="A201" t="s">
        <v>226</v>
      </c>
      <c r="B201">
        <v>2001</v>
      </c>
      <c r="C201" t="s">
        <v>35</v>
      </c>
      <c r="D201">
        <v>14</v>
      </c>
      <c r="E201">
        <v>0</v>
      </c>
      <c r="F201" s="18">
        <v>2102.2600000000002</v>
      </c>
      <c r="G201" t="s">
        <v>12</v>
      </c>
      <c r="H201" t="s">
        <v>11</v>
      </c>
      <c r="I201" t="s">
        <v>166</v>
      </c>
      <c r="J201" s="15" t="str">
        <f t="shared" si="7"/>
        <v>14 Aug 2001</v>
      </c>
      <c r="K201" s="15" t="s">
        <v>6178</v>
      </c>
      <c r="L201" s="15" t="str">
        <f t="shared" si="6"/>
        <v>14-08-2001</v>
      </c>
      <c r="M201" s="19">
        <v>21</v>
      </c>
    </row>
    <row r="202" spans="1:13" ht="15" thickBot="1" x14ac:dyDescent="0.4">
      <c r="A202" t="s">
        <v>227</v>
      </c>
      <c r="B202">
        <v>2001</v>
      </c>
      <c r="C202" t="s">
        <v>18</v>
      </c>
      <c r="D202">
        <v>22</v>
      </c>
      <c r="E202">
        <v>1</v>
      </c>
      <c r="F202" s="18">
        <v>2103.08</v>
      </c>
      <c r="G202" t="s">
        <v>12</v>
      </c>
      <c r="H202" t="s">
        <v>11</v>
      </c>
      <c r="I202" t="s">
        <v>42</v>
      </c>
      <c r="J202" s="15" t="str">
        <f t="shared" si="7"/>
        <v>22 Jun 2001</v>
      </c>
      <c r="K202" s="15" t="s">
        <v>6185</v>
      </c>
      <c r="L202" s="15" t="str">
        <f t="shared" si="6"/>
        <v>22-06-2001</v>
      </c>
      <c r="M202" s="19">
        <v>22</v>
      </c>
    </row>
    <row r="203" spans="1:13" ht="15" thickBot="1" x14ac:dyDescent="0.4">
      <c r="A203" t="s">
        <v>228</v>
      </c>
      <c r="B203">
        <v>2001</v>
      </c>
      <c r="C203" t="s">
        <v>15</v>
      </c>
      <c r="D203">
        <v>28</v>
      </c>
      <c r="E203">
        <v>0</v>
      </c>
      <c r="F203" s="18">
        <v>2104.11</v>
      </c>
      <c r="G203" t="s">
        <v>11</v>
      </c>
      <c r="H203" t="s">
        <v>16</v>
      </c>
      <c r="I203" t="s">
        <v>168</v>
      </c>
      <c r="J203" s="15" t="str">
        <f t="shared" si="7"/>
        <v>28 Nov 2001</v>
      </c>
      <c r="K203" s="15" t="s">
        <v>6186</v>
      </c>
      <c r="L203" s="15" t="str">
        <f t="shared" si="6"/>
        <v>28-11-2001</v>
      </c>
      <c r="M203" s="19">
        <v>21</v>
      </c>
    </row>
    <row r="204" spans="1:13" ht="15" thickBot="1" x14ac:dyDescent="0.4">
      <c r="A204" t="s">
        <v>229</v>
      </c>
      <c r="B204">
        <v>1989</v>
      </c>
      <c r="C204" t="s">
        <v>10</v>
      </c>
      <c r="D204">
        <v>21</v>
      </c>
      <c r="E204">
        <v>3</v>
      </c>
      <c r="F204" s="18">
        <v>2106.2600000000002</v>
      </c>
      <c r="G204" t="s">
        <v>11</v>
      </c>
      <c r="H204" t="s">
        <v>11</v>
      </c>
      <c r="I204" t="s">
        <v>13</v>
      </c>
      <c r="J204" s="15" t="str">
        <f t="shared" si="7"/>
        <v>21 Jul 1989</v>
      </c>
      <c r="K204" s="15" t="s">
        <v>6187</v>
      </c>
      <c r="L204" s="15" t="str">
        <f t="shared" si="6"/>
        <v>21-07-1989</v>
      </c>
      <c r="M204" s="19">
        <v>34</v>
      </c>
    </row>
    <row r="205" spans="1:13" ht="15" thickBot="1" x14ac:dyDescent="0.4">
      <c r="A205" t="s">
        <v>230</v>
      </c>
      <c r="B205">
        <v>2003</v>
      </c>
      <c r="C205" t="s">
        <v>20</v>
      </c>
      <c r="D205">
        <v>30</v>
      </c>
      <c r="E205">
        <v>0</v>
      </c>
      <c r="F205" s="18">
        <v>2117.34</v>
      </c>
      <c r="G205" t="s">
        <v>11</v>
      </c>
      <c r="H205" t="s">
        <v>12</v>
      </c>
      <c r="I205" t="s">
        <v>23</v>
      </c>
      <c r="J205" s="15" t="str">
        <f t="shared" si="7"/>
        <v>30 Sep 2003</v>
      </c>
      <c r="K205" s="15" t="s">
        <v>6188</v>
      </c>
      <c r="L205" s="15" t="str">
        <f t="shared" si="6"/>
        <v>30-09-2003</v>
      </c>
      <c r="M205" s="19">
        <v>19</v>
      </c>
    </row>
    <row r="206" spans="1:13" ht="15" thickBot="1" x14ac:dyDescent="0.4">
      <c r="A206" t="s">
        <v>231</v>
      </c>
      <c r="B206">
        <v>2004</v>
      </c>
      <c r="C206" t="s">
        <v>15</v>
      </c>
      <c r="D206">
        <v>4</v>
      </c>
      <c r="E206">
        <v>0</v>
      </c>
      <c r="F206" s="18">
        <v>2118.61</v>
      </c>
      <c r="G206" t="s">
        <v>11</v>
      </c>
      <c r="H206" t="s">
        <v>16</v>
      </c>
      <c r="I206" t="s">
        <v>23</v>
      </c>
      <c r="J206" s="15" t="str">
        <f t="shared" si="7"/>
        <v>4 Nov 2004</v>
      </c>
      <c r="K206" s="15" t="s">
        <v>6189</v>
      </c>
      <c r="L206" s="15" t="str">
        <f t="shared" si="6"/>
        <v>04-11-2004</v>
      </c>
      <c r="M206" s="19">
        <v>18</v>
      </c>
    </row>
    <row r="207" spans="1:13" ht="15" thickBot="1" x14ac:dyDescent="0.4">
      <c r="A207" t="s">
        <v>232</v>
      </c>
      <c r="B207">
        <v>2003</v>
      </c>
      <c r="C207" t="s">
        <v>35</v>
      </c>
      <c r="D207">
        <v>30</v>
      </c>
      <c r="E207">
        <v>0</v>
      </c>
      <c r="F207" s="18">
        <v>2128.4299999999998</v>
      </c>
      <c r="G207" t="s">
        <v>11</v>
      </c>
      <c r="H207" t="s">
        <v>16</v>
      </c>
      <c r="I207" t="s">
        <v>23</v>
      </c>
      <c r="J207" s="15" t="str">
        <f t="shared" si="7"/>
        <v>30 Aug 2003</v>
      </c>
      <c r="K207" s="15" t="s">
        <v>6190</v>
      </c>
      <c r="L207" s="15" t="str">
        <f t="shared" si="6"/>
        <v>30-08-2003</v>
      </c>
      <c r="M207" s="19">
        <v>19</v>
      </c>
    </row>
    <row r="208" spans="1:13" ht="15" thickBot="1" x14ac:dyDescent="0.4">
      <c r="A208" t="s">
        <v>233</v>
      </c>
      <c r="B208">
        <v>2003</v>
      </c>
      <c r="C208" t="s">
        <v>30</v>
      </c>
      <c r="D208">
        <v>22</v>
      </c>
      <c r="E208">
        <v>0</v>
      </c>
      <c r="F208" s="18">
        <v>2130.6799999999998</v>
      </c>
      <c r="G208" t="s">
        <v>11</v>
      </c>
      <c r="H208" t="s">
        <v>12</v>
      </c>
      <c r="I208" t="s">
        <v>23</v>
      </c>
      <c r="J208" s="15" t="str">
        <f t="shared" si="7"/>
        <v>22 Dec 2003</v>
      </c>
      <c r="K208" s="15" t="s">
        <v>6191</v>
      </c>
      <c r="L208" s="15" t="str">
        <f t="shared" si="6"/>
        <v>22-12-2003</v>
      </c>
      <c r="M208" s="19">
        <v>19</v>
      </c>
    </row>
    <row r="209" spans="1:13" ht="15" thickBot="1" x14ac:dyDescent="0.4">
      <c r="A209" t="s">
        <v>234</v>
      </c>
      <c r="B209">
        <v>2003</v>
      </c>
      <c r="C209" t="s">
        <v>20</v>
      </c>
      <c r="D209">
        <v>1</v>
      </c>
      <c r="E209">
        <v>0</v>
      </c>
      <c r="F209" s="18">
        <v>2134.9</v>
      </c>
      <c r="G209" t="s">
        <v>11</v>
      </c>
      <c r="H209" t="s">
        <v>12</v>
      </c>
      <c r="I209" t="s">
        <v>23</v>
      </c>
      <c r="J209" s="15" t="str">
        <f t="shared" si="7"/>
        <v>1 Sep 2003</v>
      </c>
      <c r="K209" s="15" t="s">
        <v>6141</v>
      </c>
      <c r="L209" s="15" t="str">
        <f t="shared" si="6"/>
        <v>01-09-2003</v>
      </c>
      <c r="M209" s="19">
        <v>19</v>
      </c>
    </row>
    <row r="210" spans="1:13" ht="15" thickBot="1" x14ac:dyDescent="0.4">
      <c r="A210" t="s">
        <v>235</v>
      </c>
      <c r="B210">
        <v>2003</v>
      </c>
      <c r="C210" t="s">
        <v>20</v>
      </c>
      <c r="D210">
        <v>26</v>
      </c>
      <c r="E210">
        <v>0</v>
      </c>
      <c r="F210" s="18">
        <v>2136.88</v>
      </c>
      <c r="G210" t="s">
        <v>11</v>
      </c>
      <c r="H210" t="s">
        <v>11</v>
      </c>
      <c r="I210" t="s">
        <v>23</v>
      </c>
      <c r="J210" s="15" t="str">
        <f t="shared" si="7"/>
        <v>26 Sep 2003</v>
      </c>
      <c r="K210" s="15" t="s">
        <v>6146</v>
      </c>
      <c r="L210" s="15" t="str">
        <f t="shared" si="6"/>
        <v>26-09-2003</v>
      </c>
      <c r="M210" s="19">
        <v>19</v>
      </c>
    </row>
    <row r="211" spans="1:13" ht="15" thickBot="1" x14ac:dyDescent="0.4">
      <c r="A211" t="s">
        <v>236</v>
      </c>
      <c r="B211">
        <v>1997</v>
      </c>
      <c r="C211" t="s">
        <v>20</v>
      </c>
      <c r="D211">
        <v>3</v>
      </c>
      <c r="E211">
        <v>0</v>
      </c>
      <c r="F211" s="18">
        <v>2137.65</v>
      </c>
      <c r="G211" t="s">
        <v>12</v>
      </c>
      <c r="H211" t="s">
        <v>16</v>
      </c>
      <c r="I211" t="s">
        <v>13</v>
      </c>
      <c r="J211" s="15" t="str">
        <f t="shared" si="7"/>
        <v>3 Sep 1997</v>
      </c>
      <c r="K211" s="15" t="s">
        <v>6192</v>
      </c>
      <c r="L211" s="15" t="str">
        <f t="shared" si="6"/>
        <v>03-09-1997</v>
      </c>
      <c r="M211" s="19">
        <v>25</v>
      </c>
    </row>
    <row r="212" spans="1:13" ht="15" thickBot="1" x14ac:dyDescent="0.4">
      <c r="A212" t="s">
        <v>237</v>
      </c>
      <c r="B212">
        <v>2003</v>
      </c>
      <c r="C212" t="s">
        <v>35</v>
      </c>
      <c r="D212">
        <v>19</v>
      </c>
      <c r="E212">
        <v>0</v>
      </c>
      <c r="F212" s="18">
        <v>2138.0700000000002</v>
      </c>
      <c r="G212" t="s">
        <v>11</v>
      </c>
      <c r="H212" t="s">
        <v>16</v>
      </c>
      <c r="I212" t="s">
        <v>23</v>
      </c>
      <c r="J212" s="15" t="str">
        <f t="shared" si="7"/>
        <v>19 Aug 2003</v>
      </c>
      <c r="K212" s="15" t="s">
        <v>6193</v>
      </c>
      <c r="L212" s="15" t="str">
        <f t="shared" si="6"/>
        <v>19-08-2003</v>
      </c>
      <c r="M212" s="19">
        <v>19</v>
      </c>
    </row>
    <row r="213" spans="1:13" ht="15" thickBot="1" x14ac:dyDescent="0.4">
      <c r="A213" t="s">
        <v>238</v>
      </c>
      <c r="B213">
        <v>2004</v>
      </c>
      <c r="C213" t="s">
        <v>37</v>
      </c>
      <c r="D213">
        <v>4</v>
      </c>
      <c r="E213">
        <v>0</v>
      </c>
      <c r="F213" s="18">
        <v>2144.85</v>
      </c>
      <c r="G213" t="s">
        <v>11</v>
      </c>
      <c r="H213" t="s">
        <v>16</v>
      </c>
      <c r="I213" t="s">
        <v>42</v>
      </c>
      <c r="J213" s="15" t="str">
        <f t="shared" si="7"/>
        <v>4 Oct 2004</v>
      </c>
      <c r="K213" s="15" t="s">
        <v>6117</v>
      </c>
      <c r="L213" s="15" t="str">
        <f t="shared" si="6"/>
        <v>04-10-2004</v>
      </c>
      <c r="M213" s="19">
        <v>18</v>
      </c>
    </row>
    <row r="214" spans="1:13" ht="15" thickBot="1" x14ac:dyDescent="0.4">
      <c r="A214" t="s">
        <v>239</v>
      </c>
      <c r="B214">
        <v>2000</v>
      </c>
      <c r="C214" t="s">
        <v>30</v>
      </c>
      <c r="D214">
        <v>27</v>
      </c>
      <c r="E214">
        <v>0</v>
      </c>
      <c r="F214" s="18">
        <v>2150.4699999999998</v>
      </c>
      <c r="G214" t="s">
        <v>11</v>
      </c>
      <c r="H214" t="s">
        <v>12</v>
      </c>
      <c r="I214" t="s">
        <v>42</v>
      </c>
      <c r="J214" s="15" t="str">
        <f t="shared" si="7"/>
        <v>27 Dec 2000</v>
      </c>
      <c r="K214" s="15" t="s">
        <v>6194</v>
      </c>
      <c r="L214" s="15" t="str">
        <f t="shared" si="6"/>
        <v>27-12-2000</v>
      </c>
      <c r="M214" s="19">
        <v>22</v>
      </c>
    </row>
    <row r="215" spans="1:13" ht="15" thickBot="1" x14ac:dyDescent="0.4">
      <c r="A215" t="s">
        <v>240</v>
      </c>
      <c r="B215">
        <v>2000</v>
      </c>
      <c r="C215" t="s">
        <v>37</v>
      </c>
      <c r="D215">
        <v>22</v>
      </c>
      <c r="E215">
        <v>0</v>
      </c>
      <c r="F215" s="18">
        <v>2154.36</v>
      </c>
      <c r="G215" t="s">
        <v>11</v>
      </c>
      <c r="H215" t="s">
        <v>11</v>
      </c>
      <c r="I215" t="s">
        <v>42</v>
      </c>
      <c r="J215" s="15" t="str">
        <f t="shared" si="7"/>
        <v>22 Oct 2000</v>
      </c>
      <c r="K215" s="15" t="s">
        <v>6195</v>
      </c>
      <c r="L215" s="15" t="str">
        <f t="shared" si="6"/>
        <v>22-10-2000</v>
      </c>
      <c r="M215" s="19">
        <v>22</v>
      </c>
    </row>
    <row r="216" spans="1:13" ht="15" thickBot="1" x14ac:dyDescent="0.4">
      <c r="A216" t="s">
        <v>241</v>
      </c>
      <c r="B216">
        <v>2000</v>
      </c>
      <c r="C216" t="s">
        <v>15</v>
      </c>
      <c r="D216">
        <v>29</v>
      </c>
      <c r="E216">
        <v>0</v>
      </c>
      <c r="F216" s="18">
        <v>2155.6799999999998</v>
      </c>
      <c r="G216" t="s">
        <v>11</v>
      </c>
      <c r="H216" t="s">
        <v>12</v>
      </c>
      <c r="I216" t="s">
        <v>13</v>
      </c>
      <c r="J216" s="15" t="str">
        <f t="shared" si="7"/>
        <v>29 Nov 2000</v>
      </c>
      <c r="K216" s="15" t="s">
        <v>6196</v>
      </c>
      <c r="L216" s="15" t="str">
        <f t="shared" si="6"/>
        <v>29-11-2000</v>
      </c>
      <c r="M216" s="19">
        <v>22</v>
      </c>
    </row>
    <row r="217" spans="1:13" ht="15" thickBot="1" x14ac:dyDescent="0.4">
      <c r="A217" t="s">
        <v>242</v>
      </c>
      <c r="B217">
        <v>2000</v>
      </c>
      <c r="C217" t="s">
        <v>30</v>
      </c>
      <c r="D217">
        <v>10</v>
      </c>
      <c r="E217">
        <v>0</v>
      </c>
      <c r="F217" s="18">
        <v>2156.75</v>
      </c>
      <c r="G217" t="s">
        <v>11</v>
      </c>
      <c r="H217" t="s">
        <v>11</v>
      </c>
      <c r="I217" t="s">
        <v>13</v>
      </c>
      <c r="J217" s="15" t="str">
        <f t="shared" si="7"/>
        <v>10 Dec 2000</v>
      </c>
      <c r="K217" s="15" t="s">
        <v>6197</v>
      </c>
      <c r="L217" s="15" t="str">
        <f t="shared" si="6"/>
        <v>10-12-2000</v>
      </c>
      <c r="M217" s="19">
        <v>22</v>
      </c>
    </row>
    <row r="218" spans="1:13" ht="15" thickBot="1" x14ac:dyDescent="0.4">
      <c r="A218" t="s">
        <v>243</v>
      </c>
      <c r="B218">
        <v>2000</v>
      </c>
      <c r="C218" t="s">
        <v>35</v>
      </c>
      <c r="D218">
        <v>23</v>
      </c>
      <c r="E218">
        <v>0</v>
      </c>
      <c r="F218" s="18">
        <v>2166.73</v>
      </c>
      <c r="G218" t="s">
        <v>11</v>
      </c>
      <c r="H218" t="s">
        <v>11</v>
      </c>
      <c r="I218" t="s">
        <v>42</v>
      </c>
      <c r="J218" s="15" t="str">
        <f t="shared" si="7"/>
        <v>23 Aug 2000</v>
      </c>
      <c r="K218" s="15" t="s">
        <v>6198</v>
      </c>
      <c r="L218" s="15" t="str">
        <f t="shared" si="6"/>
        <v>23-08-2000</v>
      </c>
      <c r="M218" s="19">
        <v>22</v>
      </c>
    </row>
    <row r="219" spans="1:13" ht="15" thickBot="1" x14ac:dyDescent="0.4">
      <c r="A219" t="s">
        <v>244</v>
      </c>
      <c r="B219">
        <v>1994</v>
      </c>
      <c r="C219" t="s">
        <v>20</v>
      </c>
      <c r="D219">
        <v>27</v>
      </c>
      <c r="E219">
        <v>0</v>
      </c>
      <c r="F219" s="18">
        <v>2170.08</v>
      </c>
      <c r="G219" t="s">
        <v>11</v>
      </c>
      <c r="H219" t="s">
        <v>11</v>
      </c>
      <c r="I219" t="s">
        <v>13</v>
      </c>
      <c r="J219" s="15" t="str">
        <f t="shared" si="7"/>
        <v>27 Sep 1994</v>
      </c>
      <c r="K219" s="15" t="s">
        <v>6199</v>
      </c>
      <c r="L219" s="15" t="str">
        <f t="shared" si="6"/>
        <v>27-09-1994</v>
      </c>
      <c r="M219" s="19">
        <v>28</v>
      </c>
    </row>
    <row r="220" spans="1:13" ht="15" thickBot="1" x14ac:dyDescent="0.4">
      <c r="A220" t="s">
        <v>245</v>
      </c>
      <c r="B220">
        <v>1991</v>
      </c>
      <c r="C220" t="s">
        <v>30</v>
      </c>
      <c r="D220">
        <v>16</v>
      </c>
      <c r="E220">
        <v>3</v>
      </c>
      <c r="F220" s="18">
        <v>2193.1999999999998</v>
      </c>
      <c r="G220" t="s">
        <v>11</v>
      </c>
      <c r="H220" t="s">
        <v>11</v>
      </c>
      <c r="I220" t="s">
        <v>23</v>
      </c>
      <c r="J220" s="15" t="str">
        <f t="shared" si="7"/>
        <v>16 Dec 1991</v>
      </c>
      <c r="K220" s="15" t="s">
        <v>6200</v>
      </c>
      <c r="L220" s="15" t="str">
        <f t="shared" si="6"/>
        <v>16-12-1991</v>
      </c>
      <c r="M220" s="19">
        <v>31</v>
      </c>
    </row>
    <row r="221" spans="1:13" ht="15" thickBot="1" x14ac:dyDescent="0.4">
      <c r="A221" t="s">
        <v>246</v>
      </c>
      <c r="B221">
        <v>2004</v>
      </c>
      <c r="C221" t="s">
        <v>30</v>
      </c>
      <c r="D221">
        <v>7</v>
      </c>
      <c r="E221">
        <v>0</v>
      </c>
      <c r="F221" s="18">
        <v>2196.4699999999998</v>
      </c>
      <c r="G221" t="s">
        <v>11</v>
      </c>
      <c r="H221" t="s">
        <v>12</v>
      </c>
      <c r="I221" t="s">
        <v>247</v>
      </c>
      <c r="J221" s="15" t="str">
        <f t="shared" si="7"/>
        <v>7 Dec 2004</v>
      </c>
      <c r="K221" s="15" t="s">
        <v>6201</v>
      </c>
      <c r="L221" s="15" t="str">
        <f t="shared" si="6"/>
        <v>07-12-2004</v>
      </c>
      <c r="M221" s="19">
        <v>18</v>
      </c>
    </row>
    <row r="222" spans="1:13" ht="15" thickBot="1" x14ac:dyDescent="0.4">
      <c r="A222" t="s">
        <v>248</v>
      </c>
      <c r="B222">
        <v>2004</v>
      </c>
      <c r="C222" t="s">
        <v>20</v>
      </c>
      <c r="D222">
        <v>3</v>
      </c>
      <c r="E222">
        <v>0</v>
      </c>
      <c r="F222" s="18">
        <v>2198.19</v>
      </c>
      <c r="G222" t="s">
        <v>11</v>
      </c>
      <c r="H222" t="s">
        <v>16</v>
      </c>
      <c r="I222" t="s">
        <v>249</v>
      </c>
      <c r="J222" s="15" t="str">
        <f t="shared" si="7"/>
        <v>3 Sep 2004</v>
      </c>
      <c r="K222" s="15" t="s">
        <v>6202</v>
      </c>
      <c r="L222" s="15" t="str">
        <f t="shared" si="6"/>
        <v>03-09-2004</v>
      </c>
      <c r="M222" s="19">
        <v>18</v>
      </c>
    </row>
    <row r="223" spans="1:13" ht="15" thickBot="1" x14ac:dyDescent="0.4">
      <c r="A223" t="s">
        <v>250</v>
      </c>
      <c r="B223">
        <v>2004</v>
      </c>
      <c r="C223" t="s">
        <v>20</v>
      </c>
      <c r="D223">
        <v>12</v>
      </c>
      <c r="E223">
        <v>0</v>
      </c>
      <c r="F223" s="18">
        <v>2200.83</v>
      </c>
      <c r="G223" t="s">
        <v>11</v>
      </c>
      <c r="H223" t="s">
        <v>11</v>
      </c>
      <c r="I223" t="s">
        <v>247</v>
      </c>
      <c r="J223" s="15" t="str">
        <f t="shared" si="7"/>
        <v>12 Sep 2004</v>
      </c>
      <c r="K223" s="15" t="s">
        <v>6042</v>
      </c>
      <c r="L223" s="15" t="str">
        <f t="shared" si="6"/>
        <v>12-09-2004</v>
      </c>
      <c r="M223" s="19">
        <v>18</v>
      </c>
    </row>
    <row r="224" spans="1:13" ht="15" thickBot="1" x14ac:dyDescent="0.4">
      <c r="A224" t="s">
        <v>251</v>
      </c>
      <c r="B224">
        <v>2004</v>
      </c>
      <c r="C224" t="s">
        <v>10</v>
      </c>
      <c r="D224">
        <v>27</v>
      </c>
      <c r="E224">
        <v>1</v>
      </c>
      <c r="F224" s="18">
        <v>2201.1</v>
      </c>
      <c r="G224" t="s">
        <v>11</v>
      </c>
      <c r="H224" t="s">
        <v>12</v>
      </c>
      <c r="I224" t="s">
        <v>13</v>
      </c>
      <c r="J224" s="15" t="str">
        <f t="shared" si="7"/>
        <v>27 Jul 2004</v>
      </c>
      <c r="K224" s="15" t="s">
        <v>6203</v>
      </c>
      <c r="L224" s="15" t="str">
        <f t="shared" si="6"/>
        <v>27-07-2004</v>
      </c>
      <c r="M224" s="19">
        <v>19</v>
      </c>
    </row>
    <row r="225" spans="1:13" ht="15" thickBot="1" x14ac:dyDescent="0.4">
      <c r="A225" t="s">
        <v>252</v>
      </c>
      <c r="B225">
        <v>2004</v>
      </c>
      <c r="C225" t="s">
        <v>35</v>
      </c>
      <c r="D225">
        <v>6</v>
      </c>
      <c r="E225">
        <v>0</v>
      </c>
      <c r="F225" s="18">
        <v>2203.4699999999998</v>
      </c>
      <c r="G225" t="s">
        <v>11</v>
      </c>
      <c r="H225" t="s">
        <v>11</v>
      </c>
      <c r="I225" t="s">
        <v>247</v>
      </c>
      <c r="J225" s="15" t="str">
        <f t="shared" si="7"/>
        <v>6 Aug 2004</v>
      </c>
      <c r="K225" s="15" t="s">
        <v>6204</v>
      </c>
      <c r="L225" s="15" t="str">
        <f t="shared" si="6"/>
        <v>06-08-2004</v>
      </c>
      <c r="M225" s="19">
        <v>19</v>
      </c>
    </row>
    <row r="226" spans="1:13" ht="15" thickBot="1" x14ac:dyDescent="0.4">
      <c r="A226" t="s">
        <v>253</v>
      </c>
      <c r="B226">
        <v>2004</v>
      </c>
      <c r="C226" t="s">
        <v>37</v>
      </c>
      <c r="D226">
        <v>28</v>
      </c>
      <c r="E226">
        <v>0</v>
      </c>
      <c r="F226" s="18">
        <v>2203.7399999999998</v>
      </c>
      <c r="G226" t="s">
        <v>11</v>
      </c>
      <c r="H226" t="s">
        <v>11</v>
      </c>
      <c r="I226" t="s">
        <v>247</v>
      </c>
      <c r="J226" s="15" t="str">
        <f t="shared" si="7"/>
        <v>28 Oct 2004</v>
      </c>
      <c r="K226" s="15" t="s">
        <v>6205</v>
      </c>
      <c r="L226" s="15" t="str">
        <f t="shared" si="6"/>
        <v>28-10-2004</v>
      </c>
      <c r="M226" s="19">
        <v>18</v>
      </c>
    </row>
    <row r="227" spans="1:13" ht="15" thickBot="1" x14ac:dyDescent="0.4">
      <c r="A227" t="s">
        <v>254</v>
      </c>
      <c r="B227">
        <v>2004</v>
      </c>
      <c r="C227" t="s">
        <v>15</v>
      </c>
      <c r="D227">
        <v>13</v>
      </c>
      <c r="E227">
        <v>0</v>
      </c>
      <c r="F227" s="18">
        <v>2205.98</v>
      </c>
      <c r="G227" t="s">
        <v>11</v>
      </c>
      <c r="H227" t="s">
        <v>12</v>
      </c>
      <c r="I227" t="s">
        <v>247</v>
      </c>
      <c r="J227" s="15" t="str">
        <f t="shared" si="7"/>
        <v>13 Nov 2004</v>
      </c>
      <c r="K227" s="15" t="s">
        <v>6206</v>
      </c>
      <c r="L227" s="15" t="str">
        <f t="shared" si="6"/>
        <v>13-11-2004</v>
      </c>
      <c r="M227" s="19">
        <v>18</v>
      </c>
    </row>
    <row r="228" spans="1:13" ht="15" thickBot="1" x14ac:dyDescent="0.4">
      <c r="A228" t="s">
        <v>255</v>
      </c>
      <c r="B228">
        <v>2004</v>
      </c>
      <c r="C228" t="s">
        <v>35</v>
      </c>
      <c r="D228">
        <v>6</v>
      </c>
      <c r="E228">
        <v>0</v>
      </c>
      <c r="F228" s="18">
        <v>2207.6999999999998</v>
      </c>
      <c r="G228" t="s">
        <v>11</v>
      </c>
      <c r="H228" t="s">
        <v>11</v>
      </c>
      <c r="I228" t="s">
        <v>247</v>
      </c>
      <c r="J228" s="15" t="str">
        <f t="shared" si="7"/>
        <v>6 Aug 2004</v>
      </c>
      <c r="K228" s="15" t="s">
        <v>6204</v>
      </c>
      <c r="L228" s="15" t="str">
        <f t="shared" si="6"/>
        <v>06-08-2004</v>
      </c>
      <c r="M228" s="19">
        <v>19</v>
      </c>
    </row>
    <row r="229" spans="1:13" ht="15" thickBot="1" x14ac:dyDescent="0.4">
      <c r="A229" t="s">
        <v>256</v>
      </c>
      <c r="B229">
        <v>2004</v>
      </c>
      <c r="C229" t="s">
        <v>10</v>
      </c>
      <c r="D229">
        <v>27</v>
      </c>
      <c r="E229">
        <v>0</v>
      </c>
      <c r="F229" s="18">
        <v>2211.13</v>
      </c>
      <c r="G229" t="s">
        <v>11</v>
      </c>
      <c r="H229" t="s">
        <v>11</v>
      </c>
      <c r="I229" t="s">
        <v>247</v>
      </c>
      <c r="J229" s="15" t="str">
        <f t="shared" si="7"/>
        <v>27 Jul 2004</v>
      </c>
      <c r="K229" s="15" t="s">
        <v>6203</v>
      </c>
      <c r="L229" s="15" t="str">
        <f t="shared" si="6"/>
        <v>27-07-2004</v>
      </c>
      <c r="M229" s="19">
        <v>19</v>
      </c>
    </row>
    <row r="230" spans="1:13" ht="15" thickBot="1" x14ac:dyDescent="0.4">
      <c r="A230" t="s">
        <v>257</v>
      </c>
      <c r="B230">
        <v>1994</v>
      </c>
      <c r="C230" t="s">
        <v>15</v>
      </c>
      <c r="D230">
        <v>17</v>
      </c>
      <c r="E230">
        <v>0</v>
      </c>
      <c r="F230" s="18">
        <v>2213.21</v>
      </c>
      <c r="G230" t="s">
        <v>11</v>
      </c>
      <c r="H230" t="s">
        <v>11</v>
      </c>
      <c r="I230" t="s">
        <v>13</v>
      </c>
      <c r="J230" s="15" t="str">
        <f t="shared" si="7"/>
        <v>17 Nov 1994</v>
      </c>
      <c r="K230" s="15" t="s">
        <v>6022</v>
      </c>
      <c r="L230" s="15" t="str">
        <f t="shared" si="6"/>
        <v>17-11-1994</v>
      </c>
      <c r="M230" s="19">
        <v>28</v>
      </c>
    </row>
    <row r="231" spans="1:13" ht="15" thickBot="1" x14ac:dyDescent="0.4">
      <c r="A231" t="s">
        <v>258</v>
      </c>
      <c r="B231">
        <v>2004</v>
      </c>
      <c r="C231" t="s">
        <v>18</v>
      </c>
      <c r="D231">
        <v>13</v>
      </c>
      <c r="E231">
        <v>0</v>
      </c>
      <c r="F231" s="18">
        <v>2217.4699999999998</v>
      </c>
      <c r="G231" t="s">
        <v>11</v>
      </c>
      <c r="H231" t="s">
        <v>16</v>
      </c>
      <c r="I231" t="s">
        <v>247</v>
      </c>
      <c r="J231" s="15" t="str">
        <f t="shared" si="7"/>
        <v>13 Jun 2004</v>
      </c>
      <c r="K231" s="15" t="s">
        <v>6123</v>
      </c>
      <c r="L231" s="15" t="str">
        <f t="shared" si="6"/>
        <v>13-06-2004</v>
      </c>
      <c r="M231" s="19">
        <v>19</v>
      </c>
    </row>
    <row r="232" spans="1:13" ht="15" thickBot="1" x14ac:dyDescent="0.4">
      <c r="A232" t="s">
        <v>259</v>
      </c>
      <c r="B232">
        <v>2004</v>
      </c>
      <c r="C232" t="s">
        <v>20</v>
      </c>
      <c r="D232">
        <v>25</v>
      </c>
      <c r="E232">
        <v>0</v>
      </c>
      <c r="F232" s="18">
        <v>2217.6</v>
      </c>
      <c r="G232" t="s">
        <v>11</v>
      </c>
      <c r="H232" t="s">
        <v>16</v>
      </c>
      <c r="I232" t="s">
        <v>247</v>
      </c>
      <c r="J232" s="15" t="str">
        <f t="shared" si="7"/>
        <v>25 Sep 2004</v>
      </c>
      <c r="K232" s="15" t="s">
        <v>6207</v>
      </c>
      <c r="L232" s="15" t="str">
        <f t="shared" si="6"/>
        <v>25-09-2004</v>
      </c>
      <c r="M232" s="19">
        <v>18</v>
      </c>
    </row>
    <row r="233" spans="1:13" ht="15" thickBot="1" x14ac:dyDescent="0.4">
      <c r="A233" t="s">
        <v>260</v>
      </c>
      <c r="B233">
        <v>2004</v>
      </c>
      <c r="C233" t="s">
        <v>30</v>
      </c>
      <c r="D233">
        <v>12</v>
      </c>
      <c r="E233">
        <v>1</v>
      </c>
      <c r="F233" s="18">
        <v>2219.4499999999998</v>
      </c>
      <c r="G233" t="s">
        <v>11</v>
      </c>
      <c r="H233" t="s">
        <v>16</v>
      </c>
      <c r="I233" t="s">
        <v>13</v>
      </c>
      <c r="J233" s="15" t="str">
        <f t="shared" si="7"/>
        <v>12 Dec 2004</v>
      </c>
      <c r="K233" s="15" t="s">
        <v>6135</v>
      </c>
      <c r="L233" s="15" t="str">
        <f t="shared" si="6"/>
        <v>12-12-2004</v>
      </c>
      <c r="M233" s="19">
        <v>18</v>
      </c>
    </row>
    <row r="234" spans="1:13" ht="15" thickBot="1" x14ac:dyDescent="0.4">
      <c r="A234" t="s">
        <v>261</v>
      </c>
      <c r="B234">
        <v>2003</v>
      </c>
      <c r="C234" t="s">
        <v>30</v>
      </c>
      <c r="D234">
        <v>10</v>
      </c>
      <c r="E234">
        <v>1</v>
      </c>
      <c r="F234" s="18">
        <v>2221.56</v>
      </c>
      <c r="G234" t="s">
        <v>11</v>
      </c>
      <c r="H234" t="s">
        <v>12</v>
      </c>
      <c r="I234" t="s">
        <v>23</v>
      </c>
      <c r="J234" s="15" t="str">
        <f t="shared" si="7"/>
        <v>10 Dec 2003</v>
      </c>
      <c r="K234" s="15" t="s">
        <v>6067</v>
      </c>
      <c r="L234" s="15" t="str">
        <f t="shared" si="6"/>
        <v>10-12-2003</v>
      </c>
      <c r="M234" s="19">
        <v>19</v>
      </c>
    </row>
    <row r="235" spans="1:13" ht="15" thickBot="1" x14ac:dyDescent="0.4">
      <c r="A235" t="s">
        <v>262</v>
      </c>
      <c r="B235">
        <v>2000</v>
      </c>
      <c r="C235" t="s">
        <v>18</v>
      </c>
      <c r="D235">
        <v>30</v>
      </c>
      <c r="E235">
        <v>0</v>
      </c>
      <c r="F235" s="18">
        <v>2250.84</v>
      </c>
      <c r="G235" t="s">
        <v>11</v>
      </c>
      <c r="H235" t="s">
        <v>11</v>
      </c>
      <c r="I235" t="s">
        <v>170</v>
      </c>
      <c r="J235" s="15" t="str">
        <f t="shared" si="7"/>
        <v>30 Jun 2000</v>
      </c>
      <c r="K235" s="15" t="s">
        <v>6208</v>
      </c>
      <c r="L235" s="15" t="str">
        <f t="shared" si="6"/>
        <v>30-06-2000</v>
      </c>
      <c r="M235" s="19">
        <v>23</v>
      </c>
    </row>
    <row r="236" spans="1:13" ht="15" thickBot="1" x14ac:dyDescent="0.4">
      <c r="A236" t="s">
        <v>263</v>
      </c>
      <c r="B236">
        <v>2000</v>
      </c>
      <c r="C236" t="s">
        <v>30</v>
      </c>
      <c r="D236">
        <v>11</v>
      </c>
      <c r="E236">
        <v>0</v>
      </c>
      <c r="F236" s="18">
        <v>2254.8000000000002</v>
      </c>
      <c r="G236" t="s">
        <v>11</v>
      </c>
      <c r="H236" t="s">
        <v>12</v>
      </c>
      <c r="I236" t="s">
        <v>168</v>
      </c>
      <c r="J236" s="15" t="str">
        <f t="shared" si="7"/>
        <v>11 Dec 2000</v>
      </c>
      <c r="K236" s="15" t="s">
        <v>6209</v>
      </c>
      <c r="L236" s="15" t="str">
        <f t="shared" si="6"/>
        <v>11-12-2000</v>
      </c>
      <c r="M236" s="19">
        <v>22</v>
      </c>
    </row>
    <row r="237" spans="1:13" ht="15" thickBot="1" x14ac:dyDescent="0.4">
      <c r="A237" t="s">
        <v>264</v>
      </c>
      <c r="B237">
        <v>2002</v>
      </c>
      <c r="C237" t="s">
        <v>10</v>
      </c>
      <c r="D237">
        <v>15</v>
      </c>
      <c r="E237">
        <v>0</v>
      </c>
      <c r="F237" s="18">
        <v>2257.48</v>
      </c>
      <c r="G237" t="s">
        <v>11</v>
      </c>
      <c r="H237" t="s">
        <v>16</v>
      </c>
      <c r="I237" t="s">
        <v>23</v>
      </c>
      <c r="J237" s="15" t="str">
        <f t="shared" si="7"/>
        <v>15 Jul 2002</v>
      </c>
      <c r="K237" s="15" t="s">
        <v>6210</v>
      </c>
      <c r="L237" s="15" t="str">
        <f t="shared" si="6"/>
        <v>15-07-2002</v>
      </c>
      <c r="M237" s="19">
        <v>21</v>
      </c>
    </row>
    <row r="238" spans="1:13" ht="15" thickBot="1" x14ac:dyDescent="0.4">
      <c r="A238" t="s">
        <v>265</v>
      </c>
      <c r="B238">
        <v>2002</v>
      </c>
      <c r="C238" t="s">
        <v>15</v>
      </c>
      <c r="D238">
        <v>12</v>
      </c>
      <c r="E238">
        <v>0</v>
      </c>
      <c r="F238" s="18">
        <v>2261.5700000000002</v>
      </c>
      <c r="G238" t="s">
        <v>11</v>
      </c>
      <c r="H238" t="s">
        <v>16</v>
      </c>
      <c r="I238" t="s">
        <v>23</v>
      </c>
      <c r="J238" s="15" t="str">
        <f t="shared" si="7"/>
        <v>12 Nov 2002</v>
      </c>
      <c r="K238" s="15" t="s">
        <v>6211</v>
      </c>
      <c r="L238" s="15" t="str">
        <f t="shared" si="6"/>
        <v>12-11-2002</v>
      </c>
      <c r="M238" s="19">
        <v>20</v>
      </c>
    </row>
    <row r="239" spans="1:13" ht="15" thickBot="1" x14ac:dyDescent="0.4">
      <c r="A239" t="s">
        <v>266</v>
      </c>
      <c r="B239">
        <v>1991</v>
      </c>
      <c r="C239" t="s">
        <v>18</v>
      </c>
      <c r="D239">
        <v>16</v>
      </c>
      <c r="E239">
        <v>3</v>
      </c>
      <c r="F239" s="18">
        <v>2277.7199999999998</v>
      </c>
      <c r="G239" t="s">
        <v>11</v>
      </c>
      <c r="H239" t="s">
        <v>16</v>
      </c>
      <c r="I239" t="s">
        <v>13</v>
      </c>
      <c r="J239" s="15" t="str">
        <f t="shared" si="7"/>
        <v>16 Jun 1991</v>
      </c>
      <c r="K239" s="15" t="s">
        <v>6212</v>
      </c>
      <c r="L239" s="15" t="str">
        <f t="shared" si="6"/>
        <v>16-06-1991</v>
      </c>
      <c r="M239" s="19">
        <v>32</v>
      </c>
    </row>
    <row r="240" spans="1:13" ht="15" thickBot="1" x14ac:dyDescent="0.4">
      <c r="A240" t="s">
        <v>267</v>
      </c>
      <c r="B240">
        <v>1989</v>
      </c>
      <c r="C240" t="s">
        <v>37</v>
      </c>
      <c r="D240">
        <v>5</v>
      </c>
      <c r="E240">
        <v>3</v>
      </c>
      <c r="F240" s="18">
        <v>2295.2399999999998</v>
      </c>
      <c r="G240" t="s">
        <v>11</v>
      </c>
      <c r="H240" t="s">
        <v>16</v>
      </c>
      <c r="I240" t="s">
        <v>13</v>
      </c>
      <c r="J240" s="15" t="str">
        <f t="shared" si="7"/>
        <v>5 Oct 1989</v>
      </c>
      <c r="K240" s="15" t="s">
        <v>6213</v>
      </c>
      <c r="L240" s="15" t="str">
        <f t="shared" si="6"/>
        <v>05-10-1989</v>
      </c>
      <c r="M240" s="19">
        <v>33</v>
      </c>
    </row>
    <row r="241" spans="1:13" ht="15" thickBot="1" x14ac:dyDescent="0.4">
      <c r="A241" t="s">
        <v>268</v>
      </c>
      <c r="B241">
        <v>1996</v>
      </c>
      <c r="C241" t="s">
        <v>15</v>
      </c>
      <c r="D241">
        <v>28</v>
      </c>
      <c r="E241">
        <v>0</v>
      </c>
      <c r="F241" s="18">
        <v>2302.3000000000002</v>
      </c>
      <c r="G241" t="s">
        <v>16</v>
      </c>
      <c r="H241" t="s">
        <v>11</v>
      </c>
      <c r="I241" t="s">
        <v>42</v>
      </c>
      <c r="J241" s="15" t="str">
        <f t="shared" si="7"/>
        <v>28 Nov 1996</v>
      </c>
      <c r="K241" s="15" t="s">
        <v>6214</v>
      </c>
      <c r="L241" s="15" t="str">
        <f t="shared" si="6"/>
        <v>28-11-1996</v>
      </c>
      <c r="M241" s="19">
        <v>26</v>
      </c>
    </row>
    <row r="242" spans="1:13" ht="15" thickBot="1" x14ac:dyDescent="0.4">
      <c r="A242" t="s">
        <v>269</v>
      </c>
      <c r="B242">
        <v>2004</v>
      </c>
      <c r="C242" t="s">
        <v>20</v>
      </c>
      <c r="D242">
        <v>6</v>
      </c>
      <c r="E242">
        <v>2</v>
      </c>
      <c r="F242" s="18">
        <v>2304</v>
      </c>
      <c r="G242" t="s">
        <v>11</v>
      </c>
      <c r="H242" t="s">
        <v>12</v>
      </c>
      <c r="I242" t="s">
        <v>13</v>
      </c>
      <c r="J242" s="15" t="str">
        <f t="shared" si="7"/>
        <v>6 Sep 2004</v>
      </c>
      <c r="K242" s="15" t="s">
        <v>6215</v>
      </c>
      <c r="L242" s="15" t="str">
        <f t="shared" si="6"/>
        <v>06-09-2004</v>
      </c>
      <c r="M242" s="19">
        <v>18</v>
      </c>
    </row>
    <row r="243" spans="1:13" ht="15" thickBot="1" x14ac:dyDescent="0.4">
      <c r="A243" t="s">
        <v>270</v>
      </c>
      <c r="B243">
        <v>1996</v>
      </c>
      <c r="C243" t="s">
        <v>30</v>
      </c>
      <c r="D243">
        <v>17</v>
      </c>
      <c r="E243">
        <v>0</v>
      </c>
      <c r="F243" s="18">
        <v>2322.62</v>
      </c>
      <c r="G243" t="s">
        <v>11</v>
      </c>
      <c r="H243" t="s">
        <v>16</v>
      </c>
      <c r="I243" t="s">
        <v>13</v>
      </c>
      <c r="J243" s="15" t="str">
        <f t="shared" si="7"/>
        <v>17 Dec 1996</v>
      </c>
      <c r="K243" s="15" t="s">
        <v>6216</v>
      </c>
      <c r="L243" s="15" t="str">
        <f t="shared" si="6"/>
        <v>17-12-1996</v>
      </c>
      <c r="M243" s="19">
        <v>26</v>
      </c>
    </row>
    <row r="244" spans="1:13" ht="15" thickBot="1" x14ac:dyDescent="0.4">
      <c r="A244" t="s">
        <v>271</v>
      </c>
      <c r="B244">
        <v>2003</v>
      </c>
      <c r="C244" t="s">
        <v>15</v>
      </c>
      <c r="D244">
        <v>18</v>
      </c>
      <c r="E244">
        <v>1</v>
      </c>
      <c r="F244" s="18">
        <v>2331.52</v>
      </c>
      <c r="G244" t="s">
        <v>11</v>
      </c>
      <c r="H244" t="s">
        <v>12</v>
      </c>
      <c r="I244" t="s">
        <v>42</v>
      </c>
      <c r="J244" s="15" t="str">
        <f t="shared" si="7"/>
        <v>18 Nov 2003</v>
      </c>
      <c r="K244" s="15" t="s">
        <v>6217</v>
      </c>
      <c r="L244" s="15" t="str">
        <f t="shared" si="6"/>
        <v>18-11-2003</v>
      </c>
      <c r="M244" s="19">
        <v>19</v>
      </c>
    </row>
    <row r="245" spans="1:13" ht="15" thickBot="1" x14ac:dyDescent="0.4">
      <c r="A245" t="s">
        <v>272</v>
      </c>
      <c r="B245">
        <v>1998</v>
      </c>
      <c r="C245" t="s">
        <v>37</v>
      </c>
      <c r="D245">
        <v>21</v>
      </c>
      <c r="E245">
        <v>0</v>
      </c>
      <c r="F245" s="18">
        <v>2352.9699999999998</v>
      </c>
      <c r="G245" t="s">
        <v>12</v>
      </c>
      <c r="H245" t="s">
        <v>12</v>
      </c>
      <c r="I245" t="s">
        <v>23</v>
      </c>
      <c r="J245" s="15" t="str">
        <f t="shared" si="7"/>
        <v>21 Oct 1998</v>
      </c>
      <c r="K245" s="15" t="s">
        <v>6218</v>
      </c>
      <c r="L245" s="15" t="str">
        <f t="shared" si="6"/>
        <v>21-10-1998</v>
      </c>
      <c r="M245" s="19">
        <v>24</v>
      </c>
    </row>
    <row r="246" spans="1:13" ht="15" thickBot="1" x14ac:dyDescent="0.4">
      <c r="A246" t="s">
        <v>273</v>
      </c>
      <c r="B246">
        <v>2002</v>
      </c>
      <c r="C246" t="s">
        <v>15</v>
      </c>
      <c r="D246">
        <v>5</v>
      </c>
      <c r="E246">
        <v>1</v>
      </c>
      <c r="F246" s="18">
        <v>2362.23</v>
      </c>
      <c r="G246" t="s">
        <v>11</v>
      </c>
      <c r="H246" t="s">
        <v>16</v>
      </c>
      <c r="I246" t="s">
        <v>23</v>
      </c>
      <c r="J246" s="15" t="str">
        <f t="shared" si="7"/>
        <v>5 Nov 2002</v>
      </c>
      <c r="K246" s="15" t="s">
        <v>6219</v>
      </c>
      <c r="L246" s="15" t="str">
        <f t="shared" si="6"/>
        <v>05-11-2002</v>
      </c>
      <c r="M246" s="19">
        <v>20</v>
      </c>
    </row>
    <row r="247" spans="1:13" ht="15" thickBot="1" x14ac:dyDescent="0.4">
      <c r="A247" t="s">
        <v>274</v>
      </c>
      <c r="B247">
        <v>1988</v>
      </c>
      <c r="C247" t="s">
        <v>30</v>
      </c>
      <c r="D247">
        <v>12</v>
      </c>
      <c r="E247">
        <v>3</v>
      </c>
      <c r="F247" s="18">
        <v>2373.3000000000002</v>
      </c>
      <c r="G247" t="s">
        <v>11</v>
      </c>
      <c r="H247" t="s">
        <v>11</v>
      </c>
      <c r="I247" t="s">
        <v>13</v>
      </c>
      <c r="J247" s="15" t="str">
        <f t="shared" si="7"/>
        <v>12 Dec 1988</v>
      </c>
      <c r="K247" s="15" t="s">
        <v>6220</v>
      </c>
      <c r="L247" s="15" t="str">
        <f t="shared" si="6"/>
        <v>12-12-1988</v>
      </c>
      <c r="M247" s="19">
        <v>34</v>
      </c>
    </row>
    <row r="248" spans="1:13" ht="15" thickBot="1" x14ac:dyDescent="0.4">
      <c r="A248" t="s">
        <v>275</v>
      </c>
      <c r="B248">
        <v>1999</v>
      </c>
      <c r="C248" t="s">
        <v>30</v>
      </c>
      <c r="D248">
        <v>17</v>
      </c>
      <c r="E248">
        <v>0</v>
      </c>
      <c r="F248" s="18">
        <v>2395.17</v>
      </c>
      <c r="G248" t="s">
        <v>11</v>
      </c>
      <c r="H248" t="s">
        <v>16</v>
      </c>
      <c r="I248" t="s">
        <v>276</v>
      </c>
      <c r="J248" s="15" t="str">
        <f t="shared" si="7"/>
        <v>17 Dec 1999</v>
      </c>
      <c r="K248" s="15" t="s">
        <v>6221</v>
      </c>
      <c r="L248" s="15" t="str">
        <f t="shared" si="6"/>
        <v>17-12-1999</v>
      </c>
      <c r="M248" s="19">
        <v>23</v>
      </c>
    </row>
    <row r="249" spans="1:13" ht="15" thickBot="1" x14ac:dyDescent="0.4">
      <c r="A249" t="s">
        <v>277</v>
      </c>
      <c r="B249">
        <v>1999</v>
      </c>
      <c r="C249" t="s">
        <v>35</v>
      </c>
      <c r="D249">
        <v>10</v>
      </c>
      <c r="E249">
        <v>0</v>
      </c>
      <c r="F249" s="18">
        <v>2396.1</v>
      </c>
      <c r="G249" t="s">
        <v>11</v>
      </c>
      <c r="H249" t="s">
        <v>16</v>
      </c>
      <c r="I249" t="s">
        <v>166</v>
      </c>
      <c r="J249" s="15" t="str">
        <f t="shared" si="7"/>
        <v>10 Aug 1999</v>
      </c>
      <c r="K249" s="15" t="s">
        <v>6222</v>
      </c>
      <c r="L249" s="15" t="str">
        <f t="shared" si="6"/>
        <v>10-08-1999</v>
      </c>
      <c r="M249" s="19">
        <v>23</v>
      </c>
    </row>
    <row r="250" spans="1:13" ht="15" thickBot="1" x14ac:dyDescent="0.4">
      <c r="A250" t="s">
        <v>278</v>
      </c>
      <c r="B250">
        <v>2001</v>
      </c>
      <c r="C250" t="s">
        <v>18</v>
      </c>
      <c r="D250">
        <v>3</v>
      </c>
      <c r="E250">
        <v>0</v>
      </c>
      <c r="F250" s="18">
        <v>2404.73</v>
      </c>
      <c r="G250" t="s">
        <v>11</v>
      </c>
      <c r="H250" t="s">
        <v>12</v>
      </c>
      <c r="I250" t="s">
        <v>23</v>
      </c>
      <c r="J250" s="15" t="str">
        <f t="shared" si="7"/>
        <v>3 Jun 2001</v>
      </c>
      <c r="K250" s="15" t="s">
        <v>6223</v>
      </c>
      <c r="L250" s="15" t="str">
        <f t="shared" si="6"/>
        <v>03-06-2001</v>
      </c>
      <c r="M250" s="19">
        <v>22</v>
      </c>
    </row>
    <row r="251" spans="1:13" ht="15" thickBot="1" x14ac:dyDescent="0.4">
      <c r="A251" t="s">
        <v>279</v>
      </c>
      <c r="B251">
        <v>1999</v>
      </c>
      <c r="C251" t="s">
        <v>15</v>
      </c>
      <c r="D251">
        <v>12</v>
      </c>
      <c r="E251">
        <v>1</v>
      </c>
      <c r="F251" s="18">
        <v>2416.96</v>
      </c>
      <c r="G251" t="s">
        <v>11</v>
      </c>
      <c r="H251" t="s">
        <v>11</v>
      </c>
      <c r="I251" t="s">
        <v>42</v>
      </c>
      <c r="J251" s="15" t="str">
        <f t="shared" si="7"/>
        <v>12 Nov 1999</v>
      </c>
      <c r="K251" s="15" t="s">
        <v>6224</v>
      </c>
      <c r="L251" s="15" t="str">
        <f t="shared" si="6"/>
        <v>12-11-1999</v>
      </c>
      <c r="M251" s="19">
        <v>23</v>
      </c>
    </row>
    <row r="252" spans="1:13" ht="15" thickBot="1" x14ac:dyDescent="0.4">
      <c r="A252" t="s">
        <v>280</v>
      </c>
      <c r="B252">
        <v>1999</v>
      </c>
      <c r="C252" t="s">
        <v>15</v>
      </c>
      <c r="D252">
        <v>21</v>
      </c>
      <c r="E252">
        <v>1</v>
      </c>
      <c r="F252" s="18">
        <v>2438.06</v>
      </c>
      <c r="G252" t="s">
        <v>11</v>
      </c>
      <c r="H252" t="s">
        <v>11</v>
      </c>
      <c r="I252" t="s">
        <v>13</v>
      </c>
      <c r="J252" s="15" t="str">
        <f t="shared" si="7"/>
        <v>21 Nov 1999</v>
      </c>
      <c r="K252" s="15" t="s">
        <v>6225</v>
      </c>
      <c r="L252" s="15" t="str">
        <f t="shared" si="6"/>
        <v>21-11-1999</v>
      </c>
      <c r="M252" s="19">
        <v>23</v>
      </c>
    </row>
    <row r="253" spans="1:13" ht="15" thickBot="1" x14ac:dyDescent="0.4">
      <c r="A253" t="s">
        <v>281</v>
      </c>
      <c r="B253">
        <v>2002</v>
      </c>
      <c r="C253" t="s">
        <v>10</v>
      </c>
      <c r="D253">
        <v>29</v>
      </c>
      <c r="E253">
        <v>0</v>
      </c>
      <c r="F253" s="18">
        <v>2457.21</v>
      </c>
      <c r="G253" t="s">
        <v>11</v>
      </c>
      <c r="H253" t="s">
        <v>16</v>
      </c>
      <c r="I253" t="s">
        <v>247</v>
      </c>
      <c r="J253" s="15" t="str">
        <f t="shared" si="7"/>
        <v>29 Jul 2002</v>
      </c>
      <c r="K253" s="15" t="s">
        <v>6170</v>
      </c>
      <c r="L253" s="15" t="str">
        <f t="shared" si="6"/>
        <v>29-07-2002</v>
      </c>
      <c r="M253" s="19">
        <v>21</v>
      </c>
    </row>
    <row r="254" spans="1:13" ht="15" thickBot="1" x14ac:dyDescent="0.4">
      <c r="A254" t="s">
        <v>282</v>
      </c>
      <c r="B254">
        <v>1998</v>
      </c>
      <c r="C254" t="s">
        <v>15</v>
      </c>
      <c r="D254">
        <v>19</v>
      </c>
      <c r="E254">
        <v>0</v>
      </c>
      <c r="F254" s="18">
        <v>2457.5</v>
      </c>
      <c r="G254" t="s">
        <v>11</v>
      </c>
      <c r="H254" t="s">
        <v>16</v>
      </c>
      <c r="I254" t="s">
        <v>42</v>
      </c>
      <c r="J254" s="15" t="str">
        <f t="shared" si="7"/>
        <v>19 Nov 1998</v>
      </c>
      <c r="K254" s="15" t="s">
        <v>6226</v>
      </c>
      <c r="L254" s="15" t="str">
        <f t="shared" si="6"/>
        <v>19-11-1998</v>
      </c>
      <c r="M254" s="19">
        <v>24</v>
      </c>
    </row>
    <row r="255" spans="1:13" ht="15" thickBot="1" x14ac:dyDescent="0.4">
      <c r="A255" t="s">
        <v>283</v>
      </c>
      <c r="B255">
        <v>2002</v>
      </c>
      <c r="C255" t="s">
        <v>10</v>
      </c>
      <c r="D255">
        <v>11</v>
      </c>
      <c r="E255">
        <v>0</v>
      </c>
      <c r="F255" s="18">
        <v>2459.7199999999998</v>
      </c>
      <c r="G255" t="s">
        <v>11</v>
      </c>
      <c r="H255" t="s">
        <v>11</v>
      </c>
      <c r="I255" t="s">
        <v>247</v>
      </c>
      <c r="J255" s="15" t="str">
        <f t="shared" si="7"/>
        <v>11 Jul 2002</v>
      </c>
      <c r="K255" s="15" t="s">
        <v>6227</v>
      </c>
      <c r="L255" s="15" t="str">
        <f t="shared" si="6"/>
        <v>11-07-2002</v>
      </c>
      <c r="M255" s="19">
        <v>21</v>
      </c>
    </row>
    <row r="256" spans="1:13" ht="15" thickBot="1" x14ac:dyDescent="0.4">
      <c r="A256" t="s">
        <v>284</v>
      </c>
      <c r="B256">
        <v>1998</v>
      </c>
      <c r="C256" t="s">
        <v>35</v>
      </c>
      <c r="D256">
        <v>17</v>
      </c>
      <c r="E256">
        <v>0</v>
      </c>
      <c r="F256" s="18">
        <v>2464.62</v>
      </c>
      <c r="G256" t="s">
        <v>11</v>
      </c>
      <c r="H256" t="s">
        <v>12</v>
      </c>
      <c r="I256" t="s">
        <v>13</v>
      </c>
      <c r="J256" s="15" t="str">
        <f t="shared" si="7"/>
        <v>17 Aug 1998</v>
      </c>
      <c r="K256" s="15" t="s">
        <v>6228</v>
      </c>
      <c r="L256" s="15" t="str">
        <f t="shared" si="6"/>
        <v>17-08-1998</v>
      </c>
      <c r="M256" s="19">
        <v>24</v>
      </c>
    </row>
    <row r="257" spans="1:13" ht="15" thickBot="1" x14ac:dyDescent="0.4">
      <c r="A257" t="s">
        <v>285</v>
      </c>
      <c r="B257">
        <v>1998</v>
      </c>
      <c r="C257" t="s">
        <v>10</v>
      </c>
      <c r="D257">
        <v>2</v>
      </c>
      <c r="E257">
        <v>0</v>
      </c>
      <c r="F257" s="18">
        <v>2473.33</v>
      </c>
      <c r="G257" t="s">
        <v>11</v>
      </c>
      <c r="H257" t="s">
        <v>12</v>
      </c>
      <c r="I257" t="s">
        <v>13</v>
      </c>
      <c r="J257" s="15" t="str">
        <f t="shared" si="7"/>
        <v>2 Jul 1998</v>
      </c>
      <c r="K257" s="15" t="s">
        <v>6229</v>
      </c>
      <c r="L257" s="15" t="str">
        <f t="shared" si="6"/>
        <v>02-07-1998</v>
      </c>
      <c r="M257" s="19">
        <v>25</v>
      </c>
    </row>
    <row r="258" spans="1:13" ht="15" thickBot="1" x14ac:dyDescent="0.4">
      <c r="A258" t="s">
        <v>286</v>
      </c>
      <c r="B258">
        <v>1998</v>
      </c>
      <c r="C258" t="s">
        <v>18</v>
      </c>
      <c r="D258">
        <v>20</v>
      </c>
      <c r="E258">
        <v>0</v>
      </c>
      <c r="F258" s="18">
        <v>2480.98</v>
      </c>
      <c r="G258" t="s">
        <v>11</v>
      </c>
      <c r="H258" t="s">
        <v>11</v>
      </c>
      <c r="I258" t="s">
        <v>13</v>
      </c>
      <c r="J258" s="15" t="str">
        <f t="shared" si="7"/>
        <v>20 Jun 1998</v>
      </c>
      <c r="K258" s="15" t="s">
        <v>6230</v>
      </c>
      <c r="L258" s="15" t="str">
        <f t="shared" ref="L258:L321" si="8">TEXT(K258,"dd-mm-yyyy")</f>
        <v>20-06-1998</v>
      </c>
      <c r="M258" s="19">
        <v>25</v>
      </c>
    </row>
    <row r="259" spans="1:13" ht="15" thickBot="1" x14ac:dyDescent="0.4">
      <c r="A259" t="s">
        <v>287</v>
      </c>
      <c r="B259">
        <v>1995</v>
      </c>
      <c r="C259" t="s">
        <v>15</v>
      </c>
      <c r="D259">
        <v>6</v>
      </c>
      <c r="E259">
        <v>0</v>
      </c>
      <c r="F259" s="18">
        <v>2483.7399999999998</v>
      </c>
      <c r="G259" t="s">
        <v>12</v>
      </c>
      <c r="H259" t="s">
        <v>11</v>
      </c>
      <c r="I259" t="s">
        <v>13</v>
      </c>
      <c r="J259" s="15" t="str">
        <f t="shared" ref="J259:J322" si="9">CONCATENATE(D259," ",C259," ",B259)</f>
        <v>6 Nov 1995</v>
      </c>
      <c r="K259" s="15" t="s">
        <v>6231</v>
      </c>
      <c r="L259" s="15" t="str">
        <f t="shared" si="8"/>
        <v>06-11-1995</v>
      </c>
      <c r="M259" s="19">
        <v>27</v>
      </c>
    </row>
    <row r="260" spans="1:13" ht="15" thickBot="1" x14ac:dyDescent="0.4">
      <c r="A260" t="s">
        <v>288</v>
      </c>
      <c r="B260">
        <v>1995</v>
      </c>
      <c r="C260" t="s">
        <v>37</v>
      </c>
      <c r="D260">
        <v>14</v>
      </c>
      <c r="E260">
        <v>0</v>
      </c>
      <c r="F260" s="18">
        <v>2494.02</v>
      </c>
      <c r="G260" t="s">
        <v>12</v>
      </c>
      <c r="H260" t="s">
        <v>16</v>
      </c>
      <c r="I260" t="s">
        <v>42</v>
      </c>
      <c r="J260" s="15" t="str">
        <f t="shared" si="9"/>
        <v>14 Oct 1995</v>
      </c>
      <c r="K260" s="15" t="s">
        <v>6232</v>
      </c>
      <c r="L260" s="15" t="str">
        <f t="shared" si="8"/>
        <v>14-10-1995</v>
      </c>
      <c r="M260" s="19">
        <v>27</v>
      </c>
    </row>
    <row r="261" spans="1:13" ht="15" thickBot="1" x14ac:dyDescent="0.4">
      <c r="A261" t="s">
        <v>289</v>
      </c>
      <c r="B261">
        <v>1995</v>
      </c>
      <c r="C261" t="s">
        <v>10</v>
      </c>
      <c r="D261">
        <v>9</v>
      </c>
      <c r="E261">
        <v>0</v>
      </c>
      <c r="F261" s="18">
        <v>2497.04</v>
      </c>
      <c r="G261" t="s">
        <v>12</v>
      </c>
      <c r="H261" t="s">
        <v>12</v>
      </c>
      <c r="I261" t="s">
        <v>13</v>
      </c>
      <c r="J261" s="15" t="str">
        <f t="shared" si="9"/>
        <v>9 Jul 1995</v>
      </c>
      <c r="K261" s="15" t="s">
        <v>6233</v>
      </c>
      <c r="L261" s="15" t="str">
        <f t="shared" si="8"/>
        <v>09-07-1995</v>
      </c>
      <c r="M261" s="19">
        <v>28</v>
      </c>
    </row>
    <row r="262" spans="1:13" ht="15" thickBot="1" x14ac:dyDescent="0.4">
      <c r="A262" t="s">
        <v>290</v>
      </c>
      <c r="B262">
        <v>1995</v>
      </c>
      <c r="C262" t="s">
        <v>37</v>
      </c>
      <c r="D262">
        <v>15</v>
      </c>
      <c r="E262">
        <v>0</v>
      </c>
      <c r="F262" s="18">
        <v>2498.41</v>
      </c>
      <c r="G262" t="s">
        <v>12</v>
      </c>
      <c r="H262" t="s">
        <v>12</v>
      </c>
      <c r="I262" t="s">
        <v>13</v>
      </c>
      <c r="J262" s="15" t="str">
        <f t="shared" si="9"/>
        <v>15 Oct 1995</v>
      </c>
      <c r="K262" s="15" t="s">
        <v>6234</v>
      </c>
      <c r="L262" s="15" t="str">
        <f t="shared" si="8"/>
        <v>15-10-1995</v>
      </c>
      <c r="M262" s="19">
        <v>27</v>
      </c>
    </row>
    <row r="263" spans="1:13" ht="15" thickBot="1" x14ac:dyDescent="0.4">
      <c r="A263" t="s">
        <v>291</v>
      </c>
      <c r="B263">
        <v>2004</v>
      </c>
      <c r="C263" t="s">
        <v>20</v>
      </c>
      <c r="D263">
        <v>6</v>
      </c>
      <c r="E263">
        <v>0</v>
      </c>
      <c r="F263" s="18">
        <v>2500.9299999999998</v>
      </c>
      <c r="G263" t="s">
        <v>11</v>
      </c>
      <c r="H263" t="s">
        <v>11</v>
      </c>
      <c r="I263" t="s">
        <v>23</v>
      </c>
      <c r="J263" s="15" t="str">
        <f t="shared" si="9"/>
        <v>6 Sep 2004</v>
      </c>
      <c r="K263" s="15" t="s">
        <v>6215</v>
      </c>
      <c r="L263" s="15" t="str">
        <f t="shared" si="8"/>
        <v>06-09-2004</v>
      </c>
      <c r="M263" s="19">
        <v>18</v>
      </c>
    </row>
    <row r="264" spans="1:13" ht="15" thickBot="1" x14ac:dyDescent="0.4">
      <c r="A264" t="s">
        <v>292</v>
      </c>
      <c r="B264">
        <v>1991</v>
      </c>
      <c r="C264" t="s">
        <v>35</v>
      </c>
      <c r="D264">
        <v>5</v>
      </c>
      <c r="E264">
        <v>3</v>
      </c>
      <c r="F264" s="18">
        <v>2510.79</v>
      </c>
      <c r="G264" t="s">
        <v>11</v>
      </c>
      <c r="H264" t="s">
        <v>16</v>
      </c>
      <c r="I264" t="s">
        <v>13</v>
      </c>
      <c r="J264" s="15" t="str">
        <f t="shared" si="9"/>
        <v>5 Aug 1991</v>
      </c>
      <c r="K264" s="15" t="s">
        <v>6235</v>
      </c>
      <c r="L264" s="15" t="str">
        <f t="shared" si="8"/>
        <v>05-08-1991</v>
      </c>
      <c r="M264" s="19">
        <v>32</v>
      </c>
    </row>
    <row r="265" spans="1:13" ht="15" thickBot="1" x14ac:dyDescent="0.4">
      <c r="A265" t="s">
        <v>293</v>
      </c>
      <c r="B265">
        <v>1997</v>
      </c>
      <c r="C265" t="s">
        <v>15</v>
      </c>
      <c r="D265">
        <v>2</v>
      </c>
      <c r="E265">
        <v>0</v>
      </c>
      <c r="F265" s="18">
        <v>2523.17</v>
      </c>
      <c r="G265" t="s">
        <v>12</v>
      </c>
      <c r="H265" t="s">
        <v>16</v>
      </c>
      <c r="I265" t="s">
        <v>23</v>
      </c>
      <c r="J265" s="15" t="str">
        <f t="shared" si="9"/>
        <v>2 Nov 1997</v>
      </c>
      <c r="K265" s="15" t="s">
        <v>6236</v>
      </c>
      <c r="L265" s="15" t="str">
        <f t="shared" si="8"/>
        <v>02-11-1997</v>
      </c>
      <c r="M265" s="19">
        <v>25</v>
      </c>
    </row>
    <row r="266" spans="1:13" ht="15" thickBot="1" x14ac:dyDescent="0.4">
      <c r="A266" t="s">
        <v>294</v>
      </c>
      <c r="B266">
        <v>2000</v>
      </c>
      <c r="C266" t="s">
        <v>35</v>
      </c>
      <c r="D266">
        <v>25</v>
      </c>
      <c r="E266">
        <v>0</v>
      </c>
      <c r="F266" s="18">
        <v>2527.8200000000002</v>
      </c>
      <c r="G266" t="s">
        <v>11</v>
      </c>
      <c r="H266" t="s">
        <v>12</v>
      </c>
      <c r="I266" t="s">
        <v>23</v>
      </c>
      <c r="J266" s="15" t="str">
        <f t="shared" si="9"/>
        <v>25 Aug 2000</v>
      </c>
      <c r="K266" s="15" t="s">
        <v>6237</v>
      </c>
      <c r="L266" s="15" t="str">
        <f t="shared" si="8"/>
        <v>25-08-2000</v>
      </c>
      <c r="M266" s="19">
        <v>22</v>
      </c>
    </row>
    <row r="267" spans="1:13" ht="15" thickBot="1" x14ac:dyDescent="0.4">
      <c r="A267" t="s">
        <v>295</v>
      </c>
      <c r="B267">
        <v>1997</v>
      </c>
      <c r="C267" t="s">
        <v>10</v>
      </c>
      <c r="D267">
        <v>28</v>
      </c>
      <c r="E267">
        <v>0</v>
      </c>
      <c r="F267" s="18">
        <v>2534.39</v>
      </c>
      <c r="G267" t="s">
        <v>12</v>
      </c>
      <c r="H267" t="s">
        <v>12</v>
      </c>
      <c r="I267" t="s">
        <v>23</v>
      </c>
      <c r="J267" s="15" t="str">
        <f t="shared" si="9"/>
        <v>28 Jul 1997</v>
      </c>
      <c r="K267" s="15" t="s">
        <v>6238</v>
      </c>
      <c r="L267" s="15" t="str">
        <f t="shared" si="8"/>
        <v>28-07-1997</v>
      </c>
      <c r="M267" s="19">
        <v>26</v>
      </c>
    </row>
    <row r="268" spans="1:13" ht="15" thickBot="1" x14ac:dyDescent="0.4">
      <c r="A268" t="s">
        <v>296</v>
      </c>
      <c r="B268">
        <v>1990</v>
      </c>
      <c r="C268" t="s">
        <v>37</v>
      </c>
      <c r="D268">
        <v>1</v>
      </c>
      <c r="E268">
        <v>3</v>
      </c>
      <c r="F268" s="18">
        <v>2540.39</v>
      </c>
      <c r="G268" t="s">
        <v>11</v>
      </c>
      <c r="H268" t="s">
        <v>11</v>
      </c>
      <c r="I268" t="s">
        <v>13</v>
      </c>
      <c r="J268" s="15" t="str">
        <f t="shared" si="9"/>
        <v>1 Oct 1990</v>
      </c>
      <c r="K268" s="15" t="s">
        <v>6239</v>
      </c>
      <c r="L268" s="15" t="str">
        <f t="shared" si="8"/>
        <v>01-10-1990</v>
      </c>
      <c r="M268" s="19">
        <v>32</v>
      </c>
    </row>
    <row r="269" spans="1:13" ht="15" thickBot="1" x14ac:dyDescent="0.4">
      <c r="A269" t="s">
        <v>297</v>
      </c>
      <c r="B269">
        <v>1991</v>
      </c>
      <c r="C269" t="s">
        <v>15</v>
      </c>
      <c r="D269">
        <v>17</v>
      </c>
      <c r="E269">
        <v>3</v>
      </c>
      <c r="F269" s="18">
        <v>2545.6799999999998</v>
      </c>
      <c r="G269" t="s">
        <v>11</v>
      </c>
      <c r="H269" t="s">
        <v>16</v>
      </c>
      <c r="I269" t="s">
        <v>13</v>
      </c>
      <c r="J269" s="15" t="str">
        <f t="shared" si="9"/>
        <v>17 Nov 1991</v>
      </c>
      <c r="K269" s="15" t="s">
        <v>6240</v>
      </c>
      <c r="L269" s="15" t="str">
        <f t="shared" si="8"/>
        <v>17-11-1991</v>
      </c>
      <c r="M269" s="19">
        <v>31</v>
      </c>
    </row>
    <row r="270" spans="1:13" ht="15" thickBot="1" x14ac:dyDescent="0.4">
      <c r="A270" t="s">
        <v>298</v>
      </c>
      <c r="B270">
        <v>2002</v>
      </c>
      <c r="C270" t="s">
        <v>37</v>
      </c>
      <c r="D270">
        <v>11</v>
      </c>
      <c r="E270">
        <v>2</v>
      </c>
      <c r="F270" s="18">
        <v>2566.4699999999998</v>
      </c>
      <c r="G270" t="s">
        <v>11</v>
      </c>
      <c r="H270" t="s">
        <v>12</v>
      </c>
      <c r="I270" t="s">
        <v>13</v>
      </c>
      <c r="J270" s="15" t="str">
        <f t="shared" si="9"/>
        <v>11 Oct 2002</v>
      </c>
      <c r="K270" s="15" t="s">
        <v>6241</v>
      </c>
      <c r="L270" s="15" t="str">
        <f t="shared" si="8"/>
        <v>11-10-2002</v>
      </c>
      <c r="M270" s="19">
        <v>20</v>
      </c>
    </row>
    <row r="271" spans="1:13" ht="15" thickBot="1" x14ac:dyDescent="0.4">
      <c r="A271" t="s">
        <v>299</v>
      </c>
      <c r="B271">
        <v>2002</v>
      </c>
      <c r="C271" t="s">
        <v>10</v>
      </c>
      <c r="D271">
        <v>20</v>
      </c>
      <c r="E271">
        <v>0</v>
      </c>
      <c r="F271" s="18">
        <v>2585.04</v>
      </c>
      <c r="G271" t="s">
        <v>11</v>
      </c>
      <c r="H271" t="s">
        <v>11</v>
      </c>
      <c r="I271" t="s">
        <v>300</v>
      </c>
      <c r="J271" s="15" t="str">
        <f t="shared" si="9"/>
        <v>20 Jul 2002</v>
      </c>
      <c r="K271" s="15" t="s">
        <v>6023</v>
      </c>
      <c r="L271" s="15" t="str">
        <f t="shared" si="8"/>
        <v>20-07-2002</v>
      </c>
      <c r="M271" s="19">
        <v>21</v>
      </c>
    </row>
    <row r="272" spans="1:13" ht="15" thickBot="1" x14ac:dyDescent="0.4">
      <c r="A272" t="s">
        <v>301</v>
      </c>
      <c r="B272">
        <v>2001</v>
      </c>
      <c r="C272" t="s">
        <v>37</v>
      </c>
      <c r="D272">
        <v>15</v>
      </c>
      <c r="E272">
        <v>1</v>
      </c>
      <c r="F272" s="18">
        <v>2585.27</v>
      </c>
      <c r="G272" t="s">
        <v>11</v>
      </c>
      <c r="H272" t="s">
        <v>12</v>
      </c>
      <c r="I272" t="s">
        <v>42</v>
      </c>
      <c r="J272" s="15" t="str">
        <f t="shared" si="9"/>
        <v>15 Oct 2001</v>
      </c>
      <c r="K272" s="15" t="s">
        <v>6242</v>
      </c>
      <c r="L272" s="15" t="str">
        <f t="shared" si="8"/>
        <v>15-10-2001</v>
      </c>
      <c r="M272" s="19">
        <v>21</v>
      </c>
    </row>
    <row r="273" spans="1:13" ht="15" thickBot="1" x14ac:dyDescent="0.4">
      <c r="A273" t="s">
        <v>302</v>
      </c>
      <c r="B273">
        <v>2001</v>
      </c>
      <c r="C273" t="s">
        <v>10</v>
      </c>
      <c r="D273">
        <v>28</v>
      </c>
      <c r="E273">
        <v>0</v>
      </c>
      <c r="F273" s="18">
        <v>2585.85</v>
      </c>
      <c r="G273" t="s">
        <v>11</v>
      </c>
      <c r="H273" t="s">
        <v>11</v>
      </c>
      <c r="I273" t="s">
        <v>247</v>
      </c>
      <c r="J273" s="15" t="str">
        <f t="shared" si="9"/>
        <v>28 Jul 2001</v>
      </c>
      <c r="K273" s="15" t="s">
        <v>6243</v>
      </c>
      <c r="L273" s="15" t="str">
        <f t="shared" si="8"/>
        <v>28-07-2001</v>
      </c>
      <c r="M273" s="19">
        <v>22</v>
      </c>
    </row>
    <row r="274" spans="1:13" ht="15" thickBot="1" x14ac:dyDescent="0.4">
      <c r="A274" t="s">
        <v>303</v>
      </c>
      <c r="B274">
        <v>2001</v>
      </c>
      <c r="C274" t="s">
        <v>35</v>
      </c>
      <c r="D274">
        <v>26</v>
      </c>
      <c r="E274">
        <v>1</v>
      </c>
      <c r="F274" s="18">
        <v>2597.7800000000002</v>
      </c>
      <c r="G274" t="s">
        <v>11</v>
      </c>
      <c r="H274" t="s">
        <v>16</v>
      </c>
      <c r="I274" t="s">
        <v>42</v>
      </c>
      <c r="J274" s="15" t="str">
        <f t="shared" si="9"/>
        <v>26 Aug 2001</v>
      </c>
      <c r="K274" s="15" t="s">
        <v>6244</v>
      </c>
      <c r="L274" s="15" t="str">
        <f t="shared" si="8"/>
        <v>26-08-2001</v>
      </c>
      <c r="M274" s="19">
        <v>21</v>
      </c>
    </row>
    <row r="275" spans="1:13" ht="15" thickBot="1" x14ac:dyDescent="0.4">
      <c r="A275" t="s">
        <v>304</v>
      </c>
      <c r="B275">
        <v>1997</v>
      </c>
      <c r="C275" t="s">
        <v>35</v>
      </c>
      <c r="D275">
        <v>26</v>
      </c>
      <c r="E275">
        <v>0</v>
      </c>
      <c r="F275" s="18">
        <v>2632.99</v>
      </c>
      <c r="G275" t="s">
        <v>11</v>
      </c>
      <c r="H275" t="s">
        <v>16</v>
      </c>
      <c r="I275" t="s">
        <v>42</v>
      </c>
      <c r="J275" s="15" t="str">
        <f t="shared" si="9"/>
        <v>26 Aug 1997</v>
      </c>
      <c r="K275" s="15" t="s">
        <v>6245</v>
      </c>
      <c r="L275" s="15" t="str">
        <f t="shared" si="8"/>
        <v>26-08-1997</v>
      </c>
      <c r="M275" s="19">
        <v>25</v>
      </c>
    </row>
    <row r="276" spans="1:13" ht="15" thickBot="1" x14ac:dyDescent="0.4">
      <c r="A276" t="s">
        <v>305</v>
      </c>
      <c r="B276">
        <v>2000</v>
      </c>
      <c r="C276" t="s">
        <v>18</v>
      </c>
      <c r="D276">
        <v>24</v>
      </c>
      <c r="E276">
        <v>1</v>
      </c>
      <c r="F276" s="18">
        <v>2639.04</v>
      </c>
      <c r="G276" t="s">
        <v>11</v>
      </c>
      <c r="H276" t="s">
        <v>11</v>
      </c>
      <c r="I276" t="s">
        <v>23</v>
      </c>
      <c r="J276" s="15" t="str">
        <f t="shared" si="9"/>
        <v>24 Jun 2000</v>
      </c>
      <c r="K276" s="15" t="s">
        <v>6246</v>
      </c>
      <c r="L276" s="15" t="str">
        <f t="shared" si="8"/>
        <v>24-06-2000</v>
      </c>
      <c r="M276" s="19">
        <v>23</v>
      </c>
    </row>
    <row r="277" spans="1:13" ht="15" thickBot="1" x14ac:dyDescent="0.4">
      <c r="A277" t="s">
        <v>306</v>
      </c>
      <c r="B277">
        <v>2000</v>
      </c>
      <c r="C277" t="s">
        <v>30</v>
      </c>
      <c r="D277">
        <v>9</v>
      </c>
      <c r="E277">
        <v>1</v>
      </c>
      <c r="F277" s="18">
        <v>2643.27</v>
      </c>
      <c r="G277" t="s">
        <v>11</v>
      </c>
      <c r="H277" t="s">
        <v>16</v>
      </c>
      <c r="I277" t="s">
        <v>23</v>
      </c>
      <c r="J277" s="15" t="str">
        <f t="shared" si="9"/>
        <v>9 Dec 2000</v>
      </c>
      <c r="K277" s="15" t="s">
        <v>6247</v>
      </c>
      <c r="L277" s="15" t="str">
        <f t="shared" si="8"/>
        <v>09-12-2000</v>
      </c>
      <c r="M277" s="19">
        <v>22</v>
      </c>
    </row>
    <row r="278" spans="1:13" ht="15" thickBot="1" x14ac:dyDescent="0.4">
      <c r="A278" t="s">
        <v>307</v>
      </c>
      <c r="B278">
        <v>1996</v>
      </c>
      <c r="C278" t="s">
        <v>35</v>
      </c>
      <c r="D278">
        <v>5</v>
      </c>
      <c r="E278">
        <v>0</v>
      </c>
      <c r="F278" s="18">
        <v>2680.95</v>
      </c>
      <c r="G278" t="s">
        <v>12</v>
      </c>
      <c r="H278" t="s">
        <v>11</v>
      </c>
      <c r="I278" t="s">
        <v>23</v>
      </c>
      <c r="J278" s="15" t="str">
        <f t="shared" si="9"/>
        <v>5 Aug 1996</v>
      </c>
      <c r="K278" s="15" t="s">
        <v>6248</v>
      </c>
      <c r="L278" s="15" t="str">
        <f t="shared" si="8"/>
        <v>05-08-1996</v>
      </c>
      <c r="M278" s="19">
        <v>27</v>
      </c>
    </row>
    <row r="279" spans="1:13" ht="15" thickBot="1" x14ac:dyDescent="0.4">
      <c r="A279" t="s">
        <v>308</v>
      </c>
      <c r="B279">
        <v>1994</v>
      </c>
      <c r="C279" t="s">
        <v>20</v>
      </c>
      <c r="D279">
        <v>17</v>
      </c>
      <c r="E279">
        <v>0</v>
      </c>
      <c r="F279" s="18">
        <v>2684.69</v>
      </c>
      <c r="G279" t="s">
        <v>11</v>
      </c>
      <c r="H279" t="s">
        <v>11</v>
      </c>
      <c r="I279" t="s">
        <v>13</v>
      </c>
      <c r="J279" s="15" t="str">
        <f t="shared" si="9"/>
        <v>17 Sep 1994</v>
      </c>
      <c r="K279" s="15" t="s">
        <v>6249</v>
      </c>
      <c r="L279" s="15" t="str">
        <f t="shared" si="8"/>
        <v>17-09-1994</v>
      </c>
      <c r="M279" s="19">
        <v>28</v>
      </c>
    </row>
    <row r="280" spans="1:13" ht="15" thickBot="1" x14ac:dyDescent="0.4">
      <c r="A280" t="s">
        <v>309</v>
      </c>
      <c r="B280">
        <v>1994</v>
      </c>
      <c r="C280" t="s">
        <v>37</v>
      </c>
      <c r="D280">
        <v>2</v>
      </c>
      <c r="E280">
        <v>0</v>
      </c>
      <c r="F280" s="18">
        <v>2689.5</v>
      </c>
      <c r="G280" t="s">
        <v>12</v>
      </c>
      <c r="H280" t="s">
        <v>11</v>
      </c>
      <c r="I280" t="s">
        <v>13</v>
      </c>
      <c r="J280" s="15" t="str">
        <f t="shared" si="9"/>
        <v>2 Oct 1994</v>
      </c>
      <c r="K280" s="15" t="s">
        <v>6250</v>
      </c>
      <c r="L280" s="15" t="str">
        <f t="shared" si="8"/>
        <v>02-10-1994</v>
      </c>
      <c r="M280" s="19">
        <v>28</v>
      </c>
    </row>
    <row r="281" spans="1:13" ht="15" thickBot="1" x14ac:dyDescent="0.4">
      <c r="A281" t="s">
        <v>310</v>
      </c>
      <c r="B281">
        <v>1999</v>
      </c>
      <c r="C281" t="s">
        <v>18</v>
      </c>
      <c r="D281">
        <v>11</v>
      </c>
      <c r="E281">
        <v>0</v>
      </c>
      <c r="F281" s="18">
        <v>2690.11</v>
      </c>
      <c r="G281" t="s">
        <v>11</v>
      </c>
      <c r="H281" t="s">
        <v>11</v>
      </c>
      <c r="I281" t="s">
        <v>23</v>
      </c>
      <c r="J281" s="15" t="str">
        <f t="shared" si="9"/>
        <v>11 Jun 1999</v>
      </c>
      <c r="K281" s="15" t="s">
        <v>6251</v>
      </c>
      <c r="L281" s="15" t="str">
        <f t="shared" si="8"/>
        <v>11-06-1999</v>
      </c>
      <c r="M281" s="19">
        <v>24</v>
      </c>
    </row>
    <row r="282" spans="1:13" ht="15" thickBot="1" x14ac:dyDescent="0.4">
      <c r="A282" t="s">
        <v>311</v>
      </c>
      <c r="B282">
        <v>1996</v>
      </c>
      <c r="C282" t="s">
        <v>18</v>
      </c>
      <c r="D282">
        <v>13</v>
      </c>
      <c r="E282">
        <v>0</v>
      </c>
      <c r="F282" s="18">
        <v>2699.57</v>
      </c>
      <c r="G282" t="s">
        <v>11</v>
      </c>
      <c r="H282" t="s">
        <v>16</v>
      </c>
      <c r="I282" t="s">
        <v>23</v>
      </c>
      <c r="J282" s="15" t="str">
        <f t="shared" si="9"/>
        <v>13 Jun 1996</v>
      </c>
      <c r="K282" s="15" t="s">
        <v>6252</v>
      </c>
      <c r="L282" s="15" t="str">
        <f t="shared" si="8"/>
        <v>13-06-1996</v>
      </c>
      <c r="M282" s="19">
        <v>27</v>
      </c>
    </row>
    <row r="283" spans="1:13" ht="15" thickBot="1" x14ac:dyDescent="0.4">
      <c r="A283" t="s">
        <v>312</v>
      </c>
      <c r="B283">
        <v>2003</v>
      </c>
      <c r="C283" t="s">
        <v>10</v>
      </c>
      <c r="D283">
        <v>17</v>
      </c>
      <c r="E283">
        <v>1</v>
      </c>
      <c r="F283" s="18">
        <v>2709.11</v>
      </c>
      <c r="G283" t="s">
        <v>11</v>
      </c>
      <c r="H283" t="s">
        <v>11</v>
      </c>
      <c r="I283" t="s">
        <v>23</v>
      </c>
      <c r="J283" s="15" t="str">
        <f t="shared" si="9"/>
        <v>17 Jul 2003</v>
      </c>
      <c r="K283" s="15" t="s">
        <v>6116</v>
      </c>
      <c r="L283" s="15" t="str">
        <f t="shared" si="8"/>
        <v>17-07-2003</v>
      </c>
      <c r="M283" s="19">
        <v>20</v>
      </c>
    </row>
    <row r="284" spans="1:13" ht="15" thickBot="1" x14ac:dyDescent="0.4">
      <c r="A284" t="s">
        <v>313</v>
      </c>
      <c r="B284">
        <v>2003</v>
      </c>
      <c r="C284" t="s">
        <v>15</v>
      </c>
      <c r="D284">
        <v>21</v>
      </c>
      <c r="E284">
        <v>1</v>
      </c>
      <c r="F284" s="18">
        <v>2709.24</v>
      </c>
      <c r="G284" t="s">
        <v>11</v>
      </c>
      <c r="H284" t="s">
        <v>11</v>
      </c>
      <c r="I284" t="s">
        <v>23</v>
      </c>
      <c r="J284" s="15" t="str">
        <f t="shared" si="9"/>
        <v>21 Nov 2003</v>
      </c>
      <c r="K284" s="15" t="s">
        <v>6071</v>
      </c>
      <c r="L284" s="15" t="str">
        <f t="shared" si="8"/>
        <v>21-11-2003</v>
      </c>
      <c r="M284" s="19">
        <v>19</v>
      </c>
    </row>
    <row r="285" spans="1:13" ht="15" thickBot="1" x14ac:dyDescent="0.4">
      <c r="A285" t="s">
        <v>314</v>
      </c>
      <c r="B285">
        <v>2003</v>
      </c>
      <c r="C285" t="s">
        <v>30</v>
      </c>
      <c r="D285">
        <v>1</v>
      </c>
      <c r="E285">
        <v>1</v>
      </c>
      <c r="F285" s="18">
        <v>2710.83</v>
      </c>
      <c r="G285" t="s">
        <v>11</v>
      </c>
      <c r="H285" t="s">
        <v>12</v>
      </c>
      <c r="I285" t="s">
        <v>23</v>
      </c>
      <c r="J285" s="15" t="str">
        <f t="shared" si="9"/>
        <v>1 Dec 2003</v>
      </c>
      <c r="K285" s="15" t="s">
        <v>6253</v>
      </c>
      <c r="L285" s="15" t="str">
        <f t="shared" si="8"/>
        <v>01-12-2003</v>
      </c>
      <c r="M285" s="19">
        <v>19</v>
      </c>
    </row>
    <row r="286" spans="1:13" ht="15" thickBot="1" x14ac:dyDescent="0.4">
      <c r="A286" t="s">
        <v>315</v>
      </c>
      <c r="B286">
        <v>2003</v>
      </c>
      <c r="C286" t="s">
        <v>35</v>
      </c>
      <c r="D286">
        <v>6</v>
      </c>
      <c r="E286">
        <v>1</v>
      </c>
      <c r="F286" s="18">
        <v>2719.28</v>
      </c>
      <c r="G286" t="s">
        <v>11</v>
      </c>
      <c r="H286" t="s">
        <v>11</v>
      </c>
      <c r="I286" t="s">
        <v>23</v>
      </c>
      <c r="J286" s="15" t="str">
        <f t="shared" si="9"/>
        <v>6 Aug 2003</v>
      </c>
      <c r="K286" s="15" t="s">
        <v>6254</v>
      </c>
      <c r="L286" s="15" t="str">
        <f t="shared" si="8"/>
        <v>06-08-2003</v>
      </c>
      <c r="M286" s="19">
        <v>20</v>
      </c>
    </row>
    <row r="287" spans="1:13" ht="15" thickBot="1" x14ac:dyDescent="0.4">
      <c r="A287" t="s">
        <v>316</v>
      </c>
      <c r="B287">
        <v>1997</v>
      </c>
      <c r="C287" t="s">
        <v>37</v>
      </c>
      <c r="D287">
        <v>30</v>
      </c>
      <c r="E287">
        <v>0</v>
      </c>
      <c r="F287" s="18">
        <v>2721.32</v>
      </c>
      <c r="G287" t="s">
        <v>16</v>
      </c>
      <c r="H287" t="s">
        <v>12</v>
      </c>
      <c r="I287" t="s">
        <v>276</v>
      </c>
      <c r="J287" s="15" t="str">
        <f t="shared" si="9"/>
        <v>30 Oct 1997</v>
      </c>
      <c r="K287" s="15" t="s">
        <v>6255</v>
      </c>
      <c r="L287" s="15" t="str">
        <f t="shared" si="8"/>
        <v>30-10-1997</v>
      </c>
      <c r="M287" s="19">
        <v>25</v>
      </c>
    </row>
    <row r="288" spans="1:13" ht="15" thickBot="1" x14ac:dyDescent="0.4">
      <c r="A288" t="s">
        <v>317</v>
      </c>
      <c r="B288">
        <v>1988</v>
      </c>
      <c r="C288" t="s">
        <v>35</v>
      </c>
      <c r="D288">
        <v>20</v>
      </c>
      <c r="E288">
        <v>3</v>
      </c>
      <c r="F288" s="18">
        <v>2726.06</v>
      </c>
      <c r="G288" t="s">
        <v>11</v>
      </c>
      <c r="H288" t="s">
        <v>11</v>
      </c>
      <c r="I288" t="s">
        <v>13</v>
      </c>
      <c r="J288" s="15" t="str">
        <f t="shared" si="9"/>
        <v>20 Aug 1988</v>
      </c>
      <c r="K288" s="15" t="s">
        <v>6256</v>
      </c>
      <c r="L288" s="15" t="str">
        <f t="shared" si="8"/>
        <v>20-08-1988</v>
      </c>
      <c r="M288" s="19">
        <v>34</v>
      </c>
    </row>
    <row r="289" spans="1:13" ht="15" thickBot="1" x14ac:dyDescent="0.4">
      <c r="A289" t="s">
        <v>318</v>
      </c>
      <c r="B289">
        <v>1997</v>
      </c>
      <c r="C289" t="s">
        <v>37</v>
      </c>
      <c r="D289">
        <v>6</v>
      </c>
      <c r="E289">
        <v>0</v>
      </c>
      <c r="F289" s="18">
        <v>2727.4</v>
      </c>
      <c r="G289" t="s">
        <v>12</v>
      </c>
      <c r="H289" t="s">
        <v>12</v>
      </c>
      <c r="I289" t="s">
        <v>168</v>
      </c>
      <c r="J289" s="15" t="str">
        <f t="shared" si="9"/>
        <v>6 Oct 1997</v>
      </c>
      <c r="K289" s="15" t="s">
        <v>6257</v>
      </c>
      <c r="L289" s="15" t="str">
        <f t="shared" si="8"/>
        <v>06-10-1997</v>
      </c>
      <c r="M289" s="19">
        <v>25</v>
      </c>
    </row>
    <row r="290" spans="1:13" ht="15" thickBot="1" x14ac:dyDescent="0.4">
      <c r="A290" t="s">
        <v>319</v>
      </c>
      <c r="B290">
        <v>2003</v>
      </c>
      <c r="C290" t="s">
        <v>30</v>
      </c>
      <c r="D290">
        <v>3</v>
      </c>
      <c r="E290">
        <v>1</v>
      </c>
      <c r="F290" s="18">
        <v>2730.11</v>
      </c>
      <c r="G290" t="s">
        <v>11</v>
      </c>
      <c r="H290" t="s">
        <v>12</v>
      </c>
      <c r="I290" t="s">
        <v>23</v>
      </c>
      <c r="J290" s="15" t="str">
        <f t="shared" si="9"/>
        <v>3 Dec 2003</v>
      </c>
      <c r="K290" s="15" t="s">
        <v>6258</v>
      </c>
      <c r="L290" s="15" t="str">
        <f t="shared" si="8"/>
        <v>03-12-2003</v>
      </c>
      <c r="M290" s="19">
        <v>19</v>
      </c>
    </row>
    <row r="291" spans="1:13" ht="15" thickBot="1" x14ac:dyDescent="0.4">
      <c r="A291" t="s">
        <v>320</v>
      </c>
      <c r="B291">
        <v>2000</v>
      </c>
      <c r="C291" t="s">
        <v>30</v>
      </c>
      <c r="D291">
        <v>17</v>
      </c>
      <c r="E291">
        <v>0</v>
      </c>
      <c r="F291" s="18">
        <v>2731.91</v>
      </c>
      <c r="G291" t="s">
        <v>11</v>
      </c>
      <c r="H291" t="s">
        <v>12</v>
      </c>
      <c r="I291" t="s">
        <v>247</v>
      </c>
      <c r="J291" s="15" t="str">
        <f t="shared" si="9"/>
        <v>17 Dec 2000</v>
      </c>
      <c r="K291" s="15" t="s">
        <v>6259</v>
      </c>
      <c r="L291" s="15" t="str">
        <f t="shared" si="8"/>
        <v>17-12-2000</v>
      </c>
      <c r="M291" s="19">
        <v>22</v>
      </c>
    </row>
    <row r="292" spans="1:13" ht="15" thickBot="1" x14ac:dyDescent="0.4">
      <c r="A292" t="s">
        <v>321</v>
      </c>
      <c r="B292">
        <v>2000</v>
      </c>
      <c r="C292" t="s">
        <v>37</v>
      </c>
      <c r="D292">
        <v>3</v>
      </c>
      <c r="E292">
        <v>0</v>
      </c>
      <c r="F292" s="18">
        <v>2741.95</v>
      </c>
      <c r="G292" t="s">
        <v>11</v>
      </c>
      <c r="H292" t="s">
        <v>12</v>
      </c>
      <c r="I292" t="s">
        <v>247</v>
      </c>
      <c r="J292" s="15" t="str">
        <f t="shared" si="9"/>
        <v>3 Oct 2000</v>
      </c>
      <c r="K292" s="15" t="s">
        <v>6260</v>
      </c>
      <c r="L292" s="15" t="str">
        <f t="shared" si="8"/>
        <v>03-10-2000</v>
      </c>
      <c r="M292" s="19">
        <v>22</v>
      </c>
    </row>
    <row r="293" spans="1:13" ht="15" thickBot="1" x14ac:dyDescent="0.4">
      <c r="A293" t="s">
        <v>322</v>
      </c>
      <c r="B293">
        <v>2000</v>
      </c>
      <c r="C293" t="s">
        <v>37</v>
      </c>
      <c r="D293">
        <v>11</v>
      </c>
      <c r="E293">
        <v>0</v>
      </c>
      <c r="F293" s="18">
        <v>2755.02</v>
      </c>
      <c r="G293" t="s">
        <v>11</v>
      </c>
      <c r="H293" t="s">
        <v>16</v>
      </c>
      <c r="I293" t="s">
        <v>247</v>
      </c>
      <c r="J293" s="15" t="str">
        <f t="shared" si="9"/>
        <v>11 Oct 2000</v>
      </c>
      <c r="K293" s="15" t="s">
        <v>6261</v>
      </c>
      <c r="L293" s="15" t="str">
        <f t="shared" si="8"/>
        <v>11-10-2000</v>
      </c>
      <c r="M293" s="19">
        <v>22</v>
      </c>
    </row>
    <row r="294" spans="1:13" ht="15" thickBot="1" x14ac:dyDescent="0.4">
      <c r="A294" t="s">
        <v>323</v>
      </c>
      <c r="B294">
        <v>1997</v>
      </c>
      <c r="C294" t="s">
        <v>35</v>
      </c>
      <c r="D294">
        <v>10</v>
      </c>
      <c r="E294">
        <v>0</v>
      </c>
      <c r="F294" s="18">
        <v>2758.99</v>
      </c>
      <c r="G294" t="s">
        <v>11</v>
      </c>
      <c r="H294" t="s">
        <v>16</v>
      </c>
      <c r="I294" t="s">
        <v>23</v>
      </c>
      <c r="J294" s="15" t="str">
        <f t="shared" si="9"/>
        <v>10 Aug 1997</v>
      </c>
      <c r="K294" s="15" t="s">
        <v>6262</v>
      </c>
      <c r="L294" s="15" t="str">
        <f t="shared" si="8"/>
        <v>10-08-1997</v>
      </c>
      <c r="M294" s="19">
        <v>25</v>
      </c>
    </row>
    <row r="295" spans="1:13" ht="15" thickBot="1" x14ac:dyDescent="0.4">
      <c r="A295" t="s">
        <v>324</v>
      </c>
      <c r="B295">
        <v>2004</v>
      </c>
      <c r="C295" t="s">
        <v>15</v>
      </c>
      <c r="D295">
        <v>14</v>
      </c>
      <c r="E295">
        <v>0</v>
      </c>
      <c r="F295" s="18">
        <v>2773.46</v>
      </c>
      <c r="G295" t="s">
        <v>11</v>
      </c>
      <c r="H295" t="s">
        <v>16</v>
      </c>
      <c r="I295" t="s">
        <v>300</v>
      </c>
      <c r="J295" s="15" t="str">
        <f t="shared" si="9"/>
        <v>14 Nov 2004</v>
      </c>
      <c r="K295" s="15" t="s">
        <v>6263</v>
      </c>
      <c r="L295" s="15" t="str">
        <f t="shared" si="8"/>
        <v>14-11-2004</v>
      </c>
      <c r="M295" s="19">
        <v>18</v>
      </c>
    </row>
    <row r="296" spans="1:13" ht="15" thickBot="1" x14ac:dyDescent="0.4">
      <c r="A296" t="s">
        <v>31</v>
      </c>
      <c r="B296">
        <v>1999</v>
      </c>
      <c r="C296" t="s">
        <v>18</v>
      </c>
      <c r="D296">
        <v>9</v>
      </c>
      <c r="E296">
        <v>1</v>
      </c>
      <c r="F296" s="18">
        <v>2775.19</v>
      </c>
      <c r="G296" t="s">
        <v>11</v>
      </c>
      <c r="H296" t="s">
        <v>16</v>
      </c>
      <c r="I296" t="s">
        <v>23</v>
      </c>
      <c r="J296" s="15" t="str">
        <f t="shared" si="9"/>
        <v>9 Jun 1999</v>
      </c>
      <c r="K296" s="15" t="s">
        <v>6264</v>
      </c>
      <c r="L296" s="15" t="str">
        <f t="shared" si="8"/>
        <v>09-06-1999</v>
      </c>
      <c r="M296" s="19">
        <v>24</v>
      </c>
    </row>
    <row r="297" spans="1:13" ht="15" thickBot="1" x14ac:dyDescent="0.4">
      <c r="A297" t="s">
        <v>325</v>
      </c>
      <c r="B297">
        <v>1999</v>
      </c>
      <c r="C297" t="s">
        <v>35</v>
      </c>
      <c r="D297">
        <v>29</v>
      </c>
      <c r="E297">
        <v>1</v>
      </c>
      <c r="F297" s="18">
        <v>2775.19</v>
      </c>
      <c r="G297" t="s">
        <v>11</v>
      </c>
      <c r="H297" t="s">
        <v>16</v>
      </c>
      <c r="I297" t="s">
        <v>23</v>
      </c>
      <c r="J297" s="15" t="str">
        <f t="shared" si="9"/>
        <v>29 Aug 1999</v>
      </c>
      <c r="K297" s="15" t="s">
        <v>6265</v>
      </c>
      <c r="L297" s="15" t="str">
        <f t="shared" si="8"/>
        <v>29-08-1999</v>
      </c>
      <c r="M297" s="19">
        <v>23</v>
      </c>
    </row>
    <row r="298" spans="1:13" ht="15" thickBot="1" x14ac:dyDescent="0.4">
      <c r="A298" t="s">
        <v>326</v>
      </c>
      <c r="B298">
        <v>1999</v>
      </c>
      <c r="C298" t="s">
        <v>30</v>
      </c>
      <c r="D298">
        <v>24</v>
      </c>
      <c r="E298">
        <v>1</v>
      </c>
      <c r="F298" s="18">
        <v>2789.06</v>
      </c>
      <c r="G298" t="s">
        <v>11</v>
      </c>
      <c r="H298" t="s">
        <v>12</v>
      </c>
      <c r="I298" t="s">
        <v>23</v>
      </c>
      <c r="J298" s="15" t="str">
        <f t="shared" si="9"/>
        <v>24 Dec 1999</v>
      </c>
      <c r="K298" s="15" t="s">
        <v>6266</v>
      </c>
      <c r="L298" s="15" t="str">
        <f t="shared" si="8"/>
        <v>24-12-1999</v>
      </c>
      <c r="M298" s="19">
        <v>23</v>
      </c>
    </row>
    <row r="299" spans="1:13" ht="15" thickBot="1" x14ac:dyDescent="0.4">
      <c r="A299" t="s">
        <v>327</v>
      </c>
      <c r="B299">
        <v>2004</v>
      </c>
      <c r="C299" t="s">
        <v>35</v>
      </c>
      <c r="D299">
        <v>4</v>
      </c>
      <c r="E299">
        <v>2</v>
      </c>
      <c r="F299" s="18">
        <v>2801.26</v>
      </c>
      <c r="G299" t="s">
        <v>11</v>
      </c>
      <c r="H299" t="s">
        <v>12</v>
      </c>
      <c r="I299" t="s">
        <v>13</v>
      </c>
      <c r="J299" s="15" t="str">
        <f t="shared" si="9"/>
        <v>4 Aug 2004</v>
      </c>
      <c r="K299" s="15" t="s">
        <v>6267</v>
      </c>
      <c r="L299" s="15" t="str">
        <f t="shared" si="8"/>
        <v>04-08-2004</v>
      </c>
      <c r="M299" s="19">
        <v>19</v>
      </c>
    </row>
    <row r="300" spans="1:13" ht="15" thickBot="1" x14ac:dyDescent="0.4">
      <c r="A300" t="s">
        <v>328</v>
      </c>
      <c r="B300">
        <v>2003</v>
      </c>
      <c r="C300" t="s">
        <v>20</v>
      </c>
      <c r="D300">
        <v>23</v>
      </c>
      <c r="E300">
        <v>2</v>
      </c>
      <c r="F300" s="18">
        <v>2803.7</v>
      </c>
      <c r="G300" t="s">
        <v>11</v>
      </c>
      <c r="H300" t="s">
        <v>16</v>
      </c>
      <c r="I300" t="s">
        <v>23</v>
      </c>
      <c r="J300" s="15" t="str">
        <f t="shared" si="9"/>
        <v>23 Sep 2003</v>
      </c>
      <c r="K300" s="15" t="s">
        <v>6268</v>
      </c>
      <c r="L300" s="15" t="str">
        <f t="shared" si="8"/>
        <v>23-09-2003</v>
      </c>
      <c r="M300" s="19">
        <v>19</v>
      </c>
    </row>
    <row r="301" spans="1:13" ht="15" thickBot="1" x14ac:dyDescent="0.4">
      <c r="A301" t="s">
        <v>329</v>
      </c>
      <c r="B301">
        <v>2000</v>
      </c>
      <c r="C301" t="s">
        <v>37</v>
      </c>
      <c r="D301">
        <v>1</v>
      </c>
      <c r="E301">
        <v>0</v>
      </c>
      <c r="F301" s="18">
        <v>2819.51</v>
      </c>
      <c r="G301" t="s">
        <v>11</v>
      </c>
      <c r="H301" t="s">
        <v>12</v>
      </c>
      <c r="I301" t="s">
        <v>42</v>
      </c>
      <c r="J301" s="15" t="str">
        <f t="shared" si="9"/>
        <v>1 Oct 2000</v>
      </c>
      <c r="K301" s="15" t="s">
        <v>6269</v>
      </c>
      <c r="L301" s="15" t="str">
        <f t="shared" si="8"/>
        <v>01-10-2000</v>
      </c>
      <c r="M301" s="19">
        <v>22</v>
      </c>
    </row>
    <row r="302" spans="1:13" ht="15" thickBot="1" x14ac:dyDescent="0.4">
      <c r="A302" t="s">
        <v>330</v>
      </c>
      <c r="B302">
        <v>1998</v>
      </c>
      <c r="C302" t="s">
        <v>15</v>
      </c>
      <c r="D302">
        <v>15</v>
      </c>
      <c r="E302">
        <v>0</v>
      </c>
      <c r="F302" s="18">
        <v>2842.76</v>
      </c>
      <c r="G302" t="s">
        <v>11</v>
      </c>
      <c r="H302" t="s">
        <v>12</v>
      </c>
      <c r="I302" t="s">
        <v>23</v>
      </c>
      <c r="J302" s="15" t="str">
        <f t="shared" si="9"/>
        <v>15 Nov 1998</v>
      </c>
      <c r="K302" s="15" t="s">
        <v>6270</v>
      </c>
      <c r="L302" s="15" t="str">
        <f t="shared" si="8"/>
        <v>15-11-1998</v>
      </c>
      <c r="M302" s="19">
        <v>24</v>
      </c>
    </row>
    <row r="303" spans="1:13" ht="15" thickBot="1" x14ac:dyDescent="0.4">
      <c r="A303" t="s">
        <v>331</v>
      </c>
      <c r="B303">
        <v>1998</v>
      </c>
      <c r="C303" t="s">
        <v>18</v>
      </c>
      <c r="D303">
        <v>17</v>
      </c>
      <c r="E303">
        <v>0</v>
      </c>
      <c r="F303" s="18">
        <v>2850.68</v>
      </c>
      <c r="G303" t="s">
        <v>11</v>
      </c>
      <c r="H303" t="s">
        <v>12</v>
      </c>
      <c r="I303" t="s">
        <v>23</v>
      </c>
      <c r="J303" s="15" t="str">
        <f t="shared" si="9"/>
        <v>17 Jun 1998</v>
      </c>
      <c r="K303" s="15" t="s">
        <v>6271</v>
      </c>
      <c r="L303" s="15" t="str">
        <f t="shared" si="8"/>
        <v>17-06-1998</v>
      </c>
      <c r="M303" s="19">
        <v>25</v>
      </c>
    </row>
    <row r="304" spans="1:13" ht="15" thickBot="1" x14ac:dyDescent="0.4">
      <c r="A304" t="s">
        <v>332</v>
      </c>
      <c r="B304">
        <v>1998</v>
      </c>
      <c r="C304" t="s">
        <v>20</v>
      </c>
      <c r="D304">
        <v>4</v>
      </c>
      <c r="E304">
        <v>0</v>
      </c>
      <c r="F304" s="18">
        <v>2855.44</v>
      </c>
      <c r="G304" t="s">
        <v>11</v>
      </c>
      <c r="H304" t="s">
        <v>12</v>
      </c>
      <c r="I304" t="s">
        <v>23</v>
      </c>
      <c r="J304" s="15" t="str">
        <f t="shared" si="9"/>
        <v>4 Sep 1998</v>
      </c>
      <c r="K304" s="15" t="s">
        <v>6272</v>
      </c>
      <c r="L304" s="15" t="str">
        <f t="shared" si="8"/>
        <v>04-09-1998</v>
      </c>
      <c r="M304" s="19">
        <v>24</v>
      </c>
    </row>
    <row r="305" spans="1:13" ht="15" thickBot="1" x14ac:dyDescent="0.4">
      <c r="A305" t="s">
        <v>333</v>
      </c>
      <c r="B305">
        <v>1993</v>
      </c>
      <c r="C305" t="s">
        <v>15</v>
      </c>
      <c r="D305">
        <v>1</v>
      </c>
      <c r="E305">
        <v>0</v>
      </c>
      <c r="F305" s="18">
        <v>2866.09</v>
      </c>
      <c r="G305" t="s">
        <v>12</v>
      </c>
      <c r="H305" t="s">
        <v>12</v>
      </c>
      <c r="I305" t="s">
        <v>42</v>
      </c>
      <c r="J305" s="15" t="str">
        <f t="shared" si="9"/>
        <v>1 Nov 1993</v>
      </c>
      <c r="K305" s="15" t="s">
        <v>6273</v>
      </c>
      <c r="L305" s="15" t="str">
        <f t="shared" si="8"/>
        <v>01-11-1993</v>
      </c>
      <c r="M305" s="19">
        <v>29</v>
      </c>
    </row>
    <row r="306" spans="1:13" ht="15" thickBot="1" x14ac:dyDescent="0.4">
      <c r="A306" t="s">
        <v>334</v>
      </c>
      <c r="B306">
        <v>1993</v>
      </c>
      <c r="C306" t="s">
        <v>35</v>
      </c>
      <c r="D306">
        <v>12</v>
      </c>
      <c r="E306">
        <v>0</v>
      </c>
      <c r="F306" s="18">
        <v>2867.12</v>
      </c>
      <c r="G306" t="s">
        <v>16</v>
      </c>
      <c r="H306" t="s">
        <v>12</v>
      </c>
      <c r="I306" t="s">
        <v>13</v>
      </c>
      <c r="J306" s="15" t="str">
        <f t="shared" si="9"/>
        <v>12 Aug 1993</v>
      </c>
      <c r="K306" s="15" t="s">
        <v>6274</v>
      </c>
      <c r="L306" s="15" t="str">
        <f t="shared" si="8"/>
        <v>12-08-1993</v>
      </c>
      <c r="M306" s="19">
        <v>29</v>
      </c>
    </row>
    <row r="307" spans="1:13" ht="15" thickBot="1" x14ac:dyDescent="0.4">
      <c r="A307" t="s">
        <v>335</v>
      </c>
      <c r="B307">
        <v>1996</v>
      </c>
      <c r="C307" t="s">
        <v>18</v>
      </c>
      <c r="D307">
        <v>21</v>
      </c>
      <c r="E307">
        <v>0</v>
      </c>
      <c r="F307" s="18">
        <v>2897.32</v>
      </c>
      <c r="G307" t="s">
        <v>12</v>
      </c>
      <c r="H307" t="s">
        <v>12</v>
      </c>
      <c r="I307" t="s">
        <v>168</v>
      </c>
      <c r="J307" s="15" t="str">
        <f t="shared" si="9"/>
        <v>21 Jun 1996</v>
      </c>
      <c r="K307" s="15" t="s">
        <v>6275</v>
      </c>
      <c r="L307" s="15" t="str">
        <f t="shared" si="8"/>
        <v>21-06-1996</v>
      </c>
      <c r="M307" s="19">
        <v>27</v>
      </c>
    </row>
    <row r="308" spans="1:13" ht="15" thickBot="1" x14ac:dyDescent="0.4">
      <c r="A308" t="s">
        <v>336</v>
      </c>
      <c r="B308">
        <v>2000</v>
      </c>
      <c r="C308" t="s">
        <v>10</v>
      </c>
      <c r="D308">
        <v>14</v>
      </c>
      <c r="E308">
        <v>0</v>
      </c>
      <c r="F308" s="18">
        <v>2897.46</v>
      </c>
      <c r="G308" t="s">
        <v>11</v>
      </c>
      <c r="H308" t="s">
        <v>16</v>
      </c>
      <c r="I308" t="s">
        <v>23</v>
      </c>
      <c r="J308" s="15" t="str">
        <f t="shared" si="9"/>
        <v>14 Jul 2000</v>
      </c>
      <c r="K308" s="15" t="s">
        <v>6276</v>
      </c>
      <c r="L308" s="15" t="str">
        <f t="shared" si="8"/>
        <v>14-07-2000</v>
      </c>
      <c r="M308" s="19">
        <v>23</v>
      </c>
    </row>
    <row r="309" spans="1:13" ht="15" thickBot="1" x14ac:dyDescent="0.4">
      <c r="A309" t="s">
        <v>337</v>
      </c>
      <c r="B309">
        <v>1999</v>
      </c>
      <c r="C309" t="s">
        <v>15</v>
      </c>
      <c r="D309">
        <v>1</v>
      </c>
      <c r="E309">
        <v>0</v>
      </c>
      <c r="F309" s="18">
        <v>2899.49</v>
      </c>
      <c r="G309" t="s">
        <v>11</v>
      </c>
      <c r="H309" t="s">
        <v>11</v>
      </c>
      <c r="I309" t="s">
        <v>247</v>
      </c>
      <c r="J309" s="15" t="str">
        <f t="shared" si="9"/>
        <v>1 Nov 1999</v>
      </c>
      <c r="K309" s="15" t="s">
        <v>6277</v>
      </c>
      <c r="L309" s="15" t="str">
        <f t="shared" si="8"/>
        <v>01-11-1999</v>
      </c>
      <c r="M309" s="19">
        <v>23</v>
      </c>
    </row>
    <row r="310" spans="1:13" ht="15" thickBot="1" x14ac:dyDescent="0.4">
      <c r="A310" t="s">
        <v>338</v>
      </c>
      <c r="B310">
        <v>1996</v>
      </c>
      <c r="C310" t="s">
        <v>37</v>
      </c>
      <c r="D310">
        <v>24</v>
      </c>
      <c r="E310">
        <v>1</v>
      </c>
      <c r="F310" s="18">
        <v>2902.91</v>
      </c>
      <c r="G310" t="s">
        <v>11</v>
      </c>
      <c r="H310" t="s">
        <v>11</v>
      </c>
      <c r="I310" t="s">
        <v>13</v>
      </c>
      <c r="J310" s="15" t="str">
        <f t="shared" si="9"/>
        <v>24 Oct 1996</v>
      </c>
      <c r="K310" s="15" t="s">
        <v>6278</v>
      </c>
      <c r="L310" s="15" t="str">
        <f t="shared" si="8"/>
        <v>24-10-1996</v>
      </c>
      <c r="M310" s="19">
        <v>26</v>
      </c>
    </row>
    <row r="311" spans="1:13" ht="15" thickBot="1" x14ac:dyDescent="0.4">
      <c r="A311" t="s">
        <v>339</v>
      </c>
      <c r="B311">
        <v>1996</v>
      </c>
      <c r="C311" t="s">
        <v>18</v>
      </c>
      <c r="D311">
        <v>13</v>
      </c>
      <c r="E311">
        <v>1</v>
      </c>
      <c r="F311" s="18">
        <v>2904.09</v>
      </c>
      <c r="G311" t="s">
        <v>11</v>
      </c>
      <c r="H311" t="s">
        <v>11</v>
      </c>
      <c r="I311" t="s">
        <v>42</v>
      </c>
      <c r="J311" s="15" t="str">
        <f t="shared" si="9"/>
        <v>13 Jun 1996</v>
      </c>
      <c r="K311" s="15" t="s">
        <v>6252</v>
      </c>
      <c r="L311" s="15" t="str">
        <f t="shared" si="8"/>
        <v>13-06-1996</v>
      </c>
      <c r="M311" s="19">
        <v>27</v>
      </c>
    </row>
    <row r="312" spans="1:13" ht="15" thickBot="1" x14ac:dyDescent="0.4">
      <c r="A312" t="s">
        <v>340</v>
      </c>
      <c r="B312">
        <v>2003</v>
      </c>
      <c r="C312" t="s">
        <v>18</v>
      </c>
      <c r="D312">
        <v>5</v>
      </c>
      <c r="E312">
        <v>2</v>
      </c>
      <c r="F312" s="18">
        <v>2913.57</v>
      </c>
      <c r="G312" t="s">
        <v>11</v>
      </c>
      <c r="H312" t="s">
        <v>11</v>
      </c>
      <c r="I312" t="s">
        <v>42</v>
      </c>
      <c r="J312" s="15" t="str">
        <f t="shared" si="9"/>
        <v>5 Jun 2003</v>
      </c>
      <c r="K312" s="15" t="s">
        <v>6279</v>
      </c>
      <c r="L312" s="15" t="str">
        <f t="shared" si="8"/>
        <v>05-06-2003</v>
      </c>
      <c r="M312" s="19">
        <v>20</v>
      </c>
    </row>
    <row r="313" spans="1:13" ht="15" thickBot="1" x14ac:dyDescent="0.4">
      <c r="A313" t="s">
        <v>341</v>
      </c>
      <c r="B313">
        <v>1996</v>
      </c>
      <c r="C313" t="s">
        <v>18</v>
      </c>
      <c r="D313">
        <v>30</v>
      </c>
      <c r="E313">
        <v>1</v>
      </c>
      <c r="F313" s="18">
        <v>2927.06</v>
      </c>
      <c r="G313" t="s">
        <v>11</v>
      </c>
      <c r="H313" t="s">
        <v>11</v>
      </c>
      <c r="I313" t="s">
        <v>13</v>
      </c>
      <c r="J313" s="15" t="str">
        <f t="shared" si="9"/>
        <v>30 Jun 1996</v>
      </c>
      <c r="K313" s="15" t="s">
        <v>6280</v>
      </c>
      <c r="L313" s="15" t="str">
        <f t="shared" si="8"/>
        <v>30-06-1996</v>
      </c>
      <c r="M313" s="19">
        <v>27</v>
      </c>
    </row>
    <row r="314" spans="1:13" ht="15" thickBot="1" x14ac:dyDescent="0.4">
      <c r="A314" t="s">
        <v>342</v>
      </c>
      <c r="B314">
        <v>2002</v>
      </c>
      <c r="C314" t="s">
        <v>20</v>
      </c>
      <c r="D314">
        <v>30</v>
      </c>
      <c r="E314">
        <v>0</v>
      </c>
      <c r="F314" s="18">
        <v>2943.41</v>
      </c>
      <c r="G314" t="s">
        <v>11</v>
      </c>
      <c r="H314" t="s">
        <v>12</v>
      </c>
      <c r="I314" t="s">
        <v>23</v>
      </c>
      <c r="J314" s="15" t="str">
        <f t="shared" si="9"/>
        <v>30 Sep 2002</v>
      </c>
      <c r="K314" s="15" t="s">
        <v>6281</v>
      </c>
      <c r="L314" s="15" t="str">
        <f t="shared" si="8"/>
        <v>30-09-2002</v>
      </c>
      <c r="M314" s="19">
        <v>20</v>
      </c>
    </row>
    <row r="315" spans="1:13" ht="15" thickBot="1" x14ac:dyDescent="0.4">
      <c r="A315" t="s">
        <v>343</v>
      </c>
      <c r="B315">
        <v>1995</v>
      </c>
      <c r="C315" t="s">
        <v>20</v>
      </c>
      <c r="D315">
        <v>24</v>
      </c>
      <c r="E315">
        <v>0</v>
      </c>
      <c r="F315" s="18">
        <v>2974.13</v>
      </c>
      <c r="G315" t="s">
        <v>11</v>
      </c>
      <c r="H315" t="s">
        <v>16</v>
      </c>
      <c r="I315" t="s">
        <v>42</v>
      </c>
      <c r="J315" s="15" t="str">
        <f t="shared" si="9"/>
        <v>24 Sep 1995</v>
      </c>
      <c r="K315" s="15" t="s">
        <v>6282</v>
      </c>
      <c r="L315" s="15" t="str">
        <f t="shared" si="8"/>
        <v>24-09-1995</v>
      </c>
      <c r="M315" s="19">
        <v>27</v>
      </c>
    </row>
    <row r="316" spans="1:13" ht="15" thickBot="1" x14ac:dyDescent="0.4">
      <c r="A316" t="s">
        <v>344</v>
      </c>
      <c r="B316">
        <v>1987</v>
      </c>
      <c r="C316" t="s">
        <v>18</v>
      </c>
      <c r="D316">
        <v>18</v>
      </c>
      <c r="E316">
        <v>3</v>
      </c>
      <c r="F316" s="18">
        <v>2979.52</v>
      </c>
      <c r="G316" t="s">
        <v>11</v>
      </c>
      <c r="H316" t="s">
        <v>12</v>
      </c>
      <c r="I316" t="s">
        <v>13</v>
      </c>
      <c r="J316" s="15" t="str">
        <f t="shared" si="9"/>
        <v>18 Jun 1987</v>
      </c>
      <c r="K316" s="15" t="s">
        <v>6283</v>
      </c>
      <c r="L316" s="15" t="str">
        <f t="shared" si="8"/>
        <v>18-06-1987</v>
      </c>
      <c r="M316" s="19">
        <v>36</v>
      </c>
    </row>
    <row r="317" spans="1:13" ht="15" thickBot="1" x14ac:dyDescent="0.4">
      <c r="A317" t="s">
        <v>345</v>
      </c>
      <c r="B317">
        <v>1991</v>
      </c>
      <c r="C317" t="s">
        <v>15</v>
      </c>
      <c r="D317">
        <v>20</v>
      </c>
      <c r="E317">
        <v>3</v>
      </c>
      <c r="F317" s="18">
        <v>2985.67</v>
      </c>
      <c r="G317" t="s">
        <v>11</v>
      </c>
      <c r="H317" t="s">
        <v>11</v>
      </c>
      <c r="I317" t="s">
        <v>13</v>
      </c>
      <c r="J317" s="15" t="str">
        <f t="shared" si="9"/>
        <v>20 Nov 1991</v>
      </c>
      <c r="K317" s="15" t="s">
        <v>6284</v>
      </c>
      <c r="L317" s="15" t="str">
        <f t="shared" si="8"/>
        <v>20-11-1991</v>
      </c>
      <c r="M317" s="19">
        <v>31</v>
      </c>
    </row>
    <row r="318" spans="1:13" ht="15" thickBot="1" x14ac:dyDescent="0.4">
      <c r="A318" t="s">
        <v>346</v>
      </c>
      <c r="B318">
        <v>2002</v>
      </c>
      <c r="C318" t="s">
        <v>30</v>
      </c>
      <c r="D318">
        <v>15</v>
      </c>
      <c r="E318">
        <v>0</v>
      </c>
      <c r="F318" s="18">
        <v>3012.22</v>
      </c>
      <c r="G318" t="s">
        <v>11</v>
      </c>
      <c r="H318" t="s">
        <v>12</v>
      </c>
      <c r="I318" t="s">
        <v>23</v>
      </c>
      <c r="J318" s="15" t="str">
        <f t="shared" si="9"/>
        <v>15 Dec 2002</v>
      </c>
      <c r="K318" s="15" t="s">
        <v>6285</v>
      </c>
      <c r="L318" s="15" t="str">
        <f t="shared" si="8"/>
        <v>15-12-2002</v>
      </c>
      <c r="M318" s="19">
        <v>20</v>
      </c>
    </row>
    <row r="319" spans="1:13" ht="15" thickBot="1" x14ac:dyDescent="0.4">
      <c r="A319" t="s">
        <v>347</v>
      </c>
      <c r="B319">
        <v>1988</v>
      </c>
      <c r="C319" t="s">
        <v>20</v>
      </c>
      <c r="D319">
        <v>28</v>
      </c>
      <c r="E319">
        <v>3</v>
      </c>
      <c r="F319" s="18">
        <v>3018.04</v>
      </c>
      <c r="G319" t="s">
        <v>11</v>
      </c>
      <c r="H319" t="s">
        <v>11</v>
      </c>
      <c r="I319" t="s">
        <v>23</v>
      </c>
      <c r="J319" s="15" t="str">
        <f t="shared" si="9"/>
        <v>28 Sep 1988</v>
      </c>
      <c r="K319" s="15" t="s">
        <v>6286</v>
      </c>
      <c r="L319" s="15" t="str">
        <f t="shared" si="8"/>
        <v>28-09-1988</v>
      </c>
      <c r="M319" s="19">
        <v>34</v>
      </c>
    </row>
    <row r="320" spans="1:13" ht="15" thickBot="1" x14ac:dyDescent="0.4">
      <c r="A320" t="s">
        <v>348</v>
      </c>
      <c r="B320">
        <v>1997</v>
      </c>
      <c r="C320" t="s">
        <v>30</v>
      </c>
      <c r="D320">
        <v>19</v>
      </c>
      <c r="E320">
        <v>0</v>
      </c>
      <c r="F320" s="18">
        <v>3021.81</v>
      </c>
      <c r="G320" t="s">
        <v>11</v>
      </c>
      <c r="H320" t="s">
        <v>12</v>
      </c>
      <c r="I320" t="s">
        <v>23</v>
      </c>
      <c r="J320" s="15" t="str">
        <f t="shared" si="9"/>
        <v>19 Dec 1997</v>
      </c>
      <c r="K320" s="15" t="s">
        <v>6287</v>
      </c>
      <c r="L320" s="15" t="str">
        <f t="shared" si="8"/>
        <v>19-12-1997</v>
      </c>
      <c r="M320" s="19">
        <v>25</v>
      </c>
    </row>
    <row r="321" spans="1:13" ht="15" thickBot="1" x14ac:dyDescent="0.4">
      <c r="A321" t="s">
        <v>349</v>
      </c>
      <c r="B321">
        <v>1998</v>
      </c>
      <c r="C321" t="s">
        <v>20</v>
      </c>
      <c r="D321">
        <v>15</v>
      </c>
      <c r="E321">
        <v>0</v>
      </c>
      <c r="F321" s="18">
        <v>3044.21</v>
      </c>
      <c r="G321" t="s">
        <v>11</v>
      </c>
      <c r="H321" t="s">
        <v>12</v>
      </c>
      <c r="I321" t="s">
        <v>247</v>
      </c>
      <c r="J321" s="15" t="str">
        <f t="shared" si="9"/>
        <v>15 Sep 1998</v>
      </c>
      <c r="K321" s="15" t="s">
        <v>6288</v>
      </c>
      <c r="L321" s="15" t="str">
        <f t="shared" si="8"/>
        <v>15-09-1998</v>
      </c>
      <c r="M321" s="19">
        <v>24</v>
      </c>
    </row>
    <row r="322" spans="1:13" ht="15" thickBot="1" x14ac:dyDescent="0.4">
      <c r="A322" t="s">
        <v>350</v>
      </c>
      <c r="B322">
        <v>1998</v>
      </c>
      <c r="C322" t="s">
        <v>35</v>
      </c>
      <c r="D322">
        <v>9</v>
      </c>
      <c r="E322">
        <v>0</v>
      </c>
      <c r="F322" s="18">
        <v>3046.06</v>
      </c>
      <c r="G322" t="s">
        <v>11</v>
      </c>
      <c r="H322" t="s">
        <v>16</v>
      </c>
      <c r="I322" t="s">
        <v>249</v>
      </c>
      <c r="J322" s="15" t="str">
        <f t="shared" si="9"/>
        <v>9 Aug 1998</v>
      </c>
      <c r="K322" s="15" t="s">
        <v>6289</v>
      </c>
      <c r="L322" s="15" t="str">
        <f t="shared" ref="L322:L385" si="10">TEXT(K322,"dd-mm-yyyy")</f>
        <v>09-08-1998</v>
      </c>
      <c r="M322" s="19">
        <v>24</v>
      </c>
    </row>
    <row r="323" spans="1:13" ht="15" thickBot="1" x14ac:dyDescent="0.4">
      <c r="A323" t="s">
        <v>351</v>
      </c>
      <c r="B323">
        <v>1997</v>
      </c>
      <c r="C323" t="s">
        <v>30</v>
      </c>
      <c r="D323">
        <v>22</v>
      </c>
      <c r="E323">
        <v>0</v>
      </c>
      <c r="F323" s="18">
        <v>3051.73</v>
      </c>
      <c r="G323" t="s">
        <v>11</v>
      </c>
      <c r="H323" t="s">
        <v>11</v>
      </c>
      <c r="I323" t="s">
        <v>42</v>
      </c>
      <c r="J323" s="15" t="str">
        <f t="shared" ref="J323:J386" si="11">CONCATENATE(D323," ",C323," ",B323)</f>
        <v>22 Dec 1997</v>
      </c>
      <c r="K323" s="15" t="s">
        <v>6290</v>
      </c>
      <c r="L323" s="15" t="str">
        <f t="shared" si="10"/>
        <v>22-12-1997</v>
      </c>
      <c r="M323" s="19">
        <v>25</v>
      </c>
    </row>
    <row r="324" spans="1:13" ht="15" thickBot="1" x14ac:dyDescent="0.4">
      <c r="A324" t="s">
        <v>352</v>
      </c>
      <c r="B324">
        <v>2002</v>
      </c>
      <c r="C324" t="s">
        <v>18</v>
      </c>
      <c r="D324">
        <v>21</v>
      </c>
      <c r="E324">
        <v>2</v>
      </c>
      <c r="F324" s="18">
        <v>3056.39</v>
      </c>
      <c r="G324" t="s">
        <v>11</v>
      </c>
      <c r="H324" t="s">
        <v>12</v>
      </c>
      <c r="I324" t="s">
        <v>13</v>
      </c>
      <c r="J324" s="15" t="str">
        <f t="shared" si="11"/>
        <v>21 Jun 2002</v>
      </c>
      <c r="K324" s="15" t="s">
        <v>6291</v>
      </c>
      <c r="L324" s="15" t="str">
        <f t="shared" si="10"/>
        <v>21-06-2002</v>
      </c>
      <c r="M324" s="19">
        <v>21</v>
      </c>
    </row>
    <row r="325" spans="1:13" ht="15" thickBot="1" x14ac:dyDescent="0.4">
      <c r="A325" t="s">
        <v>353</v>
      </c>
      <c r="B325">
        <v>1994</v>
      </c>
      <c r="C325" t="s">
        <v>20</v>
      </c>
      <c r="D325">
        <v>26</v>
      </c>
      <c r="E325">
        <v>0</v>
      </c>
      <c r="F325" s="18">
        <v>3062.51</v>
      </c>
      <c r="G325" t="s">
        <v>12</v>
      </c>
      <c r="H325" t="s">
        <v>16</v>
      </c>
      <c r="I325" t="s">
        <v>23</v>
      </c>
      <c r="J325" s="15" t="str">
        <f t="shared" si="11"/>
        <v>26 Sep 1994</v>
      </c>
      <c r="K325" s="15" t="s">
        <v>6292</v>
      </c>
      <c r="L325" s="15" t="str">
        <f t="shared" si="10"/>
        <v>26-09-1994</v>
      </c>
      <c r="M325" s="19">
        <v>28</v>
      </c>
    </row>
    <row r="326" spans="1:13" ht="15" thickBot="1" x14ac:dyDescent="0.4">
      <c r="A326" t="s">
        <v>354</v>
      </c>
      <c r="B326">
        <v>1989</v>
      </c>
      <c r="C326" t="s">
        <v>37</v>
      </c>
      <c r="D326">
        <v>1</v>
      </c>
      <c r="E326">
        <v>3</v>
      </c>
      <c r="F326" s="18">
        <v>3065.49</v>
      </c>
      <c r="G326" t="s">
        <v>11</v>
      </c>
      <c r="H326" t="s">
        <v>16</v>
      </c>
      <c r="I326" t="s">
        <v>23</v>
      </c>
      <c r="J326" s="15" t="str">
        <f t="shared" si="11"/>
        <v>1 Oct 1989</v>
      </c>
      <c r="K326" s="15" t="s">
        <v>6293</v>
      </c>
      <c r="L326" s="15" t="str">
        <f t="shared" si="10"/>
        <v>01-10-1989</v>
      </c>
      <c r="M326" s="19">
        <v>33</v>
      </c>
    </row>
    <row r="327" spans="1:13" ht="15" thickBot="1" x14ac:dyDescent="0.4">
      <c r="A327" t="s">
        <v>355</v>
      </c>
      <c r="B327">
        <v>1995</v>
      </c>
      <c r="C327" t="s">
        <v>20</v>
      </c>
      <c r="D327">
        <v>10</v>
      </c>
      <c r="E327">
        <v>0</v>
      </c>
      <c r="F327" s="18">
        <v>3070.81</v>
      </c>
      <c r="G327" t="s">
        <v>12</v>
      </c>
      <c r="H327" t="s">
        <v>16</v>
      </c>
      <c r="I327" t="s">
        <v>356</v>
      </c>
      <c r="J327" s="15" t="str">
        <f t="shared" si="11"/>
        <v>10 Sep 1995</v>
      </c>
      <c r="K327" s="15" t="s">
        <v>6294</v>
      </c>
      <c r="L327" s="15" t="str">
        <f t="shared" si="10"/>
        <v>10-09-1995</v>
      </c>
      <c r="M327" s="19">
        <v>27</v>
      </c>
    </row>
    <row r="328" spans="1:13" ht="15" thickBot="1" x14ac:dyDescent="0.4">
      <c r="A328" t="s">
        <v>357</v>
      </c>
      <c r="B328">
        <v>2001</v>
      </c>
      <c r="C328" t="s">
        <v>37</v>
      </c>
      <c r="D328">
        <v>13</v>
      </c>
      <c r="E328">
        <v>2</v>
      </c>
      <c r="F328" s="18">
        <v>3077.1</v>
      </c>
      <c r="G328" t="s">
        <v>11</v>
      </c>
      <c r="H328" t="s">
        <v>16</v>
      </c>
      <c r="I328" t="s">
        <v>23</v>
      </c>
      <c r="J328" s="15" t="str">
        <f t="shared" si="11"/>
        <v>13 Oct 2001</v>
      </c>
      <c r="K328" s="15" t="s">
        <v>6295</v>
      </c>
      <c r="L328" s="15" t="str">
        <f t="shared" si="10"/>
        <v>13-10-2001</v>
      </c>
      <c r="M328" s="19">
        <v>21</v>
      </c>
    </row>
    <row r="329" spans="1:13" ht="15" thickBot="1" x14ac:dyDescent="0.4">
      <c r="A329" t="s">
        <v>358</v>
      </c>
      <c r="B329">
        <v>1987</v>
      </c>
      <c r="C329" t="s">
        <v>35</v>
      </c>
      <c r="D329">
        <v>1</v>
      </c>
      <c r="E329">
        <v>3</v>
      </c>
      <c r="F329" s="18">
        <v>3088.06</v>
      </c>
      <c r="G329" t="s">
        <v>11</v>
      </c>
      <c r="H329" t="s">
        <v>11</v>
      </c>
      <c r="I329" t="s">
        <v>13</v>
      </c>
      <c r="J329" s="15" t="str">
        <f t="shared" si="11"/>
        <v>1 Aug 1987</v>
      </c>
      <c r="K329" s="15" t="s">
        <v>6296</v>
      </c>
      <c r="L329" s="15" t="str">
        <f t="shared" si="10"/>
        <v>01-08-1987</v>
      </c>
      <c r="M329" s="19">
        <v>36</v>
      </c>
    </row>
    <row r="330" spans="1:13" ht="15" thickBot="1" x14ac:dyDescent="0.4">
      <c r="A330" t="s">
        <v>359</v>
      </c>
      <c r="B330">
        <v>1999</v>
      </c>
      <c r="C330" t="s">
        <v>18</v>
      </c>
      <c r="D330">
        <v>25</v>
      </c>
      <c r="E330">
        <v>0</v>
      </c>
      <c r="F330" s="18">
        <v>3128.35</v>
      </c>
      <c r="G330" t="s">
        <v>11</v>
      </c>
      <c r="H330" t="s">
        <v>12</v>
      </c>
      <c r="I330" t="s">
        <v>300</v>
      </c>
      <c r="J330" s="15" t="str">
        <f t="shared" si="11"/>
        <v>25 Jun 1999</v>
      </c>
      <c r="K330" s="15" t="s">
        <v>6297</v>
      </c>
      <c r="L330" s="15" t="str">
        <f t="shared" si="10"/>
        <v>25-06-1999</v>
      </c>
      <c r="M330" s="19">
        <v>24</v>
      </c>
    </row>
    <row r="331" spans="1:13" ht="15" thickBot="1" x14ac:dyDescent="0.4">
      <c r="A331" t="s">
        <v>360</v>
      </c>
      <c r="B331">
        <v>1994</v>
      </c>
      <c r="C331" t="s">
        <v>10</v>
      </c>
      <c r="D331">
        <v>10</v>
      </c>
      <c r="E331">
        <v>0</v>
      </c>
      <c r="F331" s="18">
        <v>3161.45</v>
      </c>
      <c r="G331" t="s">
        <v>11</v>
      </c>
      <c r="H331" t="s">
        <v>16</v>
      </c>
      <c r="I331" t="s">
        <v>42</v>
      </c>
      <c r="J331" s="15" t="str">
        <f t="shared" si="11"/>
        <v>10 Jul 1994</v>
      </c>
      <c r="K331" s="15" t="s">
        <v>6298</v>
      </c>
      <c r="L331" s="15" t="str">
        <f t="shared" si="10"/>
        <v>10-07-1994</v>
      </c>
      <c r="M331" s="19">
        <v>29</v>
      </c>
    </row>
    <row r="332" spans="1:13" ht="15" thickBot="1" x14ac:dyDescent="0.4">
      <c r="A332" t="s">
        <v>361</v>
      </c>
      <c r="B332">
        <v>1993</v>
      </c>
      <c r="C332" t="s">
        <v>20</v>
      </c>
      <c r="D332">
        <v>25</v>
      </c>
      <c r="E332">
        <v>0</v>
      </c>
      <c r="F332" s="18">
        <v>3162.02</v>
      </c>
      <c r="G332" t="s">
        <v>11</v>
      </c>
      <c r="H332" t="s">
        <v>12</v>
      </c>
      <c r="I332" t="s">
        <v>13</v>
      </c>
      <c r="J332" s="15" t="str">
        <f t="shared" si="11"/>
        <v>25 Sep 1993</v>
      </c>
      <c r="K332" s="15" t="s">
        <v>6299</v>
      </c>
      <c r="L332" s="15" t="str">
        <f t="shared" si="10"/>
        <v>25-09-1993</v>
      </c>
      <c r="M332" s="19">
        <v>29</v>
      </c>
    </row>
    <row r="333" spans="1:13" ht="15" thickBot="1" x14ac:dyDescent="0.4">
      <c r="A333" t="s">
        <v>362</v>
      </c>
      <c r="B333">
        <v>2001</v>
      </c>
      <c r="C333" t="s">
        <v>35</v>
      </c>
      <c r="D333">
        <v>29</v>
      </c>
      <c r="E333">
        <v>1</v>
      </c>
      <c r="F333" s="18">
        <v>3167.46</v>
      </c>
      <c r="G333" t="s">
        <v>11</v>
      </c>
      <c r="H333" t="s">
        <v>12</v>
      </c>
      <c r="I333" t="s">
        <v>247</v>
      </c>
      <c r="J333" s="15" t="str">
        <f t="shared" si="11"/>
        <v>29 Aug 2001</v>
      </c>
      <c r="K333" s="15" t="s">
        <v>6300</v>
      </c>
      <c r="L333" s="15" t="str">
        <f t="shared" si="10"/>
        <v>29-08-2001</v>
      </c>
      <c r="M333" s="19">
        <v>21</v>
      </c>
    </row>
    <row r="334" spans="1:13" ht="15" thickBot="1" x14ac:dyDescent="0.4">
      <c r="A334" t="s">
        <v>363</v>
      </c>
      <c r="B334">
        <v>1994</v>
      </c>
      <c r="C334" t="s">
        <v>37</v>
      </c>
      <c r="D334">
        <v>25</v>
      </c>
      <c r="E334">
        <v>0</v>
      </c>
      <c r="F334" s="18">
        <v>3171.61</v>
      </c>
      <c r="G334" t="s">
        <v>11</v>
      </c>
      <c r="H334" t="s">
        <v>12</v>
      </c>
      <c r="I334" t="s">
        <v>13</v>
      </c>
      <c r="J334" s="15" t="str">
        <f t="shared" si="11"/>
        <v>25 Oct 1994</v>
      </c>
      <c r="K334" s="15" t="s">
        <v>6301</v>
      </c>
      <c r="L334" s="15" t="str">
        <f t="shared" si="10"/>
        <v>25-10-1994</v>
      </c>
      <c r="M334" s="19">
        <v>28</v>
      </c>
    </row>
    <row r="335" spans="1:13" ht="15" thickBot="1" x14ac:dyDescent="0.4">
      <c r="A335" t="s">
        <v>364</v>
      </c>
      <c r="B335">
        <v>1994</v>
      </c>
      <c r="C335" t="s">
        <v>10</v>
      </c>
      <c r="D335">
        <v>6</v>
      </c>
      <c r="E335">
        <v>0</v>
      </c>
      <c r="F335" s="18">
        <v>3172.02</v>
      </c>
      <c r="G335" t="s">
        <v>11</v>
      </c>
      <c r="H335" t="s">
        <v>16</v>
      </c>
      <c r="I335" t="s">
        <v>42</v>
      </c>
      <c r="J335" s="15" t="str">
        <f t="shared" si="11"/>
        <v>6 Jul 1994</v>
      </c>
      <c r="K335" s="15" t="s">
        <v>6302</v>
      </c>
      <c r="L335" s="15" t="str">
        <f t="shared" si="10"/>
        <v>06-07-1994</v>
      </c>
      <c r="M335" s="19">
        <v>29</v>
      </c>
    </row>
    <row r="336" spans="1:13" ht="15" thickBot="1" x14ac:dyDescent="0.4">
      <c r="A336" t="s">
        <v>365</v>
      </c>
      <c r="B336">
        <v>1996</v>
      </c>
      <c r="C336" t="s">
        <v>35</v>
      </c>
      <c r="D336">
        <v>14</v>
      </c>
      <c r="E336">
        <v>0</v>
      </c>
      <c r="F336" s="18">
        <v>3176.29</v>
      </c>
      <c r="G336" t="s">
        <v>11</v>
      </c>
      <c r="H336" t="s">
        <v>11</v>
      </c>
      <c r="I336" t="s">
        <v>23</v>
      </c>
      <c r="J336" s="15" t="str">
        <f t="shared" si="11"/>
        <v>14 Aug 1996</v>
      </c>
      <c r="K336" s="15" t="s">
        <v>6303</v>
      </c>
      <c r="L336" s="15" t="str">
        <f t="shared" si="10"/>
        <v>14-08-1996</v>
      </c>
      <c r="M336" s="19">
        <v>26</v>
      </c>
    </row>
    <row r="337" spans="1:13" ht="15" thickBot="1" x14ac:dyDescent="0.4">
      <c r="A337" t="s">
        <v>366</v>
      </c>
      <c r="B337">
        <v>1996</v>
      </c>
      <c r="C337" t="s">
        <v>10</v>
      </c>
      <c r="D337">
        <v>3</v>
      </c>
      <c r="E337">
        <v>0</v>
      </c>
      <c r="F337" s="18">
        <v>3176.82</v>
      </c>
      <c r="G337" t="s">
        <v>11</v>
      </c>
      <c r="H337" t="s">
        <v>16</v>
      </c>
      <c r="I337" t="s">
        <v>23</v>
      </c>
      <c r="J337" s="15" t="str">
        <f t="shared" si="11"/>
        <v>3 Jul 1996</v>
      </c>
      <c r="K337" s="15" t="s">
        <v>6304</v>
      </c>
      <c r="L337" s="15" t="str">
        <f t="shared" si="10"/>
        <v>03-07-1996</v>
      </c>
      <c r="M337" s="19">
        <v>27</v>
      </c>
    </row>
    <row r="338" spans="1:13" ht="15" thickBot="1" x14ac:dyDescent="0.4">
      <c r="A338" t="s">
        <v>367</v>
      </c>
      <c r="B338">
        <v>2000</v>
      </c>
      <c r="C338" t="s">
        <v>20</v>
      </c>
      <c r="D338">
        <v>23</v>
      </c>
      <c r="E338">
        <v>0</v>
      </c>
      <c r="F338" s="18">
        <v>3179.96</v>
      </c>
      <c r="G338" t="s">
        <v>11</v>
      </c>
      <c r="H338" t="s">
        <v>11</v>
      </c>
      <c r="I338" t="s">
        <v>23</v>
      </c>
      <c r="J338" s="15" t="str">
        <f t="shared" si="11"/>
        <v>23 Sep 2000</v>
      </c>
      <c r="K338" s="15" t="s">
        <v>6305</v>
      </c>
      <c r="L338" s="15" t="str">
        <f t="shared" si="10"/>
        <v>23-09-2000</v>
      </c>
      <c r="M338" s="19">
        <v>22</v>
      </c>
    </row>
    <row r="339" spans="1:13" ht="15" thickBot="1" x14ac:dyDescent="0.4">
      <c r="A339" t="s">
        <v>368</v>
      </c>
      <c r="B339">
        <v>2001</v>
      </c>
      <c r="C339" t="s">
        <v>20</v>
      </c>
      <c r="D339">
        <v>2</v>
      </c>
      <c r="E339">
        <v>2</v>
      </c>
      <c r="F339" s="18">
        <v>3180.51</v>
      </c>
      <c r="G339" t="s">
        <v>11</v>
      </c>
      <c r="H339" t="s">
        <v>11</v>
      </c>
      <c r="I339" t="s">
        <v>13</v>
      </c>
      <c r="J339" s="15" t="str">
        <f t="shared" si="11"/>
        <v>2 Sep 2001</v>
      </c>
      <c r="K339" s="15" t="s">
        <v>6306</v>
      </c>
      <c r="L339" s="15" t="str">
        <f t="shared" si="10"/>
        <v>02-09-2001</v>
      </c>
      <c r="M339" s="19">
        <v>21</v>
      </c>
    </row>
    <row r="340" spans="1:13" ht="15" thickBot="1" x14ac:dyDescent="0.4">
      <c r="A340" t="s">
        <v>369</v>
      </c>
      <c r="B340">
        <v>1996</v>
      </c>
      <c r="C340" t="s">
        <v>37</v>
      </c>
      <c r="D340">
        <v>11</v>
      </c>
      <c r="E340">
        <v>0</v>
      </c>
      <c r="F340" s="18">
        <v>3201.25</v>
      </c>
      <c r="G340" t="s">
        <v>11</v>
      </c>
      <c r="H340" t="s">
        <v>12</v>
      </c>
      <c r="I340" t="s">
        <v>23</v>
      </c>
      <c r="J340" s="15" t="str">
        <f t="shared" si="11"/>
        <v>11 Oct 1996</v>
      </c>
      <c r="K340" s="15" t="s">
        <v>6307</v>
      </c>
      <c r="L340" s="15" t="str">
        <f t="shared" si="10"/>
        <v>11-10-1996</v>
      </c>
      <c r="M340" s="19">
        <v>26</v>
      </c>
    </row>
    <row r="341" spans="1:13" ht="15" thickBot="1" x14ac:dyDescent="0.4">
      <c r="A341" t="s">
        <v>370</v>
      </c>
      <c r="B341">
        <v>1997</v>
      </c>
      <c r="C341" t="s">
        <v>10</v>
      </c>
      <c r="D341">
        <v>5</v>
      </c>
      <c r="E341">
        <v>0</v>
      </c>
      <c r="F341" s="18">
        <v>3206.49</v>
      </c>
      <c r="G341" t="s">
        <v>11</v>
      </c>
      <c r="H341" t="s">
        <v>12</v>
      </c>
      <c r="I341" t="s">
        <v>247</v>
      </c>
      <c r="J341" s="15" t="str">
        <f t="shared" si="11"/>
        <v>5 Jul 1997</v>
      </c>
      <c r="K341" s="15" t="s">
        <v>6308</v>
      </c>
      <c r="L341" s="15" t="str">
        <f t="shared" si="10"/>
        <v>05-07-1997</v>
      </c>
      <c r="M341" s="19">
        <v>26</v>
      </c>
    </row>
    <row r="342" spans="1:13" ht="15" thickBot="1" x14ac:dyDescent="0.4">
      <c r="A342" t="s">
        <v>371</v>
      </c>
      <c r="B342">
        <v>1997</v>
      </c>
      <c r="C342" t="s">
        <v>30</v>
      </c>
      <c r="D342">
        <v>22</v>
      </c>
      <c r="E342">
        <v>1</v>
      </c>
      <c r="F342" s="18">
        <v>3208.79</v>
      </c>
      <c r="G342" t="s">
        <v>11</v>
      </c>
      <c r="H342" t="s">
        <v>12</v>
      </c>
      <c r="I342" t="s">
        <v>42</v>
      </c>
      <c r="J342" s="15" t="str">
        <f t="shared" si="11"/>
        <v>22 Dec 1997</v>
      </c>
      <c r="K342" s="15" t="s">
        <v>6290</v>
      </c>
      <c r="L342" s="15" t="str">
        <f t="shared" si="10"/>
        <v>22-12-1997</v>
      </c>
      <c r="M342" s="19">
        <v>25</v>
      </c>
    </row>
    <row r="343" spans="1:13" ht="15" thickBot="1" x14ac:dyDescent="0.4">
      <c r="A343" t="s">
        <v>372</v>
      </c>
      <c r="B343">
        <v>1997</v>
      </c>
      <c r="C343" t="s">
        <v>10</v>
      </c>
      <c r="D343">
        <v>6</v>
      </c>
      <c r="E343">
        <v>0</v>
      </c>
      <c r="F343" s="18">
        <v>3213.62</v>
      </c>
      <c r="G343" t="s">
        <v>11</v>
      </c>
      <c r="H343" t="s">
        <v>11</v>
      </c>
      <c r="I343" t="s">
        <v>247</v>
      </c>
      <c r="J343" s="15" t="str">
        <f t="shared" si="11"/>
        <v>6 Jul 1997</v>
      </c>
      <c r="K343" s="15" t="s">
        <v>6309</v>
      </c>
      <c r="L343" s="15" t="str">
        <f t="shared" si="10"/>
        <v>06-07-1997</v>
      </c>
      <c r="M343" s="19">
        <v>26</v>
      </c>
    </row>
    <row r="344" spans="1:13" ht="15" thickBot="1" x14ac:dyDescent="0.4">
      <c r="A344" t="s">
        <v>373</v>
      </c>
      <c r="B344">
        <v>1997</v>
      </c>
      <c r="C344" t="s">
        <v>35</v>
      </c>
      <c r="D344">
        <v>2</v>
      </c>
      <c r="E344">
        <v>1</v>
      </c>
      <c r="F344" s="18">
        <v>3227.12</v>
      </c>
      <c r="G344" t="s">
        <v>11</v>
      </c>
      <c r="H344" t="s">
        <v>12</v>
      </c>
      <c r="I344" t="s">
        <v>13</v>
      </c>
      <c r="J344" s="15" t="str">
        <f t="shared" si="11"/>
        <v>2 Aug 1997</v>
      </c>
      <c r="K344" s="15" t="s">
        <v>6310</v>
      </c>
      <c r="L344" s="15" t="str">
        <f t="shared" si="10"/>
        <v>02-08-1997</v>
      </c>
      <c r="M344" s="19">
        <v>26</v>
      </c>
    </row>
    <row r="345" spans="1:13" ht="15" thickBot="1" x14ac:dyDescent="0.4">
      <c r="A345" t="s">
        <v>374</v>
      </c>
      <c r="B345">
        <v>1997</v>
      </c>
      <c r="C345" t="s">
        <v>20</v>
      </c>
      <c r="D345">
        <v>2</v>
      </c>
      <c r="E345">
        <v>1</v>
      </c>
      <c r="F345" s="18">
        <v>3238.44</v>
      </c>
      <c r="G345" t="s">
        <v>11</v>
      </c>
      <c r="H345" t="s">
        <v>12</v>
      </c>
      <c r="I345" t="s">
        <v>13</v>
      </c>
      <c r="J345" s="15" t="str">
        <f t="shared" si="11"/>
        <v>2 Sep 1997</v>
      </c>
      <c r="K345" s="15" t="s">
        <v>6311</v>
      </c>
      <c r="L345" s="15" t="str">
        <f t="shared" si="10"/>
        <v>02-09-1997</v>
      </c>
      <c r="M345" s="19">
        <v>25</v>
      </c>
    </row>
    <row r="346" spans="1:13" ht="15" thickBot="1" x14ac:dyDescent="0.4">
      <c r="A346" t="s">
        <v>375</v>
      </c>
      <c r="B346">
        <v>1991</v>
      </c>
      <c r="C346" t="s">
        <v>15</v>
      </c>
      <c r="D346">
        <v>13</v>
      </c>
      <c r="E346">
        <v>0</v>
      </c>
      <c r="F346" s="18">
        <v>3260.2</v>
      </c>
      <c r="G346" t="s">
        <v>12</v>
      </c>
      <c r="H346" t="s">
        <v>11</v>
      </c>
      <c r="I346" t="s">
        <v>42</v>
      </c>
      <c r="J346" s="15" t="str">
        <f t="shared" si="11"/>
        <v>13 Nov 1991</v>
      </c>
      <c r="K346" s="15" t="s">
        <v>6312</v>
      </c>
      <c r="L346" s="15" t="str">
        <f t="shared" si="10"/>
        <v>13-11-1991</v>
      </c>
      <c r="M346" s="19">
        <v>31</v>
      </c>
    </row>
    <row r="347" spans="1:13" ht="15" thickBot="1" x14ac:dyDescent="0.4">
      <c r="A347" t="s">
        <v>376</v>
      </c>
      <c r="B347">
        <v>1994</v>
      </c>
      <c r="C347" t="s">
        <v>30</v>
      </c>
      <c r="D347">
        <v>2</v>
      </c>
      <c r="E347">
        <v>0</v>
      </c>
      <c r="F347" s="18">
        <v>3268.85</v>
      </c>
      <c r="G347" t="s">
        <v>12</v>
      </c>
      <c r="H347" t="s">
        <v>16</v>
      </c>
      <c r="I347" t="s">
        <v>168</v>
      </c>
      <c r="J347" s="15" t="str">
        <f t="shared" si="11"/>
        <v>2 Dec 1994</v>
      </c>
      <c r="K347" s="15" t="s">
        <v>6313</v>
      </c>
      <c r="L347" s="15" t="str">
        <f t="shared" si="10"/>
        <v>02-12-1994</v>
      </c>
      <c r="M347" s="19">
        <v>28</v>
      </c>
    </row>
    <row r="348" spans="1:13" ht="15" thickBot="1" x14ac:dyDescent="0.4">
      <c r="A348" t="s">
        <v>377</v>
      </c>
      <c r="B348">
        <v>1994</v>
      </c>
      <c r="C348" t="s">
        <v>10</v>
      </c>
      <c r="D348">
        <v>1</v>
      </c>
      <c r="E348">
        <v>1</v>
      </c>
      <c r="F348" s="18">
        <v>3277.16</v>
      </c>
      <c r="G348" t="s">
        <v>11</v>
      </c>
      <c r="H348" t="s">
        <v>12</v>
      </c>
      <c r="I348" t="s">
        <v>42</v>
      </c>
      <c r="J348" s="15" t="str">
        <f t="shared" si="11"/>
        <v>1 Jul 1994</v>
      </c>
      <c r="K348" s="15" t="s">
        <v>6314</v>
      </c>
      <c r="L348" s="15" t="str">
        <f t="shared" si="10"/>
        <v>01-07-1994</v>
      </c>
      <c r="M348" s="19">
        <v>29</v>
      </c>
    </row>
    <row r="349" spans="1:13" ht="15" thickBot="1" x14ac:dyDescent="0.4">
      <c r="A349" t="s">
        <v>378</v>
      </c>
      <c r="B349">
        <v>2001</v>
      </c>
      <c r="C349" t="s">
        <v>37</v>
      </c>
      <c r="D349">
        <v>6</v>
      </c>
      <c r="E349">
        <v>2</v>
      </c>
      <c r="F349" s="18">
        <v>3279.87</v>
      </c>
      <c r="G349" t="s">
        <v>11</v>
      </c>
      <c r="H349" t="s">
        <v>16</v>
      </c>
      <c r="I349" t="s">
        <v>356</v>
      </c>
      <c r="J349" s="15" t="str">
        <f t="shared" si="11"/>
        <v>6 Oct 2001</v>
      </c>
      <c r="K349" s="15" t="s">
        <v>6315</v>
      </c>
      <c r="L349" s="15" t="str">
        <f t="shared" si="10"/>
        <v>06-10-2001</v>
      </c>
      <c r="M349" s="19">
        <v>21</v>
      </c>
    </row>
    <row r="350" spans="1:13" ht="15" thickBot="1" x14ac:dyDescent="0.4">
      <c r="A350" t="s">
        <v>379</v>
      </c>
      <c r="B350">
        <v>2003</v>
      </c>
      <c r="C350" t="s">
        <v>10</v>
      </c>
      <c r="D350">
        <v>3</v>
      </c>
      <c r="E350">
        <v>0</v>
      </c>
      <c r="F350" s="18">
        <v>3280.22</v>
      </c>
      <c r="G350" t="s">
        <v>11</v>
      </c>
      <c r="H350" t="s">
        <v>12</v>
      </c>
      <c r="I350" t="s">
        <v>42</v>
      </c>
      <c r="J350" s="15" t="str">
        <f t="shared" si="11"/>
        <v>3 Jul 2003</v>
      </c>
      <c r="K350" s="15" t="s">
        <v>6316</v>
      </c>
      <c r="L350" s="15" t="str">
        <f t="shared" si="10"/>
        <v>03-07-2003</v>
      </c>
      <c r="M350" s="19">
        <v>20</v>
      </c>
    </row>
    <row r="351" spans="1:13" ht="15" thickBot="1" x14ac:dyDescent="0.4">
      <c r="A351" t="s">
        <v>380</v>
      </c>
      <c r="B351">
        <v>1996</v>
      </c>
      <c r="C351" t="s">
        <v>15</v>
      </c>
      <c r="D351">
        <v>17</v>
      </c>
      <c r="E351">
        <v>1</v>
      </c>
      <c r="F351" s="18">
        <v>3292.53</v>
      </c>
      <c r="G351" t="s">
        <v>11</v>
      </c>
      <c r="H351" t="s">
        <v>11</v>
      </c>
      <c r="I351" t="s">
        <v>23</v>
      </c>
      <c r="J351" s="15" t="str">
        <f t="shared" si="11"/>
        <v>17 Nov 1996</v>
      </c>
      <c r="K351" s="15" t="s">
        <v>6317</v>
      </c>
      <c r="L351" s="15" t="str">
        <f t="shared" si="10"/>
        <v>17-11-1996</v>
      </c>
      <c r="M351" s="19">
        <v>26</v>
      </c>
    </row>
    <row r="352" spans="1:13" ht="15" thickBot="1" x14ac:dyDescent="0.4">
      <c r="A352" t="s">
        <v>381</v>
      </c>
      <c r="B352">
        <v>2003</v>
      </c>
      <c r="C352" t="s">
        <v>30</v>
      </c>
      <c r="D352">
        <v>5</v>
      </c>
      <c r="E352">
        <v>0</v>
      </c>
      <c r="F352" s="18">
        <v>3300.7</v>
      </c>
      <c r="G352" t="s">
        <v>11</v>
      </c>
      <c r="H352" t="s">
        <v>11</v>
      </c>
      <c r="I352" t="s">
        <v>200</v>
      </c>
      <c r="J352" s="15" t="str">
        <f t="shared" si="11"/>
        <v>5 Dec 2003</v>
      </c>
      <c r="K352" s="15" t="s">
        <v>6318</v>
      </c>
      <c r="L352" s="15" t="str">
        <f t="shared" si="10"/>
        <v>05-12-2003</v>
      </c>
      <c r="M352" s="19">
        <v>19</v>
      </c>
    </row>
    <row r="353" spans="1:13" ht="15" thickBot="1" x14ac:dyDescent="0.4">
      <c r="A353" t="s">
        <v>382</v>
      </c>
      <c r="B353">
        <v>2003</v>
      </c>
      <c r="C353" t="s">
        <v>15</v>
      </c>
      <c r="D353">
        <v>18</v>
      </c>
      <c r="E353">
        <v>0</v>
      </c>
      <c r="F353" s="18">
        <v>3308.46</v>
      </c>
      <c r="G353" t="s">
        <v>11</v>
      </c>
      <c r="H353" t="s">
        <v>16</v>
      </c>
      <c r="I353" t="s">
        <v>300</v>
      </c>
      <c r="J353" s="15" t="str">
        <f t="shared" si="11"/>
        <v>18 Nov 2003</v>
      </c>
      <c r="K353" s="15" t="s">
        <v>6217</v>
      </c>
      <c r="L353" s="15" t="str">
        <f t="shared" si="10"/>
        <v>18-11-2003</v>
      </c>
      <c r="M353" s="19">
        <v>19</v>
      </c>
    </row>
    <row r="354" spans="1:13" ht="15" thickBot="1" x14ac:dyDescent="0.4">
      <c r="A354" t="s">
        <v>383</v>
      </c>
      <c r="B354">
        <v>1997</v>
      </c>
      <c r="C354" t="s">
        <v>18</v>
      </c>
      <c r="D354">
        <v>20</v>
      </c>
      <c r="E354">
        <v>1</v>
      </c>
      <c r="F354" s="18">
        <v>3309.79</v>
      </c>
      <c r="G354" t="s">
        <v>12</v>
      </c>
      <c r="H354" t="s">
        <v>12</v>
      </c>
      <c r="I354" t="s">
        <v>356</v>
      </c>
      <c r="J354" s="15" t="str">
        <f t="shared" si="11"/>
        <v>20 Jun 1997</v>
      </c>
      <c r="K354" s="15" t="s">
        <v>6319</v>
      </c>
      <c r="L354" s="15" t="str">
        <f t="shared" si="10"/>
        <v>20-06-1997</v>
      </c>
      <c r="M354" s="19">
        <v>26</v>
      </c>
    </row>
    <row r="355" spans="1:13" ht="15" thickBot="1" x14ac:dyDescent="0.4">
      <c r="A355" t="s">
        <v>384</v>
      </c>
      <c r="B355">
        <v>1991</v>
      </c>
      <c r="C355" t="s">
        <v>20</v>
      </c>
      <c r="D355">
        <v>1</v>
      </c>
      <c r="E355">
        <v>3</v>
      </c>
      <c r="F355" s="18">
        <v>3342.79</v>
      </c>
      <c r="G355" t="s">
        <v>11</v>
      </c>
      <c r="H355" t="s">
        <v>16</v>
      </c>
      <c r="I355" t="s">
        <v>13</v>
      </c>
      <c r="J355" s="15" t="str">
        <f t="shared" si="11"/>
        <v>1 Sep 1991</v>
      </c>
      <c r="K355" s="15" t="s">
        <v>6320</v>
      </c>
      <c r="L355" s="15" t="str">
        <f t="shared" si="10"/>
        <v>01-09-1991</v>
      </c>
      <c r="M355" s="19">
        <v>31</v>
      </c>
    </row>
    <row r="356" spans="1:13" ht="15" thickBot="1" x14ac:dyDescent="0.4">
      <c r="A356" t="s">
        <v>385</v>
      </c>
      <c r="B356">
        <v>1993</v>
      </c>
      <c r="C356" t="s">
        <v>37</v>
      </c>
      <c r="D356">
        <v>28</v>
      </c>
      <c r="E356">
        <v>0</v>
      </c>
      <c r="F356" s="18">
        <v>3353.28</v>
      </c>
      <c r="G356" t="s">
        <v>11</v>
      </c>
      <c r="H356" t="s">
        <v>16</v>
      </c>
      <c r="I356" t="s">
        <v>42</v>
      </c>
      <c r="J356" s="15" t="str">
        <f t="shared" si="11"/>
        <v>28 Oct 1993</v>
      </c>
      <c r="K356" s="15" t="s">
        <v>6321</v>
      </c>
      <c r="L356" s="15" t="str">
        <f t="shared" si="10"/>
        <v>28-10-1993</v>
      </c>
      <c r="M356" s="19">
        <v>29</v>
      </c>
    </row>
    <row r="357" spans="1:13" ht="15" thickBot="1" x14ac:dyDescent="0.4">
      <c r="A357" t="s">
        <v>386</v>
      </c>
      <c r="B357">
        <v>1995</v>
      </c>
      <c r="C357" t="s">
        <v>18</v>
      </c>
      <c r="D357">
        <v>23</v>
      </c>
      <c r="E357">
        <v>0</v>
      </c>
      <c r="F357" s="18">
        <v>3353.47</v>
      </c>
      <c r="G357" t="s">
        <v>11</v>
      </c>
      <c r="H357" t="s">
        <v>12</v>
      </c>
      <c r="I357" t="s">
        <v>23</v>
      </c>
      <c r="J357" s="15" t="str">
        <f t="shared" si="11"/>
        <v>23 Jun 1995</v>
      </c>
      <c r="K357" s="15" t="s">
        <v>6322</v>
      </c>
      <c r="L357" s="15" t="str">
        <f t="shared" si="10"/>
        <v>23-06-1995</v>
      </c>
      <c r="M357" s="19">
        <v>28</v>
      </c>
    </row>
    <row r="358" spans="1:13" ht="15" thickBot="1" x14ac:dyDescent="0.4">
      <c r="A358" t="s">
        <v>387</v>
      </c>
      <c r="B358">
        <v>1993</v>
      </c>
      <c r="C358" t="s">
        <v>37</v>
      </c>
      <c r="D358">
        <v>7</v>
      </c>
      <c r="E358">
        <v>0</v>
      </c>
      <c r="F358" s="18">
        <v>3366.67</v>
      </c>
      <c r="G358" t="s">
        <v>11</v>
      </c>
      <c r="H358" t="s">
        <v>11</v>
      </c>
      <c r="I358" t="s">
        <v>13</v>
      </c>
      <c r="J358" s="15" t="str">
        <f t="shared" si="11"/>
        <v>7 Oct 1993</v>
      </c>
      <c r="K358" s="15" t="s">
        <v>6323</v>
      </c>
      <c r="L358" s="15" t="str">
        <f t="shared" si="10"/>
        <v>07-10-1993</v>
      </c>
      <c r="M358" s="19">
        <v>29</v>
      </c>
    </row>
    <row r="359" spans="1:13" ht="15" thickBot="1" x14ac:dyDescent="0.4">
      <c r="A359" t="s">
        <v>388</v>
      </c>
      <c r="B359">
        <v>1996</v>
      </c>
      <c r="C359" t="s">
        <v>30</v>
      </c>
      <c r="D359">
        <v>14</v>
      </c>
      <c r="E359">
        <v>1</v>
      </c>
      <c r="F359" s="18">
        <v>3378.91</v>
      </c>
      <c r="G359" t="s">
        <v>11</v>
      </c>
      <c r="H359" t="s">
        <v>16</v>
      </c>
      <c r="I359" t="s">
        <v>42</v>
      </c>
      <c r="J359" s="15" t="str">
        <f t="shared" si="11"/>
        <v>14 Dec 1996</v>
      </c>
      <c r="K359" s="15" t="s">
        <v>6324</v>
      </c>
      <c r="L359" s="15" t="str">
        <f t="shared" si="10"/>
        <v>14-12-1996</v>
      </c>
      <c r="M359" s="19">
        <v>26</v>
      </c>
    </row>
    <row r="360" spans="1:13" ht="15" thickBot="1" x14ac:dyDescent="0.4">
      <c r="A360" t="s">
        <v>389</v>
      </c>
      <c r="B360">
        <v>1996</v>
      </c>
      <c r="C360" t="s">
        <v>15</v>
      </c>
      <c r="D360">
        <v>13</v>
      </c>
      <c r="E360">
        <v>0</v>
      </c>
      <c r="F360" s="18">
        <v>3385.4</v>
      </c>
      <c r="G360" t="s">
        <v>11</v>
      </c>
      <c r="H360" t="s">
        <v>11</v>
      </c>
      <c r="I360" t="s">
        <v>247</v>
      </c>
      <c r="J360" s="15" t="str">
        <f t="shared" si="11"/>
        <v>13 Nov 1996</v>
      </c>
      <c r="K360" s="15" t="s">
        <v>6325</v>
      </c>
      <c r="L360" s="15" t="str">
        <f t="shared" si="10"/>
        <v>13-11-1996</v>
      </c>
      <c r="M360" s="19">
        <v>26</v>
      </c>
    </row>
    <row r="361" spans="1:13" ht="15" thickBot="1" x14ac:dyDescent="0.4">
      <c r="A361" t="s">
        <v>390</v>
      </c>
      <c r="B361">
        <v>1996</v>
      </c>
      <c r="C361" t="s">
        <v>35</v>
      </c>
      <c r="D361">
        <v>10</v>
      </c>
      <c r="E361">
        <v>1</v>
      </c>
      <c r="F361" s="18">
        <v>3392.37</v>
      </c>
      <c r="G361" t="s">
        <v>11</v>
      </c>
      <c r="H361" t="s">
        <v>12</v>
      </c>
      <c r="I361" t="s">
        <v>13</v>
      </c>
      <c r="J361" s="15" t="str">
        <f t="shared" si="11"/>
        <v>10 Aug 1996</v>
      </c>
      <c r="K361" s="15" t="s">
        <v>6326</v>
      </c>
      <c r="L361" s="15" t="str">
        <f t="shared" si="10"/>
        <v>10-08-1996</v>
      </c>
      <c r="M361" s="19">
        <v>26</v>
      </c>
    </row>
    <row r="362" spans="1:13" ht="15" thickBot="1" x14ac:dyDescent="0.4">
      <c r="A362" t="s">
        <v>391</v>
      </c>
      <c r="B362">
        <v>1996</v>
      </c>
      <c r="C362" t="s">
        <v>37</v>
      </c>
      <c r="D362">
        <v>27</v>
      </c>
      <c r="E362">
        <v>1</v>
      </c>
      <c r="F362" s="18">
        <v>3392.98</v>
      </c>
      <c r="G362" t="s">
        <v>11</v>
      </c>
      <c r="H362" t="s">
        <v>12</v>
      </c>
      <c r="I362" t="s">
        <v>13</v>
      </c>
      <c r="J362" s="15" t="str">
        <f t="shared" si="11"/>
        <v>27 Oct 1996</v>
      </c>
      <c r="K362" s="15" t="s">
        <v>6327</v>
      </c>
      <c r="L362" s="15" t="str">
        <f t="shared" si="10"/>
        <v>27-10-1996</v>
      </c>
      <c r="M362" s="19">
        <v>26</v>
      </c>
    </row>
    <row r="363" spans="1:13" ht="15" thickBot="1" x14ac:dyDescent="0.4">
      <c r="A363" t="s">
        <v>392</v>
      </c>
      <c r="B363">
        <v>2004</v>
      </c>
      <c r="C363" t="s">
        <v>10</v>
      </c>
      <c r="D363">
        <v>16</v>
      </c>
      <c r="E363">
        <v>2</v>
      </c>
      <c r="F363" s="18">
        <v>3393.36</v>
      </c>
      <c r="G363" t="s">
        <v>11</v>
      </c>
      <c r="H363" t="s">
        <v>11</v>
      </c>
      <c r="I363" t="s">
        <v>249</v>
      </c>
      <c r="J363" s="15" t="str">
        <f t="shared" si="11"/>
        <v>16 Jul 2004</v>
      </c>
      <c r="K363" s="15" t="s">
        <v>6328</v>
      </c>
      <c r="L363" s="15" t="str">
        <f t="shared" si="10"/>
        <v>16-07-2004</v>
      </c>
      <c r="M363" s="19">
        <v>19</v>
      </c>
    </row>
    <row r="364" spans="1:13" ht="15" thickBot="1" x14ac:dyDescent="0.4">
      <c r="A364" t="s">
        <v>393</v>
      </c>
      <c r="B364">
        <v>1996</v>
      </c>
      <c r="C364" t="s">
        <v>30</v>
      </c>
      <c r="D364">
        <v>19</v>
      </c>
      <c r="E364">
        <v>1</v>
      </c>
      <c r="F364" s="18">
        <v>3410.32</v>
      </c>
      <c r="G364" t="s">
        <v>11</v>
      </c>
      <c r="H364" t="s">
        <v>11</v>
      </c>
      <c r="I364" t="s">
        <v>42</v>
      </c>
      <c r="J364" s="15" t="str">
        <f t="shared" si="11"/>
        <v>19 Dec 1996</v>
      </c>
      <c r="K364" s="15" t="s">
        <v>6329</v>
      </c>
      <c r="L364" s="15" t="str">
        <f t="shared" si="10"/>
        <v>19-12-1996</v>
      </c>
      <c r="M364" s="19">
        <v>26</v>
      </c>
    </row>
    <row r="365" spans="1:13" ht="15" thickBot="1" x14ac:dyDescent="0.4">
      <c r="A365" t="s">
        <v>394</v>
      </c>
      <c r="B365">
        <v>2001</v>
      </c>
      <c r="C365" t="s">
        <v>30</v>
      </c>
      <c r="D365">
        <v>26</v>
      </c>
      <c r="E365">
        <v>0</v>
      </c>
      <c r="F365" s="18">
        <v>3434.38</v>
      </c>
      <c r="G365" t="s">
        <v>11</v>
      </c>
      <c r="H365" t="s">
        <v>11</v>
      </c>
      <c r="I365" t="s">
        <v>42</v>
      </c>
      <c r="J365" s="15" t="str">
        <f t="shared" si="11"/>
        <v>26 Dec 2001</v>
      </c>
      <c r="K365" s="15" t="s">
        <v>6330</v>
      </c>
      <c r="L365" s="15" t="str">
        <f t="shared" si="10"/>
        <v>26-12-2001</v>
      </c>
      <c r="M365" s="19">
        <v>21</v>
      </c>
    </row>
    <row r="366" spans="1:13" ht="15" thickBot="1" x14ac:dyDescent="0.4">
      <c r="A366" t="s">
        <v>395</v>
      </c>
      <c r="B366">
        <v>1986</v>
      </c>
      <c r="C366" t="s">
        <v>35</v>
      </c>
      <c r="D366">
        <v>27</v>
      </c>
      <c r="E366">
        <v>3</v>
      </c>
      <c r="F366" s="18">
        <v>3436.5</v>
      </c>
      <c r="G366" t="s">
        <v>11</v>
      </c>
      <c r="H366" t="s">
        <v>16</v>
      </c>
      <c r="I366" t="s">
        <v>13</v>
      </c>
      <c r="J366" s="15" t="str">
        <f t="shared" si="11"/>
        <v>27 Aug 1986</v>
      </c>
      <c r="K366" s="15" t="s">
        <v>6331</v>
      </c>
      <c r="L366" s="15" t="str">
        <f t="shared" si="10"/>
        <v>27-08-1986</v>
      </c>
      <c r="M366" s="19">
        <v>36</v>
      </c>
    </row>
    <row r="367" spans="1:13" ht="15" thickBot="1" x14ac:dyDescent="0.4">
      <c r="A367" t="s">
        <v>396</v>
      </c>
      <c r="B367">
        <v>2000</v>
      </c>
      <c r="C367" t="s">
        <v>18</v>
      </c>
      <c r="D367">
        <v>20</v>
      </c>
      <c r="E367">
        <v>3</v>
      </c>
      <c r="F367" s="18">
        <v>3443.06</v>
      </c>
      <c r="G367" t="s">
        <v>11</v>
      </c>
      <c r="H367" t="s">
        <v>16</v>
      </c>
      <c r="I367" t="s">
        <v>42</v>
      </c>
      <c r="J367" s="15" t="str">
        <f t="shared" si="11"/>
        <v>20 Jun 2000</v>
      </c>
      <c r="K367" s="15" t="s">
        <v>6332</v>
      </c>
      <c r="L367" s="15" t="str">
        <f t="shared" si="10"/>
        <v>20-06-2000</v>
      </c>
      <c r="M367" s="19">
        <v>23</v>
      </c>
    </row>
    <row r="368" spans="1:13" ht="15" thickBot="1" x14ac:dyDescent="0.4">
      <c r="A368" t="s">
        <v>397</v>
      </c>
      <c r="B368">
        <v>1987</v>
      </c>
      <c r="C368" t="s">
        <v>20</v>
      </c>
      <c r="D368">
        <v>14</v>
      </c>
      <c r="E368">
        <v>3</v>
      </c>
      <c r="F368" s="18">
        <v>3453.77</v>
      </c>
      <c r="G368" t="s">
        <v>11</v>
      </c>
      <c r="H368" t="s">
        <v>16</v>
      </c>
      <c r="I368" t="s">
        <v>42</v>
      </c>
      <c r="J368" s="15" t="str">
        <f t="shared" si="11"/>
        <v>14 Sep 1987</v>
      </c>
      <c r="K368" s="15" t="s">
        <v>6333</v>
      </c>
      <c r="L368" s="15" t="str">
        <f t="shared" si="10"/>
        <v>14-09-1987</v>
      </c>
      <c r="M368" s="19">
        <v>35</v>
      </c>
    </row>
    <row r="369" spans="1:13" ht="15" thickBot="1" x14ac:dyDescent="0.4">
      <c r="A369" t="s">
        <v>398</v>
      </c>
      <c r="B369">
        <v>2003</v>
      </c>
      <c r="C369" t="s">
        <v>10</v>
      </c>
      <c r="D369">
        <v>29</v>
      </c>
      <c r="E369">
        <v>0</v>
      </c>
      <c r="F369" s="18">
        <v>3463.51</v>
      </c>
      <c r="G369" t="s">
        <v>11</v>
      </c>
      <c r="H369" t="s">
        <v>16</v>
      </c>
      <c r="I369" t="s">
        <v>200</v>
      </c>
      <c r="J369" s="15" t="str">
        <f t="shared" si="11"/>
        <v>29 Jul 2003</v>
      </c>
      <c r="K369" s="15" t="s">
        <v>6334</v>
      </c>
      <c r="L369" s="15" t="str">
        <f t="shared" si="10"/>
        <v>29-07-2003</v>
      </c>
      <c r="M369" s="19">
        <v>20</v>
      </c>
    </row>
    <row r="370" spans="1:13" ht="15" thickBot="1" x14ac:dyDescent="0.4">
      <c r="A370" t="s">
        <v>399</v>
      </c>
      <c r="B370">
        <v>1993</v>
      </c>
      <c r="C370" t="s">
        <v>37</v>
      </c>
      <c r="D370">
        <v>12</v>
      </c>
      <c r="E370">
        <v>1</v>
      </c>
      <c r="F370" s="18">
        <v>3471.41</v>
      </c>
      <c r="G370" t="s">
        <v>11</v>
      </c>
      <c r="H370" t="s">
        <v>11</v>
      </c>
      <c r="I370" t="s">
        <v>13</v>
      </c>
      <c r="J370" s="15" t="str">
        <f t="shared" si="11"/>
        <v>12 Oct 1993</v>
      </c>
      <c r="K370" s="15" t="s">
        <v>6335</v>
      </c>
      <c r="L370" s="15" t="str">
        <f t="shared" si="10"/>
        <v>12-10-1993</v>
      </c>
      <c r="M370" s="19">
        <v>29</v>
      </c>
    </row>
    <row r="371" spans="1:13" ht="15" thickBot="1" x14ac:dyDescent="0.4">
      <c r="A371" t="s">
        <v>400</v>
      </c>
      <c r="B371">
        <v>2004</v>
      </c>
      <c r="C371" t="s">
        <v>18</v>
      </c>
      <c r="D371">
        <v>26</v>
      </c>
      <c r="E371">
        <v>3</v>
      </c>
      <c r="F371" s="18">
        <v>3481.87</v>
      </c>
      <c r="G371" t="s">
        <v>11</v>
      </c>
      <c r="H371" t="s">
        <v>12</v>
      </c>
      <c r="I371" t="s">
        <v>168</v>
      </c>
      <c r="J371" s="15" t="str">
        <f t="shared" si="11"/>
        <v>26 Jun 2004</v>
      </c>
      <c r="K371" s="15" t="s">
        <v>6336</v>
      </c>
      <c r="L371" s="15" t="str">
        <f t="shared" si="10"/>
        <v>26-06-2004</v>
      </c>
      <c r="M371" s="19">
        <v>19</v>
      </c>
    </row>
    <row r="372" spans="1:13" ht="15" thickBot="1" x14ac:dyDescent="0.4">
      <c r="A372" t="s">
        <v>401</v>
      </c>
      <c r="B372">
        <v>1996</v>
      </c>
      <c r="C372" t="s">
        <v>20</v>
      </c>
      <c r="D372">
        <v>19</v>
      </c>
      <c r="E372">
        <v>2</v>
      </c>
      <c r="F372" s="18">
        <v>3484.33</v>
      </c>
      <c r="G372" t="s">
        <v>12</v>
      </c>
      <c r="H372" t="s">
        <v>12</v>
      </c>
      <c r="I372" t="s">
        <v>42</v>
      </c>
      <c r="J372" s="15" t="str">
        <f t="shared" si="11"/>
        <v>19 Sep 1996</v>
      </c>
      <c r="K372" s="15" t="s">
        <v>6337</v>
      </c>
      <c r="L372" s="15" t="str">
        <f t="shared" si="10"/>
        <v>19-09-1996</v>
      </c>
      <c r="M372" s="19">
        <v>26</v>
      </c>
    </row>
    <row r="373" spans="1:13" ht="15" thickBot="1" x14ac:dyDescent="0.4">
      <c r="A373" t="s">
        <v>402</v>
      </c>
      <c r="B373">
        <v>1996</v>
      </c>
      <c r="C373" t="s">
        <v>20</v>
      </c>
      <c r="D373">
        <v>18</v>
      </c>
      <c r="E373">
        <v>1</v>
      </c>
      <c r="F373" s="18">
        <v>3490.55</v>
      </c>
      <c r="G373" t="s">
        <v>16</v>
      </c>
      <c r="H373" t="s">
        <v>11</v>
      </c>
      <c r="I373" t="s">
        <v>164</v>
      </c>
      <c r="J373" s="15" t="str">
        <f t="shared" si="11"/>
        <v>18 Sep 1996</v>
      </c>
      <c r="K373" s="15" t="s">
        <v>6010</v>
      </c>
      <c r="L373" s="15" t="str">
        <f t="shared" si="10"/>
        <v>18-09-1996</v>
      </c>
      <c r="M373" s="19">
        <v>26</v>
      </c>
    </row>
    <row r="374" spans="1:13" ht="15" thickBot="1" x14ac:dyDescent="0.4">
      <c r="A374" t="s">
        <v>403</v>
      </c>
      <c r="B374">
        <v>1999</v>
      </c>
      <c r="C374" t="s">
        <v>20</v>
      </c>
      <c r="D374">
        <v>22</v>
      </c>
      <c r="E374">
        <v>2</v>
      </c>
      <c r="F374" s="18">
        <v>3500.61</v>
      </c>
      <c r="G374" t="s">
        <v>11</v>
      </c>
      <c r="H374" t="s">
        <v>11</v>
      </c>
      <c r="I374" t="s">
        <v>13</v>
      </c>
      <c r="J374" s="15" t="str">
        <f t="shared" si="11"/>
        <v>22 Sep 1999</v>
      </c>
      <c r="K374" s="15" t="s">
        <v>6338</v>
      </c>
      <c r="L374" s="15" t="str">
        <f t="shared" si="10"/>
        <v>22-09-1999</v>
      </c>
      <c r="M374" s="19">
        <v>23</v>
      </c>
    </row>
    <row r="375" spans="1:13" ht="15" thickBot="1" x14ac:dyDescent="0.4">
      <c r="A375" t="s">
        <v>404</v>
      </c>
      <c r="B375">
        <v>1998</v>
      </c>
      <c r="C375" t="s">
        <v>20</v>
      </c>
      <c r="D375">
        <v>16</v>
      </c>
      <c r="E375">
        <v>2</v>
      </c>
      <c r="F375" s="18">
        <v>3537.7</v>
      </c>
      <c r="G375" t="s">
        <v>12</v>
      </c>
      <c r="H375" t="s">
        <v>12</v>
      </c>
      <c r="I375" t="s">
        <v>23</v>
      </c>
      <c r="J375" s="15" t="str">
        <f t="shared" si="11"/>
        <v>16 Sep 1998</v>
      </c>
      <c r="K375" s="15" t="s">
        <v>6339</v>
      </c>
      <c r="L375" s="15" t="str">
        <f t="shared" si="10"/>
        <v>16-09-1998</v>
      </c>
      <c r="M375" s="19">
        <v>24</v>
      </c>
    </row>
    <row r="376" spans="1:13" ht="15" thickBot="1" x14ac:dyDescent="0.4">
      <c r="A376" t="s">
        <v>405</v>
      </c>
      <c r="B376">
        <v>2003</v>
      </c>
      <c r="C376" t="s">
        <v>35</v>
      </c>
      <c r="D376">
        <v>24</v>
      </c>
      <c r="E376">
        <v>0</v>
      </c>
      <c r="F376" s="18">
        <v>3538.9</v>
      </c>
      <c r="G376" t="s">
        <v>11</v>
      </c>
      <c r="H376" t="s">
        <v>11</v>
      </c>
      <c r="I376" t="s">
        <v>23</v>
      </c>
      <c r="J376" s="15" t="str">
        <f t="shared" si="11"/>
        <v>24 Aug 2003</v>
      </c>
      <c r="K376" s="15" t="s">
        <v>6340</v>
      </c>
      <c r="L376" s="15" t="str">
        <f t="shared" si="10"/>
        <v>24-08-2003</v>
      </c>
      <c r="M376" s="19">
        <v>19</v>
      </c>
    </row>
    <row r="377" spans="1:13" ht="15" thickBot="1" x14ac:dyDescent="0.4">
      <c r="A377" t="s">
        <v>406</v>
      </c>
      <c r="B377">
        <v>1988</v>
      </c>
      <c r="C377" t="s">
        <v>37</v>
      </c>
      <c r="D377">
        <v>15</v>
      </c>
      <c r="E377">
        <v>3</v>
      </c>
      <c r="F377" s="18">
        <v>3540.12</v>
      </c>
      <c r="G377" t="s">
        <v>11</v>
      </c>
      <c r="H377" t="s">
        <v>16</v>
      </c>
      <c r="I377" t="s">
        <v>13</v>
      </c>
      <c r="J377" s="15" t="str">
        <f t="shared" si="11"/>
        <v>15 Oct 1988</v>
      </c>
      <c r="K377" s="15" t="s">
        <v>6341</v>
      </c>
      <c r="L377" s="15" t="str">
        <f t="shared" si="10"/>
        <v>15-10-1988</v>
      </c>
      <c r="M377" s="19">
        <v>34</v>
      </c>
    </row>
    <row r="378" spans="1:13" ht="15" thickBot="1" x14ac:dyDescent="0.4">
      <c r="A378" t="s">
        <v>407</v>
      </c>
      <c r="B378">
        <v>1992</v>
      </c>
      <c r="C378" t="s">
        <v>30</v>
      </c>
      <c r="D378">
        <v>22</v>
      </c>
      <c r="E378">
        <v>0</v>
      </c>
      <c r="F378" s="18">
        <v>3554.2</v>
      </c>
      <c r="G378" t="s">
        <v>11</v>
      </c>
      <c r="H378" t="s">
        <v>12</v>
      </c>
      <c r="I378" t="s">
        <v>42</v>
      </c>
      <c r="J378" s="15" t="str">
        <f t="shared" si="11"/>
        <v>22 Dec 1992</v>
      </c>
      <c r="K378" s="15" t="s">
        <v>6342</v>
      </c>
      <c r="L378" s="15" t="str">
        <f t="shared" si="10"/>
        <v>22-12-1992</v>
      </c>
      <c r="M378" s="19">
        <v>30</v>
      </c>
    </row>
    <row r="379" spans="1:13" ht="15" thickBot="1" x14ac:dyDescent="0.4">
      <c r="A379" t="s">
        <v>408</v>
      </c>
      <c r="B379">
        <v>1994</v>
      </c>
      <c r="C379" t="s">
        <v>20</v>
      </c>
      <c r="D379">
        <v>24</v>
      </c>
      <c r="E379">
        <v>0</v>
      </c>
      <c r="F379" s="18">
        <v>3556.92</v>
      </c>
      <c r="G379" t="s">
        <v>11</v>
      </c>
      <c r="H379" t="s">
        <v>12</v>
      </c>
      <c r="I379" t="s">
        <v>23</v>
      </c>
      <c r="J379" s="15" t="str">
        <f t="shared" si="11"/>
        <v>24 Sep 1994</v>
      </c>
      <c r="K379" s="15" t="s">
        <v>6343</v>
      </c>
      <c r="L379" s="15" t="str">
        <f t="shared" si="10"/>
        <v>24-09-1994</v>
      </c>
      <c r="M379" s="19">
        <v>28</v>
      </c>
    </row>
    <row r="380" spans="1:13" ht="15" thickBot="1" x14ac:dyDescent="0.4">
      <c r="A380" t="s">
        <v>409</v>
      </c>
      <c r="B380">
        <v>1995</v>
      </c>
      <c r="C380" t="s">
        <v>37</v>
      </c>
      <c r="D380">
        <v>9</v>
      </c>
      <c r="E380">
        <v>0</v>
      </c>
      <c r="F380" s="18">
        <v>3558.62</v>
      </c>
      <c r="G380" t="s">
        <v>11</v>
      </c>
      <c r="H380" t="s">
        <v>12</v>
      </c>
      <c r="I380" t="s">
        <v>247</v>
      </c>
      <c r="J380" s="15" t="str">
        <f t="shared" si="11"/>
        <v>9 Oct 1995</v>
      </c>
      <c r="K380" s="15" t="s">
        <v>6344</v>
      </c>
      <c r="L380" s="15" t="str">
        <f t="shared" si="10"/>
        <v>09-10-1995</v>
      </c>
      <c r="M380" s="19">
        <v>27</v>
      </c>
    </row>
    <row r="381" spans="1:13" ht="15" thickBot="1" x14ac:dyDescent="0.4">
      <c r="A381" t="s">
        <v>410</v>
      </c>
      <c r="B381">
        <v>1995</v>
      </c>
      <c r="C381" t="s">
        <v>18</v>
      </c>
      <c r="D381">
        <v>16</v>
      </c>
      <c r="E381">
        <v>1</v>
      </c>
      <c r="F381" s="18">
        <v>3561.89</v>
      </c>
      <c r="G381" t="s">
        <v>11</v>
      </c>
      <c r="H381" t="s">
        <v>16</v>
      </c>
      <c r="I381" t="s">
        <v>13</v>
      </c>
      <c r="J381" s="15" t="str">
        <f t="shared" si="11"/>
        <v>16 Jun 1995</v>
      </c>
      <c r="K381" s="15" t="s">
        <v>6345</v>
      </c>
      <c r="L381" s="15" t="str">
        <f t="shared" si="10"/>
        <v>16-06-1995</v>
      </c>
      <c r="M381" s="19">
        <v>28</v>
      </c>
    </row>
    <row r="382" spans="1:13" ht="15" thickBot="1" x14ac:dyDescent="0.4">
      <c r="A382" t="s">
        <v>411</v>
      </c>
      <c r="B382">
        <v>1981</v>
      </c>
      <c r="C382" t="s">
        <v>37</v>
      </c>
      <c r="D382">
        <v>10</v>
      </c>
      <c r="E382">
        <v>1</v>
      </c>
      <c r="F382" s="18">
        <v>3562.87</v>
      </c>
      <c r="G382" t="s">
        <v>11</v>
      </c>
      <c r="H382" t="s">
        <v>16</v>
      </c>
      <c r="I382" t="s">
        <v>13</v>
      </c>
      <c r="J382" s="15" t="str">
        <f t="shared" si="11"/>
        <v>10 Oct 1981</v>
      </c>
      <c r="K382" s="15" t="s">
        <v>6346</v>
      </c>
      <c r="L382" s="15" t="str">
        <f t="shared" si="10"/>
        <v>10-10-1981</v>
      </c>
      <c r="M382" s="19">
        <v>41</v>
      </c>
    </row>
    <row r="383" spans="1:13" ht="15" thickBot="1" x14ac:dyDescent="0.4">
      <c r="A383" t="s">
        <v>412</v>
      </c>
      <c r="B383">
        <v>1988</v>
      </c>
      <c r="C383" t="s">
        <v>35</v>
      </c>
      <c r="D383">
        <v>18</v>
      </c>
      <c r="E383">
        <v>3</v>
      </c>
      <c r="F383" s="18">
        <v>3569.96</v>
      </c>
      <c r="G383" t="s">
        <v>11</v>
      </c>
      <c r="H383" t="s">
        <v>16</v>
      </c>
      <c r="I383" t="s">
        <v>23</v>
      </c>
      <c r="J383" s="15" t="str">
        <f t="shared" si="11"/>
        <v>18 Aug 1988</v>
      </c>
      <c r="K383" s="15" t="s">
        <v>6347</v>
      </c>
      <c r="L383" s="15" t="str">
        <f t="shared" si="10"/>
        <v>18-08-1988</v>
      </c>
      <c r="M383" s="19">
        <v>34</v>
      </c>
    </row>
    <row r="384" spans="1:13" ht="15" thickBot="1" x14ac:dyDescent="0.4">
      <c r="A384" t="s">
        <v>413</v>
      </c>
      <c r="B384">
        <v>1995</v>
      </c>
      <c r="C384" t="s">
        <v>35</v>
      </c>
      <c r="D384">
        <v>23</v>
      </c>
      <c r="E384">
        <v>1</v>
      </c>
      <c r="F384" s="18">
        <v>3578</v>
      </c>
      <c r="G384" t="s">
        <v>11</v>
      </c>
      <c r="H384" t="s">
        <v>12</v>
      </c>
      <c r="I384" t="s">
        <v>42</v>
      </c>
      <c r="J384" s="15" t="str">
        <f t="shared" si="11"/>
        <v>23 Aug 1995</v>
      </c>
      <c r="K384" s="15" t="s">
        <v>6348</v>
      </c>
      <c r="L384" s="15" t="str">
        <f t="shared" si="10"/>
        <v>23-08-1995</v>
      </c>
      <c r="M384" s="19">
        <v>27</v>
      </c>
    </row>
    <row r="385" spans="1:13" ht="15" thickBot="1" x14ac:dyDescent="0.4">
      <c r="A385" t="s">
        <v>414</v>
      </c>
      <c r="B385">
        <v>2001</v>
      </c>
      <c r="C385" t="s">
        <v>15</v>
      </c>
      <c r="D385">
        <v>11</v>
      </c>
      <c r="E385">
        <v>2</v>
      </c>
      <c r="F385" s="18">
        <v>3579.83</v>
      </c>
      <c r="G385" t="s">
        <v>11</v>
      </c>
      <c r="H385" t="s">
        <v>11</v>
      </c>
      <c r="I385" t="s">
        <v>23</v>
      </c>
      <c r="J385" s="15" t="str">
        <f t="shared" si="11"/>
        <v>11 Nov 2001</v>
      </c>
      <c r="K385" s="15" t="s">
        <v>6349</v>
      </c>
      <c r="L385" s="15" t="str">
        <f t="shared" si="10"/>
        <v>11-11-2001</v>
      </c>
      <c r="M385" s="19">
        <v>21</v>
      </c>
    </row>
    <row r="386" spans="1:13" ht="15" thickBot="1" x14ac:dyDescent="0.4">
      <c r="A386" t="s">
        <v>415</v>
      </c>
      <c r="B386">
        <v>1986</v>
      </c>
      <c r="C386" t="s">
        <v>30</v>
      </c>
      <c r="D386">
        <v>27</v>
      </c>
      <c r="E386">
        <v>3</v>
      </c>
      <c r="F386" s="18">
        <v>3589.14</v>
      </c>
      <c r="G386" t="s">
        <v>11</v>
      </c>
      <c r="H386" t="s">
        <v>11</v>
      </c>
      <c r="I386" t="s">
        <v>13</v>
      </c>
      <c r="J386" s="15" t="str">
        <f t="shared" si="11"/>
        <v>27 Dec 1986</v>
      </c>
      <c r="K386" s="15" t="s">
        <v>6350</v>
      </c>
      <c r="L386" s="15" t="str">
        <f t="shared" ref="L386:L449" si="12">TEXT(K386,"dd-mm-yyyy")</f>
        <v>27-12-1986</v>
      </c>
      <c r="M386" s="19">
        <v>36</v>
      </c>
    </row>
    <row r="387" spans="1:13" ht="15" thickBot="1" x14ac:dyDescent="0.4">
      <c r="A387" t="s">
        <v>416</v>
      </c>
      <c r="B387">
        <v>1999</v>
      </c>
      <c r="C387" t="s">
        <v>18</v>
      </c>
      <c r="D387">
        <v>6</v>
      </c>
      <c r="E387">
        <v>3</v>
      </c>
      <c r="F387" s="18">
        <v>3591.48</v>
      </c>
      <c r="G387" t="s">
        <v>11</v>
      </c>
      <c r="H387" t="s">
        <v>12</v>
      </c>
      <c r="I387" t="s">
        <v>42</v>
      </c>
      <c r="J387" s="15" t="str">
        <f t="shared" ref="J387:J450" si="13">CONCATENATE(D387," ",C387," ",B387)</f>
        <v>6 Jun 1999</v>
      </c>
      <c r="K387" s="15" t="s">
        <v>6351</v>
      </c>
      <c r="L387" s="15" t="str">
        <f t="shared" si="12"/>
        <v>06-06-1999</v>
      </c>
      <c r="M387" s="19">
        <v>24</v>
      </c>
    </row>
    <row r="388" spans="1:13" ht="15" thickBot="1" x14ac:dyDescent="0.4">
      <c r="A388" t="s">
        <v>417</v>
      </c>
      <c r="B388">
        <v>1997</v>
      </c>
      <c r="C388" t="s">
        <v>15</v>
      </c>
      <c r="D388">
        <v>4</v>
      </c>
      <c r="E388">
        <v>1</v>
      </c>
      <c r="F388" s="18">
        <v>3594.17</v>
      </c>
      <c r="G388" t="s">
        <v>11</v>
      </c>
      <c r="H388" t="s">
        <v>11</v>
      </c>
      <c r="I388" t="s">
        <v>23</v>
      </c>
      <c r="J388" s="15" t="str">
        <f t="shared" si="13"/>
        <v>4 Nov 1997</v>
      </c>
      <c r="K388" s="15" t="s">
        <v>6066</v>
      </c>
      <c r="L388" s="15" t="str">
        <f t="shared" si="12"/>
        <v>04-11-1997</v>
      </c>
      <c r="M388" s="19">
        <v>25</v>
      </c>
    </row>
    <row r="389" spans="1:13" ht="15" thickBot="1" x14ac:dyDescent="0.4">
      <c r="A389" t="s">
        <v>418</v>
      </c>
      <c r="B389">
        <v>1999</v>
      </c>
      <c r="C389" t="s">
        <v>35</v>
      </c>
      <c r="D389">
        <v>12</v>
      </c>
      <c r="E389">
        <v>3</v>
      </c>
      <c r="F389" s="18">
        <v>3597.6</v>
      </c>
      <c r="G389" t="s">
        <v>11</v>
      </c>
      <c r="H389" t="s">
        <v>11</v>
      </c>
      <c r="I389" t="s">
        <v>42</v>
      </c>
      <c r="J389" s="15" t="str">
        <f t="shared" si="13"/>
        <v>12 Aug 1999</v>
      </c>
      <c r="K389" s="15" t="s">
        <v>6352</v>
      </c>
      <c r="L389" s="15" t="str">
        <f t="shared" si="12"/>
        <v>12-08-1999</v>
      </c>
      <c r="M389" s="19">
        <v>23</v>
      </c>
    </row>
    <row r="390" spans="1:13" ht="15" thickBot="1" x14ac:dyDescent="0.4">
      <c r="A390" t="s">
        <v>419</v>
      </c>
      <c r="B390">
        <v>1988</v>
      </c>
      <c r="C390" t="s">
        <v>15</v>
      </c>
      <c r="D390">
        <v>4</v>
      </c>
      <c r="E390">
        <v>3</v>
      </c>
      <c r="F390" s="18">
        <v>3603.6</v>
      </c>
      <c r="G390" t="s">
        <v>11</v>
      </c>
      <c r="H390" t="s">
        <v>16</v>
      </c>
      <c r="I390" t="s">
        <v>13</v>
      </c>
      <c r="J390" s="15" t="str">
        <f t="shared" si="13"/>
        <v>4 Nov 1988</v>
      </c>
      <c r="K390" s="15" t="s">
        <v>6353</v>
      </c>
      <c r="L390" s="15" t="str">
        <f t="shared" si="12"/>
        <v>04-11-1988</v>
      </c>
      <c r="M390" s="19">
        <v>34</v>
      </c>
    </row>
    <row r="391" spans="1:13" ht="15" thickBot="1" x14ac:dyDescent="0.4">
      <c r="A391" t="s">
        <v>420</v>
      </c>
      <c r="B391">
        <v>1990</v>
      </c>
      <c r="C391" t="s">
        <v>37</v>
      </c>
      <c r="D391">
        <v>11</v>
      </c>
      <c r="E391">
        <v>3</v>
      </c>
      <c r="F391" s="18">
        <v>3606.43</v>
      </c>
      <c r="G391" t="s">
        <v>11</v>
      </c>
      <c r="H391" t="s">
        <v>16</v>
      </c>
      <c r="I391" t="s">
        <v>13</v>
      </c>
      <c r="J391" s="15" t="str">
        <f t="shared" si="13"/>
        <v>11 Oct 1990</v>
      </c>
      <c r="K391" s="15" t="s">
        <v>6354</v>
      </c>
      <c r="L391" s="15" t="str">
        <f t="shared" si="12"/>
        <v>11-10-1990</v>
      </c>
      <c r="M391" s="19">
        <v>32</v>
      </c>
    </row>
    <row r="392" spans="1:13" ht="15" thickBot="1" x14ac:dyDescent="0.4">
      <c r="A392" t="s">
        <v>421</v>
      </c>
      <c r="B392">
        <v>1985</v>
      </c>
      <c r="C392" t="s">
        <v>18</v>
      </c>
      <c r="D392">
        <v>14</v>
      </c>
      <c r="E392">
        <v>3</v>
      </c>
      <c r="F392" s="18">
        <v>3622.13</v>
      </c>
      <c r="G392" t="s">
        <v>11</v>
      </c>
      <c r="H392" t="s">
        <v>16</v>
      </c>
      <c r="I392" t="s">
        <v>13</v>
      </c>
      <c r="J392" s="15" t="str">
        <f t="shared" si="13"/>
        <v>14 Jun 1985</v>
      </c>
      <c r="K392" s="15" t="s">
        <v>6355</v>
      </c>
      <c r="L392" s="15" t="str">
        <f t="shared" si="12"/>
        <v>14-06-1985</v>
      </c>
      <c r="M392" s="19">
        <v>38</v>
      </c>
    </row>
    <row r="393" spans="1:13" ht="15" thickBot="1" x14ac:dyDescent="0.4">
      <c r="A393" t="s">
        <v>422</v>
      </c>
      <c r="B393">
        <v>1992</v>
      </c>
      <c r="C393" t="s">
        <v>15</v>
      </c>
      <c r="D393">
        <v>17</v>
      </c>
      <c r="E393">
        <v>0</v>
      </c>
      <c r="F393" s="18">
        <v>3645.09</v>
      </c>
      <c r="G393" t="s">
        <v>16</v>
      </c>
      <c r="H393" t="s">
        <v>11</v>
      </c>
      <c r="I393" t="s">
        <v>276</v>
      </c>
      <c r="J393" s="15" t="str">
        <f t="shared" si="13"/>
        <v>17 Nov 1992</v>
      </c>
      <c r="K393" s="15" t="s">
        <v>6356</v>
      </c>
      <c r="L393" s="15" t="str">
        <f t="shared" si="12"/>
        <v>17-11-1992</v>
      </c>
      <c r="M393" s="19">
        <v>30</v>
      </c>
    </row>
    <row r="394" spans="1:13" ht="15" thickBot="1" x14ac:dyDescent="0.4">
      <c r="A394" t="s">
        <v>423</v>
      </c>
      <c r="B394">
        <v>1990</v>
      </c>
      <c r="C394" t="s">
        <v>15</v>
      </c>
      <c r="D394">
        <v>8</v>
      </c>
      <c r="E394">
        <v>3</v>
      </c>
      <c r="F394" s="18">
        <v>3653.29</v>
      </c>
      <c r="G394" t="s">
        <v>11</v>
      </c>
      <c r="H394" t="s">
        <v>12</v>
      </c>
      <c r="I394" t="s">
        <v>42</v>
      </c>
      <c r="J394" s="15" t="str">
        <f t="shared" si="13"/>
        <v>8 Nov 1990</v>
      </c>
      <c r="K394" s="15" t="s">
        <v>6357</v>
      </c>
      <c r="L394" s="15" t="str">
        <f t="shared" si="12"/>
        <v>08-11-1990</v>
      </c>
      <c r="M394" s="19">
        <v>32</v>
      </c>
    </row>
    <row r="395" spans="1:13" ht="15" thickBot="1" x14ac:dyDescent="0.4">
      <c r="A395" t="s">
        <v>424</v>
      </c>
      <c r="B395">
        <v>1992</v>
      </c>
      <c r="C395" t="s">
        <v>20</v>
      </c>
      <c r="D395">
        <v>14</v>
      </c>
      <c r="E395">
        <v>1</v>
      </c>
      <c r="F395" s="18">
        <v>3659.35</v>
      </c>
      <c r="G395" t="s">
        <v>12</v>
      </c>
      <c r="H395" t="s">
        <v>16</v>
      </c>
      <c r="I395" t="s">
        <v>42</v>
      </c>
      <c r="J395" s="15" t="str">
        <f t="shared" si="13"/>
        <v>14 Sep 1992</v>
      </c>
      <c r="K395" s="15" t="s">
        <v>6358</v>
      </c>
      <c r="L395" s="15" t="str">
        <f t="shared" si="12"/>
        <v>14-09-1992</v>
      </c>
      <c r="M395" s="19">
        <v>30</v>
      </c>
    </row>
    <row r="396" spans="1:13" ht="15" thickBot="1" x14ac:dyDescent="0.4">
      <c r="A396" t="s">
        <v>425</v>
      </c>
      <c r="B396">
        <v>1984</v>
      </c>
      <c r="C396" t="s">
        <v>10</v>
      </c>
      <c r="D396">
        <v>6</v>
      </c>
      <c r="E396">
        <v>3</v>
      </c>
      <c r="F396" s="18">
        <v>3678.86</v>
      </c>
      <c r="G396" t="s">
        <v>11</v>
      </c>
      <c r="H396" t="s">
        <v>12</v>
      </c>
      <c r="I396" t="s">
        <v>13</v>
      </c>
      <c r="J396" s="15" t="str">
        <f t="shared" si="13"/>
        <v>6 Jul 1984</v>
      </c>
      <c r="K396" s="15" t="s">
        <v>6359</v>
      </c>
      <c r="L396" s="15" t="str">
        <f t="shared" si="12"/>
        <v>06-07-1984</v>
      </c>
      <c r="M396" s="19">
        <v>39</v>
      </c>
    </row>
    <row r="397" spans="1:13" ht="15" thickBot="1" x14ac:dyDescent="0.4">
      <c r="A397" t="s">
        <v>426</v>
      </c>
      <c r="B397">
        <v>2003</v>
      </c>
      <c r="C397" t="s">
        <v>10</v>
      </c>
      <c r="D397">
        <v>10</v>
      </c>
      <c r="E397">
        <v>0</v>
      </c>
      <c r="F397" s="18">
        <v>3688.35</v>
      </c>
      <c r="G397" t="s">
        <v>11</v>
      </c>
      <c r="H397" t="s">
        <v>11</v>
      </c>
      <c r="I397" t="s">
        <v>300</v>
      </c>
      <c r="J397" s="15" t="str">
        <f t="shared" si="13"/>
        <v>10 Jul 2003</v>
      </c>
      <c r="K397" s="15" t="s">
        <v>6360</v>
      </c>
      <c r="L397" s="15" t="str">
        <f t="shared" si="12"/>
        <v>10-07-2003</v>
      </c>
      <c r="M397" s="19">
        <v>20</v>
      </c>
    </row>
    <row r="398" spans="1:13" ht="15" thickBot="1" x14ac:dyDescent="0.4">
      <c r="A398" t="s">
        <v>427</v>
      </c>
      <c r="B398">
        <v>1981</v>
      </c>
      <c r="C398" t="s">
        <v>30</v>
      </c>
      <c r="D398">
        <v>14</v>
      </c>
      <c r="E398">
        <v>1</v>
      </c>
      <c r="F398" s="18">
        <v>3688.38</v>
      </c>
      <c r="G398" t="s">
        <v>11</v>
      </c>
      <c r="H398" t="s">
        <v>11</v>
      </c>
      <c r="I398" t="s">
        <v>13</v>
      </c>
      <c r="J398" s="15" t="str">
        <f t="shared" si="13"/>
        <v>14 Dec 1981</v>
      </c>
      <c r="K398" s="15" t="s">
        <v>6361</v>
      </c>
      <c r="L398" s="15" t="str">
        <f t="shared" si="12"/>
        <v>14-12-1981</v>
      </c>
      <c r="M398" s="19">
        <v>41</v>
      </c>
    </row>
    <row r="399" spans="1:13" ht="15" thickBot="1" x14ac:dyDescent="0.4">
      <c r="A399" t="s">
        <v>428</v>
      </c>
      <c r="B399">
        <v>1995</v>
      </c>
      <c r="C399" t="s">
        <v>37</v>
      </c>
      <c r="D399">
        <v>21</v>
      </c>
      <c r="E399">
        <v>2</v>
      </c>
      <c r="F399" s="18">
        <v>3693.43</v>
      </c>
      <c r="G399" t="s">
        <v>11</v>
      </c>
      <c r="H399" t="s">
        <v>12</v>
      </c>
      <c r="I399" t="s">
        <v>42</v>
      </c>
      <c r="J399" s="15" t="str">
        <f t="shared" si="13"/>
        <v>21 Oct 1995</v>
      </c>
      <c r="K399" s="15" t="s">
        <v>6362</v>
      </c>
      <c r="L399" s="15" t="str">
        <f t="shared" si="12"/>
        <v>21-10-1995</v>
      </c>
      <c r="M399" s="19">
        <v>27</v>
      </c>
    </row>
    <row r="400" spans="1:13" ht="15" thickBot="1" x14ac:dyDescent="0.4">
      <c r="A400" t="s">
        <v>429</v>
      </c>
      <c r="B400">
        <v>1988</v>
      </c>
      <c r="C400" t="s">
        <v>35</v>
      </c>
      <c r="D400">
        <v>18</v>
      </c>
      <c r="E400">
        <v>3</v>
      </c>
      <c r="F400" s="18">
        <v>3699.54</v>
      </c>
      <c r="G400" t="s">
        <v>11</v>
      </c>
      <c r="H400" t="s">
        <v>12</v>
      </c>
      <c r="I400" t="s">
        <v>13</v>
      </c>
      <c r="J400" s="15" t="str">
        <f t="shared" si="13"/>
        <v>18 Aug 1988</v>
      </c>
      <c r="K400" s="15" t="s">
        <v>6347</v>
      </c>
      <c r="L400" s="15" t="str">
        <f t="shared" si="12"/>
        <v>18-08-1988</v>
      </c>
      <c r="M400" s="19">
        <v>34</v>
      </c>
    </row>
    <row r="401" spans="1:13" ht="15" thickBot="1" x14ac:dyDescent="0.4">
      <c r="A401" t="s">
        <v>430</v>
      </c>
      <c r="B401">
        <v>1989</v>
      </c>
      <c r="C401" t="s">
        <v>30</v>
      </c>
      <c r="D401">
        <v>2</v>
      </c>
      <c r="E401">
        <v>0</v>
      </c>
      <c r="F401" s="18">
        <v>3704.35</v>
      </c>
      <c r="G401" t="s">
        <v>11</v>
      </c>
      <c r="H401" t="s">
        <v>11</v>
      </c>
      <c r="I401" t="s">
        <v>13</v>
      </c>
      <c r="J401" s="15" t="str">
        <f t="shared" si="13"/>
        <v>2 Dec 1989</v>
      </c>
      <c r="K401" s="15" t="s">
        <v>6363</v>
      </c>
      <c r="L401" s="15" t="str">
        <f t="shared" si="12"/>
        <v>02-12-1989</v>
      </c>
      <c r="M401" s="19">
        <v>33</v>
      </c>
    </row>
    <row r="402" spans="1:13" ht="15" thickBot="1" x14ac:dyDescent="0.4">
      <c r="A402" t="s">
        <v>431</v>
      </c>
      <c r="B402">
        <v>2004</v>
      </c>
      <c r="C402" t="s">
        <v>15</v>
      </c>
      <c r="D402">
        <v>5</v>
      </c>
      <c r="E402">
        <v>0</v>
      </c>
      <c r="F402" s="18">
        <v>3722.23</v>
      </c>
      <c r="G402" t="s">
        <v>11</v>
      </c>
      <c r="H402" t="s">
        <v>11</v>
      </c>
      <c r="I402" t="s">
        <v>200</v>
      </c>
      <c r="J402" s="15" t="str">
        <f t="shared" si="13"/>
        <v>5 Nov 2004</v>
      </c>
      <c r="K402" s="15" t="s">
        <v>6364</v>
      </c>
      <c r="L402" s="15" t="str">
        <f t="shared" si="12"/>
        <v>05-11-2004</v>
      </c>
      <c r="M402" s="19">
        <v>18</v>
      </c>
    </row>
    <row r="403" spans="1:13" ht="15" thickBot="1" x14ac:dyDescent="0.4">
      <c r="A403" t="s">
        <v>432</v>
      </c>
      <c r="B403">
        <v>1986</v>
      </c>
      <c r="C403" t="s">
        <v>30</v>
      </c>
      <c r="D403">
        <v>1</v>
      </c>
      <c r="E403">
        <v>3</v>
      </c>
      <c r="F403" s="18">
        <v>3731.6</v>
      </c>
      <c r="G403" t="s">
        <v>11</v>
      </c>
      <c r="H403" t="s">
        <v>11</v>
      </c>
      <c r="I403" t="s">
        <v>13</v>
      </c>
      <c r="J403" s="15" t="str">
        <f t="shared" si="13"/>
        <v>1 Dec 1986</v>
      </c>
      <c r="K403" s="15" t="s">
        <v>6365</v>
      </c>
      <c r="L403" s="15" t="str">
        <f t="shared" si="12"/>
        <v>01-12-1986</v>
      </c>
      <c r="M403" s="19">
        <v>36</v>
      </c>
    </row>
    <row r="404" spans="1:13" ht="15" thickBot="1" x14ac:dyDescent="0.4">
      <c r="A404" t="s">
        <v>433</v>
      </c>
      <c r="B404">
        <v>1994</v>
      </c>
      <c r="C404" t="s">
        <v>35</v>
      </c>
      <c r="D404">
        <v>22</v>
      </c>
      <c r="E404">
        <v>0</v>
      </c>
      <c r="F404" s="18">
        <v>3732.63</v>
      </c>
      <c r="G404" t="s">
        <v>11</v>
      </c>
      <c r="H404" t="s">
        <v>12</v>
      </c>
      <c r="I404" t="s">
        <v>247</v>
      </c>
      <c r="J404" s="15" t="str">
        <f t="shared" si="13"/>
        <v>22 Aug 1994</v>
      </c>
      <c r="K404" s="15" t="s">
        <v>6366</v>
      </c>
      <c r="L404" s="15" t="str">
        <f t="shared" si="12"/>
        <v>22-08-1994</v>
      </c>
      <c r="M404" s="19">
        <v>28</v>
      </c>
    </row>
    <row r="405" spans="1:13" ht="15" thickBot="1" x14ac:dyDescent="0.4">
      <c r="A405" t="s">
        <v>434</v>
      </c>
      <c r="B405">
        <v>1993</v>
      </c>
      <c r="C405" t="s">
        <v>18</v>
      </c>
      <c r="D405">
        <v>22</v>
      </c>
      <c r="E405">
        <v>0</v>
      </c>
      <c r="F405" s="18">
        <v>3736.46</v>
      </c>
      <c r="G405" t="s">
        <v>11</v>
      </c>
      <c r="H405" t="s">
        <v>11</v>
      </c>
      <c r="I405" t="s">
        <v>23</v>
      </c>
      <c r="J405" s="15" t="str">
        <f t="shared" si="13"/>
        <v>22 Jun 1993</v>
      </c>
      <c r="K405" s="15" t="s">
        <v>6367</v>
      </c>
      <c r="L405" s="15" t="str">
        <f t="shared" si="12"/>
        <v>22-06-1993</v>
      </c>
      <c r="M405" s="19">
        <v>30</v>
      </c>
    </row>
    <row r="406" spans="1:13" ht="15" thickBot="1" x14ac:dyDescent="0.4">
      <c r="A406" t="s">
        <v>435</v>
      </c>
      <c r="B406">
        <v>1986</v>
      </c>
      <c r="C406" t="s">
        <v>20</v>
      </c>
      <c r="D406">
        <v>9</v>
      </c>
      <c r="E406">
        <v>3</v>
      </c>
      <c r="F406" s="18">
        <v>3748.56</v>
      </c>
      <c r="G406" t="s">
        <v>11</v>
      </c>
      <c r="H406" t="s">
        <v>11</v>
      </c>
      <c r="I406" t="s">
        <v>13</v>
      </c>
      <c r="J406" s="15" t="str">
        <f t="shared" si="13"/>
        <v>9 Sep 1986</v>
      </c>
      <c r="K406" s="15" t="s">
        <v>6368</v>
      </c>
      <c r="L406" s="15" t="str">
        <f t="shared" si="12"/>
        <v>09-09-1986</v>
      </c>
      <c r="M406" s="19">
        <v>36</v>
      </c>
    </row>
    <row r="407" spans="1:13" ht="15" thickBot="1" x14ac:dyDescent="0.4">
      <c r="A407" t="s">
        <v>436</v>
      </c>
      <c r="B407">
        <v>1991</v>
      </c>
      <c r="C407" t="s">
        <v>37</v>
      </c>
      <c r="D407">
        <v>28</v>
      </c>
      <c r="E407">
        <v>0</v>
      </c>
      <c r="F407" s="18">
        <v>3756.62</v>
      </c>
      <c r="G407" t="s">
        <v>11</v>
      </c>
      <c r="H407" t="s">
        <v>11</v>
      </c>
      <c r="I407" t="s">
        <v>13</v>
      </c>
      <c r="J407" s="15" t="str">
        <f t="shared" si="13"/>
        <v>28 Oct 1991</v>
      </c>
      <c r="K407" s="15" t="s">
        <v>6369</v>
      </c>
      <c r="L407" s="15" t="str">
        <f t="shared" si="12"/>
        <v>28-10-1991</v>
      </c>
      <c r="M407" s="19">
        <v>31</v>
      </c>
    </row>
    <row r="408" spans="1:13" ht="15" thickBot="1" x14ac:dyDescent="0.4">
      <c r="A408" t="s">
        <v>437</v>
      </c>
      <c r="B408">
        <v>1991</v>
      </c>
      <c r="C408" t="s">
        <v>35</v>
      </c>
      <c r="D408">
        <v>25</v>
      </c>
      <c r="E408">
        <v>0</v>
      </c>
      <c r="F408" s="18">
        <v>3757.84</v>
      </c>
      <c r="G408" t="s">
        <v>11</v>
      </c>
      <c r="H408" t="s">
        <v>16</v>
      </c>
      <c r="I408" t="s">
        <v>13</v>
      </c>
      <c r="J408" s="15" t="str">
        <f t="shared" si="13"/>
        <v>25 Aug 1991</v>
      </c>
      <c r="K408" s="15" t="s">
        <v>6370</v>
      </c>
      <c r="L408" s="15" t="str">
        <f t="shared" si="12"/>
        <v>25-08-1991</v>
      </c>
      <c r="M408" s="19">
        <v>31</v>
      </c>
    </row>
    <row r="409" spans="1:13" ht="15" thickBot="1" x14ac:dyDescent="0.4">
      <c r="A409" t="s">
        <v>438</v>
      </c>
      <c r="B409">
        <v>1991</v>
      </c>
      <c r="C409" t="s">
        <v>37</v>
      </c>
      <c r="D409">
        <v>24</v>
      </c>
      <c r="E409">
        <v>0</v>
      </c>
      <c r="F409" s="18">
        <v>3761.29</v>
      </c>
      <c r="G409" t="s">
        <v>11</v>
      </c>
      <c r="H409" t="s">
        <v>12</v>
      </c>
      <c r="I409" t="s">
        <v>42</v>
      </c>
      <c r="J409" s="15" t="str">
        <f t="shared" si="13"/>
        <v>24 Oct 1991</v>
      </c>
      <c r="K409" s="15" t="s">
        <v>6371</v>
      </c>
      <c r="L409" s="15" t="str">
        <f t="shared" si="12"/>
        <v>24-10-1991</v>
      </c>
      <c r="M409" s="19">
        <v>31</v>
      </c>
    </row>
    <row r="410" spans="1:13" ht="15" thickBot="1" x14ac:dyDescent="0.4">
      <c r="A410" t="s">
        <v>439</v>
      </c>
      <c r="B410">
        <v>1994</v>
      </c>
      <c r="C410" t="s">
        <v>15</v>
      </c>
      <c r="D410">
        <v>21</v>
      </c>
      <c r="E410">
        <v>1</v>
      </c>
      <c r="F410" s="18">
        <v>3766.88</v>
      </c>
      <c r="G410" t="s">
        <v>11</v>
      </c>
      <c r="H410" t="s">
        <v>16</v>
      </c>
      <c r="I410" t="s">
        <v>13</v>
      </c>
      <c r="J410" s="15" t="str">
        <f t="shared" si="13"/>
        <v>21 Nov 1994</v>
      </c>
      <c r="K410" s="15" t="s">
        <v>6372</v>
      </c>
      <c r="L410" s="15" t="str">
        <f t="shared" si="12"/>
        <v>21-11-1994</v>
      </c>
      <c r="M410" s="19">
        <v>28</v>
      </c>
    </row>
    <row r="411" spans="1:13" ht="15" thickBot="1" x14ac:dyDescent="0.4">
      <c r="A411" t="s">
        <v>440</v>
      </c>
      <c r="B411">
        <v>1987</v>
      </c>
      <c r="C411" t="s">
        <v>37</v>
      </c>
      <c r="D411">
        <v>24</v>
      </c>
      <c r="E411">
        <v>3</v>
      </c>
      <c r="F411" s="18">
        <v>3773.23</v>
      </c>
      <c r="G411" t="s">
        <v>11</v>
      </c>
      <c r="H411" t="s">
        <v>12</v>
      </c>
      <c r="I411" t="s">
        <v>13</v>
      </c>
      <c r="J411" s="15" t="str">
        <f t="shared" si="13"/>
        <v>24 Oct 1987</v>
      </c>
      <c r="K411" s="15" t="s">
        <v>6373</v>
      </c>
      <c r="L411" s="15" t="str">
        <f t="shared" si="12"/>
        <v>24-10-1987</v>
      </c>
      <c r="M411" s="19">
        <v>35</v>
      </c>
    </row>
    <row r="412" spans="1:13" ht="15" thickBot="1" x14ac:dyDescent="0.4">
      <c r="A412" t="s">
        <v>441</v>
      </c>
      <c r="B412">
        <v>1981</v>
      </c>
      <c r="C412" t="s">
        <v>30</v>
      </c>
      <c r="D412">
        <v>13</v>
      </c>
      <c r="E412">
        <v>1</v>
      </c>
      <c r="F412" s="18">
        <v>3785.77</v>
      </c>
      <c r="G412" t="s">
        <v>11</v>
      </c>
      <c r="H412" t="s">
        <v>16</v>
      </c>
      <c r="I412" t="s">
        <v>13</v>
      </c>
      <c r="J412" s="15" t="str">
        <f t="shared" si="13"/>
        <v>13 Dec 1981</v>
      </c>
      <c r="K412" s="15" t="s">
        <v>6374</v>
      </c>
      <c r="L412" s="15" t="str">
        <f t="shared" si="12"/>
        <v>13-12-1981</v>
      </c>
      <c r="M412" s="19">
        <v>41</v>
      </c>
    </row>
    <row r="413" spans="1:13" ht="15" thickBot="1" x14ac:dyDescent="0.4">
      <c r="A413" t="s">
        <v>442</v>
      </c>
      <c r="B413">
        <v>1988</v>
      </c>
      <c r="C413" t="s">
        <v>35</v>
      </c>
      <c r="D413">
        <v>28</v>
      </c>
      <c r="E413">
        <v>3</v>
      </c>
      <c r="F413" s="18">
        <v>3793.55</v>
      </c>
      <c r="G413" t="s">
        <v>11</v>
      </c>
      <c r="H413" t="s">
        <v>12</v>
      </c>
      <c r="I413" t="s">
        <v>13</v>
      </c>
      <c r="J413" s="15" t="str">
        <f t="shared" si="13"/>
        <v>28 Aug 1988</v>
      </c>
      <c r="K413" s="15" t="s">
        <v>6375</v>
      </c>
      <c r="L413" s="15" t="str">
        <f t="shared" si="12"/>
        <v>28-08-1988</v>
      </c>
      <c r="M413" s="19">
        <v>34</v>
      </c>
    </row>
    <row r="414" spans="1:13" ht="15" thickBot="1" x14ac:dyDescent="0.4">
      <c r="A414" t="s">
        <v>443</v>
      </c>
      <c r="B414">
        <v>1999</v>
      </c>
      <c r="C414" t="s">
        <v>18</v>
      </c>
      <c r="D414">
        <v>24</v>
      </c>
      <c r="E414">
        <v>0</v>
      </c>
      <c r="F414" s="18">
        <v>3796.36</v>
      </c>
      <c r="G414" t="s">
        <v>11</v>
      </c>
      <c r="H414" t="s">
        <v>12</v>
      </c>
      <c r="I414" t="s">
        <v>23</v>
      </c>
      <c r="J414" s="15" t="str">
        <f t="shared" si="13"/>
        <v>24 Jun 1999</v>
      </c>
      <c r="K414" s="15" t="s">
        <v>6376</v>
      </c>
      <c r="L414" s="15" t="str">
        <f t="shared" si="12"/>
        <v>24-06-1999</v>
      </c>
      <c r="M414" s="19">
        <v>24</v>
      </c>
    </row>
    <row r="415" spans="1:13" ht="15" thickBot="1" x14ac:dyDescent="0.4">
      <c r="A415" t="s">
        <v>444</v>
      </c>
      <c r="B415">
        <v>1981</v>
      </c>
      <c r="C415" t="s">
        <v>20</v>
      </c>
      <c r="D415">
        <v>29</v>
      </c>
      <c r="E415">
        <v>1</v>
      </c>
      <c r="F415" s="18">
        <v>3797.2</v>
      </c>
      <c r="G415" t="s">
        <v>11</v>
      </c>
      <c r="H415" t="s">
        <v>12</v>
      </c>
      <c r="I415" t="s">
        <v>23</v>
      </c>
      <c r="J415" s="15" t="str">
        <f t="shared" si="13"/>
        <v>29 Sep 1981</v>
      </c>
      <c r="K415" s="15" t="s">
        <v>6377</v>
      </c>
      <c r="L415" s="15" t="str">
        <f t="shared" si="12"/>
        <v>29-09-1981</v>
      </c>
      <c r="M415" s="19">
        <v>41</v>
      </c>
    </row>
    <row r="416" spans="1:13" ht="15" thickBot="1" x14ac:dyDescent="0.4">
      <c r="A416" t="s">
        <v>445</v>
      </c>
      <c r="B416">
        <v>1994</v>
      </c>
      <c r="C416" t="s">
        <v>35</v>
      </c>
      <c r="D416">
        <v>12</v>
      </c>
      <c r="E416">
        <v>2</v>
      </c>
      <c r="F416" s="18">
        <v>3847.67</v>
      </c>
      <c r="G416" t="s">
        <v>12</v>
      </c>
      <c r="H416" t="s">
        <v>11</v>
      </c>
      <c r="I416" t="s">
        <v>42</v>
      </c>
      <c r="J416" s="15" t="str">
        <f t="shared" si="13"/>
        <v>12 Aug 1994</v>
      </c>
      <c r="K416" s="15" t="s">
        <v>6378</v>
      </c>
      <c r="L416" s="15" t="str">
        <f t="shared" si="12"/>
        <v>12-08-1994</v>
      </c>
      <c r="M416" s="19">
        <v>28</v>
      </c>
    </row>
    <row r="417" spans="1:13" ht="15" thickBot="1" x14ac:dyDescent="0.4">
      <c r="A417" t="s">
        <v>446</v>
      </c>
      <c r="B417">
        <v>1991</v>
      </c>
      <c r="C417" t="s">
        <v>35</v>
      </c>
      <c r="D417">
        <v>19</v>
      </c>
      <c r="E417">
        <v>0</v>
      </c>
      <c r="F417" s="18">
        <v>3857.76</v>
      </c>
      <c r="G417" t="s">
        <v>12</v>
      </c>
      <c r="H417" t="s">
        <v>16</v>
      </c>
      <c r="I417" t="s">
        <v>168</v>
      </c>
      <c r="J417" s="15" t="str">
        <f t="shared" si="13"/>
        <v>19 Aug 1991</v>
      </c>
      <c r="K417" s="15" t="s">
        <v>6379</v>
      </c>
      <c r="L417" s="15" t="str">
        <f t="shared" si="12"/>
        <v>19-08-1991</v>
      </c>
      <c r="M417" s="19">
        <v>31</v>
      </c>
    </row>
    <row r="418" spans="1:13" ht="15" thickBot="1" x14ac:dyDescent="0.4">
      <c r="A418" t="s">
        <v>447</v>
      </c>
      <c r="B418">
        <v>2001</v>
      </c>
      <c r="C418" t="s">
        <v>18</v>
      </c>
      <c r="D418">
        <v>6</v>
      </c>
      <c r="E418">
        <v>0</v>
      </c>
      <c r="F418" s="18">
        <v>3858.51</v>
      </c>
      <c r="G418" t="s">
        <v>11</v>
      </c>
      <c r="H418" t="s">
        <v>12</v>
      </c>
      <c r="I418" t="s">
        <v>200</v>
      </c>
      <c r="J418" s="15" t="str">
        <f t="shared" si="13"/>
        <v>6 Jun 2001</v>
      </c>
      <c r="K418" s="15" t="s">
        <v>6380</v>
      </c>
      <c r="L418" s="15" t="str">
        <f t="shared" si="12"/>
        <v>06-06-2001</v>
      </c>
      <c r="M418" s="19">
        <v>22</v>
      </c>
    </row>
    <row r="419" spans="1:13" ht="15" thickBot="1" x14ac:dyDescent="0.4">
      <c r="A419" t="s">
        <v>448</v>
      </c>
      <c r="B419">
        <v>2001</v>
      </c>
      <c r="C419" t="s">
        <v>37</v>
      </c>
      <c r="D419">
        <v>18</v>
      </c>
      <c r="E419">
        <v>3</v>
      </c>
      <c r="F419" s="18">
        <v>3861.21</v>
      </c>
      <c r="G419" t="s">
        <v>11</v>
      </c>
      <c r="H419" t="s">
        <v>11</v>
      </c>
      <c r="I419" t="s">
        <v>168</v>
      </c>
      <c r="J419" s="15" t="str">
        <f t="shared" si="13"/>
        <v>18 Oct 2001</v>
      </c>
      <c r="K419" s="15" t="s">
        <v>6381</v>
      </c>
      <c r="L419" s="15" t="str">
        <f t="shared" si="12"/>
        <v>18-10-2001</v>
      </c>
      <c r="M419" s="19">
        <v>21</v>
      </c>
    </row>
    <row r="420" spans="1:13" ht="15" thickBot="1" x14ac:dyDescent="0.4">
      <c r="A420" t="s">
        <v>449</v>
      </c>
      <c r="B420">
        <v>1990</v>
      </c>
      <c r="C420" t="s">
        <v>18</v>
      </c>
      <c r="D420">
        <v>24</v>
      </c>
      <c r="E420">
        <v>0</v>
      </c>
      <c r="F420" s="18">
        <v>3866.86</v>
      </c>
      <c r="G420" t="s">
        <v>16</v>
      </c>
      <c r="H420" t="s">
        <v>16</v>
      </c>
      <c r="I420" t="s">
        <v>23</v>
      </c>
      <c r="J420" s="15" t="str">
        <f t="shared" si="13"/>
        <v>24 Jun 1990</v>
      </c>
      <c r="K420" s="15" t="s">
        <v>6382</v>
      </c>
      <c r="L420" s="15" t="str">
        <f t="shared" si="12"/>
        <v>24-06-1990</v>
      </c>
      <c r="M420" s="19">
        <v>33</v>
      </c>
    </row>
    <row r="421" spans="1:13" ht="15" thickBot="1" x14ac:dyDescent="0.4">
      <c r="A421" t="s">
        <v>450</v>
      </c>
      <c r="B421">
        <v>1991</v>
      </c>
      <c r="C421" t="s">
        <v>10</v>
      </c>
      <c r="D421">
        <v>25</v>
      </c>
      <c r="E421">
        <v>1</v>
      </c>
      <c r="F421" s="18">
        <v>3875.73</v>
      </c>
      <c r="G421" t="s">
        <v>11</v>
      </c>
      <c r="H421" t="s">
        <v>12</v>
      </c>
      <c r="I421" t="s">
        <v>13</v>
      </c>
      <c r="J421" s="15" t="str">
        <f t="shared" si="13"/>
        <v>25 Jul 1991</v>
      </c>
      <c r="K421" s="15" t="s">
        <v>6383</v>
      </c>
      <c r="L421" s="15" t="str">
        <f t="shared" si="12"/>
        <v>25-07-1991</v>
      </c>
      <c r="M421" s="19">
        <v>32</v>
      </c>
    </row>
    <row r="422" spans="1:13" ht="15" thickBot="1" x14ac:dyDescent="0.4">
      <c r="A422" t="s">
        <v>451</v>
      </c>
      <c r="B422">
        <v>1996</v>
      </c>
      <c r="C422" t="s">
        <v>37</v>
      </c>
      <c r="D422">
        <v>23</v>
      </c>
      <c r="E422">
        <v>2</v>
      </c>
      <c r="F422" s="18">
        <v>3877.3</v>
      </c>
      <c r="G422" t="s">
        <v>16</v>
      </c>
      <c r="H422" t="s">
        <v>12</v>
      </c>
      <c r="I422" t="s">
        <v>23</v>
      </c>
      <c r="J422" s="15" t="str">
        <f t="shared" si="13"/>
        <v>23 Oct 1996</v>
      </c>
      <c r="K422" s="15" t="s">
        <v>6384</v>
      </c>
      <c r="L422" s="15" t="str">
        <f t="shared" si="12"/>
        <v>23-10-1996</v>
      </c>
      <c r="M422" s="19">
        <v>26</v>
      </c>
    </row>
    <row r="423" spans="1:13" ht="15" thickBot="1" x14ac:dyDescent="0.4">
      <c r="A423" t="s">
        <v>452</v>
      </c>
      <c r="B423">
        <v>2004</v>
      </c>
      <c r="C423" t="s">
        <v>10</v>
      </c>
      <c r="D423">
        <v>13</v>
      </c>
      <c r="E423">
        <v>0</v>
      </c>
      <c r="F423" s="18">
        <v>3889.2</v>
      </c>
      <c r="G423" t="s">
        <v>11</v>
      </c>
      <c r="H423" t="s">
        <v>11</v>
      </c>
      <c r="I423" t="s">
        <v>23</v>
      </c>
      <c r="J423" s="15" t="str">
        <f t="shared" si="13"/>
        <v>13 Jul 2004</v>
      </c>
      <c r="K423" s="15" t="s">
        <v>6385</v>
      </c>
      <c r="L423" s="15" t="str">
        <f t="shared" si="12"/>
        <v>13-07-2004</v>
      </c>
      <c r="M423" s="19">
        <v>19</v>
      </c>
    </row>
    <row r="424" spans="1:13" ht="15" thickBot="1" x14ac:dyDescent="0.4">
      <c r="A424" t="s">
        <v>453</v>
      </c>
      <c r="B424">
        <v>1993</v>
      </c>
      <c r="C424" t="s">
        <v>20</v>
      </c>
      <c r="D424">
        <v>14</v>
      </c>
      <c r="E424">
        <v>0</v>
      </c>
      <c r="F424" s="18">
        <v>3898.35</v>
      </c>
      <c r="G424" t="s">
        <v>11</v>
      </c>
      <c r="H424" t="s">
        <v>11</v>
      </c>
      <c r="I424" t="s">
        <v>23</v>
      </c>
      <c r="J424" s="15" t="str">
        <f t="shared" si="13"/>
        <v>14 Sep 1993</v>
      </c>
      <c r="K424" s="15" t="s">
        <v>6386</v>
      </c>
      <c r="L424" s="15" t="str">
        <f t="shared" si="12"/>
        <v>14-09-1993</v>
      </c>
      <c r="M424" s="19">
        <v>29</v>
      </c>
    </row>
    <row r="425" spans="1:13" ht="15" thickBot="1" x14ac:dyDescent="0.4">
      <c r="A425" t="s">
        <v>454</v>
      </c>
      <c r="B425">
        <v>1981</v>
      </c>
      <c r="C425" t="s">
        <v>35</v>
      </c>
      <c r="D425">
        <v>27</v>
      </c>
      <c r="E425">
        <v>1</v>
      </c>
      <c r="F425" s="18">
        <v>3902.07</v>
      </c>
      <c r="G425" t="s">
        <v>11</v>
      </c>
      <c r="H425" t="s">
        <v>11</v>
      </c>
      <c r="I425" t="s">
        <v>13</v>
      </c>
      <c r="J425" s="15" t="str">
        <f t="shared" si="13"/>
        <v>27 Aug 1981</v>
      </c>
      <c r="K425" s="15" t="s">
        <v>6387</v>
      </c>
      <c r="L425" s="15" t="str">
        <f t="shared" si="12"/>
        <v>27-08-1981</v>
      </c>
      <c r="M425" s="19">
        <v>41</v>
      </c>
    </row>
    <row r="426" spans="1:13" ht="15" thickBot="1" x14ac:dyDescent="0.4">
      <c r="A426" t="s">
        <v>455</v>
      </c>
      <c r="B426">
        <v>1997</v>
      </c>
      <c r="C426" t="s">
        <v>15</v>
      </c>
      <c r="D426">
        <v>24</v>
      </c>
      <c r="E426">
        <v>3</v>
      </c>
      <c r="F426" s="18">
        <v>3906.13</v>
      </c>
      <c r="G426" t="s">
        <v>12</v>
      </c>
      <c r="H426" t="s">
        <v>12</v>
      </c>
      <c r="I426" t="s">
        <v>42</v>
      </c>
      <c r="J426" s="15" t="str">
        <f t="shared" si="13"/>
        <v>24 Nov 1997</v>
      </c>
      <c r="K426" s="15" t="s">
        <v>6388</v>
      </c>
      <c r="L426" s="15" t="str">
        <f t="shared" si="12"/>
        <v>24-11-1997</v>
      </c>
      <c r="M426" s="19">
        <v>25</v>
      </c>
    </row>
    <row r="427" spans="1:13" ht="15" thickBot="1" x14ac:dyDescent="0.4">
      <c r="A427" t="s">
        <v>456</v>
      </c>
      <c r="B427">
        <v>1985</v>
      </c>
      <c r="C427" t="s">
        <v>10</v>
      </c>
      <c r="D427">
        <v>5</v>
      </c>
      <c r="E427">
        <v>3</v>
      </c>
      <c r="F427" s="18">
        <v>3910.44</v>
      </c>
      <c r="G427" t="s">
        <v>11</v>
      </c>
      <c r="H427" t="s">
        <v>11</v>
      </c>
      <c r="I427" t="s">
        <v>13</v>
      </c>
      <c r="J427" s="15" t="str">
        <f t="shared" si="13"/>
        <v>5 Jul 1985</v>
      </c>
      <c r="K427" s="15" t="s">
        <v>6389</v>
      </c>
      <c r="L427" s="15" t="str">
        <f t="shared" si="12"/>
        <v>05-07-1985</v>
      </c>
      <c r="M427" s="19">
        <v>38</v>
      </c>
    </row>
    <row r="428" spans="1:13" ht="15" thickBot="1" x14ac:dyDescent="0.4">
      <c r="A428" t="s">
        <v>457</v>
      </c>
      <c r="B428">
        <v>2000</v>
      </c>
      <c r="C428" t="s">
        <v>10</v>
      </c>
      <c r="D428">
        <v>10</v>
      </c>
      <c r="E428">
        <v>2</v>
      </c>
      <c r="F428" s="18">
        <v>3925.76</v>
      </c>
      <c r="G428" t="s">
        <v>11</v>
      </c>
      <c r="H428" t="s">
        <v>11</v>
      </c>
      <c r="I428" t="s">
        <v>247</v>
      </c>
      <c r="J428" s="15" t="str">
        <f t="shared" si="13"/>
        <v>10 Jul 2000</v>
      </c>
      <c r="K428" s="15" t="s">
        <v>6390</v>
      </c>
      <c r="L428" s="15" t="str">
        <f t="shared" si="12"/>
        <v>10-07-2000</v>
      </c>
      <c r="M428" s="19">
        <v>23</v>
      </c>
    </row>
    <row r="429" spans="1:13" ht="15" thickBot="1" x14ac:dyDescent="0.4">
      <c r="A429" t="s">
        <v>458</v>
      </c>
      <c r="B429">
        <v>2002</v>
      </c>
      <c r="C429" t="s">
        <v>18</v>
      </c>
      <c r="D429">
        <v>15</v>
      </c>
      <c r="E429">
        <v>0</v>
      </c>
      <c r="F429" s="18">
        <v>3931.51</v>
      </c>
      <c r="G429" t="s">
        <v>11</v>
      </c>
      <c r="H429" t="s">
        <v>12</v>
      </c>
      <c r="I429" t="s">
        <v>42</v>
      </c>
      <c r="J429" s="15" t="str">
        <f t="shared" si="13"/>
        <v>15 Jun 2002</v>
      </c>
      <c r="K429" s="15" t="s">
        <v>6391</v>
      </c>
      <c r="L429" s="15" t="str">
        <f t="shared" si="12"/>
        <v>15-06-2002</v>
      </c>
      <c r="M429" s="19">
        <v>21</v>
      </c>
    </row>
    <row r="430" spans="1:13" ht="15" thickBot="1" x14ac:dyDescent="0.4">
      <c r="A430" t="s">
        <v>459</v>
      </c>
      <c r="B430">
        <v>1988</v>
      </c>
      <c r="C430" t="s">
        <v>37</v>
      </c>
      <c r="D430">
        <v>24</v>
      </c>
      <c r="E430">
        <v>0</v>
      </c>
      <c r="F430" s="18">
        <v>3935.18</v>
      </c>
      <c r="G430" t="s">
        <v>12</v>
      </c>
      <c r="H430" t="s">
        <v>16</v>
      </c>
      <c r="I430" t="s">
        <v>13</v>
      </c>
      <c r="J430" s="15" t="str">
        <f t="shared" si="13"/>
        <v>24 Oct 1988</v>
      </c>
      <c r="K430" s="15" t="s">
        <v>6392</v>
      </c>
      <c r="L430" s="15" t="str">
        <f t="shared" si="12"/>
        <v>24-10-1988</v>
      </c>
      <c r="M430" s="19">
        <v>34</v>
      </c>
    </row>
    <row r="431" spans="1:13" ht="15" thickBot="1" x14ac:dyDescent="0.4">
      <c r="A431" t="s">
        <v>460</v>
      </c>
      <c r="B431">
        <v>1993</v>
      </c>
      <c r="C431" t="s">
        <v>20</v>
      </c>
      <c r="D431">
        <v>29</v>
      </c>
      <c r="E431">
        <v>0</v>
      </c>
      <c r="F431" s="18">
        <v>3943.6</v>
      </c>
      <c r="G431" t="s">
        <v>11</v>
      </c>
      <c r="H431" t="s">
        <v>12</v>
      </c>
      <c r="I431" t="s">
        <v>247</v>
      </c>
      <c r="J431" s="15" t="str">
        <f t="shared" si="13"/>
        <v>29 Sep 1993</v>
      </c>
      <c r="K431" s="15" t="s">
        <v>6393</v>
      </c>
      <c r="L431" s="15" t="str">
        <f t="shared" si="12"/>
        <v>29-09-1993</v>
      </c>
      <c r="M431" s="19">
        <v>29</v>
      </c>
    </row>
    <row r="432" spans="1:13" ht="15" thickBot="1" x14ac:dyDescent="0.4">
      <c r="A432" t="s">
        <v>461</v>
      </c>
      <c r="B432">
        <v>1993</v>
      </c>
      <c r="C432" t="s">
        <v>15</v>
      </c>
      <c r="D432">
        <v>11</v>
      </c>
      <c r="E432">
        <v>1</v>
      </c>
      <c r="F432" s="18">
        <v>3947.41</v>
      </c>
      <c r="G432" t="s">
        <v>11</v>
      </c>
      <c r="H432" t="s">
        <v>11</v>
      </c>
      <c r="I432" t="s">
        <v>13</v>
      </c>
      <c r="J432" s="15" t="str">
        <f t="shared" si="13"/>
        <v>11 Nov 1993</v>
      </c>
      <c r="K432" s="15" t="s">
        <v>6394</v>
      </c>
      <c r="L432" s="15" t="str">
        <f t="shared" si="12"/>
        <v>11-11-1993</v>
      </c>
      <c r="M432" s="19">
        <v>29</v>
      </c>
    </row>
    <row r="433" spans="1:13" ht="15" thickBot="1" x14ac:dyDescent="0.4">
      <c r="A433" t="s">
        <v>462</v>
      </c>
      <c r="B433">
        <v>1999</v>
      </c>
      <c r="C433" t="s">
        <v>10</v>
      </c>
      <c r="D433">
        <v>10</v>
      </c>
      <c r="E433">
        <v>0</v>
      </c>
      <c r="F433" s="18">
        <v>3955.98</v>
      </c>
      <c r="G433" t="s">
        <v>11</v>
      </c>
      <c r="H433" t="s">
        <v>12</v>
      </c>
      <c r="I433" t="s">
        <v>300</v>
      </c>
      <c r="J433" s="15" t="str">
        <f t="shared" si="13"/>
        <v>10 Jul 1999</v>
      </c>
      <c r="K433" s="15" t="s">
        <v>6395</v>
      </c>
      <c r="L433" s="15" t="str">
        <f t="shared" si="12"/>
        <v>10-07-1999</v>
      </c>
      <c r="M433" s="19">
        <v>24</v>
      </c>
    </row>
    <row r="434" spans="1:13" ht="15" thickBot="1" x14ac:dyDescent="0.4">
      <c r="A434" t="s">
        <v>463</v>
      </c>
      <c r="B434">
        <v>1995</v>
      </c>
      <c r="C434" t="s">
        <v>10</v>
      </c>
      <c r="D434">
        <v>11</v>
      </c>
      <c r="E434">
        <v>1</v>
      </c>
      <c r="F434" s="18">
        <v>3956.07</v>
      </c>
      <c r="G434" t="s">
        <v>11</v>
      </c>
      <c r="H434" t="s">
        <v>11</v>
      </c>
      <c r="I434" t="s">
        <v>23</v>
      </c>
      <c r="J434" s="15" t="str">
        <f t="shared" si="13"/>
        <v>11 Jul 1995</v>
      </c>
      <c r="K434" s="15" t="s">
        <v>6396</v>
      </c>
      <c r="L434" s="15" t="str">
        <f t="shared" si="12"/>
        <v>11-07-1995</v>
      </c>
      <c r="M434" s="19">
        <v>28</v>
      </c>
    </row>
    <row r="435" spans="1:13" ht="15" thickBot="1" x14ac:dyDescent="0.4">
      <c r="A435" t="s">
        <v>464</v>
      </c>
      <c r="B435">
        <v>1990</v>
      </c>
      <c r="C435" t="s">
        <v>10</v>
      </c>
      <c r="D435">
        <v>29</v>
      </c>
      <c r="E435">
        <v>0</v>
      </c>
      <c r="F435" s="18">
        <v>3972.92</v>
      </c>
      <c r="G435" t="s">
        <v>11</v>
      </c>
      <c r="H435" t="s">
        <v>12</v>
      </c>
      <c r="I435" t="s">
        <v>13</v>
      </c>
      <c r="J435" s="15" t="str">
        <f t="shared" si="13"/>
        <v>29 Jul 1990</v>
      </c>
      <c r="K435" s="15" t="s">
        <v>6397</v>
      </c>
      <c r="L435" s="15" t="str">
        <f t="shared" si="12"/>
        <v>29-07-1990</v>
      </c>
      <c r="M435" s="19">
        <v>33</v>
      </c>
    </row>
    <row r="436" spans="1:13" ht="15" thickBot="1" x14ac:dyDescent="0.4">
      <c r="A436" t="s">
        <v>465</v>
      </c>
      <c r="B436">
        <v>1996</v>
      </c>
      <c r="C436" t="s">
        <v>35</v>
      </c>
      <c r="D436">
        <v>17</v>
      </c>
      <c r="E436">
        <v>2</v>
      </c>
      <c r="F436" s="18">
        <v>3981.98</v>
      </c>
      <c r="G436" t="s">
        <v>11</v>
      </c>
      <c r="H436" t="s">
        <v>11</v>
      </c>
      <c r="I436" t="s">
        <v>13</v>
      </c>
      <c r="J436" s="15" t="str">
        <f t="shared" si="13"/>
        <v>17 Aug 1996</v>
      </c>
      <c r="K436" s="15" t="s">
        <v>6398</v>
      </c>
      <c r="L436" s="15" t="str">
        <f t="shared" si="12"/>
        <v>17-08-1996</v>
      </c>
      <c r="M436" s="19">
        <v>26</v>
      </c>
    </row>
    <row r="437" spans="1:13" ht="15" thickBot="1" x14ac:dyDescent="0.4">
      <c r="A437" t="s">
        <v>466</v>
      </c>
      <c r="B437">
        <v>1996</v>
      </c>
      <c r="C437" t="s">
        <v>20</v>
      </c>
      <c r="D437">
        <v>8</v>
      </c>
      <c r="E437">
        <v>2</v>
      </c>
      <c r="F437" s="18">
        <v>3987.93</v>
      </c>
      <c r="G437" t="s">
        <v>11</v>
      </c>
      <c r="H437" t="s">
        <v>11</v>
      </c>
      <c r="I437" t="s">
        <v>42</v>
      </c>
      <c r="J437" s="15" t="str">
        <f t="shared" si="13"/>
        <v>8 Sep 1996</v>
      </c>
      <c r="K437" s="15" t="s">
        <v>6399</v>
      </c>
      <c r="L437" s="15" t="str">
        <f t="shared" si="12"/>
        <v>08-09-1996</v>
      </c>
      <c r="M437" s="19">
        <v>26</v>
      </c>
    </row>
    <row r="438" spans="1:13" ht="15" thickBot="1" x14ac:dyDescent="0.4">
      <c r="A438" t="s">
        <v>467</v>
      </c>
      <c r="B438">
        <v>1990</v>
      </c>
      <c r="C438" t="s">
        <v>15</v>
      </c>
      <c r="D438">
        <v>22</v>
      </c>
      <c r="E438">
        <v>0</v>
      </c>
      <c r="F438" s="18">
        <v>3989.84</v>
      </c>
      <c r="G438" t="s">
        <v>11</v>
      </c>
      <c r="H438" t="s">
        <v>11</v>
      </c>
      <c r="I438" t="s">
        <v>42</v>
      </c>
      <c r="J438" s="15" t="str">
        <f t="shared" si="13"/>
        <v>22 Nov 1990</v>
      </c>
      <c r="K438" s="15" t="s">
        <v>6400</v>
      </c>
      <c r="L438" s="15" t="str">
        <f t="shared" si="12"/>
        <v>22-11-1990</v>
      </c>
      <c r="M438" s="19">
        <v>32</v>
      </c>
    </row>
    <row r="439" spans="1:13" ht="15" thickBot="1" x14ac:dyDescent="0.4">
      <c r="A439" t="s">
        <v>468</v>
      </c>
      <c r="B439">
        <v>1990</v>
      </c>
      <c r="C439" t="s">
        <v>15</v>
      </c>
      <c r="D439">
        <v>1</v>
      </c>
      <c r="E439">
        <v>0</v>
      </c>
      <c r="F439" s="18">
        <v>3994.18</v>
      </c>
      <c r="G439" t="s">
        <v>11</v>
      </c>
      <c r="H439" t="s">
        <v>11</v>
      </c>
      <c r="I439" t="s">
        <v>13</v>
      </c>
      <c r="J439" s="15" t="str">
        <f t="shared" si="13"/>
        <v>1 Nov 1990</v>
      </c>
      <c r="K439" s="15" t="s">
        <v>6401</v>
      </c>
      <c r="L439" s="15" t="str">
        <f t="shared" si="12"/>
        <v>01-11-1990</v>
      </c>
      <c r="M439" s="19">
        <v>32</v>
      </c>
    </row>
    <row r="440" spans="1:13" ht="15" thickBot="1" x14ac:dyDescent="0.4">
      <c r="A440" t="s">
        <v>469</v>
      </c>
      <c r="B440">
        <v>1989</v>
      </c>
      <c r="C440" t="s">
        <v>10</v>
      </c>
      <c r="D440">
        <v>10</v>
      </c>
      <c r="E440">
        <v>3</v>
      </c>
      <c r="F440" s="18">
        <v>4002.36</v>
      </c>
      <c r="G440" t="s">
        <v>11</v>
      </c>
      <c r="H440" t="s">
        <v>16</v>
      </c>
      <c r="I440" t="s">
        <v>13</v>
      </c>
      <c r="J440" s="15" t="str">
        <f t="shared" si="13"/>
        <v>10 Jul 1989</v>
      </c>
      <c r="K440" s="15" t="s">
        <v>6402</v>
      </c>
      <c r="L440" s="15" t="str">
        <f t="shared" si="12"/>
        <v>10-07-1989</v>
      </c>
      <c r="M440" s="19">
        <v>34</v>
      </c>
    </row>
    <row r="441" spans="1:13" ht="15" thickBot="1" x14ac:dyDescent="0.4">
      <c r="A441" t="s">
        <v>470</v>
      </c>
      <c r="B441">
        <v>2000</v>
      </c>
      <c r="C441" t="s">
        <v>20</v>
      </c>
      <c r="D441">
        <v>13</v>
      </c>
      <c r="E441">
        <v>3</v>
      </c>
      <c r="F441" s="18">
        <v>4005.42</v>
      </c>
      <c r="G441" t="s">
        <v>11</v>
      </c>
      <c r="H441" t="s">
        <v>16</v>
      </c>
      <c r="I441" t="s">
        <v>164</v>
      </c>
      <c r="J441" s="15" t="str">
        <f t="shared" si="13"/>
        <v>13 Sep 2000</v>
      </c>
      <c r="K441" s="15" t="s">
        <v>6403</v>
      </c>
      <c r="L441" s="15" t="str">
        <f t="shared" si="12"/>
        <v>13-09-2000</v>
      </c>
      <c r="M441" s="19">
        <v>22</v>
      </c>
    </row>
    <row r="442" spans="1:13" ht="15" thickBot="1" x14ac:dyDescent="0.4">
      <c r="A442" t="s">
        <v>471</v>
      </c>
      <c r="B442">
        <v>1992</v>
      </c>
      <c r="C442" t="s">
        <v>37</v>
      </c>
      <c r="D442">
        <v>11</v>
      </c>
      <c r="E442">
        <v>1</v>
      </c>
      <c r="F442" s="18">
        <v>4032.24</v>
      </c>
      <c r="G442" t="s">
        <v>12</v>
      </c>
      <c r="H442" t="s">
        <v>12</v>
      </c>
      <c r="I442" t="s">
        <v>23</v>
      </c>
      <c r="J442" s="15" t="str">
        <f t="shared" si="13"/>
        <v>11 Oct 1992</v>
      </c>
      <c r="K442" s="15" t="s">
        <v>6404</v>
      </c>
      <c r="L442" s="15" t="str">
        <f t="shared" si="12"/>
        <v>11-10-1992</v>
      </c>
      <c r="M442" s="19">
        <v>30</v>
      </c>
    </row>
    <row r="443" spans="1:13" ht="15" thickBot="1" x14ac:dyDescent="0.4">
      <c r="A443" t="s">
        <v>472</v>
      </c>
      <c r="B443">
        <v>1984</v>
      </c>
      <c r="C443" t="s">
        <v>10</v>
      </c>
      <c r="D443">
        <v>7</v>
      </c>
      <c r="E443">
        <v>3</v>
      </c>
      <c r="F443" s="18">
        <v>4038.41</v>
      </c>
      <c r="G443" t="s">
        <v>11</v>
      </c>
      <c r="H443" t="s">
        <v>16</v>
      </c>
      <c r="I443" t="s">
        <v>13</v>
      </c>
      <c r="J443" s="15" t="str">
        <f t="shared" si="13"/>
        <v>7 Jul 1984</v>
      </c>
      <c r="K443" s="15" t="s">
        <v>6405</v>
      </c>
      <c r="L443" s="15" t="str">
        <f t="shared" si="12"/>
        <v>07-07-1984</v>
      </c>
      <c r="M443" s="19">
        <v>39</v>
      </c>
    </row>
    <row r="444" spans="1:13" ht="15" thickBot="1" x14ac:dyDescent="0.4">
      <c r="A444" t="s">
        <v>473</v>
      </c>
      <c r="B444">
        <v>1983</v>
      </c>
      <c r="C444" t="s">
        <v>15</v>
      </c>
      <c r="D444">
        <v>10</v>
      </c>
      <c r="E444">
        <v>3</v>
      </c>
      <c r="F444" s="18">
        <v>4039.9</v>
      </c>
      <c r="G444" t="s">
        <v>11</v>
      </c>
      <c r="H444" t="s">
        <v>16</v>
      </c>
      <c r="I444" t="s">
        <v>13</v>
      </c>
      <c r="J444" s="15" t="str">
        <f t="shared" si="13"/>
        <v>10 Nov 1983</v>
      </c>
      <c r="K444" s="15" t="s">
        <v>6406</v>
      </c>
      <c r="L444" s="15" t="str">
        <f t="shared" si="12"/>
        <v>10-11-1983</v>
      </c>
      <c r="M444" s="19">
        <v>39</v>
      </c>
    </row>
    <row r="445" spans="1:13" ht="15" thickBot="1" x14ac:dyDescent="0.4">
      <c r="A445" t="s">
        <v>474</v>
      </c>
      <c r="B445">
        <v>1993</v>
      </c>
      <c r="C445" t="s">
        <v>30</v>
      </c>
      <c r="D445">
        <v>26</v>
      </c>
      <c r="E445">
        <v>1</v>
      </c>
      <c r="F445" s="18">
        <v>4040.56</v>
      </c>
      <c r="G445" t="s">
        <v>12</v>
      </c>
      <c r="H445" t="s">
        <v>12</v>
      </c>
      <c r="I445" t="s">
        <v>164</v>
      </c>
      <c r="J445" s="15" t="str">
        <f t="shared" si="13"/>
        <v>26 Dec 1993</v>
      </c>
      <c r="K445" s="15" t="s">
        <v>6407</v>
      </c>
      <c r="L445" s="15" t="str">
        <f t="shared" si="12"/>
        <v>26-12-1993</v>
      </c>
      <c r="M445" s="19">
        <v>29</v>
      </c>
    </row>
    <row r="446" spans="1:13" ht="15" thickBot="1" x14ac:dyDescent="0.4">
      <c r="A446" t="s">
        <v>475</v>
      </c>
      <c r="B446">
        <v>1988</v>
      </c>
      <c r="C446" t="s">
        <v>15</v>
      </c>
      <c r="D446">
        <v>30</v>
      </c>
      <c r="E446">
        <v>3</v>
      </c>
      <c r="F446" s="18">
        <v>4047.94</v>
      </c>
      <c r="G446" t="s">
        <v>11</v>
      </c>
      <c r="H446" t="s">
        <v>16</v>
      </c>
      <c r="I446" t="s">
        <v>13</v>
      </c>
      <c r="J446" s="15" t="str">
        <f t="shared" si="13"/>
        <v>30 Nov 1988</v>
      </c>
      <c r="K446" s="15" t="s">
        <v>6408</v>
      </c>
      <c r="L446" s="15" t="str">
        <f t="shared" si="12"/>
        <v>30-11-1988</v>
      </c>
      <c r="M446" s="19">
        <v>34</v>
      </c>
    </row>
    <row r="447" spans="1:13" ht="15" thickBot="1" x14ac:dyDescent="0.4">
      <c r="A447" t="s">
        <v>476</v>
      </c>
      <c r="B447">
        <v>1993</v>
      </c>
      <c r="C447" t="s">
        <v>35</v>
      </c>
      <c r="D447">
        <v>13</v>
      </c>
      <c r="E447">
        <v>2</v>
      </c>
      <c r="F447" s="18">
        <v>4058.12</v>
      </c>
      <c r="G447" t="s">
        <v>11</v>
      </c>
      <c r="H447" t="s">
        <v>16</v>
      </c>
      <c r="I447" t="s">
        <v>13</v>
      </c>
      <c r="J447" s="15" t="str">
        <f t="shared" si="13"/>
        <v>13 Aug 1993</v>
      </c>
      <c r="K447" s="15" t="s">
        <v>6409</v>
      </c>
      <c r="L447" s="15" t="str">
        <f t="shared" si="12"/>
        <v>13-08-1993</v>
      </c>
      <c r="M447" s="19">
        <v>29</v>
      </c>
    </row>
    <row r="448" spans="1:13" ht="15" thickBot="1" x14ac:dyDescent="0.4">
      <c r="A448" t="s">
        <v>477</v>
      </c>
      <c r="B448">
        <v>1995</v>
      </c>
      <c r="C448" t="s">
        <v>20</v>
      </c>
      <c r="D448">
        <v>14</v>
      </c>
      <c r="E448">
        <v>2</v>
      </c>
      <c r="F448" s="18">
        <v>4058.71</v>
      </c>
      <c r="G448" t="s">
        <v>12</v>
      </c>
      <c r="H448" t="s">
        <v>12</v>
      </c>
      <c r="I448" t="s">
        <v>23</v>
      </c>
      <c r="J448" s="15" t="str">
        <f t="shared" si="13"/>
        <v>14 Sep 1995</v>
      </c>
      <c r="K448" s="15" t="s">
        <v>6410</v>
      </c>
      <c r="L448" s="15" t="str">
        <f t="shared" si="12"/>
        <v>14-09-1995</v>
      </c>
      <c r="M448" s="19">
        <v>27</v>
      </c>
    </row>
    <row r="449" spans="1:13" ht="15" thickBot="1" x14ac:dyDescent="0.4">
      <c r="A449" t="s">
        <v>478</v>
      </c>
      <c r="B449">
        <v>1983</v>
      </c>
      <c r="C449" t="s">
        <v>20</v>
      </c>
      <c r="D449">
        <v>16</v>
      </c>
      <c r="E449">
        <v>3</v>
      </c>
      <c r="F449" s="18">
        <v>4070.42</v>
      </c>
      <c r="G449" t="s">
        <v>11</v>
      </c>
      <c r="H449" t="s">
        <v>16</v>
      </c>
      <c r="I449" t="s">
        <v>13</v>
      </c>
      <c r="J449" s="15" t="str">
        <f t="shared" si="13"/>
        <v>16 Sep 1983</v>
      </c>
      <c r="K449" s="15" t="s">
        <v>6411</v>
      </c>
      <c r="L449" s="15" t="str">
        <f t="shared" si="12"/>
        <v>16-09-1983</v>
      </c>
      <c r="M449" s="19">
        <v>39</v>
      </c>
    </row>
    <row r="450" spans="1:13" ht="15" thickBot="1" x14ac:dyDescent="0.4">
      <c r="A450" t="s">
        <v>479</v>
      </c>
      <c r="B450">
        <v>2002</v>
      </c>
      <c r="C450" t="s">
        <v>37</v>
      </c>
      <c r="D450">
        <v>18</v>
      </c>
      <c r="E450">
        <v>0</v>
      </c>
      <c r="F450" s="18">
        <v>4070.51</v>
      </c>
      <c r="G450" t="s">
        <v>11</v>
      </c>
      <c r="H450" t="s">
        <v>16</v>
      </c>
      <c r="I450" t="s">
        <v>23</v>
      </c>
      <c r="J450" s="15" t="str">
        <f t="shared" si="13"/>
        <v>18 Oct 2002</v>
      </c>
      <c r="K450" s="15" t="s">
        <v>6412</v>
      </c>
      <c r="L450" s="15" t="str">
        <f t="shared" ref="L450:L513" si="14">TEXT(K450,"dd-mm-yyyy")</f>
        <v>18-10-2002</v>
      </c>
      <c r="M450" s="19">
        <v>20</v>
      </c>
    </row>
    <row r="451" spans="1:13" ht="15" thickBot="1" x14ac:dyDescent="0.4">
      <c r="A451" t="s">
        <v>480</v>
      </c>
      <c r="B451">
        <v>1990</v>
      </c>
      <c r="C451" t="s">
        <v>30</v>
      </c>
      <c r="D451">
        <v>1</v>
      </c>
      <c r="E451">
        <v>1</v>
      </c>
      <c r="F451" s="18">
        <v>4074.45</v>
      </c>
      <c r="G451" t="s">
        <v>12</v>
      </c>
      <c r="H451" t="s">
        <v>11</v>
      </c>
      <c r="I451" t="s">
        <v>13</v>
      </c>
      <c r="J451" s="15" t="str">
        <f t="shared" ref="J451:J514" si="15">CONCATENATE(D451," ",C451," ",B451)</f>
        <v>1 Dec 1990</v>
      </c>
      <c r="K451" s="15" t="s">
        <v>6413</v>
      </c>
      <c r="L451" s="15" t="str">
        <f t="shared" si="14"/>
        <v>01-12-1990</v>
      </c>
      <c r="M451" s="19">
        <v>32</v>
      </c>
    </row>
    <row r="452" spans="1:13" ht="15" thickBot="1" x14ac:dyDescent="0.4">
      <c r="A452" t="s">
        <v>481</v>
      </c>
      <c r="B452">
        <v>1990</v>
      </c>
      <c r="C452" t="s">
        <v>30</v>
      </c>
      <c r="D452">
        <v>14</v>
      </c>
      <c r="E452">
        <v>1</v>
      </c>
      <c r="F452" s="18">
        <v>4076.5</v>
      </c>
      <c r="G452" t="s">
        <v>11</v>
      </c>
      <c r="H452" t="s">
        <v>12</v>
      </c>
      <c r="I452" t="s">
        <v>42</v>
      </c>
      <c r="J452" s="15" t="str">
        <f t="shared" si="15"/>
        <v>14 Dec 1990</v>
      </c>
      <c r="K452" s="15" t="s">
        <v>6414</v>
      </c>
      <c r="L452" s="15" t="str">
        <f t="shared" si="14"/>
        <v>14-12-1990</v>
      </c>
      <c r="M452" s="19">
        <v>32</v>
      </c>
    </row>
    <row r="453" spans="1:13" ht="15" thickBot="1" x14ac:dyDescent="0.4">
      <c r="A453" t="s">
        <v>482</v>
      </c>
      <c r="B453">
        <v>1994</v>
      </c>
      <c r="C453" t="s">
        <v>35</v>
      </c>
      <c r="D453">
        <v>21</v>
      </c>
      <c r="E453">
        <v>1</v>
      </c>
      <c r="F453" s="18">
        <v>4133.6400000000003</v>
      </c>
      <c r="G453" t="s">
        <v>11</v>
      </c>
      <c r="H453" t="s">
        <v>12</v>
      </c>
      <c r="I453" t="s">
        <v>23</v>
      </c>
      <c r="J453" s="15" t="str">
        <f t="shared" si="15"/>
        <v>21 Aug 1994</v>
      </c>
      <c r="K453" s="15" t="s">
        <v>6415</v>
      </c>
      <c r="L453" s="15" t="str">
        <f t="shared" si="14"/>
        <v>21-08-1994</v>
      </c>
      <c r="M453" s="19">
        <v>28</v>
      </c>
    </row>
    <row r="454" spans="1:13" ht="15" thickBot="1" x14ac:dyDescent="0.4">
      <c r="A454" t="s">
        <v>483</v>
      </c>
      <c r="B454">
        <v>1991</v>
      </c>
      <c r="C454" t="s">
        <v>35</v>
      </c>
      <c r="D454">
        <v>6</v>
      </c>
      <c r="E454">
        <v>0</v>
      </c>
      <c r="F454" s="18">
        <v>4134.08</v>
      </c>
      <c r="G454" t="s">
        <v>11</v>
      </c>
      <c r="H454" t="s">
        <v>16</v>
      </c>
      <c r="I454" t="s">
        <v>23</v>
      </c>
      <c r="J454" s="15" t="str">
        <f t="shared" si="15"/>
        <v>6 Aug 1991</v>
      </c>
      <c r="K454" s="15" t="s">
        <v>6416</v>
      </c>
      <c r="L454" s="15" t="str">
        <f t="shared" si="14"/>
        <v>06-08-1991</v>
      </c>
      <c r="M454" s="19">
        <v>32</v>
      </c>
    </row>
    <row r="455" spans="1:13" ht="15" thickBot="1" x14ac:dyDescent="0.4">
      <c r="A455" t="s">
        <v>484</v>
      </c>
      <c r="B455">
        <v>1992</v>
      </c>
      <c r="C455" t="s">
        <v>18</v>
      </c>
      <c r="D455">
        <v>18</v>
      </c>
      <c r="E455">
        <v>0</v>
      </c>
      <c r="F455" s="18">
        <v>4137.5200000000004</v>
      </c>
      <c r="G455" t="s">
        <v>11</v>
      </c>
      <c r="H455" t="s">
        <v>12</v>
      </c>
      <c r="I455" t="s">
        <v>247</v>
      </c>
      <c r="J455" s="15" t="str">
        <f t="shared" si="15"/>
        <v>18 Jun 1992</v>
      </c>
      <c r="K455" s="15" t="s">
        <v>6417</v>
      </c>
      <c r="L455" s="15" t="str">
        <f t="shared" si="14"/>
        <v>18-06-1992</v>
      </c>
      <c r="M455" s="19">
        <v>31</v>
      </c>
    </row>
    <row r="456" spans="1:13" ht="15" thickBot="1" x14ac:dyDescent="0.4">
      <c r="A456" t="s">
        <v>485</v>
      </c>
      <c r="B456">
        <v>1992</v>
      </c>
      <c r="C456" t="s">
        <v>18</v>
      </c>
      <c r="D456">
        <v>28</v>
      </c>
      <c r="E456">
        <v>1</v>
      </c>
      <c r="F456" s="18">
        <v>4149.74</v>
      </c>
      <c r="G456" t="s">
        <v>11</v>
      </c>
      <c r="H456" t="s">
        <v>16</v>
      </c>
      <c r="I456" t="s">
        <v>42</v>
      </c>
      <c r="J456" s="15" t="str">
        <f t="shared" si="15"/>
        <v>28 Jun 1992</v>
      </c>
      <c r="K456" s="15" t="s">
        <v>6418</v>
      </c>
      <c r="L456" s="15" t="str">
        <f t="shared" si="14"/>
        <v>28-06-1992</v>
      </c>
      <c r="M456" s="19">
        <v>31</v>
      </c>
    </row>
    <row r="457" spans="1:13" ht="15" thickBot="1" x14ac:dyDescent="0.4">
      <c r="A457" t="s">
        <v>486</v>
      </c>
      <c r="B457">
        <v>1992</v>
      </c>
      <c r="C457" t="s">
        <v>35</v>
      </c>
      <c r="D457">
        <v>4</v>
      </c>
      <c r="E457">
        <v>1</v>
      </c>
      <c r="F457" s="18">
        <v>4151.03</v>
      </c>
      <c r="G457" t="s">
        <v>11</v>
      </c>
      <c r="H457" t="s">
        <v>11</v>
      </c>
      <c r="I457" t="s">
        <v>13</v>
      </c>
      <c r="J457" s="15" t="str">
        <f t="shared" si="15"/>
        <v>4 Aug 1992</v>
      </c>
      <c r="K457" s="15" t="s">
        <v>6419</v>
      </c>
      <c r="L457" s="15" t="str">
        <f t="shared" si="14"/>
        <v>04-08-1992</v>
      </c>
      <c r="M457" s="19">
        <v>31</v>
      </c>
    </row>
    <row r="458" spans="1:13" ht="15" thickBot="1" x14ac:dyDescent="0.4">
      <c r="A458" t="s">
        <v>487</v>
      </c>
      <c r="B458">
        <v>1998</v>
      </c>
      <c r="C458" t="s">
        <v>15</v>
      </c>
      <c r="D458">
        <v>26</v>
      </c>
      <c r="E458">
        <v>0</v>
      </c>
      <c r="F458" s="18">
        <v>4154.97</v>
      </c>
      <c r="G458" t="s">
        <v>11</v>
      </c>
      <c r="H458" t="s">
        <v>16</v>
      </c>
      <c r="I458" t="s">
        <v>23</v>
      </c>
      <c r="J458" s="15" t="str">
        <f t="shared" si="15"/>
        <v>26 Nov 1998</v>
      </c>
      <c r="K458" s="15" t="s">
        <v>6420</v>
      </c>
      <c r="L458" s="15" t="str">
        <f t="shared" si="14"/>
        <v>26-11-1998</v>
      </c>
      <c r="M458" s="19">
        <v>24</v>
      </c>
    </row>
    <row r="459" spans="1:13" ht="15" thickBot="1" x14ac:dyDescent="0.4">
      <c r="A459" t="s">
        <v>488</v>
      </c>
      <c r="B459">
        <v>1984</v>
      </c>
      <c r="C459" t="s">
        <v>20</v>
      </c>
      <c r="D459">
        <v>16</v>
      </c>
      <c r="E459">
        <v>3</v>
      </c>
      <c r="F459" s="18">
        <v>4163.21</v>
      </c>
      <c r="G459" t="s">
        <v>11</v>
      </c>
      <c r="H459" t="s">
        <v>11</v>
      </c>
      <c r="I459" t="s">
        <v>23</v>
      </c>
      <c r="J459" s="15" t="str">
        <f t="shared" si="15"/>
        <v>16 Sep 1984</v>
      </c>
      <c r="K459" s="15" t="s">
        <v>6421</v>
      </c>
      <c r="L459" s="15" t="str">
        <f t="shared" si="14"/>
        <v>16-09-1984</v>
      </c>
      <c r="M459" s="19">
        <v>38</v>
      </c>
    </row>
    <row r="460" spans="1:13" ht="15" thickBot="1" x14ac:dyDescent="0.4">
      <c r="A460" t="s">
        <v>489</v>
      </c>
      <c r="B460">
        <v>1989</v>
      </c>
      <c r="C460" t="s">
        <v>18</v>
      </c>
      <c r="D460">
        <v>25</v>
      </c>
      <c r="E460">
        <v>0</v>
      </c>
      <c r="F460" s="18">
        <v>4185.1000000000004</v>
      </c>
      <c r="G460" t="s">
        <v>11</v>
      </c>
      <c r="H460" t="s">
        <v>12</v>
      </c>
      <c r="I460" t="s">
        <v>13</v>
      </c>
      <c r="J460" s="15" t="str">
        <f t="shared" si="15"/>
        <v>25 Jun 1989</v>
      </c>
      <c r="K460" s="15" t="s">
        <v>6422</v>
      </c>
      <c r="L460" s="15" t="str">
        <f t="shared" si="14"/>
        <v>25-06-1989</v>
      </c>
      <c r="M460" s="19">
        <v>34</v>
      </c>
    </row>
    <row r="461" spans="1:13" ht="15" thickBot="1" x14ac:dyDescent="0.4">
      <c r="A461" t="s">
        <v>490</v>
      </c>
      <c r="B461">
        <v>1995</v>
      </c>
      <c r="C461" t="s">
        <v>37</v>
      </c>
      <c r="D461">
        <v>3</v>
      </c>
      <c r="E461">
        <v>0</v>
      </c>
      <c r="F461" s="18">
        <v>4188.7299999999996</v>
      </c>
      <c r="G461" t="s">
        <v>11</v>
      </c>
      <c r="H461" t="s">
        <v>11</v>
      </c>
      <c r="I461" t="s">
        <v>200</v>
      </c>
      <c r="J461" s="15" t="str">
        <f t="shared" si="15"/>
        <v>3 Oct 1995</v>
      </c>
      <c r="K461" s="15" t="s">
        <v>6423</v>
      </c>
      <c r="L461" s="15" t="str">
        <f t="shared" si="14"/>
        <v>03-10-1995</v>
      </c>
      <c r="M461" s="19">
        <v>27</v>
      </c>
    </row>
    <row r="462" spans="1:13" ht="15" thickBot="1" x14ac:dyDescent="0.4">
      <c r="A462" t="s">
        <v>491</v>
      </c>
      <c r="B462">
        <v>1997</v>
      </c>
      <c r="C462" t="s">
        <v>20</v>
      </c>
      <c r="D462">
        <v>6</v>
      </c>
      <c r="E462">
        <v>2</v>
      </c>
      <c r="F462" s="18">
        <v>4189.1099999999997</v>
      </c>
      <c r="G462" t="s">
        <v>11</v>
      </c>
      <c r="H462" t="s">
        <v>11</v>
      </c>
      <c r="I462" t="s">
        <v>23</v>
      </c>
      <c r="J462" s="15" t="str">
        <f t="shared" si="15"/>
        <v>6 Sep 1997</v>
      </c>
      <c r="K462" s="15" t="s">
        <v>6424</v>
      </c>
      <c r="L462" s="15" t="str">
        <f t="shared" si="14"/>
        <v>06-09-1997</v>
      </c>
      <c r="M462" s="19">
        <v>25</v>
      </c>
    </row>
    <row r="463" spans="1:13" ht="15" thickBot="1" x14ac:dyDescent="0.4">
      <c r="A463" t="s">
        <v>492</v>
      </c>
      <c r="B463">
        <v>1998</v>
      </c>
      <c r="C463" t="s">
        <v>30</v>
      </c>
      <c r="D463">
        <v>14</v>
      </c>
      <c r="E463">
        <v>3</v>
      </c>
      <c r="F463" s="18">
        <v>4234.93</v>
      </c>
      <c r="G463" t="s">
        <v>11</v>
      </c>
      <c r="H463" t="s">
        <v>16</v>
      </c>
      <c r="I463" t="s">
        <v>42</v>
      </c>
      <c r="J463" s="15" t="str">
        <f t="shared" si="15"/>
        <v>14 Dec 1998</v>
      </c>
      <c r="K463" s="15" t="s">
        <v>6425</v>
      </c>
      <c r="L463" s="15" t="str">
        <f t="shared" si="14"/>
        <v>14-12-1998</v>
      </c>
      <c r="M463" s="19">
        <v>24</v>
      </c>
    </row>
    <row r="464" spans="1:13" ht="15" thickBot="1" x14ac:dyDescent="0.4">
      <c r="A464" t="s">
        <v>493</v>
      </c>
      <c r="B464">
        <v>1992</v>
      </c>
      <c r="C464" t="s">
        <v>18</v>
      </c>
      <c r="D464">
        <v>27</v>
      </c>
      <c r="E464">
        <v>1</v>
      </c>
      <c r="F464" s="18">
        <v>4237.13</v>
      </c>
      <c r="G464" t="s">
        <v>12</v>
      </c>
      <c r="H464" t="s">
        <v>16</v>
      </c>
      <c r="I464" t="s">
        <v>168</v>
      </c>
      <c r="J464" s="15" t="str">
        <f t="shared" si="15"/>
        <v>27 Jun 1992</v>
      </c>
      <c r="K464" s="15" t="s">
        <v>6426</v>
      </c>
      <c r="L464" s="15" t="str">
        <f t="shared" si="14"/>
        <v>27-06-1992</v>
      </c>
      <c r="M464" s="19">
        <v>31</v>
      </c>
    </row>
    <row r="465" spans="1:13" ht="15" thickBot="1" x14ac:dyDescent="0.4">
      <c r="A465" t="s">
        <v>494</v>
      </c>
      <c r="B465">
        <v>1991</v>
      </c>
      <c r="C465" t="s">
        <v>15</v>
      </c>
      <c r="D465">
        <v>3</v>
      </c>
      <c r="E465">
        <v>1</v>
      </c>
      <c r="F465" s="18">
        <v>4239.8900000000003</v>
      </c>
      <c r="G465" t="s">
        <v>11</v>
      </c>
      <c r="H465" t="s">
        <v>11</v>
      </c>
      <c r="I465" t="s">
        <v>23</v>
      </c>
      <c r="J465" s="15" t="str">
        <f t="shared" si="15"/>
        <v>3 Nov 1991</v>
      </c>
      <c r="K465" s="15" t="s">
        <v>6427</v>
      </c>
      <c r="L465" s="15" t="str">
        <f t="shared" si="14"/>
        <v>03-11-1991</v>
      </c>
      <c r="M465" s="19">
        <v>31</v>
      </c>
    </row>
    <row r="466" spans="1:13" ht="15" thickBot="1" x14ac:dyDescent="0.4">
      <c r="A466" t="s">
        <v>495</v>
      </c>
      <c r="B466">
        <v>1991</v>
      </c>
      <c r="C466" t="s">
        <v>30</v>
      </c>
      <c r="D466">
        <v>1</v>
      </c>
      <c r="E466">
        <v>1</v>
      </c>
      <c r="F466" s="18">
        <v>4243.59</v>
      </c>
      <c r="G466" t="s">
        <v>12</v>
      </c>
      <c r="H466" t="s">
        <v>16</v>
      </c>
      <c r="I466" t="s">
        <v>23</v>
      </c>
      <c r="J466" s="15" t="str">
        <f t="shared" si="15"/>
        <v>1 Dec 1991</v>
      </c>
      <c r="K466" s="15" t="s">
        <v>6428</v>
      </c>
      <c r="L466" s="15" t="str">
        <f t="shared" si="14"/>
        <v>01-12-1991</v>
      </c>
      <c r="M466" s="19">
        <v>31</v>
      </c>
    </row>
    <row r="467" spans="1:13" ht="15" thickBot="1" x14ac:dyDescent="0.4">
      <c r="A467" t="s">
        <v>496</v>
      </c>
      <c r="B467">
        <v>1982</v>
      </c>
      <c r="C467" t="s">
        <v>18</v>
      </c>
      <c r="D467">
        <v>16</v>
      </c>
      <c r="E467">
        <v>3</v>
      </c>
      <c r="F467" s="18">
        <v>4250.24</v>
      </c>
      <c r="G467" t="s">
        <v>11</v>
      </c>
      <c r="H467" t="s">
        <v>12</v>
      </c>
      <c r="I467" t="s">
        <v>13</v>
      </c>
      <c r="J467" s="15" t="str">
        <f t="shared" si="15"/>
        <v>16 Jun 1982</v>
      </c>
      <c r="K467" s="15" t="s">
        <v>6429</v>
      </c>
      <c r="L467" s="15" t="str">
        <f t="shared" si="14"/>
        <v>16-06-1982</v>
      </c>
      <c r="M467" s="19">
        <v>41</v>
      </c>
    </row>
    <row r="468" spans="1:13" ht="15" thickBot="1" x14ac:dyDescent="0.4">
      <c r="A468" t="s">
        <v>497</v>
      </c>
      <c r="B468">
        <v>1995</v>
      </c>
      <c r="C468" t="s">
        <v>37</v>
      </c>
      <c r="D468">
        <v>14</v>
      </c>
      <c r="E468">
        <v>3</v>
      </c>
      <c r="F468" s="18">
        <v>4260.74</v>
      </c>
      <c r="G468" t="s">
        <v>12</v>
      </c>
      <c r="H468" t="s">
        <v>11</v>
      </c>
      <c r="I468" t="s">
        <v>42</v>
      </c>
      <c r="J468" s="15" t="str">
        <f t="shared" si="15"/>
        <v>14 Oct 1995</v>
      </c>
      <c r="K468" s="15" t="s">
        <v>6232</v>
      </c>
      <c r="L468" s="15" t="str">
        <f t="shared" si="14"/>
        <v>14-10-1995</v>
      </c>
      <c r="M468" s="19">
        <v>27</v>
      </c>
    </row>
    <row r="469" spans="1:13" ht="15" thickBot="1" x14ac:dyDescent="0.4">
      <c r="A469" t="s">
        <v>498</v>
      </c>
      <c r="B469">
        <v>1983</v>
      </c>
      <c r="C469" t="s">
        <v>15</v>
      </c>
      <c r="D469">
        <v>20</v>
      </c>
      <c r="E469">
        <v>3</v>
      </c>
      <c r="F469" s="18">
        <v>4265.01</v>
      </c>
      <c r="G469" t="s">
        <v>11</v>
      </c>
      <c r="H469" t="s">
        <v>16</v>
      </c>
      <c r="I469" t="s">
        <v>23</v>
      </c>
      <c r="J469" s="15" t="str">
        <f t="shared" si="15"/>
        <v>20 Nov 1983</v>
      </c>
      <c r="K469" s="15" t="s">
        <v>6430</v>
      </c>
      <c r="L469" s="15" t="str">
        <f t="shared" si="14"/>
        <v>20-11-1983</v>
      </c>
      <c r="M469" s="19">
        <v>39</v>
      </c>
    </row>
    <row r="470" spans="1:13" ht="15" thickBot="1" x14ac:dyDescent="0.4">
      <c r="A470" t="s">
        <v>499</v>
      </c>
      <c r="B470">
        <v>1992</v>
      </c>
      <c r="C470" t="s">
        <v>18</v>
      </c>
      <c r="D470">
        <v>18</v>
      </c>
      <c r="E470">
        <v>2</v>
      </c>
      <c r="F470" s="18">
        <v>4266.17</v>
      </c>
      <c r="G470" t="s">
        <v>12</v>
      </c>
      <c r="H470" t="s">
        <v>11</v>
      </c>
      <c r="I470" t="s">
        <v>13</v>
      </c>
      <c r="J470" s="15" t="str">
        <f t="shared" si="15"/>
        <v>18 Jun 1992</v>
      </c>
      <c r="K470" s="15" t="s">
        <v>6417</v>
      </c>
      <c r="L470" s="15" t="str">
        <f t="shared" si="14"/>
        <v>18-06-1992</v>
      </c>
      <c r="M470" s="19">
        <v>31</v>
      </c>
    </row>
    <row r="471" spans="1:13" ht="15" thickBot="1" x14ac:dyDescent="0.4">
      <c r="A471" t="s">
        <v>500</v>
      </c>
      <c r="B471">
        <v>2003</v>
      </c>
      <c r="C471" t="s">
        <v>18</v>
      </c>
      <c r="D471">
        <v>8</v>
      </c>
      <c r="E471">
        <v>0</v>
      </c>
      <c r="F471" s="18">
        <v>4278.55</v>
      </c>
      <c r="G471" t="s">
        <v>11</v>
      </c>
      <c r="H471" t="s">
        <v>16</v>
      </c>
      <c r="I471" t="s">
        <v>300</v>
      </c>
      <c r="J471" s="15" t="str">
        <f t="shared" si="15"/>
        <v>8 Jun 2003</v>
      </c>
      <c r="K471" s="15" t="s">
        <v>6431</v>
      </c>
      <c r="L471" s="15" t="str">
        <f t="shared" si="14"/>
        <v>08-06-2003</v>
      </c>
      <c r="M471" s="19">
        <v>20</v>
      </c>
    </row>
    <row r="472" spans="1:13" ht="15" thickBot="1" x14ac:dyDescent="0.4">
      <c r="A472" t="s">
        <v>501</v>
      </c>
      <c r="B472">
        <v>2000</v>
      </c>
      <c r="C472" t="s">
        <v>15</v>
      </c>
      <c r="D472">
        <v>25</v>
      </c>
      <c r="E472">
        <v>3</v>
      </c>
      <c r="F472" s="18">
        <v>4296.2700000000004</v>
      </c>
      <c r="G472" t="s">
        <v>11</v>
      </c>
      <c r="H472" t="s">
        <v>12</v>
      </c>
      <c r="I472" t="s">
        <v>23</v>
      </c>
      <c r="J472" s="15" t="str">
        <f t="shared" si="15"/>
        <v>25 Nov 2000</v>
      </c>
      <c r="K472" s="15" t="s">
        <v>6432</v>
      </c>
      <c r="L472" s="15" t="str">
        <f t="shared" si="14"/>
        <v>25-11-2000</v>
      </c>
      <c r="M472" s="19">
        <v>22</v>
      </c>
    </row>
    <row r="473" spans="1:13" ht="15" thickBot="1" x14ac:dyDescent="0.4">
      <c r="A473" t="s">
        <v>502</v>
      </c>
      <c r="B473">
        <v>1988</v>
      </c>
      <c r="C473" t="s">
        <v>30</v>
      </c>
      <c r="D473">
        <v>19</v>
      </c>
      <c r="E473">
        <v>0</v>
      </c>
      <c r="F473" s="18">
        <v>4320.41</v>
      </c>
      <c r="G473" t="s">
        <v>11</v>
      </c>
      <c r="H473" t="s">
        <v>16</v>
      </c>
      <c r="I473" t="s">
        <v>23</v>
      </c>
      <c r="J473" s="15" t="str">
        <f t="shared" si="15"/>
        <v>19 Dec 1988</v>
      </c>
      <c r="K473" s="15" t="s">
        <v>6433</v>
      </c>
      <c r="L473" s="15" t="str">
        <f t="shared" si="14"/>
        <v>19-12-1988</v>
      </c>
      <c r="M473" s="19">
        <v>34</v>
      </c>
    </row>
    <row r="474" spans="1:13" ht="15" thickBot="1" x14ac:dyDescent="0.4">
      <c r="A474" t="s">
        <v>503</v>
      </c>
      <c r="B474">
        <v>1994</v>
      </c>
      <c r="C474" t="s">
        <v>15</v>
      </c>
      <c r="D474">
        <v>2</v>
      </c>
      <c r="E474">
        <v>1</v>
      </c>
      <c r="F474" s="18">
        <v>4337.74</v>
      </c>
      <c r="G474" t="s">
        <v>11</v>
      </c>
      <c r="H474" t="s">
        <v>16</v>
      </c>
      <c r="I474" t="s">
        <v>247</v>
      </c>
      <c r="J474" s="15" t="str">
        <f t="shared" si="15"/>
        <v>2 Nov 1994</v>
      </c>
      <c r="K474" s="15" t="s">
        <v>6434</v>
      </c>
      <c r="L474" s="15" t="str">
        <f t="shared" si="14"/>
        <v>02-11-1994</v>
      </c>
      <c r="M474" s="19">
        <v>28</v>
      </c>
    </row>
    <row r="475" spans="1:13" ht="15" thickBot="1" x14ac:dyDescent="0.4">
      <c r="A475" t="s">
        <v>504</v>
      </c>
      <c r="B475">
        <v>1994</v>
      </c>
      <c r="C475" t="s">
        <v>37</v>
      </c>
      <c r="D475">
        <v>26</v>
      </c>
      <c r="E475">
        <v>2</v>
      </c>
      <c r="F475" s="18">
        <v>4340.4399999999996</v>
      </c>
      <c r="G475" t="s">
        <v>11</v>
      </c>
      <c r="H475" t="s">
        <v>16</v>
      </c>
      <c r="I475" t="s">
        <v>13</v>
      </c>
      <c r="J475" s="15" t="str">
        <f t="shared" si="15"/>
        <v>26 Oct 1994</v>
      </c>
      <c r="K475" s="15" t="s">
        <v>6435</v>
      </c>
      <c r="L475" s="15" t="str">
        <f t="shared" si="14"/>
        <v>26-10-1994</v>
      </c>
      <c r="M475" s="19">
        <v>28</v>
      </c>
    </row>
    <row r="476" spans="1:13" ht="15" thickBot="1" x14ac:dyDescent="0.4">
      <c r="A476" t="s">
        <v>505</v>
      </c>
      <c r="B476">
        <v>1991</v>
      </c>
      <c r="C476" t="s">
        <v>18</v>
      </c>
      <c r="D476">
        <v>1</v>
      </c>
      <c r="E476">
        <v>0</v>
      </c>
      <c r="F476" s="18">
        <v>4347.0200000000004</v>
      </c>
      <c r="G476" t="s">
        <v>11</v>
      </c>
      <c r="H476" t="s">
        <v>16</v>
      </c>
      <c r="I476" t="s">
        <v>247</v>
      </c>
      <c r="J476" s="15" t="str">
        <f t="shared" si="15"/>
        <v>1 Jun 1991</v>
      </c>
      <c r="K476" s="15" t="s">
        <v>6436</v>
      </c>
      <c r="L476" s="15" t="str">
        <f t="shared" si="14"/>
        <v>01-06-1991</v>
      </c>
      <c r="M476" s="19">
        <v>32</v>
      </c>
    </row>
    <row r="477" spans="1:13" ht="15" thickBot="1" x14ac:dyDescent="0.4">
      <c r="A477" t="s">
        <v>506</v>
      </c>
      <c r="B477">
        <v>1994</v>
      </c>
      <c r="C477" t="s">
        <v>15</v>
      </c>
      <c r="D477">
        <v>1</v>
      </c>
      <c r="E477">
        <v>2</v>
      </c>
      <c r="F477" s="18">
        <v>4349.46</v>
      </c>
      <c r="G477" t="s">
        <v>11</v>
      </c>
      <c r="H477" t="s">
        <v>11</v>
      </c>
      <c r="I477" t="s">
        <v>13</v>
      </c>
      <c r="J477" s="15" t="str">
        <f t="shared" si="15"/>
        <v>1 Nov 1994</v>
      </c>
      <c r="K477" s="15" t="s">
        <v>6437</v>
      </c>
      <c r="L477" s="15" t="str">
        <f t="shared" si="14"/>
        <v>01-11-1994</v>
      </c>
      <c r="M477" s="19">
        <v>28</v>
      </c>
    </row>
    <row r="478" spans="1:13" ht="15" thickBot="1" x14ac:dyDescent="0.4">
      <c r="A478" t="s">
        <v>507</v>
      </c>
      <c r="B478">
        <v>1991</v>
      </c>
      <c r="C478" t="s">
        <v>20</v>
      </c>
      <c r="D478">
        <v>13</v>
      </c>
      <c r="E478">
        <v>1</v>
      </c>
      <c r="F478" s="18">
        <v>4350.51</v>
      </c>
      <c r="G478" t="s">
        <v>11</v>
      </c>
      <c r="H478" t="s">
        <v>11</v>
      </c>
      <c r="I478" t="s">
        <v>13</v>
      </c>
      <c r="J478" s="15" t="str">
        <f t="shared" si="15"/>
        <v>13 Sep 1991</v>
      </c>
      <c r="K478" s="15" t="s">
        <v>6438</v>
      </c>
      <c r="L478" s="15" t="str">
        <f t="shared" si="14"/>
        <v>13-09-1991</v>
      </c>
      <c r="M478" s="19">
        <v>31</v>
      </c>
    </row>
    <row r="479" spans="1:13" ht="15" thickBot="1" x14ac:dyDescent="0.4">
      <c r="A479" t="s">
        <v>508</v>
      </c>
      <c r="B479">
        <v>1990</v>
      </c>
      <c r="C479" t="s">
        <v>35</v>
      </c>
      <c r="D479">
        <v>28</v>
      </c>
      <c r="E479">
        <v>0</v>
      </c>
      <c r="F479" s="18">
        <v>4357.04</v>
      </c>
      <c r="G479" t="s">
        <v>11</v>
      </c>
      <c r="H479" t="s">
        <v>12</v>
      </c>
      <c r="I479" t="s">
        <v>23</v>
      </c>
      <c r="J479" s="15" t="str">
        <f t="shared" si="15"/>
        <v>28 Aug 1990</v>
      </c>
      <c r="K479" s="15" t="s">
        <v>6439</v>
      </c>
      <c r="L479" s="15" t="str">
        <f t="shared" si="14"/>
        <v>28-08-1990</v>
      </c>
      <c r="M479" s="19">
        <v>32</v>
      </c>
    </row>
    <row r="480" spans="1:13" ht="15" thickBot="1" x14ac:dyDescent="0.4">
      <c r="A480" t="s">
        <v>509</v>
      </c>
      <c r="B480">
        <v>1997</v>
      </c>
      <c r="C480" t="s">
        <v>15</v>
      </c>
      <c r="D480">
        <v>29</v>
      </c>
      <c r="E480">
        <v>3</v>
      </c>
      <c r="F480" s="18">
        <v>4391.6499999999996</v>
      </c>
      <c r="G480" t="s">
        <v>11</v>
      </c>
      <c r="H480" t="s">
        <v>11</v>
      </c>
      <c r="I480" t="s">
        <v>42</v>
      </c>
      <c r="J480" s="15" t="str">
        <f t="shared" si="15"/>
        <v>29 Nov 1997</v>
      </c>
      <c r="K480" s="15" t="s">
        <v>6440</v>
      </c>
      <c r="L480" s="15" t="str">
        <f t="shared" si="14"/>
        <v>29-11-1997</v>
      </c>
      <c r="M480" s="19">
        <v>25</v>
      </c>
    </row>
    <row r="481" spans="1:13" ht="15" thickBot="1" x14ac:dyDescent="0.4">
      <c r="A481" t="s">
        <v>510</v>
      </c>
      <c r="B481">
        <v>1982</v>
      </c>
      <c r="C481" t="s">
        <v>18</v>
      </c>
      <c r="D481">
        <v>29</v>
      </c>
      <c r="E481">
        <v>3</v>
      </c>
      <c r="F481" s="18">
        <v>4392.7</v>
      </c>
      <c r="G481" t="s">
        <v>11</v>
      </c>
      <c r="H481" t="s">
        <v>11</v>
      </c>
      <c r="I481" t="s">
        <v>13</v>
      </c>
      <c r="J481" s="15" t="str">
        <f t="shared" si="15"/>
        <v>29 Jun 1982</v>
      </c>
      <c r="K481" s="15" t="s">
        <v>6441</v>
      </c>
      <c r="L481" s="15" t="str">
        <f t="shared" si="14"/>
        <v>29-06-1982</v>
      </c>
      <c r="M481" s="19">
        <v>41</v>
      </c>
    </row>
    <row r="482" spans="1:13" ht="15" thickBot="1" x14ac:dyDescent="0.4">
      <c r="A482" t="s">
        <v>511</v>
      </c>
      <c r="B482">
        <v>1988</v>
      </c>
      <c r="C482" t="s">
        <v>10</v>
      </c>
      <c r="D482">
        <v>18</v>
      </c>
      <c r="E482">
        <v>3</v>
      </c>
      <c r="F482" s="18">
        <v>4397.3100000000004</v>
      </c>
      <c r="G482" t="s">
        <v>11</v>
      </c>
      <c r="H482" t="s">
        <v>11</v>
      </c>
      <c r="I482" t="s">
        <v>13</v>
      </c>
      <c r="J482" s="15" t="str">
        <f t="shared" si="15"/>
        <v>18 Jul 1988</v>
      </c>
      <c r="K482" s="15" t="s">
        <v>6442</v>
      </c>
      <c r="L482" s="15" t="str">
        <f t="shared" si="14"/>
        <v>18-07-1988</v>
      </c>
      <c r="M482" s="19">
        <v>35</v>
      </c>
    </row>
    <row r="483" spans="1:13" ht="15" thickBot="1" x14ac:dyDescent="0.4">
      <c r="A483" t="s">
        <v>512</v>
      </c>
      <c r="B483">
        <v>1986</v>
      </c>
      <c r="C483" t="s">
        <v>35</v>
      </c>
      <c r="D483">
        <v>11</v>
      </c>
      <c r="E483">
        <v>0</v>
      </c>
      <c r="F483" s="18">
        <v>4399.7299999999996</v>
      </c>
      <c r="G483" t="s">
        <v>12</v>
      </c>
      <c r="H483" t="s">
        <v>11</v>
      </c>
      <c r="I483" t="s">
        <v>13</v>
      </c>
      <c r="J483" s="15" t="str">
        <f t="shared" si="15"/>
        <v>11 Aug 1986</v>
      </c>
      <c r="K483" s="15" t="s">
        <v>6443</v>
      </c>
      <c r="L483" s="15" t="str">
        <f t="shared" si="14"/>
        <v>11-08-1986</v>
      </c>
      <c r="M483" s="19">
        <v>36</v>
      </c>
    </row>
    <row r="484" spans="1:13" ht="15" thickBot="1" x14ac:dyDescent="0.4">
      <c r="A484" t="s">
        <v>513</v>
      </c>
      <c r="B484">
        <v>1986</v>
      </c>
      <c r="C484" t="s">
        <v>10</v>
      </c>
      <c r="D484">
        <v>13</v>
      </c>
      <c r="E484">
        <v>0</v>
      </c>
      <c r="F484" s="18">
        <v>4402.2299999999996</v>
      </c>
      <c r="G484" t="s">
        <v>11</v>
      </c>
      <c r="H484" t="s">
        <v>11</v>
      </c>
      <c r="I484" t="s">
        <v>42</v>
      </c>
      <c r="J484" s="15" t="str">
        <f t="shared" si="15"/>
        <v>13 Jul 1986</v>
      </c>
      <c r="K484" s="15" t="s">
        <v>6444</v>
      </c>
      <c r="L484" s="15" t="str">
        <f t="shared" si="14"/>
        <v>13-07-1986</v>
      </c>
      <c r="M484" s="19">
        <v>37</v>
      </c>
    </row>
    <row r="485" spans="1:13" ht="15" thickBot="1" x14ac:dyDescent="0.4">
      <c r="A485" t="s">
        <v>514</v>
      </c>
      <c r="B485">
        <v>1988</v>
      </c>
      <c r="C485" t="s">
        <v>20</v>
      </c>
      <c r="D485">
        <v>16</v>
      </c>
      <c r="E485">
        <v>0</v>
      </c>
      <c r="F485" s="18">
        <v>4415.16</v>
      </c>
      <c r="G485" t="s">
        <v>11</v>
      </c>
      <c r="H485" t="s">
        <v>16</v>
      </c>
      <c r="I485" t="s">
        <v>13</v>
      </c>
      <c r="J485" s="15" t="str">
        <f t="shared" si="15"/>
        <v>16 Sep 1988</v>
      </c>
      <c r="K485" s="15" t="s">
        <v>6445</v>
      </c>
      <c r="L485" s="15" t="str">
        <f t="shared" si="14"/>
        <v>16-09-1988</v>
      </c>
      <c r="M485" s="19">
        <v>34</v>
      </c>
    </row>
    <row r="486" spans="1:13" ht="15" thickBot="1" x14ac:dyDescent="0.4">
      <c r="A486" t="s">
        <v>515</v>
      </c>
      <c r="B486">
        <v>1992</v>
      </c>
      <c r="C486" t="s">
        <v>35</v>
      </c>
      <c r="D486">
        <v>15</v>
      </c>
      <c r="E486">
        <v>0</v>
      </c>
      <c r="F486" s="18">
        <v>4420.95</v>
      </c>
      <c r="G486" t="s">
        <v>11</v>
      </c>
      <c r="H486" t="s">
        <v>12</v>
      </c>
      <c r="I486" t="s">
        <v>516</v>
      </c>
      <c r="J486" s="15" t="str">
        <f t="shared" si="15"/>
        <v>15 Aug 1992</v>
      </c>
      <c r="K486" s="15" t="s">
        <v>6446</v>
      </c>
      <c r="L486" s="15" t="str">
        <f t="shared" si="14"/>
        <v>15-08-1992</v>
      </c>
      <c r="M486" s="19">
        <v>30</v>
      </c>
    </row>
    <row r="487" spans="1:13" ht="15" thickBot="1" x14ac:dyDescent="0.4">
      <c r="A487" t="s">
        <v>517</v>
      </c>
      <c r="B487">
        <v>1994</v>
      </c>
      <c r="C487" t="s">
        <v>30</v>
      </c>
      <c r="D487">
        <v>29</v>
      </c>
      <c r="E487">
        <v>2</v>
      </c>
      <c r="F487" s="18">
        <v>4428.8900000000003</v>
      </c>
      <c r="G487" t="s">
        <v>12</v>
      </c>
      <c r="H487" t="s">
        <v>16</v>
      </c>
      <c r="I487" t="s">
        <v>356</v>
      </c>
      <c r="J487" s="15" t="str">
        <f t="shared" si="15"/>
        <v>29 Dec 1994</v>
      </c>
      <c r="K487" s="15" t="s">
        <v>6447</v>
      </c>
      <c r="L487" s="15" t="str">
        <f t="shared" si="14"/>
        <v>29-12-1994</v>
      </c>
      <c r="M487" s="19">
        <v>28</v>
      </c>
    </row>
    <row r="488" spans="1:13" ht="15" thickBot="1" x14ac:dyDescent="0.4">
      <c r="A488" t="s">
        <v>518</v>
      </c>
      <c r="B488">
        <v>1993</v>
      </c>
      <c r="C488" t="s">
        <v>20</v>
      </c>
      <c r="D488">
        <v>4</v>
      </c>
      <c r="E488">
        <v>2</v>
      </c>
      <c r="F488" s="18">
        <v>4433.3900000000003</v>
      </c>
      <c r="G488" t="s">
        <v>11</v>
      </c>
      <c r="H488" t="s">
        <v>12</v>
      </c>
      <c r="I488" t="s">
        <v>23</v>
      </c>
      <c r="J488" s="15" t="str">
        <f t="shared" si="15"/>
        <v>4 Sep 1993</v>
      </c>
      <c r="K488" s="15" t="s">
        <v>6448</v>
      </c>
      <c r="L488" s="15" t="str">
        <f t="shared" si="14"/>
        <v>04-09-1993</v>
      </c>
      <c r="M488" s="19">
        <v>29</v>
      </c>
    </row>
    <row r="489" spans="1:13" ht="15" thickBot="1" x14ac:dyDescent="0.4">
      <c r="A489" t="s">
        <v>519</v>
      </c>
      <c r="B489">
        <v>1993</v>
      </c>
      <c r="C489" t="s">
        <v>30</v>
      </c>
      <c r="D489">
        <v>23</v>
      </c>
      <c r="E489">
        <v>2</v>
      </c>
      <c r="F489" s="18">
        <v>4433.92</v>
      </c>
      <c r="G489" t="s">
        <v>11</v>
      </c>
      <c r="H489" t="s">
        <v>11</v>
      </c>
      <c r="I489" t="s">
        <v>23</v>
      </c>
      <c r="J489" s="15" t="str">
        <f t="shared" si="15"/>
        <v>23 Dec 1993</v>
      </c>
      <c r="K489" s="15" t="s">
        <v>6449</v>
      </c>
      <c r="L489" s="15" t="str">
        <f t="shared" si="14"/>
        <v>23-12-1993</v>
      </c>
      <c r="M489" s="19">
        <v>29</v>
      </c>
    </row>
    <row r="490" spans="1:13" ht="15" thickBot="1" x14ac:dyDescent="0.4">
      <c r="A490" t="s">
        <v>520</v>
      </c>
      <c r="B490">
        <v>1994</v>
      </c>
      <c r="C490" t="s">
        <v>37</v>
      </c>
      <c r="D490">
        <v>8</v>
      </c>
      <c r="E490">
        <v>2</v>
      </c>
      <c r="F490" s="18">
        <v>4435.09</v>
      </c>
      <c r="G490" t="s">
        <v>12</v>
      </c>
      <c r="H490" t="s">
        <v>11</v>
      </c>
      <c r="I490" t="s">
        <v>168</v>
      </c>
      <c r="J490" s="15" t="str">
        <f t="shared" si="15"/>
        <v>8 Oct 1994</v>
      </c>
      <c r="K490" s="15" t="s">
        <v>6450</v>
      </c>
      <c r="L490" s="15" t="str">
        <f t="shared" si="14"/>
        <v>08-10-1994</v>
      </c>
      <c r="M490" s="19">
        <v>28</v>
      </c>
    </row>
    <row r="491" spans="1:13" ht="15" thickBot="1" x14ac:dyDescent="0.4">
      <c r="A491" t="s">
        <v>521</v>
      </c>
      <c r="B491">
        <v>1994</v>
      </c>
      <c r="C491" t="s">
        <v>37</v>
      </c>
      <c r="D491">
        <v>24</v>
      </c>
      <c r="E491">
        <v>2</v>
      </c>
      <c r="F491" s="18">
        <v>4438.26</v>
      </c>
      <c r="G491" t="s">
        <v>11</v>
      </c>
      <c r="H491" t="s">
        <v>12</v>
      </c>
      <c r="I491" t="s">
        <v>356</v>
      </c>
      <c r="J491" s="15" t="str">
        <f t="shared" si="15"/>
        <v>24 Oct 1994</v>
      </c>
      <c r="K491" s="15" t="s">
        <v>6451</v>
      </c>
      <c r="L491" s="15" t="str">
        <f t="shared" si="14"/>
        <v>24-10-1994</v>
      </c>
      <c r="M491" s="19">
        <v>28</v>
      </c>
    </row>
    <row r="492" spans="1:13" ht="15" thickBot="1" x14ac:dyDescent="0.4">
      <c r="A492" t="s">
        <v>522</v>
      </c>
      <c r="B492">
        <v>1991</v>
      </c>
      <c r="C492" t="s">
        <v>20</v>
      </c>
      <c r="D492">
        <v>3</v>
      </c>
      <c r="E492">
        <v>1</v>
      </c>
      <c r="F492" s="18">
        <v>4441.21</v>
      </c>
      <c r="G492" t="s">
        <v>16</v>
      </c>
      <c r="H492" t="s">
        <v>11</v>
      </c>
      <c r="I492" t="s">
        <v>276</v>
      </c>
      <c r="J492" s="15" t="str">
        <f t="shared" si="15"/>
        <v>3 Sep 1991</v>
      </c>
      <c r="K492" s="15" t="s">
        <v>6452</v>
      </c>
      <c r="L492" s="15" t="str">
        <f t="shared" si="14"/>
        <v>03-09-1991</v>
      </c>
      <c r="M492" s="19">
        <v>31</v>
      </c>
    </row>
    <row r="493" spans="1:13" ht="15" thickBot="1" x14ac:dyDescent="0.4">
      <c r="A493" t="s">
        <v>523</v>
      </c>
      <c r="B493">
        <v>1994</v>
      </c>
      <c r="C493" t="s">
        <v>18</v>
      </c>
      <c r="D493">
        <v>28</v>
      </c>
      <c r="E493">
        <v>3</v>
      </c>
      <c r="F493" s="18">
        <v>4449.46</v>
      </c>
      <c r="G493" t="s">
        <v>16</v>
      </c>
      <c r="H493" t="s">
        <v>11</v>
      </c>
      <c r="I493" t="s">
        <v>13</v>
      </c>
      <c r="J493" s="15" t="str">
        <f t="shared" si="15"/>
        <v>28 Jun 1994</v>
      </c>
      <c r="K493" s="15" t="s">
        <v>6453</v>
      </c>
      <c r="L493" s="15" t="str">
        <f t="shared" si="14"/>
        <v>28-06-1994</v>
      </c>
      <c r="M493" s="19">
        <v>29</v>
      </c>
    </row>
    <row r="494" spans="1:13" ht="15" thickBot="1" x14ac:dyDescent="0.4">
      <c r="A494" t="s">
        <v>524</v>
      </c>
      <c r="B494">
        <v>1990</v>
      </c>
      <c r="C494" t="s">
        <v>35</v>
      </c>
      <c r="D494">
        <v>8</v>
      </c>
      <c r="E494">
        <v>1</v>
      </c>
      <c r="F494" s="18">
        <v>4454.3999999999996</v>
      </c>
      <c r="G494" t="s">
        <v>11</v>
      </c>
      <c r="H494" t="s">
        <v>12</v>
      </c>
      <c r="I494" t="s">
        <v>23</v>
      </c>
      <c r="J494" s="15" t="str">
        <f t="shared" si="15"/>
        <v>8 Aug 1990</v>
      </c>
      <c r="K494" s="15" t="s">
        <v>6454</v>
      </c>
      <c r="L494" s="15" t="str">
        <f t="shared" si="14"/>
        <v>08-08-1990</v>
      </c>
      <c r="M494" s="19">
        <v>32</v>
      </c>
    </row>
    <row r="495" spans="1:13" ht="15" thickBot="1" x14ac:dyDescent="0.4">
      <c r="A495" t="s">
        <v>525</v>
      </c>
      <c r="B495">
        <v>1990</v>
      </c>
      <c r="C495" t="s">
        <v>10</v>
      </c>
      <c r="D495">
        <v>15</v>
      </c>
      <c r="E495">
        <v>1</v>
      </c>
      <c r="F495" s="18">
        <v>4462.72</v>
      </c>
      <c r="G495" t="s">
        <v>11</v>
      </c>
      <c r="H495" t="s">
        <v>12</v>
      </c>
      <c r="I495" t="s">
        <v>23</v>
      </c>
      <c r="J495" s="15" t="str">
        <f t="shared" si="15"/>
        <v>15 Jul 1990</v>
      </c>
      <c r="K495" s="15" t="s">
        <v>6455</v>
      </c>
      <c r="L495" s="15" t="str">
        <f t="shared" si="14"/>
        <v>15-07-1990</v>
      </c>
      <c r="M495" s="19">
        <v>33</v>
      </c>
    </row>
    <row r="496" spans="1:13" ht="15" thickBot="1" x14ac:dyDescent="0.4">
      <c r="A496" t="s">
        <v>526</v>
      </c>
      <c r="B496">
        <v>1991</v>
      </c>
      <c r="C496" t="s">
        <v>10</v>
      </c>
      <c r="D496">
        <v>4</v>
      </c>
      <c r="E496">
        <v>2</v>
      </c>
      <c r="F496" s="18">
        <v>4463.21</v>
      </c>
      <c r="G496" t="s">
        <v>12</v>
      </c>
      <c r="H496" t="s">
        <v>12</v>
      </c>
      <c r="I496" t="s">
        <v>13</v>
      </c>
      <c r="J496" s="15" t="str">
        <f t="shared" si="15"/>
        <v>4 Jul 1991</v>
      </c>
      <c r="K496" s="15" t="s">
        <v>6456</v>
      </c>
      <c r="L496" s="15" t="str">
        <f t="shared" si="14"/>
        <v>04-07-1991</v>
      </c>
      <c r="M496" s="19">
        <v>32</v>
      </c>
    </row>
    <row r="497" spans="1:13" ht="15" thickBot="1" x14ac:dyDescent="0.4">
      <c r="A497" t="s">
        <v>527</v>
      </c>
      <c r="B497">
        <v>1999</v>
      </c>
      <c r="C497" t="s">
        <v>15</v>
      </c>
      <c r="D497">
        <v>20</v>
      </c>
      <c r="E497">
        <v>3</v>
      </c>
      <c r="F497" s="18">
        <v>4466.62</v>
      </c>
      <c r="G497" t="s">
        <v>11</v>
      </c>
      <c r="H497" t="s">
        <v>11</v>
      </c>
      <c r="I497" t="s">
        <v>23</v>
      </c>
      <c r="J497" s="15" t="str">
        <f t="shared" si="15"/>
        <v>20 Nov 1999</v>
      </c>
      <c r="K497" s="15" t="s">
        <v>6457</v>
      </c>
      <c r="L497" s="15" t="str">
        <f t="shared" si="14"/>
        <v>20-11-1999</v>
      </c>
      <c r="M497" s="19">
        <v>23</v>
      </c>
    </row>
    <row r="498" spans="1:13" ht="15" thickBot="1" x14ac:dyDescent="0.4">
      <c r="A498" t="s">
        <v>528</v>
      </c>
      <c r="B498">
        <v>2004</v>
      </c>
      <c r="C498" t="s">
        <v>10</v>
      </c>
      <c r="D498">
        <v>18</v>
      </c>
      <c r="E498">
        <v>0</v>
      </c>
      <c r="F498" s="18">
        <v>4468.25</v>
      </c>
      <c r="G498" t="s">
        <v>11</v>
      </c>
      <c r="H498" t="s">
        <v>11</v>
      </c>
      <c r="I498" t="s">
        <v>23</v>
      </c>
      <c r="J498" s="15" t="str">
        <f t="shared" si="15"/>
        <v>18 Jul 2004</v>
      </c>
      <c r="K498" s="15" t="s">
        <v>6046</v>
      </c>
      <c r="L498" s="15" t="str">
        <f t="shared" si="14"/>
        <v>18-07-2004</v>
      </c>
      <c r="M498" s="19">
        <v>19</v>
      </c>
    </row>
    <row r="499" spans="1:13" ht="15" thickBot="1" x14ac:dyDescent="0.4">
      <c r="A499" t="s">
        <v>529</v>
      </c>
      <c r="B499">
        <v>1992</v>
      </c>
      <c r="C499" t="s">
        <v>10</v>
      </c>
      <c r="D499">
        <v>12</v>
      </c>
      <c r="E499">
        <v>0</v>
      </c>
      <c r="F499" s="18">
        <v>4488.58</v>
      </c>
      <c r="G499" t="s">
        <v>11</v>
      </c>
      <c r="H499" t="s">
        <v>12</v>
      </c>
      <c r="I499" t="s">
        <v>23</v>
      </c>
      <c r="J499" s="15" t="str">
        <f t="shared" si="15"/>
        <v>12 Jul 1992</v>
      </c>
      <c r="K499" s="15" t="s">
        <v>6458</v>
      </c>
      <c r="L499" s="15" t="str">
        <f t="shared" si="14"/>
        <v>12-07-1992</v>
      </c>
      <c r="M499" s="19">
        <v>31</v>
      </c>
    </row>
    <row r="500" spans="1:13" ht="15" thickBot="1" x14ac:dyDescent="0.4">
      <c r="A500" t="s">
        <v>530</v>
      </c>
      <c r="B500">
        <v>1988</v>
      </c>
      <c r="C500" t="s">
        <v>18</v>
      </c>
      <c r="D500">
        <v>26</v>
      </c>
      <c r="E500">
        <v>0</v>
      </c>
      <c r="F500" s="18">
        <v>4500.34</v>
      </c>
      <c r="G500" t="s">
        <v>11</v>
      </c>
      <c r="H500" t="s">
        <v>16</v>
      </c>
      <c r="I500" t="s">
        <v>356</v>
      </c>
      <c r="J500" s="15" t="str">
        <f t="shared" si="15"/>
        <v>26 Jun 1988</v>
      </c>
      <c r="K500" s="15" t="s">
        <v>6459</v>
      </c>
      <c r="L500" s="15" t="str">
        <f t="shared" si="14"/>
        <v>26-06-1988</v>
      </c>
      <c r="M500" s="19">
        <v>35</v>
      </c>
    </row>
    <row r="501" spans="1:13" ht="15" thickBot="1" x14ac:dyDescent="0.4">
      <c r="A501" t="s">
        <v>531</v>
      </c>
      <c r="B501">
        <v>1997</v>
      </c>
      <c r="C501" t="s">
        <v>37</v>
      </c>
      <c r="D501">
        <v>13</v>
      </c>
      <c r="E501">
        <v>4</v>
      </c>
      <c r="F501" s="18">
        <v>4504.66</v>
      </c>
      <c r="G501" t="s">
        <v>16</v>
      </c>
      <c r="H501" t="s">
        <v>11</v>
      </c>
      <c r="I501" t="s">
        <v>13</v>
      </c>
      <c r="J501" s="15" t="str">
        <f t="shared" si="15"/>
        <v>13 Oct 1997</v>
      </c>
      <c r="K501" s="15" t="s">
        <v>6460</v>
      </c>
      <c r="L501" s="15" t="str">
        <f t="shared" si="14"/>
        <v>13-10-1997</v>
      </c>
      <c r="M501" s="19">
        <v>25</v>
      </c>
    </row>
    <row r="502" spans="1:13" ht="15" thickBot="1" x14ac:dyDescent="0.4">
      <c r="A502" t="s">
        <v>532</v>
      </c>
      <c r="B502">
        <v>1982</v>
      </c>
      <c r="C502" t="s">
        <v>20</v>
      </c>
      <c r="D502">
        <v>27</v>
      </c>
      <c r="E502">
        <v>3</v>
      </c>
      <c r="F502" s="18">
        <v>4511.41</v>
      </c>
      <c r="G502" t="s">
        <v>11</v>
      </c>
      <c r="H502" t="s">
        <v>12</v>
      </c>
      <c r="I502" t="s">
        <v>13</v>
      </c>
      <c r="J502" s="15" t="str">
        <f t="shared" si="15"/>
        <v>27 Sep 1982</v>
      </c>
      <c r="K502" s="15" t="s">
        <v>6461</v>
      </c>
      <c r="L502" s="15" t="str">
        <f t="shared" si="14"/>
        <v>27-09-1982</v>
      </c>
      <c r="M502" s="19">
        <v>40</v>
      </c>
    </row>
    <row r="503" spans="1:13" ht="15" thickBot="1" x14ac:dyDescent="0.4">
      <c r="A503" t="s">
        <v>533</v>
      </c>
      <c r="B503">
        <v>1980</v>
      </c>
      <c r="C503" t="s">
        <v>18</v>
      </c>
      <c r="D503">
        <v>16</v>
      </c>
      <c r="E503">
        <v>2</v>
      </c>
      <c r="F503" s="18">
        <v>4515.71</v>
      </c>
      <c r="G503" t="s">
        <v>11</v>
      </c>
      <c r="H503" t="s">
        <v>12</v>
      </c>
      <c r="I503" t="s">
        <v>13</v>
      </c>
      <c r="J503" s="15" t="str">
        <f t="shared" si="15"/>
        <v>16 Jun 1980</v>
      </c>
      <c r="K503" s="15" t="s">
        <v>6462</v>
      </c>
      <c r="L503" s="15" t="str">
        <f t="shared" si="14"/>
        <v>16-06-1980</v>
      </c>
      <c r="M503" s="19">
        <v>43</v>
      </c>
    </row>
    <row r="504" spans="1:13" ht="15" thickBot="1" x14ac:dyDescent="0.4">
      <c r="A504" t="s">
        <v>534</v>
      </c>
      <c r="B504">
        <v>2003</v>
      </c>
      <c r="C504" t="s">
        <v>37</v>
      </c>
      <c r="D504">
        <v>2</v>
      </c>
      <c r="E504">
        <v>0</v>
      </c>
      <c r="F504" s="18">
        <v>4518.3999999999996</v>
      </c>
      <c r="G504" t="s">
        <v>11</v>
      </c>
      <c r="H504" t="s">
        <v>12</v>
      </c>
      <c r="I504" t="s">
        <v>535</v>
      </c>
      <c r="J504" s="15" t="str">
        <f t="shared" si="15"/>
        <v>2 Oct 2003</v>
      </c>
      <c r="K504" s="15" t="s">
        <v>6463</v>
      </c>
      <c r="L504" s="15" t="str">
        <f t="shared" si="14"/>
        <v>02-10-2003</v>
      </c>
      <c r="M504" s="19">
        <v>19</v>
      </c>
    </row>
    <row r="505" spans="1:13" ht="15" thickBot="1" x14ac:dyDescent="0.4">
      <c r="A505" t="s">
        <v>536</v>
      </c>
      <c r="B505">
        <v>1987</v>
      </c>
      <c r="C505" t="s">
        <v>30</v>
      </c>
      <c r="D505">
        <v>5</v>
      </c>
      <c r="E505">
        <v>3</v>
      </c>
      <c r="F505" s="18">
        <v>4518.7700000000004</v>
      </c>
      <c r="G505" t="s">
        <v>11</v>
      </c>
      <c r="H505" t="s">
        <v>12</v>
      </c>
      <c r="I505" t="s">
        <v>23</v>
      </c>
      <c r="J505" s="15" t="str">
        <f t="shared" si="15"/>
        <v>5 Dec 1987</v>
      </c>
      <c r="K505" s="15" t="s">
        <v>6464</v>
      </c>
      <c r="L505" s="15" t="str">
        <f t="shared" si="14"/>
        <v>05-12-1987</v>
      </c>
      <c r="M505" s="19">
        <v>35</v>
      </c>
    </row>
    <row r="506" spans="1:13" ht="15" thickBot="1" x14ac:dyDescent="0.4">
      <c r="A506" t="s">
        <v>537</v>
      </c>
      <c r="B506">
        <v>1988</v>
      </c>
      <c r="C506" t="s">
        <v>30</v>
      </c>
      <c r="D506">
        <v>21</v>
      </c>
      <c r="E506">
        <v>0</v>
      </c>
      <c r="F506" s="18">
        <v>4518.83</v>
      </c>
      <c r="G506" t="s">
        <v>11</v>
      </c>
      <c r="H506" t="s">
        <v>11</v>
      </c>
      <c r="I506" t="s">
        <v>356</v>
      </c>
      <c r="J506" s="15" t="str">
        <f t="shared" si="15"/>
        <v>21 Dec 1988</v>
      </c>
      <c r="K506" s="15" t="s">
        <v>6465</v>
      </c>
      <c r="L506" s="15" t="str">
        <f t="shared" si="14"/>
        <v>21-12-1988</v>
      </c>
      <c r="M506" s="19">
        <v>34</v>
      </c>
    </row>
    <row r="507" spans="1:13" ht="15" thickBot="1" x14ac:dyDescent="0.4">
      <c r="A507" t="s">
        <v>538</v>
      </c>
      <c r="B507">
        <v>1992</v>
      </c>
      <c r="C507" t="s">
        <v>35</v>
      </c>
      <c r="D507">
        <v>13</v>
      </c>
      <c r="E507">
        <v>1</v>
      </c>
      <c r="F507" s="18">
        <v>4527.18</v>
      </c>
      <c r="G507" t="s">
        <v>11</v>
      </c>
      <c r="H507" t="s">
        <v>11</v>
      </c>
      <c r="I507" t="s">
        <v>23</v>
      </c>
      <c r="J507" s="15" t="str">
        <f t="shared" si="15"/>
        <v>13 Aug 1992</v>
      </c>
      <c r="K507" s="15" t="s">
        <v>6466</v>
      </c>
      <c r="L507" s="15" t="str">
        <f t="shared" si="14"/>
        <v>13-08-1992</v>
      </c>
      <c r="M507" s="19">
        <v>30</v>
      </c>
    </row>
    <row r="508" spans="1:13" ht="15" thickBot="1" x14ac:dyDescent="0.4">
      <c r="A508" t="s">
        <v>539</v>
      </c>
      <c r="B508">
        <v>1993</v>
      </c>
      <c r="C508" t="s">
        <v>18</v>
      </c>
      <c r="D508">
        <v>29</v>
      </c>
      <c r="E508">
        <v>2</v>
      </c>
      <c r="F508" s="18">
        <v>4529.4799999999996</v>
      </c>
      <c r="G508" t="s">
        <v>11</v>
      </c>
      <c r="H508" t="s">
        <v>16</v>
      </c>
      <c r="I508" t="s">
        <v>42</v>
      </c>
      <c r="J508" s="15" t="str">
        <f t="shared" si="15"/>
        <v>29 Jun 1993</v>
      </c>
      <c r="K508" s="15" t="s">
        <v>6467</v>
      </c>
      <c r="L508" s="15" t="str">
        <f t="shared" si="14"/>
        <v>29-06-1993</v>
      </c>
      <c r="M508" s="19">
        <v>30</v>
      </c>
    </row>
    <row r="509" spans="1:13" ht="15" thickBot="1" x14ac:dyDescent="0.4">
      <c r="A509" t="s">
        <v>540</v>
      </c>
      <c r="B509">
        <v>1988</v>
      </c>
      <c r="C509" t="s">
        <v>18</v>
      </c>
      <c r="D509">
        <v>13</v>
      </c>
      <c r="E509">
        <v>1</v>
      </c>
      <c r="F509" s="18">
        <v>4536.26</v>
      </c>
      <c r="G509" t="s">
        <v>11</v>
      </c>
      <c r="H509" t="s">
        <v>11</v>
      </c>
      <c r="I509" t="s">
        <v>42</v>
      </c>
      <c r="J509" s="15" t="str">
        <f t="shared" si="15"/>
        <v>13 Jun 1988</v>
      </c>
      <c r="K509" s="15" t="s">
        <v>6468</v>
      </c>
      <c r="L509" s="15" t="str">
        <f t="shared" si="14"/>
        <v>13-06-1988</v>
      </c>
      <c r="M509" s="19">
        <v>35</v>
      </c>
    </row>
    <row r="510" spans="1:13" ht="15" thickBot="1" x14ac:dyDescent="0.4">
      <c r="A510" t="s">
        <v>541</v>
      </c>
      <c r="B510">
        <v>1990</v>
      </c>
      <c r="C510" t="s">
        <v>15</v>
      </c>
      <c r="D510">
        <v>17</v>
      </c>
      <c r="E510">
        <v>0</v>
      </c>
      <c r="F510" s="18">
        <v>4544.2299999999996</v>
      </c>
      <c r="G510" t="s">
        <v>11</v>
      </c>
      <c r="H510" t="s">
        <v>16</v>
      </c>
      <c r="I510" t="s">
        <v>247</v>
      </c>
      <c r="J510" s="15" t="str">
        <f t="shared" si="15"/>
        <v>17 Nov 1990</v>
      </c>
      <c r="K510" s="15" t="s">
        <v>6469</v>
      </c>
      <c r="L510" s="15" t="str">
        <f t="shared" si="14"/>
        <v>17-11-1990</v>
      </c>
      <c r="M510" s="19">
        <v>32</v>
      </c>
    </row>
    <row r="511" spans="1:13" ht="15" thickBot="1" x14ac:dyDescent="0.4">
      <c r="A511" t="s">
        <v>542</v>
      </c>
      <c r="B511">
        <v>2004</v>
      </c>
      <c r="C511" t="s">
        <v>30</v>
      </c>
      <c r="D511">
        <v>22</v>
      </c>
      <c r="E511">
        <v>4</v>
      </c>
      <c r="F511" s="18">
        <v>4561.1899999999996</v>
      </c>
      <c r="G511" t="s">
        <v>11</v>
      </c>
      <c r="H511" t="s">
        <v>11</v>
      </c>
      <c r="I511" t="s">
        <v>247</v>
      </c>
      <c r="J511" s="15" t="str">
        <f t="shared" si="15"/>
        <v>22 Dec 2004</v>
      </c>
      <c r="K511" s="15" t="s">
        <v>6470</v>
      </c>
      <c r="L511" s="15" t="str">
        <f t="shared" si="14"/>
        <v>22-12-2004</v>
      </c>
      <c r="M511" s="19">
        <v>18</v>
      </c>
    </row>
    <row r="512" spans="1:13" ht="15" thickBot="1" x14ac:dyDescent="0.4">
      <c r="A512" t="s">
        <v>543</v>
      </c>
      <c r="B512">
        <v>1990</v>
      </c>
      <c r="C512" t="s">
        <v>20</v>
      </c>
      <c r="D512">
        <v>20</v>
      </c>
      <c r="E512">
        <v>1</v>
      </c>
      <c r="F512" s="18">
        <v>4562.84</v>
      </c>
      <c r="G512" t="s">
        <v>11</v>
      </c>
      <c r="H512" t="s">
        <v>11</v>
      </c>
      <c r="I512" t="s">
        <v>13</v>
      </c>
      <c r="J512" s="15" t="str">
        <f t="shared" si="15"/>
        <v>20 Sep 1990</v>
      </c>
      <c r="K512" s="15" t="s">
        <v>6471</v>
      </c>
      <c r="L512" s="15" t="str">
        <f t="shared" si="14"/>
        <v>20-09-1990</v>
      </c>
      <c r="M512" s="19">
        <v>32</v>
      </c>
    </row>
    <row r="513" spans="1:13" ht="15" thickBot="1" x14ac:dyDescent="0.4">
      <c r="A513" t="s">
        <v>544</v>
      </c>
      <c r="B513">
        <v>1996</v>
      </c>
      <c r="C513" t="s">
        <v>30</v>
      </c>
      <c r="D513">
        <v>25</v>
      </c>
      <c r="E513">
        <v>2</v>
      </c>
      <c r="F513" s="18">
        <v>4564.1899999999996</v>
      </c>
      <c r="G513" t="s">
        <v>11</v>
      </c>
      <c r="H513" t="s">
        <v>11</v>
      </c>
      <c r="I513" t="s">
        <v>247</v>
      </c>
      <c r="J513" s="15" t="str">
        <f t="shared" si="15"/>
        <v>25 Dec 1996</v>
      </c>
      <c r="K513" s="15" t="s">
        <v>6472</v>
      </c>
      <c r="L513" s="15" t="str">
        <f t="shared" si="14"/>
        <v>25-12-1996</v>
      </c>
      <c r="M513" s="19">
        <v>26</v>
      </c>
    </row>
    <row r="514" spans="1:13" ht="15" thickBot="1" x14ac:dyDescent="0.4">
      <c r="A514" t="s">
        <v>545</v>
      </c>
      <c r="B514">
        <v>1989</v>
      </c>
      <c r="C514" t="s">
        <v>20</v>
      </c>
      <c r="D514">
        <v>18</v>
      </c>
      <c r="E514">
        <v>0</v>
      </c>
      <c r="F514" s="18">
        <v>4571.41</v>
      </c>
      <c r="G514" t="s">
        <v>11</v>
      </c>
      <c r="H514" t="s">
        <v>11</v>
      </c>
      <c r="I514" t="s">
        <v>23</v>
      </c>
      <c r="J514" s="15" t="str">
        <f t="shared" si="15"/>
        <v>18 Sep 1989</v>
      </c>
      <c r="K514" s="15" t="s">
        <v>6473</v>
      </c>
      <c r="L514" s="15" t="str">
        <f t="shared" ref="L514:L577" si="16">TEXT(K514,"dd-mm-yyyy")</f>
        <v>18-09-1989</v>
      </c>
      <c r="M514" s="19">
        <v>33</v>
      </c>
    </row>
    <row r="515" spans="1:13" ht="15" thickBot="1" x14ac:dyDescent="0.4">
      <c r="A515" t="s">
        <v>546</v>
      </c>
      <c r="B515">
        <v>2000</v>
      </c>
      <c r="C515" t="s">
        <v>10</v>
      </c>
      <c r="D515">
        <v>2</v>
      </c>
      <c r="E515">
        <v>0</v>
      </c>
      <c r="F515" s="18">
        <v>4608.03</v>
      </c>
      <c r="G515" t="s">
        <v>11</v>
      </c>
      <c r="H515" t="s">
        <v>12</v>
      </c>
      <c r="I515" t="s">
        <v>42</v>
      </c>
      <c r="J515" s="15" t="str">
        <f t="shared" ref="J515:J578" si="17">CONCATENATE(D515," ",C515," ",B515)</f>
        <v>2 Jul 2000</v>
      </c>
      <c r="K515" s="15" t="s">
        <v>6474</v>
      </c>
      <c r="L515" s="15" t="str">
        <f t="shared" si="16"/>
        <v>02-07-2000</v>
      </c>
      <c r="M515" s="19">
        <v>23</v>
      </c>
    </row>
    <row r="516" spans="1:13" ht="15" thickBot="1" x14ac:dyDescent="0.4">
      <c r="A516" t="s">
        <v>547</v>
      </c>
      <c r="B516">
        <v>1998</v>
      </c>
      <c r="C516" t="s">
        <v>18</v>
      </c>
      <c r="D516">
        <v>29</v>
      </c>
      <c r="E516">
        <v>3</v>
      </c>
      <c r="F516" s="18">
        <v>4618.08</v>
      </c>
      <c r="G516" t="s">
        <v>11</v>
      </c>
      <c r="H516" t="s">
        <v>16</v>
      </c>
      <c r="I516" t="s">
        <v>23</v>
      </c>
      <c r="J516" s="15" t="str">
        <f t="shared" si="17"/>
        <v>29 Jun 1998</v>
      </c>
      <c r="K516" s="15" t="s">
        <v>6475</v>
      </c>
      <c r="L516" s="15" t="str">
        <f t="shared" si="16"/>
        <v>29-06-1998</v>
      </c>
      <c r="M516" s="19">
        <v>25</v>
      </c>
    </row>
    <row r="517" spans="1:13" ht="15" thickBot="1" x14ac:dyDescent="0.4">
      <c r="A517" t="s">
        <v>548</v>
      </c>
      <c r="B517">
        <v>1985</v>
      </c>
      <c r="C517" t="s">
        <v>18</v>
      </c>
      <c r="D517">
        <v>22</v>
      </c>
      <c r="E517">
        <v>0</v>
      </c>
      <c r="F517" s="18">
        <v>4646.76</v>
      </c>
      <c r="G517" t="s">
        <v>16</v>
      </c>
      <c r="H517" t="s">
        <v>16</v>
      </c>
      <c r="I517" t="s">
        <v>42</v>
      </c>
      <c r="J517" s="15" t="str">
        <f t="shared" si="17"/>
        <v>22 Jun 1985</v>
      </c>
      <c r="K517" s="15" t="s">
        <v>6476</v>
      </c>
      <c r="L517" s="15" t="str">
        <f t="shared" si="16"/>
        <v>22-06-1985</v>
      </c>
      <c r="M517" s="19">
        <v>38</v>
      </c>
    </row>
    <row r="518" spans="1:13" ht="15" thickBot="1" x14ac:dyDescent="0.4">
      <c r="A518" t="s">
        <v>549</v>
      </c>
      <c r="B518">
        <v>1996</v>
      </c>
      <c r="C518" t="s">
        <v>37</v>
      </c>
      <c r="D518">
        <v>25</v>
      </c>
      <c r="E518">
        <v>3</v>
      </c>
      <c r="F518" s="18">
        <v>4661.29</v>
      </c>
      <c r="G518" t="s">
        <v>11</v>
      </c>
      <c r="H518" t="s">
        <v>16</v>
      </c>
      <c r="I518" t="s">
        <v>356</v>
      </c>
      <c r="J518" s="15" t="str">
        <f t="shared" si="17"/>
        <v>25 Oct 1996</v>
      </c>
      <c r="K518" s="15" t="s">
        <v>6477</v>
      </c>
      <c r="L518" s="15" t="str">
        <f t="shared" si="16"/>
        <v>25-10-1996</v>
      </c>
      <c r="M518" s="19">
        <v>26</v>
      </c>
    </row>
    <row r="519" spans="1:13" ht="15" thickBot="1" x14ac:dyDescent="0.4">
      <c r="A519" t="s">
        <v>550</v>
      </c>
      <c r="B519">
        <v>1990</v>
      </c>
      <c r="C519" t="s">
        <v>35</v>
      </c>
      <c r="D519">
        <v>5</v>
      </c>
      <c r="E519">
        <v>1</v>
      </c>
      <c r="F519" s="18">
        <v>4667.6099999999997</v>
      </c>
      <c r="G519" t="s">
        <v>12</v>
      </c>
      <c r="H519" t="s">
        <v>12</v>
      </c>
      <c r="I519" t="s">
        <v>168</v>
      </c>
      <c r="J519" s="15" t="str">
        <f t="shared" si="17"/>
        <v>5 Aug 1990</v>
      </c>
      <c r="K519" s="15" t="s">
        <v>6478</v>
      </c>
      <c r="L519" s="15" t="str">
        <f t="shared" si="16"/>
        <v>05-08-1990</v>
      </c>
      <c r="M519" s="19">
        <v>33</v>
      </c>
    </row>
    <row r="520" spans="1:13" ht="15" thickBot="1" x14ac:dyDescent="0.4">
      <c r="A520" t="s">
        <v>551</v>
      </c>
      <c r="B520">
        <v>1990</v>
      </c>
      <c r="C520" t="s">
        <v>20</v>
      </c>
      <c r="D520">
        <v>26</v>
      </c>
      <c r="E520">
        <v>2</v>
      </c>
      <c r="F520" s="18">
        <v>4670.6400000000003</v>
      </c>
      <c r="G520" t="s">
        <v>11</v>
      </c>
      <c r="H520" t="s">
        <v>11</v>
      </c>
      <c r="I520" t="s">
        <v>42</v>
      </c>
      <c r="J520" s="15" t="str">
        <f t="shared" si="17"/>
        <v>26 Sep 1990</v>
      </c>
      <c r="K520" s="15" t="s">
        <v>6479</v>
      </c>
      <c r="L520" s="15" t="str">
        <f t="shared" si="16"/>
        <v>26-09-1990</v>
      </c>
      <c r="M520" s="19">
        <v>32</v>
      </c>
    </row>
    <row r="521" spans="1:13" ht="15" thickBot="1" x14ac:dyDescent="0.4">
      <c r="A521" t="s">
        <v>552</v>
      </c>
      <c r="B521">
        <v>1990</v>
      </c>
      <c r="C521" t="s">
        <v>10</v>
      </c>
      <c r="D521">
        <v>13</v>
      </c>
      <c r="E521">
        <v>2</v>
      </c>
      <c r="F521" s="18">
        <v>4673.3900000000003</v>
      </c>
      <c r="G521" t="s">
        <v>11</v>
      </c>
      <c r="H521" t="s">
        <v>16</v>
      </c>
      <c r="I521" t="s">
        <v>13</v>
      </c>
      <c r="J521" s="15" t="str">
        <f t="shared" si="17"/>
        <v>13 Jul 1990</v>
      </c>
      <c r="K521" s="15" t="s">
        <v>6480</v>
      </c>
      <c r="L521" s="15" t="str">
        <f t="shared" si="16"/>
        <v>13-07-1990</v>
      </c>
      <c r="M521" s="19">
        <v>33</v>
      </c>
    </row>
    <row r="522" spans="1:13" ht="15" thickBot="1" x14ac:dyDescent="0.4">
      <c r="A522" t="s">
        <v>553</v>
      </c>
      <c r="B522">
        <v>1979</v>
      </c>
      <c r="C522" t="s">
        <v>37</v>
      </c>
      <c r="D522">
        <v>18</v>
      </c>
      <c r="E522">
        <v>2</v>
      </c>
      <c r="F522" s="18">
        <v>4674.2</v>
      </c>
      <c r="G522" t="s">
        <v>11</v>
      </c>
      <c r="H522" t="s">
        <v>16</v>
      </c>
      <c r="I522" t="s">
        <v>13</v>
      </c>
      <c r="J522" s="15" t="str">
        <f t="shared" si="17"/>
        <v>18 Oct 1979</v>
      </c>
      <c r="K522" s="15" t="s">
        <v>6481</v>
      </c>
      <c r="L522" s="15" t="str">
        <f t="shared" si="16"/>
        <v>18-10-1979</v>
      </c>
      <c r="M522" s="19">
        <v>43</v>
      </c>
    </row>
    <row r="523" spans="1:13" ht="15" thickBot="1" x14ac:dyDescent="0.4">
      <c r="A523" t="s">
        <v>554</v>
      </c>
      <c r="B523">
        <v>2003</v>
      </c>
      <c r="C523" t="s">
        <v>37</v>
      </c>
      <c r="D523">
        <v>4</v>
      </c>
      <c r="E523">
        <v>0</v>
      </c>
      <c r="F523" s="18">
        <v>4678.8</v>
      </c>
      <c r="G523" t="s">
        <v>11</v>
      </c>
      <c r="H523" t="s">
        <v>16</v>
      </c>
      <c r="I523" t="s">
        <v>300</v>
      </c>
      <c r="J523" s="15" t="str">
        <f t="shared" si="17"/>
        <v>4 Oct 2003</v>
      </c>
      <c r="K523" s="15" t="s">
        <v>6482</v>
      </c>
      <c r="L523" s="15" t="str">
        <f t="shared" si="16"/>
        <v>04-10-2003</v>
      </c>
      <c r="M523" s="19">
        <v>19</v>
      </c>
    </row>
    <row r="524" spans="1:13" ht="15" thickBot="1" x14ac:dyDescent="0.4">
      <c r="A524" t="s">
        <v>555</v>
      </c>
      <c r="B524">
        <v>1990</v>
      </c>
      <c r="C524" t="s">
        <v>20</v>
      </c>
      <c r="D524">
        <v>4</v>
      </c>
      <c r="E524">
        <v>2</v>
      </c>
      <c r="F524" s="18">
        <v>4686.3900000000003</v>
      </c>
      <c r="G524" t="s">
        <v>12</v>
      </c>
      <c r="H524" t="s">
        <v>12</v>
      </c>
      <c r="I524" t="s">
        <v>13</v>
      </c>
      <c r="J524" s="15" t="str">
        <f t="shared" si="17"/>
        <v>4 Sep 1990</v>
      </c>
      <c r="K524" s="15" t="s">
        <v>6483</v>
      </c>
      <c r="L524" s="15" t="str">
        <f t="shared" si="16"/>
        <v>04-09-1990</v>
      </c>
      <c r="M524" s="19">
        <v>32</v>
      </c>
    </row>
    <row r="525" spans="1:13" ht="15" thickBot="1" x14ac:dyDescent="0.4">
      <c r="A525" t="s">
        <v>556</v>
      </c>
      <c r="B525">
        <v>2003</v>
      </c>
      <c r="C525" t="s">
        <v>18</v>
      </c>
      <c r="D525">
        <v>22</v>
      </c>
      <c r="E525">
        <v>5</v>
      </c>
      <c r="F525" s="18">
        <v>4687.8</v>
      </c>
      <c r="G525" t="s">
        <v>11</v>
      </c>
      <c r="H525" t="s">
        <v>12</v>
      </c>
      <c r="I525" t="s">
        <v>42</v>
      </c>
      <c r="J525" s="15" t="str">
        <f t="shared" si="17"/>
        <v>22 Jun 2003</v>
      </c>
      <c r="K525" s="15" t="s">
        <v>6484</v>
      </c>
      <c r="L525" s="15" t="str">
        <f t="shared" si="16"/>
        <v>22-06-2003</v>
      </c>
      <c r="M525" s="19">
        <v>20</v>
      </c>
    </row>
    <row r="526" spans="1:13" ht="15" thickBot="1" x14ac:dyDescent="0.4">
      <c r="A526" t="s">
        <v>557</v>
      </c>
      <c r="B526">
        <v>1977</v>
      </c>
      <c r="C526" t="s">
        <v>30</v>
      </c>
      <c r="D526">
        <v>4</v>
      </c>
      <c r="E526">
        <v>2</v>
      </c>
      <c r="F526" s="18">
        <v>4699.47</v>
      </c>
      <c r="G526" t="s">
        <v>11</v>
      </c>
      <c r="H526" t="s">
        <v>12</v>
      </c>
      <c r="I526" t="s">
        <v>13</v>
      </c>
      <c r="J526" s="15" t="str">
        <f t="shared" si="17"/>
        <v>4 Dec 1977</v>
      </c>
      <c r="K526" s="15" t="s">
        <v>6485</v>
      </c>
      <c r="L526" s="15" t="str">
        <f t="shared" si="16"/>
        <v>04-12-1977</v>
      </c>
      <c r="M526" s="19">
        <v>45</v>
      </c>
    </row>
    <row r="527" spans="1:13" ht="15" thickBot="1" x14ac:dyDescent="0.4">
      <c r="A527" t="s">
        <v>558</v>
      </c>
      <c r="B527">
        <v>1981</v>
      </c>
      <c r="C527" t="s">
        <v>35</v>
      </c>
      <c r="D527">
        <v>12</v>
      </c>
      <c r="E527">
        <v>1</v>
      </c>
      <c r="F527" s="18">
        <v>4712.12</v>
      </c>
      <c r="G527" t="s">
        <v>11</v>
      </c>
      <c r="H527" t="s">
        <v>12</v>
      </c>
      <c r="I527" t="s">
        <v>42</v>
      </c>
      <c r="J527" s="15" t="str">
        <f t="shared" si="17"/>
        <v>12 Aug 1981</v>
      </c>
      <c r="K527" s="15" t="s">
        <v>6486</v>
      </c>
      <c r="L527" s="15" t="str">
        <f t="shared" si="16"/>
        <v>12-08-1981</v>
      </c>
      <c r="M527" s="19">
        <v>41</v>
      </c>
    </row>
    <row r="528" spans="1:13" ht="15" thickBot="1" x14ac:dyDescent="0.4">
      <c r="A528" t="s">
        <v>559</v>
      </c>
      <c r="B528">
        <v>1992</v>
      </c>
      <c r="C528" t="s">
        <v>37</v>
      </c>
      <c r="D528">
        <v>9</v>
      </c>
      <c r="E528">
        <v>1</v>
      </c>
      <c r="F528" s="18">
        <v>4718.2</v>
      </c>
      <c r="G528" t="s">
        <v>11</v>
      </c>
      <c r="H528" t="s">
        <v>12</v>
      </c>
      <c r="I528" t="s">
        <v>247</v>
      </c>
      <c r="J528" s="15" t="str">
        <f t="shared" si="17"/>
        <v>9 Oct 1992</v>
      </c>
      <c r="K528" s="15" t="s">
        <v>6487</v>
      </c>
      <c r="L528" s="15" t="str">
        <f t="shared" si="16"/>
        <v>09-10-1992</v>
      </c>
      <c r="M528" s="19">
        <v>30</v>
      </c>
    </row>
    <row r="529" spans="1:13" ht="15" thickBot="1" x14ac:dyDescent="0.4">
      <c r="A529" t="s">
        <v>560</v>
      </c>
      <c r="B529">
        <v>1992</v>
      </c>
      <c r="C529" t="s">
        <v>20</v>
      </c>
      <c r="D529">
        <v>28</v>
      </c>
      <c r="E529">
        <v>1</v>
      </c>
      <c r="F529" s="18">
        <v>4719.5200000000004</v>
      </c>
      <c r="G529" t="s">
        <v>11</v>
      </c>
      <c r="H529" t="s">
        <v>11</v>
      </c>
      <c r="I529" t="s">
        <v>247</v>
      </c>
      <c r="J529" s="15" t="str">
        <f t="shared" si="17"/>
        <v>28 Sep 1992</v>
      </c>
      <c r="K529" s="15" t="s">
        <v>6488</v>
      </c>
      <c r="L529" s="15" t="str">
        <f t="shared" si="16"/>
        <v>28-09-1992</v>
      </c>
      <c r="M529" s="19">
        <v>30</v>
      </c>
    </row>
    <row r="530" spans="1:13" ht="15" thickBot="1" x14ac:dyDescent="0.4">
      <c r="A530" t="s">
        <v>561</v>
      </c>
      <c r="B530">
        <v>1994</v>
      </c>
      <c r="C530" t="s">
        <v>35</v>
      </c>
      <c r="D530">
        <v>12</v>
      </c>
      <c r="E530">
        <v>2</v>
      </c>
      <c r="F530" s="18">
        <v>4719.74</v>
      </c>
      <c r="G530" t="s">
        <v>11</v>
      </c>
      <c r="H530" t="s">
        <v>16</v>
      </c>
      <c r="I530" t="s">
        <v>23</v>
      </c>
      <c r="J530" s="15" t="str">
        <f t="shared" si="17"/>
        <v>12 Aug 1994</v>
      </c>
      <c r="K530" s="15" t="s">
        <v>6378</v>
      </c>
      <c r="L530" s="15" t="str">
        <f t="shared" si="16"/>
        <v>12-08-1994</v>
      </c>
      <c r="M530" s="19">
        <v>28</v>
      </c>
    </row>
    <row r="531" spans="1:13" ht="15" thickBot="1" x14ac:dyDescent="0.4">
      <c r="A531" t="s">
        <v>562</v>
      </c>
      <c r="B531">
        <v>1980</v>
      </c>
      <c r="C531" t="s">
        <v>10</v>
      </c>
      <c r="D531">
        <v>2</v>
      </c>
      <c r="E531">
        <v>2</v>
      </c>
      <c r="F531" s="18">
        <v>4728.71</v>
      </c>
      <c r="G531" t="s">
        <v>11</v>
      </c>
      <c r="H531" t="s">
        <v>12</v>
      </c>
      <c r="I531" t="s">
        <v>23</v>
      </c>
      <c r="J531" s="15" t="str">
        <f t="shared" si="17"/>
        <v>2 Jul 1980</v>
      </c>
      <c r="K531" s="15" t="s">
        <v>6489</v>
      </c>
      <c r="L531" s="15" t="str">
        <f t="shared" si="16"/>
        <v>02-07-1980</v>
      </c>
      <c r="M531" s="19">
        <v>43</v>
      </c>
    </row>
    <row r="532" spans="1:13" ht="15" thickBot="1" x14ac:dyDescent="0.4">
      <c r="A532" t="s">
        <v>563</v>
      </c>
      <c r="B532">
        <v>1986</v>
      </c>
      <c r="C532" t="s">
        <v>20</v>
      </c>
      <c r="D532">
        <v>5</v>
      </c>
      <c r="E532">
        <v>3</v>
      </c>
      <c r="F532" s="18">
        <v>4734.6400000000003</v>
      </c>
      <c r="G532" t="s">
        <v>11</v>
      </c>
      <c r="H532" t="s">
        <v>16</v>
      </c>
      <c r="I532" t="s">
        <v>13</v>
      </c>
      <c r="J532" s="15" t="str">
        <f t="shared" si="17"/>
        <v>5 Sep 1986</v>
      </c>
      <c r="K532" s="15" t="s">
        <v>6490</v>
      </c>
      <c r="L532" s="15" t="str">
        <f t="shared" si="16"/>
        <v>05-09-1986</v>
      </c>
      <c r="M532" s="19">
        <v>36</v>
      </c>
    </row>
    <row r="533" spans="1:13" ht="15" thickBot="1" x14ac:dyDescent="0.4">
      <c r="A533" t="s">
        <v>564</v>
      </c>
      <c r="B533">
        <v>1991</v>
      </c>
      <c r="C533" t="s">
        <v>37</v>
      </c>
      <c r="D533">
        <v>12</v>
      </c>
      <c r="E533">
        <v>1</v>
      </c>
      <c r="F533" s="18">
        <v>4738.2700000000004</v>
      </c>
      <c r="G533" t="s">
        <v>11</v>
      </c>
      <c r="H533" t="s">
        <v>12</v>
      </c>
      <c r="I533" t="s">
        <v>23</v>
      </c>
      <c r="J533" s="15" t="str">
        <f t="shared" si="17"/>
        <v>12 Oct 1991</v>
      </c>
      <c r="K533" s="15" t="s">
        <v>6491</v>
      </c>
      <c r="L533" s="15" t="str">
        <f t="shared" si="16"/>
        <v>12-10-1991</v>
      </c>
      <c r="M533" s="19">
        <v>31</v>
      </c>
    </row>
    <row r="534" spans="1:13" ht="15" thickBot="1" x14ac:dyDescent="0.4">
      <c r="A534" t="s">
        <v>565</v>
      </c>
      <c r="B534">
        <v>2004</v>
      </c>
      <c r="C534" t="s">
        <v>15</v>
      </c>
      <c r="D534">
        <v>24</v>
      </c>
      <c r="E534">
        <v>0</v>
      </c>
      <c r="F534" s="18">
        <v>4740.78</v>
      </c>
      <c r="G534" t="s">
        <v>11</v>
      </c>
      <c r="H534" t="s">
        <v>12</v>
      </c>
      <c r="I534" t="s">
        <v>300</v>
      </c>
      <c r="J534" s="15" t="str">
        <f t="shared" si="17"/>
        <v>24 Nov 2004</v>
      </c>
      <c r="K534" s="15" t="s">
        <v>6492</v>
      </c>
      <c r="L534" s="15" t="str">
        <f t="shared" si="16"/>
        <v>24-11-2004</v>
      </c>
      <c r="M534" s="19">
        <v>18</v>
      </c>
    </row>
    <row r="535" spans="1:13" ht="15" thickBot="1" x14ac:dyDescent="0.4">
      <c r="A535" t="s">
        <v>566</v>
      </c>
      <c r="B535">
        <v>1987</v>
      </c>
      <c r="C535" t="s">
        <v>18</v>
      </c>
      <c r="D535">
        <v>5</v>
      </c>
      <c r="E535">
        <v>1</v>
      </c>
      <c r="F535" s="18">
        <v>4746.34</v>
      </c>
      <c r="G535" t="s">
        <v>11</v>
      </c>
      <c r="H535" t="s">
        <v>11</v>
      </c>
      <c r="I535" t="s">
        <v>42</v>
      </c>
      <c r="J535" s="15" t="str">
        <f t="shared" si="17"/>
        <v>5 Jun 1987</v>
      </c>
      <c r="K535" s="15" t="s">
        <v>6493</v>
      </c>
      <c r="L535" s="15" t="str">
        <f t="shared" si="16"/>
        <v>05-06-1987</v>
      </c>
      <c r="M535" s="19">
        <v>36</v>
      </c>
    </row>
    <row r="536" spans="1:13" ht="15" thickBot="1" x14ac:dyDescent="0.4">
      <c r="A536" t="s">
        <v>567</v>
      </c>
      <c r="B536">
        <v>1987</v>
      </c>
      <c r="C536" t="s">
        <v>20</v>
      </c>
      <c r="D536">
        <v>2</v>
      </c>
      <c r="E536">
        <v>1</v>
      </c>
      <c r="F536" s="18">
        <v>4747.05</v>
      </c>
      <c r="G536" t="s">
        <v>11</v>
      </c>
      <c r="H536" t="s">
        <v>11</v>
      </c>
      <c r="I536" t="s">
        <v>13</v>
      </c>
      <c r="J536" s="15" t="str">
        <f t="shared" si="17"/>
        <v>2 Sep 1987</v>
      </c>
      <c r="K536" s="15" t="s">
        <v>6494</v>
      </c>
      <c r="L536" s="15" t="str">
        <f t="shared" si="16"/>
        <v>02-09-1987</v>
      </c>
      <c r="M536" s="19">
        <v>35</v>
      </c>
    </row>
    <row r="537" spans="1:13" ht="15" thickBot="1" x14ac:dyDescent="0.4">
      <c r="A537" t="s">
        <v>568</v>
      </c>
      <c r="B537">
        <v>1987</v>
      </c>
      <c r="C537" t="s">
        <v>15</v>
      </c>
      <c r="D537">
        <v>22</v>
      </c>
      <c r="E537">
        <v>1</v>
      </c>
      <c r="F537" s="18">
        <v>4751.07</v>
      </c>
      <c r="G537" t="s">
        <v>12</v>
      </c>
      <c r="H537" t="s">
        <v>16</v>
      </c>
      <c r="I537" t="s">
        <v>42</v>
      </c>
      <c r="J537" s="15" t="str">
        <f t="shared" si="17"/>
        <v>22 Nov 1987</v>
      </c>
      <c r="K537" s="15" t="s">
        <v>6495</v>
      </c>
      <c r="L537" s="15" t="str">
        <f t="shared" si="16"/>
        <v>22-11-1987</v>
      </c>
      <c r="M537" s="19">
        <v>35</v>
      </c>
    </row>
    <row r="538" spans="1:13" ht="15" thickBot="1" x14ac:dyDescent="0.4">
      <c r="A538" t="s">
        <v>569</v>
      </c>
      <c r="B538">
        <v>1992</v>
      </c>
      <c r="C538" t="s">
        <v>35</v>
      </c>
      <c r="D538">
        <v>16</v>
      </c>
      <c r="E538">
        <v>2</v>
      </c>
      <c r="F538" s="18">
        <v>4753.6400000000003</v>
      </c>
      <c r="G538" t="s">
        <v>11</v>
      </c>
      <c r="H538" t="s">
        <v>12</v>
      </c>
      <c r="I538" t="s">
        <v>13</v>
      </c>
      <c r="J538" s="15" t="str">
        <f t="shared" si="17"/>
        <v>16 Aug 1992</v>
      </c>
      <c r="K538" s="15" t="s">
        <v>6496</v>
      </c>
      <c r="L538" s="15" t="str">
        <f t="shared" si="16"/>
        <v>16-08-1992</v>
      </c>
      <c r="M538" s="19">
        <v>30</v>
      </c>
    </row>
    <row r="539" spans="1:13" ht="15" thickBot="1" x14ac:dyDescent="0.4">
      <c r="A539" t="s">
        <v>570</v>
      </c>
      <c r="B539">
        <v>1987</v>
      </c>
      <c r="C539" t="s">
        <v>20</v>
      </c>
      <c r="D539">
        <v>27</v>
      </c>
      <c r="E539">
        <v>1</v>
      </c>
      <c r="F539" s="18">
        <v>4762.33</v>
      </c>
      <c r="G539" t="s">
        <v>12</v>
      </c>
      <c r="H539" t="s">
        <v>12</v>
      </c>
      <c r="I539" t="s">
        <v>42</v>
      </c>
      <c r="J539" s="15" t="str">
        <f t="shared" si="17"/>
        <v>27 Sep 1987</v>
      </c>
      <c r="K539" s="15" t="s">
        <v>6497</v>
      </c>
      <c r="L539" s="15" t="str">
        <f t="shared" si="16"/>
        <v>27-09-1987</v>
      </c>
      <c r="M539" s="19">
        <v>35</v>
      </c>
    </row>
    <row r="540" spans="1:13" ht="15" thickBot="1" x14ac:dyDescent="0.4">
      <c r="A540" t="s">
        <v>571</v>
      </c>
      <c r="B540">
        <v>1989</v>
      </c>
      <c r="C540" t="s">
        <v>35</v>
      </c>
      <c r="D540">
        <v>1</v>
      </c>
      <c r="E540">
        <v>1</v>
      </c>
      <c r="F540" s="18">
        <v>4766.0200000000004</v>
      </c>
      <c r="G540" t="s">
        <v>11</v>
      </c>
      <c r="H540" t="s">
        <v>12</v>
      </c>
      <c r="I540" t="s">
        <v>42</v>
      </c>
      <c r="J540" s="15" t="str">
        <f t="shared" si="17"/>
        <v>1 Aug 1989</v>
      </c>
      <c r="K540" s="15" t="s">
        <v>6498</v>
      </c>
      <c r="L540" s="15" t="str">
        <f t="shared" si="16"/>
        <v>01-08-1989</v>
      </c>
      <c r="M540" s="19">
        <v>34</v>
      </c>
    </row>
    <row r="541" spans="1:13" ht="15" thickBot="1" x14ac:dyDescent="0.4">
      <c r="A541" t="s">
        <v>572</v>
      </c>
      <c r="B541">
        <v>1989</v>
      </c>
      <c r="C541" t="s">
        <v>30</v>
      </c>
      <c r="D541">
        <v>9</v>
      </c>
      <c r="E541">
        <v>1</v>
      </c>
      <c r="F541" s="18">
        <v>4779.6000000000004</v>
      </c>
      <c r="G541" t="s">
        <v>11</v>
      </c>
      <c r="H541" t="s">
        <v>12</v>
      </c>
      <c r="I541" t="s">
        <v>13</v>
      </c>
      <c r="J541" s="15" t="str">
        <f t="shared" si="17"/>
        <v>9 Dec 1989</v>
      </c>
      <c r="K541" s="15" t="s">
        <v>6499</v>
      </c>
      <c r="L541" s="15" t="str">
        <f t="shared" si="16"/>
        <v>09-12-1989</v>
      </c>
      <c r="M541" s="19">
        <v>33</v>
      </c>
    </row>
    <row r="542" spans="1:13" ht="15" thickBot="1" x14ac:dyDescent="0.4">
      <c r="A542" t="s">
        <v>573</v>
      </c>
      <c r="B542">
        <v>1987</v>
      </c>
      <c r="C542" t="s">
        <v>18</v>
      </c>
      <c r="D542">
        <v>22</v>
      </c>
      <c r="E542">
        <v>3</v>
      </c>
      <c r="F542" s="18">
        <v>4787.42</v>
      </c>
      <c r="G542" t="s">
        <v>11</v>
      </c>
      <c r="H542" t="s">
        <v>12</v>
      </c>
      <c r="I542" t="s">
        <v>13</v>
      </c>
      <c r="J542" s="15" t="str">
        <f t="shared" si="17"/>
        <v>22 Jun 1987</v>
      </c>
      <c r="K542" s="15" t="s">
        <v>6500</v>
      </c>
      <c r="L542" s="15" t="str">
        <f t="shared" si="16"/>
        <v>22-06-1987</v>
      </c>
      <c r="M542" s="19">
        <v>36</v>
      </c>
    </row>
    <row r="543" spans="1:13" ht="15" thickBot="1" x14ac:dyDescent="0.4">
      <c r="A543" t="s">
        <v>574</v>
      </c>
      <c r="B543">
        <v>1989</v>
      </c>
      <c r="C543" t="s">
        <v>30</v>
      </c>
      <c r="D543">
        <v>16</v>
      </c>
      <c r="E543">
        <v>1</v>
      </c>
      <c r="F543" s="18">
        <v>4795.66</v>
      </c>
      <c r="G543" t="s">
        <v>11</v>
      </c>
      <c r="H543" t="s">
        <v>16</v>
      </c>
      <c r="I543" t="s">
        <v>13</v>
      </c>
      <c r="J543" s="15" t="str">
        <f t="shared" si="17"/>
        <v>16 Dec 1989</v>
      </c>
      <c r="K543" s="15" t="s">
        <v>6501</v>
      </c>
      <c r="L543" s="15" t="str">
        <f t="shared" si="16"/>
        <v>16-12-1989</v>
      </c>
      <c r="M543" s="19">
        <v>33</v>
      </c>
    </row>
    <row r="544" spans="1:13" ht="15" thickBot="1" x14ac:dyDescent="0.4">
      <c r="A544" t="s">
        <v>575</v>
      </c>
      <c r="B544">
        <v>1978</v>
      </c>
      <c r="C544" t="s">
        <v>37</v>
      </c>
      <c r="D544">
        <v>3</v>
      </c>
      <c r="E544">
        <v>2</v>
      </c>
      <c r="F544" s="18">
        <v>4812.34</v>
      </c>
      <c r="G544" t="s">
        <v>11</v>
      </c>
      <c r="H544" t="s">
        <v>12</v>
      </c>
      <c r="I544" t="s">
        <v>13</v>
      </c>
      <c r="J544" s="15" t="str">
        <f t="shared" si="17"/>
        <v>3 Oct 1978</v>
      </c>
      <c r="K544" s="15" t="s">
        <v>6502</v>
      </c>
      <c r="L544" s="15" t="str">
        <f t="shared" si="16"/>
        <v>03-10-1978</v>
      </c>
      <c r="M544" s="19">
        <v>44</v>
      </c>
    </row>
    <row r="545" spans="1:13" ht="15" thickBot="1" x14ac:dyDescent="0.4">
      <c r="A545" t="s">
        <v>576</v>
      </c>
      <c r="B545">
        <v>1981</v>
      </c>
      <c r="C545" t="s">
        <v>10</v>
      </c>
      <c r="D545">
        <v>3</v>
      </c>
      <c r="E545">
        <v>1</v>
      </c>
      <c r="F545" s="18">
        <v>4827.1000000000004</v>
      </c>
      <c r="G545" t="s">
        <v>11</v>
      </c>
      <c r="H545" t="s">
        <v>16</v>
      </c>
      <c r="I545" t="s">
        <v>13</v>
      </c>
      <c r="J545" s="15" t="str">
        <f t="shared" si="17"/>
        <v>3 Jul 1981</v>
      </c>
      <c r="K545" s="15" t="s">
        <v>6503</v>
      </c>
      <c r="L545" s="15" t="str">
        <f t="shared" si="16"/>
        <v>03-07-1981</v>
      </c>
      <c r="M545" s="19">
        <v>42</v>
      </c>
    </row>
    <row r="546" spans="1:13" ht="15" thickBot="1" x14ac:dyDescent="0.4">
      <c r="A546" t="s">
        <v>577</v>
      </c>
      <c r="B546">
        <v>1995</v>
      </c>
      <c r="C546" t="s">
        <v>30</v>
      </c>
      <c r="D546">
        <v>1</v>
      </c>
      <c r="E546">
        <v>3</v>
      </c>
      <c r="F546" s="18">
        <v>4827.8999999999996</v>
      </c>
      <c r="G546" t="s">
        <v>16</v>
      </c>
      <c r="H546" t="s">
        <v>11</v>
      </c>
      <c r="I546" t="s">
        <v>8093</v>
      </c>
      <c r="J546" s="15" t="str">
        <f t="shared" si="17"/>
        <v>1 Dec 1995</v>
      </c>
      <c r="K546" s="15" t="s">
        <v>6504</v>
      </c>
      <c r="L546" s="15" t="str">
        <f t="shared" si="16"/>
        <v>01-12-1995</v>
      </c>
      <c r="M546" s="19">
        <v>27</v>
      </c>
    </row>
    <row r="547" spans="1:13" ht="15" thickBot="1" x14ac:dyDescent="0.4">
      <c r="A547" t="s">
        <v>578</v>
      </c>
      <c r="B547">
        <v>2002</v>
      </c>
      <c r="C547" t="s">
        <v>18</v>
      </c>
      <c r="D547">
        <v>27</v>
      </c>
      <c r="E547">
        <v>5</v>
      </c>
      <c r="F547" s="18">
        <v>4830.63</v>
      </c>
      <c r="G547" t="s">
        <v>11</v>
      </c>
      <c r="H547" t="s">
        <v>16</v>
      </c>
      <c r="I547" t="s">
        <v>42</v>
      </c>
      <c r="J547" s="15" t="str">
        <f t="shared" si="17"/>
        <v>27 Jun 2002</v>
      </c>
      <c r="K547" s="15" t="s">
        <v>6505</v>
      </c>
      <c r="L547" s="15" t="str">
        <f t="shared" si="16"/>
        <v>27-06-2002</v>
      </c>
      <c r="M547" s="19">
        <v>21</v>
      </c>
    </row>
    <row r="548" spans="1:13" ht="15" thickBot="1" x14ac:dyDescent="0.4">
      <c r="A548" t="s">
        <v>579</v>
      </c>
      <c r="B548">
        <v>2000</v>
      </c>
      <c r="C548" t="s">
        <v>30</v>
      </c>
      <c r="D548">
        <v>11</v>
      </c>
      <c r="E548">
        <v>0</v>
      </c>
      <c r="F548" s="18">
        <v>4835.43</v>
      </c>
      <c r="G548" t="s">
        <v>11</v>
      </c>
      <c r="H548" t="s">
        <v>11</v>
      </c>
      <c r="I548" t="s">
        <v>300</v>
      </c>
      <c r="J548" s="15" t="str">
        <f t="shared" si="17"/>
        <v>11 Dec 2000</v>
      </c>
      <c r="K548" s="15" t="s">
        <v>6209</v>
      </c>
      <c r="L548" s="15" t="str">
        <f t="shared" si="16"/>
        <v>11-12-2000</v>
      </c>
      <c r="M548" s="19">
        <v>22</v>
      </c>
    </row>
    <row r="549" spans="1:13" ht="15" thickBot="1" x14ac:dyDescent="0.4">
      <c r="A549" t="s">
        <v>580</v>
      </c>
      <c r="B549">
        <v>1992</v>
      </c>
      <c r="C549" t="s">
        <v>20</v>
      </c>
      <c r="D549">
        <v>10</v>
      </c>
      <c r="E549">
        <v>3</v>
      </c>
      <c r="F549" s="18">
        <v>4837.58</v>
      </c>
      <c r="G549" t="s">
        <v>12</v>
      </c>
      <c r="H549" t="s">
        <v>11</v>
      </c>
      <c r="I549" t="s">
        <v>13</v>
      </c>
      <c r="J549" s="15" t="str">
        <f t="shared" si="17"/>
        <v>10 Sep 1992</v>
      </c>
      <c r="K549" s="15" t="s">
        <v>6506</v>
      </c>
      <c r="L549" s="15" t="str">
        <f t="shared" si="16"/>
        <v>10-09-1992</v>
      </c>
      <c r="M549" s="19">
        <v>30</v>
      </c>
    </row>
    <row r="550" spans="1:13" ht="15" thickBot="1" x14ac:dyDescent="0.4">
      <c r="A550" t="s">
        <v>581</v>
      </c>
      <c r="B550">
        <v>1984</v>
      </c>
      <c r="C550" t="s">
        <v>37</v>
      </c>
      <c r="D550">
        <v>15</v>
      </c>
      <c r="E550">
        <v>3</v>
      </c>
      <c r="F550" s="18">
        <v>4839.18</v>
      </c>
      <c r="G550" t="s">
        <v>11</v>
      </c>
      <c r="H550" t="s">
        <v>16</v>
      </c>
      <c r="I550" t="s">
        <v>23</v>
      </c>
      <c r="J550" s="15" t="str">
        <f t="shared" si="17"/>
        <v>15 Oct 1984</v>
      </c>
      <c r="K550" s="15" t="s">
        <v>6507</v>
      </c>
      <c r="L550" s="15" t="str">
        <f t="shared" si="16"/>
        <v>15-10-1984</v>
      </c>
      <c r="M550" s="19">
        <v>38</v>
      </c>
    </row>
    <row r="551" spans="1:13" ht="15" thickBot="1" x14ac:dyDescent="0.4">
      <c r="A551" t="s">
        <v>582</v>
      </c>
      <c r="B551">
        <v>1995</v>
      </c>
      <c r="C551" t="s">
        <v>20</v>
      </c>
      <c r="D551">
        <v>29</v>
      </c>
      <c r="E551">
        <v>0</v>
      </c>
      <c r="F551" s="18">
        <v>4840.95</v>
      </c>
      <c r="G551" t="s">
        <v>11</v>
      </c>
      <c r="H551" t="s">
        <v>16</v>
      </c>
      <c r="I551" t="s">
        <v>300</v>
      </c>
      <c r="J551" s="15" t="str">
        <f t="shared" si="17"/>
        <v>29 Sep 1995</v>
      </c>
      <c r="K551" s="15" t="s">
        <v>6508</v>
      </c>
      <c r="L551" s="15" t="str">
        <f t="shared" si="16"/>
        <v>29-09-1995</v>
      </c>
      <c r="M551" s="19">
        <v>27</v>
      </c>
    </row>
    <row r="552" spans="1:13" ht="15" thickBot="1" x14ac:dyDescent="0.4">
      <c r="A552" t="s">
        <v>583</v>
      </c>
      <c r="B552">
        <v>1979</v>
      </c>
      <c r="C552" t="s">
        <v>30</v>
      </c>
      <c r="D552">
        <v>13</v>
      </c>
      <c r="E552">
        <v>2</v>
      </c>
      <c r="F552" s="18">
        <v>4843.79</v>
      </c>
      <c r="G552" t="s">
        <v>11</v>
      </c>
      <c r="H552" t="s">
        <v>12</v>
      </c>
      <c r="I552" t="s">
        <v>13</v>
      </c>
      <c r="J552" s="15" t="str">
        <f t="shared" si="17"/>
        <v>13 Dec 1979</v>
      </c>
      <c r="K552" s="15" t="s">
        <v>6509</v>
      </c>
      <c r="L552" s="15" t="str">
        <f t="shared" si="16"/>
        <v>13-12-1979</v>
      </c>
      <c r="M552" s="19">
        <v>43</v>
      </c>
    </row>
    <row r="553" spans="1:13" ht="15" thickBot="1" x14ac:dyDescent="0.4">
      <c r="A553" t="s">
        <v>584</v>
      </c>
      <c r="B553">
        <v>1974</v>
      </c>
      <c r="C553" t="s">
        <v>20</v>
      </c>
      <c r="D553">
        <v>11</v>
      </c>
      <c r="E553">
        <v>0</v>
      </c>
      <c r="F553" s="18">
        <v>4844.67</v>
      </c>
      <c r="G553" t="s">
        <v>11</v>
      </c>
      <c r="H553" t="s">
        <v>11</v>
      </c>
      <c r="I553" t="s">
        <v>13</v>
      </c>
      <c r="J553" s="15" t="str">
        <f t="shared" si="17"/>
        <v>11 Sep 1974</v>
      </c>
      <c r="K553" s="15" t="s">
        <v>6510</v>
      </c>
      <c r="L553" s="15" t="str">
        <f t="shared" si="16"/>
        <v>11-09-1974</v>
      </c>
      <c r="M553" s="19">
        <v>48</v>
      </c>
    </row>
    <row r="554" spans="1:13" ht="15" thickBot="1" x14ac:dyDescent="0.4">
      <c r="A554" t="s">
        <v>585</v>
      </c>
      <c r="B554">
        <v>2001</v>
      </c>
      <c r="C554" t="s">
        <v>18</v>
      </c>
      <c r="D554">
        <v>7</v>
      </c>
      <c r="E554">
        <v>0</v>
      </c>
      <c r="F554" s="18">
        <v>4846.53</v>
      </c>
      <c r="G554" t="s">
        <v>11</v>
      </c>
      <c r="H554" t="s">
        <v>12</v>
      </c>
      <c r="I554" t="s">
        <v>300</v>
      </c>
      <c r="J554" s="15" t="str">
        <f t="shared" si="17"/>
        <v>7 Jun 2001</v>
      </c>
      <c r="K554" s="15" t="s">
        <v>6511</v>
      </c>
      <c r="L554" s="15" t="str">
        <f t="shared" si="16"/>
        <v>07-06-2001</v>
      </c>
      <c r="M554" s="19">
        <v>22</v>
      </c>
    </row>
    <row r="555" spans="1:13" ht="15" thickBot="1" x14ac:dyDescent="0.4">
      <c r="A555" t="s">
        <v>586</v>
      </c>
      <c r="B555">
        <v>1995</v>
      </c>
      <c r="C555" t="s">
        <v>30</v>
      </c>
      <c r="D555">
        <v>27</v>
      </c>
      <c r="E555">
        <v>3</v>
      </c>
      <c r="F555" s="18">
        <v>4846.92</v>
      </c>
      <c r="G555" t="s">
        <v>11</v>
      </c>
      <c r="H555" t="s">
        <v>12</v>
      </c>
      <c r="I555" t="s">
        <v>356</v>
      </c>
      <c r="J555" s="15" t="str">
        <f t="shared" si="17"/>
        <v>27 Dec 1995</v>
      </c>
      <c r="K555" s="15" t="s">
        <v>6512</v>
      </c>
      <c r="L555" s="15" t="str">
        <f t="shared" si="16"/>
        <v>27-12-1995</v>
      </c>
      <c r="M555" s="19">
        <v>27</v>
      </c>
    </row>
    <row r="556" spans="1:13" ht="15" thickBot="1" x14ac:dyDescent="0.4">
      <c r="A556" t="s">
        <v>587</v>
      </c>
      <c r="B556">
        <v>1989</v>
      </c>
      <c r="C556" t="s">
        <v>20</v>
      </c>
      <c r="D556">
        <v>1</v>
      </c>
      <c r="E556">
        <v>3</v>
      </c>
      <c r="F556" s="18">
        <v>4859.8900000000003</v>
      </c>
      <c r="G556" t="s">
        <v>11</v>
      </c>
      <c r="H556" t="s">
        <v>12</v>
      </c>
      <c r="I556" t="s">
        <v>42</v>
      </c>
      <c r="J556" s="15" t="str">
        <f t="shared" si="17"/>
        <v>1 Sep 1989</v>
      </c>
      <c r="K556" s="15" t="s">
        <v>6513</v>
      </c>
      <c r="L556" s="15" t="str">
        <f t="shared" si="16"/>
        <v>01-09-1989</v>
      </c>
      <c r="M556" s="19">
        <v>33</v>
      </c>
    </row>
    <row r="557" spans="1:13" ht="15" thickBot="1" x14ac:dyDescent="0.4">
      <c r="A557" t="s">
        <v>588</v>
      </c>
      <c r="B557">
        <v>1997</v>
      </c>
      <c r="C557" t="s">
        <v>20</v>
      </c>
      <c r="D557">
        <v>29</v>
      </c>
      <c r="E557">
        <v>4</v>
      </c>
      <c r="F557" s="18">
        <v>4877.9799999999996</v>
      </c>
      <c r="G557" t="s">
        <v>11</v>
      </c>
      <c r="H557" t="s">
        <v>12</v>
      </c>
      <c r="I557" t="s">
        <v>23</v>
      </c>
      <c r="J557" s="15" t="str">
        <f t="shared" si="17"/>
        <v>29 Sep 1997</v>
      </c>
      <c r="K557" s="15" t="s">
        <v>6514</v>
      </c>
      <c r="L557" s="15" t="str">
        <f t="shared" si="16"/>
        <v>29-09-1997</v>
      </c>
      <c r="M557" s="19">
        <v>25</v>
      </c>
    </row>
    <row r="558" spans="1:13" ht="15" thickBot="1" x14ac:dyDescent="0.4">
      <c r="A558" t="s">
        <v>589</v>
      </c>
      <c r="B558">
        <v>1986</v>
      </c>
      <c r="C558" t="s">
        <v>30</v>
      </c>
      <c r="D558">
        <v>23</v>
      </c>
      <c r="E558">
        <v>0</v>
      </c>
      <c r="F558" s="18">
        <v>4883.87</v>
      </c>
      <c r="G558" t="s">
        <v>11</v>
      </c>
      <c r="H558" t="s">
        <v>16</v>
      </c>
      <c r="I558" t="s">
        <v>42</v>
      </c>
      <c r="J558" s="15" t="str">
        <f t="shared" si="17"/>
        <v>23 Dec 1986</v>
      </c>
      <c r="K558" s="15" t="s">
        <v>6515</v>
      </c>
      <c r="L558" s="15" t="str">
        <f t="shared" si="16"/>
        <v>23-12-1986</v>
      </c>
      <c r="M558" s="19">
        <v>36</v>
      </c>
    </row>
    <row r="559" spans="1:13" ht="15" thickBot="1" x14ac:dyDescent="0.4">
      <c r="A559" t="s">
        <v>590</v>
      </c>
      <c r="B559">
        <v>1986</v>
      </c>
      <c r="C559" t="s">
        <v>37</v>
      </c>
      <c r="D559">
        <v>27</v>
      </c>
      <c r="E559">
        <v>0</v>
      </c>
      <c r="F559" s="18">
        <v>4889.04</v>
      </c>
      <c r="G559" t="s">
        <v>11</v>
      </c>
      <c r="H559" t="s">
        <v>16</v>
      </c>
      <c r="I559" t="s">
        <v>13</v>
      </c>
      <c r="J559" s="15" t="str">
        <f t="shared" si="17"/>
        <v>27 Oct 1986</v>
      </c>
      <c r="K559" s="15" t="s">
        <v>6516</v>
      </c>
      <c r="L559" s="15" t="str">
        <f t="shared" si="16"/>
        <v>27-10-1986</v>
      </c>
      <c r="M559" s="19">
        <v>36</v>
      </c>
    </row>
    <row r="560" spans="1:13" ht="15" thickBot="1" x14ac:dyDescent="0.4">
      <c r="A560" t="s">
        <v>591</v>
      </c>
      <c r="B560">
        <v>1989</v>
      </c>
      <c r="C560" t="s">
        <v>10</v>
      </c>
      <c r="D560">
        <v>10</v>
      </c>
      <c r="E560">
        <v>2</v>
      </c>
      <c r="F560" s="18">
        <v>4890</v>
      </c>
      <c r="G560" t="s">
        <v>12</v>
      </c>
      <c r="H560" t="s">
        <v>11</v>
      </c>
      <c r="I560" t="s">
        <v>13</v>
      </c>
      <c r="J560" s="15" t="str">
        <f t="shared" si="17"/>
        <v>10 Jul 1989</v>
      </c>
      <c r="K560" s="15" t="s">
        <v>6402</v>
      </c>
      <c r="L560" s="15" t="str">
        <f t="shared" si="16"/>
        <v>10-07-1989</v>
      </c>
      <c r="M560" s="19">
        <v>34</v>
      </c>
    </row>
    <row r="561" spans="1:13" ht="15" thickBot="1" x14ac:dyDescent="0.4">
      <c r="A561" t="s">
        <v>592</v>
      </c>
      <c r="B561">
        <v>1990</v>
      </c>
      <c r="C561" t="s">
        <v>15</v>
      </c>
      <c r="D561">
        <v>28</v>
      </c>
      <c r="E561">
        <v>3</v>
      </c>
      <c r="F561" s="18">
        <v>4894.3900000000003</v>
      </c>
      <c r="G561" t="s">
        <v>11</v>
      </c>
      <c r="H561" t="s">
        <v>12</v>
      </c>
      <c r="I561" t="s">
        <v>13</v>
      </c>
      <c r="J561" s="15" t="str">
        <f t="shared" si="17"/>
        <v>28 Nov 1990</v>
      </c>
      <c r="K561" s="15" t="s">
        <v>6517</v>
      </c>
      <c r="L561" s="15" t="str">
        <f t="shared" si="16"/>
        <v>28-11-1990</v>
      </c>
      <c r="M561" s="19">
        <v>32</v>
      </c>
    </row>
    <row r="562" spans="1:13" ht="15" thickBot="1" x14ac:dyDescent="0.4">
      <c r="A562" t="s">
        <v>593</v>
      </c>
      <c r="B562">
        <v>1988</v>
      </c>
      <c r="C562" t="s">
        <v>20</v>
      </c>
      <c r="D562">
        <v>23</v>
      </c>
      <c r="E562">
        <v>1</v>
      </c>
      <c r="F562" s="18">
        <v>4894.75</v>
      </c>
      <c r="G562" t="s">
        <v>12</v>
      </c>
      <c r="H562" t="s">
        <v>12</v>
      </c>
      <c r="I562" t="s">
        <v>23</v>
      </c>
      <c r="J562" s="15" t="str">
        <f t="shared" si="17"/>
        <v>23 Sep 1988</v>
      </c>
      <c r="K562" s="15" t="s">
        <v>6518</v>
      </c>
      <c r="L562" s="15" t="str">
        <f t="shared" si="16"/>
        <v>23-09-1988</v>
      </c>
      <c r="M562" s="19">
        <v>34</v>
      </c>
    </row>
    <row r="563" spans="1:13" ht="15" thickBot="1" x14ac:dyDescent="0.4">
      <c r="A563" t="s">
        <v>594</v>
      </c>
      <c r="B563">
        <v>1993</v>
      </c>
      <c r="C563" t="s">
        <v>10</v>
      </c>
      <c r="D563">
        <v>10</v>
      </c>
      <c r="E563">
        <v>2</v>
      </c>
      <c r="F563" s="18">
        <v>4906.41</v>
      </c>
      <c r="G563" t="s">
        <v>11</v>
      </c>
      <c r="H563" t="s">
        <v>16</v>
      </c>
      <c r="I563" t="s">
        <v>23</v>
      </c>
      <c r="J563" s="15" t="str">
        <f t="shared" si="17"/>
        <v>10 Jul 1993</v>
      </c>
      <c r="K563" s="15" t="s">
        <v>6519</v>
      </c>
      <c r="L563" s="15" t="str">
        <f t="shared" si="16"/>
        <v>10-07-1993</v>
      </c>
      <c r="M563" s="19">
        <v>30</v>
      </c>
    </row>
    <row r="564" spans="1:13" ht="15" thickBot="1" x14ac:dyDescent="0.4">
      <c r="A564" t="s">
        <v>595</v>
      </c>
      <c r="B564">
        <v>1981</v>
      </c>
      <c r="C564" t="s">
        <v>37</v>
      </c>
      <c r="D564">
        <v>18</v>
      </c>
      <c r="E564">
        <v>1</v>
      </c>
      <c r="F564" s="18">
        <v>4911.8900000000003</v>
      </c>
      <c r="G564" t="s">
        <v>11</v>
      </c>
      <c r="H564" t="s">
        <v>12</v>
      </c>
      <c r="I564" t="s">
        <v>13</v>
      </c>
      <c r="J564" s="15" t="str">
        <f t="shared" si="17"/>
        <v>18 Oct 1981</v>
      </c>
      <c r="K564" s="15" t="s">
        <v>6520</v>
      </c>
      <c r="L564" s="15" t="str">
        <f t="shared" si="16"/>
        <v>18-10-1981</v>
      </c>
      <c r="M564" s="19">
        <v>41</v>
      </c>
    </row>
    <row r="565" spans="1:13" ht="15" thickBot="1" x14ac:dyDescent="0.4">
      <c r="A565" t="s">
        <v>596</v>
      </c>
      <c r="B565">
        <v>2002</v>
      </c>
      <c r="C565" t="s">
        <v>35</v>
      </c>
      <c r="D565">
        <v>21</v>
      </c>
      <c r="E565">
        <v>5</v>
      </c>
      <c r="F565" s="18">
        <v>4915.0600000000004</v>
      </c>
      <c r="G565" t="s">
        <v>11</v>
      </c>
      <c r="H565" t="s">
        <v>16</v>
      </c>
      <c r="I565" t="s">
        <v>356</v>
      </c>
      <c r="J565" s="15" t="str">
        <f t="shared" si="17"/>
        <v>21 Aug 2002</v>
      </c>
      <c r="K565" s="15" t="s">
        <v>6164</v>
      </c>
      <c r="L565" s="15" t="str">
        <f t="shared" si="16"/>
        <v>21-08-2002</v>
      </c>
      <c r="M565" s="19">
        <v>20</v>
      </c>
    </row>
    <row r="566" spans="1:13" ht="15" thickBot="1" x14ac:dyDescent="0.4">
      <c r="A566" t="s">
        <v>597</v>
      </c>
      <c r="B566">
        <v>1993</v>
      </c>
      <c r="C566" t="s">
        <v>35</v>
      </c>
      <c r="D566">
        <v>10</v>
      </c>
      <c r="E566">
        <v>2</v>
      </c>
      <c r="F566" s="18">
        <v>4922.92</v>
      </c>
      <c r="G566" t="s">
        <v>11</v>
      </c>
      <c r="H566" t="s">
        <v>11</v>
      </c>
      <c r="I566" t="s">
        <v>23</v>
      </c>
      <c r="J566" s="15" t="str">
        <f t="shared" si="17"/>
        <v>10 Aug 1993</v>
      </c>
      <c r="K566" s="15" t="s">
        <v>6521</v>
      </c>
      <c r="L566" s="15" t="str">
        <f t="shared" si="16"/>
        <v>10-08-1993</v>
      </c>
      <c r="M566" s="19">
        <v>29</v>
      </c>
    </row>
    <row r="567" spans="1:13" ht="15" thickBot="1" x14ac:dyDescent="0.4">
      <c r="A567" t="s">
        <v>598</v>
      </c>
      <c r="B567">
        <v>1991</v>
      </c>
      <c r="C567" t="s">
        <v>35</v>
      </c>
      <c r="D567">
        <v>23</v>
      </c>
      <c r="E567">
        <v>2</v>
      </c>
      <c r="F567" s="18">
        <v>4931.6499999999996</v>
      </c>
      <c r="G567" t="s">
        <v>11</v>
      </c>
      <c r="H567" t="s">
        <v>12</v>
      </c>
      <c r="I567" t="s">
        <v>42</v>
      </c>
      <c r="J567" s="15" t="str">
        <f t="shared" si="17"/>
        <v>23 Aug 1991</v>
      </c>
      <c r="K567" s="15" t="s">
        <v>6522</v>
      </c>
      <c r="L567" s="15" t="str">
        <f t="shared" si="16"/>
        <v>23-08-1991</v>
      </c>
      <c r="M567" s="19">
        <v>31</v>
      </c>
    </row>
    <row r="568" spans="1:13" ht="15" thickBot="1" x14ac:dyDescent="0.4">
      <c r="A568" t="s">
        <v>599</v>
      </c>
      <c r="B568">
        <v>1991</v>
      </c>
      <c r="C568" t="s">
        <v>15</v>
      </c>
      <c r="D568">
        <v>27</v>
      </c>
      <c r="E568">
        <v>2</v>
      </c>
      <c r="F568" s="18">
        <v>4934.71</v>
      </c>
      <c r="G568" t="s">
        <v>11</v>
      </c>
      <c r="H568" t="s">
        <v>12</v>
      </c>
      <c r="I568" t="s">
        <v>42</v>
      </c>
      <c r="J568" s="15" t="str">
        <f t="shared" si="17"/>
        <v>27 Nov 1991</v>
      </c>
      <c r="K568" s="15" t="s">
        <v>6523</v>
      </c>
      <c r="L568" s="15" t="str">
        <f t="shared" si="16"/>
        <v>27-11-1991</v>
      </c>
      <c r="M568" s="19">
        <v>31</v>
      </c>
    </row>
    <row r="569" spans="1:13" ht="15" thickBot="1" x14ac:dyDescent="0.4">
      <c r="A569" t="s">
        <v>600</v>
      </c>
      <c r="B569">
        <v>1974</v>
      </c>
      <c r="C569" t="s">
        <v>18</v>
      </c>
      <c r="D569">
        <v>26</v>
      </c>
      <c r="E569">
        <v>0</v>
      </c>
      <c r="F569" s="18">
        <v>4942.0600000000004</v>
      </c>
      <c r="G569" t="s">
        <v>11</v>
      </c>
      <c r="H569" t="s">
        <v>11</v>
      </c>
      <c r="I569" t="s">
        <v>13</v>
      </c>
      <c r="J569" s="15" t="str">
        <f t="shared" si="17"/>
        <v>26 Jun 1974</v>
      </c>
      <c r="K569" s="15" t="s">
        <v>6524</v>
      </c>
      <c r="L569" s="15" t="str">
        <f t="shared" si="16"/>
        <v>26-06-1974</v>
      </c>
      <c r="M569" s="19">
        <v>49</v>
      </c>
    </row>
    <row r="570" spans="1:13" ht="15" thickBot="1" x14ac:dyDescent="0.4">
      <c r="A570" t="s">
        <v>601</v>
      </c>
      <c r="B570">
        <v>1991</v>
      </c>
      <c r="C570" t="s">
        <v>35</v>
      </c>
      <c r="D570">
        <v>30</v>
      </c>
      <c r="E570">
        <v>2</v>
      </c>
      <c r="F570" s="18">
        <v>4949.76</v>
      </c>
      <c r="G570" t="s">
        <v>11</v>
      </c>
      <c r="H570" t="s">
        <v>16</v>
      </c>
      <c r="I570" t="s">
        <v>13</v>
      </c>
      <c r="J570" s="15" t="str">
        <f t="shared" si="17"/>
        <v>30 Aug 1991</v>
      </c>
      <c r="K570" s="15" t="s">
        <v>6525</v>
      </c>
      <c r="L570" s="15" t="str">
        <f t="shared" si="16"/>
        <v>30-08-1991</v>
      </c>
      <c r="M570" s="19">
        <v>31</v>
      </c>
    </row>
    <row r="571" spans="1:13" ht="15" thickBot="1" x14ac:dyDescent="0.4">
      <c r="A571" t="s">
        <v>602</v>
      </c>
      <c r="B571">
        <v>1973</v>
      </c>
      <c r="C571" t="s">
        <v>15</v>
      </c>
      <c r="D571">
        <v>7</v>
      </c>
      <c r="E571">
        <v>0</v>
      </c>
      <c r="F571" s="18">
        <v>4985.22</v>
      </c>
      <c r="G571" t="s">
        <v>11</v>
      </c>
      <c r="H571" t="s">
        <v>12</v>
      </c>
      <c r="I571" t="s">
        <v>13</v>
      </c>
      <c r="J571" s="15" t="str">
        <f t="shared" si="17"/>
        <v>7 Nov 1973</v>
      </c>
      <c r="K571" s="15" t="s">
        <v>6526</v>
      </c>
      <c r="L571" s="15" t="str">
        <f t="shared" si="16"/>
        <v>07-11-1973</v>
      </c>
      <c r="M571" s="19">
        <v>49</v>
      </c>
    </row>
    <row r="572" spans="1:13" ht="15" thickBot="1" x14ac:dyDescent="0.4">
      <c r="A572" t="s">
        <v>603</v>
      </c>
      <c r="B572">
        <v>1988</v>
      </c>
      <c r="C572" t="s">
        <v>18</v>
      </c>
      <c r="D572">
        <v>24</v>
      </c>
      <c r="E572">
        <v>0</v>
      </c>
      <c r="F572" s="18">
        <v>4992.38</v>
      </c>
      <c r="G572" t="s">
        <v>11</v>
      </c>
      <c r="H572" t="s">
        <v>12</v>
      </c>
      <c r="I572" t="s">
        <v>247</v>
      </c>
      <c r="J572" s="15" t="str">
        <f t="shared" si="17"/>
        <v>24 Jun 1988</v>
      </c>
      <c r="K572" s="15" t="s">
        <v>6527</v>
      </c>
      <c r="L572" s="15" t="str">
        <f t="shared" si="16"/>
        <v>24-06-1988</v>
      </c>
      <c r="M572" s="19">
        <v>35</v>
      </c>
    </row>
    <row r="573" spans="1:13" ht="15" thickBot="1" x14ac:dyDescent="0.4">
      <c r="A573" t="s">
        <v>604</v>
      </c>
      <c r="B573">
        <v>2001</v>
      </c>
      <c r="C573" t="s">
        <v>37</v>
      </c>
      <c r="D573">
        <v>5</v>
      </c>
      <c r="E573">
        <v>0</v>
      </c>
      <c r="F573" s="18">
        <v>4999.04</v>
      </c>
      <c r="G573" t="s">
        <v>11</v>
      </c>
      <c r="H573" t="s">
        <v>11</v>
      </c>
      <c r="I573" t="s">
        <v>42</v>
      </c>
      <c r="J573" s="15" t="str">
        <f t="shared" si="17"/>
        <v>5 Oct 2001</v>
      </c>
      <c r="K573" s="15" t="s">
        <v>6528</v>
      </c>
      <c r="L573" s="15" t="str">
        <f t="shared" si="16"/>
        <v>05-10-2001</v>
      </c>
      <c r="M573" s="19">
        <v>21</v>
      </c>
    </row>
    <row r="574" spans="1:13" ht="15" thickBot="1" x14ac:dyDescent="0.4">
      <c r="A574" t="s">
        <v>605</v>
      </c>
      <c r="B574">
        <v>1988</v>
      </c>
      <c r="C574" t="s">
        <v>20</v>
      </c>
      <c r="D574">
        <v>4</v>
      </c>
      <c r="E574">
        <v>1</v>
      </c>
      <c r="F574" s="18">
        <v>5002.78</v>
      </c>
      <c r="G574" t="s">
        <v>11</v>
      </c>
      <c r="H574" t="s">
        <v>11</v>
      </c>
      <c r="I574" t="s">
        <v>13</v>
      </c>
      <c r="J574" s="15" t="str">
        <f t="shared" si="17"/>
        <v>4 Sep 1988</v>
      </c>
      <c r="K574" s="15" t="s">
        <v>6529</v>
      </c>
      <c r="L574" s="15" t="str">
        <f t="shared" si="16"/>
        <v>04-09-1988</v>
      </c>
      <c r="M574" s="19">
        <v>34</v>
      </c>
    </row>
    <row r="575" spans="1:13" ht="15" thickBot="1" x14ac:dyDescent="0.4">
      <c r="A575" t="s">
        <v>606</v>
      </c>
      <c r="B575">
        <v>1977</v>
      </c>
      <c r="C575" t="s">
        <v>18</v>
      </c>
      <c r="D575">
        <v>9</v>
      </c>
      <c r="E575">
        <v>2</v>
      </c>
      <c r="F575" s="18">
        <v>5003.7700000000004</v>
      </c>
      <c r="G575" t="s">
        <v>11</v>
      </c>
      <c r="H575" t="s">
        <v>12</v>
      </c>
      <c r="I575" t="s">
        <v>13</v>
      </c>
      <c r="J575" s="15" t="str">
        <f t="shared" si="17"/>
        <v>9 Jun 1977</v>
      </c>
      <c r="K575" s="15" t="s">
        <v>6530</v>
      </c>
      <c r="L575" s="15" t="str">
        <f t="shared" si="16"/>
        <v>09-06-1977</v>
      </c>
      <c r="M575" s="19">
        <v>46</v>
      </c>
    </row>
    <row r="576" spans="1:13" ht="15" thickBot="1" x14ac:dyDescent="0.4">
      <c r="A576" t="s">
        <v>607</v>
      </c>
      <c r="B576">
        <v>1988</v>
      </c>
      <c r="C576" t="s">
        <v>10</v>
      </c>
      <c r="D576">
        <v>8</v>
      </c>
      <c r="E576">
        <v>1</v>
      </c>
      <c r="F576" s="18">
        <v>5003.8500000000004</v>
      </c>
      <c r="G576" t="s">
        <v>11</v>
      </c>
      <c r="H576" t="s">
        <v>12</v>
      </c>
      <c r="I576" t="s">
        <v>42</v>
      </c>
      <c r="J576" s="15" t="str">
        <f t="shared" si="17"/>
        <v>8 Jul 1988</v>
      </c>
      <c r="K576" s="15" t="s">
        <v>6531</v>
      </c>
      <c r="L576" s="15" t="str">
        <f t="shared" si="16"/>
        <v>08-07-1988</v>
      </c>
      <c r="M576" s="19">
        <v>35</v>
      </c>
    </row>
    <row r="577" spans="1:13" ht="15" thickBot="1" x14ac:dyDescent="0.4">
      <c r="A577" t="s">
        <v>608</v>
      </c>
      <c r="B577">
        <v>1988</v>
      </c>
      <c r="C577" t="s">
        <v>15</v>
      </c>
      <c r="D577">
        <v>9</v>
      </c>
      <c r="E577">
        <v>1</v>
      </c>
      <c r="F577" s="18">
        <v>5012.47</v>
      </c>
      <c r="G577" t="s">
        <v>11</v>
      </c>
      <c r="H577" t="s">
        <v>12</v>
      </c>
      <c r="I577" t="s">
        <v>42</v>
      </c>
      <c r="J577" s="15" t="str">
        <f t="shared" si="17"/>
        <v>9 Nov 1988</v>
      </c>
      <c r="K577" s="15" t="s">
        <v>6532</v>
      </c>
      <c r="L577" s="15" t="str">
        <f t="shared" si="16"/>
        <v>09-11-1988</v>
      </c>
      <c r="M577" s="19">
        <v>34</v>
      </c>
    </row>
    <row r="578" spans="1:13" ht="15" thickBot="1" x14ac:dyDescent="0.4">
      <c r="A578" t="s">
        <v>609</v>
      </c>
      <c r="B578">
        <v>1985</v>
      </c>
      <c r="C578" t="s">
        <v>30</v>
      </c>
      <c r="D578">
        <v>28</v>
      </c>
      <c r="E578">
        <v>0</v>
      </c>
      <c r="F578" s="18">
        <v>5028.1499999999996</v>
      </c>
      <c r="G578" t="s">
        <v>16</v>
      </c>
      <c r="H578" t="s">
        <v>11</v>
      </c>
      <c r="I578" t="s">
        <v>23</v>
      </c>
      <c r="J578" s="15" t="str">
        <f t="shared" si="17"/>
        <v>28 Dec 1985</v>
      </c>
      <c r="K578" s="15" t="s">
        <v>6533</v>
      </c>
      <c r="L578" s="15" t="str">
        <f t="shared" ref="L578:L641" si="18">TEXT(K578,"dd-mm-yyyy")</f>
        <v>28-12-1985</v>
      </c>
      <c r="M578" s="19">
        <v>37</v>
      </c>
    </row>
    <row r="579" spans="1:13" ht="15" thickBot="1" x14ac:dyDescent="0.4">
      <c r="A579" t="s">
        <v>610</v>
      </c>
      <c r="B579">
        <v>1991</v>
      </c>
      <c r="C579" t="s">
        <v>20</v>
      </c>
      <c r="D579">
        <v>10</v>
      </c>
      <c r="E579">
        <v>2</v>
      </c>
      <c r="F579" s="18">
        <v>5031.2700000000004</v>
      </c>
      <c r="G579" t="s">
        <v>12</v>
      </c>
      <c r="H579" t="s">
        <v>16</v>
      </c>
      <c r="I579" t="s">
        <v>168</v>
      </c>
      <c r="J579" s="15" t="str">
        <f t="shared" ref="J579:J642" si="19">CONCATENATE(D579," ",C579," ",B579)</f>
        <v>10 Sep 1991</v>
      </c>
      <c r="K579" s="15" t="s">
        <v>6534</v>
      </c>
      <c r="L579" s="15" t="str">
        <f t="shared" si="18"/>
        <v>10-09-1991</v>
      </c>
      <c r="M579" s="19">
        <v>31</v>
      </c>
    </row>
    <row r="580" spans="1:13" ht="15" thickBot="1" x14ac:dyDescent="0.4">
      <c r="A580" t="s">
        <v>611</v>
      </c>
      <c r="B580">
        <v>1986</v>
      </c>
      <c r="C580" t="s">
        <v>18</v>
      </c>
      <c r="D580">
        <v>29</v>
      </c>
      <c r="E580">
        <v>3</v>
      </c>
      <c r="F580" s="18">
        <v>5034.1000000000004</v>
      </c>
      <c r="G580" t="s">
        <v>11</v>
      </c>
      <c r="H580" t="s">
        <v>11</v>
      </c>
      <c r="I580" t="s">
        <v>13</v>
      </c>
      <c r="J580" s="15" t="str">
        <f t="shared" si="19"/>
        <v>29 Jun 1986</v>
      </c>
      <c r="K580" s="15" t="s">
        <v>6535</v>
      </c>
      <c r="L580" s="15" t="str">
        <f t="shared" si="18"/>
        <v>29-06-1986</v>
      </c>
      <c r="M580" s="19">
        <v>37</v>
      </c>
    </row>
    <row r="581" spans="1:13" ht="15" thickBot="1" x14ac:dyDescent="0.4">
      <c r="A581" t="s">
        <v>612</v>
      </c>
      <c r="B581">
        <v>1997</v>
      </c>
      <c r="C581" t="s">
        <v>30</v>
      </c>
      <c r="D581">
        <v>4</v>
      </c>
      <c r="E581">
        <v>0</v>
      </c>
      <c r="F581" s="18">
        <v>5038.57</v>
      </c>
      <c r="G581" t="s">
        <v>11</v>
      </c>
      <c r="H581" t="s">
        <v>11</v>
      </c>
      <c r="I581" t="s">
        <v>200</v>
      </c>
      <c r="J581" s="15" t="str">
        <f t="shared" si="19"/>
        <v>4 Dec 1997</v>
      </c>
      <c r="K581" s="15" t="s">
        <v>6536</v>
      </c>
      <c r="L581" s="15" t="str">
        <f t="shared" si="18"/>
        <v>04-12-1997</v>
      </c>
      <c r="M581" s="19">
        <v>25</v>
      </c>
    </row>
    <row r="582" spans="1:13" ht="15" thickBot="1" x14ac:dyDescent="0.4">
      <c r="A582" t="s">
        <v>613</v>
      </c>
      <c r="B582">
        <v>2001</v>
      </c>
      <c r="C582" t="s">
        <v>37</v>
      </c>
      <c r="D582">
        <v>16</v>
      </c>
      <c r="E582">
        <v>0</v>
      </c>
      <c r="F582" s="18">
        <v>5043.13</v>
      </c>
      <c r="G582" t="s">
        <v>11</v>
      </c>
      <c r="H582" t="s">
        <v>12</v>
      </c>
      <c r="I582" t="s">
        <v>42</v>
      </c>
      <c r="J582" s="15" t="str">
        <f t="shared" si="19"/>
        <v>16 Oct 2001</v>
      </c>
      <c r="K582" s="15" t="s">
        <v>6537</v>
      </c>
      <c r="L582" s="15" t="str">
        <f t="shared" si="18"/>
        <v>16-10-2001</v>
      </c>
      <c r="M582" s="19">
        <v>21</v>
      </c>
    </row>
    <row r="583" spans="1:13" ht="15" thickBot="1" x14ac:dyDescent="0.4">
      <c r="A583" t="s">
        <v>614</v>
      </c>
      <c r="B583">
        <v>1997</v>
      </c>
      <c r="C583" t="s">
        <v>10</v>
      </c>
      <c r="D583">
        <v>29</v>
      </c>
      <c r="E583">
        <v>0</v>
      </c>
      <c r="F583" s="18">
        <v>5045.1499999999996</v>
      </c>
      <c r="G583" t="s">
        <v>11</v>
      </c>
      <c r="H583" t="s">
        <v>11</v>
      </c>
      <c r="I583" t="s">
        <v>23</v>
      </c>
      <c r="J583" s="15" t="str">
        <f t="shared" si="19"/>
        <v>29 Jul 1997</v>
      </c>
      <c r="K583" s="15" t="s">
        <v>6538</v>
      </c>
      <c r="L583" s="15" t="str">
        <f t="shared" si="18"/>
        <v>29-07-1997</v>
      </c>
      <c r="M583" s="19">
        <v>26</v>
      </c>
    </row>
    <row r="584" spans="1:13" ht="15" thickBot="1" x14ac:dyDescent="0.4">
      <c r="A584" t="s">
        <v>615</v>
      </c>
      <c r="B584">
        <v>1980</v>
      </c>
      <c r="C584" t="s">
        <v>20</v>
      </c>
      <c r="D584">
        <v>7</v>
      </c>
      <c r="E584">
        <v>2</v>
      </c>
      <c r="F584" s="18">
        <v>5054.05</v>
      </c>
      <c r="G584" t="s">
        <v>11</v>
      </c>
      <c r="H584" t="s">
        <v>11</v>
      </c>
      <c r="I584" t="s">
        <v>13</v>
      </c>
      <c r="J584" s="15" t="str">
        <f t="shared" si="19"/>
        <v>7 Sep 1980</v>
      </c>
      <c r="K584" s="15" t="s">
        <v>6539</v>
      </c>
      <c r="L584" s="15" t="str">
        <f t="shared" si="18"/>
        <v>07-09-1980</v>
      </c>
      <c r="M584" s="19">
        <v>42</v>
      </c>
    </row>
    <row r="585" spans="1:13" ht="15" thickBot="1" x14ac:dyDescent="0.4">
      <c r="A585" t="s">
        <v>616</v>
      </c>
      <c r="B585">
        <v>1993</v>
      </c>
      <c r="C585" t="s">
        <v>18</v>
      </c>
      <c r="D585">
        <v>11</v>
      </c>
      <c r="E585">
        <v>0</v>
      </c>
      <c r="F585" s="18">
        <v>5059.5600000000004</v>
      </c>
      <c r="G585" t="s">
        <v>11</v>
      </c>
      <c r="H585" t="s">
        <v>16</v>
      </c>
      <c r="I585" t="s">
        <v>300</v>
      </c>
      <c r="J585" s="15" t="str">
        <f t="shared" si="19"/>
        <v>11 Jun 1993</v>
      </c>
      <c r="K585" s="15" t="s">
        <v>6540</v>
      </c>
      <c r="L585" s="15" t="str">
        <f t="shared" si="18"/>
        <v>11-06-1993</v>
      </c>
      <c r="M585" s="19">
        <v>30</v>
      </c>
    </row>
    <row r="586" spans="1:13" ht="15" thickBot="1" x14ac:dyDescent="0.4">
      <c r="A586" t="s">
        <v>617</v>
      </c>
      <c r="B586">
        <v>1978</v>
      </c>
      <c r="C586" t="s">
        <v>15</v>
      </c>
      <c r="D586">
        <v>22</v>
      </c>
      <c r="E586">
        <v>2</v>
      </c>
      <c r="F586" s="18">
        <v>5077.1899999999996</v>
      </c>
      <c r="G586" t="s">
        <v>11</v>
      </c>
      <c r="H586" t="s">
        <v>12</v>
      </c>
      <c r="I586" t="s">
        <v>23</v>
      </c>
      <c r="J586" s="15" t="str">
        <f t="shared" si="19"/>
        <v>22 Nov 1978</v>
      </c>
      <c r="K586" s="15" t="s">
        <v>6541</v>
      </c>
      <c r="L586" s="15" t="str">
        <f t="shared" si="18"/>
        <v>22-11-1978</v>
      </c>
      <c r="M586" s="19">
        <v>44</v>
      </c>
    </row>
    <row r="587" spans="1:13" ht="15" thickBot="1" x14ac:dyDescent="0.4">
      <c r="A587" t="s">
        <v>618</v>
      </c>
      <c r="B587">
        <v>1997</v>
      </c>
      <c r="C587" t="s">
        <v>10</v>
      </c>
      <c r="D587">
        <v>14</v>
      </c>
      <c r="E587">
        <v>5</v>
      </c>
      <c r="F587" s="18">
        <v>5080.1000000000004</v>
      </c>
      <c r="G587" t="s">
        <v>12</v>
      </c>
      <c r="H587" t="s">
        <v>11</v>
      </c>
      <c r="I587" t="s">
        <v>42</v>
      </c>
      <c r="J587" s="15" t="str">
        <f t="shared" si="19"/>
        <v>14 Jul 1997</v>
      </c>
      <c r="K587" s="15" t="s">
        <v>6542</v>
      </c>
      <c r="L587" s="15" t="str">
        <f t="shared" si="18"/>
        <v>14-07-1997</v>
      </c>
      <c r="M587" s="19">
        <v>26</v>
      </c>
    </row>
    <row r="588" spans="1:13" ht="15" thickBot="1" x14ac:dyDescent="0.4">
      <c r="A588" t="s">
        <v>619</v>
      </c>
      <c r="B588">
        <v>1999</v>
      </c>
      <c r="C588" t="s">
        <v>18</v>
      </c>
      <c r="D588">
        <v>19</v>
      </c>
      <c r="E588">
        <v>0</v>
      </c>
      <c r="F588" s="18">
        <v>5087.92</v>
      </c>
      <c r="G588" t="s">
        <v>11</v>
      </c>
      <c r="H588" t="s">
        <v>11</v>
      </c>
      <c r="I588" t="s">
        <v>535</v>
      </c>
      <c r="J588" s="15" t="str">
        <f t="shared" si="19"/>
        <v>19 Jun 1999</v>
      </c>
      <c r="K588" s="15" t="s">
        <v>6543</v>
      </c>
      <c r="L588" s="15" t="str">
        <f t="shared" si="18"/>
        <v>19-06-1999</v>
      </c>
      <c r="M588" s="19">
        <v>24</v>
      </c>
    </row>
    <row r="589" spans="1:13" ht="15" thickBot="1" x14ac:dyDescent="0.4">
      <c r="A589" t="s">
        <v>620</v>
      </c>
      <c r="B589">
        <v>1987</v>
      </c>
      <c r="C589" t="s">
        <v>15</v>
      </c>
      <c r="D589">
        <v>18</v>
      </c>
      <c r="E589">
        <v>1</v>
      </c>
      <c r="F589" s="18">
        <v>5116.5</v>
      </c>
      <c r="G589" t="s">
        <v>11</v>
      </c>
      <c r="H589" t="s">
        <v>11</v>
      </c>
      <c r="I589" t="s">
        <v>23</v>
      </c>
      <c r="J589" s="15" t="str">
        <f t="shared" si="19"/>
        <v>18 Nov 1987</v>
      </c>
      <c r="K589" s="15" t="s">
        <v>6544</v>
      </c>
      <c r="L589" s="15" t="str">
        <f t="shared" si="18"/>
        <v>18-11-1987</v>
      </c>
      <c r="M589" s="19">
        <v>35</v>
      </c>
    </row>
    <row r="590" spans="1:13" ht="15" thickBot="1" x14ac:dyDescent="0.4">
      <c r="A590" t="s">
        <v>621</v>
      </c>
      <c r="B590">
        <v>1988</v>
      </c>
      <c r="C590" t="s">
        <v>15</v>
      </c>
      <c r="D590">
        <v>1</v>
      </c>
      <c r="E590">
        <v>2</v>
      </c>
      <c r="F590" s="18">
        <v>5124.1899999999996</v>
      </c>
      <c r="G590" t="s">
        <v>11</v>
      </c>
      <c r="H590" t="s">
        <v>12</v>
      </c>
      <c r="I590" t="s">
        <v>13</v>
      </c>
      <c r="J590" s="15" t="str">
        <f t="shared" si="19"/>
        <v>1 Nov 1988</v>
      </c>
      <c r="K590" s="15" t="s">
        <v>6545</v>
      </c>
      <c r="L590" s="15" t="str">
        <f t="shared" si="18"/>
        <v>01-11-1988</v>
      </c>
      <c r="M590" s="19">
        <v>34</v>
      </c>
    </row>
    <row r="591" spans="1:13" ht="15" thickBot="1" x14ac:dyDescent="0.4">
      <c r="A591" t="s">
        <v>622</v>
      </c>
      <c r="B591">
        <v>1987</v>
      </c>
      <c r="C591" t="s">
        <v>20</v>
      </c>
      <c r="D591">
        <v>13</v>
      </c>
      <c r="E591">
        <v>1</v>
      </c>
      <c r="F591" s="18">
        <v>5125.22</v>
      </c>
      <c r="G591" t="s">
        <v>16</v>
      </c>
      <c r="H591" t="s">
        <v>11</v>
      </c>
      <c r="I591" t="s">
        <v>23</v>
      </c>
      <c r="J591" s="15" t="str">
        <f t="shared" si="19"/>
        <v>13 Sep 1987</v>
      </c>
      <c r="K591" s="15" t="s">
        <v>6546</v>
      </c>
      <c r="L591" s="15" t="str">
        <f t="shared" si="18"/>
        <v>13-09-1987</v>
      </c>
      <c r="M591" s="19">
        <v>35</v>
      </c>
    </row>
    <row r="592" spans="1:13" ht="15" thickBot="1" x14ac:dyDescent="0.4">
      <c r="A592" t="s">
        <v>623</v>
      </c>
      <c r="B592">
        <v>1988</v>
      </c>
      <c r="C592" t="s">
        <v>20</v>
      </c>
      <c r="D592">
        <v>15</v>
      </c>
      <c r="E592">
        <v>3</v>
      </c>
      <c r="F592" s="18">
        <v>5136.75</v>
      </c>
      <c r="G592" t="s">
        <v>11</v>
      </c>
      <c r="H592" t="s">
        <v>16</v>
      </c>
      <c r="I592" t="s">
        <v>13</v>
      </c>
      <c r="J592" s="15" t="str">
        <f t="shared" si="19"/>
        <v>15 Sep 1988</v>
      </c>
      <c r="K592" s="15" t="s">
        <v>6547</v>
      </c>
      <c r="L592" s="15" t="str">
        <f t="shared" si="18"/>
        <v>15-09-1988</v>
      </c>
      <c r="M592" s="19">
        <v>34</v>
      </c>
    </row>
    <row r="593" spans="1:13" ht="15" thickBot="1" x14ac:dyDescent="0.4">
      <c r="A593" t="s">
        <v>624</v>
      </c>
      <c r="B593">
        <v>1993</v>
      </c>
      <c r="C593" t="s">
        <v>30</v>
      </c>
      <c r="D593">
        <v>10</v>
      </c>
      <c r="E593">
        <v>3</v>
      </c>
      <c r="F593" s="18">
        <v>5138.26</v>
      </c>
      <c r="G593" t="s">
        <v>11</v>
      </c>
      <c r="H593" t="s">
        <v>11</v>
      </c>
      <c r="I593" t="s">
        <v>13</v>
      </c>
      <c r="J593" s="15" t="str">
        <f t="shared" si="19"/>
        <v>10 Dec 1993</v>
      </c>
      <c r="K593" s="15" t="s">
        <v>6548</v>
      </c>
      <c r="L593" s="15" t="str">
        <f t="shared" si="18"/>
        <v>10-12-1993</v>
      </c>
      <c r="M593" s="19">
        <v>29</v>
      </c>
    </row>
    <row r="594" spans="1:13" ht="15" thickBot="1" x14ac:dyDescent="0.4">
      <c r="A594" t="s">
        <v>625</v>
      </c>
      <c r="B594">
        <v>1984</v>
      </c>
      <c r="C594" t="s">
        <v>35</v>
      </c>
      <c r="D594">
        <v>22</v>
      </c>
      <c r="E594">
        <v>3</v>
      </c>
      <c r="F594" s="18">
        <v>5144.18</v>
      </c>
      <c r="G594" t="s">
        <v>11</v>
      </c>
      <c r="H594" t="s">
        <v>16</v>
      </c>
      <c r="I594" t="s">
        <v>13</v>
      </c>
      <c r="J594" s="15" t="str">
        <f t="shared" si="19"/>
        <v>22 Aug 1984</v>
      </c>
      <c r="K594" s="15" t="s">
        <v>6549</v>
      </c>
      <c r="L594" s="15" t="str">
        <f t="shared" si="18"/>
        <v>22-08-1984</v>
      </c>
      <c r="M594" s="19">
        <v>38</v>
      </c>
    </row>
    <row r="595" spans="1:13" ht="15" thickBot="1" x14ac:dyDescent="0.4">
      <c r="A595" t="s">
        <v>626</v>
      </c>
      <c r="B595">
        <v>1990</v>
      </c>
      <c r="C595" t="s">
        <v>35</v>
      </c>
      <c r="D595">
        <v>22</v>
      </c>
      <c r="E595">
        <v>1</v>
      </c>
      <c r="F595" s="18">
        <v>5148.55</v>
      </c>
      <c r="G595" t="s">
        <v>11</v>
      </c>
      <c r="H595" t="s">
        <v>11</v>
      </c>
      <c r="I595" t="s">
        <v>247</v>
      </c>
      <c r="J595" s="15" t="str">
        <f t="shared" si="19"/>
        <v>22 Aug 1990</v>
      </c>
      <c r="K595" s="15" t="s">
        <v>6550</v>
      </c>
      <c r="L595" s="15" t="str">
        <f t="shared" si="18"/>
        <v>22-08-1990</v>
      </c>
      <c r="M595" s="19">
        <v>32</v>
      </c>
    </row>
    <row r="596" spans="1:13" ht="15" thickBot="1" x14ac:dyDescent="0.4">
      <c r="A596" t="s">
        <v>627</v>
      </c>
      <c r="B596">
        <v>1990</v>
      </c>
      <c r="C596" t="s">
        <v>37</v>
      </c>
      <c r="D596">
        <v>9</v>
      </c>
      <c r="E596">
        <v>2</v>
      </c>
      <c r="F596" s="18">
        <v>5152.13</v>
      </c>
      <c r="G596" t="s">
        <v>11</v>
      </c>
      <c r="H596" t="s">
        <v>11</v>
      </c>
      <c r="I596" t="s">
        <v>42</v>
      </c>
      <c r="J596" s="15" t="str">
        <f t="shared" si="19"/>
        <v>9 Oct 1990</v>
      </c>
      <c r="K596" s="15" t="s">
        <v>6551</v>
      </c>
      <c r="L596" s="15" t="str">
        <f t="shared" si="18"/>
        <v>09-10-1990</v>
      </c>
      <c r="M596" s="19">
        <v>32</v>
      </c>
    </row>
    <row r="597" spans="1:13" ht="15" thickBot="1" x14ac:dyDescent="0.4">
      <c r="A597" t="s">
        <v>628</v>
      </c>
      <c r="B597">
        <v>1991</v>
      </c>
      <c r="C597" t="s">
        <v>35</v>
      </c>
      <c r="D597">
        <v>29</v>
      </c>
      <c r="E597">
        <v>3</v>
      </c>
      <c r="F597" s="18">
        <v>5166.96</v>
      </c>
      <c r="G597" t="s">
        <v>11</v>
      </c>
      <c r="H597" t="s">
        <v>11</v>
      </c>
      <c r="I597" t="s">
        <v>23</v>
      </c>
      <c r="J597" s="15" t="str">
        <f t="shared" si="19"/>
        <v>29 Aug 1991</v>
      </c>
      <c r="K597" s="15" t="s">
        <v>6552</v>
      </c>
      <c r="L597" s="15" t="str">
        <f t="shared" si="18"/>
        <v>29-08-1991</v>
      </c>
      <c r="M597" s="19">
        <v>31</v>
      </c>
    </row>
    <row r="598" spans="1:13" ht="15" thickBot="1" x14ac:dyDescent="0.4">
      <c r="A598" t="s">
        <v>629</v>
      </c>
      <c r="B598">
        <v>1984</v>
      </c>
      <c r="C598" t="s">
        <v>37</v>
      </c>
      <c r="D598">
        <v>16</v>
      </c>
      <c r="E598">
        <v>3</v>
      </c>
      <c r="F598" s="18">
        <v>5177.12</v>
      </c>
      <c r="G598" t="s">
        <v>11</v>
      </c>
      <c r="H598" t="s">
        <v>16</v>
      </c>
      <c r="I598" t="s">
        <v>13</v>
      </c>
      <c r="J598" s="15" t="str">
        <f t="shared" si="19"/>
        <v>16 Oct 1984</v>
      </c>
      <c r="K598" s="15" t="s">
        <v>6553</v>
      </c>
      <c r="L598" s="15" t="str">
        <f t="shared" si="18"/>
        <v>16-10-1984</v>
      </c>
      <c r="M598" s="19">
        <v>38</v>
      </c>
    </row>
    <row r="599" spans="1:13" ht="15" thickBot="1" x14ac:dyDescent="0.4">
      <c r="A599" t="s">
        <v>630</v>
      </c>
      <c r="B599">
        <v>1979</v>
      </c>
      <c r="C599" t="s">
        <v>20</v>
      </c>
      <c r="D599">
        <v>12</v>
      </c>
      <c r="E599">
        <v>2</v>
      </c>
      <c r="F599" s="18">
        <v>5195.58</v>
      </c>
      <c r="G599" t="s">
        <v>11</v>
      </c>
      <c r="H599" t="s">
        <v>11</v>
      </c>
      <c r="I599" t="s">
        <v>13</v>
      </c>
      <c r="J599" s="15" t="str">
        <f t="shared" si="19"/>
        <v>12 Sep 1979</v>
      </c>
      <c r="K599" s="15" t="s">
        <v>6554</v>
      </c>
      <c r="L599" s="15" t="str">
        <f t="shared" si="18"/>
        <v>12-09-1979</v>
      </c>
      <c r="M599" s="19">
        <v>43</v>
      </c>
    </row>
    <row r="600" spans="1:13" ht="15" thickBot="1" x14ac:dyDescent="0.4">
      <c r="A600" t="s">
        <v>631</v>
      </c>
      <c r="B600">
        <v>2004</v>
      </c>
      <c r="C600" t="s">
        <v>18</v>
      </c>
      <c r="D600">
        <v>6</v>
      </c>
      <c r="E600">
        <v>0</v>
      </c>
      <c r="F600" s="18">
        <v>5198.6899999999996</v>
      </c>
      <c r="G600" t="s">
        <v>11</v>
      </c>
      <c r="H600" t="s">
        <v>11</v>
      </c>
      <c r="I600" t="s">
        <v>632</v>
      </c>
      <c r="J600" s="15" t="str">
        <f t="shared" si="19"/>
        <v>6 Jun 2004</v>
      </c>
      <c r="K600" s="15" t="s">
        <v>6555</v>
      </c>
      <c r="L600" s="15" t="str">
        <f t="shared" si="18"/>
        <v>06-06-2004</v>
      </c>
      <c r="M600" s="19">
        <v>19</v>
      </c>
    </row>
    <row r="601" spans="1:13" ht="15" thickBot="1" x14ac:dyDescent="0.4">
      <c r="A601" t="s">
        <v>633</v>
      </c>
      <c r="B601">
        <v>1983</v>
      </c>
      <c r="C601" t="s">
        <v>37</v>
      </c>
      <c r="D601">
        <v>24</v>
      </c>
      <c r="E601">
        <v>3</v>
      </c>
      <c r="F601" s="18">
        <v>5207.97</v>
      </c>
      <c r="G601" t="s">
        <v>11</v>
      </c>
      <c r="H601" t="s">
        <v>11</v>
      </c>
      <c r="I601" t="s">
        <v>23</v>
      </c>
      <c r="J601" s="15" t="str">
        <f t="shared" si="19"/>
        <v>24 Oct 1983</v>
      </c>
      <c r="K601" s="15" t="s">
        <v>6556</v>
      </c>
      <c r="L601" s="15" t="str">
        <f t="shared" si="18"/>
        <v>24-10-1983</v>
      </c>
      <c r="M601" s="19">
        <v>39</v>
      </c>
    </row>
    <row r="602" spans="1:13" ht="15" thickBot="1" x14ac:dyDescent="0.4">
      <c r="A602" t="s">
        <v>634</v>
      </c>
      <c r="B602">
        <v>1993</v>
      </c>
      <c r="C602" t="s">
        <v>18</v>
      </c>
      <c r="D602">
        <v>17</v>
      </c>
      <c r="E602">
        <v>3</v>
      </c>
      <c r="F602" s="18">
        <v>5209.58</v>
      </c>
      <c r="G602" t="s">
        <v>12</v>
      </c>
      <c r="H602" t="s">
        <v>12</v>
      </c>
      <c r="I602" t="s">
        <v>356</v>
      </c>
      <c r="J602" s="15" t="str">
        <f t="shared" si="19"/>
        <v>17 Jun 1993</v>
      </c>
      <c r="K602" s="15" t="s">
        <v>6557</v>
      </c>
      <c r="L602" s="15" t="str">
        <f t="shared" si="18"/>
        <v>17-06-1993</v>
      </c>
      <c r="M602" s="19">
        <v>30</v>
      </c>
    </row>
    <row r="603" spans="1:13" ht="15" thickBot="1" x14ac:dyDescent="0.4">
      <c r="A603" t="s">
        <v>635</v>
      </c>
      <c r="B603">
        <v>1999</v>
      </c>
      <c r="C603" t="s">
        <v>30</v>
      </c>
      <c r="D603">
        <v>1</v>
      </c>
      <c r="E603">
        <v>0</v>
      </c>
      <c r="F603" s="18">
        <v>5213.22</v>
      </c>
      <c r="G603" t="s">
        <v>11</v>
      </c>
      <c r="H603" t="s">
        <v>16</v>
      </c>
      <c r="I603" t="s">
        <v>23</v>
      </c>
      <c r="J603" s="15" t="str">
        <f t="shared" si="19"/>
        <v>1 Dec 1999</v>
      </c>
      <c r="K603" s="15" t="s">
        <v>6558</v>
      </c>
      <c r="L603" s="15" t="str">
        <f t="shared" si="18"/>
        <v>01-12-1999</v>
      </c>
      <c r="M603" s="19">
        <v>23</v>
      </c>
    </row>
    <row r="604" spans="1:13" ht="15" thickBot="1" x14ac:dyDescent="0.4">
      <c r="A604" t="s">
        <v>636</v>
      </c>
      <c r="B604">
        <v>1995</v>
      </c>
      <c r="C604" t="s">
        <v>18</v>
      </c>
      <c r="D604">
        <v>6</v>
      </c>
      <c r="E604">
        <v>0</v>
      </c>
      <c r="F604" s="18">
        <v>5216.4799999999996</v>
      </c>
      <c r="G604" t="s">
        <v>11</v>
      </c>
      <c r="H604" t="s">
        <v>11</v>
      </c>
      <c r="I604" t="s">
        <v>200</v>
      </c>
      <c r="J604" s="15" t="str">
        <f t="shared" si="19"/>
        <v>6 Jun 1995</v>
      </c>
      <c r="K604" s="15" t="s">
        <v>6559</v>
      </c>
      <c r="L604" s="15" t="str">
        <f t="shared" si="18"/>
        <v>06-06-1995</v>
      </c>
      <c r="M604" s="19">
        <v>28</v>
      </c>
    </row>
    <row r="605" spans="1:13" ht="15" thickBot="1" x14ac:dyDescent="0.4">
      <c r="A605" t="s">
        <v>637</v>
      </c>
      <c r="B605">
        <v>1987</v>
      </c>
      <c r="C605" t="s">
        <v>18</v>
      </c>
      <c r="D605">
        <v>29</v>
      </c>
      <c r="E605">
        <v>0</v>
      </c>
      <c r="F605" s="18">
        <v>5227.99</v>
      </c>
      <c r="G605" t="s">
        <v>11</v>
      </c>
      <c r="H605" t="s">
        <v>16</v>
      </c>
      <c r="I605" t="s">
        <v>247</v>
      </c>
      <c r="J605" s="15" t="str">
        <f t="shared" si="19"/>
        <v>29 Jun 1987</v>
      </c>
      <c r="K605" s="15" t="s">
        <v>6560</v>
      </c>
      <c r="L605" s="15" t="str">
        <f t="shared" si="18"/>
        <v>29-06-1987</v>
      </c>
      <c r="M605" s="19">
        <v>36</v>
      </c>
    </row>
    <row r="606" spans="1:13" ht="15" thickBot="1" x14ac:dyDescent="0.4">
      <c r="A606" t="s">
        <v>638</v>
      </c>
      <c r="B606">
        <v>1987</v>
      </c>
      <c r="C606" t="s">
        <v>30</v>
      </c>
      <c r="D606">
        <v>26</v>
      </c>
      <c r="E606">
        <v>1</v>
      </c>
      <c r="F606" s="18">
        <v>5240.7700000000004</v>
      </c>
      <c r="G606" t="s">
        <v>11</v>
      </c>
      <c r="H606" t="s">
        <v>11</v>
      </c>
      <c r="I606" t="s">
        <v>42</v>
      </c>
      <c r="J606" s="15" t="str">
        <f t="shared" si="19"/>
        <v>26 Dec 1987</v>
      </c>
      <c r="K606" s="15" t="s">
        <v>6561</v>
      </c>
      <c r="L606" s="15" t="str">
        <f t="shared" si="18"/>
        <v>26-12-1987</v>
      </c>
      <c r="M606" s="19">
        <v>35</v>
      </c>
    </row>
    <row r="607" spans="1:13" ht="15" thickBot="1" x14ac:dyDescent="0.4">
      <c r="A607" t="s">
        <v>639</v>
      </c>
      <c r="B607">
        <v>1987</v>
      </c>
      <c r="C607" t="s">
        <v>10</v>
      </c>
      <c r="D607">
        <v>5</v>
      </c>
      <c r="E607">
        <v>1</v>
      </c>
      <c r="F607" s="18">
        <v>5245.23</v>
      </c>
      <c r="G607" t="s">
        <v>11</v>
      </c>
      <c r="H607" t="s">
        <v>11</v>
      </c>
      <c r="I607" t="s">
        <v>13</v>
      </c>
      <c r="J607" s="15" t="str">
        <f t="shared" si="19"/>
        <v>5 Jul 1987</v>
      </c>
      <c r="K607" s="15" t="s">
        <v>6562</v>
      </c>
      <c r="L607" s="15" t="str">
        <f t="shared" si="18"/>
        <v>05-07-1987</v>
      </c>
      <c r="M607" s="19">
        <v>36</v>
      </c>
    </row>
    <row r="608" spans="1:13" ht="15" thickBot="1" x14ac:dyDescent="0.4">
      <c r="A608" t="s">
        <v>640</v>
      </c>
      <c r="B608">
        <v>1987</v>
      </c>
      <c r="C608" t="s">
        <v>20</v>
      </c>
      <c r="D608">
        <v>9</v>
      </c>
      <c r="E608">
        <v>1</v>
      </c>
      <c r="F608" s="18">
        <v>5246.05</v>
      </c>
      <c r="G608" t="s">
        <v>11</v>
      </c>
      <c r="H608" t="s">
        <v>12</v>
      </c>
      <c r="I608" t="s">
        <v>42</v>
      </c>
      <c r="J608" s="15" t="str">
        <f t="shared" si="19"/>
        <v>9 Sep 1987</v>
      </c>
      <c r="K608" s="15" t="s">
        <v>6563</v>
      </c>
      <c r="L608" s="15" t="str">
        <f t="shared" si="18"/>
        <v>09-09-1987</v>
      </c>
      <c r="M608" s="19">
        <v>35</v>
      </c>
    </row>
    <row r="609" spans="1:13" ht="15" thickBot="1" x14ac:dyDescent="0.4">
      <c r="A609" t="s">
        <v>641</v>
      </c>
      <c r="B609">
        <v>1990</v>
      </c>
      <c r="C609" t="s">
        <v>10</v>
      </c>
      <c r="D609">
        <v>6</v>
      </c>
      <c r="E609">
        <v>3</v>
      </c>
      <c r="F609" s="18">
        <v>5253.52</v>
      </c>
      <c r="G609" t="s">
        <v>12</v>
      </c>
      <c r="H609" t="s">
        <v>12</v>
      </c>
      <c r="I609" t="s">
        <v>42</v>
      </c>
      <c r="J609" s="15" t="str">
        <f t="shared" si="19"/>
        <v>6 Jul 1990</v>
      </c>
      <c r="K609" s="15" t="s">
        <v>6564</v>
      </c>
      <c r="L609" s="15" t="str">
        <f t="shared" si="18"/>
        <v>06-07-1990</v>
      </c>
      <c r="M609" s="19">
        <v>33</v>
      </c>
    </row>
    <row r="610" spans="1:13" ht="15" thickBot="1" x14ac:dyDescent="0.4">
      <c r="A610" t="s">
        <v>642</v>
      </c>
      <c r="B610">
        <v>1989</v>
      </c>
      <c r="C610" t="s">
        <v>15</v>
      </c>
      <c r="D610">
        <v>25</v>
      </c>
      <c r="E610">
        <v>2</v>
      </c>
      <c r="F610" s="18">
        <v>5257.51</v>
      </c>
      <c r="G610" t="s">
        <v>11</v>
      </c>
      <c r="H610" t="s">
        <v>11</v>
      </c>
      <c r="I610" t="s">
        <v>23</v>
      </c>
      <c r="J610" s="15" t="str">
        <f t="shared" si="19"/>
        <v>25 Nov 1989</v>
      </c>
      <c r="K610" s="15" t="s">
        <v>6565</v>
      </c>
      <c r="L610" s="15" t="str">
        <f t="shared" si="18"/>
        <v>25-11-1989</v>
      </c>
      <c r="M610" s="19">
        <v>33</v>
      </c>
    </row>
    <row r="611" spans="1:13" ht="15" thickBot="1" x14ac:dyDescent="0.4">
      <c r="A611" t="s">
        <v>643</v>
      </c>
      <c r="B611">
        <v>1989</v>
      </c>
      <c r="C611" t="s">
        <v>10</v>
      </c>
      <c r="D611">
        <v>19</v>
      </c>
      <c r="E611">
        <v>2</v>
      </c>
      <c r="F611" s="18">
        <v>5261.47</v>
      </c>
      <c r="G611" t="s">
        <v>11</v>
      </c>
      <c r="H611" t="s">
        <v>11</v>
      </c>
      <c r="I611" t="s">
        <v>23</v>
      </c>
      <c r="J611" s="15" t="str">
        <f t="shared" si="19"/>
        <v>19 Jul 1989</v>
      </c>
      <c r="K611" s="15" t="s">
        <v>6566</v>
      </c>
      <c r="L611" s="15" t="str">
        <f t="shared" si="18"/>
        <v>19-07-1989</v>
      </c>
      <c r="M611" s="19">
        <v>34</v>
      </c>
    </row>
    <row r="612" spans="1:13" ht="15" thickBot="1" x14ac:dyDescent="0.4">
      <c r="A612" t="s">
        <v>644</v>
      </c>
      <c r="B612">
        <v>1986</v>
      </c>
      <c r="C612" t="s">
        <v>37</v>
      </c>
      <c r="D612">
        <v>25</v>
      </c>
      <c r="E612">
        <v>0</v>
      </c>
      <c r="F612" s="18">
        <v>5266.37</v>
      </c>
      <c r="G612" t="s">
        <v>11</v>
      </c>
      <c r="H612" t="s">
        <v>11</v>
      </c>
      <c r="I612" t="s">
        <v>23</v>
      </c>
      <c r="J612" s="15" t="str">
        <f t="shared" si="19"/>
        <v>25 Oct 1986</v>
      </c>
      <c r="K612" s="15" t="s">
        <v>6567</v>
      </c>
      <c r="L612" s="15" t="str">
        <f t="shared" si="18"/>
        <v>25-10-1986</v>
      </c>
      <c r="M612" s="19">
        <v>36</v>
      </c>
    </row>
    <row r="613" spans="1:13" ht="15" thickBot="1" x14ac:dyDescent="0.4">
      <c r="A613" t="s">
        <v>645</v>
      </c>
      <c r="B613">
        <v>1986</v>
      </c>
      <c r="C613" t="s">
        <v>20</v>
      </c>
      <c r="D613">
        <v>20</v>
      </c>
      <c r="E613">
        <v>0</v>
      </c>
      <c r="F613" s="18">
        <v>5267.82</v>
      </c>
      <c r="G613" t="s">
        <v>11</v>
      </c>
      <c r="H613" t="s">
        <v>11</v>
      </c>
      <c r="I613" t="s">
        <v>23</v>
      </c>
      <c r="J613" s="15" t="str">
        <f t="shared" si="19"/>
        <v>20 Sep 1986</v>
      </c>
      <c r="K613" s="15" t="s">
        <v>6568</v>
      </c>
      <c r="L613" s="15" t="str">
        <f t="shared" si="18"/>
        <v>20-09-1986</v>
      </c>
      <c r="M613" s="19">
        <v>36</v>
      </c>
    </row>
    <row r="614" spans="1:13" ht="15" thickBot="1" x14ac:dyDescent="0.4">
      <c r="A614" t="s">
        <v>646</v>
      </c>
      <c r="B614">
        <v>1986</v>
      </c>
      <c r="C614" t="s">
        <v>37</v>
      </c>
      <c r="D614">
        <v>20</v>
      </c>
      <c r="E614">
        <v>0</v>
      </c>
      <c r="F614" s="18">
        <v>5272.18</v>
      </c>
      <c r="G614" t="s">
        <v>11</v>
      </c>
      <c r="H614" t="s">
        <v>12</v>
      </c>
      <c r="I614" t="s">
        <v>23</v>
      </c>
      <c r="J614" s="15" t="str">
        <f t="shared" si="19"/>
        <v>20 Oct 1986</v>
      </c>
      <c r="K614" s="15" t="s">
        <v>6569</v>
      </c>
      <c r="L614" s="15" t="str">
        <f t="shared" si="18"/>
        <v>20-10-1986</v>
      </c>
      <c r="M614" s="19">
        <v>36</v>
      </c>
    </row>
    <row r="615" spans="1:13" ht="15" thickBot="1" x14ac:dyDescent="0.4">
      <c r="A615" t="s">
        <v>647</v>
      </c>
      <c r="B615">
        <v>1987</v>
      </c>
      <c r="C615" t="s">
        <v>20</v>
      </c>
      <c r="D615">
        <v>1</v>
      </c>
      <c r="E615">
        <v>3</v>
      </c>
      <c r="F615" s="18">
        <v>5275.86</v>
      </c>
      <c r="G615" t="s">
        <v>11</v>
      </c>
      <c r="H615" t="s">
        <v>11</v>
      </c>
      <c r="I615" t="s">
        <v>13</v>
      </c>
      <c r="J615" s="15" t="str">
        <f t="shared" si="19"/>
        <v>1 Sep 1987</v>
      </c>
      <c r="K615" s="15" t="s">
        <v>6570</v>
      </c>
      <c r="L615" s="15" t="str">
        <f t="shared" si="18"/>
        <v>01-09-1987</v>
      </c>
      <c r="M615" s="19">
        <v>35</v>
      </c>
    </row>
    <row r="616" spans="1:13" ht="15" thickBot="1" x14ac:dyDescent="0.4">
      <c r="A616" t="s">
        <v>648</v>
      </c>
      <c r="B616">
        <v>1974</v>
      </c>
      <c r="C616" t="s">
        <v>15</v>
      </c>
      <c r="D616">
        <v>12</v>
      </c>
      <c r="E616">
        <v>0</v>
      </c>
      <c r="F616" s="18">
        <v>5291.71</v>
      </c>
      <c r="G616" t="s">
        <v>11</v>
      </c>
      <c r="H616" t="s">
        <v>11</v>
      </c>
      <c r="I616" t="s">
        <v>23</v>
      </c>
      <c r="J616" s="15" t="str">
        <f t="shared" si="19"/>
        <v>12 Nov 1974</v>
      </c>
      <c r="K616" s="15" t="s">
        <v>6571</v>
      </c>
      <c r="L616" s="15" t="str">
        <f t="shared" si="18"/>
        <v>12-11-1974</v>
      </c>
      <c r="M616" s="19">
        <v>48</v>
      </c>
    </row>
    <row r="617" spans="1:13" ht="15" thickBot="1" x14ac:dyDescent="0.4">
      <c r="A617" t="s">
        <v>649</v>
      </c>
      <c r="B617">
        <v>2004</v>
      </c>
      <c r="C617" t="s">
        <v>35</v>
      </c>
      <c r="D617">
        <v>22</v>
      </c>
      <c r="E617">
        <v>0</v>
      </c>
      <c r="F617" s="18">
        <v>5293.67</v>
      </c>
      <c r="G617" t="s">
        <v>11</v>
      </c>
      <c r="H617" t="s">
        <v>11</v>
      </c>
      <c r="I617" t="s">
        <v>632</v>
      </c>
      <c r="J617" s="15" t="str">
        <f t="shared" si="19"/>
        <v>22 Aug 2004</v>
      </c>
      <c r="K617" s="15" t="s">
        <v>6572</v>
      </c>
      <c r="L617" s="15" t="str">
        <f t="shared" si="18"/>
        <v>22-08-2004</v>
      </c>
      <c r="M617" s="19">
        <v>18</v>
      </c>
    </row>
    <row r="618" spans="1:13" ht="15" thickBot="1" x14ac:dyDescent="0.4">
      <c r="A618" t="s">
        <v>650</v>
      </c>
      <c r="B618">
        <v>2000</v>
      </c>
      <c r="C618" t="s">
        <v>20</v>
      </c>
      <c r="D618">
        <v>9</v>
      </c>
      <c r="E618">
        <v>0</v>
      </c>
      <c r="F618" s="18">
        <v>5306.7</v>
      </c>
      <c r="G618" t="s">
        <v>11</v>
      </c>
      <c r="H618" t="s">
        <v>12</v>
      </c>
      <c r="I618" t="s">
        <v>23</v>
      </c>
      <c r="J618" s="15" t="str">
        <f t="shared" si="19"/>
        <v>9 Sep 2000</v>
      </c>
      <c r="K618" s="15" t="s">
        <v>6573</v>
      </c>
      <c r="L618" s="15" t="str">
        <f t="shared" si="18"/>
        <v>09-09-2000</v>
      </c>
      <c r="M618" s="19">
        <v>22</v>
      </c>
    </row>
    <row r="619" spans="1:13" ht="15" thickBot="1" x14ac:dyDescent="0.4">
      <c r="A619" t="s">
        <v>651</v>
      </c>
      <c r="B619">
        <v>1994</v>
      </c>
      <c r="C619" t="s">
        <v>15</v>
      </c>
      <c r="D619">
        <v>13</v>
      </c>
      <c r="E619">
        <v>3</v>
      </c>
      <c r="F619" s="18">
        <v>5312.17</v>
      </c>
      <c r="G619" t="s">
        <v>11</v>
      </c>
      <c r="H619" t="s">
        <v>11</v>
      </c>
      <c r="I619" t="s">
        <v>23</v>
      </c>
      <c r="J619" s="15" t="str">
        <f t="shared" si="19"/>
        <v>13 Nov 1994</v>
      </c>
      <c r="K619" s="15" t="s">
        <v>6574</v>
      </c>
      <c r="L619" s="15" t="str">
        <f t="shared" si="18"/>
        <v>13-11-1994</v>
      </c>
      <c r="M619" s="19">
        <v>28</v>
      </c>
    </row>
    <row r="620" spans="1:13" ht="15" thickBot="1" x14ac:dyDescent="0.4">
      <c r="A620" t="s">
        <v>652</v>
      </c>
      <c r="B620">
        <v>1974</v>
      </c>
      <c r="C620" t="s">
        <v>20</v>
      </c>
      <c r="D620">
        <v>2</v>
      </c>
      <c r="E620">
        <v>0</v>
      </c>
      <c r="F620" s="18">
        <v>5322.24</v>
      </c>
      <c r="G620" t="s">
        <v>11</v>
      </c>
      <c r="H620" t="s">
        <v>16</v>
      </c>
      <c r="I620" t="s">
        <v>23</v>
      </c>
      <c r="J620" s="15" t="str">
        <f t="shared" si="19"/>
        <v>2 Sep 1974</v>
      </c>
      <c r="K620" s="15" t="s">
        <v>6575</v>
      </c>
      <c r="L620" s="15" t="str">
        <f t="shared" si="18"/>
        <v>02-09-1974</v>
      </c>
      <c r="M620" s="19">
        <v>48</v>
      </c>
    </row>
    <row r="621" spans="1:13" ht="15" thickBot="1" x14ac:dyDescent="0.4">
      <c r="A621" t="s">
        <v>653</v>
      </c>
      <c r="B621">
        <v>1992</v>
      </c>
      <c r="C621" t="s">
        <v>18</v>
      </c>
      <c r="D621">
        <v>18</v>
      </c>
      <c r="E621">
        <v>3</v>
      </c>
      <c r="F621" s="18">
        <v>5325.65</v>
      </c>
      <c r="G621" t="s">
        <v>11</v>
      </c>
      <c r="H621" t="s">
        <v>16</v>
      </c>
      <c r="I621" t="s">
        <v>42</v>
      </c>
      <c r="J621" s="15" t="str">
        <f t="shared" si="19"/>
        <v>18 Jun 1992</v>
      </c>
      <c r="K621" s="15" t="s">
        <v>6417</v>
      </c>
      <c r="L621" s="15" t="str">
        <f t="shared" si="18"/>
        <v>18-06-1992</v>
      </c>
      <c r="M621" s="19">
        <v>31</v>
      </c>
    </row>
    <row r="622" spans="1:13" ht="15" thickBot="1" x14ac:dyDescent="0.4">
      <c r="A622" t="s">
        <v>654</v>
      </c>
      <c r="B622">
        <v>1991</v>
      </c>
      <c r="C622" t="s">
        <v>35</v>
      </c>
      <c r="D622">
        <v>28</v>
      </c>
      <c r="E622">
        <v>2</v>
      </c>
      <c r="F622" s="18">
        <v>5327.4</v>
      </c>
      <c r="G622" t="s">
        <v>11</v>
      </c>
      <c r="H622" t="s">
        <v>16</v>
      </c>
      <c r="I622" t="s">
        <v>23</v>
      </c>
      <c r="J622" s="15" t="str">
        <f t="shared" si="19"/>
        <v>28 Aug 1991</v>
      </c>
      <c r="K622" s="15" t="s">
        <v>6576</v>
      </c>
      <c r="L622" s="15" t="str">
        <f t="shared" si="18"/>
        <v>28-08-1991</v>
      </c>
      <c r="M622" s="19">
        <v>31</v>
      </c>
    </row>
    <row r="623" spans="1:13" ht="15" thickBot="1" x14ac:dyDescent="0.4">
      <c r="A623" t="s">
        <v>655</v>
      </c>
      <c r="B623">
        <v>1972</v>
      </c>
      <c r="C623" t="s">
        <v>30</v>
      </c>
      <c r="D623">
        <v>15</v>
      </c>
      <c r="E623">
        <v>0</v>
      </c>
      <c r="F623" s="18">
        <v>5344.81</v>
      </c>
      <c r="G623" t="s">
        <v>11</v>
      </c>
      <c r="H623" t="s">
        <v>12</v>
      </c>
      <c r="I623" t="s">
        <v>13</v>
      </c>
      <c r="J623" s="15" t="str">
        <f t="shared" si="19"/>
        <v>15 Dec 1972</v>
      </c>
      <c r="K623" s="15" t="s">
        <v>6577</v>
      </c>
      <c r="L623" s="15" t="str">
        <f t="shared" si="18"/>
        <v>15-12-1972</v>
      </c>
      <c r="M623" s="19">
        <v>50</v>
      </c>
    </row>
    <row r="624" spans="1:13" ht="15" thickBot="1" x14ac:dyDescent="0.4">
      <c r="A624" t="s">
        <v>656</v>
      </c>
      <c r="B624">
        <v>1989</v>
      </c>
      <c r="C624" t="s">
        <v>15</v>
      </c>
      <c r="D624">
        <v>7</v>
      </c>
      <c r="E624">
        <v>1</v>
      </c>
      <c r="F624" s="18">
        <v>5354.07</v>
      </c>
      <c r="G624" t="s">
        <v>11</v>
      </c>
      <c r="H624" t="s">
        <v>12</v>
      </c>
      <c r="I624" t="s">
        <v>247</v>
      </c>
      <c r="J624" s="15" t="str">
        <f t="shared" si="19"/>
        <v>7 Nov 1989</v>
      </c>
      <c r="K624" s="15" t="s">
        <v>6578</v>
      </c>
      <c r="L624" s="15" t="str">
        <f t="shared" si="18"/>
        <v>07-11-1989</v>
      </c>
      <c r="M624" s="19">
        <v>33</v>
      </c>
    </row>
    <row r="625" spans="1:13" ht="15" thickBot="1" x14ac:dyDescent="0.4">
      <c r="A625" t="s">
        <v>657</v>
      </c>
      <c r="B625">
        <v>1994</v>
      </c>
      <c r="C625" t="s">
        <v>30</v>
      </c>
      <c r="D625">
        <v>7</v>
      </c>
      <c r="E625">
        <v>0</v>
      </c>
      <c r="F625" s="18">
        <v>5364.66</v>
      </c>
      <c r="G625" t="s">
        <v>11</v>
      </c>
      <c r="H625" t="s">
        <v>16</v>
      </c>
      <c r="I625" t="s">
        <v>42</v>
      </c>
      <c r="J625" s="15" t="str">
        <f t="shared" si="19"/>
        <v>7 Dec 1994</v>
      </c>
      <c r="K625" s="15" t="s">
        <v>6579</v>
      </c>
      <c r="L625" s="15" t="str">
        <f t="shared" si="18"/>
        <v>07-12-1994</v>
      </c>
      <c r="M625" s="19">
        <v>28</v>
      </c>
    </row>
    <row r="626" spans="1:13" ht="15" thickBot="1" x14ac:dyDescent="0.4">
      <c r="A626" t="s">
        <v>658</v>
      </c>
      <c r="B626">
        <v>1986</v>
      </c>
      <c r="C626" t="s">
        <v>18</v>
      </c>
      <c r="D626">
        <v>1</v>
      </c>
      <c r="E626">
        <v>1</v>
      </c>
      <c r="F626" s="18">
        <v>5373.36</v>
      </c>
      <c r="G626" t="s">
        <v>11</v>
      </c>
      <c r="H626" t="s">
        <v>11</v>
      </c>
      <c r="I626" t="s">
        <v>23</v>
      </c>
      <c r="J626" s="15" t="str">
        <f t="shared" si="19"/>
        <v>1 Jun 1986</v>
      </c>
      <c r="K626" s="15" t="s">
        <v>6580</v>
      </c>
      <c r="L626" s="15" t="str">
        <f t="shared" si="18"/>
        <v>01-06-1986</v>
      </c>
      <c r="M626" s="19">
        <v>37</v>
      </c>
    </row>
    <row r="627" spans="1:13" ht="15" thickBot="1" x14ac:dyDescent="0.4">
      <c r="A627" t="s">
        <v>659</v>
      </c>
      <c r="B627">
        <v>1989</v>
      </c>
      <c r="C627" t="s">
        <v>15</v>
      </c>
      <c r="D627">
        <v>18</v>
      </c>
      <c r="E627">
        <v>2</v>
      </c>
      <c r="F627" s="18">
        <v>5375.04</v>
      </c>
      <c r="G627" t="s">
        <v>11</v>
      </c>
      <c r="H627" t="s">
        <v>16</v>
      </c>
      <c r="I627" t="s">
        <v>42</v>
      </c>
      <c r="J627" s="15" t="str">
        <f t="shared" si="19"/>
        <v>18 Nov 1989</v>
      </c>
      <c r="K627" s="15" t="s">
        <v>6581</v>
      </c>
      <c r="L627" s="15" t="str">
        <f t="shared" si="18"/>
        <v>18-11-1989</v>
      </c>
      <c r="M627" s="19">
        <v>33</v>
      </c>
    </row>
    <row r="628" spans="1:13" ht="15" thickBot="1" x14ac:dyDescent="0.4">
      <c r="A628" t="s">
        <v>660</v>
      </c>
      <c r="B628">
        <v>1986</v>
      </c>
      <c r="C628" t="s">
        <v>10</v>
      </c>
      <c r="D628">
        <v>22</v>
      </c>
      <c r="E628">
        <v>1</v>
      </c>
      <c r="F628" s="18">
        <v>5377.46</v>
      </c>
      <c r="G628" t="s">
        <v>11</v>
      </c>
      <c r="H628" t="s">
        <v>12</v>
      </c>
      <c r="I628" t="s">
        <v>23</v>
      </c>
      <c r="J628" s="15" t="str">
        <f t="shared" si="19"/>
        <v>22 Jul 1986</v>
      </c>
      <c r="K628" s="15" t="s">
        <v>6582</v>
      </c>
      <c r="L628" s="15" t="str">
        <f t="shared" si="18"/>
        <v>22-07-1986</v>
      </c>
      <c r="M628" s="19">
        <v>37</v>
      </c>
    </row>
    <row r="629" spans="1:13" ht="15" thickBot="1" x14ac:dyDescent="0.4">
      <c r="A629" t="s">
        <v>661</v>
      </c>
      <c r="B629">
        <v>1984</v>
      </c>
      <c r="C629" t="s">
        <v>18</v>
      </c>
      <c r="D629">
        <v>1</v>
      </c>
      <c r="E629">
        <v>0</v>
      </c>
      <c r="F629" s="18">
        <v>5383.54</v>
      </c>
      <c r="G629" t="s">
        <v>11</v>
      </c>
      <c r="H629" t="s">
        <v>12</v>
      </c>
      <c r="I629" t="s">
        <v>42</v>
      </c>
      <c r="J629" s="15" t="str">
        <f t="shared" si="19"/>
        <v>1 Jun 1984</v>
      </c>
      <c r="K629" s="15" t="s">
        <v>6583</v>
      </c>
      <c r="L629" s="15" t="str">
        <f t="shared" si="18"/>
        <v>01-06-1984</v>
      </c>
      <c r="M629" s="19">
        <v>39</v>
      </c>
    </row>
    <row r="630" spans="1:13" ht="15" thickBot="1" x14ac:dyDescent="0.4">
      <c r="A630" t="s">
        <v>662</v>
      </c>
      <c r="B630">
        <v>1988</v>
      </c>
      <c r="C630" t="s">
        <v>35</v>
      </c>
      <c r="D630">
        <v>8</v>
      </c>
      <c r="E630">
        <v>1</v>
      </c>
      <c r="F630" s="18">
        <v>5385.34</v>
      </c>
      <c r="G630" t="s">
        <v>11</v>
      </c>
      <c r="H630" t="s">
        <v>12</v>
      </c>
      <c r="I630" t="s">
        <v>23</v>
      </c>
      <c r="J630" s="15" t="str">
        <f t="shared" si="19"/>
        <v>8 Aug 1988</v>
      </c>
      <c r="K630" s="15" t="s">
        <v>6584</v>
      </c>
      <c r="L630" s="15" t="str">
        <f t="shared" si="18"/>
        <v>08-08-1988</v>
      </c>
      <c r="M630" s="19">
        <v>34</v>
      </c>
    </row>
    <row r="631" spans="1:13" ht="15" thickBot="1" x14ac:dyDescent="0.4">
      <c r="A631" t="s">
        <v>663</v>
      </c>
      <c r="B631">
        <v>1989</v>
      </c>
      <c r="C631" t="s">
        <v>15</v>
      </c>
      <c r="D631">
        <v>6</v>
      </c>
      <c r="E631">
        <v>3</v>
      </c>
      <c r="F631" s="18">
        <v>5396.44</v>
      </c>
      <c r="G631" t="s">
        <v>11</v>
      </c>
      <c r="H631" t="s">
        <v>12</v>
      </c>
      <c r="I631" t="s">
        <v>13</v>
      </c>
      <c r="J631" s="15" t="str">
        <f t="shared" si="19"/>
        <v>6 Nov 1989</v>
      </c>
      <c r="K631" s="15" t="s">
        <v>6585</v>
      </c>
      <c r="L631" s="15" t="str">
        <f t="shared" si="18"/>
        <v>06-11-1989</v>
      </c>
      <c r="M631" s="19">
        <v>33</v>
      </c>
    </row>
    <row r="632" spans="1:13" ht="15" thickBot="1" x14ac:dyDescent="0.4">
      <c r="A632" t="s">
        <v>664</v>
      </c>
      <c r="B632">
        <v>1984</v>
      </c>
      <c r="C632" t="s">
        <v>20</v>
      </c>
      <c r="D632">
        <v>3</v>
      </c>
      <c r="E632">
        <v>0</v>
      </c>
      <c r="F632" s="18">
        <v>5397.62</v>
      </c>
      <c r="G632" t="s">
        <v>11</v>
      </c>
      <c r="H632" t="s">
        <v>11</v>
      </c>
      <c r="I632" t="s">
        <v>13</v>
      </c>
      <c r="J632" s="15" t="str">
        <f t="shared" si="19"/>
        <v>3 Sep 1984</v>
      </c>
      <c r="K632" s="15" t="s">
        <v>6586</v>
      </c>
      <c r="L632" s="15" t="str">
        <f t="shared" si="18"/>
        <v>03-09-1984</v>
      </c>
      <c r="M632" s="19">
        <v>38</v>
      </c>
    </row>
    <row r="633" spans="1:13" ht="15" thickBot="1" x14ac:dyDescent="0.4">
      <c r="A633" t="s">
        <v>665</v>
      </c>
      <c r="B633">
        <v>1984</v>
      </c>
      <c r="C633" t="s">
        <v>35</v>
      </c>
      <c r="D633">
        <v>1</v>
      </c>
      <c r="E633">
        <v>0</v>
      </c>
      <c r="F633" s="18">
        <v>5400.98</v>
      </c>
      <c r="G633" t="s">
        <v>11</v>
      </c>
      <c r="H633" t="s">
        <v>11</v>
      </c>
      <c r="I633" t="s">
        <v>13</v>
      </c>
      <c r="J633" s="15" t="str">
        <f t="shared" si="19"/>
        <v>1 Aug 1984</v>
      </c>
      <c r="K633" s="15" t="s">
        <v>6587</v>
      </c>
      <c r="L633" s="15" t="str">
        <f t="shared" si="18"/>
        <v>01-08-1984</v>
      </c>
      <c r="M633" s="19">
        <v>39</v>
      </c>
    </row>
    <row r="634" spans="1:13" ht="15" thickBot="1" x14ac:dyDescent="0.4">
      <c r="A634" t="s">
        <v>666</v>
      </c>
      <c r="B634">
        <v>1985</v>
      </c>
      <c r="C634" t="s">
        <v>30</v>
      </c>
      <c r="D634">
        <v>23</v>
      </c>
      <c r="E634">
        <v>3</v>
      </c>
      <c r="F634" s="18">
        <v>5402.89</v>
      </c>
      <c r="G634" t="s">
        <v>11</v>
      </c>
      <c r="H634" t="s">
        <v>16</v>
      </c>
      <c r="I634" t="s">
        <v>13</v>
      </c>
      <c r="J634" s="15" t="str">
        <f t="shared" si="19"/>
        <v>23 Dec 1985</v>
      </c>
      <c r="K634" s="15" t="s">
        <v>6588</v>
      </c>
      <c r="L634" s="15" t="str">
        <f t="shared" si="18"/>
        <v>23-12-1985</v>
      </c>
      <c r="M634" s="19">
        <v>37</v>
      </c>
    </row>
    <row r="635" spans="1:13" ht="15" thickBot="1" x14ac:dyDescent="0.4">
      <c r="A635" t="s">
        <v>667</v>
      </c>
      <c r="B635">
        <v>1975</v>
      </c>
      <c r="C635" t="s">
        <v>20</v>
      </c>
      <c r="D635">
        <v>27</v>
      </c>
      <c r="E635">
        <v>1</v>
      </c>
      <c r="F635" s="18">
        <v>5411.99</v>
      </c>
      <c r="G635" t="s">
        <v>11</v>
      </c>
      <c r="H635" t="s">
        <v>12</v>
      </c>
      <c r="I635" t="s">
        <v>23</v>
      </c>
      <c r="J635" s="15" t="str">
        <f t="shared" si="19"/>
        <v>27 Sep 1975</v>
      </c>
      <c r="K635" s="15" t="s">
        <v>6589</v>
      </c>
      <c r="L635" s="15" t="str">
        <f t="shared" si="18"/>
        <v>27-09-1975</v>
      </c>
      <c r="M635" s="19">
        <v>47</v>
      </c>
    </row>
    <row r="636" spans="1:13" ht="15" thickBot="1" x14ac:dyDescent="0.4">
      <c r="A636" t="s">
        <v>668</v>
      </c>
      <c r="B636">
        <v>1982</v>
      </c>
      <c r="C636" t="s">
        <v>20</v>
      </c>
      <c r="D636">
        <v>27</v>
      </c>
      <c r="E636">
        <v>0</v>
      </c>
      <c r="F636" s="18">
        <v>5415.66</v>
      </c>
      <c r="G636" t="s">
        <v>11</v>
      </c>
      <c r="H636" t="s">
        <v>12</v>
      </c>
      <c r="I636" t="s">
        <v>13</v>
      </c>
      <c r="J636" s="15" t="str">
        <f t="shared" si="19"/>
        <v>27 Sep 1982</v>
      </c>
      <c r="K636" s="15" t="s">
        <v>6461</v>
      </c>
      <c r="L636" s="15" t="str">
        <f t="shared" si="18"/>
        <v>27-09-1982</v>
      </c>
      <c r="M636" s="19">
        <v>40</v>
      </c>
    </row>
    <row r="637" spans="1:13" ht="15" thickBot="1" x14ac:dyDescent="0.4">
      <c r="A637" t="s">
        <v>669</v>
      </c>
      <c r="B637">
        <v>1991</v>
      </c>
      <c r="C637" t="s">
        <v>10</v>
      </c>
      <c r="D637">
        <v>6</v>
      </c>
      <c r="E637">
        <v>3</v>
      </c>
      <c r="F637" s="18">
        <v>5425.02</v>
      </c>
      <c r="G637" t="s">
        <v>11</v>
      </c>
      <c r="H637" t="s">
        <v>16</v>
      </c>
      <c r="I637" t="s">
        <v>23</v>
      </c>
      <c r="J637" s="15" t="str">
        <f t="shared" si="19"/>
        <v>6 Jul 1991</v>
      </c>
      <c r="K637" s="15" t="s">
        <v>6590</v>
      </c>
      <c r="L637" s="15" t="str">
        <f t="shared" si="18"/>
        <v>06-07-1991</v>
      </c>
      <c r="M637" s="19">
        <v>32</v>
      </c>
    </row>
    <row r="638" spans="1:13" ht="15" thickBot="1" x14ac:dyDescent="0.4">
      <c r="A638" t="s">
        <v>670</v>
      </c>
      <c r="B638">
        <v>1992</v>
      </c>
      <c r="C638" t="s">
        <v>20</v>
      </c>
      <c r="D638">
        <v>17</v>
      </c>
      <c r="E638">
        <v>3</v>
      </c>
      <c r="F638" s="18">
        <v>5428.73</v>
      </c>
      <c r="G638" t="s">
        <v>12</v>
      </c>
      <c r="H638" t="s">
        <v>16</v>
      </c>
      <c r="I638" t="s">
        <v>356</v>
      </c>
      <c r="J638" s="15" t="str">
        <f t="shared" si="19"/>
        <v>17 Sep 1992</v>
      </c>
      <c r="K638" s="15" t="s">
        <v>6591</v>
      </c>
      <c r="L638" s="15" t="str">
        <f t="shared" si="18"/>
        <v>17-09-1992</v>
      </c>
      <c r="M638" s="19">
        <v>30</v>
      </c>
    </row>
    <row r="639" spans="1:13" ht="15" thickBot="1" x14ac:dyDescent="0.4">
      <c r="A639" t="s">
        <v>671</v>
      </c>
      <c r="B639">
        <v>1978</v>
      </c>
      <c r="C639" t="s">
        <v>18</v>
      </c>
      <c r="D639">
        <v>8</v>
      </c>
      <c r="E639">
        <v>2</v>
      </c>
      <c r="F639" s="18">
        <v>5428.98</v>
      </c>
      <c r="G639" t="s">
        <v>11</v>
      </c>
      <c r="H639" t="s">
        <v>11</v>
      </c>
      <c r="I639" t="s">
        <v>23</v>
      </c>
      <c r="J639" s="15" t="str">
        <f t="shared" si="19"/>
        <v>8 Jun 1978</v>
      </c>
      <c r="K639" s="15" t="s">
        <v>6592</v>
      </c>
      <c r="L639" s="15" t="str">
        <f t="shared" si="18"/>
        <v>08-06-1978</v>
      </c>
      <c r="M639" s="19">
        <v>45</v>
      </c>
    </row>
    <row r="640" spans="1:13" ht="15" thickBot="1" x14ac:dyDescent="0.4">
      <c r="A640" t="s">
        <v>672</v>
      </c>
      <c r="B640">
        <v>1982</v>
      </c>
      <c r="C640" t="s">
        <v>35</v>
      </c>
      <c r="D640">
        <v>25</v>
      </c>
      <c r="E640">
        <v>0</v>
      </c>
      <c r="F640" s="18">
        <v>5438.75</v>
      </c>
      <c r="G640" t="s">
        <v>12</v>
      </c>
      <c r="H640" t="s">
        <v>11</v>
      </c>
      <c r="I640" t="s">
        <v>13</v>
      </c>
      <c r="J640" s="15" t="str">
        <f t="shared" si="19"/>
        <v>25 Aug 1982</v>
      </c>
      <c r="K640" s="15" t="s">
        <v>6593</v>
      </c>
      <c r="L640" s="15" t="str">
        <f t="shared" si="18"/>
        <v>25-08-1982</v>
      </c>
      <c r="M640" s="19">
        <v>40</v>
      </c>
    </row>
    <row r="641" spans="1:13" ht="15" thickBot="1" x14ac:dyDescent="0.4">
      <c r="A641" t="s">
        <v>673</v>
      </c>
      <c r="B641">
        <v>1986</v>
      </c>
      <c r="C641" t="s">
        <v>30</v>
      </c>
      <c r="D641">
        <v>25</v>
      </c>
      <c r="E641">
        <v>0</v>
      </c>
      <c r="F641" s="18">
        <v>5458.05</v>
      </c>
      <c r="G641" t="s">
        <v>11</v>
      </c>
      <c r="H641" t="s">
        <v>11</v>
      </c>
      <c r="I641" t="s">
        <v>247</v>
      </c>
      <c r="J641" s="15" t="str">
        <f t="shared" si="19"/>
        <v>25 Dec 1986</v>
      </c>
      <c r="K641" s="15" t="s">
        <v>6594</v>
      </c>
      <c r="L641" s="15" t="str">
        <f t="shared" si="18"/>
        <v>25-12-1986</v>
      </c>
      <c r="M641" s="19">
        <v>36</v>
      </c>
    </row>
    <row r="642" spans="1:13" ht="15" thickBot="1" x14ac:dyDescent="0.4">
      <c r="A642" t="s">
        <v>674</v>
      </c>
      <c r="B642">
        <v>1973</v>
      </c>
      <c r="C642" t="s">
        <v>37</v>
      </c>
      <c r="D642">
        <v>24</v>
      </c>
      <c r="E642">
        <v>0</v>
      </c>
      <c r="F642" s="18">
        <v>5466.88</v>
      </c>
      <c r="G642" t="s">
        <v>11</v>
      </c>
      <c r="H642" t="s">
        <v>11</v>
      </c>
      <c r="I642" t="s">
        <v>13</v>
      </c>
      <c r="J642" s="15" t="str">
        <f t="shared" si="19"/>
        <v>24 Oct 1973</v>
      </c>
      <c r="K642" s="15" t="s">
        <v>6595</v>
      </c>
      <c r="L642" s="15" t="str">
        <f t="shared" ref="L642:L705" si="20">TEXT(K642,"dd-mm-yyyy")</f>
        <v>24-10-1973</v>
      </c>
      <c r="M642" s="19">
        <v>49</v>
      </c>
    </row>
    <row r="643" spans="1:13" ht="15" thickBot="1" x14ac:dyDescent="0.4">
      <c r="A643" t="s">
        <v>675</v>
      </c>
      <c r="B643">
        <v>1986</v>
      </c>
      <c r="C643" t="s">
        <v>30</v>
      </c>
      <c r="D643">
        <v>2</v>
      </c>
      <c r="E643">
        <v>0</v>
      </c>
      <c r="F643" s="18">
        <v>5469.01</v>
      </c>
      <c r="G643" t="s">
        <v>11</v>
      </c>
      <c r="H643" t="s">
        <v>11</v>
      </c>
      <c r="I643" t="s">
        <v>247</v>
      </c>
      <c r="J643" s="15" t="str">
        <f t="shared" ref="J643:J706" si="21">CONCATENATE(D643," ",C643," ",B643)</f>
        <v>2 Dec 1986</v>
      </c>
      <c r="K643" s="15" t="s">
        <v>6596</v>
      </c>
      <c r="L643" s="15" t="str">
        <f t="shared" si="20"/>
        <v>02-12-1986</v>
      </c>
      <c r="M643" s="19">
        <v>36</v>
      </c>
    </row>
    <row r="644" spans="1:13" ht="15" thickBot="1" x14ac:dyDescent="0.4">
      <c r="A644" t="s">
        <v>676</v>
      </c>
      <c r="B644">
        <v>1986</v>
      </c>
      <c r="C644" t="s">
        <v>10</v>
      </c>
      <c r="D644">
        <v>12</v>
      </c>
      <c r="E644">
        <v>1</v>
      </c>
      <c r="F644" s="18">
        <v>5472.45</v>
      </c>
      <c r="G644" t="s">
        <v>11</v>
      </c>
      <c r="H644" t="s">
        <v>12</v>
      </c>
      <c r="I644" t="s">
        <v>42</v>
      </c>
      <c r="J644" s="15" t="str">
        <f t="shared" si="21"/>
        <v>12 Jul 1986</v>
      </c>
      <c r="K644" s="15" t="s">
        <v>6597</v>
      </c>
      <c r="L644" s="15" t="str">
        <f t="shared" si="20"/>
        <v>12-07-1986</v>
      </c>
      <c r="M644" s="19">
        <v>37</v>
      </c>
    </row>
    <row r="645" spans="1:13" ht="15" thickBot="1" x14ac:dyDescent="0.4">
      <c r="A645" t="s">
        <v>677</v>
      </c>
      <c r="B645">
        <v>1986</v>
      </c>
      <c r="C645" t="s">
        <v>20</v>
      </c>
      <c r="D645">
        <v>30</v>
      </c>
      <c r="E645">
        <v>1</v>
      </c>
      <c r="F645" s="18">
        <v>5478.04</v>
      </c>
      <c r="G645" t="s">
        <v>11</v>
      </c>
      <c r="H645" t="s">
        <v>12</v>
      </c>
      <c r="I645" t="s">
        <v>13</v>
      </c>
      <c r="J645" s="15" t="str">
        <f t="shared" si="21"/>
        <v>30 Sep 1986</v>
      </c>
      <c r="K645" s="15" t="s">
        <v>6598</v>
      </c>
      <c r="L645" s="15" t="str">
        <f t="shared" si="20"/>
        <v>30-09-1986</v>
      </c>
      <c r="M645" s="19">
        <v>36</v>
      </c>
    </row>
    <row r="646" spans="1:13" ht="15" thickBot="1" x14ac:dyDescent="0.4">
      <c r="A646" t="s">
        <v>678</v>
      </c>
      <c r="B646">
        <v>1984</v>
      </c>
      <c r="C646" t="s">
        <v>35</v>
      </c>
      <c r="D646">
        <v>26</v>
      </c>
      <c r="E646">
        <v>1</v>
      </c>
      <c r="F646" s="18">
        <v>5484.47</v>
      </c>
      <c r="G646" t="s">
        <v>11</v>
      </c>
      <c r="H646" t="s">
        <v>11</v>
      </c>
      <c r="I646" t="s">
        <v>13</v>
      </c>
      <c r="J646" s="15" t="str">
        <f t="shared" si="21"/>
        <v>26 Aug 1984</v>
      </c>
      <c r="K646" s="15" t="s">
        <v>6599</v>
      </c>
      <c r="L646" s="15" t="str">
        <f t="shared" si="20"/>
        <v>26-08-1984</v>
      </c>
      <c r="M646" s="19">
        <v>38</v>
      </c>
    </row>
    <row r="647" spans="1:13" ht="15" thickBot="1" x14ac:dyDescent="0.4">
      <c r="A647" t="s">
        <v>679</v>
      </c>
      <c r="B647">
        <v>1984</v>
      </c>
      <c r="C647" t="s">
        <v>35</v>
      </c>
      <c r="D647">
        <v>17</v>
      </c>
      <c r="E647">
        <v>1</v>
      </c>
      <c r="F647" s="18">
        <v>5488.26</v>
      </c>
      <c r="G647" t="s">
        <v>11</v>
      </c>
      <c r="H647" t="s">
        <v>12</v>
      </c>
      <c r="I647" t="s">
        <v>42</v>
      </c>
      <c r="J647" s="15" t="str">
        <f t="shared" si="21"/>
        <v>17 Aug 1984</v>
      </c>
      <c r="K647" s="15" t="s">
        <v>6600</v>
      </c>
      <c r="L647" s="15" t="str">
        <f t="shared" si="20"/>
        <v>17-08-1984</v>
      </c>
      <c r="M647" s="19">
        <v>38</v>
      </c>
    </row>
    <row r="648" spans="1:13" ht="15" thickBot="1" x14ac:dyDescent="0.4">
      <c r="A648" t="s">
        <v>680</v>
      </c>
      <c r="B648">
        <v>1988</v>
      </c>
      <c r="C648" t="s">
        <v>10</v>
      </c>
      <c r="D648">
        <v>29</v>
      </c>
      <c r="E648">
        <v>3</v>
      </c>
      <c r="F648" s="18">
        <v>5503.36</v>
      </c>
      <c r="G648" t="s">
        <v>11</v>
      </c>
      <c r="H648" t="s">
        <v>11</v>
      </c>
      <c r="I648" t="s">
        <v>23</v>
      </c>
      <c r="J648" s="15" t="str">
        <f t="shared" si="21"/>
        <v>29 Jul 1988</v>
      </c>
      <c r="K648" s="15" t="s">
        <v>6601</v>
      </c>
      <c r="L648" s="15" t="str">
        <f t="shared" si="20"/>
        <v>29-07-1988</v>
      </c>
      <c r="M648" s="19">
        <v>35</v>
      </c>
    </row>
    <row r="649" spans="1:13" ht="15" thickBot="1" x14ac:dyDescent="0.4">
      <c r="A649" t="s">
        <v>681</v>
      </c>
      <c r="B649">
        <v>1981</v>
      </c>
      <c r="C649" t="s">
        <v>15</v>
      </c>
      <c r="D649">
        <v>7</v>
      </c>
      <c r="E649">
        <v>1</v>
      </c>
      <c r="F649" s="18">
        <v>5539.4</v>
      </c>
      <c r="G649" t="s">
        <v>11</v>
      </c>
      <c r="H649" t="s">
        <v>11</v>
      </c>
      <c r="I649" t="s">
        <v>13</v>
      </c>
      <c r="J649" s="15" t="str">
        <f t="shared" si="21"/>
        <v>7 Nov 1981</v>
      </c>
      <c r="K649" s="15" t="s">
        <v>6602</v>
      </c>
      <c r="L649" s="15" t="str">
        <f t="shared" si="20"/>
        <v>07-11-1981</v>
      </c>
      <c r="M649" s="19">
        <v>41</v>
      </c>
    </row>
    <row r="650" spans="1:13" ht="15" thickBot="1" x14ac:dyDescent="0.4">
      <c r="A650" t="s">
        <v>682</v>
      </c>
      <c r="B650">
        <v>1980</v>
      </c>
      <c r="C650" t="s">
        <v>30</v>
      </c>
      <c r="D650">
        <v>7</v>
      </c>
      <c r="E650">
        <v>2</v>
      </c>
      <c r="F650" s="18">
        <v>5540.35</v>
      </c>
      <c r="G650" t="s">
        <v>11</v>
      </c>
      <c r="H650" t="s">
        <v>11</v>
      </c>
      <c r="I650" t="s">
        <v>23</v>
      </c>
      <c r="J650" s="15" t="str">
        <f t="shared" si="21"/>
        <v>7 Dec 1980</v>
      </c>
      <c r="K650" s="15" t="s">
        <v>6603</v>
      </c>
      <c r="L650" s="15" t="str">
        <f t="shared" si="20"/>
        <v>07-12-1980</v>
      </c>
      <c r="M650" s="19">
        <v>42</v>
      </c>
    </row>
    <row r="651" spans="1:13" ht="15" thickBot="1" x14ac:dyDescent="0.4">
      <c r="A651" t="s">
        <v>683</v>
      </c>
      <c r="B651">
        <v>1999</v>
      </c>
      <c r="C651" t="s">
        <v>20</v>
      </c>
      <c r="D651">
        <v>22</v>
      </c>
      <c r="E651">
        <v>0</v>
      </c>
      <c r="F651" s="18">
        <v>5552.61</v>
      </c>
      <c r="G651" t="s">
        <v>11</v>
      </c>
      <c r="H651" t="s">
        <v>12</v>
      </c>
      <c r="I651" t="s">
        <v>535</v>
      </c>
      <c r="J651" s="15" t="str">
        <f t="shared" si="21"/>
        <v>22 Sep 1999</v>
      </c>
      <c r="K651" s="15" t="s">
        <v>6338</v>
      </c>
      <c r="L651" s="15" t="str">
        <f t="shared" si="20"/>
        <v>22-09-1999</v>
      </c>
      <c r="M651" s="19">
        <v>23</v>
      </c>
    </row>
    <row r="652" spans="1:13" ht="15" thickBot="1" x14ac:dyDescent="0.4">
      <c r="A652" t="s">
        <v>684</v>
      </c>
      <c r="B652">
        <v>1974</v>
      </c>
      <c r="C652" t="s">
        <v>20</v>
      </c>
      <c r="D652">
        <v>18</v>
      </c>
      <c r="E652">
        <v>0</v>
      </c>
      <c r="F652" s="18">
        <v>5576.35</v>
      </c>
      <c r="G652" t="s">
        <v>11</v>
      </c>
      <c r="H652" t="s">
        <v>12</v>
      </c>
      <c r="I652" t="s">
        <v>13</v>
      </c>
      <c r="J652" s="15" t="str">
        <f t="shared" si="21"/>
        <v>18 Sep 1974</v>
      </c>
      <c r="K652" s="15" t="s">
        <v>6604</v>
      </c>
      <c r="L652" s="15" t="str">
        <f t="shared" si="20"/>
        <v>18-09-1974</v>
      </c>
      <c r="M652" s="19">
        <v>48</v>
      </c>
    </row>
    <row r="653" spans="1:13" ht="15" thickBot="1" x14ac:dyDescent="0.4">
      <c r="A653" t="s">
        <v>685</v>
      </c>
      <c r="B653">
        <v>1985</v>
      </c>
      <c r="C653" t="s">
        <v>20</v>
      </c>
      <c r="D653">
        <v>5</v>
      </c>
      <c r="E653">
        <v>3</v>
      </c>
      <c r="F653" s="18">
        <v>5582.95</v>
      </c>
      <c r="G653" t="s">
        <v>11</v>
      </c>
      <c r="H653" t="s">
        <v>16</v>
      </c>
      <c r="I653" t="s">
        <v>23</v>
      </c>
      <c r="J653" s="15" t="str">
        <f t="shared" si="21"/>
        <v>5 Sep 1985</v>
      </c>
      <c r="K653" s="15" t="s">
        <v>6605</v>
      </c>
      <c r="L653" s="15" t="str">
        <f t="shared" si="20"/>
        <v>05-09-1985</v>
      </c>
      <c r="M653" s="19">
        <v>37</v>
      </c>
    </row>
    <row r="654" spans="1:13" ht="15" thickBot="1" x14ac:dyDescent="0.4">
      <c r="A654" t="s">
        <v>686</v>
      </c>
      <c r="B654">
        <v>1986</v>
      </c>
      <c r="C654" t="s">
        <v>15</v>
      </c>
      <c r="D654">
        <v>21</v>
      </c>
      <c r="E654">
        <v>2</v>
      </c>
      <c r="F654" s="18">
        <v>5584.31</v>
      </c>
      <c r="G654" t="s">
        <v>12</v>
      </c>
      <c r="H654" t="s">
        <v>16</v>
      </c>
      <c r="I654" t="s">
        <v>13</v>
      </c>
      <c r="J654" s="15" t="str">
        <f t="shared" si="21"/>
        <v>21 Nov 1986</v>
      </c>
      <c r="K654" s="15" t="s">
        <v>6606</v>
      </c>
      <c r="L654" s="15" t="str">
        <f t="shared" si="20"/>
        <v>21-11-1986</v>
      </c>
      <c r="M654" s="19">
        <v>36</v>
      </c>
    </row>
    <row r="655" spans="1:13" ht="15" thickBot="1" x14ac:dyDescent="0.4">
      <c r="A655" t="s">
        <v>687</v>
      </c>
      <c r="B655">
        <v>1983</v>
      </c>
      <c r="C655" t="s">
        <v>37</v>
      </c>
      <c r="D655">
        <v>3</v>
      </c>
      <c r="E655">
        <v>3</v>
      </c>
      <c r="F655" s="18">
        <v>5587.59</v>
      </c>
      <c r="G655" t="s">
        <v>11</v>
      </c>
      <c r="H655" t="s">
        <v>16</v>
      </c>
      <c r="I655" t="s">
        <v>13</v>
      </c>
      <c r="J655" s="15" t="str">
        <f t="shared" si="21"/>
        <v>3 Oct 1983</v>
      </c>
      <c r="K655" s="15" t="s">
        <v>6607</v>
      </c>
      <c r="L655" s="15" t="str">
        <f t="shared" si="20"/>
        <v>03-10-1983</v>
      </c>
      <c r="M655" s="19">
        <v>39</v>
      </c>
    </row>
    <row r="656" spans="1:13" ht="15" thickBot="1" x14ac:dyDescent="0.4">
      <c r="A656" t="s">
        <v>688</v>
      </c>
      <c r="B656">
        <v>1988</v>
      </c>
      <c r="C656" t="s">
        <v>15</v>
      </c>
      <c r="D656">
        <v>18</v>
      </c>
      <c r="E656">
        <v>1</v>
      </c>
      <c r="F656" s="18">
        <v>5594.85</v>
      </c>
      <c r="G656" t="s">
        <v>11</v>
      </c>
      <c r="H656" t="s">
        <v>12</v>
      </c>
      <c r="I656" t="s">
        <v>247</v>
      </c>
      <c r="J656" s="15" t="str">
        <f t="shared" si="21"/>
        <v>18 Nov 1988</v>
      </c>
      <c r="K656" s="15" t="s">
        <v>6608</v>
      </c>
      <c r="L656" s="15" t="str">
        <f t="shared" si="20"/>
        <v>18-11-1988</v>
      </c>
      <c r="M656" s="19">
        <v>34</v>
      </c>
    </row>
    <row r="657" spans="1:13" ht="15" thickBot="1" x14ac:dyDescent="0.4">
      <c r="A657" t="s">
        <v>689</v>
      </c>
      <c r="B657">
        <v>1978</v>
      </c>
      <c r="C657" t="s">
        <v>20</v>
      </c>
      <c r="D657">
        <v>11</v>
      </c>
      <c r="E657">
        <v>2</v>
      </c>
      <c r="F657" s="18">
        <v>5612.83</v>
      </c>
      <c r="G657" t="s">
        <v>11</v>
      </c>
      <c r="H657" t="s">
        <v>12</v>
      </c>
      <c r="I657" t="s">
        <v>13</v>
      </c>
      <c r="J657" s="15" t="str">
        <f t="shared" si="21"/>
        <v>11 Sep 1978</v>
      </c>
      <c r="K657" s="15" t="s">
        <v>6609</v>
      </c>
      <c r="L657" s="15" t="str">
        <f t="shared" si="20"/>
        <v>11-09-1978</v>
      </c>
      <c r="M657" s="19">
        <v>44</v>
      </c>
    </row>
    <row r="658" spans="1:13" ht="15" thickBot="1" x14ac:dyDescent="0.4">
      <c r="A658" t="s">
        <v>690</v>
      </c>
      <c r="B658">
        <v>1994</v>
      </c>
      <c r="C658" t="s">
        <v>15</v>
      </c>
      <c r="D658">
        <v>15</v>
      </c>
      <c r="E658">
        <v>5</v>
      </c>
      <c r="F658" s="18">
        <v>5615.37</v>
      </c>
      <c r="G658" t="s">
        <v>11</v>
      </c>
      <c r="H658" t="s">
        <v>12</v>
      </c>
      <c r="I658" t="s">
        <v>42</v>
      </c>
      <c r="J658" s="15" t="str">
        <f t="shared" si="21"/>
        <v>15 Nov 1994</v>
      </c>
      <c r="K658" s="15" t="s">
        <v>6610</v>
      </c>
      <c r="L658" s="15" t="str">
        <f t="shared" si="20"/>
        <v>15-11-1994</v>
      </c>
      <c r="M658" s="19">
        <v>28</v>
      </c>
    </row>
    <row r="659" spans="1:13" ht="15" thickBot="1" x14ac:dyDescent="0.4">
      <c r="A659" t="s">
        <v>691</v>
      </c>
      <c r="B659">
        <v>1987</v>
      </c>
      <c r="C659" t="s">
        <v>30</v>
      </c>
      <c r="D659">
        <v>9</v>
      </c>
      <c r="E659">
        <v>1</v>
      </c>
      <c r="F659" s="18">
        <v>5630.46</v>
      </c>
      <c r="G659" t="s">
        <v>11</v>
      </c>
      <c r="H659" t="s">
        <v>12</v>
      </c>
      <c r="I659" t="s">
        <v>23</v>
      </c>
      <c r="J659" s="15" t="str">
        <f t="shared" si="21"/>
        <v>9 Dec 1987</v>
      </c>
      <c r="K659" s="15" t="s">
        <v>6611</v>
      </c>
      <c r="L659" s="15" t="str">
        <f t="shared" si="20"/>
        <v>09-12-1987</v>
      </c>
      <c r="M659" s="19">
        <v>35</v>
      </c>
    </row>
    <row r="660" spans="1:13" ht="15" thickBot="1" x14ac:dyDescent="0.4">
      <c r="A660" t="s">
        <v>692</v>
      </c>
      <c r="B660">
        <v>1983</v>
      </c>
      <c r="C660" t="s">
        <v>18</v>
      </c>
      <c r="D660">
        <v>8</v>
      </c>
      <c r="E660">
        <v>0</v>
      </c>
      <c r="F660" s="18">
        <v>5649.72</v>
      </c>
      <c r="G660" t="s">
        <v>11</v>
      </c>
      <c r="H660" t="s">
        <v>12</v>
      </c>
      <c r="I660" t="s">
        <v>42</v>
      </c>
      <c r="J660" s="15" t="str">
        <f t="shared" si="21"/>
        <v>8 Jun 1983</v>
      </c>
      <c r="K660" s="15" t="s">
        <v>6612</v>
      </c>
      <c r="L660" s="15" t="str">
        <f t="shared" si="20"/>
        <v>08-06-1983</v>
      </c>
      <c r="M660" s="19">
        <v>40</v>
      </c>
    </row>
    <row r="661" spans="1:13" ht="15" thickBot="1" x14ac:dyDescent="0.4">
      <c r="A661" t="s">
        <v>693</v>
      </c>
      <c r="B661">
        <v>1978</v>
      </c>
      <c r="C661" t="s">
        <v>20</v>
      </c>
      <c r="D661">
        <v>27</v>
      </c>
      <c r="E661">
        <v>2</v>
      </c>
      <c r="F661" s="18">
        <v>5650.14</v>
      </c>
      <c r="G661" t="s">
        <v>11</v>
      </c>
      <c r="H661" t="s">
        <v>16</v>
      </c>
      <c r="I661" t="s">
        <v>13</v>
      </c>
      <c r="J661" s="15" t="str">
        <f t="shared" si="21"/>
        <v>27 Sep 1978</v>
      </c>
      <c r="K661" s="15" t="s">
        <v>6613</v>
      </c>
      <c r="L661" s="15" t="str">
        <f t="shared" si="20"/>
        <v>27-09-1978</v>
      </c>
      <c r="M661" s="19">
        <v>44</v>
      </c>
    </row>
    <row r="662" spans="1:13" ht="15" thickBot="1" x14ac:dyDescent="0.4">
      <c r="A662" t="s">
        <v>694</v>
      </c>
      <c r="B662">
        <v>1983</v>
      </c>
      <c r="C662" t="s">
        <v>20</v>
      </c>
      <c r="D662">
        <v>3</v>
      </c>
      <c r="E662">
        <v>0</v>
      </c>
      <c r="F662" s="18">
        <v>5662.23</v>
      </c>
      <c r="G662" t="s">
        <v>11</v>
      </c>
      <c r="H662" t="s">
        <v>16</v>
      </c>
      <c r="I662" t="s">
        <v>13</v>
      </c>
      <c r="J662" s="15" t="str">
        <f t="shared" si="21"/>
        <v>3 Sep 1983</v>
      </c>
      <c r="K662" s="15" t="s">
        <v>6614</v>
      </c>
      <c r="L662" s="15" t="str">
        <f t="shared" si="20"/>
        <v>03-09-1983</v>
      </c>
      <c r="M662" s="19">
        <v>39</v>
      </c>
    </row>
    <row r="663" spans="1:13" ht="15" thickBot="1" x14ac:dyDescent="0.4">
      <c r="A663" t="s">
        <v>695</v>
      </c>
      <c r="B663">
        <v>1984</v>
      </c>
      <c r="C663" t="s">
        <v>35</v>
      </c>
      <c r="D663">
        <v>12</v>
      </c>
      <c r="E663">
        <v>3</v>
      </c>
      <c r="F663" s="18">
        <v>5679.13</v>
      </c>
      <c r="G663" t="s">
        <v>11</v>
      </c>
      <c r="H663" t="s">
        <v>11</v>
      </c>
      <c r="I663" t="s">
        <v>13</v>
      </c>
      <c r="J663" s="15" t="str">
        <f t="shared" si="21"/>
        <v>12 Aug 1984</v>
      </c>
      <c r="K663" s="15" t="s">
        <v>6615</v>
      </c>
      <c r="L663" s="15" t="str">
        <f t="shared" si="20"/>
        <v>12-08-1984</v>
      </c>
      <c r="M663" s="19">
        <v>38</v>
      </c>
    </row>
    <row r="664" spans="1:13" ht="15" thickBot="1" x14ac:dyDescent="0.4">
      <c r="A664" t="s">
        <v>696</v>
      </c>
      <c r="B664">
        <v>1972</v>
      </c>
      <c r="C664" t="s">
        <v>37</v>
      </c>
      <c r="D664">
        <v>28</v>
      </c>
      <c r="E664">
        <v>0</v>
      </c>
      <c r="F664" s="18">
        <v>5690.79</v>
      </c>
      <c r="G664" t="s">
        <v>11</v>
      </c>
      <c r="H664" t="s">
        <v>16</v>
      </c>
      <c r="I664" t="s">
        <v>13</v>
      </c>
      <c r="J664" s="15" t="str">
        <f t="shared" si="21"/>
        <v>28 Oct 1972</v>
      </c>
      <c r="K664" s="15" t="s">
        <v>6616</v>
      </c>
      <c r="L664" s="15" t="str">
        <f t="shared" si="20"/>
        <v>28-10-1972</v>
      </c>
      <c r="M664" s="19">
        <v>50</v>
      </c>
    </row>
    <row r="665" spans="1:13" ht="15" thickBot="1" x14ac:dyDescent="0.4">
      <c r="A665" t="s">
        <v>697</v>
      </c>
      <c r="B665">
        <v>1992</v>
      </c>
      <c r="C665" t="s">
        <v>15</v>
      </c>
      <c r="D665">
        <v>3</v>
      </c>
      <c r="E665">
        <v>3</v>
      </c>
      <c r="F665" s="18">
        <v>5693.43</v>
      </c>
      <c r="G665" t="s">
        <v>11</v>
      </c>
      <c r="H665" t="s">
        <v>12</v>
      </c>
      <c r="I665" t="s">
        <v>23</v>
      </c>
      <c r="J665" s="15" t="str">
        <f t="shared" si="21"/>
        <v>3 Nov 1992</v>
      </c>
      <c r="K665" s="15" t="s">
        <v>6617</v>
      </c>
      <c r="L665" s="15" t="str">
        <f t="shared" si="20"/>
        <v>03-11-1992</v>
      </c>
      <c r="M665" s="19">
        <v>30</v>
      </c>
    </row>
    <row r="666" spans="1:13" ht="15" thickBot="1" x14ac:dyDescent="0.4">
      <c r="A666" t="s">
        <v>698</v>
      </c>
      <c r="B666">
        <v>1974</v>
      </c>
      <c r="C666" t="s">
        <v>10</v>
      </c>
      <c r="D666">
        <v>6</v>
      </c>
      <c r="E666">
        <v>0</v>
      </c>
      <c r="F666" s="18">
        <v>5698.74</v>
      </c>
      <c r="G666" t="s">
        <v>11</v>
      </c>
      <c r="H666" t="s">
        <v>11</v>
      </c>
      <c r="I666" t="s">
        <v>23</v>
      </c>
      <c r="J666" s="15" t="str">
        <f t="shared" si="21"/>
        <v>6 Jul 1974</v>
      </c>
      <c r="K666" s="15" t="s">
        <v>6618</v>
      </c>
      <c r="L666" s="15" t="str">
        <f t="shared" si="20"/>
        <v>06-07-1974</v>
      </c>
      <c r="M666" s="19">
        <v>49</v>
      </c>
    </row>
    <row r="667" spans="1:13" ht="15" thickBot="1" x14ac:dyDescent="0.4">
      <c r="A667" t="s">
        <v>699</v>
      </c>
      <c r="B667">
        <v>1981</v>
      </c>
      <c r="C667" t="s">
        <v>18</v>
      </c>
      <c r="D667">
        <v>15</v>
      </c>
      <c r="E667">
        <v>0</v>
      </c>
      <c r="F667" s="18">
        <v>5699.84</v>
      </c>
      <c r="G667" t="s">
        <v>11</v>
      </c>
      <c r="H667" t="s">
        <v>12</v>
      </c>
      <c r="I667" t="s">
        <v>13</v>
      </c>
      <c r="J667" s="15" t="str">
        <f t="shared" si="21"/>
        <v>15 Jun 1981</v>
      </c>
      <c r="K667" s="15" t="s">
        <v>6619</v>
      </c>
      <c r="L667" s="15" t="str">
        <f t="shared" si="20"/>
        <v>15-06-1981</v>
      </c>
      <c r="M667" s="19">
        <v>42</v>
      </c>
    </row>
    <row r="668" spans="1:13" ht="15" thickBot="1" x14ac:dyDescent="0.4">
      <c r="A668" t="s">
        <v>700</v>
      </c>
      <c r="B668">
        <v>1993</v>
      </c>
      <c r="C668" t="s">
        <v>15</v>
      </c>
      <c r="D668">
        <v>3</v>
      </c>
      <c r="E668">
        <v>4</v>
      </c>
      <c r="F668" s="18">
        <v>5708.87</v>
      </c>
      <c r="G668" t="s">
        <v>11</v>
      </c>
      <c r="H668" t="s">
        <v>16</v>
      </c>
      <c r="I668" t="s">
        <v>42</v>
      </c>
      <c r="J668" s="15" t="str">
        <f t="shared" si="21"/>
        <v>3 Nov 1993</v>
      </c>
      <c r="K668" s="15" t="s">
        <v>6620</v>
      </c>
      <c r="L668" s="15" t="str">
        <f t="shared" si="20"/>
        <v>03-11-1993</v>
      </c>
      <c r="M668" s="19">
        <v>29</v>
      </c>
    </row>
    <row r="669" spans="1:13" ht="15" thickBot="1" x14ac:dyDescent="0.4">
      <c r="A669" t="s">
        <v>701</v>
      </c>
      <c r="B669">
        <v>1981</v>
      </c>
      <c r="C669" t="s">
        <v>35</v>
      </c>
      <c r="D669">
        <v>30</v>
      </c>
      <c r="E669">
        <v>0</v>
      </c>
      <c r="F669" s="18">
        <v>5709.16</v>
      </c>
      <c r="G669" t="s">
        <v>12</v>
      </c>
      <c r="H669" t="s">
        <v>12</v>
      </c>
      <c r="I669" t="s">
        <v>13</v>
      </c>
      <c r="J669" s="15" t="str">
        <f t="shared" si="21"/>
        <v>30 Aug 1981</v>
      </c>
      <c r="K669" s="15" t="s">
        <v>6621</v>
      </c>
      <c r="L669" s="15" t="str">
        <f t="shared" si="20"/>
        <v>30-08-1981</v>
      </c>
      <c r="M669" s="19">
        <v>41</v>
      </c>
    </row>
    <row r="670" spans="1:13" ht="15" thickBot="1" x14ac:dyDescent="0.4">
      <c r="A670" t="s">
        <v>702</v>
      </c>
      <c r="B670">
        <v>1971</v>
      </c>
      <c r="C670" t="s">
        <v>30</v>
      </c>
      <c r="D670">
        <v>18</v>
      </c>
      <c r="E670">
        <v>0</v>
      </c>
      <c r="F670" s="18">
        <v>5720.38</v>
      </c>
      <c r="G670" t="s">
        <v>11</v>
      </c>
      <c r="H670" t="s">
        <v>16</v>
      </c>
      <c r="I670" t="s">
        <v>13</v>
      </c>
      <c r="J670" s="15" t="str">
        <f t="shared" si="21"/>
        <v>18 Dec 1971</v>
      </c>
      <c r="K670" s="15" t="s">
        <v>6622</v>
      </c>
      <c r="L670" s="15" t="str">
        <f t="shared" si="20"/>
        <v>18-12-1971</v>
      </c>
      <c r="M670" s="19">
        <v>51</v>
      </c>
    </row>
    <row r="671" spans="1:13" ht="15" thickBot="1" x14ac:dyDescent="0.4">
      <c r="A671" t="s">
        <v>703</v>
      </c>
      <c r="B671">
        <v>1987</v>
      </c>
      <c r="C671" t="s">
        <v>37</v>
      </c>
      <c r="D671">
        <v>19</v>
      </c>
      <c r="E671">
        <v>2</v>
      </c>
      <c r="F671" s="18">
        <v>5729.01</v>
      </c>
      <c r="G671" t="s">
        <v>16</v>
      </c>
      <c r="H671" t="s">
        <v>11</v>
      </c>
      <c r="I671" t="s">
        <v>23</v>
      </c>
      <c r="J671" s="15" t="str">
        <f t="shared" si="21"/>
        <v>19 Oct 1987</v>
      </c>
      <c r="K671" s="15" t="s">
        <v>6623</v>
      </c>
      <c r="L671" s="15" t="str">
        <f t="shared" si="20"/>
        <v>19-10-1987</v>
      </c>
      <c r="M671" s="19">
        <v>35</v>
      </c>
    </row>
    <row r="672" spans="1:13" ht="15" thickBot="1" x14ac:dyDescent="0.4">
      <c r="A672" t="s">
        <v>704</v>
      </c>
      <c r="B672">
        <v>1972</v>
      </c>
      <c r="C672" t="s">
        <v>35</v>
      </c>
      <c r="D672">
        <v>21</v>
      </c>
      <c r="E672">
        <v>0</v>
      </c>
      <c r="F672" s="18">
        <v>5741.67</v>
      </c>
      <c r="G672" t="s">
        <v>11</v>
      </c>
      <c r="H672" t="s">
        <v>12</v>
      </c>
      <c r="I672" t="s">
        <v>13</v>
      </c>
      <c r="J672" s="15" t="str">
        <f t="shared" si="21"/>
        <v>21 Aug 1972</v>
      </c>
      <c r="K672" s="15" t="s">
        <v>6624</v>
      </c>
      <c r="L672" s="15" t="str">
        <f t="shared" si="20"/>
        <v>21-08-1972</v>
      </c>
      <c r="M672" s="19">
        <v>50</v>
      </c>
    </row>
    <row r="673" spans="1:13" ht="15" thickBot="1" x14ac:dyDescent="0.4">
      <c r="A673" t="s">
        <v>705</v>
      </c>
      <c r="B673">
        <v>1993</v>
      </c>
      <c r="C673" t="s">
        <v>18</v>
      </c>
      <c r="D673">
        <v>10</v>
      </c>
      <c r="E673">
        <v>0</v>
      </c>
      <c r="F673" s="18">
        <v>5748.13</v>
      </c>
      <c r="G673" t="s">
        <v>11</v>
      </c>
      <c r="H673" t="s">
        <v>16</v>
      </c>
      <c r="I673" t="s">
        <v>300</v>
      </c>
      <c r="J673" s="15" t="str">
        <f t="shared" si="21"/>
        <v>10 Jun 1993</v>
      </c>
      <c r="K673" s="15" t="s">
        <v>6625</v>
      </c>
      <c r="L673" s="15" t="str">
        <f t="shared" si="20"/>
        <v>10-06-1993</v>
      </c>
      <c r="M673" s="19">
        <v>30</v>
      </c>
    </row>
    <row r="674" spans="1:13" ht="15" thickBot="1" x14ac:dyDescent="0.4">
      <c r="A674" t="s">
        <v>706</v>
      </c>
      <c r="B674">
        <v>1983</v>
      </c>
      <c r="C674" t="s">
        <v>35</v>
      </c>
      <c r="D674">
        <v>30</v>
      </c>
      <c r="E674">
        <v>0</v>
      </c>
      <c r="F674" s="18">
        <v>5757.41</v>
      </c>
      <c r="G674" t="s">
        <v>11</v>
      </c>
      <c r="H674" t="s">
        <v>12</v>
      </c>
      <c r="I674" t="s">
        <v>166</v>
      </c>
      <c r="J674" s="15" t="str">
        <f t="shared" si="21"/>
        <v>30 Aug 1983</v>
      </c>
      <c r="K674" s="15" t="s">
        <v>6626</v>
      </c>
      <c r="L674" s="15" t="str">
        <f t="shared" si="20"/>
        <v>30-08-1983</v>
      </c>
      <c r="M674" s="19">
        <v>39</v>
      </c>
    </row>
    <row r="675" spans="1:13" ht="15" thickBot="1" x14ac:dyDescent="0.4">
      <c r="A675" t="s">
        <v>707</v>
      </c>
      <c r="B675">
        <v>2004</v>
      </c>
      <c r="C675" t="s">
        <v>15</v>
      </c>
      <c r="D675">
        <v>1</v>
      </c>
      <c r="E675">
        <v>0</v>
      </c>
      <c r="F675" s="18">
        <v>5778.71</v>
      </c>
      <c r="G675" t="s">
        <v>11</v>
      </c>
      <c r="H675" t="s">
        <v>12</v>
      </c>
      <c r="I675" t="s">
        <v>632</v>
      </c>
      <c r="J675" s="15" t="str">
        <f t="shared" si="21"/>
        <v>1 Nov 2004</v>
      </c>
      <c r="K675" s="15" t="s">
        <v>6627</v>
      </c>
      <c r="L675" s="15" t="str">
        <f t="shared" si="20"/>
        <v>01-11-2004</v>
      </c>
      <c r="M675" s="19">
        <v>18</v>
      </c>
    </row>
    <row r="676" spans="1:13" ht="15" thickBot="1" x14ac:dyDescent="0.4">
      <c r="A676" t="s">
        <v>708</v>
      </c>
      <c r="B676">
        <v>1980</v>
      </c>
      <c r="C676" t="s">
        <v>20</v>
      </c>
      <c r="D676">
        <v>18</v>
      </c>
      <c r="E676">
        <v>2</v>
      </c>
      <c r="F676" s="18">
        <v>5807.06</v>
      </c>
      <c r="G676" t="s">
        <v>11</v>
      </c>
      <c r="H676" t="s">
        <v>12</v>
      </c>
      <c r="I676" t="s">
        <v>13</v>
      </c>
      <c r="J676" s="15" t="str">
        <f t="shared" si="21"/>
        <v>18 Sep 1980</v>
      </c>
      <c r="K676" s="15" t="s">
        <v>6628</v>
      </c>
      <c r="L676" s="15" t="str">
        <f t="shared" si="20"/>
        <v>18-09-1980</v>
      </c>
      <c r="M676" s="19">
        <v>42</v>
      </c>
    </row>
    <row r="677" spans="1:13" ht="15" thickBot="1" x14ac:dyDescent="0.4">
      <c r="A677" t="s">
        <v>709</v>
      </c>
      <c r="B677">
        <v>1972</v>
      </c>
      <c r="C677" t="s">
        <v>15</v>
      </c>
      <c r="D677">
        <v>2</v>
      </c>
      <c r="E677">
        <v>0</v>
      </c>
      <c r="F677" s="18">
        <v>5812.9</v>
      </c>
      <c r="G677" t="s">
        <v>11</v>
      </c>
      <c r="H677" t="s">
        <v>11</v>
      </c>
      <c r="I677" t="s">
        <v>13</v>
      </c>
      <c r="J677" s="15" t="str">
        <f t="shared" si="21"/>
        <v>2 Nov 1972</v>
      </c>
      <c r="K677" s="15" t="s">
        <v>6629</v>
      </c>
      <c r="L677" s="15" t="str">
        <f t="shared" si="20"/>
        <v>02-11-1972</v>
      </c>
      <c r="M677" s="19">
        <v>50</v>
      </c>
    </row>
    <row r="678" spans="1:13" ht="15" thickBot="1" x14ac:dyDescent="0.4">
      <c r="A678" t="s">
        <v>710</v>
      </c>
      <c r="B678">
        <v>2002</v>
      </c>
      <c r="C678" t="s">
        <v>10</v>
      </c>
      <c r="D678">
        <v>22</v>
      </c>
      <c r="E678">
        <v>0</v>
      </c>
      <c r="F678" s="18">
        <v>5816.58</v>
      </c>
      <c r="G678" t="s">
        <v>11</v>
      </c>
      <c r="H678" t="s">
        <v>11</v>
      </c>
      <c r="I678" t="s">
        <v>535</v>
      </c>
      <c r="J678" s="15" t="str">
        <f t="shared" si="21"/>
        <v>22 Jul 2002</v>
      </c>
      <c r="K678" s="15" t="s">
        <v>6630</v>
      </c>
      <c r="L678" s="15" t="str">
        <f t="shared" si="20"/>
        <v>22-07-2002</v>
      </c>
      <c r="M678" s="19">
        <v>21</v>
      </c>
    </row>
    <row r="679" spans="1:13" ht="15" thickBot="1" x14ac:dyDescent="0.4">
      <c r="A679" t="s">
        <v>711</v>
      </c>
      <c r="B679">
        <v>1971</v>
      </c>
      <c r="C679" t="s">
        <v>20</v>
      </c>
      <c r="D679">
        <v>27</v>
      </c>
      <c r="E679">
        <v>0</v>
      </c>
      <c r="F679" s="18">
        <v>5832.6</v>
      </c>
      <c r="G679" t="s">
        <v>11</v>
      </c>
      <c r="H679" t="s">
        <v>12</v>
      </c>
      <c r="I679" t="s">
        <v>23</v>
      </c>
      <c r="J679" s="15" t="str">
        <f t="shared" si="21"/>
        <v>27 Sep 1971</v>
      </c>
      <c r="K679" s="15" t="s">
        <v>6631</v>
      </c>
      <c r="L679" s="15" t="str">
        <f t="shared" si="20"/>
        <v>27-09-1971</v>
      </c>
      <c r="M679" s="19">
        <v>51</v>
      </c>
    </row>
    <row r="680" spans="1:13" ht="15" thickBot="1" x14ac:dyDescent="0.4">
      <c r="A680" t="s">
        <v>712</v>
      </c>
      <c r="B680">
        <v>1987</v>
      </c>
      <c r="C680" t="s">
        <v>10</v>
      </c>
      <c r="D680">
        <v>27</v>
      </c>
      <c r="E680">
        <v>2</v>
      </c>
      <c r="F680" s="18">
        <v>5836.52</v>
      </c>
      <c r="G680" t="s">
        <v>11</v>
      </c>
      <c r="H680" t="s">
        <v>12</v>
      </c>
      <c r="I680" t="s">
        <v>13</v>
      </c>
      <c r="J680" s="15" t="str">
        <f t="shared" si="21"/>
        <v>27 Jul 1987</v>
      </c>
      <c r="K680" s="15" t="s">
        <v>6632</v>
      </c>
      <c r="L680" s="15" t="str">
        <f t="shared" si="20"/>
        <v>27-07-1987</v>
      </c>
      <c r="M680" s="19">
        <v>36</v>
      </c>
    </row>
    <row r="681" spans="1:13" ht="15" thickBot="1" x14ac:dyDescent="0.4">
      <c r="A681" t="s">
        <v>713</v>
      </c>
      <c r="B681">
        <v>1995</v>
      </c>
      <c r="C681" t="s">
        <v>35</v>
      </c>
      <c r="D681">
        <v>20</v>
      </c>
      <c r="E681">
        <v>0</v>
      </c>
      <c r="F681" s="18">
        <v>5843.99</v>
      </c>
      <c r="G681" t="s">
        <v>11</v>
      </c>
      <c r="H681" t="s">
        <v>11</v>
      </c>
      <c r="I681" t="s">
        <v>200</v>
      </c>
      <c r="J681" s="15" t="str">
        <f t="shared" si="21"/>
        <v>20 Aug 1995</v>
      </c>
      <c r="K681" s="15" t="s">
        <v>6633</v>
      </c>
      <c r="L681" s="15" t="str">
        <f t="shared" si="20"/>
        <v>20-08-1995</v>
      </c>
      <c r="M681" s="19">
        <v>27</v>
      </c>
    </row>
    <row r="682" spans="1:13" ht="15" thickBot="1" x14ac:dyDescent="0.4">
      <c r="A682" t="s">
        <v>714</v>
      </c>
      <c r="B682">
        <v>1987</v>
      </c>
      <c r="C682" t="s">
        <v>20</v>
      </c>
      <c r="D682">
        <v>30</v>
      </c>
      <c r="E682">
        <v>2</v>
      </c>
      <c r="F682" s="18">
        <v>5846.92</v>
      </c>
      <c r="G682" t="s">
        <v>11</v>
      </c>
      <c r="H682" t="s">
        <v>11</v>
      </c>
      <c r="I682" t="s">
        <v>13</v>
      </c>
      <c r="J682" s="15" t="str">
        <f t="shared" si="21"/>
        <v>30 Sep 1987</v>
      </c>
      <c r="K682" s="15" t="s">
        <v>6634</v>
      </c>
      <c r="L682" s="15" t="str">
        <f t="shared" si="20"/>
        <v>30-09-1987</v>
      </c>
      <c r="M682" s="19">
        <v>35</v>
      </c>
    </row>
    <row r="683" spans="1:13" ht="15" thickBot="1" x14ac:dyDescent="0.4">
      <c r="A683" t="s">
        <v>715</v>
      </c>
      <c r="B683">
        <v>1985</v>
      </c>
      <c r="C683" t="s">
        <v>18</v>
      </c>
      <c r="D683">
        <v>18</v>
      </c>
      <c r="E683">
        <v>3</v>
      </c>
      <c r="F683" s="18">
        <v>5847.24</v>
      </c>
      <c r="G683" t="s">
        <v>11</v>
      </c>
      <c r="H683" t="s">
        <v>16</v>
      </c>
      <c r="I683" t="s">
        <v>13</v>
      </c>
      <c r="J683" s="15" t="str">
        <f t="shared" si="21"/>
        <v>18 Jun 1985</v>
      </c>
      <c r="K683" s="15" t="s">
        <v>6635</v>
      </c>
      <c r="L683" s="15" t="str">
        <f t="shared" si="20"/>
        <v>18-06-1985</v>
      </c>
      <c r="M683" s="19">
        <v>38</v>
      </c>
    </row>
    <row r="684" spans="1:13" ht="15" thickBot="1" x14ac:dyDescent="0.4">
      <c r="A684" t="s">
        <v>716</v>
      </c>
      <c r="B684">
        <v>1984</v>
      </c>
      <c r="C684" t="s">
        <v>15</v>
      </c>
      <c r="D684">
        <v>22</v>
      </c>
      <c r="E684">
        <v>1</v>
      </c>
      <c r="F684" s="18">
        <v>5855.9</v>
      </c>
      <c r="G684" t="s">
        <v>11</v>
      </c>
      <c r="H684" t="s">
        <v>12</v>
      </c>
      <c r="I684" t="s">
        <v>23</v>
      </c>
      <c r="J684" s="15" t="str">
        <f t="shared" si="21"/>
        <v>22 Nov 1984</v>
      </c>
      <c r="K684" s="15" t="s">
        <v>6636</v>
      </c>
      <c r="L684" s="15" t="str">
        <f t="shared" si="20"/>
        <v>22-11-1984</v>
      </c>
      <c r="M684" s="19">
        <v>38</v>
      </c>
    </row>
    <row r="685" spans="1:13" ht="15" thickBot="1" x14ac:dyDescent="0.4">
      <c r="A685" t="s">
        <v>717</v>
      </c>
      <c r="B685">
        <v>1993</v>
      </c>
      <c r="C685" t="s">
        <v>37</v>
      </c>
      <c r="D685">
        <v>19</v>
      </c>
      <c r="E685">
        <v>0</v>
      </c>
      <c r="F685" s="18">
        <v>5877.02</v>
      </c>
      <c r="G685" t="s">
        <v>11</v>
      </c>
      <c r="H685" t="s">
        <v>11</v>
      </c>
      <c r="I685" t="s">
        <v>300</v>
      </c>
      <c r="J685" s="15" t="str">
        <f t="shared" si="21"/>
        <v>19 Oct 1993</v>
      </c>
      <c r="K685" s="15" t="s">
        <v>6637</v>
      </c>
      <c r="L685" s="15" t="str">
        <f t="shared" si="20"/>
        <v>19-10-1993</v>
      </c>
      <c r="M685" s="19">
        <v>29</v>
      </c>
    </row>
    <row r="686" spans="1:13" ht="15" thickBot="1" x14ac:dyDescent="0.4">
      <c r="A686" t="s">
        <v>718</v>
      </c>
      <c r="B686">
        <v>1982</v>
      </c>
      <c r="C686" t="s">
        <v>10</v>
      </c>
      <c r="D686">
        <v>8</v>
      </c>
      <c r="E686">
        <v>0</v>
      </c>
      <c r="F686" s="18">
        <v>5910.94</v>
      </c>
      <c r="G686" t="s">
        <v>11</v>
      </c>
      <c r="H686" t="s">
        <v>16</v>
      </c>
      <c r="I686" t="s">
        <v>42</v>
      </c>
      <c r="J686" s="15" t="str">
        <f t="shared" si="21"/>
        <v>8 Jul 1982</v>
      </c>
      <c r="K686" s="15" t="s">
        <v>6638</v>
      </c>
      <c r="L686" s="15" t="str">
        <f t="shared" si="20"/>
        <v>08-07-1982</v>
      </c>
      <c r="M686" s="19">
        <v>41</v>
      </c>
    </row>
    <row r="687" spans="1:13" ht="15" thickBot="1" x14ac:dyDescent="0.4">
      <c r="A687" t="s">
        <v>719</v>
      </c>
      <c r="B687">
        <v>1982</v>
      </c>
      <c r="C687" t="s">
        <v>30</v>
      </c>
      <c r="D687">
        <v>21</v>
      </c>
      <c r="E687">
        <v>0</v>
      </c>
      <c r="F687" s="18">
        <v>5920.1</v>
      </c>
      <c r="G687" t="s">
        <v>11</v>
      </c>
      <c r="H687" t="s">
        <v>16</v>
      </c>
      <c r="I687" t="s">
        <v>13</v>
      </c>
      <c r="J687" s="15" t="str">
        <f t="shared" si="21"/>
        <v>21 Dec 1982</v>
      </c>
      <c r="K687" s="15" t="s">
        <v>6639</v>
      </c>
      <c r="L687" s="15" t="str">
        <f t="shared" si="20"/>
        <v>21-12-1982</v>
      </c>
      <c r="M687" s="19">
        <v>40</v>
      </c>
    </row>
    <row r="688" spans="1:13" ht="15" thickBot="1" x14ac:dyDescent="0.4">
      <c r="A688" t="s">
        <v>720</v>
      </c>
      <c r="B688">
        <v>1987</v>
      </c>
      <c r="C688" t="s">
        <v>10</v>
      </c>
      <c r="D688">
        <v>29</v>
      </c>
      <c r="E688">
        <v>3</v>
      </c>
      <c r="F688" s="18">
        <v>5926.85</v>
      </c>
      <c r="G688" t="s">
        <v>12</v>
      </c>
      <c r="H688" t="s">
        <v>12</v>
      </c>
      <c r="I688" t="s">
        <v>42</v>
      </c>
      <c r="J688" s="15" t="str">
        <f t="shared" si="21"/>
        <v>29 Jul 1987</v>
      </c>
      <c r="K688" s="15" t="s">
        <v>6640</v>
      </c>
      <c r="L688" s="15" t="str">
        <f t="shared" si="20"/>
        <v>29-07-1987</v>
      </c>
      <c r="M688" s="19">
        <v>36</v>
      </c>
    </row>
    <row r="689" spans="1:13" ht="15" thickBot="1" x14ac:dyDescent="0.4">
      <c r="A689" t="s">
        <v>721</v>
      </c>
      <c r="B689">
        <v>1993</v>
      </c>
      <c r="C689" t="s">
        <v>35</v>
      </c>
      <c r="D689">
        <v>13</v>
      </c>
      <c r="E689">
        <v>0</v>
      </c>
      <c r="F689" s="18">
        <v>5926.93</v>
      </c>
      <c r="G689" t="s">
        <v>11</v>
      </c>
      <c r="H689" t="s">
        <v>11</v>
      </c>
      <c r="I689" t="s">
        <v>200</v>
      </c>
      <c r="J689" s="15" t="str">
        <f t="shared" si="21"/>
        <v>13 Aug 1993</v>
      </c>
      <c r="K689" s="15" t="s">
        <v>6409</v>
      </c>
      <c r="L689" s="15" t="str">
        <f t="shared" si="20"/>
        <v>13-08-1993</v>
      </c>
      <c r="M689" s="19">
        <v>29</v>
      </c>
    </row>
    <row r="690" spans="1:13" ht="15" thickBot="1" x14ac:dyDescent="0.4">
      <c r="A690" t="s">
        <v>722</v>
      </c>
      <c r="B690">
        <v>1994</v>
      </c>
      <c r="C690" t="s">
        <v>10</v>
      </c>
      <c r="D690">
        <v>30</v>
      </c>
      <c r="E690">
        <v>0</v>
      </c>
      <c r="F690" s="18">
        <v>5927.65</v>
      </c>
      <c r="G690" t="s">
        <v>11</v>
      </c>
      <c r="H690" t="s">
        <v>16</v>
      </c>
      <c r="I690" t="s">
        <v>23</v>
      </c>
      <c r="J690" s="15" t="str">
        <f t="shared" si="21"/>
        <v>30 Jul 1994</v>
      </c>
      <c r="K690" s="15" t="s">
        <v>6641</v>
      </c>
      <c r="L690" s="15" t="str">
        <f t="shared" si="20"/>
        <v>30-07-1994</v>
      </c>
      <c r="M690" s="19">
        <v>29</v>
      </c>
    </row>
    <row r="691" spans="1:13" ht="15" thickBot="1" x14ac:dyDescent="0.4">
      <c r="A691" t="s">
        <v>723</v>
      </c>
      <c r="B691">
        <v>1987</v>
      </c>
      <c r="C691" t="s">
        <v>10</v>
      </c>
      <c r="D691">
        <v>14</v>
      </c>
      <c r="E691">
        <v>3</v>
      </c>
      <c r="F691" s="18">
        <v>5934.38</v>
      </c>
      <c r="G691" t="s">
        <v>12</v>
      </c>
      <c r="H691" t="s">
        <v>11</v>
      </c>
      <c r="I691" t="s">
        <v>13</v>
      </c>
      <c r="J691" s="15" t="str">
        <f t="shared" si="21"/>
        <v>14 Jul 1987</v>
      </c>
      <c r="K691" s="15" t="s">
        <v>6642</v>
      </c>
      <c r="L691" s="15" t="str">
        <f t="shared" si="20"/>
        <v>14-07-1987</v>
      </c>
      <c r="M691" s="19">
        <v>36</v>
      </c>
    </row>
    <row r="692" spans="1:13" ht="15" thickBot="1" x14ac:dyDescent="0.4">
      <c r="A692" t="s">
        <v>724</v>
      </c>
      <c r="B692">
        <v>2003</v>
      </c>
      <c r="C692" t="s">
        <v>35</v>
      </c>
      <c r="D692">
        <v>13</v>
      </c>
      <c r="E692">
        <v>0</v>
      </c>
      <c r="F692" s="18">
        <v>5957.35</v>
      </c>
      <c r="G692" t="s">
        <v>11</v>
      </c>
      <c r="H692" t="s">
        <v>11</v>
      </c>
      <c r="I692" t="s">
        <v>23</v>
      </c>
      <c r="J692" s="15" t="str">
        <f t="shared" si="21"/>
        <v>13 Aug 2003</v>
      </c>
      <c r="K692" s="15" t="s">
        <v>6643</v>
      </c>
      <c r="L692" s="15" t="str">
        <f t="shared" si="20"/>
        <v>13-08-2003</v>
      </c>
      <c r="M692" s="19">
        <v>19</v>
      </c>
    </row>
    <row r="693" spans="1:13" ht="15" thickBot="1" x14ac:dyDescent="0.4">
      <c r="A693" t="s">
        <v>725</v>
      </c>
      <c r="B693">
        <v>2004</v>
      </c>
      <c r="C693" t="s">
        <v>10</v>
      </c>
      <c r="D693">
        <v>15</v>
      </c>
      <c r="E693">
        <v>0</v>
      </c>
      <c r="F693" s="18">
        <v>5960.91</v>
      </c>
      <c r="G693" t="s">
        <v>11</v>
      </c>
      <c r="H693" t="s">
        <v>16</v>
      </c>
      <c r="I693" t="s">
        <v>535</v>
      </c>
      <c r="J693" s="15" t="str">
        <f t="shared" si="21"/>
        <v>15 Jul 2004</v>
      </c>
      <c r="K693" s="15" t="s">
        <v>6644</v>
      </c>
      <c r="L693" s="15" t="str">
        <f t="shared" si="20"/>
        <v>15-07-2004</v>
      </c>
      <c r="M693" s="19">
        <v>19</v>
      </c>
    </row>
    <row r="694" spans="1:13" ht="15" thickBot="1" x14ac:dyDescent="0.4">
      <c r="A694" t="s">
        <v>726</v>
      </c>
      <c r="B694">
        <v>1980</v>
      </c>
      <c r="C694" t="s">
        <v>35</v>
      </c>
      <c r="D694">
        <v>5</v>
      </c>
      <c r="E694">
        <v>0</v>
      </c>
      <c r="F694" s="18">
        <v>5966.89</v>
      </c>
      <c r="G694" t="s">
        <v>11</v>
      </c>
      <c r="H694" t="s">
        <v>12</v>
      </c>
      <c r="I694" t="s">
        <v>13</v>
      </c>
      <c r="J694" s="15" t="str">
        <f t="shared" si="21"/>
        <v>5 Aug 1980</v>
      </c>
      <c r="K694" s="15" t="s">
        <v>6645</v>
      </c>
      <c r="L694" s="15" t="str">
        <f t="shared" si="20"/>
        <v>05-08-1980</v>
      </c>
      <c r="M694" s="19">
        <v>43</v>
      </c>
    </row>
    <row r="695" spans="1:13" ht="15" thickBot="1" x14ac:dyDescent="0.4">
      <c r="A695" t="s">
        <v>727</v>
      </c>
      <c r="B695">
        <v>1980</v>
      </c>
      <c r="C695" t="s">
        <v>10</v>
      </c>
      <c r="D695">
        <v>21</v>
      </c>
      <c r="E695">
        <v>0</v>
      </c>
      <c r="F695" s="18">
        <v>5969.72</v>
      </c>
      <c r="G695" t="s">
        <v>12</v>
      </c>
      <c r="H695" t="s">
        <v>12</v>
      </c>
      <c r="I695" t="s">
        <v>42</v>
      </c>
      <c r="J695" s="15" t="str">
        <f t="shared" si="21"/>
        <v>21 Jul 1980</v>
      </c>
      <c r="K695" s="15" t="s">
        <v>6646</v>
      </c>
      <c r="L695" s="15" t="str">
        <f t="shared" si="20"/>
        <v>21-07-1980</v>
      </c>
      <c r="M695" s="19">
        <v>43</v>
      </c>
    </row>
    <row r="696" spans="1:13" ht="15" thickBot="1" x14ac:dyDescent="0.4">
      <c r="A696" t="s">
        <v>728</v>
      </c>
      <c r="B696">
        <v>1989</v>
      </c>
      <c r="C696" t="s">
        <v>10</v>
      </c>
      <c r="D696">
        <v>22</v>
      </c>
      <c r="E696">
        <v>3</v>
      </c>
      <c r="F696" s="18">
        <v>5972.38</v>
      </c>
      <c r="G696" t="s">
        <v>11</v>
      </c>
      <c r="H696" t="s">
        <v>11</v>
      </c>
      <c r="I696" t="s">
        <v>42</v>
      </c>
      <c r="J696" s="15" t="str">
        <f t="shared" si="21"/>
        <v>22 Jul 1989</v>
      </c>
      <c r="K696" s="15" t="s">
        <v>6647</v>
      </c>
      <c r="L696" s="15" t="str">
        <f t="shared" si="20"/>
        <v>22-07-1989</v>
      </c>
      <c r="M696" s="19">
        <v>34</v>
      </c>
    </row>
    <row r="697" spans="1:13" ht="15" thickBot="1" x14ac:dyDescent="0.4">
      <c r="A697" t="s">
        <v>729</v>
      </c>
      <c r="B697">
        <v>1984</v>
      </c>
      <c r="C697" t="s">
        <v>20</v>
      </c>
      <c r="D697">
        <v>19</v>
      </c>
      <c r="E697">
        <v>1</v>
      </c>
      <c r="F697" s="18">
        <v>5974.38</v>
      </c>
      <c r="G697" t="s">
        <v>11</v>
      </c>
      <c r="H697" t="s">
        <v>12</v>
      </c>
      <c r="I697" t="s">
        <v>13</v>
      </c>
      <c r="J697" s="15" t="str">
        <f t="shared" si="21"/>
        <v>19 Sep 1984</v>
      </c>
      <c r="K697" s="15" t="s">
        <v>6648</v>
      </c>
      <c r="L697" s="15" t="str">
        <f t="shared" si="20"/>
        <v>19-09-1984</v>
      </c>
      <c r="M697" s="19">
        <v>38</v>
      </c>
    </row>
    <row r="698" spans="1:13" ht="15" thickBot="1" x14ac:dyDescent="0.4">
      <c r="A698" t="s">
        <v>730</v>
      </c>
      <c r="B698">
        <v>1984</v>
      </c>
      <c r="C698" t="s">
        <v>15</v>
      </c>
      <c r="D698">
        <v>11</v>
      </c>
      <c r="E698">
        <v>1</v>
      </c>
      <c r="F698" s="18">
        <v>5976.83</v>
      </c>
      <c r="G698" t="s">
        <v>11</v>
      </c>
      <c r="H698" t="s">
        <v>11</v>
      </c>
      <c r="I698" t="s">
        <v>13</v>
      </c>
      <c r="J698" s="15" t="str">
        <f t="shared" si="21"/>
        <v>11 Nov 1984</v>
      </c>
      <c r="K698" s="15" t="s">
        <v>6649</v>
      </c>
      <c r="L698" s="15" t="str">
        <f t="shared" si="20"/>
        <v>11-11-1984</v>
      </c>
      <c r="M698" s="19">
        <v>38</v>
      </c>
    </row>
    <row r="699" spans="1:13" ht="15" thickBot="1" x14ac:dyDescent="0.4">
      <c r="A699" t="s">
        <v>731</v>
      </c>
      <c r="B699">
        <v>1970</v>
      </c>
      <c r="C699" t="s">
        <v>18</v>
      </c>
      <c r="D699">
        <v>25</v>
      </c>
      <c r="E699">
        <v>0</v>
      </c>
      <c r="F699" s="18">
        <v>5979.66</v>
      </c>
      <c r="G699" t="s">
        <v>11</v>
      </c>
      <c r="H699" t="s">
        <v>12</v>
      </c>
      <c r="I699" t="s">
        <v>13</v>
      </c>
      <c r="J699" s="15" t="str">
        <f t="shared" si="21"/>
        <v>25 Jun 1970</v>
      </c>
      <c r="K699" s="15" t="s">
        <v>6650</v>
      </c>
      <c r="L699" s="15" t="str">
        <f t="shared" si="20"/>
        <v>25-06-1970</v>
      </c>
      <c r="M699" s="19">
        <v>53</v>
      </c>
    </row>
    <row r="700" spans="1:13" ht="15" thickBot="1" x14ac:dyDescent="0.4">
      <c r="A700" t="s">
        <v>732</v>
      </c>
      <c r="B700">
        <v>1980</v>
      </c>
      <c r="C700" t="s">
        <v>37</v>
      </c>
      <c r="D700">
        <v>10</v>
      </c>
      <c r="E700">
        <v>0</v>
      </c>
      <c r="F700" s="18">
        <v>5979.73</v>
      </c>
      <c r="G700" t="s">
        <v>11</v>
      </c>
      <c r="H700" t="s">
        <v>11</v>
      </c>
      <c r="I700" t="s">
        <v>42</v>
      </c>
      <c r="J700" s="15" t="str">
        <f t="shared" si="21"/>
        <v>10 Oct 1980</v>
      </c>
      <c r="K700" s="15" t="s">
        <v>6651</v>
      </c>
      <c r="L700" s="15" t="str">
        <f t="shared" si="20"/>
        <v>10-10-1980</v>
      </c>
      <c r="M700" s="19">
        <v>42</v>
      </c>
    </row>
    <row r="701" spans="1:13" ht="15" thickBot="1" x14ac:dyDescent="0.4">
      <c r="A701" t="s">
        <v>733</v>
      </c>
      <c r="B701">
        <v>1974</v>
      </c>
      <c r="C701" t="s">
        <v>37</v>
      </c>
      <c r="D701">
        <v>11</v>
      </c>
      <c r="E701">
        <v>0</v>
      </c>
      <c r="F701" s="18">
        <v>5979.99</v>
      </c>
      <c r="G701" t="s">
        <v>11</v>
      </c>
      <c r="H701" t="s">
        <v>12</v>
      </c>
      <c r="I701" t="s">
        <v>13</v>
      </c>
      <c r="J701" s="15" t="str">
        <f t="shared" si="21"/>
        <v>11 Oct 1974</v>
      </c>
      <c r="K701" s="15" t="s">
        <v>6652</v>
      </c>
      <c r="L701" s="15" t="str">
        <f t="shared" si="20"/>
        <v>11-10-1974</v>
      </c>
      <c r="M701" s="19">
        <v>48</v>
      </c>
    </row>
    <row r="702" spans="1:13" ht="15" thickBot="1" x14ac:dyDescent="0.4">
      <c r="A702" t="s">
        <v>734</v>
      </c>
      <c r="B702">
        <v>1988</v>
      </c>
      <c r="C702" t="s">
        <v>18</v>
      </c>
      <c r="D702">
        <v>10</v>
      </c>
      <c r="E702">
        <v>2</v>
      </c>
      <c r="F702" s="18">
        <v>5989.52</v>
      </c>
      <c r="G702" t="s">
        <v>11</v>
      </c>
      <c r="H702" t="s">
        <v>16</v>
      </c>
      <c r="I702" t="s">
        <v>23</v>
      </c>
      <c r="J702" s="15" t="str">
        <f t="shared" si="21"/>
        <v>10 Jun 1988</v>
      </c>
      <c r="K702" s="15" t="s">
        <v>6653</v>
      </c>
      <c r="L702" s="15" t="str">
        <f t="shared" si="20"/>
        <v>10-06-1988</v>
      </c>
      <c r="M702" s="19">
        <v>35</v>
      </c>
    </row>
    <row r="703" spans="1:13" ht="15" thickBot="1" x14ac:dyDescent="0.4">
      <c r="A703" t="s">
        <v>735</v>
      </c>
      <c r="B703">
        <v>1974</v>
      </c>
      <c r="C703" t="s">
        <v>35</v>
      </c>
      <c r="D703">
        <v>17</v>
      </c>
      <c r="E703">
        <v>0</v>
      </c>
      <c r="F703" s="18">
        <v>5990.17</v>
      </c>
      <c r="G703" t="s">
        <v>11</v>
      </c>
      <c r="H703" t="s">
        <v>11</v>
      </c>
      <c r="I703" t="s">
        <v>13</v>
      </c>
      <c r="J703" s="15" t="str">
        <f t="shared" si="21"/>
        <v>17 Aug 1974</v>
      </c>
      <c r="K703" s="15" t="s">
        <v>6654</v>
      </c>
      <c r="L703" s="15" t="str">
        <f t="shared" si="20"/>
        <v>17-08-1974</v>
      </c>
      <c r="M703" s="19">
        <v>48</v>
      </c>
    </row>
    <row r="704" spans="1:13" ht="15" thickBot="1" x14ac:dyDescent="0.4">
      <c r="A704" t="s">
        <v>736</v>
      </c>
      <c r="B704">
        <v>1980</v>
      </c>
      <c r="C704" t="s">
        <v>35</v>
      </c>
      <c r="D704">
        <v>8</v>
      </c>
      <c r="E704">
        <v>2</v>
      </c>
      <c r="F704" s="18">
        <v>5993.62</v>
      </c>
      <c r="G704" t="s">
        <v>11</v>
      </c>
      <c r="H704" t="s">
        <v>12</v>
      </c>
      <c r="I704" t="s">
        <v>13</v>
      </c>
      <c r="J704" s="15" t="str">
        <f t="shared" si="21"/>
        <v>8 Aug 1980</v>
      </c>
      <c r="K704" s="15" t="s">
        <v>6655</v>
      </c>
      <c r="L704" s="15" t="str">
        <f t="shared" si="20"/>
        <v>08-08-1980</v>
      </c>
      <c r="M704" s="19">
        <v>42</v>
      </c>
    </row>
    <row r="705" spans="1:13" ht="15" thickBot="1" x14ac:dyDescent="0.4">
      <c r="A705" t="s">
        <v>737</v>
      </c>
      <c r="B705">
        <v>1989</v>
      </c>
      <c r="C705" t="s">
        <v>35</v>
      </c>
      <c r="D705">
        <v>16</v>
      </c>
      <c r="E705">
        <v>4</v>
      </c>
      <c r="F705" s="18">
        <v>6059.17</v>
      </c>
      <c r="G705" t="s">
        <v>11</v>
      </c>
      <c r="H705" t="s">
        <v>16</v>
      </c>
      <c r="I705" t="s">
        <v>42</v>
      </c>
      <c r="J705" s="15" t="str">
        <f t="shared" si="21"/>
        <v>16 Aug 1989</v>
      </c>
      <c r="K705" s="15" t="s">
        <v>6656</v>
      </c>
      <c r="L705" s="15" t="str">
        <f t="shared" si="20"/>
        <v>16-08-1989</v>
      </c>
      <c r="M705" s="19">
        <v>33</v>
      </c>
    </row>
    <row r="706" spans="1:13" ht="15" thickBot="1" x14ac:dyDescent="0.4">
      <c r="A706" t="s">
        <v>738</v>
      </c>
      <c r="B706">
        <v>1996</v>
      </c>
      <c r="C706" t="s">
        <v>10</v>
      </c>
      <c r="D706">
        <v>28</v>
      </c>
      <c r="E706">
        <v>0</v>
      </c>
      <c r="F706" s="18">
        <v>6061.8</v>
      </c>
      <c r="G706" t="s">
        <v>11</v>
      </c>
      <c r="H706" t="s">
        <v>12</v>
      </c>
      <c r="I706" t="s">
        <v>23</v>
      </c>
      <c r="J706" s="15" t="str">
        <f t="shared" si="21"/>
        <v>28 Jul 1996</v>
      </c>
      <c r="K706" s="15" t="s">
        <v>6657</v>
      </c>
      <c r="L706" s="15" t="str">
        <f t="shared" ref="L706:L769" si="22">TEXT(K706,"dd-mm-yyyy")</f>
        <v>28-07-1996</v>
      </c>
      <c r="M706" s="19">
        <v>27</v>
      </c>
    </row>
    <row r="707" spans="1:13" ht="15" thickBot="1" x14ac:dyDescent="0.4">
      <c r="A707" t="s">
        <v>739</v>
      </c>
      <c r="B707">
        <v>1994</v>
      </c>
      <c r="C707" t="s">
        <v>15</v>
      </c>
      <c r="D707">
        <v>8</v>
      </c>
      <c r="E707">
        <v>0</v>
      </c>
      <c r="F707" s="18">
        <v>6064.37</v>
      </c>
      <c r="G707" t="s">
        <v>11</v>
      </c>
      <c r="H707" t="s">
        <v>11</v>
      </c>
      <c r="I707" t="s">
        <v>42</v>
      </c>
      <c r="J707" s="15" t="str">
        <f t="shared" ref="J707:J770" si="23">CONCATENATE(D707," ",C707," ",B707)</f>
        <v>8 Nov 1994</v>
      </c>
      <c r="K707" s="15" t="s">
        <v>6658</v>
      </c>
      <c r="L707" s="15" t="str">
        <f t="shared" si="22"/>
        <v>08-11-1994</v>
      </c>
      <c r="M707" s="19">
        <v>28</v>
      </c>
    </row>
    <row r="708" spans="1:13" ht="15" thickBot="1" x14ac:dyDescent="0.4">
      <c r="A708" t="s">
        <v>740</v>
      </c>
      <c r="B708">
        <v>1984</v>
      </c>
      <c r="C708" t="s">
        <v>20</v>
      </c>
      <c r="D708">
        <v>21</v>
      </c>
      <c r="E708">
        <v>1</v>
      </c>
      <c r="F708" s="18">
        <v>6067.13</v>
      </c>
      <c r="G708" t="s">
        <v>12</v>
      </c>
      <c r="H708" t="s">
        <v>16</v>
      </c>
      <c r="I708" t="s">
        <v>168</v>
      </c>
      <c r="J708" s="15" t="str">
        <f t="shared" si="23"/>
        <v>21 Sep 1984</v>
      </c>
      <c r="K708" s="15" t="s">
        <v>6659</v>
      </c>
      <c r="L708" s="15" t="str">
        <f t="shared" si="22"/>
        <v>21-09-1984</v>
      </c>
      <c r="M708" s="19">
        <v>38</v>
      </c>
    </row>
    <row r="709" spans="1:13" ht="15" thickBot="1" x14ac:dyDescent="0.4">
      <c r="A709" t="s">
        <v>741</v>
      </c>
      <c r="B709">
        <v>1979</v>
      </c>
      <c r="C709" t="s">
        <v>35</v>
      </c>
      <c r="D709">
        <v>8</v>
      </c>
      <c r="E709">
        <v>2</v>
      </c>
      <c r="F709" s="18">
        <v>6074.37</v>
      </c>
      <c r="G709" t="s">
        <v>11</v>
      </c>
      <c r="H709" t="s">
        <v>11</v>
      </c>
      <c r="I709" t="s">
        <v>23</v>
      </c>
      <c r="J709" s="15" t="str">
        <f t="shared" si="23"/>
        <v>8 Aug 1979</v>
      </c>
      <c r="K709" s="15" t="s">
        <v>6660</v>
      </c>
      <c r="L709" s="15" t="str">
        <f t="shared" si="22"/>
        <v>08-08-1979</v>
      </c>
      <c r="M709" s="19">
        <v>43</v>
      </c>
    </row>
    <row r="710" spans="1:13" ht="15" thickBot="1" x14ac:dyDescent="0.4">
      <c r="A710" t="s">
        <v>742</v>
      </c>
      <c r="B710">
        <v>1984</v>
      </c>
      <c r="C710" t="s">
        <v>37</v>
      </c>
      <c r="D710">
        <v>14</v>
      </c>
      <c r="E710">
        <v>1</v>
      </c>
      <c r="F710" s="18">
        <v>6079.67</v>
      </c>
      <c r="G710" t="s">
        <v>16</v>
      </c>
      <c r="H710" t="s">
        <v>16</v>
      </c>
      <c r="I710" t="s">
        <v>276</v>
      </c>
      <c r="J710" s="15" t="str">
        <f t="shared" si="23"/>
        <v>14 Oct 1984</v>
      </c>
      <c r="K710" s="15" t="s">
        <v>6661</v>
      </c>
      <c r="L710" s="15" t="str">
        <f t="shared" si="22"/>
        <v>14-10-1984</v>
      </c>
      <c r="M710" s="19">
        <v>38</v>
      </c>
    </row>
    <row r="711" spans="1:13" ht="15" thickBot="1" x14ac:dyDescent="0.4">
      <c r="A711" t="s">
        <v>743</v>
      </c>
      <c r="B711">
        <v>1984</v>
      </c>
      <c r="C711" t="s">
        <v>10</v>
      </c>
      <c r="D711">
        <v>25</v>
      </c>
      <c r="E711">
        <v>2</v>
      </c>
      <c r="F711" s="18">
        <v>6082.41</v>
      </c>
      <c r="G711" t="s">
        <v>16</v>
      </c>
      <c r="H711" t="s">
        <v>11</v>
      </c>
      <c r="I711" t="s">
        <v>42</v>
      </c>
      <c r="J711" s="15" t="str">
        <f t="shared" si="23"/>
        <v>25 Jul 1984</v>
      </c>
      <c r="K711" s="15" t="s">
        <v>6662</v>
      </c>
      <c r="L711" s="15" t="str">
        <f t="shared" si="22"/>
        <v>25-07-1984</v>
      </c>
      <c r="M711" s="19">
        <v>39</v>
      </c>
    </row>
    <row r="712" spans="1:13" ht="15" thickBot="1" x14ac:dyDescent="0.4">
      <c r="A712" t="s">
        <v>744</v>
      </c>
      <c r="B712">
        <v>1970</v>
      </c>
      <c r="C712" t="s">
        <v>18</v>
      </c>
      <c r="D712">
        <v>9</v>
      </c>
      <c r="E712">
        <v>0</v>
      </c>
      <c r="F712" s="18">
        <v>6098.38</v>
      </c>
      <c r="G712" t="s">
        <v>11</v>
      </c>
      <c r="H712" t="s">
        <v>11</v>
      </c>
      <c r="I712" t="s">
        <v>13</v>
      </c>
      <c r="J712" s="15" t="str">
        <f t="shared" si="23"/>
        <v>9 Jun 1970</v>
      </c>
      <c r="K712" s="15" t="s">
        <v>6663</v>
      </c>
      <c r="L712" s="15" t="str">
        <f t="shared" si="22"/>
        <v>09-06-1970</v>
      </c>
      <c r="M712" s="19">
        <v>53</v>
      </c>
    </row>
    <row r="713" spans="1:13" ht="15" thickBot="1" x14ac:dyDescent="0.4">
      <c r="A713" t="s">
        <v>745</v>
      </c>
      <c r="B713">
        <v>1995</v>
      </c>
      <c r="C713" t="s">
        <v>20</v>
      </c>
      <c r="D713">
        <v>9</v>
      </c>
      <c r="E713">
        <v>0</v>
      </c>
      <c r="F713" s="18">
        <v>6111.95</v>
      </c>
      <c r="G713" t="s">
        <v>11</v>
      </c>
      <c r="H713" t="s">
        <v>12</v>
      </c>
      <c r="I713" t="s">
        <v>535</v>
      </c>
      <c r="J713" s="15" t="str">
        <f t="shared" si="23"/>
        <v>9 Sep 1995</v>
      </c>
      <c r="K713" s="15" t="s">
        <v>6664</v>
      </c>
      <c r="L713" s="15" t="str">
        <f t="shared" si="22"/>
        <v>09-09-1995</v>
      </c>
      <c r="M713" s="19">
        <v>27</v>
      </c>
    </row>
    <row r="714" spans="1:13" ht="15" thickBot="1" x14ac:dyDescent="0.4">
      <c r="A714" t="s">
        <v>746</v>
      </c>
      <c r="B714">
        <v>1985</v>
      </c>
      <c r="C714" t="s">
        <v>10</v>
      </c>
      <c r="D714">
        <v>21</v>
      </c>
      <c r="E714">
        <v>1</v>
      </c>
      <c r="F714" s="18">
        <v>6112.35</v>
      </c>
      <c r="G714" t="s">
        <v>11</v>
      </c>
      <c r="H714" t="s">
        <v>16</v>
      </c>
      <c r="I714" t="s">
        <v>23</v>
      </c>
      <c r="J714" s="15" t="str">
        <f t="shared" si="23"/>
        <v>21 Jul 1985</v>
      </c>
      <c r="K714" s="15" t="s">
        <v>6665</v>
      </c>
      <c r="L714" s="15" t="str">
        <f t="shared" si="22"/>
        <v>21-07-1985</v>
      </c>
      <c r="M714" s="19">
        <v>38</v>
      </c>
    </row>
    <row r="715" spans="1:13" ht="15" thickBot="1" x14ac:dyDescent="0.4">
      <c r="A715" t="s">
        <v>747</v>
      </c>
      <c r="B715">
        <v>1991</v>
      </c>
      <c r="C715" t="s">
        <v>10</v>
      </c>
      <c r="D715">
        <v>25</v>
      </c>
      <c r="E715">
        <v>3</v>
      </c>
      <c r="F715" s="18">
        <v>6113.23</v>
      </c>
      <c r="G715" t="s">
        <v>11</v>
      </c>
      <c r="H715" t="s">
        <v>11</v>
      </c>
      <c r="I715" t="s">
        <v>247</v>
      </c>
      <c r="J715" s="15" t="str">
        <f t="shared" si="23"/>
        <v>25 Jul 1991</v>
      </c>
      <c r="K715" s="15" t="s">
        <v>6383</v>
      </c>
      <c r="L715" s="15" t="str">
        <f t="shared" si="22"/>
        <v>25-07-1991</v>
      </c>
      <c r="M715" s="19">
        <v>32</v>
      </c>
    </row>
    <row r="716" spans="1:13" ht="15" thickBot="1" x14ac:dyDescent="0.4">
      <c r="A716" t="s">
        <v>748</v>
      </c>
      <c r="B716">
        <v>1983</v>
      </c>
      <c r="C716" t="s">
        <v>35</v>
      </c>
      <c r="D716">
        <v>11</v>
      </c>
      <c r="E716">
        <v>1</v>
      </c>
      <c r="F716" s="18">
        <v>6117.49</v>
      </c>
      <c r="G716" t="s">
        <v>11</v>
      </c>
      <c r="H716" t="s">
        <v>12</v>
      </c>
      <c r="I716" t="s">
        <v>23</v>
      </c>
      <c r="J716" s="15" t="str">
        <f t="shared" si="23"/>
        <v>11 Aug 1983</v>
      </c>
      <c r="K716" s="15" t="s">
        <v>6666</v>
      </c>
      <c r="L716" s="15" t="str">
        <f t="shared" si="22"/>
        <v>11-08-1983</v>
      </c>
      <c r="M716" s="19">
        <v>39</v>
      </c>
    </row>
    <row r="717" spans="1:13" ht="15" thickBot="1" x14ac:dyDescent="0.4">
      <c r="A717" t="s">
        <v>749</v>
      </c>
      <c r="B717">
        <v>1983</v>
      </c>
      <c r="C717" t="s">
        <v>15</v>
      </c>
      <c r="D717">
        <v>16</v>
      </c>
      <c r="E717">
        <v>1</v>
      </c>
      <c r="F717" s="18">
        <v>6123.57</v>
      </c>
      <c r="G717" t="s">
        <v>12</v>
      </c>
      <c r="H717" t="s">
        <v>11</v>
      </c>
      <c r="I717" t="s">
        <v>23</v>
      </c>
      <c r="J717" s="15" t="str">
        <f t="shared" si="23"/>
        <v>16 Nov 1983</v>
      </c>
      <c r="K717" s="15" t="s">
        <v>6667</v>
      </c>
      <c r="L717" s="15" t="str">
        <f t="shared" si="22"/>
        <v>16-11-1983</v>
      </c>
      <c r="M717" s="19">
        <v>39</v>
      </c>
    </row>
    <row r="718" spans="1:13" ht="15" thickBot="1" x14ac:dyDescent="0.4">
      <c r="A718" t="s">
        <v>750</v>
      </c>
      <c r="B718">
        <v>1990</v>
      </c>
      <c r="C718" t="s">
        <v>35</v>
      </c>
      <c r="D718">
        <v>18</v>
      </c>
      <c r="E718">
        <v>3</v>
      </c>
      <c r="F718" s="18">
        <v>6128.8</v>
      </c>
      <c r="G718" t="s">
        <v>11</v>
      </c>
      <c r="H718" t="s">
        <v>12</v>
      </c>
      <c r="I718" t="s">
        <v>23</v>
      </c>
      <c r="J718" s="15" t="str">
        <f t="shared" si="23"/>
        <v>18 Aug 1990</v>
      </c>
      <c r="K718" s="15" t="s">
        <v>6668</v>
      </c>
      <c r="L718" s="15" t="str">
        <f t="shared" si="22"/>
        <v>18-08-1990</v>
      </c>
      <c r="M718" s="19">
        <v>32</v>
      </c>
    </row>
    <row r="719" spans="1:13" ht="15" thickBot="1" x14ac:dyDescent="0.4">
      <c r="A719" t="s">
        <v>751</v>
      </c>
      <c r="B719">
        <v>1969</v>
      </c>
      <c r="C719" t="s">
        <v>15</v>
      </c>
      <c r="D719">
        <v>9</v>
      </c>
      <c r="E719">
        <v>0</v>
      </c>
      <c r="F719" s="18">
        <v>6138.5</v>
      </c>
      <c r="G719" t="s">
        <v>11</v>
      </c>
      <c r="H719" t="s">
        <v>11</v>
      </c>
      <c r="I719" t="s">
        <v>42</v>
      </c>
      <c r="J719" s="15" t="str">
        <f t="shared" si="23"/>
        <v>9 Nov 1969</v>
      </c>
      <c r="K719" s="15" t="s">
        <v>6669</v>
      </c>
      <c r="L719" s="15" t="str">
        <f t="shared" si="22"/>
        <v>09-11-1969</v>
      </c>
      <c r="M719" s="19">
        <v>53</v>
      </c>
    </row>
    <row r="720" spans="1:13" ht="15" thickBot="1" x14ac:dyDescent="0.4">
      <c r="A720" t="s">
        <v>752</v>
      </c>
      <c r="B720">
        <v>1978</v>
      </c>
      <c r="C720" t="s">
        <v>20</v>
      </c>
      <c r="D720">
        <v>5</v>
      </c>
      <c r="E720">
        <v>2</v>
      </c>
      <c r="F720" s="18">
        <v>6138.58</v>
      </c>
      <c r="G720" t="s">
        <v>11</v>
      </c>
      <c r="H720" t="s">
        <v>16</v>
      </c>
      <c r="I720" t="s">
        <v>13</v>
      </c>
      <c r="J720" s="15" t="str">
        <f t="shared" si="23"/>
        <v>5 Sep 1978</v>
      </c>
      <c r="K720" s="15" t="s">
        <v>6670</v>
      </c>
      <c r="L720" s="15" t="str">
        <f t="shared" si="22"/>
        <v>05-09-1978</v>
      </c>
      <c r="M720" s="19">
        <v>44</v>
      </c>
    </row>
    <row r="721" spans="1:13" ht="15" thickBot="1" x14ac:dyDescent="0.4">
      <c r="A721" t="s">
        <v>753</v>
      </c>
      <c r="B721">
        <v>1976</v>
      </c>
      <c r="C721" t="s">
        <v>30</v>
      </c>
      <c r="D721">
        <v>12</v>
      </c>
      <c r="E721">
        <v>2</v>
      </c>
      <c r="F721" s="18">
        <v>6139.14</v>
      </c>
      <c r="G721" t="s">
        <v>11</v>
      </c>
      <c r="H721" t="s">
        <v>12</v>
      </c>
      <c r="I721" t="s">
        <v>13</v>
      </c>
      <c r="J721" s="15" t="str">
        <f t="shared" si="23"/>
        <v>12 Dec 1976</v>
      </c>
      <c r="K721" s="15" t="s">
        <v>6671</v>
      </c>
      <c r="L721" s="15" t="str">
        <f t="shared" si="22"/>
        <v>12-12-1976</v>
      </c>
      <c r="M721" s="19">
        <v>46</v>
      </c>
    </row>
    <row r="722" spans="1:13" ht="15" thickBot="1" x14ac:dyDescent="0.4">
      <c r="A722" t="s">
        <v>754</v>
      </c>
      <c r="B722">
        <v>1970</v>
      </c>
      <c r="C722" t="s">
        <v>37</v>
      </c>
      <c r="D722">
        <v>14</v>
      </c>
      <c r="E722">
        <v>0</v>
      </c>
      <c r="F722" s="18">
        <v>6147.12</v>
      </c>
      <c r="G722" t="s">
        <v>11</v>
      </c>
      <c r="H722" t="s">
        <v>12</v>
      </c>
      <c r="I722" t="s">
        <v>23</v>
      </c>
      <c r="J722" s="15" t="str">
        <f t="shared" si="23"/>
        <v>14 Oct 1970</v>
      </c>
      <c r="K722" s="15" t="s">
        <v>6672</v>
      </c>
      <c r="L722" s="15" t="str">
        <f t="shared" si="22"/>
        <v>14-10-1970</v>
      </c>
      <c r="M722" s="19">
        <v>52</v>
      </c>
    </row>
    <row r="723" spans="1:13" ht="15" thickBot="1" x14ac:dyDescent="0.4">
      <c r="A723" t="s">
        <v>755</v>
      </c>
      <c r="B723">
        <v>1973</v>
      </c>
      <c r="C723" t="s">
        <v>15</v>
      </c>
      <c r="D723">
        <v>6</v>
      </c>
      <c r="E723">
        <v>0</v>
      </c>
      <c r="F723" s="18">
        <v>6152.05</v>
      </c>
      <c r="G723" t="s">
        <v>11</v>
      </c>
      <c r="H723" t="s">
        <v>12</v>
      </c>
      <c r="I723" t="s">
        <v>13</v>
      </c>
      <c r="J723" s="15" t="str">
        <f t="shared" si="23"/>
        <v>6 Nov 1973</v>
      </c>
      <c r="K723" s="15" t="s">
        <v>6673</v>
      </c>
      <c r="L723" s="15" t="str">
        <f t="shared" si="22"/>
        <v>06-11-1973</v>
      </c>
      <c r="M723" s="19">
        <v>49</v>
      </c>
    </row>
    <row r="724" spans="1:13" ht="15" thickBot="1" x14ac:dyDescent="0.4">
      <c r="A724" t="s">
        <v>756</v>
      </c>
      <c r="B724">
        <v>1985</v>
      </c>
      <c r="C724" t="s">
        <v>37</v>
      </c>
      <c r="D724">
        <v>15</v>
      </c>
      <c r="E724">
        <v>3</v>
      </c>
      <c r="F724" s="18">
        <v>6159.57</v>
      </c>
      <c r="G724" t="s">
        <v>11</v>
      </c>
      <c r="H724" t="s">
        <v>16</v>
      </c>
      <c r="I724" t="s">
        <v>23</v>
      </c>
      <c r="J724" s="15" t="str">
        <f t="shared" si="23"/>
        <v>15 Oct 1985</v>
      </c>
      <c r="K724" s="15" t="s">
        <v>6674</v>
      </c>
      <c r="L724" s="15" t="str">
        <f t="shared" si="22"/>
        <v>15-10-1985</v>
      </c>
      <c r="M724" s="19">
        <v>37</v>
      </c>
    </row>
    <row r="725" spans="1:13" ht="15" thickBot="1" x14ac:dyDescent="0.4">
      <c r="A725" t="s">
        <v>757</v>
      </c>
      <c r="B725">
        <v>1984</v>
      </c>
      <c r="C725" t="s">
        <v>37</v>
      </c>
      <c r="D725">
        <v>6</v>
      </c>
      <c r="E725">
        <v>3</v>
      </c>
      <c r="F725" s="18">
        <v>6170.96</v>
      </c>
      <c r="G725" t="s">
        <v>11</v>
      </c>
      <c r="H725" t="s">
        <v>16</v>
      </c>
      <c r="I725" t="s">
        <v>13</v>
      </c>
      <c r="J725" s="15" t="str">
        <f t="shared" si="23"/>
        <v>6 Oct 1984</v>
      </c>
      <c r="K725" s="15" t="s">
        <v>6675</v>
      </c>
      <c r="L725" s="15" t="str">
        <f t="shared" si="22"/>
        <v>06-10-1984</v>
      </c>
      <c r="M725" s="19">
        <v>38</v>
      </c>
    </row>
    <row r="726" spans="1:13" ht="15" thickBot="1" x14ac:dyDescent="0.4">
      <c r="A726" t="s">
        <v>758</v>
      </c>
      <c r="B726">
        <v>1985</v>
      </c>
      <c r="C726" t="s">
        <v>35</v>
      </c>
      <c r="D726">
        <v>9</v>
      </c>
      <c r="E726">
        <v>3</v>
      </c>
      <c r="F726" s="18">
        <v>6183.32</v>
      </c>
      <c r="G726" t="s">
        <v>11</v>
      </c>
      <c r="H726" t="s">
        <v>11</v>
      </c>
      <c r="I726" t="s">
        <v>23</v>
      </c>
      <c r="J726" s="15" t="str">
        <f t="shared" si="23"/>
        <v>9 Aug 1985</v>
      </c>
      <c r="K726" s="15" t="s">
        <v>6676</v>
      </c>
      <c r="L726" s="15" t="str">
        <f t="shared" si="22"/>
        <v>09-08-1985</v>
      </c>
      <c r="M726" s="19">
        <v>37</v>
      </c>
    </row>
    <row r="727" spans="1:13" ht="15" thickBot="1" x14ac:dyDescent="0.4">
      <c r="A727" t="s">
        <v>759</v>
      </c>
      <c r="B727">
        <v>1970</v>
      </c>
      <c r="C727" t="s">
        <v>37</v>
      </c>
      <c r="D727">
        <v>5</v>
      </c>
      <c r="E727">
        <v>0</v>
      </c>
      <c r="F727" s="18">
        <v>6183.46</v>
      </c>
      <c r="G727" t="s">
        <v>11</v>
      </c>
      <c r="H727" t="s">
        <v>11</v>
      </c>
      <c r="I727" t="s">
        <v>23</v>
      </c>
      <c r="J727" s="15" t="str">
        <f t="shared" si="23"/>
        <v>5 Oct 1970</v>
      </c>
      <c r="K727" s="15" t="s">
        <v>6677</v>
      </c>
      <c r="L727" s="15" t="str">
        <f t="shared" si="22"/>
        <v>05-10-1970</v>
      </c>
      <c r="M727" s="19">
        <v>52</v>
      </c>
    </row>
    <row r="728" spans="1:13" ht="15" thickBot="1" x14ac:dyDescent="0.4">
      <c r="A728" t="s">
        <v>760</v>
      </c>
      <c r="B728">
        <v>1988</v>
      </c>
      <c r="C728" t="s">
        <v>15</v>
      </c>
      <c r="D728">
        <v>1</v>
      </c>
      <c r="E728">
        <v>3</v>
      </c>
      <c r="F728" s="18">
        <v>6184.3</v>
      </c>
      <c r="G728" t="s">
        <v>11</v>
      </c>
      <c r="H728" t="s">
        <v>12</v>
      </c>
      <c r="I728" t="s">
        <v>13</v>
      </c>
      <c r="J728" s="15" t="str">
        <f t="shared" si="23"/>
        <v>1 Nov 1988</v>
      </c>
      <c r="K728" s="15" t="s">
        <v>6545</v>
      </c>
      <c r="L728" s="15" t="str">
        <f t="shared" si="22"/>
        <v>01-11-1988</v>
      </c>
      <c r="M728" s="19">
        <v>34</v>
      </c>
    </row>
    <row r="729" spans="1:13" ht="15" thickBot="1" x14ac:dyDescent="0.4">
      <c r="A729" t="s">
        <v>761</v>
      </c>
      <c r="B729">
        <v>1981</v>
      </c>
      <c r="C729" t="s">
        <v>15</v>
      </c>
      <c r="D729">
        <v>22</v>
      </c>
      <c r="E729">
        <v>0</v>
      </c>
      <c r="F729" s="18">
        <v>6185.32</v>
      </c>
      <c r="G729" t="s">
        <v>11</v>
      </c>
      <c r="H729" t="s">
        <v>16</v>
      </c>
      <c r="I729" t="s">
        <v>13</v>
      </c>
      <c r="J729" s="15" t="str">
        <f t="shared" si="23"/>
        <v>22 Nov 1981</v>
      </c>
      <c r="K729" s="15" t="s">
        <v>6678</v>
      </c>
      <c r="L729" s="15" t="str">
        <f t="shared" si="22"/>
        <v>22-11-1981</v>
      </c>
      <c r="M729" s="19">
        <v>41</v>
      </c>
    </row>
    <row r="730" spans="1:13" ht="15" thickBot="1" x14ac:dyDescent="0.4">
      <c r="A730" t="s">
        <v>762</v>
      </c>
      <c r="B730">
        <v>1981</v>
      </c>
      <c r="C730" t="s">
        <v>37</v>
      </c>
      <c r="D730">
        <v>1</v>
      </c>
      <c r="E730">
        <v>0</v>
      </c>
      <c r="F730" s="18">
        <v>6186.13</v>
      </c>
      <c r="G730" t="s">
        <v>11</v>
      </c>
      <c r="H730" t="s">
        <v>12</v>
      </c>
      <c r="I730" t="s">
        <v>42</v>
      </c>
      <c r="J730" s="15" t="str">
        <f t="shared" si="23"/>
        <v>1 Oct 1981</v>
      </c>
      <c r="K730" s="15" t="s">
        <v>6679</v>
      </c>
      <c r="L730" s="15" t="str">
        <f t="shared" si="22"/>
        <v>01-10-1981</v>
      </c>
      <c r="M730" s="19">
        <v>41</v>
      </c>
    </row>
    <row r="731" spans="1:13" ht="15" thickBot="1" x14ac:dyDescent="0.4">
      <c r="A731" t="s">
        <v>763</v>
      </c>
      <c r="B731">
        <v>1988</v>
      </c>
      <c r="C731" t="s">
        <v>37</v>
      </c>
      <c r="D731">
        <v>23</v>
      </c>
      <c r="E731">
        <v>3</v>
      </c>
      <c r="F731" s="18">
        <v>6196.45</v>
      </c>
      <c r="G731" t="s">
        <v>11</v>
      </c>
      <c r="H731" t="s">
        <v>16</v>
      </c>
      <c r="I731" t="s">
        <v>42</v>
      </c>
      <c r="J731" s="15" t="str">
        <f t="shared" si="23"/>
        <v>23 Oct 1988</v>
      </c>
      <c r="K731" s="15" t="s">
        <v>6680</v>
      </c>
      <c r="L731" s="15" t="str">
        <f t="shared" si="22"/>
        <v>23-10-1988</v>
      </c>
      <c r="M731" s="19">
        <v>34</v>
      </c>
    </row>
    <row r="732" spans="1:13" ht="15" thickBot="1" x14ac:dyDescent="0.4">
      <c r="A732" t="s">
        <v>764</v>
      </c>
      <c r="B732">
        <v>1985</v>
      </c>
      <c r="C732" t="s">
        <v>10</v>
      </c>
      <c r="D732">
        <v>22</v>
      </c>
      <c r="E732">
        <v>2</v>
      </c>
      <c r="F732" s="18">
        <v>6198.75</v>
      </c>
      <c r="G732" t="s">
        <v>11</v>
      </c>
      <c r="H732" t="s">
        <v>16</v>
      </c>
      <c r="I732" t="s">
        <v>23</v>
      </c>
      <c r="J732" s="15" t="str">
        <f t="shared" si="23"/>
        <v>22 Jul 1985</v>
      </c>
      <c r="K732" s="15" t="s">
        <v>6681</v>
      </c>
      <c r="L732" s="15" t="str">
        <f t="shared" si="22"/>
        <v>22-07-1985</v>
      </c>
      <c r="M732" s="19">
        <v>38</v>
      </c>
    </row>
    <row r="733" spans="1:13" ht="15" thickBot="1" x14ac:dyDescent="0.4">
      <c r="A733" t="s">
        <v>31</v>
      </c>
      <c r="B733">
        <v>1985</v>
      </c>
      <c r="C733" t="s">
        <v>30</v>
      </c>
      <c r="D733">
        <v>20</v>
      </c>
      <c r="E733">
        <v>2</v>
      </c>
      <c r="F733" s="18">
        <v>6203.9</v>
      </c>
      <c r="G733" t="s">
        <v>16</v>
      </c>
      <c r="H733" t="s">
        <v>11</v>
      </c>
      <c r="I733" t="s">
        <v>23</v>
      </c>
      <c r="J733" s="15" t="str">
        <f t="shared" si="23"/>
        <v>20 Dec 1985</v>
      </c>
      <c r="K733" s="15" t="s">
        <v>6682</v>
      </c>
      <c r="L733" s="15" t="str">
        <f t="shared" si="22"/>
        <v>20-12-1985</v>
      </c>
      <c r="M733" s="19">
        <v>37</v>
      </c>
    </row>
    <row r="734" spans="1:13" ht="15" thickBot="1" x14ac:dyDescent="0.4">
      <c r="A734" t="s">
        <v>765</v>
      </c>
      <c r="B734">
        <v>1985</v>
      </c>
      <c r="C734" t="s">
        <v>20</v>
      </c>
      <c r="D734">
        <v>22</v>
      </c>
      <c r="E734">
        <v>2</v>
      </c>
      <c r="F734" s="18">
        <v>6203.9</v>
      </c>
      <c r="G734" t="s">
        <v>11</v>
      </c>
      <c r="H734" t="s">
        <v>11</v>
      </c>
      <c r="I734" t="s">
        <v>23</v>
      </c>
      <c r="J734" s="15" t="str">
        <f t="shared" si="23"/>
        <v>22 Sep 1985</v>
      </c>
      <c r="K734" s="15" t="s">
        <v>6683</v>
      </c>
      <c r="L734" s="15" t="str">
        <f t="shared" si="22"/>
        <v>22-09-1985</v>
      </c>
      <c r="M734" s="19">
        <v>37</v>
      </c>
    </row>
    <row r="735" spans="1:13" ht="15" thickBot="1" x14ac:dyDescent="0.4">
      <c r="A735" t="s">
        <v>766</v>
      </c>
      <c r="B735">
        <v>1999</v>
      </c>
      <c r="C735" t="s">
        <v>20</v>
      </c>
      <c r="D735">
        <v>10</v>
      </c>
      <c r="E735">
        <v>0</v>
      </c>
      <c r="F735" s="18">
        <v>6207.26</v>
      </c>
      <c r="G735" t="s">
        <v>11</v>
      </c>
      <c r="H735" t="s">
        <v>11</v>
      </c>
      <c r="I735" t="s">
        <v>535</v>
      </c>
      <c r="J735" s="15" t="str">
        <f t="shared" si="23"/>
        <v>10 Sep 1999</v>
      </c>
      <c r="K735" s="15" t="s">
        <v>6684</v>
      </c>
      <c r="L735" s="15" t="str">
        <f t="shared" si="22"/>
        <v>10-09-1999</v>
      </c>
      <c r="M735" s="19">
        <v>23</v>
      </c>
    </row>
    <row r="736" spans="1:13" ht="15" thickBot="1" x14ac:dyDescent="0.4">
      <c r="A736" t="s">
        <v>767</v>
      </c>
      <c r="B736">
        <v>1992</v>
      </c>
      <c r="C736" t="s">
        <v>35</v>
      </c>
      <c r="D736">
        <v>12</v>
      </c>
      <c r="E736">
        <v>0</v>
      </c>
      <c r="F736" s="18">
        <v>6208.5</v>
      </c>
      <c r="G736" t="s">
        <v>11</v>
      </c>
      <c r="H736" t="s">
        <v>16</v>
      </c>
      <c r="I736" t="s">
        <v>300</v>
      </c>
      <c r="J736" s="15" t="str">
        <f t="shared" si="23"/>
        <v>12 Aug 1992</v>
      </c>
      <c r="K736" s="15" t="s">
        <v>6685</v>
      </c>
      <c r="L736" s="15" t="str">
        <f t="shared" si="22"/>
        <v>12-08-1992</v>
      </c>
      <c r="M736" s="19">
        <v>30</v>
      </c>
    </row>
    <row r="737" spans="1:13" ht="15" thickBot="1" x14ac:dyDescent="0.4">
      <c r="A737" t="s">
        <v>768</v>
      </c>
      <c r="B737">
        <v>1972</v>
      </c>
      <c r="C737" t="s">
        <v>18</v>
      </c>
      <c r="D737">
        <v>29</v>
      </c>
      <c r="E737">
        <v>0</v>
      </c>
      <c r="F737" s="18">
        <v>6219.93</v>
      </c>
      <c r="G737" t="s">
        <v>11</v>
      </c>
      <c r="H737" t="s">
        <v>11</v>
      </c>
      <c r="I737" t="s">
        <v>13</v>
      </c>
      <c r="J737" s="15" t="str">
        <f t="shared" si="23"/>
        <v>29 Jun 1972</v>
      </c>
      <c r="K737" s="15" t="s">
        <v>6686</v>
      </c>
      <c r="L737" s="15" t="str">
        <f t="shared" si="22"/>
        <v>29-06-1972</v>
      </c>
      <c r="M737" s="19">
        <v>51</v>
      </c>
    </row>
    <row r="738" spans="1:13" ht="15" thickBot="1" x14ac:dyDescent="0.4">
      <c r="A738" t="s">
        <v>769</v>
      </c>
      <c r="B738">
        <v>1978</v>
      </c>
      <c r="C738" t="s">
        <v>20</v>
      </c>
      <c r="D738">
        <v>19</v>
      </c>
      <c r="E738">
        <v>2</v>
      </c>
      <c r="F738" s="18">
        <v>6236.95</v>
      </c>
      <c r="G738" t="s">
        <v>11</v>
      </c>
      <c r="H738" t="s">
        <v>11</v>
      </c>
      <c r="I738" t="s">
        <v>13</v>
      </c>
      <c r="J738" s="15" t="str">
        <f t="shared" si="23"/>
        <v>19 Sep 1978</v>
      </c>
      <c r="K738" s="15" t="s">
        <v>6687</v>
      </c>
      <c r="L738" s="15" t="str">
        <f t="shared" si="22"/>
        <v>19-09-1978</v>
      </c>
      <c r="M738" s="19">
        <v>44</v>
      </c>
    </row>
    <row r="739" spans="1:13" ht="15" thickBot="1" x14ac:dyDescent="0.4">
      <c r="A739" t="s">
        <v>770</v>
      </c>
      <c r="B739">
        <v>1983</v>
      </c>
      <c r="C739" t="s">
        <v>35</v>
      </c>
      <c r="D739">
        <v>11</v>
      </c>
      <c r="E739">
        <v>1</v>
      </c>
      <c r="F739" s="18">
        <v>6238.3</v>
      </c>
      <c r="G739" t="s">
        <v>11</v>
      </c>
      <c r="H739" t="s">
        <v>16</v>
      </c>
      <c r="I739" t="s">
        <v>42</v>
      </c>
      <c r="J739" s="15" t="str">
        <f t="shared" si="23"/>
        <v>11 Aug 1983</v>
      </c>
      <c r="K739" s="15" t="s">
        <v>6666</v>
      </c>
      <c r="L739" s="15" t="str">
        <f t="shared" si="22"/>
        <v>11-08-1983</v>
      </c>
      <c r="M739" s="19">
        <v>39</v>
      </c>
    </row>
    <row r="740" spans="1:13" ht="15" thickBot="1" x14ac:dyDescent="0.4">
      <c r="A740" t="s">
        <v>771</v>
      </c>
      <c r="B740">
        <v>1979</v>
      </c>
      <c r="C740" t="s">
        <v>37</v>
      </c>
      <c r="D740">
        <v>10</v>
      </c>
      <c r="E740">
        <v>0</v>
      </c>
      <c r="F740" s="18">
        <v>6250.44</v>
      </c>
      <c r="G740" t="s">
        <v>11</v>
      </c>
      <c r="H740" t="s">
        <v>16</v>
      </c>
      <c r="I740" t="s">
        <v>42</v>
      </c>
      <c r="J740" s="15" t="str">
        <f t="shared" si="23"/>
        <v>10 Oct 1979</v>
      </c>
      <c r="K740" s="15" t="s">
        <v>6688</v>
      </c>
      <c r="L740" s="15" t="str">
        <f t="shared" si="22"/>
        <v>10-10-1979</v>
      </c>
      <c r="M740" s="19">
        <v>43</v>
      </c>
    </row>
    <row r="741" spans="1:13" ht="15" thickBot="1" x14ac:dyDescent="0.4">
      <c r="A741" t="s">
        <v>772</v>
      </c>
      <c r="B741">
        <v>1972</v>
      </c>
      <c r="C741" t="s">
        <v>15</v>
      </c>
      <c r="D741">
        <v>11</v>
      </c>
      <c r="E741">
        <v>0</v>
      </c>
      <c r="F741" s="18">
        <v>6253.85</v>
      </c>
      <c r="G741" t="s">
        <v>11</v>
      </c>
      <c r="H741" t="s">
        <v>11</v>
      </c>
      <c r="I741" t="s">
        <v>13</v>
      </c>
      <c r="J741" s="15" t="str">
        <f t="shared" si="23"/>
        <v>11 Nov 1972</v>
      </c>
      <c r="K741" s="15" t="s">
        <v>6689</v>
      </c>
      <c r="L741" s="15" t="str">
        <f t="shared" si="22"/>
        <v>11-11-1972</v>
      </c>
      <c r="M741" s="19">
        <v>50</v>
      </c>
    </row>
    <row r="742" spans="1:13" ht="15" thickBot="1" x14ac:dyDescent="0.4">
      <c r="A742" t="s">
        <v>773</v>
      </c>
      <c r="B742">
        <v>1972</v>
      </c>
      <c r="C742" t="s">
        <v>20</v>
      </c>
      <c r="D742">
        <v>8</v>
      </c>
      <c r="E742">
        <v>0</v>
      </c>
      <c r="F742" s="18">
        <v>6254.13</v>
      </c>
      <c r="G742" t="s">
        <v>11</v>
      </c>
      <c r="H742" t="s">
        <v>11</v>
      </c>
      <c r="I742" t="s">
        <v>23</v>
      </c>
      <c r="J742" s="15" t="str">
        <f t="shared" si="23"/>
        <v>8 Sep 1972</v>
      </c>
      <c r="K742" s="15" t="s">
        <v>6690</v>
      </c>
      <c r="L742" s="15" t="str">
        <f t="shared" si="22"/>
        <v>08-09-1972</v>
      </c>
      <c r="M742" s="19">
        <v>50</v>
      </c>
    </row>
    <row r="743" spans="1:13" ht="15" thickBot="1" x14ac:dyDescent="0.4">
      <c r="A743" t="s">
        <v>774</v>
      </c>
      <c r="B743">
        <v>1970</v>
      </c>
      <c r="C743" t="s">
        <v>37</v>
      </c>
      <c r="D743">
        <v>11</v>
      </c>
      <c r="E743">
        <v>0</v>
      </c>
      <c r="F743" s="18">
        <v>6255.38</v>
      </c>
      <c r="G743" t="s">
        <v>11</v>
      </c>
      <c r="H743" t="s">
        <v>11</v>
      </c>
      <c r="I743" t="s">
        <v>13</v>
      </c>
      <c r="J743" s="15" t="str">
        <f t="shared" si="23"/>
        <v>11 Oct 1970</v>
      </c>
      <c r="K743" s="15" t="s">
        <v>6691</v>
      </c>
      <c r="L743" s="15" t="str">
        <f t="shared" si="22"/>
        <v>11-10-1970</v>
      </c>
      <c r="M743" s="19">
        <v>52</v>
      </c>
    </row>
    <row r="744" spans="1:13" ht="15" thickBot="1" x14ac:dyDescent="0.4">
      <c r="A744" t="s">
        <v>775</v>
      </c>
      <c r="B744">
        <v>1995</v>
      </c>
      <c r="C744" t="s">
        <v>37</v>
      </c>
      <c r="D744">
        <v>17</v>
      </c>
      <c r="E744">
        <v>0</v>
      </c>
      <c r="F744" s="18">
        <v>6261.2</v>
      </c>
      <c r="G744" t="s">
        <v>11</v>
      </c>
      <c r="H744" t="s">
        <v>16</v>
      </c>
      <c r="I744" t="s">
        <v>535</v>
      </c>
      <c r="J744" s="15" t="str">
        <f t="shared" si="23"/>
        <v>17 Oct 1995</v>
      </c>
      <c r="K744" s="15" t="s">
        <v>6692</v>
      </c>
      <c r="L744" s="15" t="str">
        <f t="shared" si="22"/>
        <v>17-10-1995</v>
      </c>
      <c r="M744" s="19">
        <v>27</v>
      </c>
    </row>
    <row r="745" spans="1:13" ht="15" thickBot="1" x14ac:dyDescent="0.4">
      <c r="A745" t="s">
        <v>776</v>
      </c>
      <c r="B745">
        <v>1984</v>
      </c>
      <c r="C745" t="s">
        <v>20</v>
      </c>
      <c r="D745">
        <v>25</v>
      </c>
      <c r="E745">
        <v>3</v>
      </c>
      <c r="F745" s="18">
        <v>6269.33</v>
      </c>
      <c r="G745" t="s">
        <v>11</v>
      </c>
      <c r="H745" t="s">
        <v>16</v>
      </c>
      <c r="I745" t="s">
        <v>13</v>
      </c>
      <c r="J745" s="15" t="str">
        <f t="shared" si="23"/>
        <v>25 Sep 1984</v>
      </c>
      <c r="K745" s="15" t="s">
        <v>6693</v>
      </c>
      <c r="L745" s="15" t="str">
        <f t="shared" si="22"/>
        <v>25-09-1984</v>
      </c>
      <c r="M745" s="19">
        <v>38</v>
      </c>
    </row>
    <row r="746" spans="1:13" ht="15" thickBot="1" x14ac:dyDescent="0.4">
      <c r="A746" t="s">
        <v>777</v>
      </c>
      <c r="B746">
        <v>1981</v>
      </c>
      <c r="C746" t="s">
        <v>18</v>
      </c>
      <c r="D746">
        <v>30</v>
      </c>
      <c r="E746">
        <v>1</v>
      </c>
      <c r="F746" s="18">
        <v>6272.48</v>
      </c>
      <c r="G746" t="s">
        <v>16</v>
      </c>
      <c r="H746" t="s">
        <v>12</v>
      </c>
      <c r="I746" t="s">
        <v>13</v>
      </c>
      <c r="J746" s="15" t="str">
        <f t="shared" si="23"/>
        <v>30 Jun 1981</v>
      </c>
      <c r="K746" s="15" t="s">
        <v>6694</v>
      </c>
      <c r="L746" s="15" t="str">
        <f t="shared" si="22"/>
        <v>30-06-1981</v>
      </c>
      <c r="M746" s="19">
        <v>42</v>
      </c>
    </row>
    <row r="747" spans="1:13" ht="15" thickBot="1" x14ac:dyDescent="0.4">
      <c r="A747" t="s">
        <v>778</v>
      </c>
      <c r="B747">
        <v>1993</v>
      </c>
      <c r="C747" t="s">
        <v>37</v>
      </c>
      <c r="D747">
        <v>16</v>
      </c>
      <c r="E747">
        <v>0</v>
      </c>
      <c r="F747" s="18">
        <v>6276.3</v>
      </c>
      <c r="G747" t="s">
        <v>11</v>
      </c>
      <c r="H747" t="s">
        <v>16</v>
      </c>
      <c r="I747" t="s">
        <v>200</v>
      </c>
      <c r="J747" s="15" t="str">
        <f t="shared" si="23"/>
        <v>16 Oct 1993</v>
      </c>
      <c r="K747" s="15" t="s">
        <v>6695</v>
      </c>
      <c r="L747" s="15" t="str">
        <f t="shared" si="22"/>
        <v>16-10-1993</v>
      </c>
      <c r="M747" s="19">
        <v>29</v>
      </c>
    </row>
    <row r="748" spans="1:13" ht="15" thickBot="1" x14ac:dyDescent="0.4">
      <c r="A748" t="s">
        <v>779</v>
      </c>
      <c r="B748">
        <v>1981</v>
      </c>
      <c r="C748" t="s">
        <v>15</v>
      </c>
      <c r="D748">
        <v>24</v>
      </c>
      <c r="E748">
        <v>1</v>
      </c>
      <c r="F748" s="18">
        <v>6282.24</v>
      </c>
      <c r="G748" t="s">
        <v>11</v>
      </c>
      <c r="H748" t="s">
        <v>16</v>
      </c>
      <c r="I748" t="s">
        <v>42</v>
      </c>
      <c r="J748" s="15" t="str">
        <f t="shared" si="23"/>
        <v>24 Nov 1981</v>
      </c>
      <c r="K748" s="15" t="s">
        <v>6696</v>
      </c>
      <c r="L748" s="15" t="str">
        <f t="shared" si="22"/>
        <v>24-11-1981</v>
      </c>
      <c r="M748" s="19">
        <v>41</v>
      </c>
    </row>
    <row r="749" spans="1:13" ht="15" thickBot="1" x14ac:dyDescent="0.4">
      <c r="A749" t="s">
        <v>780</v>
      </c>
      <c r="B749">
        <v>1981</v>
      </c>
      <c r="C749" t="s">
        <v>35</v>
      </c>
      <c r="D749">
        <v>26</v>
      </c>
      <c r="E749">
        <v>1</v>
      </c>
      <c r="F749" s="18">
        <v>6289.75</v>
      </c>
      <c r="G749" t="s">
        <v>11</v>
      </c>
      <c r="H749" t="s">
        <v>12</v>
      </c>
      <c r="I749" t="s">
        <v>13</v>
      </c>
      <c r="J749" s="15" t="str">
        <f t="shared" si="23"/>
        <v>26 Aug 1981</v>
      </c>
      <c r="K749" s="15" t="s">
        <v>6697</v>
      </c>
      <c r="L749" s="15" t="str">
        <f t="shared" si="22"/>
        <v>26-08-1981</v>
      </c>
      <c r="M749" s="19">
        <v>41</v>
      </c>
    </row>
    <row r="750" spans="1:13" ht="15" thickBot="1" x14ac:dyDescent="0.4">
      <c r="A750" t="s">
        <v>781</v>
      </c>
      <c r="B750">
        <v>1996</v>
      </c>
      <c r="C750" t="s">
        <v>10</v>
      </c>
      <c r="D750">
        <v>4</v>
      </c>
      <c r="E750">
        <v>0</v>
      </c>
      <c r="F750" s="18">
        <v>6293.63</v>
      </c>
      <c r="G750" t="s">
        <v>11</v>
      </c>
      <c r="H750" t="s">
        <v>12</v>
      </c>
      <c r="I750" t="s">
        <v>300</v>
      </c>
      <c r="J750" s="15" t="str">
        <f t="shared" si="23"/>
        <v>4 Jul 1996</v>
      </c>
      <c r="K750" s="15" t="s">
        <v>6698</v>
      </c>
      <c r="L750" s="15" t="str">
        <f t="shared" si="22"/>
        <v>04-07-1996</v>
      </c>
      <c r="M750" s="19">
        <v>27</v>
      </c>
    </row>
    <row r="751" spans="1:13" ht="15" thickBot="1" x14ac:dyDescent="0.4">
      <c r="A751" t="s">
        <v>782</v>
      </c>
      <c r="B751">
        <v>1974</v>
      </c>
      <c r="C751" t="s">
        <v>20</v>
      </c>
      <c r="D751">
        <v>17</v>
      </c>
      <c r="E751">
        <v>0</v>
      </c>
      <c r="F751" s="18">
        <v>6302.23</v>
      </c>
      <c r="G751" t="s">
        <v>11</v>
      </c>
      <c r="H751" t="s">
        <v>16</v>
      </c>
      <c r="I751" t="s">
        <v>13</v>
      </c>
      <c r="J751" s="15" t="str">
        <f t="shared" si="23"/>
        <v>17 Sep 1974</v>
      </c>
      <c r="K751" s="15" t="s">
        <v>6699</v>
      </c>
      <c r="L751" s="15" t="str">
        <f t="shared" si="22"/>
        <v>17-09-1974</v>
      </c>
      <c r="M751" s="19">
        <v>48</v>
      </c>
    </row>
    <row r="752" spans="1:13" ht="15" thickBot="1" x14ac:dyDescent="0.4">
      <c r="A752" t="s">
        <v>783</v>
      </c>
      <c r="B752">
        <v>1969</v>
      </c>
      <c r="C752" t="s">
        <v>20</v>
      </c>
      <c r="D752">
        <v>4</v>
      </c>
      <c r="E752">
        <v>0</v>
      </c>
      <c r="F752" s="18">
        <v>6305.61</v>
      </c>
      <c r="G752" t="s">
        <v>11</v>
      </c>
      <c r="H752" t="s">
        <v>11</v>
      </c>
      <c r="I752" t="s">
        <v>23</v>
      </c>
      <c r="J752" s="15" t="str">
        <f t="shared" si="23"/>
        <v>4 Sep 1969</v>
      </c>
      <c r="K752" s="15" t="s">
        <v>6700</v>
      </c>
      <c r="L752" s="15" t="str">
        <f t="shared" si="22"/>
        <v>04-09-1969</v>
      </c>
      <c r="M752" s="19">
        <v>53</v>
      </c>
    </row>
    <row r="753" spans="1:13" ht="15" thickBot="1" x14ac:dyDescent="0.4">
      <c r="A753" t="s">
        <v>784</v>
      </c>
      <c r="B753">
        <v>2004</v>
      </c>
      <c r="C753" t="s">
        <v>10</v>
      </c>
      <c r="D753">
        <v>27</v>
      </c>
      <c r="E753">
        <v>0</v>
      </c>
      <c r="F753" s="18">
        <v>6311.11</v>
      </c>
      <c r="G753" t="s">
        <v>11</v>
      </c>
      <c r="H753" t="s">
        <v>11</v>
      </c>
      <c r="I753" t="s">
        <v>42</v>
      </c>
      <c r="J753" s="15" t="str">
        <f t="shared" si="23"/>
        <v>27 Jul 2004</v>
      </c>
      <c r="K753" s="15" t="s">
        <v>6203</v>
      </c>
      <c r="L753" s="15" t="str">
        <f t="shared" si="22"/>
        <v>27-07-2004</v>
      </c>
      <c r="M753" s="19">
        <v>19</v>
      </c>
    </row>
    <row r="754" spans="1:13" ht="15" thickBot="1" x14ac:dyDescent="0.4">
      <c r="A754" t="s">
        <v>785</v>
      </c>
      <c r="B754">
        <v>1985</v>
      </c>
      <c r="C754" t="s">
        <v>15</v>
      </c>
      <c r="D754">
        <v>19</v>
      </c>
      <c r="E754">
        <v>2</v>
      </c>
      <c r="F754" s="18">
        <v>6311.95</v>
      </c>
      <c r="G754" t="s">
        <v>11</v>
      </c>
      <c r="H754" t="s">
        <v>16</v>
      </c>
      <c r="I754" t="s">
        <v>42</v>
      </c>
      <c r="J754" s="15" t="str">
        <f t="shared" si="23"/>
        <v>19 Nov 1985</v>
      </c>
      <c r="K754" s="15" t="s">
        <v>6701</v>
      </c>
      <c r="L754" s="15" t="str">
        <f t="shared" si="22"/>
        <v>19-11-1985</v>
      </c>
      <c r="M754" s="19">
        <v>37</v>
      </c>
    </row>
    <row r="755" spans="1:13" ht="15" thickBot="1" x14ac:dyDescent="0.4">
      <c r="A755" t="s">
        <v>786</v>
      </c>
      <c r="B755">
        <v>1985</v>
      </c>
      <c r="C755" t="s">
        <v>30</v>
      </c>
      <c r="D755">
        <v>15</v>
      </c>
      <c r="E755">
        <v>2</v>
      </c>
      <c r="F755" s="18">
        <v>6313.76</v>
      </c>
      <c r="G755" t="s">
        <v>11</v>
      </c>
      <c r="H755" t="s">
        <v>16</v>
      </c>
      <c r="I755" t="s">
        <v>13</v>
      </c>
      <c r="J755" s="15" t="str">
        <f t="shared" si="23"/>
        <v>15 Dec 1985</v>
      </c>
      <c r="K755" s="15" t="s">
        <v>6702</v>
      </c>
      <c r="L755" s="15" t="str">
        <f t="shared" si="22"/>
        <v>15-12-1985</v>
      </c>
      <c r="M755" s="19">
        <v>37</v>
      </c>
    </row>
    <row r="756" spans="1:13" ht="15" thickBot="1" x14ac:dyDescent="0.4">
      <c r="A756" t="s">
        <v>787</v>
      </c>
      <c r="B756">
        <v>1990</v>
      </c>
      <c r="C756" t="s">
        <v>35</v>
      </c>
      <c r="D756">
        <v>13</v>
      </c>
      <c r="E756">
        <v>3</v>
      </c>
      <c r="F756" s="18">
        <v>6334.34</v>
      </c>
      <c r="G756" t="s">
        <v>11</v>
      </c>
      <c r="H756" t="s">
        <v>11</v>
      </c>
      <c r="I756" t="s">
        <v>247</v>
      </c>
      <c r="J756" s="15" t="str">
        <f t="shared" si="23"/>
        <v>13 Aug 1990</v>
      </c>
      <c r="K756" s="15" t="s">
        <v>6703</v>
      </c>
      <c r="L756" s="15" t="str">
        <f t="shared" si="22"/>
        <v>13-08-1990</v>
      </c>
      <c r="M756" s="19">
        <v>32</v>
      </c>
    </row>
    <row r="757" spans="1:13" ht="15" thickBot="1" x14ac:dyDescent="0.4">
      <c r="A757" t="s">
        <v>788</v>
      </c>
      <c r="B757">
        <v>1986</v>
      </c>
      <c r="C757" t="s">
        <v>20</v>
      </c>
      <c r="D757">
        <v>25</v>
      </c>
      <c r="E757">
        <v>3</v>
      </c>
      <c r="F757" s="18">
        <v>6335.64</v>
      </c>
      <c r="G757" t="s">
        <v>11</v>
      </c>
      <c r="H757" t="s">
        <v>11</v>
      </c>
      <c r="I757" t="s">
        <v>13</v>
      </c>
      <c r="J757" s="15" t="str">
        <f t="shared" si="23"/>
        <v>25 Sep 1986</v>
      </c>
      <c r="K757" s="15" t="s">
        <v>6704</v>
      </c>
      <c r="L757" s="15" t="str">
        <f t="shared" si="22"/>
        <v>25-09-1986</v>
      </c>
      <c r="M757" s="19">
        <v>36</v>
      </c>
    </row>
    <row r="758" spans="1:13" ht="15" thickBot="1" x14ac:dyDescent="0.4">
      <c r="A758" t="s">
        <v>789</v>
      </c>
      <c r="B758">
        <v>1983</v>
      </c>
      <c r="C758" t="s">
        <v>37</v>
      </c>
      <c r="D758">
        <v>21</v>
      </c>
      <c r="E758">
        <v>2</v>
      </c>
      <c r="F758" s="18">
        <v>6338.08</v>
      </c>
      <c r="G758" t="s">
        <v>11</v>
      </c>
      <c r="H758" t="s">
        <v>16</v>
      </c>
      <c r="I758" t="s">
        <v>13</v>
      </c>
      <c r="J758" s="15" t="str">
        <f t="shared" si="23"/>
        <v>21 Oct 1983</v>
      </c>
      <c r="K758" s="15" t="s">
        <v>6705</v>
      </c>
      <c r="L758" s="15" t="str">
        <f t="shared" si="22"/>
        <v>21-10-1983</v>
      </c>
      <c r="M758" s="19">
        <v>39</v>
      </c>
    </row>
    <row r="759" spans="1:13" ht="15" thickBot="1" x14ac:dyDescent="0.4">
      <c r="A759" t="s">
        <v>790</v>
      </c>
      <c r="B759">
        <v>1983</v>
      </c>
      <c r="C759" t="s">
        <v>35</v>
      </c>
      <c r="D759">
        <v>19</v>
      </c>
      <c r="E759">
        <v>2</v>
      </c>
      <c r="F759" s="18">
        <v>6356.27</v>
      </c>
      <c r="G759" t="s">
        <v>12</v>
      </c>
      <c r="H759" t="s">
        <v>11</v>
      </c>
      <c r="I759" t="s">
        <v>13</v>
      </c>
      <c r="J759" s="15" t="str">
        <f t="shared" si="23"/>
        <v>19 Aug 1983</v>
      </c>
      <c r="K759" s="15" t="s">
        <v>6706</v>
      </c>
      <c r="L759" s="15" t="str">
        <f t="shared" si="22"/>
        <v>19-08-1983</v>
      </c>
      <c r="M759" s="19">
        <v>39</v>
      </c>
    </row>
    <row r="760" spans="1:13" ht="15" thickBot="1" x14ac:dyDescent="0.4">
      <c r="A760" t="s">
        <v>791</v>
      </c>
      <c r="B760">
        <v>1980</v>
      </c>
      <c r="C760" t="s">
        <v>37</v>
      </c>
      <c r="D760">
        <v>30</v>
      </c>
      <c r="E760">
        <v>0</v>
      </c>
      <c r="F760" s="18">
        <v>6358.78</v>
      </c>
      <c r="G760" t="s">
        <v>11</v>
      </c>
      <c r="H760" t="s">
        <v>16</v>
      </c>
      <c r="I760" t="s">
        <v>23</v>
      </c>
      <c r="J760" s="15" t="str">
        <f t="shared" si="23"/>
        <v>30 Oct 1980</v>
      </c>
      <c r="K760" s="15" t="s">
        <v>6707</v>
      </c>
      <c r="L760" s="15" t="str">
        <f t="shared" si="22"/>
        <v>30-10-1980</v>
      </c>
      <c r="M760" s="19">
        <v>42</v>
      </c>
    </row>
    <row r="761" spans="1:13" ht="15" thickBot="1" x14ac:dyDescent="0.4">
      <c r="A761" t="s">
        <v>792</v>
      </c>
      <c r="B761">
        <v>1989</v>
      </c>
      <c r="C761" t="s">
        <v>18</v>
      </c>
      <c r="D761">
        <v>24</v>
      </c>
      <c r="E761">
        <v>3</v>
      </c>
      <c r="F761" s="18">
        <v>6360.99</v>
      </c>
      <c r="G761" t="s">
        <v>11</v>
      </c>
      <c r="H761" t="s">
        <v>11</v>
      </c>
      <c r="I761" t="s">
        <v>23</v>
      </c>
      <c r="J761" s="15" t="str">
        <f t="shared" si="23"/>
        <v>24 Jun 1989</v>
      </c>
      <c r="K761" s="15" t="s">
        <v>6708</v>
      </c>
      <c r="L761" s="15" t="str">
        <f t="shared" si="22"/>
        <v>24-06-1989</v>
      </c>
      <c r="M761" s="19">
        <v>34</v>
      </c>
    </row>
    <row r="762" spans="1:13" ht="15" thickBot="1" x14ac:dyDescent="0.4">
      <c r="A762" t="s">
        <v>793</v>
      </c>
      <c r="B762">
        <v>1996</v>
      </c>
      <c r="C762" t="s">
        <v>10</v>
      </c>
      <c r="D762">
        <v>7</v>
      </c>
      <c r="E762">
        <v>0</v>
      </c>
      <c r="F762" s="18">
        <v>6361.47</v>
      </c>
      <c r="G762" t="s">
        <v>11</v>
      </c>
      <c r="H762" t="s">
        <v>12</v>
      </c>
      <c r="I762" t="s">
        <v>300</v>
      </c>
      <c r="J762" s="15" t="str">
        <f t="shared" si="23"/>
        <v>7 Jul 1996</v>
      </c>
      <c r="K762" s="15" t="s">
        <v>6709</v>
      </c>
      <c r="L762" s="15" t="str">
        <f t="shared" si="22"/>
        <v>07-07-1996</v>
      </c>
      <c r="M762" s="19">
        <v>27</v>
      </c>
    </row>
    <row r="763" spans="1:13" ht="15" thickBot="1" x14ac:dyDescent="0.4">
      <c r="A763" t="s">
        <v>794</v>
      </c>
      <c r="B763">
        <v>1970</v>
      </c>
      <c r="C763" t="s">
        <v>15</v>
      </c>
      <c r="D763">
        <v>9</v>
      </c>
      <c r="E763">
        <v>0</v>
      </c>
      <c r="F763" s="18">
        <v>6367.31</v>
      </c>
      <c r="G763" t="s">
        <v>11</v>
      </c>
      <c r="H763" t="s">
        <v>16</v>
      </c>
      <c r="I763" t="s">
        <v>13</v>
      </c>
      <c r="J763" s="15" t="str">
        <f t="shared" si="23"/>
        <v>9 Nov 1970</v>
      </c>
      <c r="K763" s="15" t="s">
        <v>6710</v>
      </c>
      <c r="L763" s="15" t="str">
        <f t="shared" si="22"/>
        <v>09-11-1970</v>
      </c>
      <c r="M763" s="19">
        <v>52</v>
      </c>
    </row>
    <row r="764" spans="1:13" ht="15" thickBot="1" x14ac:dyDescent="0.4">
      <c r="A764" t="s">
        <v>795</v>
      </c>
      <c r="B764">
        <v>1984</v>
      </c>
      <c r="C764" t="s">
        <v>35</v>
      </c>
      <c r="D764">
        <v>13</v>
      </c>
      <c r="E764">
        <v>1</v>
      </c>
      <c r="F764" s="18">
        <v>6373.56</v>
      </c>
      <c r="G764" t="s">
        <v>11</v>
      </c>
      <c r="H764" t="s">
        <v>16</v>
      </c>
      <c r="I764" t="s">
        <v>23</v>
      </c>
      <c r="J764" s="15" t="str">
        <f t="shared" si="23"/>
        <v>13 Aug 1984</v>
      </c>
      <c r="K764" s="15" t="s">
        <v>6711</v>
      </c>
      <c r="L764" s="15" t="str">
        <f t="shared" si="22"/>
        <v>13-08-1984</v>
      </c>
      <c r="M764" s="19">
        <v>38</v>
      </c>
    </row>
    <row r="765" spans="1:13" ht="15" thickBot="1" x14ac:dyDescent="0.4">
      <c r="A765" t="s">
        <v>796</v>
      </c>
      <c r="B765">
        <v>1976</v>
      </c>
      <c r="C765" t="s">
        <v>15</v>
      </c>
      <c r="D765">
        <v>18</v>
      </c>
      <c r="E765">
        <v>2</v>
      </c>
      <c r="F765" s="18">
        <v>6374.16</v>
      </c>
      <c r="G765" t="s">
        <v>11</v>
      </c>
      <c r="H765" t="s">
        <v>11</v>
      </c>
      <c r="I765" t="s">
        <v>13</v>
      </c>
      <c r="J765" s="15" t="str">
        <f t="shared" si="23"/>
        <v>18 Nov 1976</v>
      </c>
      <c r="K765" s="15" t="s">
        <v>6712</v>
      </c>
      <c r="L765" s="15" t="str">
        <f t="shared" si="22"/>
        <v>18-11-1976</v>
      </c>
      <c r="M765" s="19">
        <v>46</v>
      </c>
    </row>
    <row r="766" spans="1:13" ht="15" thickBot="1" x14ac:dyDescent="0.4">
      <c r="A766" t="s">
        <v>797</v>
      </c>
      <c r="B766">
        <v>1982</v>
      </c>
      <c r="C766" t="s">
        <v>35</v>
      </c>
      <c r="D766">
        <v>6</v>
      </c>
      <c r="E766">
        <v>1</v>
      </c>
      <c r="F766" s="18">
        <v>6389.38</v>
      </c>
      <c r="G766" t="s">
        <v>16</v>
      </c>
      <c r="H766" t="s">
        <v>11</v>
      </c>
      <c r="I766" t="s">
        <v>23</v>
      </c>
      <c r="J766" s="15" t="str">
        <f t="shared" si="23"/>
        <v>6 Aug 1982</v>
      </c>
      <c r="K766" s="15" t="s">
        <v>6713</v>
      </c>
      <c r="L766" s="15" t="str">
        <f t="shared" si="22"/>
        <v>06-08-1982</v>
      </c>
      <c r="M766" s="19">
        <v>41</v>
      </c>
    </row>
    <row r="767" spans="1:13" ht="15" thickBot="1" x14ac:dyDescent="0.4">
      <c r="A767" t="s">
        <v>798</v>
      </c>
      <c r="B767">
        <v>1997</v>
      </c>
      <c r="C767" t="s">
        <v>35</v>
      </c>
      <c r="D767">
        <v>16</v>
      </c>
      <c r="E767">
        <v>0</v>
      </c>
      <c r="F767" s="18">
        <v>6389.53</v>
      </c>
      <c r="G767" t="s">
        <v>11</v>
      </c>
      <c r="H767" t="s">
        <v>11</v>
      </c>
      <c r="I767" t="s">
        <v>300</v>
      </c>
      <c r="J767" s="15" t="str">
        <f t="shared" si="23"/>
        <v>16 Aug 1997</v>
      </c>
      <c r="K767" s="15" t="s">
        <v>6714</v>
      </c>
      <c r="L767" s="15" t="str">
        <f t="shared" si="22"/>
        <v>16-08-1997</v>
      </c>
      <c r="M767" s="19">
        <v>25</v>
      </c>
    </row>
    <row r="768" spans="1:13" ht="15" thickBot="1" x14ac:dyDescent="0.4">
      <c r="A768" t="s">
        <v>799</v>
      </c>
      <c r="B768">
        <v>1982</v>
      </c>
      <c r="C768" t="s">
        <v>37</v>
      </c>
      <c r="D768">
        <v>28</v>
      </c>
      <c r="E768">
        <v>1</v>
      </c>
      <c r="F768" s="18">
        <v>6393.6</v>
      </c>
      <c r="G768" t="s">
        <v>11</v>
      </c>
      <c r="H768" t="s">
        <v>16</v>
      </c>
      <c r="I768" t="s">
        <v>23</v>
      </c>
      <c r="J768" s="15" t="str">
        <f t="shared" si="23"/>
        <v>28 Oct 1982</v>
      </c>
      <c r="K768" s="15" t="s">
        <v>6715</v>
      </c>
      <c r="L768" s="15" t="str">
        <f t="shared" si="22"/>
        <v>28-10-1982</v>
      </c>
      <c r="M768" s="19">
        <v>40</v>
      </c>
    </row>
    <row r="769" spans="1:13" ht="15" thickBot="1" x14ac:dyDescent="0.4">
      <c r="A769" t="s">
        <v>800</v>
      </c>
      <c r="B769">
        <v>1987</v>
      </c>
      <c r="C769" t="s">
        <v>20</v>
      </c>
      <c r="D769">
        <v>9</v>
      </c>
      <c r="E769">
        <v>2</v>
      </c>
      <c r="F769" s="18">
        <v>6402.29</v>
      </c>
      <c r="G769" t="s">
        <v>11</v>
      </c>
      <c r="H769" t="s">
        <v>12</v>
      </c>
      <c r="I769" t="s">
        <v>247</v>
      </c>
      <c r="J769" s="15" t="str">
        <f t="shared" si="23"/>
        <v>9 Sep 1987</v>
      </c>
      <c r="K769" s="15" t="s">
        <v>6563</v>
      </c>
      <c r="L769" s="15" t="str">
        <f t="shared" si="22"/>
        <v>09-09-1987</v>
      </c>
      <c r="M769" s="19">
        <v>35</v>
      </c>
    </row>
    <row r="770" spans="1:13" ht="15" thickBot="1" x14ac:dyDescent="0.4">
      <c r="A770" t="s">
        <v>801</v>
      </c>
      <c r="B770">
        <v>1985</v>
      </c>
      <c r="C770" t="s">
        <v>30</v>
      </c>
      <c r="D770">
        <v>10</v>
      </c>
      <c r="E770">
        <v>2</v>
      </c>
      <c r="F770" s="18">
        <v>6406.41</v>
      </c>
      <c r="G770" t="s">
        <v>16</v>
      </c>
      <c r="H770" t="s">
        <v>12</v>
      </c>
      <c r="I770" t="s">
        <v>276</v>
      </c>
      <c r="J770" s="15" t="str">
        <f t="shared" si="23"/>
        <v>10 Dec 1985</v>
      </c>
      <c r="K770" s="15" t="s">
        <v>6716</v>
      </c>
      <c r="L770" s="15" t="str">
        <f t="shared" ref="L770:L833" si="24">TEXT(K770,"dd-mm-yyyy")</f>
        <v>10-12-1985</v>
      </c>
      <c r="M770" s="19">
        <v>37</v>
      </c>
    </row>
    <row r="771" spans="1:13" ht="15" thickBot="1" x14ac:dyDescent="0.4">
      <c r="A771" t="s">
        <v>802</v>
      </c>
      <c r="B771">
        <v>1970</v>
      </c>
      <c r="C771" t="s">
        <v>35</v>
      </c>
      <c r="D771">
        <v>20</v>
      </c>
      <c r="E771">
        <v>0</v>
      </c>
      <c r="F771" s="18">
        <v>6407.05</v>
      </c>
      <c r="G771" t="s">
        <v>11</v>
      </c>
      <c r="H771" t="s">
        <v>16</v>
      </c>
      <c r="I771" t="s">
        <v>13</v>
      </c>
      <c r="J771" s="15" t="str">
        <f t="shared" ref="J771:J834" si="25">CONCATENATE(D771," ",C771," ",B771)</f>
        <v>20 Aug 1970</v>
      </c>
      <c r="K771" s="15" t="s">
        <v>6717</v>
      </c>
      <c r="L771" s="15" t="str">
        <f t="shared" si="24"/>
        <v>20-08-1970</v>
      </c>
      <c r="M771" s="19">
        <v>52</v>
      </c>
    </row>
    <row r="772" spans="1:13" ht="15" thickBot="1" x14ac:dyDescent="0.4">
      <c r="A772" t="s">
        <v>803</v>
      </c>
      <c r="B772">
        <v>1971</v>
      </c>
      <c r="C772" t="s">
        <v>35</v>
      </c>
      <c r="D772">
        <v>22</v>
      </c>
      <c r="E772">
        <v>0</v>
      </c>
      <c r="F772" s="18">
        <v>6412.34</v>
      </c>
      <c r="G772" t="s">
        <v>11</v>
      </c>
      <c r="H772" t="s">
        <v>12</v>
      </c>
      <c r="I772" t="s">
        <v>13</v>
      </c>
      <c r="J772" s="15" t="str">
        <f t="shared" si="25"/>
        <v>22 Aug 1971</v>
      </c>
      <c r="K772" s="15" t="s">
        <v>6718</v>
      </c>
      <c r="L772" s="15" t="str">
        <f t="shared" si="24"/>
        <v>22-08-1971</v>
      </c>
      <c r="M772" s="19">
        <v>51</v>
      </c>
    </row>
    <row r="773" spans="1:13" ht="15" thickBot="1" x14ac:dyDescent="0.4">
      <c r="A773" t="s">
        <v>804</v>
      </c>
      <c r="B773">
        <v>1987</v>
      </c>
      <c r="C773" t="s">
        <v>20</v>
      </c>
      <c r="D773">
        <v>4</v>
      </c>
      <c r="E773">
        <v>3</v>
      </c>
      <c r="F773" s="18">
        <v>6414.18</v>
      </c>
      <c r="G773" t="s">
        <v>11</v>
      </c>
      <c r="H773" t="s">
        <v>11</v>
      </c>
      <c r="I773" t="s">
        <v>42</v>
      </c>
      <c r="J773" s="15" t="str">
        <f t="shared" si="25"/>
        <v>4 Sep 1987</v>
      </c>
      <c r="K773" s="15" t="s">
        <v>6719</v>
      </c>
      <c r="L773" s="15" t="str">
        <f t="shared" si="24"/>
        <v>04-09-1987</v>
      </c>
      <c r="M773" s="19">
        <v>35</v>
      </c>
    </row>
    <row r="774" spans="1:13" ht="15" thickBot="1" x14ac:dyDescent="0.4">
      <c r="A774" t="s">
        <v>805</v>
      </c>
      <c r="B774">
        <v>1976</v>
      </c>
      <c r="C774" t="s">
        <v>30</v>
      </c>
      <c r="D774">
        <v>30</v>
      </c>
      <c r="E774">
        <v>2</v>
      </c>
      <c r="F774" s="18">
        <v>6417.28</v>
      </c>
      <c r="G774" t="s">
        <v>11</v>
      </c>
      <c r="H774" t="s">
        <v>12</v>
      </c>
      <c r="I774" t="s">
        <v>13</v>
      </c>
      <c r="J774" s="15" t="str">
        <f t="shared" si="25"/>
        <v>30 Dec 1976</v>
      </c>
      <c r="K774" s="15" t="s">
        <v>6720</v>
      </c>
      <c r="L774" s="15" t="str">
        <f t="shared" si="24"/>
        <v>30-12-1976</v>
      </c>
      <c r="M774" s="19">
        <v>46</v>
      </c>
    </row>
    <row r="775" spans="1:13" ht="15" thickBot="1" x14ac:dyDescent="0.4">
      <c r="A775" t="s">
        <v>806</v>
      </c>
      <c r="B775">
        <v>1975</v>
      </c>
      <c r="C775" t="s">
        <v>35</v>
      </c>
      <c r="D775">
        <v>5</v>
      </c>
      <c r="E775">
        <v>1</v>
      </c>
      <c r="F775" s="18">
        <v>6423.48</v>
      </c>
      <c r="G775" t="s">
        <v>11</v>
      </c>
      <c r="H775" t="s">
        <v>12</v>
      </c>
      <c r="I775" t="s">
        <v>13</v>
      </c>
      <c r="J775" s="15" t="str">
        <f t="shared" si="25"/>
        <v>5 Aug 1975</v>
      </c>
      <c r="K775" s="15" t="s">
        <v>6721</v>
      </c>
      <c r="L775" s="15" t="str">
        <f t="shared" si="24"/>
        <v>05-08-1975</v>
      </c>
      <c r="M775" s="19">
        <v>48</v>
      </c>
    </row>
    <row r="776" spans="1:13" ht="15" thickBot="1" x14ac:dyDescent="0.4">
      <c r="A776" t="s">
        <v>807</v>
      </c>
      <c r="B776">
        <v>1985</v>
      </c>
      <c r="C776" t="s">
        <v>10</v>
      </c>
      <c r="D776">
        <v>22</v>
      </c>
      <c r="E776">
        <v>3</v>
      </c>
      <c r="F776" s="18">
        <v>6435.62</v>
      </c>
      <c r="G776" t="s">
        <v>12</v>
      </c>
      <c r="H776" t="s">
        <v>11</v>
      </c>
      <c r="I776" t="s">
        <v>13</v>
      </c>
      <c r="J776" s="15" t="str">
        <f t="shared" si="25"/>
        <v>22 Jul 1985</v>
      </c>
      <c r="K776" s="15" t="s">
        <v>6681</v>
      </c>
      <c r="L776" s="15" t="str">
        <f t="shared" si="24"/>
        <v>22-07-1985</v>
      </c>
      <c r="M776" s="19">
        <v>38</v>
      </c>
    </row>
    <row r="777" spans="1:13" ht="15" thickBot="1" x14ac:dyDescent="0.4">
      <c r="A777" t="s">
        <v>808</v>
      </c>
      <c r="B777">
        <v>1984</v>
      </c>
      <c r="C777" t="s">
        <v>35</v>
      </c>
      <c r="D777">
        <v>26</v>
      </c>
      <c r="E777">
        <v>2</v>
      </c>
      <c r="F777" s="18">
        <v>6455.86</v>
      </c>
      <c r="G777" t="s">
        <v>12</v>
      </c>
      <c r="H777" t="s">
        <v>12</v>
      </c>
      <c r="I777" t="s">
        <v>23</v>
      </c>
      <c r="J777" s="15" t="str">
        <f t="shared" si="25"/>
        <v>26 Aug 1984</v>
      </c>
      <c r="K777" s="15" t="s">
        <v>6599</v>
      </c>
      <c r="L777" s="15" t="str">
        <f t="shared" si="24"/>
        <v>26-08-1984</v>
      </c>
      <c r="M777" s="19">
        <v>38</v>
      </c>
    </row>
    <row r="778" spans="1:13" ht="15" thickBot="1" x14ac:dyDescent="0.4">
      <c r="A778" t="s">
        <v>809</v>
      </c>
      <c r="B778">
        <v>1984</v>
      </c>
      <c r="C778" t="s">
        <v>15</v>
      </c>
      <c r="D778">
        <v>1</v>
      </c>
      <c r="E778">
        <v>2</v>
      </c>
      <c r="F778" s="18">
        <v>6457.84</v>
      </c>
      <c r="G778" t="s">
        <v>11</v>
      </c>
      <c r="H778" t="s">
        <v>12</v>
      </c>
      <c r="I778" t="s">
        <v>23</v>
      </c>
      <c r="J778" s="15" t="str">
        <f t="shared" si="25"/>
        <v>1 Nov 1984</v>
      </c>
      <c r="K778" s="15" t="s">
        <v>6722</v>
      </c>
      <c r="L778" s="15" t="str">
        <f t="shared" si="24"/>
        <v>01-11-1984</v>
      </c>
      <c r="M778" s="19">
        <v>38</v>
      </c>
    </row>
    <row r="779" spans="1:13" ht="15" thickBot="1" x14ac:dyDescent="0.4">
      <c r="A779" t="s">
        <v>810</v>
      </c>
      <c r="B779">
        <v>1981</v>
      </c>
      <c r="C779" t="s">
        <v>10</v>
      </c>
      <c r="D779">
        <v>27</v>
      </c>
      <c r="E779">
        <v>1</v>
      </c>
      <c r="F779" s="18">
        <v>6473.15</v>
      </c>
      <c r="G779" t="s">
        <v>11</v>
      </c>
      <c r="H779" t="s">
        <v>11</v>
      </c>
      <c r="I779" t="s">
        <v>13</v>
      </c>
      <c r="J779" s="15" t="str">
        <f t="shared" si="25"/>
        <v>27 Jul 1981</v>
      </c>
      <c r="K779" s="15" t="s">
        <v>6723</v>
      </c>
      <c r="L779" s="15" t="str">
        <f t="shared" si="24"/>
        <v>27-07-1981</v>
      </c>
      <c r="M779" s="19">
        <v>42</v>
      </c>
    </row>
    <row r="780" spans="1:13" ht="15" thickBot="1" x14ac:dyDescent="0.4">
      <c r="A780" t="s">
        <v>811</v>
      </c>
      <c r="B780">
        <v>1980</v>
      </c>
      <c r="C780" t="s">
        <v>18</v>
      </c>
      <c r="D780">
        <v>8</v>
      </c>
      <c r="E780">
        <v>0</v>
      </c>
      <c r="F780" s="18">
        <v>6474.01</v>
      </c>
      <c r="G780" t="s">
        <v>11</v>
      </c>
      <c r="H780" t="s">
        <v>12</v>
      </c>
      <c r="I780" t="s">
        <v>42</v>
      </c>
      <c r="J780" s="15" t="str">
        <f t="shared" si="25"/>
        <v>8 Jun 1980</v>
      </c>
      <c r="K780" s="15" t="s">
        <v>6724</v>
      </c>
      <c r="L780" s="15" t="str">
        <f t="shared" si="24"/>
        <v>08-06-1980</v>
      </c>
      <c r="M780" s="19">
        <v>43</v>
      </c>
    </row>
    <row r="781" spans="1:13" ht="15" thickBot="1" x14ac:dyDescent="0.4">
      <c r="A781" t="s">
        <v>812</v>
      </c>
      <c r="B781">
        <v>1970</v>
      </c>
      <c r="C781" t="s">
        <v>30</v>
      </c>
      <c r="D781">
        <v>1</v>
      </c>
      <c r="E781">
        <v>0</v>
      </c>
      <c r="F781" s="18">
        <v>6481.67</v>
      </c>
      <c r="G781" t="s">
        <v>11</v>
      </c>
      <c r="H781" t="s">
        <v>11</v>
      </c>
      <c r="I781" t="s">
        <v>13</v>
      </c>
      <c r="J781" s="15" t="str">
        <f t="shared" si="25"/>
        <v>1 Dec 1970</v>
      </c>
      <c r="K781" s="15" t="s">
        <v>6725</v>
      </c>
      <c r="L781" s="15" t="str">
        <f t="shared" si="24"/>
        <v>01-12-1970</v>
      </c>
      <c r="M781" s="19">
        <v>52</v>
      </c>
    </row>
    <row r="782" spans="1:13" ht="15" thickBot="1" x14ac:dyDescent="0.4">
      <c r="A782" t="s">
        <v>813</v>
      </c>
      <c r="B782">
        <v>1982</v>
      </c>
      <c r="C782" t="s">
        <v>37</v>
      </c>
      <c r="D782">
        <v>9</v>
      </c>
      <c r="E782">
        <v>1</v>
      </c>
      <c r="F782" s="18">
        <v>6496.89</v>
      </c>
      <c r="G782" t="s">
        <v>11</v>
      </c>
      <c r="H782" t="s">
        <v>12</v>
      </c>
      <c r="I782" t="s">
        <v>42</v>
      </c>
      <c r="J782" s="15" t="str">
        <f t="shared" si="25"/>
        <v>9 Oct 1982</v>
      </c>
      <c r="K782" s="15" t="s">
        <v>6726</v>
      </c>
      <c r="L782" s="15" t="str">
        <f t="shared" si="24"/>
        <v>09-10-1982</v>
      </c>
      <c r="M782" s="19">
        <v>40</v>
      </c>
    </row>
    <row r="783" spans="1:13" ht="15" thickBot="1" x14ac:dyDescent="0.4">
      <c r="A783" t="s">
        <v>814</v>
      </c>
      <c r="B783">
        <v>1982</v>
      </c>
      <c r="C783" t="s">
        <v>35</v>
      </c>
      <c r="D783">
        <v>28</v>
      </c>
      <c r="E783">
        <v>1</v>
      </c>
      <c r="F783" s="18">
        <v>6500.24</v>
      </c>
      <c r="G783" t="s">
        <v>11</v>
      </c>
      <c r="H783" t="s">
        <v>11</v>
      </c>
      <c r="I783" t="s">
        <v>13</v>
      </c>
      <c r="J783" s="15" t="str">
        <f t="shared" si="25"/>
        <v>28 Aug 1982</v>
      </c>
      <c r="K783" s="15" t="s">
        <v>6727</v>
      </c>
      <c r="L783" s="15" t="str">
        <f t="shared" si="24"/>
        <v>28-08-1982</v>
      </c>
      <c r="M783" s="19">
        <v>40</v>
      </c>
    </row>
    <row r="784" spans="1:13" ht="15" thickBot="1" x14ac:dyDescent="0.4">
      <c r="A784" t="s">
        <v>815</v>
      </c>
      <c r="B784">
        <v>1994</v>
      </c>
      <c r="C784" t="s">
        <v>10</v>
      </c>
      <c r="D784">
        <v>7</v>
      </c>
      <c r="E784">
        <v>0</v>
      </c>
      <c r="F784" s="18">
        <v>6512.24</v>
      </c>
      <c r="G784" t="s">
        <v>11</v>
      </c>
      <c r="H784" t="s">
        <v>16</v>
      </c>
      <c r="I784" t="s">
        <v>300</v>
      </c>
      <c r="J784" s="15" t="str">
        <f t="shared" si="25"/>
        <v>7 Jul 1994</v>
      </c>
      <c r="K784" s="15" t="s">
        <v>6728</v>
      </c>
      <c r="L784" s="15" t="str">
        <f t="shared" si="24"/>
        <v>07-07-1994</v>
      </c>
      <c r="M784" s="19">
        <v>29</v>
      </c>
    </row>
    <row r="785" spans="1:13" ht="15" thickBot="1" x14ac:dyDescent="0.4">
      <c r="A785" t="s">
        <v>816</v>
      </c>
      <c r="B785">
        <v>1976</v>
      </c>
      <c r="C785" t="s">
        <v>37</v>
      </c>
      <c r="D785">
        <v>23</v>
      </c>
      <c r="E785">
        <v>2</v>
      </c>
      <c r="F785" s="18">
        <v>6529.21</v>
      </c>
      <c r="G785" t="s">
        <v>11</v>
      </c>
      <c r="H785" t="s">
        <v>16</v>
      </c>
      <c r="I785" t="s">
        <v>13</v>
      </c>
      <c r="J785" s="15" t="str">
        <f t="shared" si="25"/>
        <v>23 Oct 1976</v>
      </c>
      <c r="K785" s="15" t="s">
        <v>6729</v>
      </c>
      <c r="L785" s="15" t="str">
        <f t="shared" si="24"/>
        <v>23-10-1976</v>
      </c>
      <c r="M785" s="19">
        <v>46</v>
      </c>
    </row>
    <row r="786" spans="1:13" ht="15" thickBot="1" x14ac:dyDescent="0.4">
      <c r="A786" t="s">
        <v>817</v>
      </c>
      <c r="B786">
        <v>1982</v>
      </c>
      <c r="C786" t="s">
        <v>35</v>
      </c>
      <c r="D786">
        <v>12</v>
      </c>
      <c r="E786">
        <v>3</v>
      </c>
      <c r="F786" s="18">
        <v>6532.04</v>
      </c>
      <c r="G786" t="s">
        <v>11</v>
      </c>
      <c r="H786" t="s">
        <v>16</v>
      </c>
      <c r="I786" t="s">
        <v>13</v>
      </c>
      <c r="J786" s="15" t="str">
        <f t="shared" si="25"/>
        <v>12 Aug 1982</v>
      </c>
      <c r="K786" s="15" t="s">
        <v>6730</v>
      </c>
      <c r="L786" s="15" t="str">
        <f t="shared" si="24"/>
        <v>12-08-1982</v>
      </c>
      <c r="M786" s="19">
        <v>40</v>
      </c>
    </row>
    <row r="787" spans="1:13" ht="15" thickBot="1" x14ac:dyDescent="0.4">
      <c r="A787" t="s">
        <v>818</v>
      </c>
      <c r="B787">
        <v>1982</v>
      </c>
      <c r="C787" t="s">
        <v>37</v>
      </c>
      <c r="D787">
        <v>2</v>
      </c>
      <c r="E787">
        <v>3</v>
      </c>
      <c r="F787" s="18">
        <v>6536.68</v>
      </c>
      <c r="G787" t="s">
        <v>11</v>
      </c>
      <c r="H787" t="s">
        <v>11</v>
      </c>
      <c r="I787" t="s">
        <v>23</v>
      </c>
      <c r="J787" s="15" t="str">
        <f t="shared" si="25"/>
        <v>2 Oct 1982</v>
      </c>
      <c r="K787" s="15" t="s">
        <v>6731</v>
      </c>
      <c r="L787" s="15" t="str">
        <f t="shared" si="24"/>
        <v>02-10-1982</v>
      </c>
      <c r="M787" s="19">
        <v>40</v>
      </c>
    </row>
    <row r="788" spans="1:13" ht="15" thickBot="1" x14ac:dyDescent="0.4">
      <c r="A788" t="s">
        <v>819</v>
      </c>
      <c r="B788">
        <v>1969</v>
      </c>
      <c r="C788" t="s">
        <v>30</v>
      </c>
      <c r="D788">
        <v>3</v>
      </c>
      <c r="E788">
        <v>0</v>
      </c>
      <c r="F788" s="18">
        <v>6546.16</v>
      </c>
      <c r="G788" t="s">
        <v>11</v>
      </c>
      <c r="H788" t="s">
        <v>12</v>
      </c>
      <c r="I788" t="s">
        <v>13</v>
      </c>
      <c r="J788" s="15" t="str">
        <f t="shared" si="25"/>
        <v>3 Dec 1969</v>
      </c>
      <c r="K788" s="15" t="s">
        <v>6732</v>
      </c>
      <c r="L788" s="15" t="str">
        <f t="shared" si="24"/>
        <v>03-12-1969</v>
      </c>
      <c r="M788" s="19">
        <v>53</v>
      </c>
    </row>
    <row r="789" spans="1:13" ht="15" thickBot="1" x14ac:dyDescent="0.4">
      <c r="A789" t="s">
        <v>820</v>
      </c>
      <c r="B789">
        <v>1986</v>
      </c>
      <c r="C789" t="s">
        <v>30</v>
      </c>
      <c r="D789">
        <v>18</v>
      </c>
      <c r="E789">
        <v>3</v>
      </c>
      <c r="F789" s="18">
        <v>6548.2</v>
      </c>
      <c r="G789" t="s">
        <v>11</v>
      </c>
      <c r="H789" t="s">
        <v>12</v>
      </c>
      <c r="I789" t="s">
        <v>23</v>
      </c>
      <c r="J789" s="15" t="str">
        <f t="shared" si="25"/>
        <v>18 Dec 1986</v>
      </c>
      <c r="K789" s="15" t="s">
        <v>6733</v>
      </c>
      <c r="L789" s="15" t="str">
        <f t="shared" si="24"/>
        <v>18-12-1986</v>
      </c>
      <c r="M789" s="19">
        <v>36</v>
      </c>
    </row>
    <row r="790" spans="1:13" ht="15" thickBot="1" x14ac:dyDescent="0.4">
      <c r="A790" t="s">
        <v>821</v>
      </c>
      <c r="B790">
        <v>1989</v>
      </c>
      <c r="C790" t="s">
        <v>35</v>
      </c>
      <c r="D790">
        <v>6</v>
      </c>
      <c r="E790">
        <v>3</v>
      </c>
      <c r="F790" s="18">
        <v>6551.75</v>
      </c>
      <c r="G790" t="s">
        <v>11</v>
      </c>
      <c r="H790" t="s">
        <v>11</v>
      </c>
      <c r="I790" t="s">
        <v>247</v>
      </c>
      <c r="J790" s="15" t="str">
        <f t="shared" si="25"/>
        <v>6 Aug 1989</v>
      </c>
      <c r="K790" s="15" t="s">
        <v>6734</v>
      </c>
      <c r="L790" s="15" t="str">
        <f t="shared" si="24"/>
        <v>06-08-1989</v>
      </c>
      <c r="M790" s="19">
        <v>34</v>
      </c>
    </row>
    <row r="791" spans="1:13" ht="15" thickBot="1" x14ac:dyDescent="0.4">
      <c r="A791" t="s">
        <v>822</v>
      </c>
      <c r="B791">
        <v>1968</v>
      </c>
      <c r="C791" t="s">
        <v>30</v>
      </c>
      <c r="D791">
        <v>11</v>
      </c>
      <c r="E791">
        <v>0</v>
      </c>
      <c r="F791" s="18">
        <v>6552.01</v>
      </c>
      <c r="G791" t="s">
        <v>12</v>
      </c>
      <c r="H791" t="s">
        <v>11</v>
      </c>
      <c r="I791" t="s">
        <v>13</v>
      </c>
      <c r="J791" s="15" t="str">
        <f t="shared" si="25"/>
        <v>11 Dec 1968</v>
      </c>
      <c r="K791" s="15" t="s">
        <v>6735</v>
      </c>
      <c r="L791" s="15" t="str">
        <f t="shared" si="24"/>
        <v>11-12-1968</v>
      </c>
      <c r="M791" s="19">
        <v>54</v>
      </c>
    </row>
    <row r="792" spans="1:13" ht="15" thickBot="1" x14ac:dyDescent="0.4">
      <c r="A792" t="s">
        <v>823</v>
      </c>
      <c r="B792">
        <v>1984</v>
      </c>
      <c r="C792" t="s">
        <v>20</v>
      </c>
      <c r="D792">
        <v>20</v>
      </c>
      <c r="E792">
        <v>1</v>
      </c>
      <c r="F792" s="18">
        <v>6555.07</v>
      </c>
      <c r="G792" t="s">
        <v>11</v>
      </c>
      <c r="H792" t="s">
        <v>11</v>
      </c>
      <c r="I792" t="s">
        <v>247</v>
      </c>
      <c r="J792" s="15" t="str">
        <f t="shared" si="25"/>
        <v>20 Sep 1984</v>
      </c>
      <c r="K792" s="15" t="s">
        <v>6736</v>
      </c>
      <c r="L792" s="15" t="str">
        <f t="shared" si="24"/>
        <v>20-09-1984</v>
      </c>
      <c r="M792" s="19">
        <v>38</v>
      </c>
    </row>
    <row r="793" spans="1:13" ht="15" thickBot="1" x14ac:dyDescent="0.4">
      <c r="A793" t="s">
        <v>824</v>
      </c>
      <c r="B793">
        <v>1981</v>
      </c>
      <c r="C793" t="s">
        <v>10</v>
      </c>
      <c r="D793">
        <v>20</v>
      </c>
      <c r="E793">
        <v>0</v>
      </c>
      <c r="F793" s="18">
        <v>6571.02</v>
      </c>
      <c r="G793" t="s">
        <v>11</v>
      </c>
      <c r="H793" t="s">
        <v>16</v>
      </c>
      <c r="I793" t="s">
        <v>23</v>
      </c>
      <c r="J793" s="15" t="str">
        <f t="shared" si="25"/>
        <v>20 Jul 1981</v>
      </c>
      <c r="K793" s="15" t="s">
        <v>6737</v>
      </c>
      <c r="L793" s="15" t="str">
        <f t="shared" si="24"/>
        <v>20-07-1981</v>
      </c>
      <c r="M793" s="19">
        <v>42</v>
      </c>
    </row>
    <row r="794" spans="1:13" ht="15" thickBot="1" x14ac:dyDescent="0.4">
      <c r="A794" t="s">
        <v>825</v>
      </c>
      <c r="B794">
        <v>1984</v>
      </c>
      <c r="C794" t="s">
        <v>37</v>
      </c>
      <c r="D794">
        <v>5</v>
      </c>
      <c r="E794">
        <v>2</v>
      </c>
      <c r="F794" s="18">
        <v>6571.54</v>
      </c>
      <c r="G794" t="s">
        <v>11</v>
      </c>
      <c r="H794" t="s">
        <v>12</v>
      </c>
      <c r="I794" t="s">
        <v>42</v>
      </c>
      <c r="J794" s="15" t="str">
        <f t="shared" si="25"/>
        <v>5 Oct 1984</v>
      </c>
      <c r="K794" s="15" t="s">
        <v>6738</v>
      </c>
      <c r="L794" s="15" t="str">
        <f t="shared" si="24"/>
        <v>05-10-1984</v>
      </c>
      <c r="M794" s="19">
        <v>38</v>
      </c>
    </row>
    <row r="795" spans="1:13" ht="15" thickBot="1" x14ac:dyDescent="0.4">
      <c r="A795" t="s">
        <v>826</v>
      </c>
      <c r="B795">
        <v>1982</v>
      </c>
      <c r="C795" t="s">
        <v>15</v>
      </c>
      <c r="D795">
        <v>22</v>
      </c>
      <c r="E795">
        <v>2</v>
      </c>
      <c r="F795" s="18">
        <v>6593.51</v>
      </c>
      <c r="G795" t="s">
        <v>11</v>
      </c>
      <c r="H795" t="s">
        <v>16</v>
      </c>
      <c r="I795" t="s">
        <v>13</v>
      </c>
      <c r="J795" s="15" t="str">
        <f t="shared" si="25"/>
        <v>22 Nov 1982</v>
      </c>
      <c r="K795" s="15" t="s">
        <v>6739</v>
      </c>
      <c r="L795" s="15" t="str">
        <f t="shared" si="24"/>
        <v>22-11-1982</v>
      </c>
      <c r="M795" s="19">
        <v>40</v>
      </c>
    </row>
    <row r="796" spans="1:13" ht="15" thickBot="1" x14ac:dyDescent="0.4">
      <c r="A796" t="s">
        <v>827</v>
      </c>
      <c r="B796">
        <v>1982</v>
      </c>
      <c r="C796" t="s">
        <v>30</v>
      </c>
      <c r="D796">
        <v>29</v>
      </c>
      <c r="E796">
        <v>1</v>
      </c>
      <c r="F796" s="18">
        <v>6600.21</v>
      </c>
      <c r="G796" t="s">
        <v>12</v>
      </c>
      <c r="H796" t="s">
        <v>11</v>
      </c>
      <c r="I796" t="s">
        <v>168</v>
      </c>
      <c r="J796" s="15" t="str">
        <f t="shared" si="25"/>
        <v>29 Dec 1982</v>
      </c>
      <c r="K796" s="15" t="s">
        <v>6740</v>
      </c>
      <c r="L796" s="15" t="str">
        <f t="shared" si="24"/>
        <v>29-12-1982</v>
      </c>
      <c r="M796" s="19">
        <v>40</v>
      </c>
    </row>
    <row r="797" spans="1:13" ht="15" thickBot="1" x14ac:dyDescent="0.4">
      <c r="A797" t="s">
        <v>828</v>
      </c>
      <c r="B797">
        <v>1982</v>
      </c>
      <c r="C797" t="s">
        <v>15</v>
      </c>
      <c r="D797">
        <v>7</v>
      </c>
      <c r="E797">
        <v>2</v>
      </c>
      <c r="F797" s="18">
        <v>6600.36</v>
      </c>
      <c r="G797" t="s">
        <v>11</v>
      </c>
      <c r="H797" t="s">
        <v>12</v>
      </c>
      <c r="I797" t="s">
        <v>42</v>
      </c>
      <c r="J797" s="15" t="str">
        <f t="shared" si="25"/>
        <v>7 Nov 1982</v>
      </c>
      <c r="K797" s="15" t="s">
        <v>6741</v>
      </c>
      <c r="L797" s="15" t="str">
        <f t="shared" si="24"/>
        <v>07-11-1982</v>
      </c>
      <c r="M797" s="19">
        <v>40</v>
      </c>
    </row>
    <row r="798" spans="1:13" ht="15" thickBot="1" x14ac:dyDescent="0.4">
      <c r="A798" t="s">
        <v>829</v>
      </c>
      <c r="B798">
        <v>1982</v>
      </c>
      <c r="C798" t="s">
        <v>35</v>
      </c>
      <c r="D798">
        <v>28</v>
      </c>
      <c r="E798">
        <v>1</v>
      </c>
      <c r="F798" s="18">
        <v>6610.11</v>
      </c>
      <c r="G798" t="s">
        <v>12</v>
      </c>
      <c r="H798" t="s">
        <v>11</v>
      </c>
      <c r="I798" t="s">
        <v>164</v>
      </c>
      <c r="J798" s="15" t="str">
        <f t="shared" si="25"/>
        <v>28 Aug 1982</v>
      </c>
      <c r="K798" s="15" t="s">
        <v>6727</v>
      </c>
      <c r="L798" s="15" t="str">
        <f t="shared" si="24"/>
        <v>28-08-1982</v>
      </c>
      <c r="M798" s="19">
        <v>40</v>
      </c>
    </row>
    <row r="799" spans="1:13" ht="15" thickBot="1" x14ac:dyDescent="0.4">
      <c r="A799" t="s">
        <v>830</v>
      </c>
      <c r="B799">
        <v>1973</v>
      </c>
      <c r="C799" t="s">
        <v>35</v>
      </c>
      <c r="D799">
        <v>29</v>
      </c>
      <c r="E799">
        <v>0</v>
      </c>
      <c r="F799" s="18">
        <v>6630.31</v>
      </c>
      <c r="G799" t="s">
        <v>11</v>
      </c>
      <c r="H799" t="s">
        <v>16</v>
      </c>
      <c r="I799" t="s">
        <v>13</v>
      </c>
      <c r="J799" s="15" t="str">
        <f t="shared" si="25"/>
        <v>29 Aug 1973</v>
      </c>
      <c r="K799" s="15" t="s">
        <v>6742</v>
      </c>
      <c r="L799" s="15" t="str">
        <f t="shared" si="24"/>
        <v>29-08-1973</v>
      </c>
      <c r="M799" s="19">
        <v>49</v>
      </c>
    </row>
    <row r="800" spans="1:13" ht="15" thickBot="1" x14ac:dyDescent="0.4">
      <c r="A800" t="s">
        <v>831</v>
      </c>
      <c r="B800">
        <v>2003</v>
      </c>
      <c r="C800" t="s">
        <v>20</v>
      </c>
      <c r="D800">
        <v>4</v>
      </c>
      <c r="E800">
        <v>0</v>
      </c>
      <c r="F800" s="18">
        <v>6638.16</v>
      </c>
      <c r="G800" t="s">
        <v>11</v>
      </c>
      <c r="H800" t="s">
        <v>16</v>
      </c>
      <c r="I800" t="s">
        <v>23</v>
      </c>
      <c r="J800" s="15" t="str">
        <f t="shared" si="25"/>
        <v>4 Sep 2003</v>
      </c>
      <c r="K800" s="15" t="s">
        <v>6743</v>
      </c>
      <c r="L800" s="15" t="str">
        <f t="shared" si="24"/>
        <v>04-09-2003</v>
      </c>
      <c r="M800" s="19">
        <v>19</v>
      </c>
    </row>
    <row r="801" spans="1:13" ht="15" thickBot="1" x14ac:dyDescent="0.4">
      <c r="A801" t="s">
        <v>832</v>
      </c>
      <c r="B801">
        <v>1990</v>
      </c>
      <c r="C801" t="s">
        <v>18</v>
      </c>
      <c r="D801">
        <v>6</v>
      </c>
      <c r="E801">
        <v>3</v>
      </c>
      <c r="F801" s="18">
        <v>6639.3</v>
      </c>
      <c r="G801" t="s">
        <v>11</v>
      </c>
      <c r="H801" t="s">
        <v>11</v>
      </c>
      <c r="I801" t="s">
        <v>300</v>
      </c>
      <c r="J801" s="15" t="str">
        <f t="shared" si="25"/>
        <v>6 Jun 1990</v>
      </c>
      <c r="K801" s="15" t="s">
        <v>6744</v>
      </c>
      <c r="L801" s="15" t="str">
        <f t="shared" si="24"/>
        <v>06-06-1990</v>
      </c>
      <c r="M801" s="19">
        <v>33</v>
      </c>
    </row>
    <row r="802" spans="1:13" ht="15" thickBot="1" x14ac:dyDescent="0.4">
      <c r="A802" t="s">
        <v>833</v>
      </c>
      <c r="B802">
        <v>1984</v>
      </c>
      <c r="C802" t="s">
        <v>30</v>
      </c>
      <c r="D802">
        <v>8</v>
      </c>
      <c r="E802">
        <v>2</v>
      </c>
      <c r="F802" s="18">
        <v>6640.54</v>
      </c>
      <c r="G802" t="s">
        <v>11</v>
      </c>
      <c r="H802" t="s">
        <v>12</v>
      </c>
      <c r="I802" t="s">
        <v>166</v>
      </c>
      <c r="J802" s="15" t="str">
        <f t="shared" si="25"/>
        <v>8 Dec 1984</v>
      </c>
      <c r="K802" s="15" t="s">
        <v>6745</v>
      </c>
      <c r="L802" s="15" t="str">
        <f t="shared" si="24"/>
        <v>08-12-1984</v>
      </c>
      <c r="M802" s="19">
        <v>38</v>
      </c>
    </row>
    <row r="803" spans="1:13" ht="15" thickBot="1" x14ac:dyDescent="0.4">
      <c r="A803" t="s">
        <v>834</v>
      </c>
      <c r="B803">
        <v>1970</v>
      </c>
      <c r="C803" t="s">
        <v>15</v>
      </c>
      <c r="D803">
        <v>8</v>
      </c>
      <c r="E803">
        <v>0</v>
      </c>
      <c r="F803" s="18">
        <v>6651.26</v>
      </c>
      <c r="G803" t="s">
        <v>11</v>
      </c>
      <c r="H803" t="s">
        <v>12</v>
      </c>
      <c r="I803" t="s">
        <v>13</v>
      </c>
      <c r="J803" s="15" t="str">
        <f t="shared" si="25"/>
        <v>8 Nov 1970</v>
      </c>
      <c r="K803" s="15" t="s">
        <v>6746</v>
      </c>
      <c r="L803" s="15" t="str">
        <f t="shared" si="24"/>
        <v>08-11-1970</v>
      </c>
      <c r="M803" s="19">
        <v>52</v>
      </c>
    </row>
    <row r="804" spans="1:13" ht="15" thickBot="1" x14ac:dyDescent="0.4">
      <c r="A804" t="s">
        <v>835</v>
      </c>
      <c r="B804">
        <v>1984</v>
      </c>
      <c r="C804" t="s">
        <v>10</v>
      </c>
      <c r="D804">
        <v>1</v>
      </c>
      <c r="E804">
        <v>3</v>
      </c>
      <c r="F804" s="18">
        <v>6652.53</v>
      </c>
      <c r="G804" t="s">
        <v>12</v>
      </c>
      <c r="H804" t="s">
        <v>11</v>
      </c>
      <c r="I804" t="s">
        <v>13</v>
      </c>
      <c r="J804" s="15" t="str">
        <f t="shared" si="25"/>
        <v>1 Jul 1984</v>
      </c>
      <c r="K804" s="15" t="s">
        <v>6747</v>
      </c>
      <c r="L804" s="15" t="str">
        <f t="shared" si="24"/>
        <v>01-07-1984</v>
      </c>
      <c r="M804" s="19">
        <v>39</v>
      </c>
    </row>
    <row r="805" spans="1:13" ht="15" thickBot="1" x14ac:dyDescent="0.4">
      <c r="A805" t="s">
        <v>836</v>
      </c>
      <c r="B805">
        <v>1989</v>
      </c>
      <c r="C805" t="s">
        <v>15</v>
      </c>
      <c r="D805">
        <v>19</v>
      </c>
      <c r="E805">
        <v>5</v>
      </c>
      <c r="F805" s="18">
        <v>6653.79</v>
      </c>
      <c r="G805" t="s">
        <v>11</v>
      </c>
      <c r="H805" t="s">
        <v>16</v>
      </c>
      <c r="I805" t="s">
        <v>13</v>
      </c>
      <c r="J805" s="15" t="str">
        <f t="shared" si="25"/>
        <v>19 Nov 1989</v>
      </c>
      <c r="K805" s="15" t="s">
        <v>6748</v>
      </c>
      <c r="L805" s="15" t="str">
        <f t="shared" si="24"/>
        <v>19-11-1989</v>
      </c>
      <c r="M805" s="19">
        <v>33</v>
      </c>
    </row>
    <row r="806" spans="1:13" ht="15" thickBot="1" x14ac:dyDescent="0.4">
      <c r="A806" t="s">
        <v>837</v>
      </c>
      <c r="B806">
        <v>1982</v>
      </c>
      <c r="C806" t="s">
        <v>20</v>
      </c>
      <c r="D806">
        <v>27</v>
      </c>
      <c r="E806">
        <v>3</v>
      </c>
      <c r="F806" s="18">
        <v>6664.32</v>
      </c>
      <c r="G806" t="s">
        <v>11</v>
      </c>
      <c r="H806" t="s">
        <v>11</v>
      </c>
      <c r="I806" t="s">
        <v>13</v>
      </c>
      <c r="J806" s="15" t="str">
        <f t="shared" si="25"/>
        <v>27 Sep 1982</v>
      </c>
      <c r="K806" s="15" t="s">
        <v>6461</v>
      </c>
      <c r="L806" s="15" t="str">
        <f t="shared" si="24"/>
        <v>27-09-1982</v>
      </c>
      <c r="M806" s="19">
        <v>40</v>
      </c>
    </row>
    <row r="807" spans="1:13" ht="15" thickBot="1" x14ac:dyDescent="0.4">
      <c r="A807" t="s">
        <v>838</v>
      </c>
      <c r="B807">
        <v>1981</v>
      </c>
      <c r="C807" t="s">
        <v>20</v>
      </c>
      <c r="D807">
        <v>17</v>
      </c>
      <c r="E807">
        <v>1</v>
      </c>
      <c r="F807" s="18">
        <v>6664.69</v>
      </c>
      <c r="G807" t="s">
        <v>12</v>
      </c>
      <c r="H807" t="s">
        <v>16</v>
      </c>
      <c r="I807" t="s">
        <v>23</v>
      </c>
      <c r="J807" s="15" t="str">
        <f t="shared" si="25"/>
        <v>17 Sep 1981</v>
      </c>
      <c r="K807" s="15" t="s">
        <v>6749</v>
      </c>
      <c r="L807" s="15" t="str">
        <f t="shared" si="24"/>
        <v>17-09-1981</v>
      </c>
      <c r="M807" s="19">
        <v>41</v>
      </c>
    </row>
    <row r="808" spans="1:13" ht="15" thickBot="1" x14ac:dyDescent="0.4">
      <c r="A808" t="s">
        <v>839</v>
      </c>
      <c r="B808">
        <v>1989</v>
      </c>
      <c r="C808" t="s">
        <v>37</v>
      </c>
      <c r="D808">
        <v>20</v>
      </c>
      <c r="E808">
        <v>5</v>
      </c>
      <c r="F808" s="18">
        <v>6666.24</v>
      </c>
      <c r="G808" t="s">
        <v>12</v>
      </c>
      <c r="H808" t="s">
        <v>16</v>
      </c>
      <c r="I808" t="s">
        <v>42</v>
      </c>
      <c r="J808" s="15" t="str">
        <f t="shared" si="25"/>
        <v>20 Oct 1989</v>
      </c>
      <c r="K808" s="15" t="s">
        <v>6750</v>
      </c>
      <c r="L808" s="15" t="str">
        <f t="shared" si="24"/>
        <v>20-10-1989</v>
      </c>
      <c r="M808" s="19">
        <v>33</v>
      </c>
    </row>
    <row r="809" spans="1:13" ht="15" thickBot="1" x14ac:dyDescent="0.4">
      <c r="A809" t="s">
        <v>840</v>
      </c>
      <c r="B809">
        <v>1985</v>
      </c>
      <c r="C809" t="s">
        <v>10</v>
      </c>
      <c r="D809">
        <v>9</v>
      </c>
      <c r="E809">
        <v>2</v>
      </c>
      <c r="F809" s="18">
        <v>6686.43</v>
      </c>
      <c r="G809" t="s">
        <v>11</v>
      </c>
      <c r="H809" t="s">
        <v>12</v>
      </c>
      <c r="I809" t="s">
        <v>23</v>
      </c>
      <c r="J809" s="15" t="str">
        <f t="shared" si="25"/>
        <v>9 Jul 1985</v>
      </c>
      <c r="K809" s="15" t="s">
        <v>6751</v>
      </c>
      <c r="L809" s="15" t="str">
        <f t="shared" si="24"/>
        <v>09-07-1985</v>
      </c>
      <c r="M809" s="19">
        <v>38</v>
      </c>
    </row>
    <row r="810" spans="1:13" ht="15" thickBot="1" x14ac:dyDescent="0.4">
      <c r="A810" t="s">
        <v>841</v>
      </c>
      <c r="B810">
        <v>1968</v>
      </c>
      <c r="C810" t="s">
        <v>10</v>
      </c>
      <c r="D810">
        <v>13</v>
      </c>
      <c r="E810">
        <v>0</v>
      </c>
      <c r="F810" s="18">
        <v>6700.56</v>
      </c>
      <c r="G810" t="s">
        <v>12</v>
      </c>
      <c r="H810" t="s">
        <v>16</v>
      </c>
      <c r="I810" t="s">
        <v>23</v>
      </c>
      <c r="J810" s="15" t="str">
        <f t="shared" si="25"/>
        <v>13 Jul 1968</v>
      </c>
      <c r="K810" s="15" t="s">
        <v>6752</v>
      </c>
      <c r="L810" s="15" t="str">
        <f t="shared" si="24"/>
        <v>13-07-1968</v>
      </c>
      <c r="M810" s="19">
        <v>55</v>
      </c>
    </row>
    <row r="811" spans="1:13" ht="15" thickBot="1" x14ac:dyDescent="0.4">
      <c r="A811" t="s">
        <v>842</v>
      </c>
      <c r="B811">
        <v>1971</v>
      </c>
      <c r="C811" t="s">
        <v>30</v>
      </c>
      <c r="D811">
        <v>12</v>
      </c>
      <c r="E811">
        <v>0</v>
      </c>
      <c r="F811" s="18">
        <v>6706.47</v>
      </c>
      <c r="G811" t="s">
        <v>11</v>
      </c>
      <c r="H811" t="s">
        <v>16</v>
      </c>
      <c r="I811" t="s">
        <v>13</v>
      </c>
      <c r="J811" s="15" t="str">
        <f t="shared" si="25"/>
        <v>12 Dec 1971</v>
      </c>
      <c r="K811" s="15" t="s">
        <v>6753</v>
      </c>
      <c r="L811" s="15" t="str">
        <f t="shared" si="24"/>
        <v>12-12-1971</v>
      </c>
      <c r="M811" s="19">
        <v>51</v>
      </c>
    </row>
    <row r="812" spans="1:13" ht="15" thickBot="1" x14ac:dyDescent="0.4">
      <c r="A812" t="s">
        <v>843</v>
      </c>
      <c r="B812">
        <v>1983</v>
      </c>
      <c r="C812" t="s">
        <v>18</v>
      </c>
      <c r="D812">
        <v>12</v>
      </c>
      <c r="E812">
        <v>2</v>
      </c>
      <c r="F812" s="18">
        <v>6710.19</v>
      </c>
      <c r="G812" t="s">
        <v>12</v>
      </c>
      <c r="H812" t="s">
        <v>12</v>
      </c>
      <c r="I812" t="s">
        <v>23</v>
      </c>
      <c r="J812" s="15" t="str">
        <f t="shared" si="25"/>
        <v>12 Jun 1983</v>
      </c>
      <c r="K812" s="15" t="s">
        <v>6754</v>
      </c>
      <c r="L812" s="15" t="str">
        <f t="shared" si="24"/>
        <v>12-06-1983</v>
      </c>
      <c r="M812" s="19">
        <v>40</v>
      </c>
    </row>
    <row r="813" spans="1:13" ht="15" thickBot="1" x14ac:dyDescent="0.4">
      <c r="A813" t="s">
        <v>844</v>
      </c>
      <c r="B813">
        <v>1994</v>
      </c>
      <c r="C813" t="s">
        <v>18</v>
      </c>
      <c r="D813">
        <v>13</v>
      </c>
      <c r="E813">
        <v>0</v>
      </c>
      <c r="F813" s="18">
        <v>6721.37</v>
      </c>
      <c r="G813" t="s">
        <v>11</v>
      </c>
      <c r="H813" t="s">
        <v>16</v>
      </c>
      <c r="I813" t="s">
        <v>23</v>
      </c>
      <c r="J813" s="15" t="str">
        <f t="shared" si="25"/>
        <v>13 Jun 1994</v>
      </c>
      <c r="K813" s="15" t="s">
        <v>6755</v>
      </c>
      <c r="L813" s="15" t="str">
        <f t="shared" si="24"/>
        <v>13-06-1994</v>
      </c>
      <c r="M813" s="19">
        <v>29</v>
      </c>
    </row>
    <row r="814" spans="1:13" ht="15" thickBot="1" x14ac:dyDescent="0.4">
      <c r="A814" t="s">
        <v>845</v>
      </c>
      <c r="B814">
        <v>1978</v>
      </c>
      <c r="C814" t="s">
        <v>37</v>
      </c>
      <c r="D814">
        <v>21</v>
      </c>
      <c r="E814">
        <v>2</v>
      </c>
      <c r="F814" s="18">
        <v>6737.98</v>
      </c>
      <c r="G814" t="s">
        <v>11</v>
      </c>
      <c r="H814" t="s">
        <v>12</v>
      </c>
      <c r="I814" t="s">
        <v>13</v>
      </c>
      <c r="J814" s="15" t="str">
        <f t="shared" si="25"/>
        <v>21 Oct 1978</v>
      </c>
      <c r="K814" s="15" t="s">
        <v>6756</v>
      </c>
      <c r="L814" s="15" t="str">
        <f t="shared" si="24"/>
        <v>21-10-1978</v>
      </c>
      <c r="M814" s="19">
        <v>44</v>
      </c>
    </row>
    <row r="815" spans="1:13" ht="15" thickBot="1" x14ac:dyDescent="0.4">
      <c r="A815" t="s">
        <v>846</v>
      </c>
      <c r="B815">
        <v>1968</v>
      </c>
      <c r="C815" t="s">
        <v>10</v>
      </c>
      <c r="D815">
        <v>18</v>
      </c>
      <c r="E815">
        <v>0</v>
      </c>
      <c r="F815" s="18">
        <v>6738.84</v>
      </c>
      <c r="G815" t="s">
        <v>12</v>
      </c>
      <c r="H815" t="s">
        <v>16</v>
      </c>
      <c r="I815" t="s">
        <v>23</v>
      </c>
      <c r="J815" s="15" t="str">
        <f t="shared" si="25"/>
        <v>18 Jul 1968</v>
      </c>
      <c r="K815" s="15" t="s">
        <v>6757</v>
      </c>
      <c r="L815" s="15" t="str">
        <f t="shared" si="24"/>
        <v>18-07-1968</v>
      </c>
      <c r="M815" s="19">
        <v>55</v>
      </c>
    </row>
    <row r="816" spans="1:13" ht="15" thickBot="1" x14ac:dyDescent="0.4">
      <c r="A816" t="s">
        <v>847</v>
      </c>
      <c r="B816">
        <v>1986</v>
      </c>
      <c r="C816" t="s">
        <v>35</v>
      </c>
      <c r="D816">
        <v>7</v>
      </c>
      <c r="E816">
        <v>3</v>
      </c>
      <c r="F816" s="18">
        <v>6746.74</v>
      </c>
      <c r="G816" t="s">
        <v>12</v>
      </c>
      <c r="H816" t="s">
        <v>11</v>
      </c>
      <c r="I816" t="s">
        <v>168</v>
      </c>
      <c r="J816" s="15" t="str">
        <f t="shared" si="25"/>
        <v>7 Aug 1986</v>
      </c>
      <c r="K816" s="15" t="s">
        <v>6758</v>
      </c>
      <c r="L816" s="15" t="str">
        <f t="shared" si="24"/>
        <v>07-08-1986</v>
      </c>
      <c r="M816" s="19">
        <v>36</v>
      </c>
    </row>
    <row r="817" spans="1:13" ht="15" thickBot="1" x14ac:dyDescent="0.4">
      <c r="A817" t="s">
        <v>848</v>
      </c>
      <c r="B817">
        <v>1986</v>
      </c>
      <c r="C817" t="s">
        <v>18</v>
      </c>
      <c r="D817">
        <v>5</v>
      </c>
      <c r="E817">
        <v>3</v>
      </c>
      <c r="F817" s="18">
        <v>6748.59</v>
      </c>
      <c r="G817" t="s">
        <v>12</v>
      </c>
      <c r="H817" t="s">
        <v>16</v>
      </c>
      <c r="I817" t="s">
        <v>168</v>
      </c>
      <c r="J817" s="15" t="str">
        <f t="shared" si="25"/>
        <v>5 Jun 1986</v>
      </c>
      <c r="K817" s="15" t="s">
        <v>6759</v>
      </c>
      <c r="L817" s="15" t="str">
        <f t="shared" si="24"/>
        <v>05-06-1986</v>
      </c>
      <c r="M817" s="19">
        <v>37</v>
      </c>
    </row>
    <row r="818" spans="1:13" ht="15" thickBot="1" x14ac:dyDescent="0.4">
      <c r="A818" t="s">
        <v>849</v>
      </c>
      <c r="B818">
        <v>1970</v>
      </c>
      <c r="C818" t="s">
        <v>18</v>
      </c>
      <c r="D818">
        <v>17</v>
      </c>
      <c r="E818">
        <v>0</v>
      </c>
      <c r="F818" s="18">
        <v>6749.63</v>
      </c>
      <c r="G818" t="s">
        <v>11</v>
      </c>
      <c r="H818" t="s">
        <v>16</v>
      </c>
      <c r="I818" t="s">
        <v>13</v>
      </c>
      <c r="J818" s="15" t="str">
        <f t="shared" si="25"/>
        <v>17 Jun 1970</v>
      </c>
      <c r="K818" s="15" t="s">
        <v>6760</v>
      </c>
      <c r="L818" s="15" t="str">
        <f t="shared" si="24"/>
        <v>17-06-1970</v>
      </c>
      <c r="M818" s="19">
        <v>53</v>
      </c>
    </row>
    <row r="819" spans="1:13" ht="15" thickBot="1" x14ac:dyDescent="0.4">
      <c r="A819" t="s">
        <v>850</v>
      </c>
      <c r="B819">
        <v>1966</v>
      </c>
      <c r="C819" t="s">
        <v>30</v>
      </c>
      <c r="D819">
        <v>9</v>
      </c>
      <c r="E819">
        <v>0</v>
      </c>
      <c r="F819" s="18">
        <v>6750.27</v>
      </c>
      <c r="G819" t="s">
        <v>12</v>
      </c>
      <c r="H819" t="s">
        <v>11</v>
      </c>
      <c r="I819" t="s">
        <v>13</v>
      </c>
      <c r="J819" s="15" t="str">
        <f t="shared" si="25"/>
        <v>9 Dec 1966</v>
      </c>
      <c r="K819" s="15" t="s">
        <v>6761</v>
      </c>
      <c r="L819" s="15" t="str">
        <f t="shared" si="24"/>
        <v>09-12-1966</v>
      </c>
      <c r="M819" s="19">
        <v>56</v>
      </c>
    </row>
    <row r="820" spans="1:13" ht="15" thickBot="1" x14ac:dyDescent="0.4">
      <c r="A820" t="s">
        <v>851</v>
      </c>
      <c r="B820">
        <v>1988</v>
      </c>
      <c r="C820" t="s">
        <v>37</v>
      </c>
      <c r="D820">
        <v>10</v>
      </c>
      <c r="E820">
        <v>3</v>
      </c>
      <c r="F820" s="18">
        <v>6753.04</v>
      </c>
      <c r="G820" t="s">
        <v>11</v>
      </c>
      <c r="H820" t="s">
        <v>11</v>
      </c>
      <c r="I820" t="s">
        <v>247</v>
      </c>
      <c r="J820" s="15" t="str">
        <f t="shared" si="25"/>
        <v>10 Oct 1988</v>
      </c>
      <c r="K820" s="15" t="s">
        <v>6762</v>
      </c>
      <c r="L820" s="15" t="str">
        <f t="shared" si="24"/>
        <v>10-10-1988</v>
      </c>
      <c r="M820" s="19">
        <v>34</v>
      </c>
    </row>
    <row r="821" spans="1:13" ht="15" thickBot="1" x14ac:dyDescent="0.4">
      <c r="A821" t="s">
        <v>852</v>
      </c>
      <c r="B821">
        <v>1981</v>
      </c>
      <c r="C821" t="s">
        <v>20</v>
      </c>
      <c r="D821">
        <v>21</v>
      </c>
      <c r="E821">
        <v>1</v>
      </c>
      <c r="F821" s="18">
        <v>6770.19</v>
      </c>
      <c r="G821" t="s">
        <v>11</v>
      </c>
      <c r="H821" t="s">
        <v>12</v>
      </c>
      <c r="I821" t="s">
        <v>13</v>
      </c>
      <c r="J821" s="15" t="str">
        <f t="shared" si="25"/>
        <v>21 Sep 1981</v>
      </c>
      <c r="K821" s="15" t="s">
        <v>6763</v>
      </c>
      <c r="L821" s="15" t="str">
        <f t="shared" si="24"/>
        <v>21-09-1981</v>
      </c>
      <c r="M821" s="19">
        <v>41</v>
      </c>
    </row>
    <row r="822" spans="1:13" ht="15" thickBot="1" x14ac:dyDescent="0.4">
      <c r="A822" t="s">
        <v>853</v>
      </c>
      <c r="B822">
        <v>1981</v>
      </c>
      <c r="C822" t="s">
        <v>20</v>
      </c>
      <c r="D822">
        <v>3</v>
      </c>
      <c r="E822">
        <v>1</v>
      </c>
      <c r="F822" s="18">
        <v>6775.96</v>
      </c>
      <c r="G822" t="s">
        <v>11</v>
      </c>
      <c r="H822" t="s">
        <v>12</v>
      </c>
      <c r="I822" t="s">
        <v>42</v>
      </c>
      <c r="J822" s="15" t="str">
        <f t="shared" si="25"/>
        <v>3 Sep 1981</v>
      </c>
      <c r="K822" s="15" t="s">
        <v>6764</v>
      </c>
      <c r="L822" s="15" t="str">
        <f t="shared" si="24"/>
        <v>03-09-1981</v>
      </c>
      <c r="M822" s="19">
        <v>41</v>
      </c>
    </row>
    <row r="823" spans="1:13" ht="15" thickBot="1" x14ac:dyDescent="0.4">
      <c r="A823" t="s">
        <v>854</v>
      </c>
      <c r="B823">
        <v>1981</v>
      </c>
      <c r="C823" t="s">
        <v>37</v>
      </c>
      <c r="D823">
        <v>8</v>
      </c>
      <c r="E823">
        <v>1</v>
      </c>
      <c r="F823" s="18">
        <v>6781.35</v>
      </c>
      <c r="G823" t="s">
        <v>11</v>
      </c>
      <c r="H823" t="s">
        <v>16</v>
      </c>
      <c r="I823" t="s">
        <v>13</v>
      </c>
      <c r="J823" s="15" t="str">
        <f t="shared" si="25"/>
        <v>8 Oct 1981</v>
      </c>
      <c r="K823" s="15" t="s">
        <v>6765</v>
      </c>
      <c r="L823" s="15" t="str">
        <f t="shared" si="24"/>
        <v>08-10-1981</v>
      </c>
      <c r="M823" s="19">
        <v>41</v>
      </c>
    </row>
    <row r="824" spans="1:13" ht="15" thickBot="1" x14ac:dyDescent="0.4">
      <c r="A824" t="s">
        <v>855</v>
      </c>
      <c r="B824">
        <v>1980</v>
      </c>
      <c r="C824" t="s">
        <v>15</v>
      </c>
      <c r="D824">
        <v>23</v>
      </c>
      <c r="E824">
        <v>2</v>
      </c>
      <c r="F824" s="18">
        <v>6781.52</v>
      </c>
      <c r="G824" t="s">
        <v>11</v>
      </c>
      <c r="H824" t="s">
        <v>11</v>
      </c>
      <c r="I824" t="s">
        <v>13</v>
      </c>
      <c r="J824" s="15" t="str">
        <f t="shared" si="25"/>
        <v>23 Nov 1980</v>
      </c>
      <c r="K824" s="15" t="s">
        <v>6766</v>
      </c>
      <c r="L824" s="15" t="str">
        <f t="shared" si="24"/>
        <v>23-11-1980</v>
      </c>
      <c r="M824" s="19">
        <v>42</v>
      </c>
    </row>
    <row r="825" spans="1:13" ht="15" thickBot="1" x14ac:dyDescent="0.4">
      <c r="A825" t="s">
        <v>856</v>
      </c>
      <c r="B825">
        <v>1985</v>
      </c>
      <c r="C825" t="s">
        <v>30</v>
      </c>
      <c r="D825">
        <v>24</v>
      </c>
      <c r="E825">
        <v>3</v>
      </c>
      <c r="F825" s="18">
        <v>6796.86</v>
      </c>
      <c r="G825" t="s">
        <v>12</v>
      </c>
      <c r="H825" t="s">
        <v>12</v>
      </c>
      <c r="I825" t="s">
        <v>23</v>
      </c>
      <c r="J825" s="15" t="str">
        <f t="shared" si="25"/>
        <v>24 Dec 1985</v>
      </c>
      <c r="K825" s="15" t="s">
        <v>6767</v>
      </c>
      <c r="L825" s="15" t="str">
        <f t="shared" si="24"/>
        <v>24-12-1985</v>
      </c>
      <c r="M825" s="19">
        <v>37</v>
      </c>
    </row>
    <row r="826" spans="1:13" ht="15" thickBot="1" x14ac:dyDescent="0.4">
      <c r="A826" t="s">
        <v>857</v>
      </c>
      <c r="B826">
        <v>1991</v>
      </c>
      <c r="C826" t="s">
        <v>18</v>
      </c>
      <c r="D826">
        <v>29</v>
      </c>
      <c r="E826">
        <v>5</v>
      </c>
      <c r="F826" s="18">
        <v>6799.46</v>
      </c>
      <c r="G826" t="s">
        <v>16</v>
      </c>
      <c r="H826" t="s">
        <v>11</v>
      </c>
      <c r="I826" t="s">
        <v>276</v>
      </c>
      <c r="J826" s="15" t="str">
        <f t="shared" si="25"/>
        <v>29 Jun 1991</v>
      </c>
      <c r="K826" s="15" t="s">
        <v>6768</v>
      </c>
      <c r="L826" s="15" t="str">
        <f t="shared" si="24"/>
        <v>29-06-1991</v>
      </c>
      <c r="M826" s="19">
        <v>32</v>
      </c>
    </row>
    <row r="827" spans="1:13" ht="15" thickBot="1" x14ac:dyDescent="0.4">
      <c r="A827" t="s">
        <v>858</v>
      </c>
      <c r="B827">
        <v>1975</v>
      </c>
      <c r="C827" t="s">
        <v>35</v>
      </c>
      <c r="D827">
        <v>17</v>
      </c>
      <c r="E827">
        <v>1</v>
      </c>
      <c r="F827" s="18">
        <v>6809.46</v>
      </c>
      <c r="G827" t="s">
        <v>11</v>
      </c>
      <c r="H827" t="s">
        <v>16</v>
      </c>
      <c r="I827" t="s">
        <v>23</v>
      </c>
      <c r="J827" s="15" t="str">
        <f t="shared" si="25"/>
        <v>17 Aug 1975</v>
      </c>
      <c r="K827" s="15" t="s">
        <v>6769</v>
      </c>
      <c r="L827" s="15" t="str">
        <f t="shared" si="24"/>
        <v>17-08-1975</v>
      </c>
      <c r="M827" s="19">
        <v>47</v>
      </c>
    </row>
    <row r="828" spans="1:13" ht="15" thickBot="1" x14ac:dyDescent="0.4">
      <c r="A828" t="s">
        <v>859</v>
      </c>
      <c r="B828">
        <v>1994</v>
      </c>
      <c r="C828" t="s">
        <v>10</v>
      </c>
      <c r="D828">
        <v>8</v>
      </c>
      <c r="E828">
        <v>0</v>
      </c>
      <c r="F828" s="18">
        <v>6827.69</v>
      </c>
      <c r="G828" t="s">
        <v>11</v>
      </c>
      <c r="H828" t="s">
        <v>11</v>
      </c>
      <c r="I828" t="s">
        <v>300</v>
      </c>
      <c r="J828" s="15" t="str">
        <f t="shared" si="25"/>
        <v>8 Jul 1994</v>
      </c>
      <c r="K828" s="15" t="s">
        <v>6770</v>
      </c>
      <c r="L828" s="15" t="str">
        <f t="shared" si="24"/>
        <v>08-07-1994</v>
      </c>
      <c r="M828" s="19">
        <v>29</v>
      </c>
    </row>
    <row r="829" spans="1:13" ht="15" thickBot="1" x14ac:dyDescent="0.4">
      <c r="A829" t="s">
        <v>860</v>
      </c>
      <c r="B829">
        <v>1979</v>
      </c>
      <c r="C829" t="s">
        <v>10</v>
      </c>
      <c r="D829">
        <v>15</v>
      </c>
      <c r="E829">
        <v>0</v>
      </c>
      <c r="F829" s="18">
        <v>6837.37</v>
      </c>
      <c r="G829" t="s">
        <v>12</v>
      </c>
      <c r="H829" t="s">
        <v>16</v>
      </c>
      <c r="I829" t="s">
        <v>168</v>
      </c>
      <c r="J829" s="15" t="str">
        <f t="shared" si="25"/>
        <v>15 Jul 1979</v>
      </c>
      <c r="K829" s="15" t="s">
        <v>6771</v>
      </c>
      <c r="L829" s="15" t="str">
        <f t="shared" si="24"/>
        <v>15-07-1979</v>
      </c>
      <c r="M829" s="19">
        <v>44</v>
      </c>
    </row>
    <row r="830" spans="1:13" ht="15" thickBot="1" x14ac:dyDescent="0.4">
      <c r="A830" t="s">
        <v>861</v>
      </c>
      <c r="B830">
        <v>2000</v>
      </c>
      <c r="C830" t="s">
        <v>15</v>
      </c>
      <c r="D830">
        <v>30</v>
      </c>
      <c r="E830">
        <v>0</v>
      </c>
      <c r="F830" s="18">
        <v>6842.28</v>
      </c>
      <c r="G830" t="s">
        <v>11</v>
      </c>
      <c r="H830" t="s">
        <v>16</v>
      </c>
      <c r="I830" t="s">
        <v>23</v>
      </c>
      <c r="J830" s="15" t="str">
        <f t="shared" si="25"/>
        <v>30 Nov 2000</v>
      </c>
      <c r="K830" s="15" t="s">
        <v>6772</v>
      </c>
      <c r="L830" s="15" t="str">
        <f t="shared" si="24"/>
        <v>30-11-2000</v>
      </c>
      <c r="M830" s="19">
        <v>22</v>
      </c>
    </row>
    <row r="831" spans="1:13" ht="15" thickBot="1" x14ac:dyDescent="0.4">
      <c r="A831" t="s">
        <v>862</v>
      </c>
      <c r="B831">
        <v>1977</v>
      </c>
      <c r="C831" t="s">
        <v>18</v>
      </c>
      <c r="D831">
        <v>15</v>
      </c>
      <c r="E831">
        <v>2</v>
      </c>
      <c r="F831" s="18">
        <v>6843.17</v>
      </c>
      <c r="G831" t="s">
        <v>11</v>
      </c>
      <c r="H831" t="s">
        <v>16</v>
      </c>
      <c r="I831" t="s">
        <v>13</v>
      </c>
      <c r="J831" s="15" t="str">
        <f t="shared" si="25"/>
        <v>15 Jun 1977</v>
      </c>
      <c r="K831" s="15" t="s">
        <v>6773</v>
      </c>
      <c r="L831" s="15" t="str">
        <f t="shared" si="24"/>
        <v>15-06-1977</v>
      </c>
      <c r="M831" s="19">
        <v>46</v>
      </c>
    </row>
    <row r="832" spans="1:13" ht="15" thickBot="1" x14ac:dyDescent="0.4">
      <c r="A832" t="s">
        <v>863</v>
      </c>
      <c r="B832">
        <v>1979</v>
      </c>
      <c r="C832" t="s">
        <v>15</v>
      </c>
      <c r="D832">
        <v>4</v>
      </c>
      <c r="E832">
        <v>1</v>
      </c>
      <c r="F832" s="18">
        <v>6849.03</v>
      </c>
      <c r="G832" t="s">
        <v>11</v>
      </c>
      <c r="H832" t="s">
        <v>11</v>
      </c>
      <c r="I832" t="s">
        <v>42</v>
      </c>
      <c r="J832" s="15" t="str">
        <f t="shared" si="25"/>
        <v>4 Nov 1979</v>
      </c>
      <c r="K832" s="15" t="s">
        <v>6774</v>
      </c>
      <c r="L832" s="15" t="str">
        <f t="shared" si="24"/>
        <v>04-11-1979</v>
      </c>
      <c r="M832" s="19">
        <v>43</v>
      </c>
    </row>
    <row r="833" spans="1:13" ht="15" thickBot="1" x14ac:dyDescent="0.4">
      <c r="A833" t="s">
        <v>864</v>
      </c>
      <c r="B833">
        <v>1981</v>
      </c>
      <c r="C833" t="s">
        <v>18</v>
      </c>
      <c r="D833">
        <v>19</v>
      </c>
      <c r="E833">
        <v>1</v>
      </c>
      <c r="F833" s="18">
        <v>6858.48</v>
      </c>
      <c r="G833" t="s">
        <v>11</v>
      </c>
      <c r="H833" t="s">
        <v>11</v>
      </c>
      <c r="I833" t="s">
        <v>166</v>
      </c>
      <c r="J833" s="15" t="str">
        <f t="shared" si="25"/>
        <v>19 Jun 1981</v>
      </c>
      <c r="K833" s="15" t="s">
        <v>6775</v>
      </c>
      <c r="L833" s="15" t="str">
        <f t="shared" si="24"/>
        <v>19-06-1981</v>
      </c>
      <c r="M833" s="19">
        <v>42</v>
      </c>
    </row>
    <row r="834" spans="1:13" ht="15" thickBot="1" x14ac:dyDescent="0.4">
      <c r="A834" t="s">
        <v>865</v>
      </c>
      <c r="B834">
        <v>1978</v>
      </c>
      <c r="C834" t="s">
        <v>35</v>
      </c>
      <c r="D834">
        <v>5</v>
      </c>
      <c r="E834">
        <v>2</v>
      </c>
      <c r="F834" s="18">
        <v>6863.49</v>
      </c>
      <c r="G834" t="s">
        <v>11</v>
      </c>
      <c r="H834" t="s">
        <v>16</v>
      </c>
      <c r="I834" t="s">
        <v>13</v>
      </c>
      <c r="J834" s="15" t="str">
        <f t="shared" si="25"/>
        <v>5 Aug 1978</v>
      </c>
      <c r="K834" s="15" t="s">
        <v>6776</v>
      </c>
      <c r="L834" s="15" t="str">
        <f t="shared" ref="L834:L897" si="26">TEXT(K834,"dd-mm-yyyy")</f>
        <v>05-08-1978</v>
      </c>
      <c r="M834" s="19">
        <v>45</v>
      </c>
    </row>
    <row r="835" spans="1:13" ht="15" thickBot="1" x14ac:dyDescent="0.4">
      <c r="A835" t="s">
        <v>866</v>
      </c>
      <c r="B835">
        <v>1969</v>
      </c>
      <c r="C835" t="s">
        <v>37</v>
      </c>
      <c r="D835">
        <v>23</v>
      </c>
      <c r="E835">
        <v>0</v>
      </c>
      <c r="F835" s="18">
        <v>6868.39</v>
      </c>
      <c r="G835" t="s">
        <v>11</v>
      </c>
      <c r="H835" t="s">
        <v>11</v>
      </c>
      <c r="I835" t="s">
        <v>13</v>
      </c>
      <c r="J835" s="15" t="str">
        <f t="shared" ref="J835:J898" si="27">CONCATENATE(D835," ",C835," ",B835)</f>
        <v>23 Oct 1969</v>
      </c>
      <c r="K835" s="15" t="s">
        <v>6777</v>
      </c>
      <c r="L835" s="15" t="str">
        <f t="shared" si="26"/>
        <v>23-10-1969</v>
      </c>
      <c r="M835" s="19">
        <v>53</v>
      </c>
    </row>
    <row r="836" spans="1:13" ht="15" thickBot="1" x14ac:dyDescent="0.4">
      <c r="A836" t="s">
        <v>867</v>
      </c>
      <c r="B836">
        <v>1981</v>
      </c>
      <c r="C836" t="s">
        <v>18</v>
      </c>
      <c r="D836">
        <v>23</v>
      </c>
      <c r="E836">
        <v>2</v>
      </c>
      <c r="F836" s="18">
        <v>6875.96</v>
      </c>
      <c r="G836" t="s">
        <v>11</v>
      </c>
      <c r="H836" t="s">
        <v>11</v>
      </c>
      <c r="I836" t="s">
        <v>42</v>
      </c>
      <c r="J836" s="15" t="str">
        <f t="shared" si="27"/>
        <v>23 Jun 1981</v>
      </c>
      <c r="K836" s="15" t="s">
        <v>6778</v>
      </c>
      <c r="L836" s="15" t="str">
        <f t="shared" si="26"/>
        <v>23-06-1981</v>
      </c>
      <c r="M836" s="19">
        <v>42</v>
      </c>
    </row>
    <row r="837" spans="1:13" ht="15" thickBot="1" x14ac:dyDescent="0.4">
      <c r="A837" t="s">
        <v>868</v>
      </c>
      <c r="B837">
        <v>2004</v>
      </c>
      <c r="C837" t="s">
        <v>30</v>
      </c>
      <c r="D837">
        <v>24</v>
      </c>
      <c r="E837">
        <v>0</v>
      </c>
      <c r="F837" s="18">
        <v>6876.53</v>
      </c>
      <c r="G837" t="s">
        <v>11</v>
      </c>
      <c r="H837" t="s">
        <v>16</v>
      </c>
      <c r="I837" t="s">
        <v>23</v>
      </c>
      <c r="J837" s="15" t="str">
        <f t="shared" si="27"/>
        <v>24 Dec 2004</v>
      </c>
      <c r="K837" s="15" t="s">
        <v>6779</v>
      </c>
      <c r="L837" s="15" t="str">
        <f t="shared" si="26"/>
        <v>24-12-2004</v>
      </c>
      <c r="M837" s="19">
        <v>18</v>
      </c>
    </row>
    <row r="838" spans="1:13" ht="15" thickBot="1" x14ac:dyDescent="0.4">
      <c r="A838" t="s">
        <v>869</v>
      </c>
      <c r="B838">
        <v>1985</v>
      </c>
      <c r="C838" t="s">
        <v>20</v>
      </c>
      <c r="D838">
        <v>10</v>
      </c>
      <c r="E838">
        <v>2</v>
      </c>
      <c r="F838" s="18">
        <v>6877.98</v>
      </c>
      <c r="G838" t="s">
        <v>11</v>
      </c>
      <c r="H838" t="s">
        <v>16</v>
      </c>
      <c r="I838" t="s">
        <v>247</v>
      </c>
      <c r="J838" s="15" t="str">
        <f t="shared" si="27"/>
        <v>10 Sep 1985</v>
      </c>
      <c r="K838" s="15" t="s">
        <v>6780</v>
      </c>
      <c r="L838" s="15" t="str">
        <f t="shared" si="26"/>
        <v>10-09-1985</v>
      </c>
      <c r="M838" s="19">
        <v>37</v>
      </c>
    </row>
    <row r="839" spans="1:13" ht="15" thickBot="1" x14ac:dyDescent="0.4">
      <c r="A839" t="s">
        <v>870</v>
      </c>
      <c r="B839">
        <v>1989</v>
      </c>
      <c r="C839" t="s">
        <v>30</v>
      </c>
      <c r="D839">
        <v>21</v>
      </c>
      <c r="E839">
        <v>3</v>
      </c>
      <c r="F839" s="18">
        <v>6895.19</v>
      </c>
      <c r="G839" t="s">
        <v>11</v>
      </c>
      <c r="H839" t="s">
        <v>12</v>
      </c>
      <c r="I839" t="s">
        <v>247</v>
      </c>
      <c r="J839" s="15" t="str">
        <f t="shared" si="27"/>
        <v>21 Dec 1989</v>
      </c>
      <c r="K839" s="15" t="s">
        <v>6781</v>
      </c>
      <c r="L839" s="15" t="str">
        <f t="shared" si="26"/>
        <v>21-12-1989</v>
      </c>
      <c r="M839" s="19">
        <v>33</v>
      </c>
    </row>
    <row r="840" spans="1:13" ht="15" thickBot="1" x14ac:dyDescent="0.4">
      <c r="A840" t="s">
        <v>871</v>
      </c>
      <c r="B840">
        <v>1984</v>
      </c>
      <c r="C840" t="s">
        <v>20</v>
      </c>
      <c r="D840">
        <v>5</v>
      </c>
      <c r="E840">
        <v>2</v>
      </c>
      <c r="F840" s="18">
        <v>6933.24</v>
      </c>
      <c r="G840" t="s">
        <v>11</v>
      </c>
      <c r="H840" t="s">
        <v>12</v>
      </c>
      <c r="I840" t="s">
        <v>23</v>
      </c>
      <c r="J840" s="15" t="str">
        <f t="shared" si="27"/>
        <v>5 Sep 1984</v>
      </c>
      <c r="K840" s="15" t="s">
        <v>6782</v>
      </c>
      <c r="L840" s="15" t="str">
        <f t="shared" si="26"/>
        <v>05-09-1984</v>
      </c>
      <c r="M840" s="19">
        <v>38</v>
      </c>
    </row>
    <row r="841" spans="1:13" ht="15" thickBot="1" x14ac:dyDescent="0.4">
      <c r="A841" t="s">
        <v>872</v>
      </c>
      <c r="B841">
        <v>1978</v>
      </c>
      <c r="C841" t="s">
        <v>15</v>
      </c>
      <c r="D841">
        <v>29</v>
      </c>
      <c r="E841">
        <v>2</v>
      </c>
      <c r="F841" s="18">
        <v>6938.11</v>
      </c>
      <c r="G841" t="s">
        <v>11</v>
      </c>
      <c r="H841" t="s">
        <v>11</v>
      </c>
      <c r="I841" t="s">
        <v>13</v>
      </c>
      <c r="J841" s="15" t="str">
        <f t="shared" si="27"/>
        <v>29 Nov 1978</v>
      </c>
      <c r="K841" s="15" t="s">
        <v>6783</v>
      </c>
      <c r="L841" s="15" t="str">
        <f t="shared" si="26"/>
        <v>29-11-1978</v>
      </c>
      <c r="M841" s="19">
        <v>44</v>
      </c>
    </row>
    <row r="842" spans="1:13" ht="15" thickBot="1" x14ac:dyDescent="0.4">
      <c r="A842" t="s">
        <v>873</v>
      </c>
      <c r="B842">
        <v>1980</v>
      </c>
      <c r="C842" t="s">
        <v>35</v>
      </c>
      <c r="D842">
        <v>30</v>
      </c>
      <c r="E842">
        <v>1</v>
      </c>
      <c r="F842" s="18">
        <v>6940.91</v>
      </c>
      <c r="G842" t="s">
        <v>11</v>
      </c>
      <c r="H842" t="s">
        <v>11</v>
      </c>
      <c r="I842" t="s">
        <v>23</v>
      </c>
      <c r="J842" s="15" t="str">
        <f t="shared" si="27"/>
        <v>30 Aug 1980</v>
      </c>
      <c r="K842" s="15" t="s">
        <v>6784</v>
      </c>
      <c r="L842" s="15" t="str">
        <f t="shared" si="26"/>
        <v>30-08-1980</v>
      </c>
      <c r="M842" s="19">
        <v>42</v>
      </c>
    </row>
    <row r="843" spans="1:13" ht="15" thickBot="1" x14ac:dyDescent="0.4">
      <c r="A843" t="s">
        <v>874</v>
      </c>
      <c r="B843">
        <v>1980</v>
      </c>
      <c r="C843" t="s">
        <v>37</v>
      </c>
      <c r="D843">
        <v>5</v>
      </c>
      <c r="E843">
        <v>2</v>
      </c>
      <c r="F843" s="18">
        <v>6940.94</v>
      </c>
      <c r="G843" t="s">
        <v>11</v>
      </c>
      <c r="H843" t="s">
        <v>12</v>
      </c>
      <c r="I843" t="s">
        <v>13</v>
      </c>
      <c r="J843" s="15" t="str">
        <f t="shared" si="27"/>
        <v>5 Oct 1980</v>
      </c>
      <c r="K843" s="15" t="s">
        <v>6785</v>
      </c>
      <c r="L843" s="15" t="str">
        <f t="shared" si="26"/>
        <v>05-10-1980</v>
      </c>
      <c r="M843" s="19">
        <v>42</v>
      </c>
    </row>
    <row r="844" spans="1:13" ht="15" thickBot="1" x14ac:dyDescent="0.4">
      <c r="A844" t="s">
        <v>875</v>
      </c>
      <c r="B844">
        <v>1978</v>
      </c>
      <c r="C844" t="s">
        <v>30</v>
      </c>
      <c r="D844">
        <v>15</v>
      </c>
      <c r="E844">
        <v>0</v>
      </c>
      <c r="F844" s="18">
        <v>6948.7</v>
      </c>
      <c r="G844" t="s">
        <v>16</v>
      </c>
      <c r="H844" t="s">
        <v>11</v>
      </c>
      <c r="I844" t="s">
        <v>23</v>
      </c>
      <c r="J844" s="15" t="str">
        <f t="shared" si="27"/>
        <v>15 Dec 1978</v>
      </c>
      <c r="K844" s="15" t="s">
        <v>6786</v>
      </c>
      <c r="L844" s="15" t="str">
        <f t="shared" si="26"/>
        <v>15-12-1978</v>
      </c>
      <c r="M844" s="19">
        <v>44</v>
      </c>
    </row>
    <row r="845" spans="1:13" ht="15" thickBot="1" x14ac:dyDescent="0.4">
      <c r="A845" t="s">
        <v>876</v>
      </c>
      <c r="B845">
        <v>1980</v>
      </c>
      <c r="C845" t="s">
        <v>35</v>
      </c>
      <c r="D845">
        <v>18</v>
      </c>
      <c r="E845">
        <v>2</v>
      </c>
      <c r="F845" s="18">
        <v>6951.12</v>
      </c>
      <c r="G845" t="s">
        <v>11</v>
      </c>
      <c r="H845" t="s">
        <v>11</v>
      </c>
      <c r="I845" t="s">
        <v>13</v>
      </c>
      <c r="J845" s="15" t="str">
        <f t="shared" si="27"/>
        <v>18 Aug 1980</v>
      </c>
      <c r="K845" s="15" t="s">
        <v>6787</v>
      </c>
      <c r="L845" s="15" t="str">
        <f t="shared" si="26"/>
        <v>18-08-1980</v>
      </c>
      <c r="M845" s="19">
        <v>42</v>
      </c>
    </row>
    <row r="846" spans="1:13" ht="15" thickBot="1" x14ac:dyDescent="0.4">
      <c r="A846" t="s">
        <v>877</v>
      </c>
      <c r="B846">
        <v>1975</v>
      </c>
      <c r="C846" t="s">
        <v>18</v>
      </c>
      <c r="D846">
        <v>3</v>
      </c>
      <c r="E846">
        <v>1</v>
      </c>
      <c r="F846" s="18">
        <v>6965.21</v>
      </c>
      <c r="G846" t="s">
        <v>11</v>
      </c>
      <c r="H846" t="s">
        <v>12</v>
      </c>
      <c r="I846" t="s">
        <v>13</v>
      </c>
      <c r="J846" s="15" t="str">
        <f t="shared" si="27"/>
        <v>3 Jun 1975</v>
      </c>
      <c r="K846" s="15" t="s">
        <v>6788</v>
      </c>
      <c r="L846" s="15" t="str">
        <f t="shared" si="26"/>
        <v>03-06-1975</v>
      </c>
      <c r="M846" s="19">
        <v>48</v>
      </c>
    </row>
    <row r="847" spans="1:13" ht="15" thickBot="1" x14ac:dyDescent="0.4">
      <c r="A847" t="s">
        <v>878</v>
      </c>
      <c r="B847">
        <v>1985</v>
      </c>
      <c r="C847" t="s">
        <v>30</v>
      </c>
      <c r="D847">
        <v>10</v>
      </c>
      <c r="E847">
        <v>3</v>
      </c>
      <c r="F847" s="18">
        <v>6985.51</v>
      </c>
      <c r="G847" t="s">
        <v>11</v>
      </c>
      <c r="H847" t="s">
        <v>11</v>
      </c>
      <c r="I847" t="s">
        <v>166</v>
      </c>
      <c r="J847" s="15" t="str">
        <f t="shared" si="27"/>
        <v>10 Dec 1985</v>
      </c>
      <c r="K847" s="15" t="s">
        <v>6716</v>
      </c>
      <c r="L847" s="15" t="str">
        <f t="shared" si="26"/>
        <v>10-12-1985</v>
      </c>
      <c r="M847" s="19">
        <v>37</v>
      </c>
    </row>
    <row r="848" spans="1:13" ht="15" thickBot="1" x14ac:dyDescent="0.4">
      <c r="A848" t="s">
        <v>879</v>
      </c>
      <c r="B848">
        <v>1982</v>
      </c>
      <c r="C848" t="s">
        <v>37</v>
      </c>
      <c r="D848">
        <v>18</v>
      </c>
      <c r="E848">
        <v>2</v>
      </c>
      <c r="F848" s="18">
        <v>6986.7</v>
      </c>
      <c r="G848" t="s">
        <v>12</v>
      </c>
      <c r="H848" t="s">
        <v>16</v>
      </c>
      <c r="I848" t="s">
        <v>23</v>
      </c>
      <c r="J848" s="15" t="str">
        <f t="shared" si="27"/>
        <v>18 Oct 1982</v>
      </c>
      <c r="K848" s="15" t="s">
        <v>6789</v>
      </c>
      <c r="L848" s="15" t="str">
        <f t="shared" si="26"/>
        <v>18-10-1982</v>
      </c>
      <c r="M848" s="19">
        <v>40</v>
      </c>
    </row>
    <row r="849" spans="1:13" ht="15" thickBot="1" x14ac:dyDescent="0.4">
      <c r="A849" t="s">
        <v>880</v>
      </c>
      <c r="B849">
        <v>1982</v>
      </c>
      <c r="C849" t="s">
        <v>20</v>
      </c>
      <c r="D849">
        <v>1</v>
      </c>
      <c r="E849">
        <v>3</v>
      </c>
      <c r="F849" s="18">
        <v>6989.95</v>
      </c>
      <c r="G849" t="s">
        <v>11</v>
      </c>
      <c r="H849" t="s">
        <v>16</v>
      </c>
      <c r="I849" t="s">
        <v>13</v>
      </c>
      <c r="J849" s="15" t="str">
        <f t="shared" si="27"/>
        <v>1 Sep 1982</v>
      </c>
      <c r="K849" s="15" t="s">
        <v>6790</v>
      </c>
      <c r="L849" s="15" t="str">
        <f t="shared" si="26"/>
        <v>01-09-1982</v>
      </c>
      <c r="M849" s="19">
        <v>40</v>
      </c>
    </row>
    <row r="850" spans="1:13" ht="15" thickBot="1" x14ac:dyDescent="0.4">
      <c r="A850" t="s">
        <v>881</v>
      </c>
      <c r="B850">
        <v>1969</v>
      </c>
      <c r="C850" t="s">
        <v>10</v>
      </c>
      <c r="D850">
        <v>6</v>
      </c>
      <c r="E850">
        <v>0</v>
      </c>
      <c r="F850" s="18">
        <v>7003.1</v>
      </c>
      <c r="G850" t="s">
        <v>11</v>
      </c>
      <c r="H850" t="s">
        <v>12</v>
      </c>
      <c r="I850" t="s">
        <v>13</v>
      </c>
      <c r="J850" s="15" t="str">
        <f t="shared" si="27"/>
        <v>6 Jul 1969</v>
      </c>
      <c r="K850" s="15" t="s">
        <v>6791</v>
      </c>
      <c r="L850" s="15" t="str">
        <f t="shared" si="26"/>
        <v>06-07-1969</v>
      </c>
      <c r="M850" s="19">
        <v>54</v>
      </c>
    </row>
    <row r="851" spans="1:13" ht="15" thickBot="1" x14ac:dyDescent="0.4">
      <c r="A851" t="s">
        <v>882</v>
      </c>
      <c r="B851">
        <v>1978</v>
      </c>
      <c r="C851" t="s">
        <v>18</v>
      </c>
      <c r="D851">
        <v>2</v>
      </c>
      <c r="E851">
        <v>2</v>
      </c>
      <c r="F851" s="18">
        <v>7033.08</v>
      </c>
      <c r="G851" t="s">
        <v>11</v>
      </c>
      <c r="H851" t="s">
        <v>11</v>
      </c>
      <c r="I851" t="s">
        <v>13</v>
      </c>
      <c r="J851" s="15" t="str">
        <f t="shared" si="27"/>
        <v>2 Jun 1978</v>
      </c>
      <c r="K851" s="15" t="s">
        <v>6792</v>
      </c>
      <c r="L851" s="15" t="str">
        <f t="shared" si="26"/>
        <v>02-06-1978</v>
      </c>
      <c r="M851" s="19">
        <v>45</v>
      </c>
    </row>
    <row r="852" spans="1:13" ht="15" thickBot="1" x14ac:dyDescent="0.4">
      <c r="A852" t="s">
        <v>883</v>
      </c>
      <c r="B852">
        <v>1995</v>
      </c>
      <c r="C852" t="s">
        <v>37</v>
      </c>
      <c r="D852">
        <v>29</v>
      </c>
      <c r="E852">
        <v>0</v>
      </c>
      <c r="F852" s="18">
        <v>7042.11</v>
      </c>
      <c r="G852" t="s">
        <v>11</v>
      </c>
      <c r="H852" t="s">
        <v>12</v>
      </c>
      <c r="I852" t="s">
        <v>23</v>
      </c>
      <c r="J852" s="15" t="str">
        <f t="shared" si="27"/>
        <v>29 Oct 1995</v>
      </c>
      <c r="K852" s="15" t="s">
        <v>6793</v>
      </c>
      <c r="L852" s="15" t="str">
        <f t="shared" si="26"/>
        <v>29-10-1995</v>
      </c>
      <c r="M852" s="19">
        <v>27</v>
      </c>
    </row>
    <row r="853" spans="1:13" ht="15" thickBot="1" x14ac:dyDescent="0.4">
      <c r="A853" t="s">
        <v>884</v>
      </c>
      <c r="B853">
        <v>1980</v>
      </c>
      <c r="C853" t="s">
        <v>10</v>
      </c>
      <c r="D853">
        <v>26</v>
      </c>
      <c r="E853">
        <v>1</v>
      </c>
      <c r="F853" s="18">
        <v>7045.5</v>
      </c>
      <c r="G853" t="s">
        <v>11</v>
      </c>
      <c r="H853" t="s">
        <v>16</v>
      </c>
      <c r="I853" t="s">
        <v>42</v>
      </c>
      <c r="J853" s="15" t="str">
        <f t="shared" si="27"/>
        <v>26 Jul 1980</v>
      </c>
      <c r="K853" s="15" t="s">
        <v>6794</v>
      </c>
      <c r="L853" s="15" t="str">
        <f t="shared" si="26"/>
        <v>26-07-1980</v>
      </c>
      <c r="M853" s="19">
        <v>43</v>
      </c>
    </row>
    <row r="854" spans="1:13" ht="15" thickBot="1" x14ac:dyDescent="0.4">
      <c r="A854" t="s">
        <v>885</v>
      </c>
      <c r="B854">
        <v>1980</v>
      </c>
      <c r="C854" t="s">
        <v>37</v>
      </c>
      <c r="D854">
        <v>22</v>
      </c>
      <c r="E854">
        <v>1</v>
      </c>
      <c r="F854" s="18">
        <v>7046.72</v>
      </c>
      <c r="G854" t="s">
        <v>11</v>
      </c>
      <c r="H854" t="s">
        <v>12</v>
      </c>
      <c r="I854" t="s">
        <v>13</v>
      </c>
      <c r="J854" s="15" t="str">
        <f t="shared" si="27"/>
        <v>22 Oct 1980</v>
      </c>
      <c r="K854" s="15" t="s">
        <v>6795</v>
      </c>
      <c r="L854" s="15" t="str">
        <f t="shared" si="26"/>
        <v>22-10-1980</v>
      </c>
      <c r="M854" s="19">
        <v>42</v>
      </c>
    </row>
    <row r="855" spans="1:13" ht="15" thickBot="1" x14ac:dyDescent="0.4">
      <c r="A855" t="s">
        <v>886</v>
      </c>
      <c r="B855">
        <v>1980</v>
      </c>
      <c r="C855" t="s">
        <v>10</v>
      </c>
      <c r="D855">
        <v>21</v>
      </c>
      <c r="E855">
        <v>0</v>
      </c>
      <c r="F855" s="18">
        <v>7050.02</v>
      </c>
      <c r="G855" t="s">
        <v>11</v>
      </c>
      <c r="H855" t="s">
        <v>16</v>
      </c>
      <c r="I855" t="s">
        <v>247</v>
      </c>
      <c r="J855" s="15" t="str">
        <f t="shared" si="27"/>
        <v>21 Jul 1980</v>
      </c>
      <c r="K855" s="15" t="s">
        <v>6646</v>
      </c>
      <c r="L855" s="15" t="str">
        <f t="shared" si="26"/>
        <v>21-07-1980</v>
      </c>
      <c r="M855" s="19">
        <v>43</v>
      </c>
    </row>
    <row r="856" spans="1:13" ht="15" thickBot="1" x14ac:dyDescent="0.4">
      <c r="A856" t="s">
        <v>887</v>
      </c>
      <c r="B856">
        <v>1980</v>
      </c>
      <c r="C856" t="s">
        <v>18</v>
      </c>
      <c r="D856">
        <v>28</v>
      </c>
      <c r="E856">
        <v>1</v>
      </c>
      <c r="F856" s="18">
        <v>7050.64</v>
      </c>
      <c r="G856" t="s">
        <v>11</v>
      </c>
      <c r="H856" t="s">
        <v>12</v>
      </c>
      <c r="I856" t="s">
        <v>42</v>
      </c>
      <c r="J856" s="15" t="str">
        <f t="shared" si="27"/>
        <v>28 Jun 1980</v>
      </c>
      <c r="K856" s="15" t="s">
        <v>6796</v>
      </c>
      <c r="L856" s="15" t="str">
        <f t="shared" si="26"/>
        <v>28-06-1980</v>
      </c>
      <c r="M856" s="19">
        <v>43</v>
      </c>
    </row>
    <row r="857" spans="1:13" ht="15" thickBot="1" x14ac:dyDescent="0.4">
      <c r="A857" t="s">
        <v>888</v>
      </c>
      <c r="B857">
        <v>1978</v>
      </c>
      <c r="C857" t="s">
        <v>18</v>
      </c>
      <c r="D857">
        <v>24</v>
      </c>
      <c r="E857">
        <v>2</v>
      </c>
      <c r="F857" s="18">
        <v>7054.41</v>
      </c>
      <c r="G857" t="s">
        <v>11</v>
      </c>
      <c r="H857" t="s">
        <v>11</v>
      </c>
      <c r="I857" t="s">
        <v>13</v>
      </c>
      <c r="J857" s="15" t="str">
        <f t="shared" si="27"/>
        <v>24 Jun 1978</v>
      </c>
      <c r="K857" s="15" t="s">
        <v>6797</v>
      </c>
      <c r="L857" s="15" t="str">
        <f t="shared" si="26"/>
        <v>24-06-1978</v>
      </c>
      <c r="M857" s="19">
        <v>45</v>
      </c>
    </row>
    <row r="858" spans="1:13" ht="15" thickBot="1" x14ac:dyDescent="0.4">
      <c r="A858" t="s">
        <v>889</v>
      </c>
      <c r="B858">
        <v>1982</v>
      </c>
      <c r="C858" t="s">
        <v>37</v>
      </c>
      <c r="D858">
        <v>6</v>
      </c>
      <c r="E858">
        <v>1</v>
      </c>
      <c r="F858" s="18">
        <v>7077.19</v>
      </c>
      <c r="G858" t="s">
        <v>11</v>
      </c>
      <c r="H858" t="s">
        <v>12</v>
      </c>
      <c r="I858" t="s">
        <v>247</v>
      </c>
      <c r="J858" s="15" t="str">
        <f t="shared" si="27"/>
        <v>6 Oct 1982</v>
      </c>
      <c r="K858" s="15" t="s">
        <v>6798</v>
      </c>
      <c r="L858" s="15" t="str">
        <f t="shared" si="26"/>
        <v>06-10-1982</v>
      </c>
      <c r="M858" s="19">
        <v>40</v>
      </c>
    </row>
    <row r="859" spans="1:13" ht="15" thickBot="1" x14ac:dyDescent="0.4">
      <c r="A859" t="s">
        <v>890</v>
      </c>
      <c r="B859">
        <v>1992</v>
      </c>
      <c r="C859" t="s">
        <v>18</v>
      </c>
      <c r="D859">
        <v>18</v>
      </c>
      <c r="E859">
        <v>0</v>
      </c>
      <c r="F859" s="18">
        <v>7096.98</v>
      </c>
      <c r="G859" t="s">
        <v>11</v>
      </c>
      <c r="H859" t="s">
        <v>11</v>
      </c>
      <c r="I859" t="s">
        <v>23</v>
      </c>
      <c r="J859" s="15" t="str">
        <f t="shared" si="27"/>
        <v>18 Jun 1992</v>
      </c>
      <c r="K859" s="15" t="s">
        <v>6417</v>
      </c>
      <c r="L859" s="15" t="str">
        <f t="shared" si="26"/>
        <v>18-06-1992</v>
      </c>
      <c r="M859" s="19">
        <v>31</v>
      </c>
    </row>
    <row r="860" spans="1:13" ht="15" thickBot="1" x14ac:dyDescent="0.4">
      <c r="A860" t="s">
        <v>891</v>
      </c>
      <c r="B860">
        <v>1987</v>
      </c>
      <c r="C860" t="s">
        <v>35</v>
      </c>
      <c r="D860">
        <v>11</v>
      </c>
      <c r="E860">
        <v>3</v>
      </c>
      <c r="F860" s="18">
        <v>7106.81</v>
      </c>
      <c r="G860" t="s">
        <v>11</v>
      </c>
      <c r="H860" t="s">
        <v>16</v>
      </c>
      <c r="I860" t="s">
        <v>23</v>
      </c>
      <c r="J860" s="15" t="str">
        <f t="shared" si="27"/>
        <v>11 Aug 1987</v>
      </c>
      <c r="K860" s="15" t="s">
        <v>6799</v>
      </c>
      <c r="L860" s="15" t="str">
        <f t="shared" si="26"/>
        <v>11-08-1987</v>
      </c>
      <c r="M860" s="19">
        <v>35</v>
      </c>
    </row>
    <row r="861" spans="1:13" ht="15" thickBot="1" x14ac:dyDescent="0.4">
      <c r="A861" t="s">
        <v>892</v>
      </c>
      <c r="B861">
        <v>1968</v>
      </c>
      <c r="C861" t="s">
        <v>18</v>
      </c>
      <c r="D861">
        <v>29</v>
      </c>
      <c r="E861">
        <v>0</v>
      </c>
      <c r="F861" s="18">
        <v>7125.25</v>
      </c>
      <c r="G861" t="s">
        <v>12</v>
      </c>
      <c r="H861" t="s">
        <v>11</v>
      </c>
      <c r="I861" t="s">
        <v>13</v>
      </c>
      <c r="J861" s="15" t="str">
        <f t="shared" si="27"/>
        <v>29 Jun 1968</v>
      </c>
      <c r="K861" s="15" t="s">
        <v>6800</v>
      </c>
      <c r="L861" s="15" t="str">
        <f t="shared" si="26"/>
        <v>29-06-1968</v>
      </c>
      <c r="M861" s="19">
        <v>55</v>
      </c>
    </row>
    <row r="862" spans="1:13" ht="15" thickBot="1" x14ac:dyDescent="0.4">
      <c r="A862" t="s">
        <v>893</v>
      </c>
      <c r="B862">
        <v>1993</v>
      </c>
      <c r="C862" t="s">
        <v>35</v>
      </c>
      <c r="D862">
        <v>1</v>
      </c>
      <c r="E862">
        <v>0</v>
      </c>
      <c r="F862" s="18">
        <v>7128.64</v>
      </c>
      <c r="G862" t="s">
        <v>11</v>
      </c>
      <c r="H862" t="s">
        <v>11</v>
      </c>
      <c r="I862" t="s">
        <v>300</v>
      </c>
      <c r="J862" s="15" t="str">
        <f t="shared" si="27"/>
        <v>1 Aug 1993</v>
      </c>
      <c r="K862" s="15" t="s">
        <v>6801</v>
      </c>
      <c r="L862" s="15" t="str">
        <f t="shared" si="26"/>
        <v>01-08-1993</v>
      </c>
      <c r="M862" s="19">
        <v>30</v>
      </c>
    </row>
    <row r="863" spans="1:13" ht="15" thickBot="1" x14ac:dyDescent="0.4">
      <c r="A863" t="s">
        <v>894</v>
      </c>
      <c r="B863">
        <v>1984</v>
      </c>
      <c r="C863" t="s">
        <v>10</v>
      </c>
      <c r="D863">
        <v>7</v>
      </c>
      <c r="E863">
        <v>2</v>
      </c>
      <c r="F863" s="18">
        <v>7133.9</v>
      </c>
      <c r="G863" t="s">
        <v>11</v>
      </c>
      <c r="H863" t="s">
        <v>16</v>
      </c>
      <c r="I863" t="s">
        <v>247</v>
      </c>
      <c r="J863" s="15" t="str">
        <f t="shared" si="27"/>
        <v>7 Jul 1984</v>
      </c>
      <c r="K863" s="15" t="s">
        <v>6405</v>
      </c>
      <c r="L863" s="15" t="str">
        <f t="shared" si="26"/>
        <v>07-07-1984</v>
      </c>
      <c r="M863" s="19">
        <v>39</v>
      </c>
    </row>
    <row r="864" spans="1:13" ht="15" thickBot="1" x14ac:dyDescent="0.4">
      <c r="A864" t="s">
        <v>895</v>
      </c>
      <c r="B864">
        <v>1999</v>
      </c>
      <c r="C864" t="s">
        <v>35</v>
      </c>
      <c r="D864">
        <v>8</v>
      </c>
      <c r="E864">
        <v>0</v>
      </c>
      <c r="F864" s="18">
        <v>7144.4</v>
      </c>
      <c r="G864" t="s">
        <v>11</v>
      </c>
      <c r="H864" t="s">
        <v>16</v>
      </c>
      <c r="I864" t="s">
        <v>632</v>
      </c>
      <c r="J864" s="15" t="str">
        <f t="shared" si="27"/>
        <v>8 Aug 1999</v>
      </c>
      <c r="K864" s="15" t="s">
        <v>6802</v>
      </c>
      <c r="L864" s="15" t="str">
        <f t="shared" si="26"/>
        <v>08-08-1999</v>
      </c>
      <c r="M864" s="19">
        <v>23</v>
      </c>
    </row>
    <row r="865" spans="1:13" ht="15" thickBot="1" x14ac:dyDescent="0.4">
      <c r="A865" t="s">
        <v>896</v>
      </c>
      <c r="B865">
        <v>1984</v>
      </c>
      <c r="C865" t="s">
        <v>15</v>
      </c>
      <c r="D865">
        <v>21</v>
      </c>
      <c r="E865">
        <v>2</v>
      </c>
      <c r="F865" s="18">
        <v>7144.86</v>
      </c>
      <c r="G865" t="s">
        <v>11</v>
      </c>
      <c r="H865" t="s">
        <v>11</v>
      </c>
      <c r="I865" t="s">
        <v>247</v>
      </c>
      <c r="J865" s="15" t="str">
        <f t="shared" si="27"/>
        <v>21 Nov 1984</v>
      </c>
      <c r="K865" s="15" t="s">
        <v>6803</v>
      </c>
      <c r="L865" s="15" t="str">
        <f t="shared" si="26"/>
        <v>21-11-1984</v>
      </c>
      <c r="M865" s="19">
        <v>38</v>
      </c>
    </row>
    <row r="866" spans="1:13" ht="15" thickBot="1" x14ac:dyDescent="0.4">
      <c r="A866" t="s">
        <v>897</v>
      </c>
      <c r="B866">
        <v>1976</v>
      </c>
      <c r="C866" t="s">
        <v>18</v>
      </c>
      <c r="D866">
        <v>24</v>
      </c>
      <c r="E866">
        <v>0</v>
      </c>
      <c r="F866" s="18">
        <v>7147.11</v>
      </c>
      <c r="G866" t="s">
        <v>12</v>
      </c>
      <c r="H866" t="s">
        <v>11</v>
      </c>
      <c r="I866" t="s">
        <v>42</v>
      </c>
      <c r="J866" s="15" t="str">
        <f t="shared" si="27"/>
        <v>24 Jun 1976</v>
      </c>
      <c r="K866" s="15" t="s">
        <v>6804</v>
      </c>
      <c r="L866" s="15" t="str">
        <f t="shared" si="26"/>
        <v>24-06-1976</v>
      </c>
      <c r="M866" s="19">
        <v>47</v>
      </c>
    </row>
    <row r="867" spans="1:13" ht="15" thickBot="1" x14ac:dyDescent="0.4">
      <c r="A867" t="s">
        <v>898</v>
      </c>
      <c r="B867">
        <v>1978</v>
      </c>
      <c r="C867" t="s">
        <v>10</v>
      </c>
      <c r="D867">
        <v>30</v>
      </c>
      <c r="E867">
        <v>1</v>
      </c>
      <c r="F867" s="18">
        <v>7147.47</v>
      </c>
      <c r="G867" t="s">
        <v>11</v>
      </c>
      <c r="H867" t="s">
        <v>12</v>
      </c>
      <c r="I867" t="s">
        <v>13</v>
      </c>
      <c r="J867" s="15" t="str">
        <f t="shared" si="27"/>
        <v>30 Jul 1978</v>
      </c>
      <c r="K867" s="15" t="s">
        <v>6805</v>
      </c>
      <c r="L867" s="15" t="str">
        <f t="shared" si="26"/>
        <v>30-07-1978</v>
      </c>
      <c r="M867" s="19">
        <v>45</v>
      </c>
    </row>
    <row r="868" spans="1:13" ht="15" thickBot="1" x14ac:dyDescent="0.4">
      <c r="A868" t="s">
        <v>899</v>
      </c>
      <c r="B868">
        <v>1984</v>
      </c>
      <c r="C868" t="s">
        <v>18</v>
      </c>
      <c r="D868">
        <v>29</v>
      </c>
      <c r="E868">
        <v>3</v>
      </c>
      <c r="F868" s="18">
        <v>7151.09</v>
      </c>
      <c r="G868" t="s">
        <v>11</v>
      </c>
      <c r="H868" t="s">
        <v>11</v>
      </c>
      <c r="I868" t="s">
        <v>42</v>
      </c>
      <c r="J868" s="15" t="str">
        <f t="shared" si="27"/>
        <v>29 Jun 1984</v>
      </c>
      <c r="K868" s="15" t="s">
        <v>6806</v>
      </c>
      <c r="L868" s="15" t="str">
        <f t="shared" si="26"/>
        <v>29-06-1984</v>
      </c>
      <c r="M868" s="19">
        <v>39</v>
      </c>
    </row>
    <row r="869" spans="1:13" ht="15" thickBot="1" x14ac:dyDescent="0.4">
      <c r="A869" t="s">
        <v>900</v>
      </c>
      <c r="B869">
        <v>1978</v>
      </c>
      <c r="C869" t="s">
        <v>20</v>
      </c>
      <c r="D869">
        <v>6</v>
      </c>
      <c r="E869">
        <v>1</v>
      </c>
      <c r="F869" s="18">
        <v>7152.67</v>
      </c>
      <c r="G869" t="s">
        <v>12</v>
      </c>
      <c r="H869" t="s">
        <v>11</v>
      </c>
      <c r="I869" t="s">
        <v>13</v>
      </c>
      <c r="J869" s="15" t="str">
        <f t="shared" si="27"/>
        <v>6 Sep 1978</v>
      </c>
      <c r="K869" s="15" t="s">
        <v>6807</v>
      </c>
      <c r="L869" s="15" t="str">
        <f t="shared" si="26"/>
        <v>06-09-1978</v>
      </c>
      <c r="M869" s="19">
        <v>44</v>
      </c>
    </row>
    <row r="870" spans="1:13" ht="15" thickBot="1" x14ac:dyDescent="0.4">
      <c r="A870" t="s">
        <v>901</v>
      </c>
      <c r="B870">
        <v>1981</v>
      </c>
      <c r="C870" t="s">
        <v>10</v>
      </c>
      <c r="D870">
        <v>17</v>
      </c>
      <c r="E870">
        <v>1</v>
      </c>
      <c r="F870" s="18">
        <v>7153.55</v>
      </c>
      <c r="G870" t="s">
        <v>11</v>
      </c>
      <c r="H870" t="s">
        <v>16</v>
      </c>
      <c r="I870" t="s">
        <v>23</v>
      </c>
      <c r="J870" s="15" t="str">
        <f t="shared" si="27"/>
        <v>17 Jul 1981</v>
      </c>
      <c r="K870" s="15" t="s">
        <v>6808</v>
      </c>
      <c r="L870" s="15" t="str">
        <f t="shared" si="26"/>
        <v>17-07-1981</v>
      </c>
      <c r="M870" s="19">
        <v>42</v>
      </c>
    </row>
    <row r="871" spans="1:13" ht="15" thickBot="1" x14ac:dyDescent="0.4">
      <c r="A871" t="s">
        <v>902</v>
      </c>
      <c r="B871">
        <v>1980</v>
      </c>
      <c r="C871" t="s">
        <v>18</v>
      </c>
      <c r="D871">
        <v>22</v>
      </c>
      <c r="E871">
        <v>2</v>
      </c>
      <c r="F871" s="18">
        <v>7160.09</v>
      </c>
      <c r="G871" t="s">
        <v>11</v>
      </c>
      <c r="H871" t="s">
        <v>11</v>
      </c>
      <c r="I871" t="s">
        <v>42</v>
      </c>
      <c r="J871" s="15" t="str">
        <f t="shared" si="27"/>
        <v>22 Jun 1980</v>
      </c>
      <c r="K871" s="15" t="s">
        <v>6809</v>
      </c>
      <c r="L871" s="15" t="str">
        <f t="shared" si="26"/>
        <v>22-06-1980</v>
      </c>
      <c r="M871" s="19">
        <v>43</v>
      </c>
    </row>
    <row r="872" spans="1:13" ht="15" thickBot="1" x14ac:dyDescent="0.4">
      <c r="A872" t="s">
        <v>903</v>
      </c>
      <c r="B872">
        <v>1980</v>
      </c>
      <c r="C872" t="s">
        <v>37</v>
      </c>
      <c r="D872">
        <v>7</v>
      </c>
      <c r="E872">
        <v>2</v>
      </c>
      <c r="F872" s="18">
        <v>7160.33</v>
      </c>
      <c r="G872" t="s">
        <v>11</v>
      </c>
      <c r="H872" t="s">
        <v>16</v>
      </c>
      <c r="I872" t="s">
        <v>13</v>
      </c>
      <c r="J872" s="15" t="str">
        <f t="shared" si="27"/>
        <v>7 Oct 1980</v>
      </c>
      <c r="K872" s="15" t="s">
        <v>6810</v>
      </c>
      <c r="L872" s="15" t="str">
        <f t="shared" si="26"/>
        <v>07-10-1980</v>
      </c>
      <c r="M872" s="19">
        <v>42</v>
      </c>
    </row>
    <row r="873" spans="1:13" ht="15" thickBot="1" x14ac:dyDescent="0.4">
      <c r="A873" t="s">
        <v>904</v>
      </c>
      <c r="B873">
        <v>1980</v>
      </c>
      <c r="C873" t="s">
        <v>20</v>
      </c>
      <c r="D873">
        <v>30</v>
      </c>
      <c r="E873">
        <v>2</v>
      </c>
      <c r="F873" s="18">
        <v>7162.01</v>
      </c>
      <c r="G873" t="s">
        <v>11</v>
      </c>
      <c r="H873" t="s">
        <v>12</v>
      </c>
      <c r="I873" t="s">
        <v>13</v>
      </c>
      <c r="J873" s="15" t="str">
        <f t="shared" si="27"/>
        <v>30 Sep 1980</v>
      </c>
      <c r="K873" s="15" t="s">
        <v>6811</v>
      </c>
      <c r="L873" s="15" t="str">
        <f t="shared" si="26"/>
        <v>30-09-1980</v>
      </c>
      <c r="M873" s="19">
        <v>42</v>
      </c>
    </row>
    <row r="874" spans="1:13" ht="15" thickBot="1" x14ac:dyDescent="0.4">
      <c r="A874" t="s">
        <v>905</v>
      </c>
      <c r="B874">
        <v>1982</v>
      </c>
      <c r="C874" t="s">
        <v>35</v>
      </c>
      <c r="D874">
        <v>16</v>
      </c>
      <c r="E874">
        <v>2</v>
      </c>
      <c r="F874" s="18">
        <v>7173.36</v>
      </c>
      <c r="G874" t="s">
        <v>12</v>
      </c>
      <c r="H874" t="s">
        <v>11</v>
      </c>
      <c r="I874" t="s">
        <v>168</v>
      </c>
      <c r="J874" s="15" t="str">
        <f t="shared" si="27"/>
        <v>16 Aug 1982</v>
      </c>
      <c r="K874" s="15" t="s">
        <v>6812</v>
      </c>
      <c r="L874" s="15" t="str">
        <f t="shared" si="26"/>
        <v>16-08-1982</v>
      </c>
      <c r="M874" s="19">
        <v>40</v>
      </c>
    </row>
    <row r="875" spans="1:13" ht="15" thickBot="1" x14ac:dyDescent="0.4">
      <c r="A875" t="s">
        <v>906</v>
      </c>
      <c r="B875">
        <v>1975</v>
      </c>
      <c r="C875" t="s">
        <v>10</v>
      </c>
      <c r="D875">
        <v>19</v>
      </c>
      <c r="E875">
        <v>1</v>
      </c>
      <c r="F875" s="18">
        <v>7175.51</v>
      </c>
      <c r="G875" t="s">
        <v>11</v>
      </c>
      <c r="H875" t="s">
        <v>12</v>
      </c>
      <c r="I875" t="s">
        <v>13</v>
      </c>
      <c r="J875" s="15" t="str">
        <f t="shared" si="27"/>
        <v>19 Jul 1975</v>
      </c>
      <c r="K875" s="15" t="s">
        <v>6813</v>
      </c>
      <c r="L875" s="15" t="str">
        <f t="shared" si="26"/>
        <v>19-07-1975</v>
      </c>
      <c r="M875" s="19">
        <v>48</v>
      </c>
    </row>
    <row r="876" spans="1:13" ht="15" thickBot="1" x14ac:dyDescent="0.4">
      <c r="A876" t="s">
        <v>907</v>
      </c>
      <c r="B876">
        <v>1968</v>
      </c>
      <c r="C876" t="s">
        <v>35</v>
      </c>
      <c r="D876">
        <v>26</v>
      </c>
      <c r="E876">
        <v>0</v>
      </c>
      <c r="F876" s="18">
        <v>7179.52</v>
      </c>
      <c r="G876" t="s">
        <v>12</v>
      </c>
      <c r="H876" t="s">
        <v>12</v>
      </c>
      <c r="I876" t="s">
        <v>13</v>
      </c>
      <c r="J876" s="15" t="str">
        <f t="shared" si="27"/>
        <v>26 Aug 1968</v>
      </c>
      <c r="K876" s="15" t="s">
        <v>6814</v>
      </c>
      <c r="L876" s="15" t="str">
        <f t="shared" si="26"/>
        <v>26-08-1968</v>
      </c>
      <c r="M876" s="19">
        <v>54</v>
      </c>
    </row>
    <row r="877" spans="1:13" ht="15" thickBot="1" x14ac:dyDescent="0.4">
      <c r="A877" t="s">
        <v>908</v>
      </c>
      <c r="B877">
        <v>1982</v>
      </c>
      <c r="C877" t="s">
        <v>20</v>
      </c>
      <c r="D877">
        <v>14</v>
      </c>
      <c r="E877">
        <v>3</v>
      </c>
      <c r="F877" s="18">
        <v>7196.87</v>
      </c>
      <c r="G877" t="s">
        <v>12</v>
      </c>
      <c r="H877" t="s">
        <v>11</v>
      </c>
      <c r="I877" t="s">
        <v>42</v>
      </c>
      <c r="J877" s="15" t="str">
        <f t="shared" si="27"/>
        <v>14 Sep 1982</v>
      </c>
      <c r="K877" s="15" t="s">
        <v>6815</v>
      </c>
      <c r="L877" s="15" t="str">
        <f t="shared" si="26"/>
        <v>14-09-1982</v>
      </c>
      <c r="M877" s="19">
        <v>40</v>
      </c>
    </row>
    <row r="878" spans="1:13" ht="15" thickBot="1" x14ac:dyDescent="0.4">
      <c r="A878" t="s">
        <v>909</v>
      </c>
      <c r="B878">
        <v>1983</v>
      </c>
      <c r="C878" t="s">
        <v>35</v>
      </c>
      <c r="D878">
        <v>11</v>
      </c>
      <c r="E878">
        <v>2</v>
      </c>
      <c r="F878" s="18">
        <v>7201.7</v>
      </c>
      <c r="G878" t="s">
        <v>11</v>
      </c>
      <c r="H878" t="s">
        <v>12</v>
      </c>
      <c r="I878" t="s">
        <v>23</v>
      </c>
      <c r="J878" s="15" t="str">
        <f t="shared" si="27"/>
        <v>11 Aug 1983</v>
      </c>
      <c r="K878" s="15" t="s">
        <v>6666</v>
      </c>
      <c r="L878" s="15" t="str">
        <f t="shared" si="26"/>
        <v>11-08-1983</v>
      </c>
      <c r="M878" s="19">
        <v>39</v>
      </c>
    </row>
    <row r="879" spans="1:13" ht="15" thickBot="1" x14ac:dyDescent="0.4">
      <c r="A879" t="s">
        <v>910</v>
      </c>
      <c r="B879">
        <v>1983</v>
      </c>
      <c r="C879" t="s">
        <v>15</v>
      </c>
      <c r="D879">
        <v>21</v>
      </c>
      <c r="E879">
        <v>2</v>
      </c>
      <c r="F879" s="18">
        <v>7209.49</v>
      </c>
      <c r="G879" t="s">
        <v>11</v>
      </c>
      <c r="H879" t="s">
        <v>12</v>
      </c>
      <c r="I879" t="s">
        <v>23</v>
      </c>
      <c r="J879" s="15" t="str">
        <f t="shared" si="27"/>
        <v>21 Nov 1983</v>
      </c>
      <c r="K879" s="15" t="s">
        <v>6816</v>
      </c>
      <c r="L879" s="15" t="str">
        <f t="shared" si="26"/>
        <v>21-11-1983</v>
      </c>
      <c r="M879" s="19">
        <v>39</v>
      </c>
    </row>
    <row r="880" spans="1:13" ht="15" thickBot="1" x14ac:dyDescent="0.4">
      <c r="A880" t="s">
        <v>911</v>
      </c>
      <c r="B880">
        <v>1991</v>
      </c>
      <c r="C880" t="s">
        <v>18</v>
      </c>
      <c r="D880">
        <v>28</v>
      </c>
      <c r="E880">
        <v>3</v>
      </c>
      <c r="F880" s="18">
        <v>7220.25</v>
      </c>
      <c r="G880" t="s">
        <v>11</v>
      </c>
      <c r="H880" t="s">
        <v>11</v>
      </c>
      <c r="I880" t="s">
        <v>300</v>
      </c>
      <c r="J880" s="15" t="str">
        <f t="shared" si="27"/>
        <v>28 Jun 1991</v>
      </c>
      <c r="K880" s="15" t="s">
        <v>6817</v>
      </c>
      <c r="L880" s="15" t="str">
        <f t="shared" si="26"/>
        <v>28-06-1991</v>
      </c>
      <c r="M880" s="19">
        <v>32</v>
      </c>
    </row>
    <row r="881" spans="1:13" ht="15" thickBot="1" x14ac:dyDescent="0.4">
      <c r="A881" t="s">
        <v>912</v>
      </c>
      <c r="B881">
        <v>1977</v>
      </c>
      <c r="C881" t="s">
        <v>20</v>
      </c>
      <c r="D881">
        <v>15</v>
      </c>
      <c r="E881">
        <v>0</v>
      </c>
      <c r="F881" s="18">
        <v>7222.79</v>
      </c>
      <c r="G881" t="s">
        <v>12</v>
      </c>
      <c r="H881" t="s">
        <v>12</v>
      </c>
      <c r="I881" t="s">
        <v>23</v>
      </c>
      <c r="J881" s="15" t="str">
        <f t="shared" si="27"/>
        <v>15 Sep 1977</v>
      </c>
      <c r="K881" s="15" t="s">
        <v>6818</v>
      </c>
      <c r="L881" s="15" t="str">
        <f t="shared" si="26"/>
        <v>15-09-1977</v>
      </c>
      <c r="M881" s="19">
        <v>45</v>
      </c>
    </row>
    <row r="882" spans="1:13" ht="15" thickBot="1" x14ac:dyDescent="0.4">
      <c r="A882" t="s">
        <v>913</v>
      </c>
      <c r="B882">
        <v>1986</v>
      </c>
      <c r="C882" t="s">
        <v>10</v>
      </c>
      <c r="D882">
        <v>13</v>
      </c>
      <c r="E882">
        <v>3</v>
      </c>
      <c r="F882" s="18">
        <v>7228.22</v>
      </c>
      <c r="G882" t="s">
        <v>11</v>
      </c>
      <c r="H882" t="s">
        <v>16</v>
      </c>
      <c r="I882" t="s">
        <v>247</v>
      </c>
      <c r="J882" s="15" t="str">
        <f t="shared" si="27"/>
        <v>13 Jul 1986</v>
      </c>
      <c r="K882" s="15" t="s">
        <v>6444</v>
      </c>
      <c r="L882" s="15" t="str">
        <f t="shared" si="26"/>
        <v>13-07-1986</v>
      </c>
      <c r="M882" s="19">
        <v>37</v>
      </c>
    </row>
    <row r="883" spans="1:13" ht="15" thickBot="1" x14ac:dyDescent="0.4">
      <c r="A883" t="s">
        <v>914</v>
      </c>
      <c r="B883">
        <v>1986</v>
      </c>
      <c r="C883" t="s">
        <v>20</v>
      </c>
      <c r="D883">
        <v>2</v>
      </c>
      <c r="E883">
        <v>4</v>
      </c>
      <c r="F883" s="18">
        <v>7243.81</v>
      </c>
      <c r="G883" t="s">
        <v>11</v>
      </c>
      <c r="H883" t="s">
        <v>12</v>
      </c>
      <c r="I883" t="s">
        <v>13</v>
      </c>
      <c r="J883" s="15" t="str">
        <f t="shared" si="27"/>
        <v>2 Sep 1986</v>
      </c>
      <c r="K883" s="15" t="s">
        <v>6819</v>
      </c>
      <c r="L883" s="15" t="str">
        <f t="shared" si="26"/>
        <v>02-09-1986</v>
      </c>
      <c r="M883" s="19">
        <v>36</v>
      </c>
    </row>
    <row r="884" spans="1:13" ht="15" thickBot="1" x14ac:dyDescent="0.4">
      <c r="A884" t="s">
        <v>915</v>
      </c>
      <c r="B884">
        <v>1982</v>
      </c>
      <c r="C884" t="s">
        <v>10</v>
      </c>
      <c r="D884">
        <v>24</v>
      </c>
      <c r="E884">
        <v>3</v>
      </c>
      <c r="F884" s="18">
        <v>7248.71</v>
      </c>
      <c r="G884" t="s">
        <v>11</v>
      </c>
      <c r="H884" t="s">
        <v>16</v>
      </c>
      <c r="I884" t="s">
        <v>13</v>
      </c>
      <c r="J884" s="15" t="str">
        <f t="shared" si="27"/>
        <v>24 Jul 1982</v>
      </c>
      <c r="K884" s="15" t="s">
        <v>6820</v>
      </c>
      <c r="L884" s="15" t="str">
        <f t="shared" si="26"/>
        <v>24-07-1982</v>
      </c>
      <c r="M884" s="19">
        <v>41</v>
      </c>
    </row>
    <row r="885" spans="1:13" ht="15" thickBot="1" x14ac:dyDescent="0.4">
      <c r="A885" t="s">
        <v>916</v>
      </c>
      <c r="B885">
        <v>1981</v>
      </c>
      <c r="C885" t="s">
        <v>35</v>
      </c>
      <c r="D885">
        <v>14</v>
      </c>
      <c r="E885">
        <v>2</v>
      </c>
      <c r="F885" s="18">
        <v>7256.72</v>
      </c>
      <c r="G885" t="s">
        <v>12</v>
      </c>
      <c r="H885" t="s">
        <v>11</v>
      </c>
      <c r="I885" t="s">
        <v>23</v>
      </c>
      <c r="J885" s="15" t="str">
        <f t="shared" si="27"/>
        <v>14 Aug 1981</v>
      </c>
      <c r="K885" s="15" t="s">
        <v>6821</v>
      </c>
      <c r="L885" s="15" t="str">
        <f t="shared" si="26"/>
        <v>14-08-1981</v>
      </c>
      <c r="M885" s="19">
        <v>41</v>
      </c>
    </row>
    <row r="886" spans="1:13" ht="15" thickBot="1" x14ac:dyDescent="0.4">
      <c r="A886" t="s">
        <v>917</v>
      </c>
      <c r="B886">
        <v>1981</v>
      </c>
      <c r="C886" t="s">
        <v>18</v>
      </c>
      <c r="D886">
        <v>13</v>
      </c>
      <c r="E886">
        <v>2</v>
      </c>
      <c r="F886" s="18">
        <v>7261.74</v>
      </c>
      <c r="G886" t="s">
        <v>12</v>
      </c>
      <c r="H886" t="s">
        <v>12</v>
      </c>
      <c r="I886" t="s">
        <v>23</v>
      </c>
      <c r="J886" s="15" t="str">
        <f t="shared" si="27"/>
        <v>13 Jun 1981</v>
      </c>
      <c r="K886" s="15" t="s">
        <v>6822</v>
      </c>
      <c r="L886" s="15" t="str">
        <f t="shared" si="26"/>
        <v>13-06-1981</v>
      </c>
      <c r="M886" s="19">
        <v>42</v>
      </c>
    </row>
    <row r="887" spans="1:13" ht="15" thickBot="1" x14ac:dyDescent="0.4">
      <c r="A887" t="s">
        <v>918</v>
      </c>
      <c r="B887">
        <v>1973</v>
      </c>
      <c r="C887" t="s">
        <v>37</v>
      </c>
      <c r="D887">
        <v>25</v>
      </c>
      <c r="E887">
        <v>0</v>
      </c>
      <c r="F887" s="18">
        <v>7265.58</v>
      </c>
      <c r="G887" t="s">
        <v>11</v>
      </c>
      <c r="H887" t="s">
        <v>11</v>
      </c>
      <c r="I887" t="s">
        <v>13</v>
      </c>
      <c r="J887" s="15" t="str">
        <f t="shared" si="27"/>
        <v>25 Oct 1973</v>
      </c>
      <c r="K887" s="15" t="s">
        <v>6823</v>
      </c>
      <c r="L887" s="15" t="str">
        <f t="shared" si="26"/>
        <v>25-10-1973</v>
      </c>
      <c r="M887" s="19">
        <v>49</v>
      </c>
    </row>
    <row r="888" spans="1:13" ht="15" thickBot="1" x14ac:dyDescent="0.4">
      <c r="A888" t="s">
        <v>919</v>
      </c>
      <c r="B888">
        <v>1981</v>
      </c>
      <c r="C888" t="s">
        <v>35</v>
      </c>
      <c r="D888">
        <v>4</v>
      </c>
      <c r="E888">
        <v>2</v>
      </c>
      <c r="F888" s="18">
        <v>7265.7</v>
      </c>
      <c r="G888" t="s">
        <v>12</v>
      </c>
      <c r="H888" t="s">
        <v>12</v>
      </c>
      <c r="I888" t="s">
        <v>23</v>
      </c>
      <c r="J888" s="15" t="str">
        <f t="shared" si="27"/>
        <v>4 Aug 1981</v>
      </c>
      <c r="K888" s="15" t="s">
        <v>6824</v>
      </c>
      <c r="L888" s="15" t="str">
        <f t="shared" si="26"/>
        <v>04-08-1981</v>
      </c>
      <c r="M888" s="19">
        <v>42</v>
      </c>
    </row>
    <row r="889" spans="1:13" ht="15" thickBot="1" x14ac:dyDescent="0.4">
      <c r="A889" t="s">
        <v>920</v>
      </c>
      <c r="B889">
        <v>1976</v>
      </c>
      <c r="C889" t="s">
        <v>30</v>
      </c>
      <c r="D889">
        <v>18</v>
      </c>
      <c r="E889">
        <v>2</v>
      </c>
      <c r="F889" s="18">
        <v>7273.02</v>
      </c>
      <c r="G889" t="s">
        <v>11</v>
      </c>
      <c r="H889" t="s">
        <v>16</v>
      </c>
      <c r="I889" t="s">
        <v>13</v>
      </c>
      <c r="J889" s="15" t="str">
        <f t="shared" si="27"/>
        <v>18 Dec 1976</v>
      </c>
      <c r="K889" s="15" t="s">
        <v>6825</v>
      </c>
      <c r="L889" s="15" t="str">
        <f t="shared" si="26"/>
        <v>18-12-1976</v>
      </c>
      <c r="M889" s="19">
        <v>46</v>
      </c>
    </row>
    <row r="890" spans="1:13" ht="15" thickBot="1" x14ac:dyDescent="0.4">
      <c r="A890" t="s">
        <v>921</v>
      </c>
      <c r="B890">
        <v>1985</v>
      </c>
      <c r="C890" t="s">
        <v>15</v>
      </c>
      <c r="D890">
        <v>2</v>
      </c>
      <c r="E890">
        <v>3</v>
      </c>
      <c r="F890" s="18">
        <v>7281.51</v>
      </c>
      <c r="G890" t="s">
        <v>11</v>
      </c>
      <c r="H890" t="s">
        <v>16</v>
      </c>
      <c r="I890" t="s">
        <v>23</v>
      </c>
      <c r="J890" s="15" t="str">
        <f t="shared" si="27"/>
        <v>2 Nov 1985</v>
      </c>
      <c r="K890" s="15" t="s">
        <v>6826</v>
      </c>
      <c r="L890" s="15" t="str">
        <f t="shared" si="26"/>
        <v>02-11-1985</v>
      </c>
      <c r="M890" s="19">
        <v>37</v>
      </c>
    </row>
    <row r="891" spans="1:13" ht="15" thickBot="1" x14ac:dyDescent="0.4">
      <c r="A891" t="s">
        <v>922</v>
      </c>
      <c r="B891">
        <v>1966</v>
      </c>
      <c r="C891" t="s">
        <v>30</v>
      </c>
      <c r="D891">
        <v>26</v>
      </c>
      <c r="E891">
        <v>0</v>
      </c>
      <c r="F891" s="18">
        <v>7302.46</v>
      </c>
      <c r="G891" t="s">
        <v>12</v>
      </c>
      <c r="H891" t="s">
        <v>16</v>
      </c>
      <c r="I891" t="s">
        <v>23</v>
      </c>
      <c r="J891" s="15" t="str">
        <f t="shared" si="27"/>
        <v>26 Dec 1966</v>
      </c>
      <c r="K891" s="15" t="s">
        <v>6827</v>
      </c>
      <c r="L891" s="15" t="str">
        <f t="shared" si="26"/>
        <v>26-12-1966</v>
      </c>
      <c r="M891" s="19">
        <v>56</v>
      </c>
    </row>
    <row r="892" spans="1:13" ht="15" thickBot="1" x14ac:dyDescent="0.4">
      <c r="A892" t="s">
        <v>923</v>
      </c>
      <c r="B892">
        <v>1965</v>
      </c>
      <c r="C892" t="s">
        <v>18</v>
      </c>
      <c r="D892">
        <v>6</v>
      </c>
      <c r="E892">
        <v>0</v>
      </c>
      <c r="F892" s="18">
        <v>7304.65</v>
      </c>
      <c r="G892" t="s">
        <v>12</v>
      </c>
      <c r="H892" t="s">
        <v>12</v>
      </c>
      <c r="I892" t="s">
        <v>13</v>
      </c>
      <c r="J892" s="15" t="str">
        <f t="shared" si="27"/>
        <v>6 Jun 1965</v>
      </c>
      <c r="K892" s="15" t="s">
        <v>6828</v>
      </c>
      <c r="L892" s="15" t="str">
        <f t="shared" si="26"/>
        <v>06-06-1965</v>
      </c>
      <c r="M892" s="19">
        <v>58</v>
      </c>
    </row>
    <row r="893" spans="1:13" ht="15" thickBot="1" x14ac:dyDescent="0.4">
      <c r="A893" t="s">
        <v>924</v>
      </c>
      <c r="B893">
        <v>1965</v>
      </c>
      <c r="C893" t="s">
        <v>18</v>
      </c>
      <c r="D893">
        <v>25</v>
      </c>
      <c r="E893">
        <v>0</v>
      </c>
      <c r="F893" s="18">
        <v>7318.21</v>
      </c>
      <c r="G893" t="s">
        <v>12</v>
      </c>
      <c r="H893" t="s">
        <v>16</v>
      </c>
      <c r="I893" t="s">
        <v>13</v>
      </c>
      <c r="J893" s="15" t="str">
        <f t="shared" si="27"/>
        <v>25 Jun 1965</v>
      </c>
      <c r="K893" s="15" t="s">
        <v>6829</v>
      </c>
      <c r="L893" s="15" t="str">
        <f t="shared" si="26"/>
        <v>25-06-1965</v>
      </c>
      <c r="M893" s="19">
        <v>58</v>
      </c>
    </row>
    <row r="894" spans="1:13" ht="15" thickBot="1" x14ac:dyDescent="0.4">
      <c r="A894" t="s">
        <v>925</v>
      </c>
      <c r="B894">
        <v>1972</v>
      </c>
      <c r="C894" t="s">
        <v>35</v>
      </c>
      <c r="D894">
        <v>11</v>
      </c>
      <c r="E894">
        <v>0</v>
      </c>
      <c r="F894" s="18">
        <v>7318.22</v>
      </c>
      <c r="G894" t="s">
        <v>11</v>
      </c>
      <c r="H894" t="s">
        <v>12</v>
      </c>
      <c r="I894" t="s">
        <v>23</v>
      </c>
      <c r="J894" s="15" t="str">
        <f t="shared" si="27"/>
        <v>11 Aug 1972</v>
      </c>
      <c r="K894" s="15" t="s">
        <v>6830</v>
      </c>
      <c r="L894" s="15" t="str">
        <f t="shared" si="26"/>
        <v>11-08-1972</v>
      </c>
      <c r="M894" s="19">
        <v>50</v>
      </c>
    </row>
    <row r="895" spans="1:13" ht="15" thickBot="1" x14ac:dyDescent="0.4">
      <c r="A895" t="s">
        <v>926</v>
      </c>
      <c r="B895">
        <v>1965</v>
      </c>
      <c r="C895" t="s">
        <v>10</v>
      </c>
      <c r="D895">
        <v>11</v>
      </c>
      <c r="E895">
        <v>0</v>
      </c>
      <c r="F895" s="18">
        <v>7322.86</v>
      </c>
      <c r="G895" t="s">
        <v>12</v>
      </c>
      <c r="H895" t="s">
        <v>12</v>
      </c>
      <c r="I895" t="s">
        <v>23</v>
      </c>
      <c r="J895" s="15" t="str">
        <f t="shared" si="27"/>
        <v>11 Jul 1965</v>
      </c>
      <c r="K895" s="15" t="s">
        <v>6831</v>
      </c>
      <c r="L895" s="15" t="str">
        <f t="shared" si="26"/>
        <v>11-07-1965</v>
      </c>
      <c r="M895" s="19">
        <v>58</v>
      </c>
    </row>
    <row r="896" spans="1:13" ht="15" thickBot="1" x14ac:dyDescent="0.4">
      <c r="A896" t="s">
        <v>927</v>
      </c>
      <c r="B896">
        <v>2004</v>
      </c>
      <c r="C896" t="s">
        <v>15</v>
      </c>
      <c r="D896">
        <v>15</v>
      </c>
      <c r="E896">
        <v>0</v>
      </c>
      <c r="F896" s="18">
        <v>7323.73</v>
      </c>
      <c r="G896" t="s">
        <v>11</v>
      </c>
      <c r="H896" t="s">
        <v>11</v>
      </c>
      <c r="I896" t="s">
        <v>247</v>
      </c>
      <c r="J896" s="15" t="str">
        <f t="shared" si="27"/>
        <v>15 Nov 2004</v>
      </c>
      <c r="K896" s="15" t="s">
        <v>6832</v>
      </c>
      <c r="L896" s="15" t="str">
        <f t="shared" si="26"/>
        <v>15-11-2004</v>
      </c>
      <c r="M896" s="19">
        <v>18</v>
      </c>
    </row>
    <row r="897" spans="1:13" ht="15" thickBot="1" x14ac:dyDescent="0.4">
      <c r="A897" t="s">
        <v>928</v>
      </c>
      <c r="B897">
        <v>1979</v>
      </c>
      <c r="C897" t="s">
        <v>18</v>
      </c>
      <c r="D897">
        <v>19</v>
      </c>
      <c r="E897">
        <v>0</v>
      </c>
      <c r="F897" s="18">
        <v>7325.05</v>
      </c>
      <c r="G897" t="s">
        <v>11</v>
      </c>
      <c r="H897" t="s">
        <v>12</v>
      </c>
      <c r="I897" t="s">
        <v>247</v>
      </c>
      <c r="J897" s="15" t="str">
        <f t="shared" si="27"/>
        <v>19 Jun 1979</v>
      </c>
      <c r="K897" s="15" t="s">
        <v>6833</v>
      </c>
      <c r="L897" s="15" t="str">
        <f t="shared" si="26"/>
        <v>19-06-1979</v>
      </c>
      <c r="M897" s="19">
        <v>44</v>
      </c>
    </row>
    <row r="898" spans="1:13" ht="15" thickBot="1" x14ac:dyDescent="0.4">
      <c r="A898" t="s">
        <v>929</v>
      </c>
      <c r="B898">
        <v>1984</v>
      </c>
      <c r="C898" t="s">
        <v>10</v>
      </c>
      <c r="D898">
        <v>25</v>
      </c>
      <c r="E898">
        <v>3</v>
      </c>
      <c r="F898" s="18">
        <v>7325.47</v>
      </c>
      <c r="G898" t="s">
        <v>11</v>
      </c>
      <c r="H898" t="s">
        <v>16</v>
      </c>
      <c r="I898" t="s">
        <v>23</v>
      </c>
      <c r="J898" s="15" t="str">
        <f t="shared" si="27"/>
        <v>25 Jul 1984</v>
      </c>
      <c r="K898" s="15" t="s">
        <v>6662</v>
      </c>
      <c r="L898" s="15" t="str">
        <f t="shared" ref="L898:L961" si="28">TEXT(K898,"dd-mm-yyyy")</f>
        <v>25-07-1984</v>
      </c>
      <c r="M898" s="19">
        <v>39</v>
      </c>
    </row>
    <row r="899" spans="1:13" ht="15" thickBot="1" x14ac:dyDescent="0.4">
      <c r="A899" t="s">
        <v>930</v>
      </c>
      <c r="B899">
        <v>1979</v>
      </c>
      <c r="C899" t="s">
        <v>20</v>
      </c>
      <c r="D899">
        <v>19</v>
      </c>
      <c r="E899">
        <v>1</v>
      </c>
      <c r="F899" s="18">
        <v>7337.75</v>
      </c>
      <c r="G899" t="s">
        <v>11</v>
      </c>
      <c r="H899" t="s">
        <v>12</v>
      </c>
      <c r="I899" t="s">
        <v>42</v>
      </c>
      <c r="J899" s="15" t="str">
        <f t="shared" ref="J899:J962" si="29">CONCATENATE(D899," ",C899," ",B899)</f>
        <v>19 Sep 1979</v>
      </c>
      <c r="K899" s="15" t="s">
        <v>6834</v>
      </c>
      <c r="L899" s="15" t="str">
        <f t="shared" si="28"/>
        <v>19-09-1979</v>
      </c>
      <c r="M899" s="19">
        <v>43</v>
      </c>
    </row>
    <row r="900" spans="1:13" ht="15" thickBot="1" x14ac:dyDescent="0.4">
      <c r="A900" t="s">
        <v>931</v>
      </c>
      <c r="B900">
        <v>1986</v>
      </c>
      <c r="C900" t="s">
        <v>18</v>
      </c>
      <c r="D900">
        <v>15</v>
      </c>
      <c r="E900">
        <v>3</v>
      </c>
      <c r="F900" s="18">
        <v>7339.93</v>
      </c>
      <c r="G900" t="s">
        <v>11</v>
      </c>
      <c r="H900" t="s">
        <v>11</v>
      </c>
      <c r="I900" t="s">
        <v>23</v>
      </c>
      <c r="J900" s="15" t="str">
        <f t="shared" si="29"/>
        <v>15 Jun 1986</v>
      </c>
      <c r="K900" s="15" t="s">
        <v>6835</v>
      </c>
      <c r="L900" s="15" t="str">
        <f t="shared" si="28"/>
        <v>15-06-1986</v>
      </c>
      <c r="M900" s="19">
        <v>37</v>
      </c>
    </row>
    <row r="901" spans="1:13" ht="15" thickBot="1" x14ac:dyDescent="0.4">
      <c r="A901" t="s">
        <v>932</v>
      </c>
      <c r="B901">
        <v>1977</v>
      </c>
      <c r="C901" t="s">
        <v>30</v>
      </c>
      <c r="D901">
        <v>18</v>
      </c>
      <c r="E901">
        <v>0</v>
      </c>
      <c r="F901" s="18">
        <v>7345.08</v>
      </c>
      <c r="G901" t="s">
        <v>11</v>
      </c>
      <c r="H901" t="s">
        <v>16</v>
      </c>
      <c r="I901" t="s">
        <v>42</v>
      </c>
      <c r="J901" s="15" t="str">
        <f t="shared" si="29"/>
        <v>18 Dec 1977</v>
      </c>
      <c r="K901" s="15" t="s">
        <v>6836</v>
      </c>
      <c r="L901" s="15" t="str">
        <f t="shared" si="28"/>
        <v>18-12-1977</v>
      </c>
      <c r="M901" s="19">
        <v>45</v>
      </c>
    </row>
    <row r="902" spans="1:13" ht="15" thickBot="1" x14ac:dyDescent="0.4">
      <c r="A902" t="s">
        <v>933</v>
      </c>
      <c r="B902">
        <v>1979</v>
      </c>
      <c r="C902" t="s">
        <v>18</v>
      </c>
      <c r="D902">
        <v>26</v>
      </c>
      <c r="E902">
        <v>1</v>
      </c>
      <c r="F902" s="18">
        <v>7345.73</v>
      </c>
      <c r="G902" t="s">
        <v>11</v>
      </c>
      <c r="H902" t="s">
        <v>16</v>
      </c>
      <c r="I902" t="s">
        <v>13</v>
      </c>
      <c r="J902" s="15" t="str">
        <f t="shared" si="29"/>
        <v>26 Jun 1979</v>
      </c>
      <c r="K902" s="15" t="s">
        <v>6837</v>
      </c>
      <c r="L902" s="15" t="str">
        <f t="shared" si="28"/>
        <v>26-06-1979</v>
      </c>
      <c r="M902" s="19">
        <v>44</v>
      </c>
    </row>
    <row r="903" spans="1:13" ht="15" thickBot="1" x14ac:dyDescent="0.4">
      <c r="A903" t="s">
        <v>934</v>
      </c>
      <c r="B903">
        <v>1977</v>
      </c>
      <c r="C903" t="s">
        <v>30</v>
      </c>
      <c r="D903">
        <v>1</v>
      </c>
      <c r="E903">
        <v>0</v>
      </c>
      <c r="F903" s="18">
        <v>7348.14</v>
      </c>
      <c r="G903" t="s">
        <v>11</v>
      </c>
      <c r="H903" t="s">
        <v>16</v>
      </c>
      <c r="I903" t="s">
        <v>42</v>
      </c>
      <c r="J903" s="15" t="str">
        <f t="shared" si="29"/>
        <v>1 Dec 1977</v>
      </c>
      <c r="K903" s="15" t="s">
        <v>6838</v>
      </c>
      <c r="L903" s="15" t="str">
        <f t="shared" si="28"/>
        <v>01-12-1977</v>
      </c>
      <c r="M903" s="19">
        <v>45</v>
      </c>
    </row>
    <row r="904" spans="1:13" ht="15" thickBot="1" x14ac:dyDescent="0.4">
      <c r="A904" t="s">
        <v>935</v>
      </c>
      <c r="B904">
        <v>1993</v>
      </c>
      <c r="C904" t="s">
        <v>37</v>
      </c>
      <c r="D904">
        <v>5</v>
      </c>
      <c r="E904">
        <v>0</v>
      </c>
      <c r="F904" s="18">
        <v>7349.12</v>
      </c>
      <c r="G904" t="s">
        <v>11</v>
      </c>
      <c r="H904" t="s">
        <v>11</v>
      </c>
      <c r="I904" t="s">
        <v>300</v>
      </c>
      <c r="J904" s="15" t="str">
        <f t="shared" si="29"/>
        <v>5 Oct 1993</v>
      </c>
      <c r="K904" s="15" t="s">
        <v>6839</v>
      </c>
      <c r="L904" s="15" t="str">
        <f t="shared" si="28"/>
        <v>05-10-1993</v>
      </c>
      <c r="M904" s="19">
        <v>29</v>
      </c>
    </row>
    <row r="905" spans="1:13" ht="15" thickBot="1" x14ac:dyDescent="0.4">
      <c r="A905" t="s">
        <v>936</v>
      </c>
      <c r="B905">
        <v>1983</v>
      </c>
      <c r="C905" t="s">
        <v>18</v>
      </c>
      <c r="D905">
        <v>21</v>
      </c>
      <c r="E905">
        <v>3</v>
      </c>
      <c r="F905" s="18">
        <v>7357.49</v>
      </c>
      <c r="G905" t="s">
        <v>11</v>
      </c>
      <c r="H905" t="s">
        <v>11</v>
      </c>
      <c r="I905" t="s">
        <v>23</v>
      </c>
      <c r="J905" s="15" t="str">
        <f t="shared" si="29"/>
        <v>21 Jun 1983</v>
      </c>
      <c r="K905" s="15" t="s">
        <v>6840</v>
      </c>
      <c r="L905" s="15" t="str">
        <f t="shared" si="28"/>
        <v>21-06-1983</v>
      </c>
      <c r="M905" s="19">
        <v>40</v>
      </c>
    </row>
    <row r="906" spans="1:13" ht="15" thickBot="1" x14ac:dyDescent="0.4">
      <c r="A906" t="s">
        <v>937</v>
      </c>
      <c r="B906">
        <v>1981</v>
      </c>
      <c r="C906" t="s">
        <v>10</v>
      </c>
      <c r="D906">
        <v>16</v>
      </c>
      <c r="E906">
        <v>1</v>
      </c>
      <c r="F906" s="18">
        <v>7358.18</v>
      </c>
      <c r="G906" t="s">
        <v>11</v>
      </c>
      <c r="H906" t="s">
        <v>12</v>
      </c>
      <c r="I906" t="s">
        <v>247</v>
      </c>
      <c r="J906" s="15" t="str">
        <f t="shared" si="29"/>
        <v>16 Jul 1981</v>
      </c>
      <c r="K906" s="15" t="s">
        <v>6841</v>
      </c>
      <c r="L906" s="15" t="str">
        <f t="shared" si="28"/>
        <v>16-07-1981</v>
      </c>
      <c r="M906" s="19">
        <v>42</v>
      </c>
    </row>
    <row r="907" spans="1:13" ht="15" thickBot="1" x14ac:dyDescent="0.4">
      <c r="A907" t="s">
        <v>938</v>
      </c>
      <c r="B907">
        <v>1965</v>
      </c>
      <c r="C907" t="s">
        <v>30</v>
      </c>
      <c r="D907">
        <v>9</v>
      </c>
      <c r="E907">
        <v>0</v>
      </c>
      <c r="F907" s="18">
        <v>7362.31</v>
      </c>
      <c r="G907" t="s">
        <v>12</v>
      </c>
      <c r="H907" t="s">
        <v>12</v>
      </c>
      <c r="I907" t="s">
        <v>13</v>
      </c>
      <c r="J907" s="15" t="str">
        <f t="shared" si="29"/>
        <v>9 Dec 1965</v>
      </c>
      <c r="K907" s="15" t="s">
        <v>6842</v>
      </c>
      <c r="L907" s="15" t="str">
        <f t="shared" si="28"/>
        <v>09-12-1965</v>
      </c>
      <c r="M907" s="19">
        <v>57</v>
      </c>
    </row>
    <row r="908" spans="1:13" ht="15" thickBot="1" x14ac:dyDescent="0.4">
      <c r="A908" t="s">
        <v>939</v>
      </c>
      <c r="B908">
        <v>1981</v>
      </c>
      <c r="C908" t="s">
        <v>15</v>
      </c>
      <c r="D908">
        <v>24</v>
      </c>
      <c r="E908">
        <v>2</v>
      </c>
      <c r="F908" s="18">
        <v>7371.77</v>
      </c>
      <c r="G908" t="s">
        <v>11</v>
      </c>
      <c r="H908" t="s">
        <v>16</v>
      </c>
      <c r="I908" t="s">
        <v>42</v>
      </c>
      <c r="J908" s="15" t="str">
        <f t="shared" si="29"/>
        <v>24 Nov 1981</v>
      </c>
      <c r="K908" s="15" t="s">
        <v>6696</v>
      </c>
      <c r="L908" s="15" t="str">
        <f t="shared" si="28"/>
        <v>24-11-1981</v>
      </c>
      <c r="M908" s="19">
        <v>41</v>
      </c>
    </row>
    <row r="909" spans="1:13" ht="15" thickBot="1" x14ac:dyDescent="0.4">
      <c r="A909" t="s">
        <v>940</v>
      </c>
      <c r="B909">
        <v>1993</v>
      </c>
      <c r="C909" t="s">
        <v>10</v>
      </c>
      <c r="D909">
        <v>22</v>
      </c>
      <c r="E909">
        <v>0</v>
      </c>
      <c r="F909" s="18">
        <v>7388.85</v>
      </c>
      <c r="G909" t="s">
        <v>11</v>
      </c>
      <c r="H909" t="s">
        <v>11</v>
      </c>
      <c r="I909" t="s">
        <v>535</v>
      </c>
      <c r="J909" s="15" t="str">
        <f t="shared" si="29"/>
        <v>22 Jul 1993</v>
      </c>
      <c r="K909" s="15" t="s">
        <v>6843</v>
      </c>
      <c r="L909" s="15" t="str">
        <f t="shared" si="28"/>
        <v>22-07-1993</v>
      </c>
      <c r="M909" s="19">
        <v>30</v>
      </c>
    </row>
    <row r="910" spans="1:13" ht="15" thickBot="1" x14ac:dyDescent="0.4">
      <c r="A910" t="s">
        <v>941</v>
      </c>
      <c r="B910">
        <v>1965</v>
      </c>
      <c r="C910" t="s">
        <v>30</v>
      </c>
      <c r="D910">
        <v>5</v>
      </c>
      <c r="E910">
        <v>0</v>
      </c>
      <c r="F910" s="18">
        <v>7403.98</v>
      </c>
      <c r="G910" t="s">
        <v>12</v>
      </c>
      <c r="H910" t="s">
        <v>11</v>
      </c>
      <c r="I910" t="s">
        <v>13</v>
      </c>
      <c r="J910" s="15" t="str">
        <f t="shared" si="29"/>
        <v>5 Dec 1965</v>
      </c>
      <c r="K910" s="15" t="s">
        <v>6844</v>
      </c>
      <c r="L910" s="15" t="str">
        <f t="shared" si="28"/>
        <v>05-12-1965</v>
      </c>
      <c r="M910" s="19">
        <v>57</v>
      </c>
    </row>
    <row r="911" spans="1:13" ht="15" thickBot="1" x14ac:dyDescent="0.4">
      <c r="A911" t="s">
        <v>942</v>
      </c>
      <c r="B911">
        <v>1983</v>
      </c>
      <c r="C911" t="s">
        <v>20</v>
      </c>
      <c r="D911">
        <v>19</v>
      </c>
      <c r="E911">
        <v>3</v>
      </c>
      <c r="F911" s="18">
        <v>7418.52</v>
      </c>
      <c r="G911" t="s">
        <v>11</v>
      </c>
      <c r="H911" t="s">
        <v>11</v>
      </c>
      <c r="I911" t="s">
        <v>42</v>
      </c>
      <c r="J911" s="15" t="str">
        <f t="shared" si="29"/>
        <v>19 Sep 1983</v>
      </c>
      <c r="K911" s="15" t="s">
        <v>6845</v>
      </c>
      <c r="L911" s="15" t="str">
        <f t="shared" si="28"/>
        <v>19-09-1983</v>
      </c>
      <c r="M911" s="19">
        <v>39</v>
      </c>
    </row>
    <row r="912" spans="1:13" ht="15" thickBot="1" x14ac:dyDescent="0.4">
      <c r="A912" t="s">
        <v>943</v>
      </c>
      <c r="B912">
        <v>1978</v>
      </c>
      <c r="C912" t="s">
        <v>15</v>
      </c>
      <c r="D912">
        <v>12</v>
      </c>
      <c r="E912">
        <v>0</v>
      </c>
      <c r="F912" s="18">
        <v>7419.48</v>
      </c>
      <c r="G912" t="s">
        <v>11</v>
      </c>
      <c r="H912" t="s">
        <v>11</v>
      </c>
      <c r="I912" t="s">
        <v>23</v>
      </c>
      <c r="J912" s="15" t="str">
        <f t="shared" si="29"/>
        <v>12 Nov 1978</v>
      </c>
      <c r="K912" s="15" t="s">
        <v>6846</v>
      </c>
      <c r="L912" s="15" t="str">
        <f t="shared" si="28"/>
        <v>12-11-1978</v>
      </c>
      <c r="M912" s="19">
        <v>44</v>
      </c>
    </row>
    <row r="913" spans="1:13" ht="15" thickBot="1" x14ac:dyDescent="0.4">
      <c r="A913" t="s">
        <v>944</v>
      </c>
      <c r="B913">
        <v>1978</v>
      </c>
      <c r="C913" t="s">
        <v>30</v>
      </c>
      <c r="D913">
        <v>2</v>
      </c>
      <c r="E913">
        <v>0</v>
      </c>
      <c r="F913" s="18">
        <v>7421.19</v>
      </c>
      <c r="G913" t="s">
        <v>11</v>
      </c>
      <c r="H913" t="s">
        <v>12</v>
      </c>
      <c r="I913" t="s">
        <v>23</v>
      </c>
      <c r="J913" s="15" t="str">
        <f t="shared" si="29"/>
        <v>2 Dec 1978</v>
      </c>
      <c r="K913" s="15" t="s">
        <v>6847</v>
      </c>
      <c r="L913" s="15" t="str">
        <f t="shared" si="28"/>
        <v>02-12-1978</v>
      </c>
      <c r="M913" s="19">
        <v>44</v>
      </c>
    </row>
    <row r="914" spans="1:13" ht="15" thickBot="1" x14ac:dyDescent="0.4">
      <c r="A914" t="s">
        <v>945</v>
      </c>
      <c r="B914">
        <v>1977</v>
      </c>
      <c r="C914" t="s">
        <v>35</v>
      </c>
      <c r="D914">
        <v>25</v>
      </c>
      <c r="E914">
        <v>1</v>
      </c>
      <c r="F914" s="18">
        <v>7441.05</v>
      </c>
      <c r="G914" t="s">
        <v>12</v>
      </c>
      <c r="H914" t="s">
        <v>11</v>
      </c>
      <c r="I914" t="s">
        <v>42</v>
      </c>
      <c r="J914" s="15" t="str">
        <f t="shared" si="29"/>
        <v>25 Aug 1977</v>
      </c>
      <c r="K914" s="15" t="s">
        <v>6848</v>
      </c>
      <c r="L914" s="15" t="str">
        <f t="shared" si="28"/>
        <v>25-08-1977</v>
      </c>
      <c r="M914" s="19">
        <v>45</v>
      </c>
    </row>
    <row r="915" spans="1:13" ht="15" thickBot="1" x14ac:dyDescent="0.4">
      <c r="A915" t="s">
        <v>946</v>
      </c>
      <c r="B915">
        <v>1979</v>
      </c>
      <c r="C915" t="s">
        <v>20</v>
      </c>
      <c r="D915">
        <v>1</v>
      </c>
      <c r="E915">
        <v>2</v>
      </c>
      <c r="F915" s="18">
        <v>7441.5</v>
      </c>
      <c r="G915" t="s">
        <v>12</v>
      </c>
      <c r="H915" t="s">
        <v>11</v>
      </c>
      <c r="I915" t="s">
        <v>42</v>
      </c>
      <c r="J915" s="15" t="str">
        <f t="shared" si="29"/>
        <v>1 Sep 1979</v>
      </c>
      <c r="K915" s="15" t="s">
        <v>6849</v>
      </c>
      <c r="L915" s="15" t="str">
        <f t="shared" si="28"/>
        <v>01-09-1979</v>
      </c>
      <c r="M915" s="19">
        <v>43</v>
      </c>
    </row>
    <row r="916" spans="1:13" ht="15" thickBot="1" x14ac:dyDescent="0.4">
      <c r="A916" t="s">
        <v>947</v>
      </c>
      <c r="B916">
        <v>1980</v>
      </c>
      <c r="C916" t="s">
        <v>10</v>
      </c>
      <c r="D916">
        <v>7</v>
      </c>
      <c r="E916">
        <v>1</v>
      </c>
      <c r="F916" s="18">
        <v>7443.64</v>
      </c>
      <c r="G916" t="s">
        <v>11</v>
      </c>
      <c r="H916" t="s">
        <v>12</v>
      </c>
      <c r="I916" t="s">
        <v>23</v>
      </c>
      <c r="J916" s="15" t="str">
        <f t="shared" si="29"/>
        <v>7 Jul 1980</v>
      </c>
      <c r="K916" s="15" t="s">
        <v>6850</v>
      </c>
      <c r="L916" s="15" t="str">
        <f t="shared" si="28"/>
        <v>07-07-1980</v>
      </c>
      <c r="M916" s="19">
        <v>43</v>
      </c>
    </row>
    <row r="917" spans="1:13" ht="15" thickBot="1" x14ac:dyDescent="0.4">
      <c r="A917" t="s">
        <v>948</v>
      </c>
      <c r="B917">
        <v>1977</v>
      </c>
      <c r="C917" t="s">
        <v>20</v>
      </c>
      <c r="D917">
        <v>25</v>
      </c>
      <c r="E917">
        <v>1</v>
      </c>
      <c r="F917" s="18">
        <v>7445.92</v>
      </c>
      <c r="G917" t="s">
        <v>12</v>
      </c>
      <c r="H917" t="s">
        <v>16</v>
      </c>
      <c r="I917" t="s">
        <v>42</v>
      </c>
      <c r="J917" s="15" t="str">
        <f t="shared" si="29"/>
        <v>25 Sep 1977</v>
      </c>
      <c r="K917" s="15" t="s">
        <v>6851</v>
      </c>
      <c r="L917" s="15" t="str">
        <f t="shared" si="28"/>
        <v>25-09-1977</v>
      </c>
      <c r="M917" s="19">
        <v>45</v>
      </c>
    </row>
    <row r="918" spans="1:13" ht="15" thickBot="1" x14ac:dyDescent="0.4">
      <c r="A918" t="s">
        <v>949</v>
      </c>
      <c r="B918">
        <v>1977</v>
      </c>
      <c r="C918" t="s">
        <v>20</v>
      </c>
      <c r="D918">
        <v>30</v>
      </c>
      <c r="E918">
        <v>0</v>
      </c>
      <c r="F918" s="18">
        <v>7448.4</v>
      </c>
      <c r="G918" t="s">
        <v>12</v>
      </c>
      <c r="H918" t="s">
        <v>12</v>
      </c>
      <c r="I918" t="s">
        <v>356</v>
      </c>
      <c r="J918" s="15" t="str">
        <f t="shared" si="29"/>
        <v>30 Sep 1977</v>
      </c>
      <c r="K918" s="15" t="s">
        <v>6852</v>
      </c>
      <c r="L918" s="15" t="str">
        <f t="shared" si="28"/>
        <v>30-09-1977</v>
      </c>
      <c r="M918" s="19">
        <v>45</v>
      </c>
    </row>
    <row r="919" spans="1:13" ht="15" thickBot="1" x14ac:dyDescent="0.4">
      <c r="A919" t="s">
        <v>950</v>
      </c>
      <c r="B919">
        <v>2001</v>
      </c>
      <c r="C919" t="s">
        <v>18</v>
      </c>
      <c r="D919">
        <v>1</v>
      </c>
      <c r="E919">
        <v>0</v>
      </c>
      <c r="F919" s="18">
        <v>7450.36</v>
      </c>
      <c r="G919" t="s">
        <v>11</v>
      </c>
      <c r="H919" t="s">
        <v>11</v>
      </c>
      <c r="I919" t="s">
        <v>23</v>
      </c>
      <c r="J919" s="15" t="str">
        <f t="shared" si="29"/>
        <v>1 Jun 2001</v>
      </c>
      <c r="K919" s="15" t="s">
        <v>6853</v>
      </c>
      <c r="L919" s="15" t="str">
        <f t="shared" si="28"/>
        <v>01-06-2001</v>
      </c>
      <c r="M919" s="19">
        <v>22</v>
      </c>
    </row>
    <row r="920" spans="1:13" ht="15" thickBot="1" x14ac:dyDescent="0.4">
      <c r="A920" t="s">
        <v>951</v>
      </c>
      <c r="B920">
        <v>1967</v>
      </c>
      <c r="C920" t="s">
        <v>35</v>
      </c>
      <c r="D920">
        <v>4</v>
      </c>
      <c r="E920">
        <v>0</v>
      </c>
      <c r="F920" s="18">
        <v>7463.51</v>
      </c>
      <c r="G920" t="s">
        <v>12</v>
      </c>
      <c r="H920" t="s">
        <v>12</v>
      </c>
      <c r="I920" t="s">
        <v>13</v>
      </c>
      <c r="J920" s="15" t="str">
        <f t="shared" si="29"/>
        <v>4 Aug 1967</v>
      </c>
      <c r="K920" s="15" t="s">
        <v>6854</v>
      </c>
      <c r="L920" s="15" t="str">
        <f t="shared" si="28"/>
        <v>04-08-1967</v>
      </c>
      <c r="M920" s="19">
        <v>56</v>
      </c>
    </row>
    <row r="921" spans="1:13" ht="15" thickBot="1" x14ac:dyDescent="0.4">
      <c r="A921" t="s">
        <v>952</v>
      </c>
      <c r="B921">
        <v>1996</v>
      </c>
      <c r="C921" t="s">
        <v>18</v>
      </c>
      <c r="D921">
        <v>14</v>
      </c>
      <c r="E921">
        <v>0</v>
      </c>
      <c r="F921" s="18">
        <v>7487.38</v>
      </c>
      <c r="G921" t="s">
        <v>11</v>
      </c>
      <c r="H921" t="s">
        <v>12</v>
      </c>
      <c r="I921" t="s">
        <v>23</v>
      </c>
      <c r="J921" s="15" t="str">
        <f t="shared" si="29"/>
        <v>14 Jun 1996</v>
      </c>
      <c r="K921" s="15" t="s">
        <v>6855</v>
      </c>
      <c r="L921" s="15" t="str">
        <f t="shared" si="28"/>
        <v>14-06-1996</v>
      </c>
      <c r="M921" s="19">
        <v>27</v>
      </c>
    </row>
    <row r="922" spans="1:13" ht="15" thickBot="1" x14ac:dyDescent="0.4">
      <c r="A922" t="s">
        <v>953</v>
      </c>
      <c r="B922">
        <v>1988</v>
      </c>
      <c r="C922" t="s">
        <v>30</v>
      </c>
      <c r="D922">
        <v>15</v>
      </c>
      <c r="E922">
        <v>3</v>
      </c>
      <c r="F922" s="18">
        <v>7494.63</v>
      </c>
      <c r="G922" t="s">
        <v>11</v>
      </c>
      <c r="H922" t="s">
        <v>12</v>
      </c>
      <c r="I922" t="s">
        <v>200</v>
      </c>
      <c r="J922" s="15" t="str">
        <f t="shared" si="29"/>
        <v>15 Dec 1988</v>
      </c>
      <c r="K922" s="15" t="s">
        <v>6856</v>
      </c>
      <c r="L922" s="15" t="str">
        <f t="shared" si="28"/>
        <v>15-12-1988</v>
      </c>
      <c r="M922" s="19">
        <v>34</v>
      </c>
    </row>
    <row r="923" spans="1:13" ht="15" thickBot="1" x14ac:dyDescent="0.4">
      <c r="A923" t="s">
        <v>954</v>
      </c>
      <c r="B923">
        <v>1997</v>
      </c>
      <c r="C923" t="s">
        <v>37</v>
      </c>
      <c r="D923">
        <v>28</v>
      </c>
      <c r="E923">
        <v>0</v>
      </c>
      <c r="F923" s="18">
        <v>7504.3</v>
      </c>
      <c r="G923" t="s">
        <v>11</v>
      </c>
      <c r="H923" t="s">
        <v>16</v>
      </c>
      <c r="I923" t="s">
        <v>23</v>
      </c>
      <c r="J923" s="15" t="str">
        <f t="shared" si="29"/>
        <v>28 Oct 1997</v>
      </c>
      <c r="K923" s="15" t="s">
        <v>6857</v>
      </c>
      <c r="L923" s="15" t="str">
        <f t="shared" si="28"/>
        <v>28-10-1997</v>
      </c>
      <c r="M923" s="19">
        <v>25</v>
      </c>
    </row>
    <row r="924" spans="1:13" ht="15" thickBot="1" x14ac:dyDescent="0.4">
      <c r="A924" t="s">
        <v>955</v>
      </c>
      <c r="B924">
        <v>1983</v>
      </c>
      <c r="C924" t="s">
        <v>10</v>
      </c>
      <c r="D924">
        <v>10</v>
      </c>
      <c r="E924">
        <v>4</v>
      </c>
      <c r="F924" s="18">
        <v>7512.27</v>
      </c>
      <c r="G924" t="s">
        <v>12</v>
      </c>
      <c r="H924" t="s">
        <v>11</v>
      </c>
      <c r="I924" t="s">
        <v>42</v>
      </c>
      <c r="J924" s="15" t="str">
        <f t="shared" si="29"/>
        <v>10 Jul 1983</v>
      </c>
      <c r="K924" s="15" t="s">
        <v>6858</v>
      </c>
      <c r="L924" s="15" t="str">
        <f t="shared" si="28"/>
        <v>10-07-1983</v>
      </c>
      <c r="M924" s="19">
        <v>40</v>
      </c>
    </row>
    <row r="925" spans="1:13" ht="15" thickBot="1" x14ac:dyDescent="0.4">
      <c r="A925" t="s">
        <v>956</v>
      </c>
      <c r="B925">
        <v>1978</v>
      </c>
      <c r="C925" t="s">
        <v>37</v>
      </c>
      <c r="D925">
        <v>18</v>
      </c>
      <c r="E925">
        <v>1</v>
      </c>
      <c r="F925" s="18">
        <v>7518.03</v>
      </c>
      <c r="G925" t="s">
        <v>11</v>
      </c>
      <c r="H925" t="s">
        <v>12</v>
      </c>
      <c r="I925" t="s">
        <v>23</v>
      </c>
      <c r="J925" s="15" t="str">
        <f t="shared" si="29"/>
        <v>18 Oct 1978</v>
      </c>
      <c r="K925" s="15" t="s">
        <v>6859</v>
      </c>
      <c r="L925" s="15" t="str">
        <f t="shared" si="28"/>
        <v>18-10-1978</v>
      </c>
      <c r="M925" s="19">
        <v>44</v>
      </c>
    </row>
    <row r="926" spans="1:13" ht="15" thickBot="1" x14ac:dyDescent="0.4">
      <c r="A926" t="s">
        <v>957</v>
      </c>
      <c r="B926">
        <v>1976</v>
      </c>
      <c r="C926" t="s">
        <v>37</v>
      </c>
      <c r="D926">
        <v>10</v>
      </c>
      <c r="E926">
        <v>0</v>
      </c>
      <c r="F926" s="18">
        <v>7526.71</v>
      </c>
      <c r="G926" t="s">
        <v>12</v>
      </c>
      <c r="H926" t="s">
        <v>16</v>
      </c>
      <c r="I926" t="s">
        <v>23</v>
      </c>
      <c r="J926" s="15" t="str">
        <f t="shared" si="29"/>
        <v>10 Oct 1976</v>
      </c>
      <c r="K926" s="15" t="s">
        <v>6860</v>
      </c>
      <c r="L926" s="15" t="str">
        <f t="shared" si="28"/>
        <v>10-10-1976</v>
      </c>
      <c r="M926" s="19">
        <v>46</v>
      </c>
    </row>
    <row r="927" spans="1:13" ht="15" thickBot="1" x14ac:dyDescent="0.4">
      <c r="A927" t="s">
        <v>958</v>
      </c>
      <c r="B927">
        <v>1978</v>
      </c>
      <c r="C927" t="s">
        <v>30</v>
      </c>
      <c r="D927">
        <v>14</v>
      </c>
      <c r="E927">
        <v>2</v>
      </c>
      <c r="F927" s="18">
        <v>7531.7</v>
      </c>
      <c r="G927" t="s">
        <v>11</v>
      </c>
      <c r="H927" t="s">
        <v>16</v>
      </c>
      <c r="I927" t="s">
        <v>13</v>
      </c>
      <c r="J927" s="15" t="str">
        <f t="shared" si="29"/>
        <v>14 Dec 1978</v>
      </c>
      <c r="K927" s="15" t="s">
        <v>6861</v>
      </c>
      <c r="L927" s="15" t="str">
        <f t="shared" si="28"/>
        <v>14-12-1978</v>
      </c>
      <c r="M927" s="19">
        <v>44</v>
      </c>
    </row>
    <row r="928" spans="1:13" ht="15" thickBot="1" x14ac:dyDescent="0.4">
      <c r="A928" t="s">
        <v>959</v>
      </c>
      <c r="B928">
        <v>1984</v>
      </c>
      <c r="C928" t="s">
        <v>35</v>
      </c>
      <c r="D928">
        <v>22</v>
      </c>
      <c r="E928">
        <v>3</v>
      </c>
      <c r="F928" s="18">
        <v>7537.16</v>
      </c>
      <c r="G928" t="s">
        <v>11</v>
      </c>
      <c r="H928" t="s">
        <v>11</v>
      </c>
      <c r="I928" t="s">
        <v>23</v>
      </c>
      <c r="J928" s="15" t="str">
        <f t="shared" si="29"/>
        <v>22 Aug 1984</v>
      </c>
      <c r="K928" s="15" t="s">
        <v>6549</v>
      </c>
      <c r="L928" s="15" t="str">
        <f t="shared" si="28"/>
        <v>22-08-1984</v>
      </c>
      <c r="M928" s="19">
        <v>38</v>
      </c>
    </row>
    <row r="929" spans="1:13" ht="15" thickBot="1" x14ac:dyDescent="0.4">
      <c r="A929" t="s">
        <v>960</v>
      </c>
      <c r="B929">
        <v>1988</v>
      </c>
      <c r="C929" t="s">
        <v>30</v>
      </c>
      <c r="D929">
        <v>15</v>
      </c>
      <c r="E929">
        <v>3</v>
      </c>
      <c r="F929" s="18">
        <v>7538.52</v>
      </c>
      <c r="G929" t="s">
        <v>11</v>
      </c>
      <c r="H929" t="s">
        <v>11</v>
      </c>
      <c r="I929" t="s">
        <v>23</v>
      </c>
      <c r="J929" s="15" t="str">
        <f t="shared" si="29"/>
        <v>15 Dec 1988</v>
      </c>
      <c r="K929" s="15" t="s">
        <v>6856</v>
      </c>
      <c r="L929" s="15" t="str">
        <f t="shared" si="28"/>
        <v>15-12-1988</v>
      </c>
      <c r="M929" s="19">
        <v>34</v>
      </c>
    </row>
    <row r="930" spans="1:13" ht="15" thickBot="1" x14ac:dyDescent="0.4">
      <c r="A930" t="s">
        <v>961</v>
      </c>
      <c r="B930">
        <v>1994</v>
      </c>
      <c r="C930" t="s">
        <v>35</v>
      </c>
      <c r="D930">
        <v>14</v>
      </c>
      <c r="E930">
        <v>0</v>
      </c>
      <c r="F930" s="18">
        <v>7567.13</v>
      </c>
      <c r="G930" t="s">
        <v>11</v>
      </c>
      <c r="H930" t="s">
        <v>11</v>
      </c>
      <c r="I930" t="s">
        <v>300</v>
      </c>
      <c r="J930" s="15" t="str">
        <f t="shared" si="29"/>
        <v>14 Aug 1994</v>
      </c>
      <c r="K930" s="15" t="s">
        <v>6862</v>
      </c>
      <c r="L930" s="15" t="str">
        <f t="shared" si="28"/>
        <v>14-08-1994</v>
      </c>
      <c r="M930" s="19">
        <v>28</v>
      </c>
    </row>
    <row r="931" spans="1:13" ht="15" thickBot="1" x14ac:dyDescent="0.4">
      <c r="A931" t="s">
        <v>962</v>
      </c>
      <c r="B931">
        <v>1967</v>
      </c>
      <c r="C931" t="s">
        <v>10</v>
      </c>
      <c r="D931">
        <v>17</v>
      </c>
      <c r="E931">
        <v>0</v>
      </c>
      <c r="F931" s="18">
        <v>7585.62</v>
      </c>
      <c r="G931" t="s">
        <v>12</v>
      </c>
      <c r="H931" t="s">
        <v>11</v>
      </c>
      <c r="I931" t="s">
        <v>13</v>
      </c>
      <c r="J931" s="15" t="str">
        <f t="shared" si="29"/>
        <v>17 Jul 1967</v>
      </c>
      <c r="K931" s="15" t="s">
        <v>6863</v>
      </c>
      <c r="L931" s="15" t="str">
        <f t="shared" si="28"/>
        <v>17-07-1967</v>
      </c>
      <c r="M931" s="19">
        <v>56</v>
      </c>
    </row>
    <row r="932" spans="1:13" ht="15" thickBot="1" x14ac:dyDescent="0.4">
      <c r="A932" t="s">
        <v>963</v>
      </c>
      <c r="B932">
        <v>1997</v>
      </c>
      <c r="C932" t="s">
        <v>20</v>
      </c>
      <c r="D932">
        <v>30</v>
      </c>
      <c r="E932">
        <v>0</v>
      </c>
      <c r="F932" s="18">
        <v>7607.03</v>
      </c>
      <c r="G932" t="s">
        <v>11</v>
      </c>
      <c r="H932" t="s">
        <v>11</v>
      </c>
      <c r="I932" t="s">
        <v>23</v>
      </c>
      <c r="J932" s="15" t="str">
        <f t="shared" si="29"/>
        <v>30 Sep 1997</v>
      </c>
      <c r="K932" s="15" t="s">
        <v>6864</v>
      </c>
      <c r="L932" s="15" t="str">
        <f t="shared" si="28"/>
        <v>30-09-1997</v>
      </c>
      <c r="M932" s="19">
        <v>25</v>
      </c>
    </row>
    <row r="933" spans="1:13" ht="15" thickBot="1" x14ac:dyDescent="0.4">
      <c r="A933" t="s">
        <v>964</v>
      </c>
      <c r="B933">
        <v>1968</v>
      </c>
      <c r="C933" t="s">
        <v>10</v>
      </c>
      <c r="D933">
        <v>3</v>
      </c>
      <c r="E933">
        <v>0</v>
      </c>
      <c r="F933" s="18">
        <v>7609.6</v>
      </c>
      <c r="G933" t="s">
        <v>12</v>
      </c>
      <c r="H933" t="s">
        <v>11</v>
      </c>
      <c r="I933" t="s">
        <v>23</v>
      </c>
      <c r="J933" s="15" t="str">
        <f t="shared" si="29"/>
        <v>3 Jul 1968</v>
      </c>
      <c r="K933" s="15" t="s">
        <v>6865</v>
      </c>
      <c r="L933" s="15" t="str">
        <f t="shared" si="28"/>
        <v>03-07-1968</v>
      </c>
      <c r="M933" s="19">
        <v>55</v>
      </c>
    </row>
    <row r="934" spans="1:13" ht="15" thickBot="1" x14ac:dyDescent="0.4">
      <c r="A934" t="s">
        <v>965</v>
      </c>
      <c r="B934">
        <v>1996</v>
      </c>
      <c r="C934" t="s">
        <v>20</v>
      </c>
      <c r="D934">
        <v>17</v>
      </c>
      <c r="E934">
        <v>0</v>
      </c>
      <c r="F934" s="18">
        <v>7623.13</v>
      </c>
      <c r="G934" t="s">
        <v>11</v>
      </c>
      <c r="H934" t="s">
        <v>12</v>
      </c>
      <c r="I934" t="s">
        <v>42</v>
      </c>
      <c r="J934" s="15" t="str">
        <f t="shared" si="29"/>
        <v>17 Sep 1996</v>
      </c>
      <c r="K934" s="15" t="s">
        <v>6866</v>
      </c>
      <c r="L934" s="15" t="str">
        <f t="shared" si="28"/>
        <v>17-09-1996</v>
      </c>
      <c r="M934" s="19">
        <v>26</v>
      </c>
    </row>
    <row r="935" spans="1:13" ht="15" thickBot="1" x14ac:dyDescent="0.4">
      <c r="A935" t="s">
        <v>966</v>
      </c>
      <c r="B935">
        <v>1978</v>
      </c>
      <c r="C935" t="s">
        <v>15</v>
      </c>
      <c r="D935">
        <v>28</v>
      </c>
      <c r="E935">
        <v>1</v>
      </c>
      <c r="F935" s="18">
        <v>7623.52</v>
      </c>
      <c r="G935" t="s">
        <v>11</v>
      </c>
      <c r="H935" t="s">
        <v>16</v>
      </c>
      <c r="I935" t="s">
        <v>42</v>
      </c>
      <c r="J935" s="15" t="str">
        <f t="shared" si="29"/>
        <v>28 Nov 1978</v>
      </c>
      <c r="K935" s="15" t="s">
        <v>6867</v>
      </c>
      <c r="L935" s="15" t="str">
        <f t="shared" si="28"/>
        <v>28-11-1978</v>
      </c>
      <c r="M935" s="19">
        <v>44</v>
      </c>
    </row>
    <row r="936" spans="1:13" ht="15" thickBot="1" x14ac:dyDescent="0.4">
      <c r="A936" t="s">
        <v>967</v>
      </c>
      <c r="B936">
        <v>1978</v>
      </c>
      <c r="C936" t="s">
        <v>15</v>
      </c>
      <c r="D936">
        <v>6</v>
      </c>
      <c r="E936">
        <v>1</v>
      </c>
      <c r="F936" s="18">
        <v>7624.63</v>
      </c>
      <c r="G936" t="s">
        <v>11</v>
      </c>
      <c r="H936" t="s">
        <v>16</v>
      </c>
      <c r="I936" t="s">
        <v>42</v>
      </c>
      <c r="J936" s="15" t="str">
        <f t="shared" si="29"/>
        <v>6 Nov 1978</v>
      </c>
      <c r="K936" s="15" t="s">
        <v>6868</v>
      </c>
      <c r="L936" s="15" t="str">
        <f t="shared" si="28"/>
        <v>06-11-1978</v>
      </c>
      <c r="M936" s="19">
        <v>44</v>
      </c>
    </row>
    <row r="937" spans="1:13" ht="15" thickBot="1" x14ac:dyDescent="0.4">
      <c r="A937" t="s">
        <v>968</v>
      </c>
      <c r="B937">
        <v>1978</v>
      </c>
      <c r="C937" t="s">
        <v>15</v>
      </c>
      <c r="D937">
        <v>29</v>
      </c>
      <c r="E937">
        <v>1</v>
      </c>
      <c r="F937" s="18">
        <v>7626.99</v>
      </c>
      <c r="G937" t="s">
        <v>11</v>
      </c>
      <c r="H937" t="s">
        <v>11</v>
      </c>
      <c r="I937" t="s">
        <v>42</v>
      </c>
      <c r="J937" s="15" t="str">
        <f t="shared" si="29"/>
        <v>29 Nov 1978</v>
      </c>
      <c r="K937" s="15" t="s">
        <v>6783</v>
      </c>
      <c r="L937" s="15" t="str">
        <f t="shared" si="28"/>
        <v>29-11-1978</v>
      </c>
      <c r="M937" s="19">
        <v>44</v>
      </c>
    </row>
    <row r="938" spans="1:13" ht="15" thickBot="1" x14ac:dyDescent="0.4">
      <c r="A938" t="s">
        <v>969</v>
      </c>
      <c r="B938">
        <v>1978</v>
      </c>
      <c r="C938" t="s">
        <v>35</v>
      </c>
      <c r="D938">
        <v>24</v>
      </c>
      <c r="E938">
        <v>1</v>
      </c>
      <c r="F938" s="18">
        <v>7633.72</v>
      </c>
      <c r="G938" t="s">
        <v>11</v>
      </c>
      <c r="H938" t="s">
        <v>16</v>
      </c>
      <c r="I938" t="s">
        <v>13</v>
      </c>
      <c r="J938" s="15" t="str">
        <f t="shared" si="29"/>
        <v>24 Aug 1978</v>
      </c>
      <c r="K938" s="15" t="s">
        <v>6869</v>
      </c>
      <c r="L938" s="15" t="str">
        <f t="shared" si="28"/>
        <v>24-08-1978</v>
      </c>
      <c r="M938" s="19">
        <v>44</v>
      </c>
    </row>
    <row r="939" spans="1:13" ht="15" thickBot="1" x14ac:dyDescent="0.4">
      <c r="A939" t="s">
        <v>970</v>
      </c>
      <c r="B939">
        <v>2001</v>
      </c>
      <c r="C939" t="s">
        <v>30</v>
      </c>
      <c r="D939">
        <v>13</v>
      </c>
      <c r="E939">
        <v>0</v>
      </c>
      <c r="F939" s="18">
        <v>7636.92</v>
      </c>
      <c r="G939" t="s">
        <v>11</v>
      </c>
      <c r="H939" t="s">
        <v>12</v>
      </c>
      <c r="I939" t="s">
        <v>23</v>
      </c>
      <c r="J939" s="15" t="str">
        <f t="shared" si="29"/>
        <v>13 Dec 2001</v>
      </c>
      <c r="K939" s="15" t="s">
        <v>6870</v>
      </c>
      <c r="L939" s="15" t="str">
        <f t="shared" si="28"/>
        <v>13-12-2001</v>
      </c>
      <c r="M939" s="19">
        <v>21</v>
      </c>
    </row>
    <row r="940" spans="1:13" ht="15" thickBot="1" x14ac:dyDescent="0.4">
      <c r="A940" t="s">
        <v>971</v>
      </c>
      <c r="B940">
        <v>1980</v>
      </c>
      <c r="C940" t="s">
        <v>18</v>
      </c>
      <c r="D940">
        <v>20</v>
      </c>
      <c r="E940">
        <v>1</v>
      </c>
      <c r="F940" s="18">
        <v>7639.42</v>
      </c>
      <c r="G940" t="s">
        <v>11</v>
      </c>
      <c r="H940" t="s">
        <v>11</v>
      </c>
      <c r="I940" t="s">
        <v>247</v>
      </c>
      <c r="J940" s="15" t="str">
        <f t="shared" si="29"/>
        <v>20 Jun 1980</v>
      </c>
      <c r="K940" s="15" t="s">
        <v>6871</v>
      </c>
      <c r="L940" s="15" t="str">
        <f t="shared" si="28"/>
        <v>20-06-1980</v>
      </c>
      <c r="M940" s="19">
        <v>43</v>
      </c>
    </row>
    <row r="941" spans="1:13" ht="15" thickBot="1" x14ac:dyDescent="0.4">
      <c r="A941" t="s">
        <v>972</v>
      </c>
      <c r="B941">
        <v>1980</v>
      </c>
      <c r="C941" t="s">
        <v>10</v>
      </c>
      <c r="D941">
        <v>24</v>
      </c>
      <c r="E941">
        <v>2</v>
      </c>
      <c r="F941" s="18">
        <v>7640.31</v>
      </c>
      <c r="G941" t="s">
        <v>11</v>
      </c>
      <c r="H941" t="s">
        <v>16</v>
      </c>
      <c r="I941" t="s">
        <v>13</v>
      </c>
      <c r="J941" s="15" t="str">
        <f t="shared" si="29"/>
        <v>24 Jul 1980</v>
      </c>
      <c r="K941" s="15" t="s">
        <v>6872</v>
      </c>
      <c r="L941" s="15" t="str">
        <f t="shared" si="28"/>
        <v>24-07-1980</v>
      </c>
      <c r="M941" s="19">
        <v>43</v>
      </c>
    </row>
    <row r="942" spans="1:13" ht="15" thickBot="1" x14ac:dyDescent="0.4">
      <c r="A942" t="s">
        <v>973</v>
      </c>
      <c r="B942">
        <v>1999</v>
      </c>
      <c r="C942" t="s">
        <v>18</v>
      </c>
      <c r="D942">
        <v>15</v>
      </c>
      <c r="E942">
        <v>0</v>
      </c>
      <c r="F942" s="18">
        <v>7642.05</v>
      </c>
      <c r="G942" t="s">
        <v>11</v>
      </c>
      <c r="H942" t="s">
        <v>11</v>
      </c>
      <c r="I942" t="s">
        <v>535</v>
      </c>
      <c r="J942" s="15" t="str">
        <f t="shared" si="29"/>
        <v>15 Jun 1999</v>
      </c>
      <c r="K942" s="15" t="s">
        <v>6873</v>
      </c>
      <c r="L942" s="15" t="str">
        <f t="shared" si="28"/>
        <v>15-06-1999</v>
      </c>
      <c r="M942" s="19">
        <v>24</v>
      </c>
    </row>
    <row r="943" spans="1:13" ht="15" thickBot="1" x14ac:dyDescent="0.4">
      <c r="A943" t="s">
        <v>974</v>
      </c>
      <c r="B943">
        <v>1980</v>
      </c>
      <c r="C943" t="s">
        <v>37</v>
      </c>
      <c r="D943">
        <v>16</v>
      </c>
      <c r="E943">
        <v>1</v>
      </c>
      <c r="F943" s="18">
        <v>7650.77</v>
      </c>
      <c r="G943" t="s">
        <v>11</v>
      </c>
      <c r="H943" t="s">
        <v>11</v>
      </c>
      <c r="I943" t="s">
        <v>247</v>
      </c>
      <c r="J943" s="15" t="str">
        <f t="shared" si="29"/>
        <v>16 Oct 1980</v>
      </c>
      <c r="K943" s="15" t="s">
        <v>6874</v>
      </c>
      <c r="L943" s="15" t="str">
        <f t="shared" si="28"/>
        <v>16-10-1980</v>
      </c>
      <c r="M943" s="19">
        <v>42</v>
      </c>
    </row>
    <row r="944" spans="1:13" ht="15" thickBot="1" x14ac:dyDescent="0.4">
      <c r="A944" t="s">
        <v>975</v>
      </c>
      <c r="B944">
        <v>1993</v>
      </c>
      <c r="C944" t="s">
        <v>35</v>
      </c>
      <c r="D944">
        <v>10</v>
      </c>
      <c r="E944">
        <v>0</v>
      </c>
      <c r="F944" s="18">
        <v>7650.8</v>
      </c>
      <c r="G944" t="s">
        <v>11</v>
      </c>
      <c r="H944" t="s">
        <v>11</v>
      </c>
      <c r="I944" t="s">
        <v>23</v>
      </c>
      <c r="J944" s="15" t="str">
        <f t="shared" si="29"/>
        <v>10 Aug 1993</v>
      </c>
      <c r="K944" s="15" t="s">
        <v>6521</v>
      </c>
      <c r="L944" s="15" t="str">
        <f t="shared" si="28"/>
        <v>10-08-1993</v>
      </c>
      <c r="M944" s="19">
        <v>29</v>
      </c>
    </row>
    <row r="945" spans="1:13" ht="15" thickBot="1" x14ac:dyDescent="0.4">
      <c r="A945" t="s">
        <v>976</v>
      </c>
      <c r="B945">
        <v>1998</v>
      </c>
      <c r="C945" t="s">
        <v>20</v>
      </c>
      <c r="D945">
        <v>30</v>
      </c>
      <c r="E945">
        <v>0</v>
      </c>
      <c r="F945" s="18">
        <v>7652.26</v>
      </c>
      <c r="G945" t="s">
        <v>11</v>
      </c>
      <c r="H945" t="s">
        <v>12</v>
      </c>
      <c r="I945" t="s">
        <v>249</v>
      </c>
      <c r="J945" s="15" t="str">
        <f t="shared" si="29"/>
        <v>30 Sep 1998</v>
      </c>
      <c r="K945" s="15" t="s">
        <v>6875</v>
      </c>
      <c r="L945" s="15" t="str">
        <f t="shared" si="28"/>
        <v>30-09-1998</v>
      </c>
      <c r="M945" s="19">
        <v>24</v>
      </c>
    </row>
    <row r="946" spans="1:13" ht="15" thickBot="1" x14ac:dyDescent="0.4">
      <c r="A946" t="s">
        <v>977</v>
      </c>
      <c r="B946">
        <v>1965</v>
      </c>
      <c r="C946" t="s">
        <v>30</v>
      </c>
      <c r="D946">
        <v>27</v>
      </c>
      <c r="E946">
        <v>0</v>
      </c>
      <c r="F946" s="18">
        <v>7657.69</v>
      </c>
      <c r="G946" t="s">
        <v>12</v>
      </c>
      <c r="H946" t="s">
        <v>12</v>
      </c>
      <c r="I946" t="s">
        <v>23</v>
      </c>
      <c r="J946" s="15" t="str">
        <f t="shared" si="29"/>
        <v>27 Dec 1965</v>
      </c>
      <c r="K946" s="15" t="s">
        <v>6876</v>
      </c>
      <c r="L946" s="15" t="str">
        <f t="shared" si="28"/>
        <v>27-12-1965</v>
      </c>
      <c r="M946" s="19">
        <v>57</v>
      </c>
    </row>
    <row r="947" spans="1:13" ht="15" thickBot="1" x14ac:dyDescent="0.4">
      <c r="A947" t="s">
        <v>978</v>
      </c>
      <c r="B947">
        <v>1976</v>
      </c>
      <c r="C947" t="s">
        <v>37</v>
      </c>
      <c r="D947">
        <v>9</v>
      </c>
      <c r="E947">
        <v>2</v>
      </c>
      <c r="F947" s="18">
        <v>7662.47</v>
      </c>
      <c r="G947" t="s">
        <v>11</v>
      </c>
      <c r="H947" t="s">
        <v>16</v>
      </c>
      <c r="I947" t="s">
        <v>42</v>
      </c>
      <c r="J947" s="15" t="str">
        <f t="shared" si="29"/>
        <v>9 Oct 1976</v>
      </c>
      <c r="K947" s="15" t="s">
        <v>6877</v>
      </c>
      <c r="L947" s="15" t="str">
        <f t="shared" si="28"/>
        <v>09-10-1976</v>
      </c>
      <c r="M947" s="19">
        <v>46</v>
      </c>
    </row>
    <row r="948" spans="1:13" ht="15" thickBot="1" x14ac:dyDescent="0.4">
      <c r="A948" t="s">
        <v>979</v>
      </c>
      <c r="B948">
        <v>1996</v>
      </c>
      <c r="C948" t="s">
        <v>15</v>
      </c>
      <c r="D948">
        <v>24</v>
      </c>
      <c r="E948">
        <v>0</v>
      </c>
      <c r="F948" s="18">
        <v>7670.75</v>
      </c>
      <c r="G948" t="s">
        <v>11</v>
      </c>
      <c r="H948" t="s">
        <v>11</v>
      </c>
      <c r="I948" t="s">
        <v>632</v>
      </c>
      <c r="J948" s="15" t="str">
        <f t="shared" si="29"/>
        <v>24 Nov 1996</v>
      </c>
      <c r="K948" s="15" t="s">
        <v>6878</v>
      </c>
      <c r="L948" s="15" t="str">
        <f t="shared" si="28"/>
        <v>24-11-1996</v>
      </c>
      <c r="M948" s="19">
        <v>26</v>
      </c>
    </row>
    <row r="949" spans="1:13" ht="15" thickBot="1" x14ac:dyDescent="0.4">
      <c r="A949" t="s">
        <v>980</v>
      </c>
      <c r="B949">
        <v>1995</v>
      </c>
      <c r="C949" t="s">
        <v>20</v>
      </c>
      <c r="D949">
        <v>13</v>
      </c>
      <c r="E949">
        <v>0</v>
      </c>
      <c r="F949" s="18">
        <v>7676.4</v>
      </c>
      <c r="G949" t="s">
        <v>11</v>
      </c>
      <c r="H949" t="s">
        <v>16</v>
      </c>
      <c r="I949" t="s">
        <v>23</v>
      </c>
      <c r="J949" s="15" t="str">
        <f t="shared" si="29"/>
        <v>13 Sep 1995</v>
      </c>
      <c r="K949" s="15" t="s">
        <v>6879</v>
      </c>
      <c r="L949" s="15" t="str">
        <f t="shared" si="28"/>
        <v>13-09-1995</v>
      </c>
      <c r="M949" s="19">
        <v>27</v>
      </c>
    </row>
    <row r="950" spans="1:13" ht="15" thickBot="1" x14ac:dyDescent="0.4">
      <c r="A950" t="s">
        <v>981</v>
      </c>
      <c r="B950">
        <v>1971</v>
      </c>
      <c r="C950" t="s">
        <v>37</v>
      </c>
      <c r="D950">
        <v>11</v>
      </c>
      <c r="E950">
        <v>0</v>
      </c>
      <c r="F950" s="18">
        <v>7680.92</v>
      </c>
      <c r="G950" t="s">
        <v>11</v>
      </c>
      <c r="H950" t="s">
        <v>16</v>
      </c>
      <c r="I950" t="s">
        <v>13</v>
      </c>
      <c r="J950" s="15" t="str">
        <f t="shared" si="29"/>
        <v>11 Oct 1971</v>
      </c>
      <c r="K950" s="15" t="s">
        <v>6880</v>
      </c>
      <c r="L950" s="15" t="str">
        <f t="shared" si="28"/>
        <v>11-10-1971</v>
      </c>
      <c r="M950" s="19">
        <v>51</v>
      </c>
    </row>
    <row r="951" spans="1:13" ht="15" thickBot="1" x14ac:dyDescent="0.4">
      <c r="A951" t="s">
        <v>982</v>
      </c>
      <c r="B951">
        <v>1981</v>
      </c>
      <c r="C951" t="s">
        <v>30</v>
      </c>
      <c r="D951">
        <v>19</v>
      </c>
      <c r="E951">
        <v>1</v>
      </c>
      <c r="F951" s="18">
        <v>7681.17</v>
      </c>
      <c r="G951" t="s">
        <v>11</v>
      </c>
      <c r="H951" t="s">
        <v>11</v>
      </c>
      <c r="I951" t="s">
        <v>516</v>
      </c>
      <c r="J951" s="15" t="str">
        <f t="shared" si="29"/>
        <v>19 Dec 1981</v>
      </c>
      <c r="K951" s="15" t="s">
        <v>6881</v>
      </c>
      <c r="L951" s="15" t="str">
        <f t="shared" si="28"/>
        <v>19-12-1981</v>
      </c>
      <c r="M951" s="19">
        <v>41</v>
      </c>
    </row>
    <row r="952" spans="1:13" ht="15" thickBot="1" x14ac:dyDescent="0.4">
      <c r="A952" t="s">
        <v>983</v>
      </c>
      <c r="B952">
        <v>1982</v>
      </c>
      <c r="C952" t="s">
        <v>30</v>
      </c>
      <c r="D952">
        <v>18</v>
      </c>
      <c r="E952">
        <v>3</v>
      </c>
      <c r="F952" s="18">
        <v>7682.67</v>
      </c>
      <c r="G952" t="s">
        <v>11</v>
      </c>
      <c r="H952" t="s">
        <v>16</v>
      </c>
      <c r="I952" t="s">
        <v>13</v>
      </c>
      <c r="J952" s="15" t="str">
        <f t="shared" si="29"/>
        <v>18 Dec 1982</v>
      </c>
      <c r="K952" s="15" t="s">
        <v>6882</v>
      </c>
      <c r="L952" s="15" t="str">
        <f t="shared" si="28"/>
        <v>18-12-1982</v>
      </c>
      <c r="M952" s="19">
        <v>40</v>
      </c>
    </row>
    <row r="953" spans="1:13" ht="15" thickBot="1" x14ac:dyDescent="0.4">
      <c r="A953" t="s">
        <v>984</v>
      </c>
      <c r="B953">
        <v>1987</v>
      </c>
      <c r="C953" t="s">
        <v>10</v>
      </c>
      <c r="D953">
        <v>12</v>
      </c>
      <c r="E953">
        <v>3</v>
      </c>
      <c r="F953" s="18">
        <v>7684.62</v>
      </c>
      <c r="G953" t="s">
        <v>11</v>
      </c>
      <c r="H953" t="s">
        <v>12</v>
      </c>
      <c r="I953" t="s">
        <v>300</v>
      </c>
      <c r="J953" s="15" t="str">
        <f t="shared" si="29"/>
        <v>12 Jul 1987</v>
      </c>
      <c r="K953" s="15" t="s">
        <v>6883</v>
      </c>
      <c r="L953" s="15" t="str">
        <f t="shared" si="28"/>
        <v>12-07-1987</v>
      </c>
      <c r="M953" s="19">
        <v>36</v>
      </c>
    </row>
    <row r="954" spans="1:13" ht="15" thickBot="1" x14ac:dyDescent="0.4">
      <c r="A954" t="s">
        <v>985</v>
      </c>
      <c r="B954">
        <v>1978</v>
      </c>
      <c r="C954" t="s">
        <v>30</v>
      </c>
      <c r="D954">
        <v>29</v>
      </c>
      <c r="E954">
        <v>2</v>
      </c>
      <c r="F954" s="18">
        <v>7726.85</v>
      </c>
      <c r="G954" t="s">
        <v>16</v>
      </c>
      <c r="H954" t="s">
        <v>11</v>
      </c>
      <c r="I954" t="s">
        <v>42</v>
      </c>
      <c r="J954" s="15" t="str">
        <f t="shared" si="29"/>
        <v>29 Dec 1978</v>
      </c>
      <c r="K954" s="15" t="s">
        <v>6884</v>
      </c>
      <c r="L954" s="15" t="str">
        <f t="shared" si="28"/>
        <v>29-12-1978</v>
      </c>
      <c r="M954" s="19">
        <v>44</v>
      </c>
    </row>
    <row r="955" spans="1:13" ht="15" thickBot="1" x14ac:dyDescent="0.4">
      <c r="A955" t="s">
        <v>986</v>
      </c>
      <c r="B955">
        <v>1979</v>
      </c>
      <c r="C955" t="s">
        <v>18</v>
      </c>
      <c r="D955">
        <v>2</v>
      </c>
      <c r="E955">
        <v>1</v>
      </c>
      <c r="F955" s="18">
        <v>7727.25</v>
      </c>
      <c r="G955" t="s">
        <v>11</v>
      </c>
      <c r="H955" t="s">
        <v>12</v>
      </c>
      <c r="I955" t="s">
        <v>23</v>
      </c>
      <c r="J955" s="15" t="str">
        <f t="shared" si="29"/>
        <v>2 Jun 1979</v>
      </c>
      <c r="K955" s="15" t="s">
        <v>6885</v>
      </c>
      <c r="L955" s="15" t="str">
        <f t="shared" si="28"/>
        <v>02-06-1979</v>
      </c>
      <c r="M955" s="19">
        <v>44</v>
      </c>
    </row>
    <row r="956" spans="1:13" ht="15" thickBot="1" x14ac:dyDescent="0.4">
      <c r="A956" t="s">
        <v>987</v>
      </c>
      <c r="B956">
        <v>1980</v>
      </c>
      <c r="C956" t="s">
        <v>20</v>
      </c>
      <c r="D956">
        <v>10</v>
      </c>
      <c r="E956">
        <v>2</v>
      </c>
      <c r="F956" s="18">
        <v>7729.65</v>
      </c>
      <c r="G956" t="s">
        <v>12</v>
      </c>
      <c r="H956" t="s">
        <v>16</v>
      </c>
      <c r="I956" t="s">
        <v>168</v>
      </c>
      <c r="J956" s="15" t="str">
        <f t="shared" si="29"/>
        <v>10 Sep 1980</v>
      </c>
      <c r="K956" s="15" t="s">
        <v>6886</v>
      </c>
      <c r="L956" s="15" t="str">
        <f t="shared" si="28"/>
        <v>10-09-1980</v>
      </c>
      <c r="M956" s="19">
        <v>42</v>
      </c>
    </row>
    <row r="957" spans="1:13" ht="15" thickBot="1" x14ac:dyDescent="0.4">
      <c r="A957" t="s">
        <v>988</v>
      </c>
      <c r="B957">
        <v>1978</v>
      </c>
      <c r="C957" t="s">
        <v>30</v>
      </c>
      <c r="D957">
        <v>4</v>
      </c>
      <c r="E957">
        <v>2</v>
      </c>
      <c r="F957" s="18">
        <v>7731.43</v>
      </c>
      <c r="G957" t="s">
        <v>12</v>
      </c>
      <c r="H957" t="s">
        <v>11</v>
      </c>
      <c r="I957" t="s">
        <v>13</v>
      </c>
      <c r="J957" s="15" t="str">
        <f t="shared" si="29"/>
        <v>4 Dec 1978</v>
      </c>
      <c r="K957" s="15" t="s">
        <v>6887</v>
      </c>
      <c r="L957" s="15" t="str">
        <f t="shared" si="28"/>
        <v>04-12-1978</v>
      </c>
      <c r="M957" s="19">
        <v>44</v>
      </c>
    </row>
    <row r="958" spans="1:13" ht="15" thickBot="1" x14ac:dyDescent="0.4">
      <c r="A958" t="s">
        <v>989</v>
      </c>
      <c r="B958">
        <v>1977</v>
      </c>
      <c r="C958" t="s">
        <v>35</v>
      </c>
      <c r="D958">
        <v>29</v>
      </c>
      <c r="E958">
        <v>0</v>
      </c>
      <c r="F958" s="18">
        <v>7731.86</v>
      </c>
      <c r="G958" t="s">
        <v>11</v>
      </c>
      <c r="H958" t="s">
        <v>12</v>
      </c>
      <c r="I958" t="s">
        <v>23</v>
      </c>
      <c r="J958" s="15" t="str">
        <f t="shared" si="29"/>
        <v>29 Aug 1977</v>
      </c>
      <c r="K958" s="15" t="s">
        <v>6888</v>
      </c>
      <c r="L958" s="15" t="str">
        <f t="shared" si="28"/>
        <v>29-08-1977</v>
      </c>
      <c r="M958" s="19">
        <v>45</v>
      </c>
    </row>
    <row r="959" spans="1:13" ht="15" thickBot="1" x14ac:dyDescent="0.4">
      <c r="A959" t="s">
        <v>990</v>
      </c>
      <c r="B959">
        <v>1965</v>
      </c>
      <c r="C959" t="s">
        <v>10</v>
      </c>
      <c r="D959">
        <v>18</v>
      </c>
      <c r="E959">
        <v>0</v>
      </c>
      <c r="F959" s="18">
        <v>7736.39</v>
      </c>
      <c r="G959" t="s">
        <v>12</v>
      </c>
      <c r="H959" t="s">
        <v>11</v>
      </c>
      <c r="I959" t="s">
        <v>13</v>
      </c>
      <c r="J959" s="15" t="str">
        <f t="shared" si="29"/>
        <v>18 Jul 1965</v>
      </c>
      <c r="K959" s="15" t="s">
        <v>6889</v>
      </c>
      <c r="L959" s="15" t="str">
        <f t="shared" si="28"/>
        <v>18-07-1965</v>
      </c>
      <c r="M959" s="19">
        <v>58</v>
      </c>
    </row>
    <row r="960" spans="1:13" ht="15" thickBot="1" x14ac:dyDescent="0.4">
      <c r="A960" t="s">
        <v>991</v>
      </c>
      <c r="B960">
        <v>1978</v>
      </c>
      <c r="C960" t="s">
        <v>20</v>
      </c>
      <c r="D960">
        <v>4</v>
      </c>
      <c r="E960">
        <v>2</v>
      </c>
      <c r="F960" s="18">
        <v>7740.34</v>
      </c>
      <c r="G960" t="s">
        <v>16</v>
      </c>
      <c r="H960" t="s">
        <v>16</v>
      </c>
      <c r="I960" t="s">
        <v>42</v>
      </c>
      <c r="J960" s="15" t="str">
        <f t="shared" si="29"/>
        <v>4 Sep 1978</v>
      </c>
      <c r="K960" s="15" t="s">
        <v>6890</v>
      </c>
      <c r="L960" s="15" t="str">
        <f t="shared" si="28"/>
        <v>04-09-1978</v>
      </c>
      <c r="M960" s="19">
        <v>44</v>
      </c>
    </row>
    <row r="961" spans="1:13" ht="15" thickBot="1" x14ac:dyDescent="0.4">
      <c r="A961" t="s">
        <v>992</v>
      </c>
      <c r="B961">
        <v>1976</v>
      </c>
      <c r="C961" t="s">
        <v>30</v>
      </c>
      <c r="D961">
        <v>12</v>
      </c>
      <c r="E961">
        <v>1</v>
      </c>
      <c r="F961" s="18">
        <v>7742.11</v>
      </c>
      <c r="G961" t="s">
        <v>12</v>
      </c>
      <c r="H961" t="s">
        <v>11</v>
      </c>
      <c r="I961" t="s">
        <v>13</v>
      </c>
      <c r="J961" s="15" t="str">
        <f t="shared" si="29"/>
        <v>12 Dec 1976</v>
      </c>
      <c r="K961" s="15" t="s">
        <v>6671</v>
      </c>
      <c r="L961" s="15" t="str">
        <f t="shared" si="28"/>
        <v>12-12-1976</v>
      </c>
      <c r="M961" s="19">
        <v>46</v>
      </c>
    </row>
    <row r="962" spans="1:13" ht="15" thickBot="1" x14ac:dyDescent="0.4">
      <c r="A962" t="s">
        <v>993</v>
      </c>
      <c r="B962">
        <v>1981</v>
      </c>
      <c r="C962" t="s">
        <v>18</v>
      </c>
      <c r="D962">
        <v>30</v>
      </c>
      <c r="E962">
        <v>2</v>
      </c>
      <c r="F962" s="18">
        <v>7749.16</v>
      </c>
      <c r="G962" t="s">
        <v>11</v>
      </c>
      <c r="H962" t="s">
        <v>16</v>
      </c>
      <c r="I962" t="s">
        <v>23</v>
      </c>
      <c r="J962" s="15" t="str">
        <f t="shared" si="29"/>
        <v>30 Jun 1981</v>
      </c>
      <c r="K962" s="15" t="s">
        <v>6694</v>
      </c>
      <c r="L962" s="15" t="str">
        <f t="shared" ref="L962:L1025" si="30">TEXT(K962,"dd-mm-yyyy")</f>
        <v>30-06-1981</v>
      </c>
      <c r="M962" s="19">
        <v>42</v>
      </c>
    </row>
    <row r="963" spans="1:13" ht="15" thickBot="1" x14ac:dyDescent="0.4">
      <c r="A963" t="s">
        <v>994</v>
      </c>
      <c r="B963">
        <v>1997</v>
      </c>
      <c r="C963" t="s">
        <v>30</v>
      </c>
      <c r="D963">
        <v>21</v>
      </c>
      <c r="E963">
        <v>0</v>
      </c>
      <c r="F963" s="18">
        <v>7763.06</v>
      </c>
      <c r="G963" t="s">
        <v>11</v>
      </c>
      <c r="H963" t="s">
        <v>16</v>
      </c>
      <c r="I963" t="s">
        <v>23</v>
      </c>
      <c r="J963" s="15" t="str">
        <f t="shared" ref="J963:J1026" si="31">CONCATENATE(D963," ",C963," ",B963)</f>
        <v>21 Dec 1997</v>
      </c>
      <c r="K963" s="15" t="s">
        <v>6891</v>
      </c>
      <c r="L963" s="15" t="str">
        <f t="shared" si="30"/>
        <v>21-12-1997</v>
      </c>
      <c r="M963" s="19">
        <v>25</v>
      </c>
    </row>
    <row r="964" spans="1:13" ht="15" thickBot="1" x14ac:dyDescent="0.4">
      <c r="A964" t="s">
        <v>995</v>
      </c>
      <c r="B964">
        <v>1974</v>
      </c>
      <c r="C964" t="s">
        <v>30</v>
      </c>
      <c r="D964">
        <v>6</v>
      </c>
      <c r="E964">
        <v>0</v>
      </c>
      <c r="F964" s="18">
        <v>7789.64</v>
      </c>
      <c r="G964" t="s">
        <v>16</v>
      </c>
      <c r="H964" t="s">
        <v>12</v>
      </c>
      <c r="I964" t="s">
        <v>13</v>
      </c>
      <c r="J964" s="15" t="str">
        <f t="shared" si="31"/>
        <v>6 Dec 1974</v>
      </c>
      <c r="K964" s="15" t="s">
        <v>6892</v>
      </c>
      <c r="L964" s="15" t="str">
        <f t="shared" si="30"/>
        <v>06-12-1974</v>
      </c>
      <c r="M964" s="19">
        <v>48</v>
      </c>
    </row>
    <row r="965" spans="1:13" ht="15" thickBot="1" x14ac:dyDescent="0.4">
      <c r="A965" t="s">
        <v>996</v>
      </c>
      <c r="B965">
        <v>1999</v>
      </c>
      <c r="C965" t="s">
        <v>30</v>
      </c>
      <c r="D965">
        <v>25</v>
      </c>
      <c r="E965">
        <v>0</v>
      </c>
      <c r="F965" s="18">
        <v>7794.68</v>
      </c>
      <c r="G965" t="s">
        <v>11</v>
      </c>
      <c r="H965" t="s">
        <v>11</v>
      </c>
      <c r="I965" t="s">
        <v>535</v>
      </c>
      <c r="J965" s="15" t="str">
        <f t="shared" si="31"/>
        <v>25 Dec 1999</v>
      </c>
      <c r="K965" s="15" t="s">
        <v>6893</v>
      </c>
      <c r="L965" s="15" t="str">
        <f t="shared" si="30"/>
        <v>25-12-1999</v>
      </c>
      <c r="M965" s="19">
        <v>23</v>
      </c>
    </row>
    <row r="966" spans="1:13" ht="15" thickBot="1" x14ac:dyDescent="0.4">
      <c r="A966" t="s">
        <v>997</v>
      </c>
      <c r="B966">
        <v>1997</v>
      </c>
      <c r="C966" t="s">
        <v>30</v>
      </c>
      <c r="D966">
        <v>2</v>
      </c>
      <c r="E966">
        <v>0</v>
      </c>
      <c r="F966" s="18">
        <v>7803.77</v>
      </c>
      <c r="G966" t="s">
        <v>11</v>
      </c>
      <c r="H966" t="s">
        <v>12</v>
      </c>
      <c r="I966" t="s">
        <v>23</v>
      </c>
      <c r="J966" s="15" t="str">
        <f t="shared" si="31"/>
        <v>2 Dec 1997</v>
      </c>
      <c r="K966" s="15" t="s">
        <v>6894</v>
      </c>
      <c r="L966" s="15" t="str">
        <f t="shared" si="30"/>
        <v>02-12-1997</v>
      </c>
      <c r="M966" s="19">
        <v>25</v>
      </c>
    </row>
    <row r="967" spans="1:13" ht="15" thickBot="1" x14ac:dyDescent="0.4">
      <c r="A967" t="s">
        <v>998</v>
      </c>
      <c r="B967">
        <v>1974</v>
      </c>
      <c r="C967" t="s">
        <v>15</v>
      </c>
      <c r="D967">
        <v>9</v>
      </c>
      <c r="E967">
        <v>0</v>
      </c>
      <c r="F967" s="18">
        <v>7804.16</v>
      </c>
      <c r="G967" t="s">
        <v>11</v>
      </c>
      <c r="H967" t="s">
        <v>12</v>
      </c>
      <c r="I967" t="s">
        <v>13</v>
      </c>
      <c r="J967" s="15" t="str">
        <f t="shared" si="31"/>
        <v>9 Nov 1974</v>
      </c>
      <c r="K967" s="15" t="s">
        <v>6895</v>
      </c>
      <c r="L967" s="15" t="str">
        <f t="shared" si="30"/>
        <v>09-11-1974</v>
      </c>
      <c r="M967" s="19">
        <v>48</v>
      </c>
    </row>
    <row r="968" spans="1:13" ht="15" thickBot="1" x14ac:dyDescent="0.4">
      <c r="A968" t="s">
        <v>999</v>
      </c>
      <c r="B968">
        <v>1991</v>
      </c>
      <c r="C968" t="s">
        <v>30</v>
      </c>
      <c r="D968">
        <v>21</v>
      </c>
      <c r="E968">
        <v>3</v>
      </c>
      <c r="F968" s="18">
        <v>7812.67</v>
      </c>
      <c r="G968" t="s">
        <v>11</v>
      </c>
      <c r="H968" t="s">
        <v>16</v>
      </c>
      <c r="I968" t="s">
        <v>23</v>
      </c>
      <c r="J968" s="15" t="str">
        <f t="shared" si="31"/>
        <v>21 Dec 1991</v>
      </c>
      <c r="K968" s="15" t="s">
        <v>6896</v>
      </c>
      <c r="L968" s="15" t="str">
        <f t="shared" si="30"/>
        <v>21-12-1991</v>
      </c>
      <c r="M968" s="19">
        <v>31</v>
      </c>
    </row>
    <row r="969" spans="1:13" ht="15" thickBot="1" x14ac:dyDescent="0.4">
      <c r="A969" t="s">
        <v>1000</v>
      </c>
      <c r="B969">
        <v>1989</v>
      </c>
      <c r="C969" t="s">
        <v>37</v>
      </c>
      <c r="D969">
        <v>12</v>
      </c>
      <c r="E969">
        <v>3</v>
      </c>
      <c r="F969" s="18">
        <v>7824.37</v>
      </c>
      <c r="G969" t="s">
        <v>11</v>
      </c>
      <c r="H969" t="s">
        <v>11</v>
      </c>
      <c r="I969" t="s">
        <v>23</v>
      </c>
      <c r="J969" s="15" t="str">
        <f t="shared" si="31"/>
        <v>12 Oct 1989</v>
      </c>
      <c r="K969" s="15" t="s">
        <v>6897</v>
      </c>
      <c r="L969" s="15" t="str">
        <f t="shared" si="30"/>
        <v>12-10-1989</v>
      </c>
      <c r="M969" s="19">
        <v>33</v>
      </c>
    </row>
    <row r="970" spans="1:13" ht="15" thickBot="1" x14ac:dyDescent="0.4">
      <c r="A970" t="s">
        <v>1001</v>
      </c>
      <c r="B970">
        <v>2001</v>
      </c>
      <c r="C970" t="s">
        <v>37</v>
      </c>
      <c r="D970">
        <v>5</v>
      </c>
      <c r="E970">
        <v>0</v>
      </c>
      <c r="F970" s="18">
        <v>7844.8</v>
      </c>
      <c r="G970" t="s">
        <v>11</v>
      </c>
      <c r="H970" t="s">
        <v>11</v>
      </c>
      <c r="I970" t="s">
        <v>23</v>
      </c>
      <c r="J970" s="15" t="str">
        <f t="shared" si="31"/>
        <v>5 Oct 2001</v>
      </c>
      <c r="K970" s="15" t="s">
        <v>6528</v>
      </c>
      <c r="L970" s="15" t="str">
        <f t="shared" si="30"/>
        <v>05-10-2001</v>
      </c>
      <c r="M970" s="19">
        <v>21</v>
      </c>
    </row>
    <row r="971" spans="1:13" ht="15" thickBot="1" x14ac:dyDescent="0.4">
      <c r="A971" t="s">
        <v>1002</v>
      </c>
      <c r="B971">
        <v>1994</v>
      </c>
      <c r="C971" t="s">
        <v>15</v>
      </c>
      <c r="D971">
        <v>17</v>
      </c>
      <c r="E971">
        <v>0</v>
      </c>
      <c r="F971" s="18">
        <v>7851.85</v>
      </c>
      <c r="G971" t="s">
        <v>11</v>
      </c>
      <c r="H971" t="s">
        <v>12</v>
      </c>
      <c r="I971" t="s">
        <v>23</v>
      </c>
      <c r="J971" s="15" t="str">
        <f t="shared" si="31"/>
        <v>17 Nov 1994</v>
      </c>
      <c r="K971" s="15" t="s">
        <v>6022</v>
      </c>
      <c r="L971" s="15" t="str">
        <f t="shared" si="30"/>
        <v>17-11-1994</v>
      </c>
      <c r="M971" s="19">
        <v>28</v>
      </c>
    </row>
    <row r="972" spans="1:13" ht="15" thickBot="1" x14ac:dyDescent="0.4">
      <c r="A972" t="s">
        <v>1003</v>
      </c>
      <c r="B972">
        <v>1962</v>
      </c>
      <c r="C972" t="s">
        <v>37</v>
      </c>
      <c r="D972">
        <v>10</v>
      </c>
      <c r="E972">
        <v>0</v>
      </c>
      <c r="F972" s="18">
        <v>7896.41</v>
      </c>
      <c r="G972" t="s">
        <v>12</v>
      </c>
      <c r="H972" t="s">
        <v>11</v>
      </c>
      <c r="I972" t="s">
        <v>13</v>
      </c>
      <c r="J972" s="15" t="str">
        <f t="shared" si="31"/>
        <v>10 Oct 1962</v>
      </c>
      <c r="K972" s="15" t="s">
        <v>6898</v>
      </c>
      <c r="L972" s="15" t="str">
        <f t="shared" si="30"/>
        <v>10-10-1962</v>
      </c>
      <c r="M972" s="19">
        <v>60</v>
      </c>
    </row>
    <row r="973" spans="1:13" ht="15" thickBot="1" x14ac:dyDescent="0.4">
      <c r="A973" t="s">
        <v>1004</v>
      </c>
      <c r="B973">
        <v>1977</v>
      </c>
      <c r="C973" t="s">
        <v>10</v>
      </c>
      <c r="D973">
        <v>20</v>
      </c>
      <c r="E973">
        <v>0</v>
      </c>
      <c r="F973" s="18">
        <v>7935.29</v>
      </c>
      <c r="G973" t="s">
        <v>11</v>
      </c>
      <c r="H973" t="s">
        <v>16</v>
      </c>
      <c r="I973" t="s">
        <v>247</v>
      </c>
      <c r="J973" s="15" t="str">
        <f t="shared" si="31"/>
        <v>20 Jul 1977</v>
      </c>
      <c r="K973" s="15" t="s">
        <v>6899</v>
      </c>
      <c r="L973" s="15" t="str">
        <f t="shared" si="30"/>
        <v>20-07-1977</v>
      </c>
      <c r="M973" s="19">
        <v>46</v>
      </c>
    </row>
    <row r="974" spans="1:13" ht="15" thickBot="1" x14ac:dyDescent="0.4">
      <c r="A974" t="s">
        <v>1005</v>
      </c>
      <c r="B974">
        <v>1987</v>
      </c>
      <c r="C974" t="s">
        <v>37</v>
      </c>
      <c r="D974">
        <v>29</v>
      </c>
      <c r="E974">
        <v>3</v>
      </c>
      <c r="F974" s="18">
        <v>7948.22</v>
      </c>
      <c r="G974" t="s">
        <v>11</v>
      </c>
      <c r="H974" t="s">
        <v>12</v>
      </c>
      <c r="I974" t="s">
        <v>200</v>
      </c>
      <c r="J974" s="15" t="str">
        <f t="shared" si="31"/>
        <v>29 Oct 1987</v>
      </c>
      <c r="K974" s="15" t="s">
        <v>6900</v>
      </c>
      <c r="L974" s="15" t="str">
        <f t="shared" si="30"/>
        <v>29-10-1987</v>
      </c>
      <c r="M974" s="19">
        <v>35</v>
      </c>
    </row>
    <row r="975" spans="1:13" ht="15" thickBot="1" x14ac:dyDescent="0.4">
      <c r="A975" t="s">
        <v>1006</v>
      </c>
      <c r="B975">
        <v>1966</v>
      </c>
      <c r="C975" t="s">
        <v>10</v>
      </c>
      <c r="D975">
        <v>9</v>
      </c>
      <c r="E975">
        <v>0</v>
      </c>
      <c r="F975" s="18">
        <v>7953.72</v>
      </c>
      <c r="G975" t="s">
        <v>12</v>
      </c>
      <c r="H975" t="s">
        <v>12</v>
      </c>
      <c r="I975" t="s">
        <v>23</v>
      </c>
      <c r="J975" s="15" t="str">
        <f t="shared" si="31"/>
        <v>9 Jul 1966</v>
      </c>
      <c r="K975" s="15" t="s">
        <v>6901</v>
      </c>
      <c r="L975" s="15" t="str">
        <f t="shared" si="30"/>
        <v>09-07-1966</v>
      </c>
      <c r="M975" s="19">
        <v>57</v>
      </c>
    </row>
    <row r="976" spans="1:13" ht="15" thickBot="1" x14ac:dyDescent="0.4">
      <c r="A976" t="s">
        <v>1007</v>
      </c>
      <c r="B976">
        <v>1981</v>
      </c>
      <c r="C976" t="s">
        <v>30</v>
      </c>
      <c r="D976">
        <v>28</v>
      </c>
      <c r="E976">
        <v>3</v>
      </c>
      <c r="F976" s="18">
        <v>7954.52</v>
      </c>
      <c r="G976" t="s">
        <v>11</v>
      </c>
      <c r="H976" t="s">
        <v>11</v>
      </c>
      <c r="I976" t="s">
        <v>42</v>
      </c>
      <c r="J976" s="15" t="str">
        <f t="shared" si="31"/>
        <v>28 Dec 1981</v>
      </c>
      <c r="K976" s="15" t="s">
        <v>6902</v>
      </c>
      <c r="L976" s="15" t="str">
        <f t="shared" si="30"/>
        <v>28-12-1981</v>
      </c>
      <c r="M976" s="19">
        <v>41</v>
      </c>
    </row>
    <row r="977" spans="1:13" ht="15" thickBot="1" x14ac:dyDescent="0.4">
      <c r="A977" t="s">
        <v>1008</v>
      </c>
      <c r="B977">
        <v>1970</v>
      </c>
      <c r="C977" t="s">
        <v>18</v>
      </c>
      <c r="D977">
        <v>19</v>
      </c>
      <c r="E977">
        <v>0</v>
      </c>
      <c r="F977" s="18">
        <v>7958.13</v>
      </c>
      <c r="G977" t="s">
        <v>11</v>
      </c>
      <c r="H977" t="s">
        <v>11</v>
      </c>
      <c r="I977" t="s">
        <v>13</v>
      </c>
      <c r="J977" s="15" t="str">
        <f t="shared" si="31"/>
        <v>19 Jun 1970</v>
      </c>
      <c r="K977" s="15" t="s">
        <v>6903</v>
      </c>
      <c r="L977" s="15" t="str">
        <f t="shared" si="30"/>
        <v>19-06-1970</v>
      </c>
      <c r="M977" s="19">
        <v>53</v>
      </c>
    </row>
    <row r="978" spans="1:13" ht="15" thickBot="1" x14ac:dyDescent="0.4">
      <c r="A978" t="s">
        <v>1009</v>
      </c>
      <c r="B978">
        <v>1975</v>
      </c>
      <c r="C978" t="s">
        <v>35</v>
      </c>
      <c r="D978">
        <v>10</v>
      </c>
      <c r="E978">
        <v>1</v>
      </c>
      <c r="F978" s="18">
        <v>7966.81</v>
      </c>
      <c r="G978" t="s">
        <v>11</v>
      </c>
      <c r="H978" t="s">
        <v>11</v>
      </c>
      <c r="I978" t="s">
        <v>13</v>
      </c>
      <c r="J978" s="15" t="str">
        <f t="shared" si="31"/>
        <v>10 Aug 1975</v>
      </c>
      <c r="K978" s="15" t="s">
        <v>6904</v>
      </c>
      <c r="L978" s="15" t="str">
        <f t="shared" si="30"/>
        <v>10-08-1975</v>
      </c>
      <c r="M978" s="19">
        <v>47</v>
      </c>
    </row>
    <row r="979" spans="1:13" ht="15" thickBot="1" x14ac:dyDescent="0.4">
      <c r="A979" t="s">
        <v>1010</v>
      </c>
      <c r="B979">
        <v>1972</v>
      </c>
      <c r="C979" t="s">
        <v>15</v>
      </c>
      <c r="D979">
        <v>23</v>
      </c>
      <c r="E979">
        <v>0</v>
      </c>
      <c r="F979" s="18">
        <v>7980.34</v>
      </c>
      <c r="G979" t="s">
        <v>11</v>
      </c>
      <c r="H979" t="s">
        <v>11</v>
      </c>
      <c r="I979" t="s">
        <v>13</v>
      </c>
      <c r="J979" s="15" t="str">
        <f t="shared" si="31"/>
        <v>23 Nov 1972</v>
      </c>
      <c r="K979" s="15" t="s">
        <v>6905</v>
      </c>
      <c r="L979" s="15" t="str">
        <f t="shared" si="30"/>
        <v>23-11-1972</v>
      </c>
      <c r="M979" s="19">
        <v>50</v>
      </c>
    </row>
    <row r="980" spans="1:13" ht="15" thickBot="1" x14ac:dyDescent="0.4">
      <c r="A980" t="s">
        <v>1011</v>
      </c>
      <c r="B980">
        <v>1983</v>
      </c>
      <c r="C980" t="s">
        <v>35</v>
      </c>
      <c r="D980">
        <v>28</v>
      </c>
      <c r="E980">
        <v>3</v>
      </c>
      <c r="F980" s="18">
        <v>7985.82</v>
      </c>
      <c r="G980" t="s">
        <v>11</v>
      </c>
      <c r="H980" t="s">
        <v>16</v>
      </c>
      <c r="I980" t="s">
        <v>247</v>
      </c>
      <c r="J980" s="15" t="str">
        <f t="shared" si="31"/>
        <v>28 Aug 1983</v>
      </c>
      <c r="K980" s="15" t="s">
        <v>6906</v>
      </c>
      <c r="L980" s="15" t="str">
        <f t="shared" si="30"/>
        <v>28-08-1983</v>
      </c>
      <c r="M980" s="19">
        <v>39</v>
      </c>
    </row>
    <row r="981" spans="1:13" ht="15" thickBot="1" x14ac:dyDescent="0.4">
      <c r="A981" t="s">
        <v>1012</v>
      </c>
      <c r="B981">
        <v>1983</v>
      </c>
      <c r="C981" t="s">
        <v>35</v>
      </c>
      <c r="D981">
        <v>20</v>
      </c>
      <c r="E981">
        <v>3</v>
      </c>
      <c r="F981" s="18">
        <v>7986.48</v>
      </c>
      <c r="G981" t="s">
        <v>11</v>
      </c>
      <c r="H981" t="s">
        <v>12</v>
      </c>
      <c r="I981" t="s">
        <v>247</v>
      </c>
      <c r="J981" s="15" t="str">
        <f t="shared" si="31"/>
        <v>20 Aug 1983</v>
      </c>
      <c r="K981" s="15" t="s">
        <v>6907</v>
      </c>
      <c r="L981" s="15" t="str">
        <f t="shared" si="30"/>
        <v>20-08-1983</v>
      </c>
      <c r="M981" s="19">
        <v>39</v>
      </c>
    </row>
    <row r="982" spans="1:13" ht="15" thickBot="1" x14ac:dyDescent="0.4">
      <c r="A982" t="s">
        <v>1013</v>
      </c>
      <c r="B982">
        <v>1962</v>
      </c>
      <c r="C982" t="s">
        <v>35</v>
      </c>
      <c r="D982">
        <v>22</v>
      </c>
      <c r="E982">
        <v>0</v>
      </c>
      <c r="F982" s="18">
        <v>8004.96</v>
      </c>
      <c r="G982" t="s">
        <v>12</v>
      </c>
      <c r="H982" t="s">
        <v>16</v>
      </c>
      <c r="I982" t="s">
        <v>13</v>
      </c>
      <c r="J982" s="15" t="str">
        <f t="shared" si="31"/>
        <v>22 Aug 1962</v>
      </c>
      <c r="K982" s="15" t="s">
        <v>6908</v>
      </c>
      <c r="L982" s="15" t="str">
        <f t="shared" si="30"/>
        <v>22-08-1962</v>
      </c>
      <c r="M982" s="19">
        <v>60</v>
      </c>
    </row>
    <row r="983" spans="1:13" ht="15" thickBot="1" x14ac:dyDescent="0.4">
      <c r="A983" t="s">
        <v>1014</v>
      </c>
      <c r="B983">
        <v>1995</v>
      </c>
      <c r="C983" t="s">
        <v>20</v>
      </c>
      <c r="D983">
        <v>18</v>
      </c>
      <c r="E983">
        <v>0</v>
      </c>
      <c r="F983" s="18">
        <v>8014.62</v>
      </c>
      <c r="G983" t="s">
        <v>11</v>
      </c>
      <c r="H983" t="s">
        <v>12</v>
      </c>
      <c r="I983" t="s">
        <v>23</v>
      </c>
      <c r="J983" s="15" t="str">
        <f t="shared" si="31"/>
        <v>18 Sep 1995</v>
      </c>
      <c r="K983" s="15" t="s">
        <v>6909</v>
      </c>
      <c r="L983" s="15" t="str">
        <f t="shared" si="30"/>
        <v>18-09-1995</v>
      </c>
      <c r="M983" s="19">
        <v>27</v>
      </c>
    </row>
    <row r="984" spans="1:13" ht="15" thickBot="1" x14ac:dyDescent="0.4">
      <c r="A984" t="s">
        <v>1015</v>
      </c>
      <c r="B984">
        <v>1980</v>
      </c>
      <c r="C984" t="s">
        <v>15</v>
      </c>
      <c r="D984">
        <v>8</v>
      </c>
      <c r="E984">
        <v>2</v>
      </c>
      <c r="F984" s="18">
        <v>8017.06</v>
      </c>
      <c r="G984" t="s">
        <v>11</v>
      </c>
      <c r="H984" t="s">
        <v>11</v>
      </c>
      <c r="I984" t="s">
        <v>23</v>
      </c>
      <c r="J984" s="15" t="str">
        <f t="shared" si="31"/>
        <v>8 Nov 1980</v>
      </c>
      <c r="K984" s="15" t="s">
        <v>6910</v>
      </c>
      <c r="L984" s="15" t="str">
        <f t="shared" si="30"/>
        <v>08-11-1980</v>
      </c>
      <c r="M984" s="19">
        <v>42</v>
      </c>
    </row>
    <row r="985" spans="1:13" ht="15" thickBot="1" x14ac:dyDescent="0.4">
      <c r="A985" t="s">
        <v>1016</v>
      </c>
      <c r="B985">
        <v>1989</v>
      </c>
      <c r="C985" t="s">
        <v>15</v>
      </c>
      <c r="D985">
        <v>3</v>
      </c>
      <c r="E985">
        <v>3</v>
      </c>
      <c r="F985" s="18">
        <v>8021.11</v>
      </c>
      <c r="G985" t="s">
        <v>11</v>
      </c>
      <c r="H985" t="s">
        <v>16</v>
      </c>
      <c r="I985" t="s">
        <v>23</v>
      </c>
      <c r="J985" s="15" t="str">
        <f t="shared" si="31"/>
        <v>3 Nov 1989</v>
      </c>
      <c r="K985" s="15" t="s">
        <v>6911</v>
      </c>
      <c r="L985" s="15" t="str">
        <f t="shared" si="30"/>
        <v>03-11-1989</v>
      </c>
      <c r="M985" s="19">
        <v>33</v>
      </c>
    </row>
    <row r="986" spans="1:13" ht="15" thickBot="1" x14ac:dyDescent="0.4">
      <c r="A986" t="s">
        <v>1017</v>
      </c>
      <c r="B986">
        <v>1978</v>
      </c>
      <c r="C986" t="s">
        <v>10</v>
      </c>
      <c r="D986">
        <v>17</v>
      </c>
      <c r="E986">
        <v>1</v>
      </c>
      <c r="F986" s="18">
        <v>8023.14</v>
      </c>
      <c r="G986" t="s">
        <v>11</v>
      </c>
      <c r="H986" t="s">
        <v>12</v>
      </c>
      <c r="I986" t="s">
        <v>23</v>
      </c>
      <c r="J986" s="15" t="str">
        <f t="shared" si="31"/>
        <v>17 Jul 1978</v>
      </c>
      <c r="K986" s="15" t="s">
        <v>6912</v>
      </c>
      <c r="L986" s="15" t="str">
        <f t="shared" si="30"/>
        <v>17-07-1978</v>
      </c>
      <c r="M986" s="19">
        <v>45</v>
      </c>
    </row>
    <row r="987" spans="1:13" ht="15" thickBot="1" x14ac:dyDescent="0.4">
      <c r="A987" t="s">
        <v>1018</v>
      </c>
      <c r="B987">
        <v>1976</v>
      </c>
      <c r="C987" t="s">
        <v>30</v>
      </c>
      <c r="D987">
        <v>20</v>
      </c>
      <c r="E987">
        <v>0</v>
      </c>
      <c r="F987" s="18">
        <v>8026.67</v>
      </c>
      <c r="G987" t="s">
        <v>11</v>
      </c>
      <c r="H987" t="s">
        <v>11</v>
      </c>
      <c r="I987" t="s">
        <v>23</v>
      </c>
      <c r="J987" s="15" t="str">
        <f t="shared" si="31"/>
        <v>20 Dec 1976</v>
      </c>
      <c r="K987" s="15" t="s">
        <v>6913</v>
      </c>
      <c r="L987" s="15" t="str">
        <f t="shared" si="30"/>
        <v>20-12-1976</v>
      </c>
      <c r="M987" s="19">
        <v>46</v>
      </c>
    </row>
    <row r="988" spans="1:13" ht="15" thickBot="1" x14ac:dyDescent="0.4">
      <c r="A988" t="s">
        <v>1019</v>
      </c>
      <c r="B988">
        <v>1977</v>
      </c>
      <c r="C988" t="s">
        <v>15</v>
      </c>
      <c r="D988">
        <v>6</v>
      </c>
      <c r="E988">
        <v>2</v>
      </c>
      <c r="F988" s="18">
        <v>8027.97</v>
      </c>
      <c r="G988" t="s">
        <v>12</v>
      </c>
      <c r="H988" t="s">
        <v>11</v>
      </c>
      <c r="I988" t="s">
        <v>42</v>
      </c>
      <c r="J988" s="15" t="str">
        <f t="shared" si="31"/>
        <v>6 Nov 1977</v>
      </c>
      <c r="K988" s="15" t="s">
        <v>6914</v>
      </c>
      <c r="L988" s="15" t="str">
        <f t="shared" si="30"/>
        <v>06-11-1977</v>
      </c>
      <c r="M988" s="19">
        <v>45</v>
      </c>
    </row>
    <row r="989" spans="1:13" ht="15" thickBot="1" x14ac:dyDescent="0.4">
      <c r="A989" t="s">
        <v>1020</v>
      </c>
      <c r="B989">
        <v>2003</v>
      </c>
      <c r="C989" t="s">
        <v>30</v>
      </c>
      <c r="D989">
        <v>12</v>
      </c>
      <c r="E989">
        <v>0</v>
      </c>
      <c r="F989" s="18">
        <v>8035.64</v>
      </c>
      <c r="G989" t="s">
        <v>11</v>
      </c>
      <c r="H989" t="s">
        <v>11</v>
      </c>
      <c r="I989" t="s">
        <v>23</v>
      </c>
      <c r="J989" s="15" t="str">
        <f t="shared" si="31"/>
        <v>12 Dec 2003</v>
      </c>
      <c r="K989" s="15" t="s">
        <v>6915</v>
      </c>
      <c r="L989" s="15" t="str">
        <f t="shared" si="30"/>
        <v>12-12-2003</v>
      </c>
      <c r="M989" s="19">
        <v>19</v>
      </c>
    </row>
    <row r="990" spans="1:13" ht="15" thickBot="1" x14ac:dyDescent="0.4">
      <c r="A990" t="s">
        <v>1021</v>
      </c>
      <c r="B990">
        <v>1985</v>
      </c>
      <c r="C990" t="s">
        <v>15</v>
      </c>
      <c r="D990">
        <v>28</v>
      </c>
      <c r="E990">
        <v>3</v>
      </c>
      <c r="F990" s="18">
        <v>8059.06</v>
      </c>
      <c r="G990" t="s">
        <v>11</v>
      </c>
      <c r="H990" t="s">
        <v>12</v>
      </c>
      <c r="I990" t="s">
        <v>23</v>
      </c>
      <c r="J990" s="15" t="str">
        <f t="shared" si="31"/>
        <v>28 Nov 1985</v>
      </c>
      <c r="K990" s="15" t="s">
        <v>6916</v>
      </c>
      <c r="L990" s="15" t="str">
        <f t="shared" si="30"/>
        <v>28-11-1985</v>
      </c>
      <c r="M990" s="19">
        <v>37</v>
      </c>
    </row>
    <row r="991" spans="1:13" ht="15" thickBot="1" x14ac:dyDescent="0.4">
      <c r="A991" t="s">
        <v>1022</v>
      </c>
      <c r="B991">
        <v>1982</v>
      </c>
      <c r="C991" t="s">
        <v>30</v>
      </c>
      <c r="D991">
        <v>27</v>
      </c>
      <c r="E991">
        <v>3</v>
      </c>
      <c r="F991" s="18">
        <v>8059.68</v>
      </c>
      <c r="G991" t="s">
        <v>11</v>
      </c>
      <c r="H991" t="s">
        <v>12</v>
      </c>
      <c r="I991" t="s">
        <v>23</v>
      </c>
      <c r="J991" s="15" t="str">
        <f t="shared" si="31"/>
        <v>27 Dec 1982</v>
      </c>
      <c r="K991" s="15" t="s">
        <v>6917</v>
      </c>
      <c r="L991" s="15" t="str">
        <f t="shared" si="30"/>
        <v>27-12-1982</v>
      </c>
      <c r="M991" s="19">
        <v>40</v>
      </c>
    </row>
    <row r="992" spans="1:13" ht="15" thickBot="1" x14ac:dyDescent="0.4">
      <c r="A992" t="s">
        <v>1023</v>
      </c>
      <c r="B992">
        <v>1970</v>
      </c>
      <c r="C992" t="s">
        <v>30</v>
      </c>
      <c r="D992">
        <v>12</v>
      </c>
      <c r="E992">
        <v>0</v>
      </c>
      <c r="F992" s="18">
        <v>8062.31</v>
      </c>
      <c r="G992" t="s">
        <v>11</v>
      </c>
      <c r="H992" t="s">
        <v>16</v>
      </c>
      <c r="I992" t="s">
        <v>13</v>
      </c>
      <c r="J992" s="15" t="str">
        <f t="shared" si="31"/>
        <v>12 Dec 1970</v>
      </c>
      <c r="K992" s="15" t="s">
        <v>6918</v>
      </c>
      <c r="L992" s="15" t="str">
        <f t="shared" si="30"/>
        <v>12-12-1970</v>
      </c>
      <c r="M992" s="19">
        <v>52</v>
      </c>
    </row>
    <row r="993" spans="1:13" ht="15" thickBot="1" x14ac:dyDescent="0.4">
      <c r="A993" t="s">
        <v>1024</v>
      </c>
      <c r="B993">
        <v>1975</v>
      </c>
      <c r="C993" t="s">
        <v>18</v>
      </c>
      <c r="D993">
        <v>28</v>
      </c>
      <c r="E993">
        <v>1</v>
      </c>
      <c r="F993" s="18">
        <v>8062.76</v>
      </c>
      <c r="G993" t="s">
        <v>12</v>
      </c>
      <c r="H993" t="s">
        <v>12</v>
      </c>
      <c r="I993" t="s">
        <v>42</v>
      </c>
      <c r="J993" s="15" t="str">
        <f t="shared" si="31"/>
        <v>28 Jun 1975</v>
      </c>
      <c r="K993" s="15" t="s">
        <v>6919</v>
      </c>
      <c r="L993" s="15" t="str">
        <f t="shared" si="30"/>
        <v>28-06-1975</v>
      </c>
      <c r="M993" s="19">
        <v>48</v>
      </c>
    </row>
    <row r="994" spans="1:13" ht="15" thickBot="1" x14ac:dyDescent="0.4">
      <c r="A994" t="s">
        <v>1025</v>
      </c>
      <c r="B994">
        <v>1965</v>
      </c>
      <c r="C994" t="s">
        <v>35</v>
      </c>
      <c r="D994">
        <v>11</v>
      </c>
      <c r="E994">
        <v>0</v>
      </c>
      <c r="F994" s="18">
        <v>8067.83</v>
      </c>
      <c r="G994" t="s">
        <v>12</v>
      </c>
      <c r="H994" t="s">
        <v>16</v>
      </c>
      <c r="I994" t="s">
        <v>13</v>
      </c>
      <c r="J994" s="15" t="str">
        <f t="shared" si="31"/>
        <v>11 Aug 1965</v>
      </c>
      <c r="K994" s="15" t="s">
        <v>6920</v>
      </c>
      <c r="L994" s="15" t="str">
        <f t="shared" si="30"/>
        <v>11-08-1965</v>
      </c>
      <c r="M994" s="19">
        <v>57</v>
      </c>
    </row>
    <row r="995" spans="1:13" ht="15" thickBot="1" x14ac:dyDescent="0.4">
      <c r="A995" t="s">
        <v>1026</v>
      </c>
      <c r="B995">
        <v>1975</v>
      </c>
      <c r="C995" t="s">
        <v>30</v>
      </c>
      <c r="D995">
        <v>15</v>
      </c>
      <c r="E995">
        <v>1</v>
      </c>
      <c r="F995" s="18">
        <v>8068.19</v>
      </c>
      <c r="G995" t="s">
        <v>12</v>
      </c>
      <c r="H995" t="s">
        <v>11</v>
      </c>
      <c r="I995" t="s">
        <v>42</v>
      </c>
      <c r="J995" s="15" t="str">
        <f t="shared" si="31"/>
        <v>15 Dec 1975</v>
      </c>
      <c r="K995" s="15" t="s">
        <v>6921</v>
      </c>
      <c r="L995" s="15" t="str">
        <f t="shared" si="30"/>
        <v>15-12-1975</v>
      </c>
      <c r="M995" s="19">
        <v>47</v>
      </c>
    </row>
    <row r="996" spans="1:13" ht="15" thickBot="1" x14ac:dyDescent="0.4">
      <c r="A996" t="s">
        <v>1027</v>
      </c>
      <c r="B996">
        <v>1965</v>
      </c>
      <c r="C996" t="s">
        <v>37</v>
      </c>
      <c r="D996">
        <v>21</v>
      </c>
      <c r="E996">
        <v>0</v>
      </c>
      <c r="F996" s="18">
        <v>8071.57</v>
      </c>
      <c r="G996" t="s">
        <v>12</v>
      </c>
      <c r="H996" t="s">
        <v>16</v>
      </c>
      <c r="I996" t="s">
        <v>42</v>
      </c>
      <c r="J996" s="15" t="str">
        <f t="shared" si="31"/>
        <v>21 Oct 1965</v>
      </c>
      <c r="K996" s="15" t="s">
        <v>6922</v>
      </c>
      <c r="L996" s="15" t="str">
        <f t="shared" si="30"/>
        <v>21-10-1965</v>
      </c>
      <c r="M996" s="19">
        <v>57</v>
      </c>
    </row>
    <row r="997" spans="1:13" ht="15" thickBot="1" x14ac:dyDescent="0.4">
      <c r="A997" t="s">
        <v>1028</v>
      </c>
      <c r="B997">
        <v>1993</v>
      </c>
      <c r="C997" t="s">
        <v>15</v>
      </c>
      <c r="D997">
        <v>7</v>
      </c>
      <c r="E997">
        <v>0</v>
      </c>
      <c r="F997" s="18">
        <v>8077.41</v>
      </c>
      <c r="G997" t="s">
        <v>11</v>
      </c>
      <c r="H997" t="s">
        <v>16</v>
      </c>
      <c r="I997" t="s">
        <v>535</v>
      </c>
      <c r="J997" s="15" t="str">
        <f t="shared" si="31"/>
        <v>7 Nov 1993</v>
      </c>
      <c r="K997" s="15" t="s">
        <v>6923</v>
      </c>
      <c r="L997" s="15" t="str">
        <f t="shared" si="30"/>
        <v>07-11-1993</v>
      </c>
      <c r="M997" s="19">
        <v>29</v>
      </c>
    </row>
    <row r="998" spans="1:13" ht="15" thickBot="1" x14ac:dyDescent="0.4">
      <c r="A998" t="s">
        <v>1029</v>
      </c>
      <c r="B998">
        <v>2001</v>
      </c>
      <c r="C998" t="s">
        <v>35</v>
      </c>
      <c r="D998">
        <v>28</v>
      </c>
      <c r="E998">
        <v>0</v>
      </c>
      <c r="F998" s="18">
        <v>8081.26</v>
      </c>
      <c r="G998" t="s">
        <v>11</v>
      </c>
      <c r="H998" t="s">
        <v>11</v>
      </c>
      <c r="I998" t="s">
        <v>23</v>
      </c>
      <c r="J998" s="15" t="str">
        <f t="shared" si="31"/>
        <v>28 Aug 2001</v>
      </c>
      <c r="K998" s="15" t="s">
        <v>6924</v>
      </c>
      <c r="L998" s="15" t="str">
        <f t="shared" si="30"/>
        <v>28-08-2001</v>
      </c>
      <c r="M998" s="19">
        <v>21</v>
      </c>
    </row>
    <row r="999" spans="1:13" ht="15" thickBot="1" x14ac:dyDescent="0.4">
      <c r="A999" t="s">
        <v>1030</v>
      </c>
      <c r="B999">
        <v>1994</v>
      </c>
      <c r="C999" t="s">
        <v>37</v>
      </c>
      <c r="D999">
        <v>12</v>
      </c>
      <c r="E999">
        <v>0</v>
      </c>
      <c r="F999" s="18">
        <v>8081.74</v>
      </c>
      <c r="G999" t="s">
        <v>11</v>
      </c>
      <c r="H999" t="s">
        <v>11</v>
      </c>
      <c r="I999" t="s">
        <v>535</v>
      </c>
      <c r="J999" s="15" t="str">
        <f t="shared" si="31"/>
        <v>12 Oct 1994</v>
      </c>
      <c r="K999" s="15" t="s">
        <v>6925</v>
      </c>
      <c r="L999" s="15" t="str">
        <f t="shared" si="30"/>
        <v>12-10-1994</v>
      </c>
      <c r="M999" s="19">
        <v>28</v>
      </c>
    </row>
    <row r="1000" spans="1:13" ht="15" thickBot="1" x14ac:dyDescent="0.4">
      <c r="A1000" t="s">
        <v>1031</v>
      </c>
      <c r="B1000">
        <v>1975</v>
      </c>
      <c r="C1000" t="s">
        <v>30</v>
      </c>
      <c r="D1000">
        <v>21</v>
      </c>
      <c r="E1000">
        <v>1</v>
      </c>
      <c r="F1000" s="18">
        <v>8083.92</v>
      </c>
      <c r="G1000" t="s">
        <v>12</v>
      </c>
      <c r="H1000" t="s">
        <v>12</v>
      </c>
      <c r="I1000" t="s">
        <v>13</v>
      </c>
      <c r="J1000" s="15" t="str">
        <f t="shared" si="31"/>
        <v>21 Dec 1975</v>
      </c>
      <c r="K1000" s="15" t="s">
        <v>6926</v>
      </c>
      <c r="L1000" s="15" t="str">
        <f t="shared" si="30"/>
        <v>21-12-1975</v>
      </c>
      <c r="M1000" s="19">
        <v>47</v>
      </c>
    </row>
    <row r="1001" spans="1:13" ht="15" thickBot="1" x14ac:dyDescent="0.4">
      <c r="A1001" t="s">
        <v>1032</v>
      </c>
      <c r="B1001">
        <v>1967</v>
      </c>
      <c r="C1001" t="s">
        <v>18</v>
      </c>
      <c r="D1001">
        <v>10</v>
      </c>
      <c r="E1001">
        <v>0</v>
      </c>
      <c r="F1001" s="18">
        <v>8091.3</v>
      </c>
      <c r="G1001" t="s">
        <v>12</v>
      </c>
      <c r="H1001" t="s">
        <v>16</v>
      </c>
      <c r="I1001" t="s">
        <v>23</v>
      </c>
      <c r="J1001" s="15" t="str">
        <f t="shared" si="31"/>
        <v>10 Jun 1967</v>
      </c>
      <c r="K1001" s="15" t="s">
        <v>6927</v>
      </c>
      <c r="L1001" s="15" t="str">
        <f t="shared" si="30"/>
        <v>10-06-1967</v>
      </c>
      <c r="M1001" s="19">
        <v>56</v>
      </c>
    </row>
    <row r="1002" spans="1:13" ht="15" thickBot="1" x14ac:dyDescent="0.4">
      <c r="A1002" t="s">
        <v>1033</v>
      </c>
      <c r="B1002">
        <v>1973</v>
      </c>
      <c r="C1002" t="s">
        <v>37</v>
      </c>
      <c r="D1002">
        <v>11</v>
      </c>
      <c r="E1002">
        <v>0</v>
      </c>
      <c r="F1002" s="18">
        <v>8112.59</v>
      </c>
      <c r="G1002" t="s">
        <v>11</v>
      </c>
      <c r="H1002" t="s">
        <v>11</v>
      </c>
      <c r="I1002" t="s">
        <v>13</v>
      </c>
      <c r="J1002" s="15" t="str">
        <f t="shared" si="31"/>
        <v>11 Oct 1973</v>
      </c>
      <c r="K1002" s="15" t="s">
        <v>6928</v>
      </c>
      <c r="L1002" s="15" t="str">
        <f t="shared" si="30"/>
        <v>11-10-1973</v>
      </c>
      <c r="M1002" s="19">
        <v>49</v>
      </c>
    </row>
    <row r="1003" spans="1:13" ht="15" thickBot="1" x14ac:dyDescent="0.4">
      <c r="A1003" t="s">
        <v>1034</v>
      </c>
      <c r="B1003">
        <v>1978</v>
      </c>
      <c r="C1003" t="s">
        <v>20</v>
      </c>
      <c r="D1003">
        <v>1</v>
      </c>
      <c r="E1003">
        <v>2</v>
      </c>
      <c r="F1003" s="18">
        <v>8116.27</v>
      </c>
      <c r="G1003" t="s">
        <v>12</v>
      </c>
      <c r="H1003" t="s">
        <v>16</v>
      </c>
      <c r="I1003" t="s">
        <v>23</v>
      </c>
      <c r="J1003" s="15" t="str">
        <f t="shared" si="31"/>
        <v>1 Sep 1978</v>
      </c>
      <c r="K1003" s="15" t="s">
        <v>6929</v>
      </c>
      <c r="L1003" s="15" t="str">
        <f t="shared" si="30"/>
        <v>01-09-1978</v>
      </c>
      <c r="M1003" s="19">
        <v>44</v>
      </c>
    </row>
    <row r="1004" spans="1:13" ht="15" thickBot="1" x14ac:dyDescent="0.4">
      <c r="A1004" t="s">
        <v>1035</v>
      </c>
      <c r="B1004">
        <v>1973</v>
      </c>
      <c r="C1004" t="s">
        <v>30</v>
      </c>
      <c r="D1004">
        <v>16</v>
      </c>
      <c r="E1004">
        <v>0</v>
      </c>
      <c r="F1004" s="18">
        <v>8116.68</v>
      </c>
      <c r="G1004" t="s">
        <v>12</v>
      </c>
      <c r="H1004" t="s">
        <v>16</v>
      </c>
      <c r="I1004" t="s">
        <v>42</v>
      </c>
      <c r="J1004" s="15" t="str">
        <f t="shared" si="31"/>
        <v>16 Dec 1973</v>
      </c>
      <c r="K1004" s="15" t="s">
        <v>6930</v>
      </c>
      <c r="L1004" s="15" t="str">
        <f t="shared" si="30"/>
        <v>16-12-1973</v>
      </c>
      <c r="M1004" s="19">
        <v>49</v>
      </c>
    </row>
    <row r="1005" spans="1:13" ht="15" thickBot="1" x14ac:dyDescent="0.4">
      <c r="A1005" t="s">
        <v>1036</v>
      </c>
      <c r="B1005">
        <v>1973</v>
      </c>
      <c r="C1005" t="s">
        <v>35</v>
      </c>
      <c r="D1005">
        <v>30</v>
      </c>
      <c r="E1005">
        <v>0</v>
      </c>
      <c r="F1005" s="18">
        <v>8124.41</v>
      </c>
      <c r="G1005" t="s">
        <v>12</v>
      </c>
      <c r="H1005" t="s">
        <v>16</v>
      </c>
      <c r="I1005" t="s">
        <v>13</v>
      </c>
      <c r="J1005" s="15" t="str">
        <f t="shared" si="31"/>
        <v>30 Aug 1973</v>
      </c>
      <c r="K1005" s="15" t="s">
        <v>6931</v>
      </c>
      <c r="L1005" s="15" t="str">
        <f t="shared" si="30"/>
        <v>30-08-1973</v>
      </c>
      <c r="M1005" s="19">
        <v>49</v>
      </c>
    </row>
    <row r="1006" spans="1:13" ht="15" thickBot="1" x14ac:dyDescent="0.4">
      <c r="A1006" t="s">
        <v>1037</v>
      </c>
      <c r="B1006">
        <v>1973</v>
      </c>
      <c r="C1006" t="s">
        <v>20</v>
      </c>
      <c r="D1006">
        <v>3</v>
      </c>
      <c r="E1006">
        <v>0</v>
      </c>
      <c r="F1006" s="18">
        <v>8125.78</v>
      </c>
      <c r="G1006" t="s">
        <v>11</v>
      </c>
      <c r="H1006" t="s">
        <v>11</v>
      </c>
      <c r="I1006" t="s">
        <v>13</v>
      </c>
      <c r="J1006" s="15" t="str">
        <f t="shared" si="31"/>
        <v>3 Sep 1973</v>
      </c>
      <c r="K1006" s="15" t="s">
        <v>6932</v>
      </c>
      <c r="L1006" s="15" t="str">
        <f t="shared" si="30"/>
        <v>03-09-1973</v>
      </c>
      <c r="M1006" s="19">
        <v>49</v>
      </c>
    </row>
    <row r="1007" spans="1:13" ht="15" thickBot="1" x14ac:dyDescent="0.4">
      <c r="A1007" t="s">
        <v>1038</v>
      </c>
      <c r="B1007">
        <v>1990</v>
      </c>
      <c r="C1007" t="s">
        <v>18</v>
      </c>
      <c r="D1007">
        <v>21</v>
      </c>
      <c r="E1007">
        <v>3</v>
      </c>
      <c r="F1007" s="18">
        <v>8157.92</v>
      </c>
      <c r="G1007" t="s">
        <v>11</v>
      </c>
      <c r="H1007" t="s">
        <v>12</v>
      </c>
      <c r="I1007" t="s">
        <v>200</v>
      </c>
      <c r="J1007" s="15" t="str">
        <f t="shared" si="31"/>
        <v>21 Jun 1990</v>
      </c>
      <c r="K1007" s="15" t="s">
        <v>6933</v>
      </c>
      <c r="L1007" s="15" t="str">
        <f t="shared" si="30"/>
        <v>21-06-1990</v>
      </c>
      <c r="M1007" s="19">
        <v>33</v>
      </c>
    </row>
    <row r="1008" spans="1:13" ht="15" thickBot="1" x14ac:dyDescent="0.4">
      <c r="A1008" t="s">
        <v>1039</v>
      </c>
      <c r="B1008">
        <v>1982</v>
      </c>
      <c r="C1008" t="s">
        <v>18</v>
      </c>
      <c r="D1008">
        <v>28</v>
      </c>
      <c r="E1008">
        <v>4</v>
      </c>
      <c r="F1008" s="18">
        <v>8162.72</v>
      </c>
      <c r="G1008" t="s">
        <v>12</v>
      </c>
      <c r="H1008" t="s">
        <v>12</v>
      </c>
      <c r="I1008" t="s">
        <v>23</v>
      </c>
      <c r="J1008" s="15" t="str">
        <f t="shared" si="31"/>
        <v>28 Jun 1982</v>
      </c>
      <c r="K1008" s="15" t="s">
        <v>6934</v>
      </c>
      <c r="L1008" s="15" t="str">
        <f t="shared" si="30"/>
        <v>28-06-1982</v>
      </c>
      <c r="M1008" s="19">
        <v>41</v>
      </c>
    </row>
    <row r="1009" spans="1:13" ht="15" thickBot="1" x14ac:dyDescent="0.4">
      <c r="A1009" t="s">
        <v>1040</v>
      </c>
      <c r="B1009">
        <v>1963</v>
      </c>
      <c r="C1009" t="s">
        <v>15</v>
      </c>
      <c r="D1009">
        <v>5</v>
      </c>
      <c r="E1009">
        <v>0</v>
      </c>
      <c r="F1009" s="18">
        <v>8177.9</v>
      </c>
      <c r="G1009" t="s">
        <v>12</v>
      </c>
      <c r="H1009" t="s">
        <v>16</v>
      </c>
      <c r="I1009" t="s">
        <v>13</v>
      </c>
      <c r="J1009" s="15" t="str">
        <f t="shared" si="31"/>
        <v>5 Nov 1963</v>
      </c>
      <c r="K1009" s="15" t="s">
        <v>6935</v>
      </c>
      <c r="L1009" s="15" t="str">
        <f t="shared" si="30"/>
        <v>05-11-1963</v>
      </c>
      <c r="M1009" s="19">
        <v>59</v>
      </c>
    </row>
    <row r="1010" spans="1:13" ht="15" thickBot="1" x14ac:dyDescent="0.4">
      <c r="A1010" t="s">
        <v>1041</v>
      </c>
      <c r="B1010">
        <v>1983</v>
      </c>
      <c r="C1010" t="s">
        <v>18</v>
      </c>
      <c r="D1010">
        <v>8</v>
      </c>
      <c r="E1010">
        <v>3</v>
      </c>
      <c r="F1010" s="18">
        <v>8179.51</v>
      </c>
      <c r="G1010" t="s">
        <v>11</v>
      </c>
      <c r="H1010" t="s">
        <v>11</v>
      </c>
      <c r="I1010" t="s">
        <v>516</v>
      </c>
      <c r="J1010" s="15" t="str">
        <f t="shared" si="31"/>
        <v>8 Jun 1983</v>
      </c>
      <c r="K1010" s="15" t="s">
        <v>6612</v>
      </c>
      <c r="L1010" s="15" t="str">
        <f t="shared" si="30"/>
        <v>08-06-1983</v>
      </c>
      <c r="M1010" s="19">
        <v>40</v>
      </c>
    </row>
    <row r="1011" spans="1:13" ht="15" thickBot="1" x14ac:dyDescent="0.4">
      <c r="A1011" t="s">
        <v>1042</v>
      </c>
      <c r="B1011">
        <v>1997</v>
      </c>
      <c r="C1011" t="s">
        <v>37</v>
      </c>
      <c r="D1011">
        <v>21</v>
      </c>
      <c r="E1011">
        <v>0</v>
      </c>
      <c r="F1011" s="18">
        <v>8182.89</v>
      </c>
      <c r="G1011" t="s">
        <v>11</v>
      </c>
      <c r="H1011" t="s">
        <v>16</v>
      </c>
      <c r="I1011" t="s">
        <v>535</v>
      </c>
      <c r="J1011" s="15" t="str">
        <f t="shared" si="31"/>
        <v>21 Oct 1997</v>
      </c>
      <c r="K1011" s="15" t="s">
        <v>6936</v>
      </c>
      <c r="L1011" s="15" t="str">
        <f t="shared" si="30"/>
        <v>21-10-1997</v>
      </c>
      <c r="M1011" s="19">
        <v>25</v>
      </c>
    </row>
    <row r="1012" spans="1:13" ht="15" thickBot="1" x14ac:dyDescent="0.4">
      <c r="A1012" t="s">
        <v>1043</v>
      </c>
      <c r="B1012">
        <v>1962</v>
      </c>
      <c r="C1012" t="s">
        <v>15</v>
      </c>
      <c r="D1012">
        <v>23</v>
      </c>
      <c r="E1012">
        <v>0</v>
      </c>
      <c r="F1012" s="18">
        <v>8188.12</v>
      </c>
      <c r="G1012" t="s">
        <v>12</v>
      </c>
      <c r="H1012" t="s">
        <v>12</v>
      </c>
      <c r="I1012" t="s">
        <v>13</v>
      </c>
      <c r="J1012" s="15" t="str">
        <f t="shared" si="31"/>
        <v>23 Nov 1962</v>
      </c>
      <c r="K1012" s="15" t="s">
        <v>6937</v>
      </c>
      <c r="L1012" s="15" t="str">
        <f t="shared" si="30"/>
        <v>23-11-1962</v>
      </c>
      <c r="M1012" s="19">
        <v>60</v>
      </c>
    </row>
    <row r="1013" spans="1:13" ht="15" thickBot="1" x14ac:dyDescent="0.4">
      <c r="A1013" t="s">
        <v>1044</v>
      </c>
      <c r="B1013">
        <v>1978</v>
      </c>
      <c r="C1013" t="s">
        <v>37</v>
      </c>
      <c r="D1013">
        <v>24</v>
      </c>
      <c r="E1013">
        <v>2</v>
      </c>
      <c r="F1013" s="18">
        <v>8211.1</v>
      </c>
      <c r="G1013" t="s">
        <v>11</v>
      </c>
      <c r="H1013" t="s">
        <v>12</v>
      </c>
      <c r="I1013" t="s">
        <v>13</v>
      </c>
      <c r="J1013" s="15" t="str">
        <f t="shared" si="31"/>
        <v>24 Oct 1978</v>
      </c>
      <c r="K1013" s="15" t="s">
        <v>6938</v>
      </c>
      <c r="L1013" s="15" t="str">
        <f t="shared" si="30"/>
        <v>24-10-1978</v>
      </c>
      <c r="M1013" s="19">
        <v>44</v>
      </c>
    </row>
    <row r="1014" spans="1:13" ht="15" thickBot="1" x14ac:dyDescent="0.4">
      <c r="A1014" t="s">
        <v>1045</v>
      </c>
      <c r="B1014">
        <v>1978</v>
      </c>
      <c r="C1014" t="s">
        <v>18</v>
      </c>
      <c r="D1014">
        <v>30</v>
      </c>
      <c r="E1014">
        <v>2</v>
      </c>
      <c r="F1014" s="18">
        <v>8219.2000000000007</v>
      </c>
      <c r="G1014" t="s">
        <v>11</v>
      </c>
      <c r="H1014" t="s">
        <v>11</v>
      </c>
      <c r="I1014" t="s">
        <v>13</v>
      </c>
      <c r="J1014" s="15" t="str">
        <f t="shared" si="31"/>
        <v>30 Jun 1978</v>
      </c>
      <c r="K1014" s="15" t="s">
        <v>6939</v>
      </c>
      <c r="L1014" s="15" t="str">
        <f t="shared" si="30"/>
        <v>30-06-1978</v>
      </c>
      <c r="M1014" s="19">
        <v>45</v>
      </c>
    </row>
    <row r="1015" spans="1:13" ht="15" thickBot="1" x14ac:dyDescent="0.4">
      <c r="A1015" t="s">
        <v>1046</v>
      </c>
      <c r="B1015">
        <v>1976</v>
      </c>
      <c r="C1015" t="s">
        <v>20</v>
      </c>
      <c r="D1015">
        <v>3</v>
      </c>
      <c r="E1015">
        <v>1</v>
      </c>
      <c r="F1015" s="18">
        <v>8232.64</v>
      </c>
      <c r="G1015" t="s">
        <v>11</v>
      </c>
      <c r="H1015" t="s">
        <v>12</v>
      </c>
      <c r="I1015" t="s">
        <v>13</v>
      </c>
      <c r="J1015" s="15" t="str">
        <f t="shared" si="31"/>
        <v>3 Sep 1976</v>
      </c>
      <c r="K1015" s="15" t="s">
        <v>6940</v>
      </c>
      <c r="L1015" s="15" t="str">
        <f t="shared" si="30"/>
        <v>03-09-1976</v>
      </c>
      <c r="M1015" s="19">
        <v>46</v>
      </c>
    </row>
    <row r="1016" spans="1:13" ht="15" thickBot="1" x14ac:dyDescent="0.4">
      <c r="A1016" t="s">
        <v>1047</v>
      </c>
      <c r="B1016">
        <v>1976</v>
      </c>
      <c r="C1016" t="s">
        <v>18</v>
      </c>
      <c r="D1016">
        <v>30</v>
      </c>
      <c r="E1016">
        <v>1</v>
      </c>
      <c r="F1016" s="18">
        <v>8233.1</v>
      </c>
      <c r="G1016" t="s">
        <v>11</v>
      </c>
      <c r="H1016" t="s">
        <v>11</v>
      </c>
      <c r="I1016" t="s">
        <v>13</v>
      </c>
      <c r="J1016" s="15" t="str">
        <f t="shared" si="31"/>
        <v>30 Jun 1976</v>
      </c>
      <c r="K1016" s="15" t="s">
        <v>6941</v>
      </c>
      <c r="L1016" s="15" t="str">
        <f t="shared" si="30"/>
        <v>30-06-1976</v>
      </c>
      <c r="M1016" s="19">
        <v>47</v>
      </c>
    </row>
    <row r="1017" spans="1:13" ht="15" thickBot="1" x14ac:dyDescent="0.4">
      <c r="A1017" t="s">
        <v>1048</v>
      </c>
      <c r="B1017">
        <v>1976</v>
      </c>
      <c r="C1017" t="s">
        <v>20</v>
      </c>
      <c r="D1017">
        <v>2</v>
      </c>
      <c r="E1017">
        <v>1</v>
      </c>
      <c r="F1017" s="18">
        <v>8240.59</v>
      </c>
      <c r="G1017" t="s">
        <v>11</v>
      </c>
      <c r="H1017" t="s">
        <v>11</v>
      </c>
      <c r="I1017" t="s">
        <v>13</v>
      </c>
      <c r="J1017" s="15" t="str">
        <f t="shared" si="31"/>
        <v>2 Sep 1976</v>
      </c>
      <c r="K1017" s="15" t="s">
        <v>6942</v>
      </c>
      <c r="L1017" s="15" t="str">
        <f t="shared" si="30"/>
        <v>02-09-1976</v>
      </c>
      <c r="M1017" s="19">
        <v>46</v>
      </c>
    </row>
    <row r="1018" spans="1:13" ht="15" thickBot="1" x14ac:dyDescent="0.4">
      <c r="A1018" t="s">
        <v>1049</v>
      </c>
      <c r="B1018">
        <v>1982</v>
      </c>
      <c r="C1018" t="s">
        <v>20</v>
      </c>
      <c r="D1018">
        <v>27</v>
      </c>
      <c r="E1018">
        <v>3</v>
      </c>
      <c r="F1018" s="18">
        <v>8252.2800000000007</v>
      </c>
      <c r="G1018" t="s">
        <v>11</v>
      </c>
      <c r="H1018" t="s">
        <v>11</v>
      </c>
      <c r="I1018" t="s">
        <v>247</v>
      </c>
      <c r="J1018" s="15" t="str">
        <f t="shared" si="31"/>
        <v>27 Sep 1982</v>
      </c>
      <c r="K1018" s="15" t="s">
        <v>6461</v>
      </c>
      <c r="L1018" s="15" t="str">
        <f t="shared" si="30"/>
        <v>27-09-1982</v>
      </c>
      <c r="M1018" s="19">
        <v>40</v>
      </c>
    </row>
    <row r="1019" spans="1:13" ht="15" thickBot="1" x14ac:dyDescent="0.4">
      <c r="A1019" t="s">
        <v>1050</v>
      </c>
      <c r="B1019">
        <v>1964</v>
      </c>
      <c r="C1019" t="s">
        <v>20</v>
      </c>
      <c r="D1019">
        <v>5</v>
      </c>
      <c r="E1019">
        <v>0</v>
      </c>
      <c r="F1019" s="18">
        <v>8268</v>
      </c>
      <c r="G1019" t="s">
        <v>12</v>
      </c>
      <c r="H1019" t="s">
        <v>12</v>
      </c>
      <c r="I1019" t="s">
        <v>13</v>
      </c>
      <c r="J1019" s="15" t="str">
        <f t="shared" si="31"/>
        <v>5 Sep 1964</v>
      </c>
      <c r="K1019" s="15" t="s">
        <v>6943</v>
      </c>
      <c r="L1019" s="15" t="str">
        <f t="shared" si="30"/>
        <v>05-09-1964</v>
      </c>
      <c r="M1019" s="19">
        <v>58</v>
      </c>
    </row>
    <row r="1020" spans="1:13" ht="15" thickBot="1" x14ac:dyDescent="0.4">
      <c r="A1020" t="s">
        <v>1051</v>
      </c>
      <c r="B1020">
        <v>1974</v>
      </c>
      <c r="C1020" t="s">
        <v>35</v>
      </c>
      <c r="D1020">
        <v>5</v>
      </c>
      <c r="E1020">
        <v>0</v>
      </c>
      <c r="F1020" s="18">
        <v>8269.0400000000009</v>
      </c>
      <c r="G1020" t="s">
        <v>11</v>
      </c>
      <c r="H1020" t="s">
        <v>16</v>
      </c>
      <c r="I1020" t="s">
        <v>42</v>
      </c>
      <c r="J1020" s="15" t="str">
        <f t="shared" si="31"/>
        <v>5 Aug 1974</v>
      </c>
      <c r="K1020" s="15" t="s">
        <v>6944</v>
      </c>
      <c r="L1020" s="15" t="str">
        <f t="shared" si="30"/>
        <v>05-08-1974</v>
      </c>
      <c r="M1020" s="19">
        <v>49</v>
      </c>
    </row>
    <row r="1021" spans="1:13" ht="15" thickBot="1" x14ac:dyDescent="0.4">
      <c r="A1021" t="s">
        <v>1052</v>
      </c>
      <c r="B1021">
        <v>2000</v>
      </c>
      <c r="C1021" t="s">
        <v>15</v>
      </c>
      <c r="D1021">
        <v>28</v>
      </c>
      <c r="E1021">
        <v>0</v>
      </c>
      <c r="F1021" s="18">
        <v>8271.4599999999991</v>
      </c>
      <c r="G1021" t="s">
        <v>11</v>
      </c>
      <c r="H1021" t="s">
        <v>16</v>
      </c>
      <c r="I1021" t="s">
        <v>249</v>
      </c>
      <c r="J1021" s="15" t="str">
        <f t="shared" si="31"/>
        <v>28 Nov 2000</v>
      </c>
      <c r="K1021" s="15" t="s">
        <v>6945</v>
      </c>
      <c r="L1021" s="15" t="str">
        <f t="shared" si="30"/>
        <v>28-11-2000</v>
      </c>
      <c r="M1021" s="19">
        <v>22</v>
      </c>
    </row>
    <row r="1022" spans="1:13" ht="15" thickBot="1" x14ac:dyDescent="0.4">
      <c r="A1022" t="s">
        <v>1053</v>
      </c>
      <c r="B1022">
        <v>1974</v>
      </c>
      <c r="C1022" t="s">
        <v>20</v>
      </c>
      <c r="D1022">
        <v>26</v>
      </c>
      <c r="E1022">
        <v>0</v>
      </c>
      <c r="F1022" s="18">
        <v>8277.52</v>
      </c>
      <c r="G1022" t="s">
        <v>11</v>
      </c>
      <c r="H1022" t="s">
        <v>11</v>
      </c>
      <c r="I1022" t="s">
        <v>42</v>
      </c>
      <c r="J1022" s="15" t="str">
        <f t="shared" si="31"/>
        <v>26 Sep 1974</v>
      </c>
      <c r="K1022" s="15" t="s">
        <v>6946</v>
      </c>
      <c r="L1022" s="15" t="str">
        <f t="shared" si="30"/>
        <v>26-09-1974</v>
      </c>
      <c r="M1022" s="19">
        <v>48</v>
      </c>
    </row>
    <row r="1023" spans="1:13" ht="15" thickBot="1" x14ac:dyDescent="0.4">
      <c r="A1023" t="s">
        <v>1054</v>
      </c>
      <c r="B1023">
        <v>1974</v>
      </c>
      <c r="C1023" t="s">
        <v>30</v>
      </c>
      <c r="D1023">
        <v>22</v>
      </c>
      <c r="E1023">
        <v>0</v>
      </c>
      <c r="F1023" s="18">
        <v>8280.6200000000008</v>
      </c>
      <c r="G1023" t="s">
        <v>11</v>
      </c>
      <c r="H1023" t="s">
        <v>11</v>
      </c>
      <c r="I1023" t="s">
        <v>13</v>
      </c>
      <c r="J1023" s="15" t="str">
        <f t="shared" si="31"/>
        <v>22 Dec 1974</v>
      </c>
      <c r="K1023" s="15" t="s">
        <v>6947</v>
      </c>
      <c r="L1023" s="15" t="str">
        <f t="shared" si="30"/>
        <v>22-12-1974</v>
      </c>
      <c r="M1023" s="19">
        <v>48</v>
      </c>
    </row>
    <row r="1024" spans="1:13" ht="15" thickBot="1" x14ac:dyDescent="0.4">
      <c r="A1024" t="s">
        <v>1055</v>
      </c>
      <c r="B1024">
        <v>1974</v>
      </c>
      <c r="C1024" t="s">
        <v>18</v>
      </c>
      <c r="D1024">
        <v>6</v>
      </c>
      <c r="E1024">
        <v>0</v>
      </c>
      <c r="F1024" s="18">
        <v>8283.68</v>
      </c>
      <c r="G1024" t="s">
        <v>11</v>
      </c>
      <c r="H1024" t="s">
        <v>12</v>
      </c>
      <c r="I1024" t="s">
        <v>13</v>
      </c>
      <c r="J1024" s="15" t="str">
        <f t="shared" si="31"/>
        <v>6 Jun 1974</v>
      </c>
      <c r="K1024" s="15" t="s">
        <v>6948</v>
      </c>
      <c r="L1024" s="15" t="str">
        <f t="shared" si="30"/>
        <v>06-06-1974</v>
      </c>
      <c r="M1024" s="19">
        <v>49</v>
      </c>
    </row>
    <row r="1025" spans="1:13" ht="15" thickBot="1" x14ac:dyDescent="0.4">
      <c r="A1025" t="s">
        <v>1056</v>
      </c>
      <c r="B1025">
        <v>1978</v>
      </c>
      <c r="C1025" t="s">
        <v>18</v>
      </c>
      <c r="D1025">
        <v>26</v>
      </c>
      <c r="E1025">
        <v>2</v>
      </c>
      <c r="F1025" s="18">
        <v>8302.5400000000009</v>
      </c>
      <c r="G1025" t="s">
        <v>12</v>
      </c>
      <c r="H1025" t="s">
        <v>12</v>
      </c>
      <c r="I1025" t="s">
        <v>168</v>
      </c>
      <c r="J1025" s="15" t="str">
        <f t="shared" si="31"/>
        <v>26 Jun 1978</v>
      </c>
      <c r="K1025" s="15" t="s">
        <v>6949</v>
      </c>
      <c r="L1025" s="15" t="str">
        <f t="shared" si="30"/>
        <v>26-06-1978</v>
      </c>
      <c r="M1025" s="19">
        <v>45</v>
      </c>
    </row>
    <row r="1026" spans="1:13" ht="15" thickBot="1" x14ac:dyDescent="0.4">
      <c r="A1026" t="s">
        <v>1057</v>
      </c>
      <c r="B1026">
        <v>1979</v>
      </c>
      <c r="C1026" t="s">
        <v>35</v>
      </c>
      <c r="D1026">
        <v>7</v>
      </c>
      <c r="E1026">
        <v>2</v>
      </c>
      <c r="F1026" s="18">
        <v>8310.84</v>
      </c>
      <c r="G1026" t="s">
        <v>11</v>
      </c>
      <c r="H1026" t="s">
        <v>11</v>
      </c>
      <c r="I1026" t="s">
        <v>23</v>
      </c>
      <c r="J1026" s="15" t="str">
        <f t="shared" si="31"/>
        <v>7 Aug 1979</v>
      </c>
      <c r="K1026" s="15" t="s">
        <v>6950</v>
      </c>
      <c r="L1026" s="15" t="str">
        <f t="shared" ref="L1026:L1089" si="32">TEXT(K1026,"dd-mm-yyyy")</f>
        <v>07-08-1979</v>
      </c>
      <c r="M1026" s="19">
        <v>43</v>
      </c>
    </row>
    <row r="1027" spans="1:13" ht="15" thickBot="1" x14ac:dyDescent="0.4">
      <c r="A1027" t="s">
        <v>1058</v>
      </c>
      <c r="B1027">
        <v>1993</v>
      </c>
      <c r="C1027" t="s">
        <v>18</v>
      </c>
      <c r="D1027">
        <v>22</v>
      </c>
      <c r="E1027">
        <v>0</v>
      </c>
      <c r="F1027" s="18">
        <v>8314.65</v>
      </c>
      <c r="G1027" t="s">
        <v>11</v>
      </c>
      <c r="H1027" t="s">
        <v>16</v>
      </c>
      <c r="I1027" t="s">
        <v>23</v>
      </c>
      <c r="J1027" s="15" t="str">
        <f t="shared" ref="J1027:J1090" si="33">CONCATENATE(D1027," ",C1027," ",B1027)</f>
        <v>22 Jun 1993</v>
      </c>
      <c r="K1027" s="15" t="s">
        <v>6367</v>
      </c>
      <c r="L1027" s="15" t="str">
        <f t="shared" si="32"/>
        <v>22-06-1993</v>
      </c>
      <c r="M1027" s="19">
        <v>30</v>
      </c>
    </row>
    <row r="1028" spans="1:13" ht="15" thickBot="1" x14ac:dyDescent="0.4">
      <c r="A1028" t="s">
        <v>1059</v>
      </c>
      <c r="B1028">
        <v>1976</v>
      </c>
      <c r="C1028" t="s">
        <v>10</v>
      </c>
      <c r="D1028">
        <v>12</v>
      </c>
      <c r="E1028">
        <v>1</v>
      </c>
      <c r="F1028" s="18">
        <v>8334.4599999999991</v>
      </c>
      <c r="G1028" t="s">
        <v>12</v>
      </c>
      <c r="H1028" t="s">
        <v>11</v>
      </c>
      <c r="I1028" t="s">
        <v>168</v>
      </c>
      <c r="J1028" s="15" t="str">
        <f t="shared" si="33"/>
        <v>12 Jul 1976</v>
      </c>
      <c r="K1028" s="15" t="s">
        <v>6951</v>
      </c>
      <c r="L1028" s="15" t="str">
        <f t="shared" si="32"/>
        <v>12-07-1976</v>
      </c>
      <c r="M1028" s="19">
        <v>47</v>
      </c>
    </row>
    <row r="1029" spans="1:13" ht="15" thickBot="1" x14ac:dyDescent="0.4">
      <c r="A1029" t="s">
        <v>1060</v>
      </c>
      <c r="B1029">
        <v>1976</v>
      </c>
      <c r="C1029" t="s">
        <v>10</v>
      </c>
      <c r="D1029">
        <v>20</v>
      </c>
      <c r="E1029">
        <v>1</v>
      </c>
      <c r="F1029" s="18">
        <v>8334.59</v>
      </c>
      <c r="G1029" t="s">
        <v>12</v>
      </c>
      <c r="H1029" t="s">
        <v>11</v>
      </c>
      <c r="I1029" t="s">
        <v>168</v>
      </c>
      <c r="J1029" s="15" t="str">
        <f t="shared" si="33"/>
        <v>20 Jul 1976</v>
      </c>
      <c r="K1029" s="15" t="s">
        <v>6952</v>
      </c>
      <c r="L1029" s="15" t="str">
        <f t="shared" si="32"/>
        <v>20-07-1976</v>
      </c>
      <c r="M1029" s="19">
        <v>47</v>
      </c>
    </row>
    <row r="1030" spans="1:13" ht="15" thickBot="1" x14ac:dyDescent="0.4">
      <c r="A1030" t="s">
        <v>1061</v>
      </c>
      <c r="B1030">
        <v>1976</v>
      </c>
      <c r="C1030" t="s">
        <v>10</v>
      </c>
      <c r="D1030">
        <v>7</v>
      </c>
      <c r="E1030">
        <v>1</v>
      </c>
      <c r="F1030" s="18">
        <v>8342.91</v>
      </c>
      <c r="G1030" t="s">
        <v>12</v>
      </c>
      <c r="H1030" t="s">
        <v>16</v>
      </c>
      <c r="I1030" t="s">
        <v>168</v>
      </c>
      <c r="J1030" s="15" t="str">
        <f t="shared" si="33"/>
        <v>7 Jul 1976</v>
      </c>
      <c r="K1030" s="15" t="s">
        <v>6953</v>
      </c>
      <c r="L1030" s="15" t="str">
        <f t="shared" si="32"/>
        <v>07-07-1976</v>
      </c>
      <c r="M1030" s="19">
        <v>47</v>
      </c>
    </row>
    <row r="1031" spans="1:13" ht="15" thickBot="1" x14ac:dyDescent="0.4">
      <c r="A1031" t="s">
        <v>1062</v>
      </c>
      <c r="B1031">
        <v>1976</v>
      </c>
      <c r="C1031" t="s">
        <v>18</v>
      </c>
      <c r="D1031">
        <v>12</v>
      </c>
      <c r="E1031">
        <v>2</v>
      </c>
      <c r="F1031" s="18">
        <v>8347.16</v>
      </c>
      <c r="G1031" t="s">
        <v>11</v>
      </c>
      <c r="H1031" t="s">
        <v>16</v>
      </c>
      <c r="I1031" t="s">
        <v>13</v>
      </c>
      <c r="J1031" s="15" t="str">
        <f t="shared" si="33"/>
        <v>12 Jun 1976</v>
      </c>
      <c r="K1031" s="15" t="s">
        <v>6954</v>
      </c>
      <c r="L1031" s="15" t="str">
        <f t="shared" si="32"/>
        <v>12-06-1976</v>
      </c>
      <c r="M1031" s="19">
        <v>47</v>
      </c>
    </row>
    <row r="1032" spans="1:13" ht="15" thickBot="1" x14ac:dyDescent="0.4">
      <c r="A1032" t="s">
        <v>1063</v>
      </c>
      <c r="B1032">
        <v>1963</v>
      </c>
      <c r="C1032" t="s">
        <v>20</v>
      </c>
      <c r="D1032">
        <v>21</v>
      </c>
      <c r="E1032">
        <v>0</v>
      </c>
      <c r="F1032" s="18">
        <v>8355.5400000000009</v>
      </c>
      <c r="G1032" t="s">
        <v>12</v>
      </c>
      <c r="H1032" t="s">
        <v>12</v>
      </c>
      <c r="I1032" t="s">
        <v>23</v>
      </c>
      <c r="J1032" s="15" t="str">
        <f t="shared" si="33"/>
        <v>21 Sep 1963</v>
      </c>
      <c r="K1032" s="15" t="s">
        <v>6955</v>
      </c>
      <c r="L1032" s="15" t="str">
        <f t="shared" si="32"/>
        <v>21-09-1963</v>
      </c>
      <c r="M1032" s="19">
        <v>59</v>
      </c>
    </row>
    <row r="1033" spans="1:13" ht="15" thickBot="1" x14ac:dyDescent="0.4">
      <c r="A1033" t="s">
        <v>1064</v>
      </c>
      <c r="B1033">
        <v>1971</v>
      </c>
      <c r="C1033" t="s">
        <v>20</v>
      </c>
      <c r="D1033">
        <v>4</v>
      </c>
      <c r="E1033">
        <v>0</v>
      </c>
      <c r="F1033" s="18">
        <v>8396.6200000000008</v>
      </c>
      <c r="G1033" t="s">
        <v>11</v>
      </c>
      <c r="H1033" t="s">
        <v>12</v>
      </c>
      <c r="I1033" t="s">
        <v>13</v>
      </c>
      <c r="J1033" s="15" t="str">
        <f t="shared" si="33"/>
        <v>4 Sep 1971</v>
      </c>
      <c r="K1033" s="15" t="s">
        <v>6956</v>
      </c>
      <c r="L1033" s="15" t="str">
        <f t="shared" si="32"/>
        <v>04-09-1971</v>
      </c>
      <c r="M1033" s="19">
        <v>51</v>
      </c>
    </row>
    <row r="1034" spans="1:13" ht="15" thickBot="1" x14ac:dyDescent="0.4">
      <c r="A1034" t="s">
        <v>1065</v>
      </c>
      <c r="B1034">
        <v>1971</v>
      </c>
      <c r="C1034" t="s">
        <v>20</v>
      </c>
      <c r="D1034">
        <v>18</v>
      </c>
      <c r="E1034">
        <v>0</v>
      </c>
      <c r="F1034" s="18">
        <v>8400.01</v>
      </c>
      <c r="G1034" t="s">
        <v>11</v>
      </c>
      <c r="H1034" t="s">
        <v>12</v>
      </c>
      <c r="I1034" t="s">
        <v>13</v>
      </c>
      <c r="J1034" s="15" t="str">
        <f t="shared" si="33"/>
        <v>18 Sep 1971</v>
      </c>
      <c r="K1034" s="15" t="s">
        <v>6957</v>
      </c>
      <c r="L1034" s="15" t="str">
        <f t="shared" si="32"/>
        <v>18-09-1971</v>
      </c>
      <c r="M1034" s="19">
        <v>51</v>
      </c>
    </row>
    <row r="1035" spans="1:13" ht="15" thickBot="1" x14ac:dyDescent="0.4">
      <c r="A1035" t="s">
        <v>1066</v>
      </c>
      <c r="B1035">
        <v>1979</v>
      </c>
      <c r="C1035" t="s">
        <v>18</v>
      </c>
      <c r="D1035">
        <v>11</v>
      </c>
      <c r="E1035">
        <v>3</v>
      </c>
      <c r="F1035" s="18">
        <v>8410.0499999999993</v>
      </c>
      <c r="G1035" t="s">
        <v>11</v>
      </c>
      <c r="H1035" t="s">
        <v>11</v>
      </c>
      <c r="I1035" t="s">
        <v>23</v>
      </c>
      <c r="J1035" s="15" t="str">
        <f t="shared" si="33"/>
        <v>11 Jun 1979</v>
      </c>
      <c r="K1035" s="15" t="s">
        <v>6958</v>
      </c>
      <c r="L1035" s="15" t="str">
        <f t="shared" si="32"/>
        <v>11-06-1979</v>
      </c>
      <c r="M1035" s="19">
        <v>44</v>
      </c>
    </row>
    <row r="1036" spans="1:13" ht="15" thickBot="1" x14ac:dyDescent="0.4">
      <c r="A1036" t="s">
        <v>1067</v>
      </c>
      <c r="B1036">
        <v>1977</v>
      </c>
      <c r="C1036" t="s">
        <v>20</v>
      </c>
      <c r="D1036">
        <v>4</v>
      </c>
      <c r="E1036">
        <v>2</v>
      </c>
      <c r="F1036" s="18">
        <v>8413.4599999999991</v>
      </c>
      <c r="G1036" t="s">
        <v>12</v>
      </c>
      <c r="H1036" t="s">
        <v>16</v>
      </c>
      <c r="I1036" t="s">
        <v>23</v>
      </c>
      <c r="J1036" s="15" t="str">
        <f t="shared" si="33"/>
        <v>4 Sep 1977</v>
      </c>
      <c r="K1036" s="15" t="s">
        <v>6959</v>
      </c>
      <c r="L1036" s="15" t="str">
        <f t="shared" si="32"/>
        <v>04-09-1977</v>
      </c>
      <c r="M1036" s="19">
        <v>45</v>
      </c>
    </row>
    <row r="1037" spans="1:13" ht="15" thickBot="1" x14ac:dyDescent="0.4">
      <c r="A1037" t="s">
        <v>1068</v>
      </c>
      <c r="B1037">
        <v>1975</v>
      </c>
      <c r="C1037" t="s">
        <v>20</v>
      </c>
      <c r="D1037">
        <v>28</v>
      </c>
      <c r="E1037">
        <v>1</v>
      </c>
      <c r="F1037" s="18">
        <v>8428.07</v>
      </c>
      <c r="G1037" t="s">
        <v>12</v>
      </c>
      <c r="H1037" t="s">
        <v>11</v>
      </c>
      <c r="I1037" t="s">
        <v>23</v>
      </c>
      <c r="J1037" s="15" t="str">
        <f t="shared" si="33"/>
        <v>28 Sep 1975</v>
      </c>
      <c r="K1037" s="15" t="s">
        <v>6960</v>
      </c>
      <c r="L1037" s="15" t="str">
        <f t="shared" si="32"/>
        <v>28-09-1975</v>
      </c>
      <c r="M1037" s="19">
        <v>47</v>
      </c>
    </row>
    <row r="1038" spans="1:13" ht="15" thickBot="1" x14ac:dyDescent="0.4">
      <c r="A1038" t="s">
        <v>1069</v>
      </c>
      <c r="B1038">
        <v>1963</v>
      </c>
      <c r="C1038" t="s">
        <v>20</v>
      </c>
      <c r="D1038">
        <v>24</v>
      </c>
      <c r="E1038">
        <v>0</v>
      </c>
      <c r="F1038" s="18">
        <v>8440.0499999999993</v>
      </c>
      <c r="G1038" t="s">
        <v>12</v>
      </c>
      <c r="H1038" t="s">
        <v>11</v>
      </c>
      <c r="I1038" t="s">
        <v>13</v>
      </c>
      <c r="J1038" s="15" t="str">
        <f t="shared" si="33"/>
        <v>24 Sep 1963</v>
      </c>
      <c r="K1038" s="15" t="s">
        <v>6961</v>
      </c>
      <c r="L1038" s="15" t="str">
        <f t="shared" si="32"/>
        <v>24-09-1963</v>
      </c>
      <c r="M1038" s="19">
        <v>59</v>
      </c>
    </row>
    <row r="1039" spans="1:13" ht="15" thickBot="1" x14ac:dyDescent="0.4">
      <c r="A1039" t="s">
        <v>1070</v>
      </c>
      <c r="B1039">
        <v>1972</v>
      </c>
      <c r="C1039" t="s">
        <v>20</v>
      </c>
      <c r="D1039">
        <v>9</v>
      </c>
      <c r="E1039">
        <v>0</v>
      </c>
      <c r="F1039" s="18">
        <v>8442.67</v>
      </c>
      <c r="G1039" t="s">
        <v>11</v>
      </c>
      <c r="H1039" t="s">
        <v>12</v>
      </c>
      <c r="I1039" t="s">
        <v>13</v>
      </c>
      <c r="J1039" s="15" t="str">
        <f t="shared" si="33"/>
        <v>9 Sep 1972</v>
      </c>
      <c r="K1039" s="15" t="s">
        <v>6962</v>
      </c>
      <c r="L1039" s="15" t="str">
        <f t="shared" si="32"/>
        <v>09-09-1972</v>
      </c>
      <c r="M1039" s="19">
        <v>50</v>
      </c>
    </row>
    <row r="1040" spans="1:13" ht="15" thickBot="1" x14ac:dyDescent="0.4">
      <c r="A1040" t="s">
        <v>1071</v>
      </c>
      <c r="B1040">
        <v>1972</v>
      </c>
      <c r="C1040" t="s">
        <v>20</v>
      </c>
      <c r="D1040">
        <v>4</v>
      </c>
      <c r="E1040">
        <v>0</v>
      </c>
      <c r="F1040" s="18">
        <v>8444.4699999999993</v>
      </c>
      <c r="G1040" t="s">
        <v>12</v>
      </c>
      <c r="H1040" t="s">
        <v>16</v>
      </c>
      <c r="I1040" t="s">
        <v>42</v>
      </c>
      <c r="J1040" s="15" t="str">
        <f t="shared" si="33"/>
        <v>4 Sep 1972</v>
      </c>
      <c r="K1040" s="15" t="s">
        <v>6963</v>
      </c>
      <c r="L1040" s="15" t="str">
        <f t="shared" si="32"/>
        <v>04-09-1972</v>
      </c>
      <c r="M1040" s="19">
        <v>50</v>
      </c>
    </row>
    <row r="1041" spans="1:13" ht="15" thickBot="1" x14ac:dyDescent="0.4">
      <c r="A1041" t="s">
        <v>1072</v>
      </c>
      <c r="B1041">
        <v>1966</v>
      </c>
      <c r="C1041" t="s">
        <v>18</v>
      </c>
      <c r="D1041">
        <v>12</v>
      </c>
      <c r="E1041">
        <v>0</v>
      </c>
      <c r="F1041" s="18">
        <v>8448.66</v>
      </c>
      <c r="G1041" t="s">
        <v>12</v>
      </c>
      <c r="H1041" t="s">
        <v>16</v>
      </c>
      <c r="I1041" t="s">
        <v>13</v>
      </c>
      <c r="J1041" s="15" t="str">
        <f t="shared" si="33"/>
        <v>12 Jun 1966</v>
      </c>
      <c r="K1041" s="15" t="s">
        <v>6964</v>
      </c>
      <c r="L1041" s="15" t="str">
        <f t="shared" si="32"/>
        <v>12-06-1966</v>
      </c>
      <c r="M1041" s="19">
        <v>57</v>
      </c>
    </row>
    <row r="1042" spans="1:13" ht="15" thickBot="1" x14ac:dyDescent="0.4">
      <c r="A1042" t="s">
        <v>1073</v>
      </c>
      <c r="B1042">
        <v>1984</v>
      </c>
      <c r="C1042" t="s">
        <v>18</v>
      </c>
      <c r="D1042">
        <v>19</v>
      </c>
      <c r="E1042">
        <v>3</v>
      </c>
      <c r="F1042" s="18">
        <v>8450.82</v>
      </c>
      <c r="G1042" t="s">
        <v>11</v>
      </c>
      <c r="H1042" t="s">
        <v>11</v>
      </c>
      <c r="I1042" t="s">
        <v>200</v>
      </c>
      <c r="J1042" s="15" t="str">
        <f t="shared" si="33"/>
        <v>19 Jun 1984</v>
      </c>
      <c r="K1042" s="15" t="s">
        <v>6965</v>
      </c>
      <c r="L1042" s="15" t="str">
        <f t="shared" si="32"/>
        <v>19-06-1984</v>
      </c>
      <c r="M1042" s="19">
        <v>39</v>
      </c>
    </row>
    <row r="1043" spans="1:13" ht="15" thickBot="1" x14ac:dyDescent="0.4">
      <c r="A1043" t="s">
        <v>1074</v>
      </c>
      <c r="B1043">
        <v>1972</v>
      </c>
      <c r="C1043" t="s">
        <v>30</v>
      </c>
      <c r="D1043">
        <v>26</v>
      </c>
      <c r="E1043">
        <v>0</v>
      </c>
      <c r="F1043" s="18">
        <v>8457.82</v>
      </c>
      <c r="G1043" t="s">
        <v>11</v>
      </c>
      <c r="H1043" t="s">
        <v>12</v>
      </c>
      <c r="I1043" t="s">
        <v>42</v>
      </c>
      <c r="J1043" s="15" t="str">
        <f t="shared" si="33"/>
        <v>26 Dec 1972</v>
      </c>
      <c r="K1043" s="15" t="s">
        <v>6966</v>
      </c>
      <c r="L1043" s="15" t="str">
        <f t="shared" si="32"/>
        <v>26-12-1972</v>
      </c>
      <c r="M1043" s="19">
        <v>50</v>
      </c>
    </row>
    <row r="1044" spans="1:13" ht="15" thickBot="1" x14ac:dyDescent="0.4">
      <c r="A1044" t="s">
        <v>1075</v>
      </c>
      <c r="B1044">
        <v>1992</v>
      </c>
      <c r="C1044" t="s">
        <v>20</v>
      </c>
      <c r="D1044">
        <v>9</v>
      </c>
      <c r="E1044">
        <v>0</v>
      </c>
      <c r="F1044" s="18">
        <v>8466.35</v>
      </c>
      <c r="G1044" t="s">
        <v>11</v>
      </c>
      <c r="H1044" t="s">
        <v>11</v>
      </c>
      <c r="I1044" t="s">
        <v>23</v>
      </c>
      <c r="J1044" s="15" t="str">
        <f t="shared" si="33"/>
        <v>9 Sep 1992</v>
      </c>
      <c r="K1044" s="15" t="s">
        <v>6967</v>
      </c>
      <c r="L1044" s="15" t="str">
        <f t="shared" si="32"/>
        <v>09-09-1992</v>
      </c>
      <c r="M1044" s="19">
        <v>30</v>
      </c>
    </row>
    <row r="1045" spans="1:13" ht="15" thickBot="1" x14ac:dyDescent="0.4">
      <c r="A1045" t="s">
        <v>1076</v>
      </c>
      <c r="B1045">
        <v>1993</v>
      </c>
      <c r="C1045" t="s">
        <v>15</v>
      </c>
      <c r="D1045">
        <v>10</v>
      </c>
      <c r="E1045">
        <v>0</v>
      </c>
      <c r="F1045" s="18">
        <v>8471.65</v>
      </c>
      <c r="G1045" t="s">
        <v>11</v>
      </c>
      <c r="H1045" t="s">
        <v>16</v>
      </c>
      <c r="I1045" t="s">
        <v>23</v>
      </c>
      <c r="J1045" s="15" t="str">
        <f t="shared" si="33"/>
        <v>10 Nov 1993</v>
      </c>
      <c r="K1045" s="15" t="s">
        <v>6968</v>
      </c>
      <c r="L1045" s="15" t="str">
        <f t="shared" si="32"/>
        <v>10-11-1993</v>
      </c>
      <c r="M1045" s="19">
        <v>29</v>
      </c>
    </row>
    <row r="1046" spans="1:13" ht="15" thickBot="1" x14ac:dyDescent="0.4">
      <c r="A1046" t="s">
        <v>1077</v>
      </c>
      <c r="B1046">
        <v>1977</v>
      </c>
      <c r="C1046" t="s">
        <v>30</v>
      </c>
      <c r="D1046">
        <v>26</v>
      </c>
      <c r="E1046">
        <v>2</v>
      </c>
      <c r="F1046" s="18">
        <v>8515.76</v>
      </c>
      <c r="G1046" t="s">
        <v>11</v>
      </c>
      <c r="H1046" t="s">
        <v>11</v>
      </c>
      <c r="I1046" t="s">
        <v>13</v>
      </c>
      <c r="J1046" s="15" t="str">
        <f t="shared" si="33"/>
        <v>26 Dec 1977</v>
      </c>
      <c r="K1046" s="15" t="s">
        <v>6969</v>
      </c>
      <c r="L1046" s="15" t="str">
        <f t="shared" si="32"/>
        <v>26-12-1977</v>
      </c>
      <c r="M1046" s="19">
        <v>45</v>
      </c>
    </row>
    <row r="1047" spans="1:13" ht="15" thickBot="1" x14ac:dyDescent="0.4">
      <c r="A1047" t="s">
        <v>1078</v>
      </c>
      <c r="B1047">
        <v>1977</v>
      </c>
      <c r="C1047" t="s">
        <v>18</v>
      </c>
      <c r="D1047">
        <v>21</v>
      </c>
      <c r="E1047">
        <v>2</v>
      </c>
      <c r="F1047" s="18">
        <v>8516.83</v>
      </c>
      <c r="G1047" t="s">
        <v>11</v>
      </c>
      <c r="H1047" t="s">
        <v>16</v>
      </c>
      <c r="I1047" t="s">
        <v>13</v>
      </c>
      <c r="J1047" s="15" t="str">
        <f t="shared" si="33"/>
        <v>21 Jun 1977</v>
      </c>
      <c r="K1047" s="15" t="s">
        <v>6970</v>
      </c>
      <c r="L1047" s="15" t="str">
        <f t="shared" si="32"/>
        <v>21-06-1977</v>
      </c>
      <c r="M1047" s="19">
        <v>46</v>
      </c>
    </row>
    <row r="1048" spans="1:13" ht="15" thickBot="1" x14ac:dyDescent="0.4">
      <c r="A1048" t="s">
        <v>1079</v>
      </c>
      <c r="B1048">
        <v>1977</v>
      </c>
      <c r="C1048" t="s">
        <v>30</v>
      </c>
      <c r="D1048">
        <v>29</v>
      </c>
      <c r="E1048">
        <v>2</v>
      </c>
      <c r="F1048" s="18">
        <v>8520.0300000000007</v>
      </c>
      <c r="G1048" t="s">
        <v>11</v>
      </c>
      <c r="H1048" t="s">
        <v>12</v>
      </c>
      <c r="I1048" t="s">
        <v>42</v>
      </c>
      <c r="J1048" s="15" t="str">
        <f t="shared" si="33"/>
        <v>29 Dec 1977</v>
      </c>
      <c r="K1048" s="15" t="s">
        <v>6971</v>
      </c>
      <c r="L1048" s="15" t="str">
        <f t="shared" si="32"/>
        <v>29-12-1977</v>
      </c>
      <c r="M1048" s="19">
        <v>45</v>
      </c>
    </row>
    <row r="1049" spans="1:13" ht="15" thickBot="1" x14ac:dyDescent="0.4">
      <c r="A1049" t="s">
        <v>1080</v>
      </c>
      <c r="B1049">
        <v>1979</v>
      </c>
      <c r="C1049" t="s">
        <v>35</v>
      </c>
      <c r="D1049">
        <v>13</v>
      </c>
      <c r="E1049">
        <v>3</v>
      </c>
      <c r="F1049" s="18">
        <v>8522</v>
      </c>
      <c r="G1049" t="s">
        <v>11</v>
      </c>
      <c r="H1049" t="s">
        <v>11</v>
      </c>
      <c r="I1049" t="s">
        <v>42</v>
      </c>
      <c r="J1049" s="15" t="str">
        <f t="shared" si="33"/>
        <v>13 Aug 1979</v>
      </c>
      <c r="K1049" s="15" t="s">
        <v>6972</v>
      </c>
      <c r="L1049" s="15" t="str">
        <f t="shared" si="32"/>
        <v>13-08-1979</v>
      </c>
      <c r="M1049" s="19">
        <v>43</v>
      </c>
    </row>
    <row r="1050" spans="1:13" ht="15" thickBot="1" x14ac:dyDescent="0.4">
      <c r="A1050" t="s">
        <v>1081</v>
      </c>
      <c r="B1050">
        <v>1977</v>
      </c>
      <c r="C1050" t="s">
        <v>10</v>
      </c>
      <c r="D1050">
        <v>26</v>
      </c>
      <c r="E1050">
        <v>2</v>
      </c>
      <c r="F1050" s="18">
        <v>8527.5300000000007</v>
      </c>
      <c r="G1050" t="s">
        <v>11</v>
      </c>
      <c r="H1050" t="s">
        <v>11</v>
      </c>
      <c r="I1050" t="s">
        <v>13</v>
      </c>
      <c r="J1050" s="15" t="str">
        <f t="shared" si="33"/>
        <v>26 Jul 1977</v>
      </c>
      <c r="K1050" s="15" t="s">
        <v>6973</v>
      </c>
      <c r="L1050" s="15" t="str">
        <f t="shared" si="32"/>
        <v>26-07-1977</v>
      </c>
      <c r="M1050" s="19">
        <v>46</v>
      </c>
    </row>
    <row r="1051" spans="1:13" ht="15" thickBot="1" x14ac:dyDescent="0.4">
      <c r="A1051" t="s">
        <v>1082</v>
      </c>
      <c r="B1051" s="6">
        <v>1981</v>
      </c>
      <c r="C1051" t="s">
        <v>10</v>
      </c>
      <c r="D1051">
        <v>24</v>
      </c>
      <c r="E1051">
        <v>0</v>
      </c>
      <c r="F1051" s="18">
        <v>8534.67</v>
      </c>
      <c r="G1051" t="s">
        <v>11</v>
      </c>
      <c r="H1051" t="s">
        <v>12</v>
      </c>
      <c r="I1051" t="s">
        <v>247</v>
      </c>
      <c r="J1051" s="15" t="str">
        <f t="shared" si="33"/>
        <v>24 Jul 1981</v>
      </c>
      <c r="K1051" s="15" t="s">
        <v>6974</v>
      </c>
      <c r="L1051" s="15" t="str">
        <f t="shared" si="32"/>
        <v>24-07-1981</v>
      </c>
      <c r="M1051" s="19">
        <v>42</v>
      </c>
    </row>
    <row r="1052" spans="1:13" ht="15" thickBot="1" x14ac:dyDescent="0.4">
      <c r="A1052" t="s">
        <v>1083</v>
      </c>
      <c r="B1052">
        <v>1981</v>
      </c>
      <c r="C1052" t="s">
        <v>30</v>
      </c>
      <c r="D1052">
        <v>27</v>
      </c>
      <c r="E1052">
        <v>3</v>
      </c>
      <c r="F1052" s="18">
        <v>8538.2900000000009</v>
      </c>
      <c r="G1052" t="s">
        <v>11</v>
      </c>
      <c r="H1052" t="s">
        <v>12</v>
      </c>
      <c r="I1052" t="s">
        <v>247</v>
      </c>
      <c r="J1052" s="15" t="str">
        <f t="shared" si="33"/>
        <v>27 Dec 1981</v>
      </c>
      <c r="K1052" s="15" t="s">
        <v>6975</v>
      </c>
      <c r="L1052" s="15" t="str">
        <f t="shared" si="32"/>
        <v>27-12-1981</v>
      </c>
      <c r="M1052" s="19">
        <v>41</v>
      </c>
    </row>
    <row r="1053" spans="1:13" ht="15" thickBot="1" x14ac:dyDescent="0.4">
      <c r="A1053" t="s">
        <v>1084</v>
      </c>
      <c r="B1053">
        <v>1975</v>
      </c>
      <c r="C1053" t="s">
        <v>15</v>
      </c>
      <c r="D1053">
        <v>6</v>
      </c>
      <c r="E1053">
        <v>1</v>
      </c>
      <c r="F1053" s="18">
        <v>8539.67</v>
      </c>
      <c r="G1053" t="s">
        <v>11</v>
      </c>
      <c r="H1053" t="s">
        <v>12</v>
      </c>
      <c r="I1053" t="s">
        <v>42</v>
      </c>
      <c r="J1053" s="15" t="str">
        <f t="shared" si="33"/>
        <v>6 Nov 1975</v>
      </c>
      <c r="K1053" s="15" t="s">
        <v>6976</v>
      </c>
      <c r="L1053" s="15" t="str">
        <f t="shared" si="32"/>
        <v>06-11-1975</v>
      </c>
      <c r="M1053" s="19">
        <v>47</v>
      </c>
    </row>
    <row r="1054" spans="1:13" ht="15" thickBot="1" x14ac:dyDescent="0.4">
      <c r="A1054" t="s">
        <v>1085</v>
      </c>
      <c r="B1054" s="6">
        <v>1981</v>
      </c>
      <c r="C1054" t="s">
        <v>30</v>
      </c>
      <c r="D1054">
        <v>12</v>
      </c>
      <c r="E1054">
        <v>1</v>
      </c>
      <c r="F1054" s="18">
        <v>8547.69</v>
      </c>
      <c r="G1054" t="s">
        <v>11</v>
      </c>
      <c r="H1054" t="s">
        <v>16</v>
      </c>
      <c r="I1054" t="s">
        <v>13</v>
      </c>
      <c r="J1054" s="15" t="str">
        <f t="shared" si="33"/>
        <v>12 Dec 1981</v>
      </c>
      <c r="K1054" s="15" t="s">
        <v>6977</v>
      </c>
      <c r="L1054" s="15" t="str">
        <f t="shared" si="32"/>
        <v>12-12-1981</v>
      </c>
      <c r="M1054" s="19">
        <v>41</v>
      </c>
    </row>
    <row r="1055" spans="1:13" ht="15" thickBot="1" x14ac:dyDescent="0.4">
      <c r="A1055" t="s">
        <v>1086</v>
      </c>
      <c r="B1055">
        <v>1975</v>
      </c>
      <c r="C1055" t="s">
        <v>35</v>
      </c>
      <c r="D1055">
        <v>6</v>
      </c>
      <c r="E1055">
        <v>1</v>
      </c>
      <c r="F1055" s="18">
        <v>8551.35</v>
      </c>
      <c r="G1055" t="s">
        <v>11</v>
      </c>
      <c r="H1055" t="s">
        <v>11</v>
      </c>
      <c r="I1055" t="s">
        <v>42</v>
      </c>
      <c r="J1055" s="15" t="str">
        <f t="shared" si="33"/>
        <v>6 Aug 1975</v>
      </c>
      <c r="K1055" s="15" t="s">
        <v>6978</v>
      </c>
      <c r="L1055" s="15" t="str">
        <f t="shared" si="32"/>
        <v>06-08-1975</v>
      </c>
      <c r="M1055" s="19">
        <v>48</v>
      </c>
    </row>
    <row r="1056" spans="1:13" ht="15" thickBot="1" x14ac:dyDescent="0.4">
      <c r="A1056" t="s">
        <v>1087</v>
      </c>
      <c r="B1056">
        <v>1975</v>
      </c>
      <c r="C1056" t="s">
        <v>35</v>
      </c>
      <c r="D1056">
        <v>21</v>
      </c>
      <c r="E1056">
        <v>1</v>
      </c>
      <c r="F1056" s="18">
        <v>8556.91</v>
      </c>
      <c r="G1056" t="s">
        <v>11</v>
      </c>
      <c r="H1056" t="s">
        <v>16</v>
      </c>
      <c r="I1056" t="s">
        <v>42</v>
      </c>
      <c r="J1056" s="15" t="str">
        <f t="shared" si="33"/>
        <v>21 Aug 1975</v>
      </c>
      <c r="K1056" s="15" t="s">
        <v>6979</v>
      </c>
      <c r="L1056" s="15" t="str">
        <f t="shared" si="32"/>
        <v>21-08-1975</v>
      </c>
      <c r="M1056" s="19">
        <v>47</v>
      </c>
    </row>
    <row r="1057" spans="1:13" ht="15" thickBot="1" x14ac:dyDescent="0.4">
      <c r="A1057" t="s">
        <v>1088</v>
      </c>
      <c r="B1057">
        <v>1988</v>
      </c>
      <c r="C1057" t="s">
        <v>20</v>
      </c>
      <c r="D1057">
        <v>21</v>
      </c>
      <c r="E1057">
        <v>3</v>
      </c>
      <c r="F1057" s="18">
        <v>8567.25</v>
      </c>
      <c r="G1057" t="s">
        <v>11</v>
      </c>
      <c r="H1057" t="s">
        <v>16</v>
      </c>
      <c r="I1057" t="s">
        <v>23</v>
      </c>
      <c r="J1057" s="15" t="str">
        <f t="shared" si="33"/>
        <v>21 Sep 1988</v>
      </c>
      <c r="K1057" s="15" t="s">
        <v>6980</v>
      </c>
      <c r="L1057" s="15" t="str">
        <f t="shared" si="32"/>
        <v>21-09-1988</v>
      </c>
      <c r="M1057" s="19">
        <v>34</v>
      </c>
    </row>
    <row r="1058" spans="1:13" ht="15" thickBot="1" x14ac:dyDescent="0.4">
      <c r="A1058" t="s">
        <v>1089</v>
      </c>
      <c r="B1058">
        <v>1975</v>
      </c>
      <c r="C1058" t="s">
        <v>20</v>
      </c>
      <c r="D1058">
        <v>26</v>
      </c>
      <c r="E1058">
        <v>1</v>
      </c>
      <c r="F1058" s="18">
        <v>8569.86</v>
      </c>
      <c r="G1058" t="s">
        <v>11</v>
      </c>
      <c r="H1058" t="s">
        <v>12</v>
      </c>
      <c r="I1058" t="s">
        <v>13</v>
      </c>
      <c r="J1058" s="15" t="str">
        <f t="shared" si="33"/>
        <v>26 Sep 1975</v>
      </c>
      <c r="K1058" s="15" t="s">
        <v>6981</v>
      </c>
      <c r="L1058" s="15" t="str">
        <f t="shared" si="32"/>
        <v>26-09-1975</v>
      </c>
      <c r="M1058" s="19">
        <v>47</v>
      </c>
    </row>
    <row r="1059" spans="1:13" ht="15" thickBot="1" x14ac:dyDescent="0.4">
      <c r="A1059" t="s">
        <v>1090</v>
      </c>
      <c r="B1059">
        <v>1982</v>
      </c>
      <c r="C1059" t="s">
        <v>30</v>
      </c>
      <c r="D1059">
        <v>6</v>
      </c>
      <c r="E1059">
        <v>3</v>
      </c>
      <c r="F1059" s="18">
        <v>8572.0400000000009</v>
      </c>
      <c r="G1059" t="s">
        <v>11</v>
      </c>
      <c r="H1059" t="s">
        <v>11</v>
      </c>
      <c r="I1059" t="s">
        <v>300</v>
      </c>
      <c r="J1059" s="15" t="str">
        <f t="shared" si="33"/>
        <v>6 Dec 1982</v>
      </c>
      <c r="K1059" s="15" t="s">
        <v>6982</v>
      </c>
      <c r="L1059" s="15" t="str">
        <f t="shared" si="32"/>
        <v>06-12-1982</v>
      </c>
      <c r="M1059" s="19">
        <v>40</v>
      </c>
    </row>
    <row r="1060" spans="1:13" ht="15" thickBot="1" x14ac:dyDescent="0.4">
      <c r="A1060" t="s">
        <v>1091</v>
      </c>
      <c r="B1060">
        <v>1987</v>
      </c>
      <c r="C1060" t="s">
        <v>15</v>
      </c>
      <c r="D1060">
        <v>11</v>
      </c>
      <c r="E1060">
        <v>3</v>
      </c>
      <c r="F1060" s="18">
        <v>8573.2999999999993</v>
      </c>
      <c r="G1060" t="s">
        <v>11</v>
      </c>
      <c r="H1060" t="s">
        <v>11</v>
      </c>
      <c r="I1060" t="s">
        <v>300</v>
      </c>
      <c r="J1060" s="15" t="str">
        <f t="shared" si="33"/>
        <v>11 Nov 1987</v>
      </c>
      <c r="K1060" s="15" t="s">
        <v>6983</v>
      </c>
      <c r="L1060" s="15" t="str">
        <f t="shared" si="32"/>
        <v>11-11-1987</v>
      </c>
      <c r="M1060" s="19">
        <v>35</v>
      </c>
    </row>
    <row r="1061" spans="1:13" ht="15" thickBot="1" x14ac:dyDescent="0.4">
      <c r="A1061" t="s">
        <v>1092</v>
      </c>
      <c r="B1061">
        <v>1983</v>
      </c>
      <c r="C1061" t="s">
        <v>30</v>
      </c>
      <c r="D1061">
        <v>30</v>
      </c>
      <c r="E1061">
        <v>5</v>
      </c>
      <c r="F1061" s="18">
        <v>8582.2999999999993</v>
      </c>
      <c r="G1061" t="s">
        <v>11</v>
      </c>
      <c r="H1061" t="s">
        <v>16</v>
      </c>
      <c r="I1061" t="s">
        <v>13</v>
      </c>
      <c r="J1061" s="15" t="str">
        <f t="shared" si="33"/>
        <v>30 Dec 1983</v>
      </c>
      <c r="K1061" s="15" t="s">
        <v>6984</v>
      </c>
      <c r="L1061" s="15" t="str">
        <f t="shared" si="32"/>
        <v>30-12-1983</v>
      </c>
      <c r="M1061" s="19">
        <v>39</v>
      </c>
    </row>
    <row r="1062" spans="1:13" ht="15" thickBot="1" x14ac:dyDescent="0.4">
      <c r="A1062" t="s">
        <v>1093</v>
      </c>
      <c r="B1062">
        <v>1983</v>
      </c>
      <c r="C1062" t="s">
        <v>10</v>
      </c>
      <c r="D1062">
        <v>25</v>
      </c>
      <c r="E1062">
        <v>5</v>
      </c>
      <c r="F1062" s="18">
        <v>8596.83</v>
      </c>
      <c r="G1062" t="s">
        <v>11</v>
      </c>
      <c r="H1062" t="s">
        <v>12</v>
      </c>
      <c r="I1062" t="s">
        <v>13</v>
      </c>
      <c r="J1062" s="15" t="str">
        <f t="shared" si="33"/>
        <v>25 Jul 1983</v>
      </c>
      <c r="K1062" s="15" t="s">
        <v>6985</v>
      </c>
      <c r="L1062" s="15" t="str">
        <f t="shared" si="32"/>
        <v>25-07-1983</v>
      </c>
      <c r="M1062" s="19">
        <v>40</v>
      </c>
    </row>
    <row r="1063" spans="1:13" ht="15" thickBot="1" x14ac:dyDescent="0.4">
      <c r="A1063" t="s">
        <v>1094</v>
      </c>
      <c r="B1063">
        <v>1973</v>
      </c>
      <c r="C1063" t="s">
        <v>10</v>
      </c>
      <c r="D1063">
        <v>11</v>
      </c>
      <c r="E1063">
        <v>0</v>
      </c>
      <c r="F1063" s="18">
        <v>8601.33</v>
      </c>
      <c r="G1063" t="s">
        <v>11</v>
      </c>
      <c r="H1063" t="s">
        <v>16</v>
      </c>
      <c r="I1063" t="s">
        <v>13</v>
      </c>
      <c r="J1063" s="15" t="str">
        <f t="shared" si="33"/>
        <v>11 Jul 1973</v>
      </c>
      <c r="K1063" s="15" t="s">
        <v>6986</v>
      </c>
      <c r="L1063" s="15" t="str">
        <f t="shared" si="32"/>
        <v>11-07-1973</v>
      </c>
      <c r="M1063" s="19">
        <v>50</v>
      </c>
    </row>
    <row r="1064" spans="1:13" ht="15" thickBot="1" x14ac:dyDescent="0.4">
      <c r="A1064" t="s">
        <v>1095</v>
      </c>
      <c r="B1064">
        <v>1977</v>
      </c>
      <c r="C1064" t="s">
        <v>20</v>
      </c>
      <c r="D1064">
        <v>24</v>
      </c>
      <c r="E1064">
        <v>2</v>
      </c>
      <c r="F1064" s="18">
        <v>8603.82</v>
      </c>
      <c r="G1064" t="s">
        <v>11</v>
      </c>
      <c r="H1064" t="s">
        <v>16</v>
      </c>
      <c r="I1064" t="s">
        <v>166</v>
      </c>
      <c r="J1064" s="15" t="str">
        <f t="shared" si="33"/>
        <v>24 Sep 1977</v>
      </c>
      <c r="K1064" s="15" t="s">
        <v>6987</v>
      </c>
      <c r="L1064" s="15" t="str">
        <f t="shared" si="32"/>
        <v>24-09-1977</v>
      </c>
      <c r="M1064" s="19">
        <v>45</v>
      </c>
    </row>
    <row r="1065" spans="1:13" ht="15" thickBot="1" x14ac:dyDescent="0.4">
      <c r="A1065" t="s">
        <v>1096</v>
      </c>
      <c r="B1065">
        <v>1977</v>
      </c>
      <c r="C1065" t="s">
        <v>15</v>
      </c>
      <c r="D1065">
        <v>12</v>
      </c>
      <c r="E1065">
        <v>2</v>
      </c>
      <c r="F1065" s="18">
        <v>8604.48</v>
      </c>
      <c r="G1065" t="s">
        <v>12</v>
      </c>
      <c r="H1065" t="s">
        <v>11</v>
      </c>
      <c r="I1065" t="s">
        <v>168</v>
      </c>
      <c r="J1065" s="15" t="str">
        <f t="shared" si="33"/>
        <v>12 Nov 1977</v>
      </c>
      <c r="K1065" s="15" t="s">
        <v>6988</v>
      </c>
      <c r="L1065" s="15" t="str">
        <f t="shared" si="32"/>
        <v>12-11-1977</v>
      </c>
      <c r="M1065" s="19">
        <v>45</v>
      </c>
    </row>
    <row r="1066" spans="1:13" ht="15" thickBot="1" x14ac:dyDescent="0.4">
      <c r="A1066" t="s">
        <v>1097</v>
      </c>
      <c r="B1066">
        <v>1977</v>
      </c>
      <c r="C1066" t="s">
        <v>37</v>
      </c>
      <c r="D1066">
        <v>15</v>
      </c>
      <c r="E1066">
        <v>3</v>
      </c>
      <c r="F1066" s="18">
        <v>8605.36</v>
      </c>
      <c r="G1066" t="s">
        <v>11</v>
      </c>
      <c r="H1066" t="s">
        <v>11</v>
      </c>
      <c r="I1066" t="s">
        <v>13</v>
      </c>
      <c r="J1066" s="15" t="str">
        <f t="shared" si="33"/>
        <v>15 Oct 1977</v>
      </c>
      <c r="K1066" s="15" t="s">
        <v>6989</v>
      </c>
      <c r="L1066" s="15" t="str">
        <f t="shared" si="32"/>
        <v>15-10-1977</v>
      </c>
      <c r="M1066" s="19">
        <v>45</v>
      </c>
    </row>
    <row r="1067" spans="1:13" ht="15" thickBot="1" x14ac:dyDescent="0.4">
      <c r="A1067" t="s">
        <v>1098</v>
      </c>
      <c r="B1067">
        <v>1979</v>
      </c>
      <c r="C1067" t="s">
        <v>10</v>
      </c>
      <c r="D1067">
        <v>17</v>
      </c>
      <c r="E1067">
        <v>3</v>
      </c>
      <c r="F1067" s="18">
        <v>8606.2199999999993</v>
      </c>
      <c r="G1067" t="s">
        <v>16</v>
      </c>
      <c r="H1067" t="s">
        <v>11</v>
      </c>
      <c r="I1067" t="s">
        <v>276</v>
      </c>
      <c r="J1067" s="15" t="str">
        <f t="shared" si="33"/>
        <v>17 Jul 1979</v>
      </c>
      <c r="K1067" s="15" t="s">
        <v>6990</v>
      </c>
      <c r="L1067" s="15" t="str">
        <f t="shared" si="32"/>
        <v>17-07-1979</v>
      </c>
      <c r="M1067" s="19">
        <v>44</v>
      </c>
    </row>
    <row r="1068" spans="1:13" ht="15" thickBot="1" x14ac:dyDescent="0.4">
      <c r="A1068" t="s">
        <v>1099</v>
      </c>
      <c r="B1068">
        <v>1977</v>
      </c>
      <c r="C1068" t="s">
        <v>20</v>
      </c>
      <c r="D1068">
        <v>2</v>
      </c>
      <c r="E1068">
        <v>3</v>
      </c>
      <c r="F1068" s="18">
        <v>8615.2999999999993</v>
      </c>
      <c r="G1068" t="s">
        <v>11</v>
      </c>
      <c r="H1068" t="s">
        <v>12</v>
      </c>
      <c r="I1068" t="s">
        <v>42</v>
      </c>
      <c r="J1068" s="15" t="str">
        <f t="shared" si="33"/>
        <v>2 Sep 1977</v>
      </c>
      <c r="K1068" s="15" t="s">
        <v>6991</v>
      </c>
      <c r="L1068" s="15" t="str">
        <f t="shared" si="32"/>
        <v>02-09-1977</v>
      </c>
      <c r="M1068" s="19">
        <v>45</v>
      </c>
    </row>
    <row r="1069" spans="1:13" ht="15" thickBot="1" x14ac:dyDescent="0.4">
      <c r="A1069" t="s">
        <v>1100</v>
      </c>
      <c r="B1069">
        <v>1975</v>
      </c>
      <c r="C1069" t="s">
        <v>35</v>
      </c>
      <c r="D1069">
        <v>3</v>
      </c>
      <c r="E1069">
        <v>1</v>
      </c>
      <c r="F1069" s="18">
        <v>8627.5400000000009</v>
      </c>
      <c r="G1069" t="s">
        <v>11</v>
      </c>
      <c r="H1069" t="s">
        <v>11</v>
      </c>
      <c r="I1069" t="s">
        <v>356</v>
      </c>
      <c r="J1069" s="15" t="str">
        <f t="shared" si="33"/>
        <v>3 Aug 1975</v>
      </c>
      <c r="K1069" s="15" t="s">
        <v>6992</v>
      </c>
      <c r="L1069" s="15" t="str">
        <f t="shared" si="32"/>
        <v>03-08-1975</v>
      </c>
      <c r="M1069" s="19">
        <v>48</v>
      </c>
    </row>
    <row r="1070" spans="1:13" ht="15" thickBot="1" x14ac:dyDescent="0.4">
      <c r="A1070" t="s">
        <v>1101</v>
      </c>
      <c r="B1070">
        <v>1965</v>
      </c>
      <c r="C1070" t="s">
        <v>37</v>
      </c>
      <c r="D1070">
        <v>21</v>
      </c>
      <c r="E1070">
        <v>0</v>
      </c>
      <c r="F1070" s="18">
        <v>8665.09</v>
      </c>
      <c r="G1070" t="s">
        <v>12</v>
      </c>
      <c r="H1070" t="s">
        <v>11</v>
      </c>
      <c r="I1070" t="s">
        <v>23</v>
      </c>
      <c r="J1070" s="15" t="str">
        <f t="shared" si="33"/>
        <v>21 Oct 1965</v>
      </c>
      <c r="K1070" s="15" t="s">
        <v>6922</v>
      </c>
      <c r="L1070" s="15" t="str">
        <f t="shared" si="32"/>
        <v>21-10-1965</v>
      </c>
      <c r="M1070" s="19">
        <v>57</v>
      </c>
    </row>
    <row r="1071" spans="1:13" ht="15" thickBot="1" x14ac:dyDescent="0.4">
      <c r="A1071" t="s">
        <v>1102</v>
      </c>
      <c r="B1071">
        <v>1969</v>
      </c>
      <c r="C1071" t="s">
        <v>35</v>
      </c>
      <c r="D1071">
        <v>10</v>
      </c>
      <c r="E1071">
        <v>0</v>
      </c>
      <c r="F1071" s="18">
        <v>8665.14</v>
      </c>
      <c r="G1071" t="s">
        <v>11</v>
      </c>
      <c r="H1071" t="s">
        <v>12</v>
      </c>
      <c r="I1071" t="s">
        <v>13</v>
      </c>
      <c r="J1071" s="15" t="str">
        <f t="shared" si="33"/>
        <v>10 Aug 1969</v>
      </c>
      <c r="K1071" s="15" t="s">
        <v>6993</v>
      </c>
      <c r="L1071" s="15" t="str">
        <f t="shared" si="32"/>
        <v>10-08-1969</v>
      </c>
      <c r="M1071" s="19">
        <v>53</v>
      </c>
    </row>
    <row r="1072" spans="1:13" ht="15" thickBot="1" x14ac:dyDescent="0.4">
      <c r="A1072" t="s">
        <v>1103</v>
      </c>
      <c r="B1072">
        <v>1974</v>
      </c>
      <c r="C1072" t="s">
        <v>35</v>
      </c>
      <c r="D1072">
        <v>16</v>
      </c>
      <c r="E1072">
        <v>0</v>
      </c>
      <c r="F1072" s="18">
        <v>8671.19</v>
      </c>
      <c r="G1072" t="s">
        <v>11</v>
      </c>
      <c r="H1072" t="s">
        <v>16</v>
      </c>
      <c r="I1072" t="s">
        <v>23</v>
      </c>
      <c r="J1072" s="15" t="str">
        <f t="shared" si="33"/>
        <v>16 Aug 1974</v>
      </c>
      <c r="K1072" s="15" t="s">
        <v>6994</v>
      </c>
      <c r="L1072" s="15" t="str">
        <f t="shared" si="32"/>
        <v>16-08-1974</v>
      </c>
      <c r="M1072" s="19">
        <v>48</v>
      </c>
    </row>
    <row r="1073" spans="1:13" ht="15" thickBot="1" x14ac:dyDescent="0.4">
      <c r="A1073" t="s">
        <v>1104</v>
      </c>
      <c r="B1073">
        <v>1973</v>
      </c>
      <c r="C1073" t="s">
        <v>37</v>
      </c>
      <c r="D1073">
        <v>11</v>
      </c>
      <c r="E1073">
        <v>0</v>
      </c>
      <c r="F1073" s="18">
        <v>8688.86</v>
      </c>
      <c r="G1073" t="s">
        <v>11</v>
      </c>
      <c r="H1073" t="s">
        <v>16</v>
      </c>
      <c r="I1073" t="s">
        <v>356</v>
      </c>
      <c r="J1073" s="15" t="str">
        <f t="shared" si="33"/>
        <v>11 Oct 1973</v>
      </c>
      <c r="K1073" s="15" t="s">
        <v>6928</v>
      </c>
      <c r="L1073" s="15" t="str">
        <f t="shared" si="32"/>
        <v>11-10-1973</v>
      </c>
      <c r="M1073" s="19">
        <v>49</v>
      </c>
    </row>
    <row r="1074" spans="1:13" ht="15" thickBot="1" x14ac:dyDescent="0.4">
      <c r="A1074" t="s">
        <v>1105</v>
      </c>
      <c r="B1074">
        <v>1980</v>
      </c>
      <c r="C1074" t="s">
        <v>37</v>
      </c>
      <c r="D1074">
        <v>28</v>
      </c>
      <c r="E1074">
        <v>2</v>
      </c>
      <c r="F1074" s="18">
        <v>8701.84</v>
      </c>
      <c r="G1074" t="s">
        <v>11</v>
      </c>
      <c r="H1074" t="s">
        <v>12</v>
      </c>
      <c r="I1074" t="s">
        <v>300</v>
      </c>
      <c r="J1074" s="15" t="str">
        <f t="shared" si="33"/>
        <v>28 Oct 1980</v>
      </c>
      <c r="K1074" s="15" t="s">
        <v>6995</v>
      </c>
      <c r="L1074" s="15" t="str">
        <f t="shared" si="32"/>
        <v>28-10-1980</v>
      </c>
      <c r="M1074" s="19">
        <v>42</v>
      </c>
    </row>
    <row r="1075" spans="1:13" ht="15" thickBot="1" x14ac:dyDescent="0.4">
      <c r="A1075" t="s">
        <v>1106</v>
      </c>
      <c r="B1075">
        <v>1973</v>
      </c>
      <c r="C1075" t="s">
        <v>18</v>
      </c>
      <c r="D1075">
        <v>25</v>
      </c>
      <c r="E1075">
        <v>1</v>
      </c>
      <c r="F1075" s="18">
        <v>8703.4599999999991</v>
      </c>
      <c r="G1075" t="s">
        <v>12</v>
      </c>
      <c r="H1075" t="s">
        <v>12</v>
      </c>
      <c r="I1075" t="s">
        <v>42</v>
      </c>
      <c r="J1075" s="15" t="str">
        <f t="shared" si="33"/>
        <v>25 Jun 1973</v>
      </c>
      <c r="K1075" s="15" t="s">
        <v>6996</v>
      </c>
      <c r="L1075" s="15" t="str">
        <f t="shared" si="32"/>
        <v>25-06-1973</v>
      </c>
      <c r="M1075" s="19">
        <v>50</v>
      </c>
    </row>
    <row r="1076" spans="1:13" ht="15" thickBot="1" x14ac:dyDescent="0.4">
      <c r="A1076" t="s">
        <v>1107</v>
      </c>
      <c r="B1076">
        <v>1976</v>
      </c>
      <c r="C1076" t="s">
        <v>18</v>
      </c>
      <c r="D1076">
        <v>17</v>
      </c>
      <c r="E1076">
        <v>2</v>
      </c>
      <c r="F1076" s="18">
        <v>8733.23</v>
      </c>
      <c r="G1076" t="s">
        <v>11</v>
      </c>
      <c r="H1076" t="s">
        <v>12</v>
      </c>
      <c r="I1076" t="s">
        <v>23</v>
      </c>
      <c r="J1076" s="15" t="str">
        <f t="shared" si="33"/>
        <v>17 Jun 1976</v>
      </c>
      <c r="K1076" s="15" t="s">
        <v>6997</v>
      </c>
      <c r="L1076" s="15" t="str">
        <f t="shared" si="32"/>
        <v>17-06-1976</v>
      </c>
      <c r="M1076" s="19">
        <v>47</v>
      </c>
    </row>
    <row r="1077" spans="1:13" ht="15" thickBot="1" x14ac:dyDescent="0.4">
      <c r="A1077" t="s">
        <v>1108</v>
      </c>
      <c r="B1077">
        <v>1999</v>
      </c>
      <c r="C1077" t="s">
        <v>35</v>
      </c>
      <c r="D1077">
        <v>23</v>
      </c>
      <c r="E1077">
        <v>0</v>
      </c>
      <c r="F1077" s="18">
        <v>8747.68</v>
      </c>
      <c r="G1077" t="s">
        <v>11</v>
      </c>
      <c r="H1077" t="s">
        <v>12</v>
      </c>
      <c r="I1077" t="s">
        <v>42</v>
      </c>
      <c r="J1077" s="15" t="str">
        <f t="shared" si="33"/>
        <v>23 Aug 1999</v>
      </c>
      <c r="K1077" s="15" t="s">
        <v>6998</v>
      </c>
      <c r="L1077" s="15" t="str">
        <f t="shared" si="32"/>
        <v>23-08-1999</v>
      </c>
      <c r="M1077" s="19">
        <v>23</v>
      </c>
    </row>
    <row r="1078" spans="1:13" ht="15" thickBot="1" x14ac:dyDescent="0.4">
      <c r="A1078" t="s">
        <v>1109</v>
      </c>
      <c r="B1078">
        <v>1969</v>
      </c>
      <c r="C1078" t="s">
        <v>20</v>
      </c>
      <c r="D1078">
        <v>9</v>
      </c>
      <c r="E1078">
        <v>0</v>
      </c>
      <c r="F1078" s="18">
        <v>8760.1200000000008</v>
      </c>
      <c r="G1078" t="s">
        <v>11</v>
      </c>
      <c r="H1078" t="s">
        <v>16</v>
      </c>
      <c r="I1078" t="s">
        <v>13</v>
      </c>
      <c r="J1078" s="15" t="str">
        <f t="shared" si="33"/>
        <v>9 Sep 1969</v>
      </c>
      <c r="K1078" s="15" t="s">
        <v>6999</v>
      </c>
      <c r="L1078" s="15" t="str">
        <f t="shared" si="32"/>
        <v>09-09-1969</v>
      </c>
      <c r="M1078" s="19">
        <v>53</v>
      </c>
    </row>
    <row r="1079" spans="1:13" ht="15" thickBot="1" x14ac:dyDescent="0.4">
      <c r="A1079" t="s">
        <v>1110</v>
      </c>
      <c r="B1079">
        <v>1974</v>
      </c>
      <c r="C1079" t="s">
        <v>20</v>
      </c>
      <c r="D1079">
        <v>6</v>
      </c>
      <c r="E1079">
        <v>1</v>
      </c>
      <c r="F1079" s="18">
        <v>8765.25</v>
      </c>
      <c r="G1079" t="s">
        <v>11</v>
      </c>
      <c r="H1079" t="s">
        <v>12</v>
      </c>
      <c r="I1079" t="s">
        <v>23</v>
      </c>
      <c r="J1079" s="15" t="str">
        <f t="shared" si="33"/>
        <v>6 Sep 1974</v>
      </c>
      <c r="K1079" s="15" t="s">
        <v>7000</v>
      </c>
      <c r="L1079" s="15" t="str">
        <f t="shared" si="32"/>
        <v>06-09-1974</v>
      </c>
      <c r="M1079" s="19">
        <v>48</v>
      </c>
    </row>
    <row r="1080" spans="1:13" ht="15" thickBot="1" x14ac:dyDescent="0.4">
      <c r="A1080" t="s">
        <v>1111</v>
      </c>
      <c r="B1080">
        <v>1971</v>
      </c>
      <c r="C1080" t="s">
        <v>35</v>
      </c>
      <c r="D1080">
        <v>23</v>
      </c>
      <c r="E1080">
        <v>0</v>
      </c>
      <c r="F1080" s="18">
        <v>8782.4699999999993</v>
      </c>
      <c r="G1080" t="s">
        <v>11</v>
      </c>
      <c r="H1080" t="s">
        <v>12</v>
      </c>
      <c r="I1080" t="s">
        <v>42</v>
      </c>
      <c r="J1080" s="15" t="str">
        <f t="shared" si="33"/>
        <v>23 Aug 1971</v>
      </c>
      <c r="K1080" s="15" t="s">
        <v>7001</v>
      </c>
      <c r="L1080" s="15" t="str">
        <f t="shared" si="32"/>
        <v>23-08-1971</v>
      </c>
      <c r="M1080" s="19">
        <v>51</v>
      </c>
    </row>
    <row r="1081" spans="1:13" ht="15" thickBot="1" x14ac:dyDescent="0.4">
      <c r="A1081" t="s">
        <v>1112</v>
      </c>
      <c r="B1081">
        <v>1971</v>
      </c>
      <c r="C1081" t="s">
        <v>18</v>
      </c>
      <c r="D1081">
        <v>18</v>
      </c>
      <c r="E1081">
        <v>0</v>
      </c>
      <c r="F1081" s="18">
        <v>8798.59</v>
      </c>
      <c r="G1081" t="s">
        <v>11</v>
      </c>
      <c r="H1081" t="s">
        <v>16</v>
      </c>
      <c r="I1081" t="s">
        <v>42</v>
      </c>
      <c r="J1081" s="15" t="str">
        <f t="shared" si="33"/>
        <v>18 Jun 1971</v>
      </c>
      <c r="K1081" s="15" t="s">
        <v>7002</v>
      </c>
      <c r="L1081" s="15" t="str">
        <f t="shared" si="32"/>
        <v>18-06-1971</v>
      </c>
      <c r="M1081" s="19">
        <v>52</v>
      </c>
    </row>
    <row r="1082" spans="1:13" ht="15" thickBot="1" x14ac:dyDescent="0.4">
      <c r="A1082" t="s">
        <v>1113</v>
      </c>
      <c r="B1082">
        <v>1965</v>
      </c>
      <c r="C1082" t="s">
        <v>35</v>
      </c>
      <c r="D1082">
        <v>29</v>
      </c>
      <c r="E1082">
        <v>0</v>
      </c>
      <c r="F1082" s="18">
        <v>8800.49</v>
      </c>
      <c r="G1082" t="s">
        <v>12</v>
      </c>
      <c r="H1082" t="s">
        <v>11</v>
      </c>
      <c r="I1082" t="s">
        <v>13</v>
      </c>
      <c r="J1082" s="15" t="str">
        <f t="shared" si="33"/>
        <v>29 Aug 1965</v>
      </c>
      <c r="K1082" s="15" t="s">
        <v>7003</v>
      </c>
      <c r="L1082" s="15" t="str">
        <f t="shared" si="32"/>
        <v>29-08-1965</v>
      </c>
      <c r="M1082" s="19">
        <v>57</v>
      </c>
    </row>
    <row r="1083" spans="1:13" ht="15" thickBot="1" x14ac:dyDescent="0.4">
      <c r="A1083" t="s">
        <v>1114</v>
      </c>
      <c r="B1083">
        <v>2001</v>
      </c>
      <c r="C1083" t="s">
        <v>15</v>
      </c>
      <c r="D1083">
        <v>7</v>
      </c>
      <c r="E1083">
        <v>0</v>
      </c>
      <c r="F1083" s="18">
        <v>8821.8799999999992</v>
      </c>
      <c r="G1083" t="s">
        <v>11</v>
      </c>
      <c r="H1083" t="s">
        <v>12</v>
      </c>
      <c r="I1083" t="s">
        <v>249</v>
      </c>
      <c r="J1083" s="15" t="str">
        <f t="shared" si="33"/>
        <v>7 Nov 2001</v>
      </c>
      <c r="K1083" s="15" t="s">
        <v>7004</v>
      </c>
      <c r="L1083" s="15" t="str">
        <f t="shared" si="32"/>
        <v>07-11-2001</v>
      </c>
      <c r="M1083" s="19">
        <v>21</v>
      </c>
    </row>
    <row r="1084" spans="1:13" ht="15" thickBot="1" x14ac:dyDescent="0.4">
      <c r="A1084" t="s">
        <v>1115</v>
      </c>
      <c r="B1084">
        <v>1976</v>
      </c>
      <c r="C1084" t="s">
        <v>18</v>
      </c>
      <c r="D1084">
        <v>14</v>
      </c>
      <c r="E1084">
        <v>2</v>
      </c>
      <c r="F1084" s="18">
        <v>8823.2800000000007</v>
      </c>
      <c r="G1084" t="s">
        <v>11</v>
      </c>
      <c r="H1084" t="s">
        <v>16</v>
      </c>
      <c r="I1084" t="s">
        <v>42</v>
      </c>
      <c r="J1084" s="15" t="str">
        <f t="shared" si="33"/>
        <v>14 Jun 1976</v>
      </c>
      <c r="K1084" s="15" t="s">
        <v>7005</v>
      </c>
      <c r="L1084" s="15" t="str">
        <f t="shared" si="32"/>
        <v>14-06-1976</v>
      </c>
      <c r="M1084" s="19">
        <v>47</v>
      </c>
    </row>
    <row r="1085" spans="1:13" ht="15" thickBot="1" x14ac:dyDescent="0.4">
      <c r="A1085" t="s">
        <v>1116</v>
      </c>
      <c r="B1085">
        <v>1976</v>
      </c>
      <c r="C1085" t="s">
        <v>37</v>
      </c>
      <c r="D1085">
        <v>19</v>
      </c>
      <c r="E1085">
        <v>1</v>
      </c>
      <c r="F1085" s="18">
        <v>8823.99</v>
      </c>
      <c r="G1085" t="s">
        <v>11</v>
      </c>
      <c r="H1085" t="s">
        <v>12</v>
      </c>
      <c r="I1085" t="s">
        <v>247</v>
      </c>
      <c r="J1085" s="15" t="str">
        <f t="shared" si="33"/>
        <v>19 Oct 1976</v>
      </c>
      <c r="K1085" s="15" t="s">
        <v>7006</v>
      </c>
      <c r="L1085" s="15" t="str">
        <f t="shared" si="32"/>
        <v>19-10-1976</v>
      </c>
      <c r="M1085" s="19">
        <v>46</v>
      </c>
    </row>
    <row r="1086" spans="1:13" ht="15" thickBot="1" x14ac:dyDescent="0.4">
      <c r="A1086" t="s">
        <v>1117</v>
      </c>
      <c r="B1086">
        <v>1988</v>
      </c>
      <c r="C1086" t="s">
        <v>35</v>
      </c>
      <c r="D1086">
        <v>22</v>
      </c>
      <c r="E1086">
        <v>3</v>
      </c>
      <c r="F1086" s="18">
        <v>8824.27</v>
      </c>
      <c r="G1086" t="s">
        <v>11</v>
      </c>
      <c r="H1086" t="s">
        <v>16</v>
      </c>
      <c r="I1086" t="s">
        <v>200</v>
      </c>
      <c r="J1086" s="15" t="str">
        <f t="shared" si="33"/>
        <v>22 Aug 1988</v>
      </c>
      <c r="K1086" s="15" t="s">
        <v>7007</v>
      </c>
      <c r="L1086" s="15" t="str">
        <f t="shared" si="32"/>
        <v>22-08-1988</v>
      </c>
      <c r="M1086" s="19">
        <v>34</v>
      </c>
    </row>
    <row r="1087" spans="1:13" ht="15" thickBot="1" x14ac:dyDescent="0.4">
      <c r="A1087" t="s">
        <v>1118</v>
      </c>
      <c r="B1087">
        <v>1976</v>
      </c>
      <c r="C1087" t="s">
        <v>10</v>
      </c>
      <c r="D1087">
        <v>14</v>
      </c>
      <c r="E1087">
        <v>2</v>
      </c>
      <c r="F1087" s="18">
        <v>8825.09</v>
      </c>
      <c r="G1087" t="s">
        <v>11</v>
      </c>
      <c r="H1087" t="s">
        <v>12</v>
      </c>
      <c r="I1087" t="s">
        <v>42</v>
      </c>
      <c r="J1087" s="15" t="str">
        <f t="shared" si="33"/>
        <v>14 Jul 1976</v>
      </c>
      <c r="K1087" s="15" t="s">
        <v>7008</v>
      </c>
      <c r="L1087" s="15" t="str">
        <f t="shared" si="32"/>
        <v>14-07-1976</v>
      </c>
      <c r="M1087" s="19">
        <v>47</v>
      </c>
    </row>
    <row r="1088" spans="1:13" ht="15" thickBot="1" x14ac:dyDescent="0.4">
      <c r="A1088" t="s">
        <v>1119</v>
      </c>
      <c r="B1088">
        <v>1972</v>
      </c>
      <c r="C1088" t="s">
        <v>15</v>
      </c>
      <c r="D1088">
        <v>14</v>
      </c>
      <c r="E1088">
        <v>0</v>
      </c>
      <c r="F1088" s="18">
        <v>8827.2099999999991</v>
      </c>
      <c r="G1088" t="s">
        <v>12</v>
      </c>
      <c r="H1088" t="s">
        <v>16</v>
      </c>
      <c r="I1088" t="s">
        <v>23</v>
      </c>
      <c r="J1088" s="15" t="str">
        <f t="shared" si="33"/>
        <v>14 Nov 1972</v>
      </c>
      <c r="K1088" s="15" t="s">
        <v>7009</v>
      </c>
      <c r="L1088" s="15" t="str">
        <f t="shared" si="32"/>
        <v>14-11-1972</v>
      </c>
      <c r="M1088" s="19">
        <v>50</v>
      </c>
    </row>
    <row r="1089" spans="1:13" ht="15" thickBot="1" x14ac:dyDescent="0.4">
      <c r="A1089" t="s">
        <v>1120</v>
      </c>
      <c r="B1089">
        <v>1972</v>
      </c>
      <c r="C1089" t="s">
        <v>15</v>
      </c>
      <c r="D1089">
        <v>22</v>
      </c>
      <c r="E1089">
        <v>0</v>
      </c>
      <c r="F1089" s="18">
        <v>8835.26</v>
      </c>
      <c r="G1089" t="s">
        <v>12</v>
      </c>
      <c r="H1089" t="s">
        <v>11</v>
      </c>
      <c r="I1089" t="s">
        <v>23</v>
      </c>
      <c r="J1089" s="15" t="str">
        <f t="shared" si="33"/>
        <v>22 Nov 1972</v>
      </c>
      <c r="K1089" s="15" t="s">
        <v>7010</v>
      </c>
      <c r="L1089" s="15" t="str">
        <f t="shared" si="32"/>
        <v>22-11-1972</v>
      </c>
      <c r="M1089" s="19">
        <v>50</v>
      </c>
    </row>
    <row r="1090" spans="1:13" ht="15" thickBot="1" x14ac:dyDescent="0.4">
      <c r="A1090" t="s">
        <v>1121</v>
      </c>
      <c r="B1090">
        <v>1974</v>
      </c>
      <c r="C1090" t="s">
        <v>18</v>
      </c>
      <c r="D1090">
        <v>18</v>
      </c>
      <c r="E1090">
        <v>1</v>
      </c>
      <c r="F1090" s="18">
        <v>8871.15</v>
      </c>
      <c r="G1090" t="s">
        <v>11</v>
      </c>
      <c r="H1090" t="s">
        <v>12</v>
      </c>
      <c r="I1090" t="s">
        <v>13</v>
      </c>
      <c r="J1090" s="15" t="str">
        <f t="shared" si="33"/>
        <v>18 Jun 1974</v>
      </c>
      <c r="K1090" s="15" t="s">
        <v>7011</v>
      </c>
      <c r="L1090" s="15" t="str">
        <f t="shared" ref="L1090:L1153" si="34">TEXT(K1090,"dd-mm-yyyy")</f>
        <v>18-06-1974</v>
      </c>
      <c r="M1090" s="19">
        <v>49</v>
      </c>
    </row>
    <row r="1091" spans="1:13" ht="15" thickBot="1" x14ac:dyDescent="0.4">
      <c r="A1091" t="s">
        <v>1122</v>
      </c>
      <c r="B1091">
        <v>1973</v>
      </c>
      <c r="C1091" t="s">
        <v>20</v>
      </c>
      <c r="D1091">
        <v>9</v>
      </c>
      <c r="E1091">
        <v>0</v>
      </c>
      <c r="F1091" s="18">
        <v>8890.59</v>
      </c>
      <c r="G1091" t="s">
        <v>11</v>
      </c>
      <c r="H1091" t="s">
        <v>12</v>
      </c>
      <c r="I1091" t="s">
        <v>23</v>
      </c>
      <c r="J1091" s="15" t="str">
        <f t="shared" ref="J1091:J1154" si="35">CONCATENATE(D1091," ",C1091," ",B1091)</f>
        <v>9 Sep 1973</v>
      </c>
      <c r="K1091" s="15" t="s">
        <v>7012</v>
      </c>
      <c r="L1091" s="15" t="str">
        <f t="shared" si="34"/>
        <v>09-09-1973</v>
      </c>
      <c r="M1091" s="19">
        <v>49</v>
      </c>
    </row>
    <row r="1092" spans="1:13" ht="15" thickBot="1" x14ac:dyDescent="0.4">
      <c r="A1092" t="s">
        <v>1123</v>
      </c>
      <c r="B1092">
        <v>1978</v>
      </c>
      <c r="C1092" t="s">
        <v>30</v>
      </c>
      <c r="D1092">
        <v>16</v>
      </c>
      <c r="E1092">
        <v>3</v>
      </c>
      <c r="F1092" s="18">
        <v>8891.14</v>
      </c>
      <c r="G1092" t="s">
        <v>11</v>
      </c>
      <c r="H1092" t="s">
        <v>12</v>
      </c>
      <c r="I1092" t="s">
        <v>356</v>
      </c>
      <c r="J1092" s="15" t="str">
        <f t="shared" si="35"/>
        <v>16 Dec 1978</v>
      </c>
      <c r="K1092" s="15" t="s">
        <v>7013</v>
      </c>
      <c r="L1092" s="15" t="str">
        <f t="shared" si="34"/>
        <v>16-12-1978</v>
      </c>
      <c r="M1092" s="19">
        <v>44</v>
      </c>
    </row>
    <row r="1093" spans="1:13" ht="15" thickBot="1" x14ac:dyDescent="0.4">
      <c r="A1093" t="s">
        <v>1124</v>
      </c>
      <c r="B1093">
        <v>1997</v>
      </c>
      <c r="C1093" t="s">
        <v>15</v>
      </c>
      <c r="D1093">
        <v>28</v>
      </c>
      <c r="E1093">
        <v>0</v>
      </c>
      <c r="F1093" s="18">
        <v>8906.14</v>
      </c>
      <c r="G1093" t="s">
        <v>11</v>
      </c>
      <c r="H1093" t="s">
        <v>11</v>
      </c>
      <c r="I1093" t="s">
        <v>23</v>
      </c>
      <c r="J1093" s="15" t="str">
        <f t="shared" si="35"/>
        <v>28 Nov 1997</v>
      </c>
      <c r="K1093" s="15" t="s">
        <v>7014</v>
      </c>
      <c r="L1093" s="15" t="str">
        <f t="shared" si="34"/>
        <v>28-11-1997</v>
      </c>
      <c r="M1093" s="19">
        <v>25</v>
      </c>
    </row>
    <row r="1094" spans="1:13" ht="15" thickBot="1" x14ac:dyDescent="0.4">
      <c r="A1094" t="s">
        <v>1125</v>
      </c>
      <c r="B1094">
        <v>1967</v>
      </c>
      <c r="C1094" t="s">
        <v>20</v>
      </c>
      <c r="D1094">
        <v>6</v>
      </c>
      <c r="E1094">
        <v>0</v>
      </c>
      <c r="F1094" s="18">
        <v>8908.4699999999993</v>
      </c>
      <c r="G1094" t="s">
        <v>12</v>
      </c>
      <c r="H1094" t="s">
        <v>11</v>
      </c>
      <c r="I1094" t="s">
        <v>13</v>
      </c>
      <c r="J1094" s="15" t="str">
        <f t="shared" si="35"/>
        <v>6 Sep 1967</v>
      </c>
      <c r="K1094" s="15" t="s">
        <v>7015</v>
      </c>
      <c r="L1094" s="15" t="str">
        <f t="shared" si="34"/>
        <v>06-09-1967</v>
      </c>
      <c r="M1094" s="19">
        <v>55</v>
      </c>
    </row>
    <row r="1095" spans="1:13" ht="15" thickBot="1" x14ac:dyDescent="0.4">
      <c r="A1095" t="s">
        <v>1126</v>
      </c>
      <c r="B1095">
        <v>1975</v>
      </c>
      <c r="C1095" t="s">
        <v>10</v>
      </c>
      <c r="D1095">
        <v>7</v>
      </c>
      <c r="E1095">
        <v>1</v>
      </c>
      <c r="F1095" s="18">
        <v>8930.93</v>
      </c>
      <c r="G1095" t="s">
        <v>11</v>
      </c>
      <c r="H1095" t="s">
        <v>11</v>
      </c>
      <c r="I1095" t="s">
        <v>23</v>
      </c>
      <c r="J1095" s="15" t="str">
        <f t="shared" si="35"/>
        <v>7 Jul 1975</v>
      </c>
      <c r="K1095" s="15" t="s">
        <v>7016</v>
      </c>
      <c r="L1095" s="15" t="str">
        <f t="shared" si="34"/>
        <v>07-07-1975</v>
      </c>
      <c r="M1095" s="19">
        <v>48</v>
      </c>
    </row>
    <row r="1096" spans="1:13" ht="15" thickBot="1" x14ac:dyDescent="0.4">
      <c r="A1096" t="s">
        <v>1127</v>
      </c>
      <c r="B1096">
        <v>1972</v>
      </c>
      <c r="C1096" t="s">
        <v>18</v>
      </c>
      <c r="D1096">
        <v>6</v>
      </c>
      <c r="E1096">
        <v>0</v>
      </c>
      <c r="F1096" s="18">
        <v>8932.08</v>
      </c>
      <c r="G1096" t="s">
        <v>11</v>
      </c>
      <c r="H1096" t="s">
        <v>16</v>
      </c>
      <c r="I1096" t="s">
        <v>42</v>
      </c>
      <c r="J1096" s="15" t="str">
        <f t="shared" si="35"/>
        <v>6 Jun 1972</v>
      </c>
      <c r="K1096" s="15" t="s">
        <v>7017</v>
      </c>
      <c r="L1096" s="15" t="str">
        <f t="shared" si="34"/>
        <v>06-06-1972</v>
      </c>
      <c r="M1096" s="19">
        <v>51</v>
      </c>
    </row>
    <row r="1097" spans="1:13" ht="15" thickBot="1" x14ac:dyDescent="0.4">
      <c r="A1097" t="s">
        <v>1128</v>
      </c>
      <c r="B1097">
        <v>1976</v>
      </c>
      <c r="C1097" t="s">
        <v>30</v>
      </c>
      <c r="D1097">
        <v>25</v>
      </c>
      <c r="E1097">
        <v>3</v>
      </c>
      <c r="F1097" s="18">
        <v>8944.1200000000008</v>
      </c>
      <c r="G1097" t="s">
        <v>12</v>
      </c>
      <c r="H1097" t="s">
        <v>11</v>
      </c>
      <c r="I1097" t="s">
        <v>13</v>
      </c>
      <c r="J1097" s="15" t="str">
        <f t="shared" si="35"/>
        <v>25 Dec 1976</v>
      </c>
      <c r="K1097" s="15" t="s">
        <v>7018</v>
      </c>
      <c r="L1097" s="15" t="str">
        <f t="shared" si="34"/>
        <v>25-12-1976</v>
      </c>
      <c r="M1097" s="19">
        <v>46</v>
      </c>
    </row>
    <row r="1098" spans="1:13" ht="15" thickBot="1" x14ac:dyDescent="0.4">
      <c r="A1098" t="s">
        <v>1129</v>
      </c>
      <c r="B1098">
        <v>1992</v>
      </c>
      <c r="C1098" t="s">
        <v>20</v>
      </c>
      <c r="D1098">
        <v>27</v>
      </c>
      <c r="E1098">
        <v>0</v>
      </c>
      <c r="F1098" s="18">
        <v>8954.99</v>
      </c>
      <c r="G1098" t="s">
        <v>11</v>
      </c>
      <c r="H1098" t="s">
        <v>12</v>
      </c>
      <c r="I1098" t="s">
        <v>535</v>
      </c>
      <c r="J1098" s="15" t="str">
        <f t="shared" si="35"/>
        <v>27 Sep 1992</v>
      </c>
      <c r="K1098" s="15" t="s">
        <v>7019</v>
      </c>
      <c r="L1098" s="15" t="str">
        <f t="shared" si="34"/>
        <v>27-09-1992</v>
      </c>
      <c r="M1098" s="19">
        <v>30</v>
      </c>
    </row>
    <row r="1099" spans="1:13" ht="15" thickBot="1" x14ac:dyDescent="0.4">
      <c r="A1099" t="s">
        <v>1130</v>
      </c>
      <c r="B1099">
        <v>1974</v>
      </c>
      <c r="C1099" t="s">
        <v>35</v>
      </c>
      <c r="D1099">
        <v>17</v>
      </c>
      <c r="E1099">
        <v>1</v>
      </c>
      <c r="F1099" s="18">
        <v>8964.06</v>
      </c>
      <c r="G1099" t="s">
        <v>12</v>
      </c>
      <c r="H1099" t="s">
        <v>11</v>
      </c>
      <c r="I1099" t="s">
        <v>168</v>
      </c>
      <c r="J1099" s="15" t="str">
        <f t="shared" si="35"/>
        <v>17 Aug 1974</v>
      </c>
      <c r="K1099" s="15" t="s">
        <v>6654</v>
      </c>
      <c r="L1099" s="15" t="str">
        <f t="shared" si="34"/>
        <v>17-08-1974</v>
      </c>
      <c r="M1099" s="19">
        <v>48</v>
      </c>
    </row>
    <row r="1100" spans="1:13" ht="15" thickBot="1" x14ac:dyDescent="0.4">
      <c r="A1100" t="s">
        <v>1131</v>
      </c>
      <c r="B1100">
        <v>1983</v>
      </c>
      <c r="C1100" t="s">
        <v>10</v>
      </c>
      <c r="D1100">
        <v>15</v>
      </c>
      <c r="E1100">
        <v>5</v>
      </c>
      <c r="F1100" s="18">
        <v>8965.7999999999993</v>
      </c>
      <c r="G1100" t="s">
        <v>11</v>
      </c>
      <c r="H1100" t="s">
        <v>12</v>
      </c>
      <c r="I1100" t="s">
        <v>23</v>
      </c>
      <c r="J1100" s="15" t="str">
        <f t="shared" si="35"/>
        <v>15 Jul 1983</v>
      </c>
      <c r="K1100" s="15" t="s">
        <v>7020</v>
      </c>
      <c r="L1100" s="15" t="str">
        <f t="shared" si="34"/>
        <v>15-07-1983</v>
      </c>
      <c r="M1100" s="19">
        <v>40</v>
      </c>
    </row>
    <row r="1101" spans="1:13" ht="15" thickBot="1" x14ac:dyDescent="0.4">
      <c r="A1101" t="s">
        <v>1132</v>
      </c>
      <c r="B1101">
        <v>1974</v>
      </c>
      <c r="C1101" t="s">
        <v>20</v>
      </c>
      <c r="D1101">
        <v>8</v>
      </c>
      <c r="E1101">
        <v>2</v>
      </c>
      <c r="F1101" s="18">
        <v>8968.33</v>
      </c>
      <c r="G1101" t="s">
        <v>12</v>
      </c>
      <c r="H1101" t="s">
        <v>11</v>
      </c>
      <c r="I1101" t="s">
        <v>42</v>
      </c>
      <c r="J1101" s="15" t="str">
        <f t="shared" si="35"/>
        <v>8 Sep 1974</v>
      </c>
      <c r="K1101" s="15" t="s">
        <v>7021</v>
      </c>
      <c r="L1101" s="15" t="str">
        <f t="shared" si="34"/>
        <v>08-09-1974</v>
      </c>
      <c r="M1101" s="19">
        <v>48</v>
      </c>
    </row>
    <row r="1102" spans="1:13" ht="15" thickBot="1" x14ac:dyDescent="0.4">
      <c r="A1102" t="s">
        <v>1133</v>
      </c>
      <c r="B1102">
        <v>1974</v>
      </c>
      <c r="C1102" t="s">
        <v>10</v>
      </c>
      <c r="D1102">
        <v>21</v>
      </c>
      <c r="E1102">
        <v>2</v>
      </c>
      <c r="F1102" s="18">
        <v>8978.19</v>
      </c>
      <c r="G1102" t="s">
        <v>11</v>
      </c>
      <c r="H1102" t="s">
        <v>11</v>
      </c>
      <c r="I1102" t="s">
        <v>13</v>
      </c>
      <c r="J1102" s="15" t="str">
        <f t="shared" si="35"/>
        <v>21 Jul 1974</v>
      </c>
      <c r="K1102" s="15" t="s">
        <v>7022</v>
      </c>
      <c r="L1102" s="15" t="str">
        <f t="shared" si="34"/>
        <v>21-07-1974</v>
      </c>
      <c r="M1102" s="19">
        <v>49</v>
      </c>
    </row>
    <row r="1103" spans="1:13" ht="15" thickBot="1" x14ac:dyDescent="0.4">
      <c r="A1103" t="s">
        <v>1134</v>
      </c>
      <c r="B1103">
        <v>1973</v>
      </c>
      <c r="C1103" t="s">
        <v>37</v>
      </c>
      <c r="D1103">
        <v>11</v>
      </c>
      <c r="E1103">
        <v>0</v>
      </c>
      <c r="F1103" s="18">
        <v>8988.16</v>
      </c>
      <c r="G1103" t="s">
        <v>11</v>
      </c>
      <c r="H1103" t="s">
        <v>16</v>
      </c>
      <c r="I1103" t="s">
        <v>23</v>
      </c>
      <c r="J1103" s="15" t="str">
        <f t="shared" si="35"/>
        <v>11 Oct 1973</v>
      </c>
      <c r="K1103" s="15" t="s">
        <v>6928</v>
      </c>
      <c r="L1103" s="15" t="str">
        <f t="shared" si="34"/>
        <v>11-10-1973</v>
      </c>
      <c r="M1103" s="19">
        <v>49</v>
      </c>
    </row>
    <row r="1104" spans="1:13" ht="15" thickBot="1" x14ac:dyDescent="0.4">
      <c r="A1104" t="s">
        <v>1135</v>
      </c>
      <c r="B1104">
        <v>1979</v>
      </c>
      <c r="C1104" t="s">
        <v>30</v>
      </c>
      <c r="D1104">
        <v>16</v>
      </c>
      <c r="E1104">
        <v>2</v>
      </c>
      <c r="F1104" s="18">
        <v>8998.43</v>
      </c>
      <c r="G1104" t="s">
        <v>11</v>
      </c>
      <c r="H1104" t="s">
        <v>16</v>
      </c>
      <c r="I1104" t="s">
        <v>200</v>
      </c>
      <c r="J1104" s="15" t="str">
        <f t="shared" si="35"/>
        <v>16 Dec 1979</v>
      </c>
      <c r="K1104" s="15" t="s">
        <v>7023</v>
      </c>
      <c r="L1104" s="15" t="str">
        <f t="shared" si="34"/>
        <v>16-12-1979</v>
      </c>
      <c r="M1104" s="19">
        <v>43</v>
      </c>
    </row>
    <row r="1105" spans="1:13" ht="15" thickBot="1" x14ac:dyDescent="0.4">
      <c r="A1105" t="s">
        <v>1136</v>
      </c>
      <c r="B1105">
        <v>1993</v>
      </c>
      <c r="C1105" t="s">
        <v>30</v>
      </c>
      <c r="D1105">
        <v>1</v>
      </c>
      <c r="E1105">
        <v>0</v>
      </c>
      <c r="F1105" s="18">
        <v>9010.2000000000007</v>
      </c>
      <c r="G1105" t="s">
        <v>11</v>
      </c>
      <c r="H1105" t="s">
        <v>12</v>
      </c>
      <c r="I1105" t="s">
        <v>535</v>
      </c>
      <c r="J1105" s="15" t="str">
        <f t="shared" si="35"/>
        <v>1 Dec 1993</v>
      </c>
      <c r="K1105" s="15" t="s">
        <v>7024</v>
      </c>
      <c r="L1105" s="15" t="str">
        <f t="shared" si="34"/>
        <v>01-12-1993</v>
      </c>
      <c r="M1105" s="19">
        <v>29</v>
      </c>
    </row>
    <row r="1106" spans="1:13" ht="15" thickBot="1" x14ac:dyDescent="0.4">
      <c r="A1106" t="s">
        <v>1137</v>
      </c>
      <c r="B1106">
        <v>1972</v>
      </c>
      <c r="C1106" t="s">
        <v>30</v>
      </c>
      <c r="D1106">
        <v>7</v>
      </c>
      <c r="E1106">
        <v>1</v>
      </c>
      <c r="F1106" s="18">
        <v>9048.0300000000007</v>
      </c>
      <c r="G1106" t="s">
        <v>11</v>
      </c>
      <c r="H1106" t="s">
        <v>11</v>
      </c>
      <c r="I1106" t="s">
        <v>13</v>
      </c>
      <c r="J1106" s="15" t="str">
        <f t="shared" si="35"/>
        <v>7 Dec 1972</v>
      </c>
      <c r="K1106" s="15" t="s">
        <v>7025</v>
      </c>
      <c r="L1106" s="15" t="str">
        <f t="shared" si="34"/>
        <v>07-12-1972</v>
      </c>
      <c r="M1106" s="19">
        <v>50</v>
      </c>
    </row>
    <row r="1107" spans="1:13" ht="15" thickBot="1" x14ac:dyDescent="0.4">
      <c r="A1107" t="s">
        <v>1138</v>
      </c>
      <c r="B1107">
        <v>1972</v>
      </c>
      <c r="C1107" t="s">
        <v>30</v>
      </c>
      <c r="D1107">
        <v>2</v>
      </c>
      <c r="E1107">
        <v>1</v>
      </c>
      <c r="F1107" s="18">
        <v>9058.73</v>
      </c>
      <c r="G1107" t="s">
        <v>12</v>
      </c>
      <c r="H1107" t="s">
        <v>11</v>
      </c>
      <c r="I1107" t="s">
        <v>13</v>
      </c>
      <c r="J1107" s="15" t="str">
        <f t="shared" si="35"/>
        <v>2 Dec 1972</v>
      </c>
      <c r="K1107" s="15" t="s">
        <v>7026</v>
      </c>
      <c r="L1107" s="15" t="str">
        <f t="shared" si="34"/>
        <v>02-12-1972</v>
      </c>
      <c r="M1107" s="19">
        <v>50</v>
      </c>
    </row>
    <row r="1108" spans="1:13" ht="15" thickBot="1" x14ac:dyDescent="0.4">
      <c r="A1108" t="s">
        <v>1139</v>
      </c>
      <c r="B1108">
        <v>1977</v>
      </c>
      <c r="C1108" t="s">
        <v>15</v>
      </c>
      <c r="D1108">
        <v>4</v>
      </c>
      <c r="E1108">
        <v>2</v>
      </c>
      <c r="F1108" s="18">
        <v>9095.07</v>
      </c>
      <c r="G1108" t="s">
        <v>11</v>
      </c>
      <c r="H1108" t="s">
        <v>11</v>
      </c>
      <c r="I1108" t="s">
        <v>247</v>
      </c>
      <c r="J1108" s="15" t="str">
        <f t="shared" si="35"/>
        <v>4 Nov 1977</v>
      </c>
      <c r="K1108" s="15" t="s">
        <v>7027</v>
      </c>
      <c r="L1108" s="15" t="str">
        <f t="shared" si="34"/>
        <v>04-11-1977</v>
      </c>
      <c r="M1108" s="19">
        <v>45</v>
      </c>
    </row>
    <row r="1109" spans="1:13" ht="15" thickBot="1" x14ac:dyDescent="0.4">
      <c r="A1109" t="s">
        <v>1140</v>
      </c>
      <c r="B1109">
        <v>1965</v>
      </c>
      <c r="C1109" t="s">
        <v>15</v>
      </c>
      <c r="D1109">
        <v>9</v>
      </c>
      <c r="E1109">
        <v>0</v>
      </c>
      <c r="F1109" s="18">
        <v>9095.94</v>
      </c>
      <c r="G1109" t="s">
        <v>12</v>
      </c>
      <c r="H1109" t="s">
        <v>16</v>
      </c>
      <c r="I1109" t="s">
        <v>42</v>
      </c>
      <c r="J1109" s="15" t="str">
        <f t="shared" si="35"/>
        <v>9 Nov 1965</v>
      </c>
      <c r="K1109" s="15" t="s">
        <v>7028</v>
      </c>
      <c r="L1109" s="15" t="str">
        <f t="shared" si="34"/>
        <v>09-11-1965</v>
      </c>
      <c r="M1109" s="19">
        <v>57</v>
      </c>
    </row>
    <row r="1110" spans="1:13" ht="15" thickBot="1" x14ac:dyDescent="0.4">
      <c r="A1110" t="s">
        <v>1141</v>
      </c>
      <c r="B1110">
        <v>1977</v>
      </c>
      <c r="C1110" t="s">
        <v>30</v>
      </c>
      <c r="D1110">
        <v>2</v>
      </c>
      <c r="E1110">
        <v>3</v>
      </c>
      <c r="F1110" s="18">
        <v>9101.7999999999993</v>
      </c>
      <c r="G1110" t="s">
        <v>11</v>
      </c>
      <c r="H1110" t="s">
        <v>16</v>
      </c>
      <c r="I1110" t="s">
        <v>42</v>
      </c>
      <c r="J1110" s="15" t="str">
        <f t="shared" si="35"/>
        <v>2 Dec 1977</v>
      </c>
      <c r="K1110" s="15" t="s">
        <v>7029</v>
      </c>
      <c r="L1110" s="15" t="str">
        <f t="shared" si="34"/>
        <v>02-12-1977</v>
      </c>
      <c r="M1110" s="19">
        <v>45</v>
      </c>
    </row>
    <row r="1111" spans="1:13" ht="15" thickBot="1" x14ac:dyDescent="0.4">
      <c r="A1111" t="s">
        <v>1142</v>
      </c>
      <c r="B1111">
        <v>1970</v>
      </c>
      <c r="C1111" t="s">
        <v>35</v>
      </c>
      <c r="D1111">
        <v>12</v>
      </c>
      <c r="E1111">
        <v>0</v>
      </c>
      <c r="F1111" s="18">
        <v>9140.9500000000007</v>
      </c>
      <c r="G1111" t="s">
        <v>12</v>
      </c>
      <c r="H1111" t="s">
        <v>12</v>
      </c>
      <c r="I1111" t="s">
        <v>13</v>
      </c>
      <c r="J1111" s="15" t="str">
        <f t="shared" si="35"/>
        <v>12 Aug 1970</v>
      </c>
      <c r="K1111" s="15" t="s">
        <v>7030</v>
      </c>
      <c r="L1111" s="15" t="str">
        <f t="shared" si="34"/>
        <v>12-08-1970</v>
      </c>
      <c r="M1111" s="19">
        <v>52</v>
      </c>
    </row>
    <row r="1112" spans="1:13" ht="15" thickBot="1" x14ac:dyDescent="0.4">
      <c r="A1112" t="s">
        <v>1143</v>
      </c>
      <c r="B1112">
        <v>1970</v>
      </c>
      <c r="C1112" t="s">
        <v>37</v>
      </c>
      <c r="D1112">
        <v>18</v>
      </c>
      <c r="E1112">
        <v>0</v>
      </c>
      <c r="F1112" s="18">
        <v>9144.57</v>
      </c>
      <c r="G1112" t="s">
        <v>12</v>
      </c>
      <c r="H1112" t="s">
        <v>11</v>
      </c>
      <c r="I1112" t="s">
        <v>42</v>
      </c>
      <c r="J1112" s="15" t="str">
        <f t="shared" si="35"/>
        <v>18 Oct 1970</v>
      </c>
      <c r="K1112" s="15" t="s">
        <v>7031</v>
      </c>
      <c r="L1112" s="15" t="str">
        <f t="shared" si="34"/>
        <v>18-10-1970</v>
      </c>
      <c r="M1112" s="19">
        <v>52</v>
      </c>
    </row>
    <row r="1113" spans="1:13" ht="15" thickBot="1" x14ac:dyDescent="0.4">
      <c r="A1113" t="s">
        <v>1144</v>
      </c>
      <c r="B1113">
        <v>1982</v>
      </c>
      <c r="C1113" t="s">
        <v>30</v>
      </c>
      <c r="D1113">
        <v>8</v>
      </c>
      <c r="E1113">
        <v>3</v>
      </c>
      <c r="F1113" s="18">
        <v>9147.5</v>
      </c>
      <c r="G1113" t="s">
        <v>11</v>
      </c>
      <c r="H1113" t="s">
        <v>16</v>
      </c>
      <c r="I1113" t="s">
        <v>23</v>
      </c>
      <c r="J1113" s="15" t="str">
        <f t="shared" si="35"/>
        <v>8 Dec 1982</v>
      </c>
      <c r="K1113" s="15" t="s">
        <v>7032</v>
      </c>
      <c r="L1113" s="15" t="str">
        <f t="shared" si="34"/>
        <v>08-12-1982</v>
      </c>
      <c r="M1113" s="19">
        <v>40</v>
      </c>
    </row>
    <row r="1114" spans="1:13" ht="15" thickBot="1" x14ac:dyDescent="0.4">
      <c r="A1114" t="s">
        <v>1145</v>
      </c>
      <c r="B1114">
        <v>1990</v>
      </c>
      <c r="C1114" t="s">
        <v>35</v>
      </c>
      <c r="D1114">
        <v>23</v>
      </c>
      <c r="E1114">
        <v>3</v>
      </c>
      <c r="F1114" s="18">
        <v>9159.51</v>
      </c>
      <c r="G1114" t="s">
        <v>11</v>
      </c>
      <c r="H1114" t="s">
        <v>11</v>
      </c>
      <c r="I1114" t="s">
        <v>300</v>
      </c>
      <c r="J1114" s="15" t="str">
        <f t="shared" si="35"/>
        <v>23 Aug 1990</v>
      </c>
      <c r="K1114" s="15" t="s">
        <v>7033</v>
      </c>
      <c r="L1114" s="15" t="str">
        <f t="shared" si="34"/>
        <v>23-08-1990</v>
      </c>
      <c r="M1114" s="19">
        <v>32</v>
      </c>
    </row>
    <row r="1115" spans="1:13" ht="15" thickBot="1" x14ac:dyDescent="0.4">
      <c r="A1115" t="s">
        <v>1146</v>
      </c>
      <c r="B1115">
        <v>1970</v>
      </c>
      <c r="C1115" t="s">
        <v>37</v>
      </c>
      <c r="D1115">
        <v>24</v>
      </c>
      <c r="E1115">
        <v>0</v>
      </c>
      <c r="F1115" s="18">
        <v>9171.75</v>
      </c>
      <c r="G1115" t="s">
        <v>11</v>
      </c>
      <c r="H1115" t="s">
        <v>11</v>
      </c>
      <c r="I1115" t="s">
        <v>23</v>
      </c>
      <c r="J1115" s="15" t="str">
        <f t="shared" si="35"/>
        <v>24 Oct 1970</v>
      </c>
      <c r="K1115" s="15" t="s">
        <v>7034</v>
      </c>
      <c r="L1115" s="15" t="str">
        <f t="shared" si="34"/>
        <v>24-10-1970</v>
      </c>
      <c r="M1115" s="19">
        <v>52</v>
      </c>
    </row>
    <row r="1116" spans="1:13" ht="15" thickBot="1" x14ac:dyDescent="0.4">
      <c r="A1116" t="s">
        <v>1147</v>
      </c>
      <c r="B1116">
        <v>1971</v>
      </c>
      <c r="C1116" t="s">
        <v>30</v>
      </c>
      <c r="D1116">
        <v>29</v>
      </c>
      <c r="E1116">
        <v>0</v>
      </c>
      <c r="F1116" s="18">
        <v>9174.14</v>
      </c>
      <c r="G1116" t="s">
        <v>12</v>
      </c>
      <c r="H1116" t="s">
        <v>16</v>
      </c>
      <c r="I1116" t="s">
        <v>23</v>
      </c>
      <c r="J1116" s="15" t="str">
        <f t="shared" si="35"/>
        <v>29 Dec 1971</v>
      </c>
      <c r="K1116" s="15" t="s">
        <v>7035</v>
      </c>
      <c r="L1116" s="15" t="str">
        <f t="shared" si="34"/>
        <v>29-12-1971</v>
      </c>
      <c r="M1116" s="19">
        <v>51</v>
      </c>
    </row>
    <row r="1117" spans="1:13" ht="15" thickBot="1" x14ac:dyDescent="0.4">
      <c r="A1117" t="s">
        <v>1148</v>
      </c>
      <c r="B1117">
        <v>1973</v>
      </c>
      <c r="C1117" t="s">
        <v>30</v>
      </c>
      <c r="D1117">
        <v>25</v>
      </c>
      <c r="E1117">
        <v>1</v>
      </c>
      <c r="F1117" s="18">
        <v>9182.17</v>
      </c>
      <c r="G1117" t="s">
        <v>11</v>
      </c>
      <c r="H1117" t="s">
        <v>12</v>
      </c>
      <c r="I1117" t="s">
        <v>42</v>
      </c>
      <c r="J1117" s="15" t="str">
        <f t="shared" si="35"/>
        <v>25 Dec 1973</v>
      </c>
      <c r="K1117" s="15" t="s">
        <v>7036</v>
      </c>
      <c r="L1117" s="15" t="str">
        <f t="shared" si="34"/>
        <v>25-12-1973</v>
      </c>
      <c r="M1117" s="19">
        <v>49</v>
      </c>
    </row>
    <row r="1118" spans="1:13" ht="15" thickBot="1" x14ac:dyDescent="0.4">
      <c r="A1118" t="s">
        <v>1149</v>
      </c>
      <c r="B1118">
        <v>1976</v>
      </c>
      <c r="C1118" t="s">
        <v>20</v>
      </c>
      <c r="D1118">
        <v>10</v>
      </c>
      <c r="E1118">
        <v>2</v>
      </c>
      <c r="F1118" s="18">
        <v>9193.84</v>
      </c>
      <c r="G1118" t="s">
        <v>11</v>
      </c>
      <c r="H1118" t="s">
        <v>16</v>
      </c>
      <c r="I1118" t="s">
        <v>23</v>
      </c>
      <c r="J1118" s="15" t="str">
        <f t="shared" si="35"/>
        <v>10 Sep 1976</v>
      </c>
      <c r="K1118" s="15" t="s">
        <v>7037</v>
      </c>
      <c r="L1118" s="15" t="str">
        <f t="shared" si="34"/>
        <v>10-09-1976</v>
      </c>
      <c r="M1118" s="19">
        <v>46</v>
      </c>
    </row>
    <row r="1119" spans="1:13" ht="15" thickBot="1" x14ac:dyDescent="0.4">
      <c r="A1119" t="s">
        <v>1150</v>
      </c>
      <c r="B1119">
        <v>1986</v>
      </c>
      <c r="C1119" t="s">
        <v>30</v>
      </c>
      <c r="D1119">
        <v>25</v>
      </c>
      <c r="E1119">
        <v>3</v>
      </c>
      <c r="F1119" s="18">
        <v>9210.06</v>
      </c>
      <c r="G1119" t="s">
        <v>11</v>
      </c>
      <c r="H1119" t="s">
        <v>12</v>
      </c>
      <c r="I1119" t="s">
        <v>300</v>
      </c>
      <c r="J1119" s="15" t="str">
        <f t="shared" si="35"/>
        <v>25 Dec 1986</v>
      </c>
      <c r="K1119" s="15" t="s">
        <v>6594</v>
      </c>
      <c r="L1119" s="15" t="str">
        <f t="shared" si="34"/>
        <v>25-12-1986</v>
      </c>
      <c r="M1119" s="19">
        <v>36</v>
      </c>
    </row>
    <row r="1120" spans="1:13" ht="15" thickBot="1" x14ac:dyDescent="0.4">
      <c r="A1120" t="s">
        <v>1151</v>
      </c>
      <c r="B1120">
        <v>1981</v>
      </c>
      <c r="C1120" t="s">
        <v>30</v>
      </c>
      <c r="D1120">
        <v>5</v>
      </c>
      <c r="E1120">
        <v>5</v>
      </c>
      <c r="F1120" s="18">
        <v>9222.4</v>
      </c>
      <c r="G1120" t="s">
        <v>11</v>
      </c>
      <c r="H1120" t="s">
        <v>12</v>
      </c>
      <c r="I1120" t="s">
        <v>166</v>
      </c>
      <c r="J1120" s="15" t="str">
        <f t="shared" si="35"/>
        <v>5 Dec 1981</v>
      </c>
      <c r="K1120" s="15" t="s">
        <v>7038</v>
      </c>
      <c r="L1120" s="15" t="str">
        <f t="shared" si="34"/>
        <v>05-12-1981</v>
      </c>
      <c r="M1120" s="19">
        <v>41</v>
      </c>
    </row>
    <row r="1121" spans="1:13" ht="15" thickBot="1" x14ac:dyDescent="0.4">
      <c r="A1121" t="s">
        <v>1152</v>
      </c>
      <c r="B1121">
        <v>1975</v>
      </c>
      <c r="C1121" t="s">
        <v>30</v>
      </c>
      <c r="D1121">
        <v>6</v>
      </c>
      <c r="E1121">
        <v>2</v>
      </c>
      <c r="F1121" s="18">
        <v>9225.26</v>
      </c>
      <c r="G1121" t="s">
        <v>12</v>
      </c>
      <c r="H1121" t="s">
        <v>12</v>
      </c>
      <c r="I1121" t="s">
        <v>164</v>
      </c>
      <c r="J1121" s="15" t="str">
        <f t="shared" si="35"/>
        <v>6 Dec 1975</v>
      </c>
      <c r="K1121" s="15" t="s">
        <v>7039</v>
      </c>
      <c r="L1121" s="15" t="str">
        <f t="shared" si="34"/>
        <v>06-12-1975</v>
      </c>
      <c r="M1121" s="19">
        <v>47</v>
      </c>
    </row>
    <row r="1122" spans="1:13" ht="15" thickBot="1" x14ac:dyDescent="0.4">
      <c r="A1122" t="s">
        <v>1153</v>
      </c>
      <c r="B1122">
        <v>1980</v>
      </c>
      <c r="C1122" t="s">
        <v>37</v>
      </c>
      <c r="D1122">
        <v>5</v>
      </c>
      <c r="E1122">
        <v>2</v>
      </c>
      <c r="F1122" s="18">
        <v>9247.94</v>
      </c>
      <c r="G1122" t="s">
        <v>11</v>
      </c>
      <c r="H1122" t="s">
        <v>16</v>
      </c>
      <c r="I1122" t="s">
        <v>300</v>
      </c>
      <c r="J1122" s="15" t="str">
        <f t="shared" si="35"/>
        <v>5 Oct 1980</v>
      </c>
      <c r="K1122" s="15" t="s">
        <v>6785</v>
      </c>
      <c r="L1122" s="15" t="str">
        <f t="shared" si="34"/>
        <v>05-10-1980</v>
      </c>
      <c r="M1122" s="19">
        <v>42</v>
      </c>
    </row>
    <row r="1123" spans="1:13" ht="15" thickBot="1" x14ac:dyDescent="0.4">
      <c r="A1123" t="s">
        <v>1154</v>
      </c>
      <c r="B1123">
        <v>1974</v>
      </c>
      <c r="C1123" t="s">
        <v>35</v>
      </c>
      <c r="D1123">
        <v>21</v>
      </c>
      <c r="E1123">
        <v>1</v>
      </c>
      <c r="F1123" s="18">
        <v>9249.5</v>
      </c>
      <c r="G1123" t="s">
        <v>11</v>
      </c>
      <c r="H1123" t="s">
        <v>16</v>
      </c>
      <c r="I1123" t="s">
        <v>23</v>
      </c>
      <c r="J1123" s="15" t="str">
        <f t="shared" si="35"/>
        <v>21 Aug 1974</v>
      </c>
      <c r="K1123" s="15" t="s">
        <v>7040</v>
      </c>
      <c r="L1123" s="15" t="str">
        <f t="shared" si="34"/>
        <v>21-08-1974</v>
      </c>
      <c r="M1123" s="19">
        <v>48</v>
      </c>
    </row>
    <row r="1124" spans="1:13" ht="15" thickBot="1" x14ac:dyDescent="0.4">
      <c r="A1124" t="s">
        <v>1155</v>
      </c>
      <c r="B1124">
        <v>1971</v>
      </c>
      <c r="C1124" t="s">
        <v>35</v>
      </c>
      <c r="D1124">
        <v>6</v>
      </c>
      <c r="E1124">
        <v>0</v>
      </c>
      <c r="F1124" s="18">
        <v>9264.7999999999993</v>
      </c>
      <c r="G1124" t="s">
        <v>11</v>
      </c>
      <c r="H1124" t="s">
        <v>16</v>
      </c>
      <c r="I1124" t="s">
        <v>42</v>
      </c>
      <c r="J1124" s="15" t="str">
        <f t="shared" si="35"/>
        <v>6 Aug 1971</v>
      </c>
      <c r="K1124" s="15" t="s">
        <v>7041</v>
      </c>
      <c r="L1124" s="15" t="str">
        <f t="shared" si="34"/>
        <v>06-08-1971</v>
      </c>
      <c r="M1124" s="19">
        <v>52</v>
      </c>
    </row>
    <row r="1125" spans="1:13" ht="15" thickBot="1" x14ac:dyDescent="0.4">
      <c r="A1125" t="s">
        <v>1156</v>
      </c>
      <c r="B1125">
        <v>1973</v>
      </c>
      <c r="C1125" t="s">
        <v>37</v>
      </c>
      <c r="D1125">
        <v>27</v>
      </c>
      <c r="E1125">
        <v>1</v>
      </c>
      <c r="F1125" s="18">
        <v>9282.48</v>
      </c>
      <c r="G1125" t="s">
        <v>12</v>
      </c>
      <c r="H1125" t="s">
        <v>11</v>
      </c>
      <c r="I1125" t="s">
        <v>168</v>
      </c>
      <c r="J1125" s="15" t="str">
        <f t="shared" si="35"/>
        <v>27 Oct 1973</v>
      </c>
      <c r="K1125" s="15" t="s">
        <v>7042</v>
      </c>
      <c r="L1125" s="15" t="str">
        <f t="shared" si="34"/>
        <v>27-10-1973</v>
      </c>
      <c r="M1125" s="19">
        <v>49</v>
      </c>
    </row>
    <row r="1126" spans="1:13" ht="15" thickBot="1" x14ac:dyDescent="0.4">
      <c r="A1126" t="s">
        <v>1157</v>
      </c>
      <c r="B1126">
        <v>1971</v>
      </c>
      <c r="C1126" t="s">
        <v>10</v>
      </c>
      <c r="D1126">
        <v>2</v>
      </c>
      <c r="E1126">
        <v>0</v>
      </c>
      <c r="F1126" s="18">
        <v>9283.56</v>
      </c>
      <c r="G1126" t="s">
        <v>11</v>
      </c>
      <c r="H1126" t="s">
        <v>12</v>
      </c>
      <c r="I1126" t="s">
        <v>13</v>
      </c>
      <c r="J1126" s="15" t="str">
        <f t="shared" si="35"/>
        <v>2 Jul 1971</v>
      </c>
      <c r="K1126" s="15" t="s">
        <v>7043</v>
      </c>
      <c r="L1126" s="15" t="str">
        <f t="shared" si="34"/>
        <v>02-07-1971</v>
      </c>
      <c r="M1126" s="19">
        <v>52</v>
      </c>
    </row>
    <row r="1127" spans="1:13" ht="15" thickBot="1" x14ac:dyDescent="0.4">
      <c r="A1127" t="s">
        <v>1158</v>
      </c>
      <c r="B1127">
        <v>1969</v>
      </c>
      <c r="C1127" t="s">
        <v>15</v>
      </c>
      <c r="D1127">
        <v>26</v>
      </c>
      <c r="E1127">
        <v>0</v>
      </c>
      <c r="F1127" s="18">
        <v>9285.8700000000008</v>
      </c>
      <c r="G1127" t="s">
        <v>11</v>
      </c>
      <c r="H1127" t="s">
        <v>12</v>
      </c>
      <c r="I1127" t="s">
        <v>13</v>
      </c>
      <c r="J1127" s="15" t="str">
        <f t="shared" si="35"/>
        <v>26 Nov 1969</v>
      </c>
      <c r="K1127" s="15" t="s">
        <v>7044</v>
      </c>
      <c r="L1127" s="15" t="str">
        <f t="shared" si="34"/>
        <v>26-11-1969</v>
      </c>
      <c r="M1127" s="19">
        <v>53</v>
      </c>
    </row>
    <row r="1128" spans="1:13" ht="15" thickBot="1" x14ac:dyDescent="0.4">
      <c r="A1128" t="s">
        <v>1159</v>
      </c>
      <c r="B1128">
        <v>1973</v>
      </c>
      <c r="C1128" t="s">
        <v>37</v>
      </c>
      <c r="D1128">
        <v>16</v>
      </c>
      <c r="E1128">
        <v>1</v>
      </c>
      <c r="F1128" s="18">
        <v>9288.0300000000007</v>
      </c>
      <c r="G1128" t="s">
        <v>11</v>
      </c>
      <c r="H1128" t="s">
        <v>12</v>
      </c>
      <c r="I1128" t="s">
        <v>170</v>
      </c>
      <c r="J1128" s="15" t="str">
        <f t="shared" si="35"/>
        <v>16 Oct 1973</v>
      </c>
      <c r="K1128" s="15" t="s">
        <v>7045</v>
      </c>
      <c r="L1128" s="15" t="str">
        <f t="shared" si="34"/>
        <v>16-10-1973</v>
      </c>
      <c r="M1128" s="19">
        <v>49</v>
      </c>
    </row>
    <row r="1129" spans="1:13" ht="15" thickBot="1" x14ac:dyDescent="0.4">
      <c r="A1129" t="s">
        <v>1160</v>
      </c>
      <c r="B1129">
        <v>1973</v>
      </c>
      <c r="C1129" t="s">
        <v>20</v>
      </c>
      <c r="D1129">
        <v>18</v>
      </c>
      <c r="E1129">
        <v>1</v>
      </c>
      <c r="F1129" s="18">
        <v>9290.14</v>
      </c>
      <c r="G1129" t="s">
        <v>12</v>
      </c>
      <c r="H1129" t="s">
        <v>12</v>
      </c>
      <c r="I1129" t="s">
        <v>168</v>
      </c>
      <c r="J1129" s="15" t="str">
        <f t="shared" si="35"/>
        <v>18 Sep 1973</v>
      </c>
      <c r="K1129" s="15" t="s">
        <v>7046</v>
      </c>
      <c r="L1129" s="15" t="str">
        <f t="shared" si="34"/>
        <v>18-09-1973</v>
      </c>
      <c r="M1129" s="19">
        <v>49</v>
      </c>
    </row>
    <row r="1130" spans="1:13" ht="15" thickBot="1" x14ac:dyDescent="0.4">
      <c r="A1130" t="s">
        <v>1161</v>
      </c>
      <c r="B1130">
        <v>1976</v>
      </c>
      <c r="C1130" t="s">
        <v>15</v>
      </c>
      <c r="D1130">
        <v>3</v>
      </c>
      <c r="E1130">
        <v>3</v>
      </c>
      <c r="F1130" s="18">
        <v>9301.89</v>
      </c>
      <c r="G1130" t="s">
        <v>11</v>
      </c>
      <c r="H1130" t="s">
        <v>16</v>
      </c>
      <c r="I1130" t="s">
        <v>23</v>
      </c>
      <c r="J1130" s="15" t="str">
        <f t="shared" si="35"/>
        <v>3 Nov 1976</v>
      </c>
      <c r="K1130" s="15" t="s">
        <v>7047</v>
      </c>
      <c r="L1130" s="15" t="str">
        <f t="shared" si="34"/>
        <v>03-11-1976</v>
      </c>
      <c r="M1130" s="19">
        <v>46</v>
      </c>
    </row>
    <row r="1131" spans="1:13" ht="15" thickBot="1" x14ac:dyDescent="0.4">
      <c r="A1131" t="s">
        <v>1162</v>
      </c>
      <c r="B1131">
        <v>1973</v>
      </c>
      <c r="C1131" t="s">
        <v>37</v>
      </c>
      <c r="D1131">
        <v>16</v>
      </c>
      <c r="E1131">
        <v>2</v>
      </c>
      <c r="F1131" s="18">
        <v>9304.7000000000007</v>
      </c>
      <c r="G1131" t="s">
        <v>12</v>
      </c>
      <c r="H1131" t="s">
        <v>12</v>
      </c>
      <c r="I1131" t="s">
        <v>13</v>
      </c>
      <c r="J1131" s="15" t="str">
        <f t="shared" si="35"/>
        <v>16 Oct 1973</v>
      </c>
      <c r="K1131" s="15" t="s">
        <v>7045</v>
      </c>
      <c r="L1131" s="15" t="str">
        <f t="shared" si="34"/>
        <v>16-10-1973</v>
      </c>
      <c r="M1131" s="19">
        <v>49</v>
      </c>
    </row>
    <row r="1132" spans="1:13" ht="15" thickBot="1" x14ac:dyDescent="0.4">
      <c r="A1132" t="s">
        <v>1163</v>
      </c>
      <c r="B1132">
        <v>1963</v>
      </c>
      <c r="C1132" t="s">
        <v>18</v>
      </c>
      <c r="D1132">
        <v>8</v>
      </c>
      <c r="E1132">
        <v>0</v>
      </c>
      <c r="F1132" s="18">
        <v>9310.81</v>
      </c>
      <c r="G1132" t="s">
        <v>12</v>
      </c>
      <c r="H1132" t="s">
        <v>16</v>
      </c>
      <c r="I1132" t="s">
        <v>13</v>
      </c>
      <c r="J1132" s="15" t="str">
        <f t="shared" si="35"/>
        <v>8 Jun 1963</v>
      </c>
      <c r="K1132" s="15" t="s">
        <v>7048</v>
      </c>
      <c r="L1132" s="15" t="str">
        <f t="shared" si="34"/>
        <v>08-06-1963</v>
      </c>
      <c r="M1132" s="19">
        <v>60</v>
      </c>
    </row>
    <row r="1133" spans="1:13" ht="15" thickBot="1" x14ac:dyDescent="0.4">
      <c r="A1133" t="s">
        <v>1164</v>
      </c>
      <c r="B1133">
        <v>1977</v>
      </c>
      <c r="C1133" t="s">
        <v>37</v>
      </c>
      <c r="D1133">
        <v>12</v>
      </c>
      <c r="E1133">
        <v>2</v>
      </c>
      <c r="F1133" s="18">
        <v>9315.41</v>
      </c>
      <c r="G1133" t="s">
        <v>11</v>
      </c>
      <c r="H1133" t="s">
        <v>16</v>
      </c>
      <c r="I1133" t="s">
        <v>247</v>
      </c>
      <c r="J1133" s="15" t="str">
        <f t="shared" si="35"/>
        <v>12 Oct 1977</v>
      </c>
      <c r="K1133" s="15" t="s">
        <v>7049</v>
      </c>
      <c r="L1133" s="15" t="str">
        <f t="shared" si="34"/>
        <v>12-10-1977</v>
      </c>
      <c r="M1133" s="19">
        <v>45</v>
      </c>
    </row>
    <row r="1134" spans="1:13" ht="15" thickBot="1" x14ac:dyDescent="0.4">
      <c r="A1134" t="s">
        <v>1165</v>
      </c>
      <c r="B1134">
        <v>1988</v>
      </c>
      <c r="C1134" t="s">
        <v>10</v>
      </c>
      <c r="D1134">
        <v>9</v>
      </c>
      <c r="E1134">
        <v>3</v>
      </c>
      <c r="F1134" s="18">
        <v>9320.26</v>
      </c>
      <c r="G1134" t="s">
        <v>11</v>
      </c>
      <c r="H1134" t="s">
        <v>16</v>
      </c>
      <c r="I1134" t="s">
        <v>23</v>
      </c>
      <c r="J1134" s="15" t="str">
        <f t="shared" si="35"/>
        <v>9 Jul 1988</v>
      </c>
      <c r="K1134" s="15" t="s">
        <v>7050</v>
      </c>
      <c r="L1134" s="15" t="str">
        <f t="shared" si="34"/>
        <v>09-07-1988</v>
      </c>
      <c r="M1134" s="19">
        <v>35</v>
      </c>
    </row>
    <row r="1135" spans="1:13" ht="15" thickBot="1" x14ac:dyDescent="0.4">
      <c r="A1135" t="s">
        <v>1166</v>
      </c>
      <c r="B1135">
        <v>1996</v>
      </c>
      <c r="C1135" t="s">
        <v>37</v>
      </c>
      <c r="D1135">
        <v>12</v>
      </c>
      <c r="E1135">
        <v>0</v>
      </c>
      <c r="F1135" s="18">
        <v>9338.61</v>
      </c>
      <c r="G1135" t="s">
        <v>11</v>
      </c>
      <c r="H1135" t="s">
        <v>16</v>
      </c>
      <c r="I1135" t="s">
        <v>535</v>
      </c>
      <c r="J1135" s="15" t="str">
        <f t="shared" si="35"/>
        <v>12 Oct 1996</v>
      </c>
      <c r="K1135" s="15" t="s">
        <v>7051</v>
      </c>
      <c r="L1135" s="15" t="str">
        <f t="shared" si="34"/>
        <v>12-10-1996</v>
      </c>
      <c r="M1135" s="19">
        <v>26</v>
      </c>
    </row>
    <row r="1136" spans="1:13" ht="15" thickBot="1" x14ac:dyDescent="0.4">
      <c r="A1136" t="s">
        <v>1167</v>
      </c>
      <c r="B1136">
        <v>1988</v>
      </c>
      <c r="C1136" t="s">
        <v>10</v>
      </c>
      <c r="D1136">
        <v>1</v>
      </c>
      <c r="E1136">
        <v>3</v>
      </c>
      <c r="F1136" s="18">
        <v>9344.2000000000007</v>
      </c>
      <c r="G1136" t="s">
        <v>11</v>
      </c>
      <c r="H1136" t="s">
        <v>16</v>
      </c>
      <c r="I1136" t="s">
        <v>300</v>
      </c>
      <c r="J1136" s="15" t="str">
        <f t="shared" si="35"/>
        <v>1 Jul 1988</v>
      </c>
      <c r="K1136" s="15" t="s">
        <v>7052</v>
      </c>
      <c r="L1136" s="15" t="str">
        <f t="shared" si="34"/>
        <v>01-07-1988</v>
      </c>
      <c r="M1136" s="19">
        <v>35</v>
      </c>
    </row>
    <row r="1137" spans="1:13" ht="15" thickBot="1" x14ac:dyDescent="0.4">
      <c r="A1137" t="s">
        <v>1168</v>
      </c>
      <c r="B1137">
        <v>1971</v>
      </c>
      <c r="C1137" t="s">
        <v>37</v>
      </c>
      <c r="D1137">
        <v>8</v>
      </c>
      <c r="E1137">
        <v>0</v>
      </c>
      <c r="F1137" s="18">
        <v>9361.33</v>
      </c>
      <c r="G1137" t="s">
        <v>12</v>
      </c>
      <c r="H1137" t="s">
        <v>16</v>
      </c>
      <c r="I1137" t="s">
        <v>168</v>
      </c>
      <c r="J1137" s="15" t="str">
        <f t="shared" si="35"/>
        <v>8 Oct 1971</v>
      </c>
      <c r="K1137" s="15" t="s">
        <v>7053</v>
      </c>
      <c r="L1137" s="15" t="str">
        <f t="shared" si="34"/>
        <v>08-10-1971</v>
      </c>
      <c r="M1137" s="19">
        <v>51</v>
      </c>
    </row>
    <row r="1138" spans="1:13" ht="15" thickBot="1" x14ac:dyDescent="0.4">
      <c r="A1138" t="s">
        <v>1169</v>
      </c>
      <c r="B1138">
        <v>1969</v>
      </c>
      <c r="C1138" t="s">
        <v>15</v>
      </c>
      <c r="D1138">
        <v>24</v>
      </c>
      <c r="E1138">
        <v>0</v>
      </c>
      <c r="F1138" s="18">
        <v>9377.4500000000007</v>
      </c>
      <c r="G1138" t="s">
        <v>11</v>
      </c>
      <c r="H1138" t="s">
        <v>12</v>
      </c>
      <c r="I1138" t="s">
        <v>13</v>
      </c>
      <c r="J1138" s="15" t="str">
        <f t="shared" si="35"/>
        <v>24 Nov 1969</v>
      </c>
      <c r="K1138" s="15" t="s">
        <v>7054</v>
      </c>
      <c r="L1138" s="15" t="str">
        <f t="shared" si="34"/>
        <v>24-11-1969</v>
      </c>
      <c r="M1138" s="19">
        <v>53</v>
      </c>
    </row>
    <row r="1139" spans="1:13" ht="15" thickBot="1" x14ac:dyDescent="0.4">
      <c r="A1139" t="s">
        <v>1170</v>
      </c>
      <c r="B1139">
        <v>1971</v>
      </c>
      <c r="C1139" t="s">
        <v>15</v>
      </c>
      <c r="D1139">
        <v>26</v>
      </c>
      <c r="E1139">
        <v>1</v>
      </c>
      <c r="F1139" s="18">
        <v>9377.9</v>
      </c>
      <c r="G1139" t="s">
        <v>11</v>
      </c>
      <c r="H1139" t="s">
        <v>16</v>
      </c>
      <c r="I1139" t="s">
        <v>13</v>
      </c>
      <c r="J1139" s="15" t="str">
        <f t="shared" si="35"/>
        <v>26 Nov 1971</v>
      </c>
      <c r="K1139" s="15" t="s">
        <v>7055</v>
      </c>
      <c r="L1139" s="15" t="str">
        <f t="shared" si="34"/>
        <v>26-11-1971</v>
      </c>
      <c r="M1139" s="19">
        <v>51</v>
      </c>
    </row>
    <row r="1140" spans="1:13" ht="15" thickBot="1" x14ac:dyDescent="0.4">
      <c r="A1140" t="s">
        <v>1171</v>
      </c>
      <c r="B1140">
        <v>1975</v>
      </c>
      <c r="C1140" t="s">
        <v>30</v>
      </c>
      <c r="D1140">
        <v>2</v>
      </c>
      <c r="E1140">
        <v>1</v>
      </c>
      <c r="F1140" s="18">
        <v>9380.75</v>
      </c>
      <c r="G1140" t="s">
        <v>11</v>
      </c>
      <c r="H1140" t="s">
        <v>11</v>
      </c>
      <c r="I1140" t="s">
        <v>247</v>
      </c>
      <c r="J1140" s="15" t="str">
        <f t="shared" si="35"/>
        <v>2 Dec 1975</v>
      </c>
      <c r="K1140" s="15" t="s">
        <v>7056</v>
      </c>
      <c r="L1140" s="15" t="str">
        <f t="shared" si="34"/>
        <v>02-12-1975</v>
      </c>
      <c r="M1140" s="19">
        <v>47</v>
      </c>
    </row>
    <row r="1141" spans="1:13" ht="15" thickBot="1" x14ac:dyDescent="0.4">
      <c r="A1141" t="s">
        <v>1172</v>
      </c>
      <c r="B1141">
        <v>1971</v>
      </c>
      <c r="C1141" t="s">
        <v>30</v>
      </c>
      <c r="D1141">
        <v>29</v>
      </c>
      <c r="E1141">
        <v>1</v>
      </c>
      <c r="F1141" s="18">
        <v>9386.16</v>
      </c>
      <c r="G1141" t="s">
        <v>12</v>
      </c>
      <c r="H1141" t="s">
        <v>11</v>
      </c>
      <c r="I1141" t="s">
        <v>13</v>
      </c>
      <c r="J1141" s="15" t="str">
        <f t="shared" si="35"/>
        <v>29 Dec 1971</v>
      </c>
      <c r="K1141" s="15" t="s">
        <v>7035</v>
      </c>
      <c r="L1141" s="15" t="str">
        <f t="shared" si="34"/>
        <v>29-12-1971</v>
      </c>
      <c r="M1141" s="19">
        <v>51</v>
      </c>
    </row>
    <row r="1142" spans="1:13" ht="15" thickBot="1" x14ac:dyDescent="0.4">
      <c r="A1142" t="s">
        <v>1173</v>
      </c>
      <c r="B1142">
        <v>1971</v>
      </c>
      <c r="C1142" t="s">
        <v>37</v>
      </c>
      <c r="D1142">
        <v>20</v>
      </c>
      <c r="E1142">
        <v>1</v>
      </c>
      <c r="F1142" s="18">
        <v>9391.35</v>
      </c>
      <c r="G1142" t="s">
        <v>12</v>
      </c>
      <c r="H1142" t="s">
        <v>12</v>
      </c>
      <c r="I1142" t="s">
        <v>42</v>
      </c>
      <c r="J1142" s="15" t="str">
        <f t="shared" si="35"/>
        <v>20 Oct 1971</v>
      </c>
      <c r="K1142" s="15" t="s">
        <v>7057</v>
      </c>
      <c r="L1142" s="15" t="str">
        <f t="shared" si="34"/>
        <v>20-10-1971</v>
      </c>
      <c r="M1142" s="19">
        <v>51</v>
      </c>
    </row>
    <row r="1143" spans="1:13" ht="15" thickBot="1" x14ac:dyDescent="0.4">
      <c r="A1143" t="s">
        <v>1174</v>
      </c>
      <c r="B1143">
        <v>1976</v>
      </c>
      <c r="C1143" t="s">
        <v>37</v>
      </c>
      <c r="D1143">
        <v>17</v>
      </c>
      <c r="E1143">
        <v>2</v>
      </c>
      <c r="F1143" s="18">
        <v>9411.01</v>
      </c>
      <c r="G1143" t="s">
        <v>11</v>
      </c>
      <c r="H1143" t="s">
        <v>12</v>
      </c>
      <c r="I1143" t="s">
        <v>247</v>
      </c>
      <c r="J1143" s="15" t="str">
        <f t="shared" si="35"/>
        <v>17 Oct 1976</v>
      </c>
      <c r="K1143" s="15" t="s">
        <v>7058</v>
      </c>
      <c r="L1143" s="15" t="str">
        <f t="shared" si="34"/>
        <v>17-10-1976</v>
      </c>
      <c r="M1143" s="19">
        <v>46</v>
      </c>
    </row>
    <row r="1144" spans="1:13" ht="15" thickBot="1" x14ac:dyDescent="0.4">
      <c r="A1144" t="s">
        <v>1175</v>
      </c>
      <c r="B1144">
        <v>1976</v>
      </c>
      <c r="C1144" t="s">
        <v>37</v>
      </c>
      <c r="D1144">
        <v>30</v>
      </c>
      <c r="E1144">
        <v>3</v>
      </c>
      <c r="F1144" s="18">
        <v>9414.92</v>
      </c>
      <c r="G1144" t="s">
        <v>11</v>
      </c>
      <c r="H1144" t="s">
        <v>11</v>
      </c>
      <c r="I1144" t="s">
        <v>42</v>
      </c>
      <c r="J1144" s="15" t="str">
        <f t="shared" si="35"/>
        <v>30 Oct 1976</v>
      </c>
      <c r="K1144" s="15" t="s">
        <v>7059</v>
      </c>
      <c r="L1144" s="15" t="str">
        <f t="shared" si="34"/>
        <v>30-10-1976</v>
      </c>
      <c r="M1144" s="19">
        <v>46</v>
      </c>
    </row>
    <row r="1145" spans="1:13" ht="15" thickBot="1" x14ac:dyDescent="0.4">
      <c r="A1145" t="s">
        <v>1176</v>
      </c>
      <c r="B1145">
        <v>1976</v>
      </c>
      <c r="C1145" t="s">
        <v>15</v>
      </c>
      <c r="D1145">
        <v>3</v>
      </c>
      <c r="E1145">
        <v>2</v>
      </c>
      <c r="F1145" s="18">
        <v>9432.93</v>
      </c>
      <c r="G1145" t="s">
        <v>11</v>
      </c>
      <c r="H1145" t="s">
        <v>16</v>
      </c>
      <c r="I1145" t="s">
        <v>247</v>
      </c>
      <c r="J1145" s="15" t="str">
        <f t="shared" si="35"/>
        <v>3 Nov 1976</v>
      </c>
      <c r="K1145" s="15" t="s">
        <v>7047</v>
      </c>
      <c r="L1145" s="15" t="str">
        <f t="shared" si="34"/>
        <v>03-11-1976</v>
      </c>
      <c r="M1145" s="19">
        <v>46</v>
      </c>
    </row>
    <row r="1146" spans="1:13" ht="15" thickBot="1" x14ac:dyDescent="0.4">
      <c r="A1146" t="s">
        <v>1177</v>
      </c>
      <c r="B1146">
        <v>1974</v>
      </c>
      <c r="C1146" t="s">
        <v>15</v>
      </c>
      <c r="D1146">
        <v>27</v>
      </c>
      <c r="E1146">
        <v>1</v>
      </c>
      <c r="F1146" s="18">
        <v>9447.25</v>
      </c>
      <c r="G1146" t="s">
        <v>11</v>
      </c>
      <c r="H1146" t="s">
        <v>16</v>
      </c>
      <c r="I1146" t="s">
        <v>247</v>
      </c>
      <c r="J1146" s="15" t="str">
        <f t="shared" si="35"/>
        <v>27 Nov 1974</v>
      </c>
      <c r="K1146" s="15" t="s">
        <v>7060</v>
      </c>
      <c r="L1146" s="15" t="str">
        <f t="shared" si="34"/>
        <v>27-11-1974</v>
      </c>
      <c r="M1146" s="19">
        <v>48</v>
      </c>
    </row>
    <row r="1147" spans="1:13" ht="15" thickBot="1" x14ac:dyDescent="0.4">
      <c r="A1147" t="s">
        <v>1178</v>
      </c>
      <c r="B1147">
        <v>1974</v>
      </c>
      <c r="C1147" t="s">
        <v>18</v>
      </c>
      <c r="D1147">
        <v>8</v>
      </c>
      <c r="E1147">
        <v>1</v>
      </c>
      <c r="F1147" s="18">
        <v>9447.3799999999992</v>
      </c>
      <c r="G1147" t="s">
        <v>11</v>
      </c>
      <c r="H1147" t="s">
        <v>12</v>
      </c>
      <c r="I1147" t="s">
        <v>247</v>
      </c>
      <c r="J1147" s="15" t="str">
        <f t="shared" si="35"/>
        <v>8 Jun 1974</v>
      </c>
      <c r="K1147" s="15" t="s">
        <v>7061</v>
      </c>
      <c r="L1147" s="15" t="str">
        <f t="shared" si="34"/>
        <v>08-06-1974</v>
      </c>
      <c r="M1147" s="19">
        <v>49</v>
      </c>
    </row>
    <row r="1148" spans="1:13" ht="15" thickBot="1" x14ac:dyDescent="0.4">
      <c r="A1148" t="s">
        <v>1179</v>
      </c>
      <c r="B1148">
        <v>1987</v>
      </c>
      <c r="C1148" t="s">
        <v>15</v>
      </c>
      <c r="D1148">
        <v>14</v>
      </c>
      <c r="E1148">
        <v>3</v>
      </c>
      <c r="F1148" s="18">
        <v>9448.42</v>
      </c>
      <c r="G1148" t="s">
        <v>11</v>
      </c>
      <c r="H1148" t="s">
        <v>12</v>
      </c>
      <c r="I1148" t="s">
        <v>300</v>
      </c>
      <c r="J1148" s="15" t="str">
        <f t="shared" si="35"/>
        <v>14 Nov 1987</v>
      </c>
      <c r="K1148" s="15" t="s">
        <v>7062</v>
      </c>
      <c r="L1148" s="15" t="str">
        <f t="shared" si="34"/>
        <v>14-11-1987</v>
      </c>
      <c r="M1148" s="19">
        <v>35</v>
      </c>
    </row>
    <row r="1149" spans="1:13" ht="15" thickBot="1" x14ac:dyDescent="0.4">
      <c r="A1149" t="s">
        <v>1180</v>
      </c>
      <c r="B1149">
        <v>1979</v>
      </c>
      <c r="C1149" t="s">
        <v>10</v>
      </c>
      <c r="D1149">
        <v>17</v>
      </c>
      <c r="E1149">
        <v>2</v>
      </c>
      <c r="F1149" s="18">
        <v>9453.92</v>
      </c>
      <c r="G1149" t="s">
        <v>11</v>
      </c>
      <c r="H1149" t="s">
        <v>11</v>
      </c>
      <c r="I1149" t="s">
        <v>300</v>
      </c>
      <c r="J1149" s="15" t="str">
        <f t="shared" si="35"/>
        <v>17 Jul 1979</v>
      </c>
      <c r="K1149" s="15" t="s">
        <v>6990</v>
      </c>
      <c r="L1149" s="15" t="str">
        <f t="shared" si="34"/>
        <v>17-07-1979</v>
      </c>
      <c r="M1149" s="19">
        <v>44</v>
      </c>
    </row>
    <row r="1150" spans="1:13" ht="15" thickBot="1" x14ac:dyDescent="0.4">
      <c r="A1150" t="s">
        <v>1181</v>
      </c>
      <c r="B1150">
        <v>1969</v>
      </c>
      <c r="C1150" t="s">
        <v>18</v>
      </c>
      <c r="D1150">
        <v>4</v>
      </c>
      <c r="E1150">
        <v>0</v>
      </c>
      <c r="F1150" s="18">
        <v>9487.64</v>
      </c>
      <c r="G1150" t="s">
        <v>11</v>
      </c>
      <c r="H1150" t="s">
        <v>11</v>
      </c>
      <c r="I1150" t="s">
        <v>13</v>
      </c>
      <c r="J1150" s="15" t="str">
        <f t="shared" si="35"/>
        <v>4 Jun 1969</v>
      </c>
      <c r="K1150" s="15" t="s">
        <v>7063</v>
      </c>
      <c r="L1150" s="15" t="str">
        <f t="shared" si="34"/>
        <v>04-06-1969</v>
      </c>
      <c r="M1150" s="19">
        <v>54</v>
      </c>
    </row>
    <row r="1151" spans="1:13" ht="15" thickBot="1" x14ac:dyDescent="0.4">
      <c r="A1151" t="s">
        <v>1182</v>
      </c>
      <c r="B1151">
        <v>1976</v>
      </c>
      <c r="C1151" t="s">
        <v>15</v>
      </c>
      <c r="D1151">
        <v>28</v>
      </c>
      <c r="E1151">
        <v>3</v>
      </c>
      <c r="F1151" s="18">
        <v>9500.57</v>
      </c>
      <c r="G1151" t="s">
        <v>11</v>
      </c>
      <c r="H1151" t="s">
        <v>12</v>
      </c>
      <c r="I1151" t="s">
        <v>356</v>
      </c>
      <c r="J1151" s="15" t="str">
        <f t="shared" si="35"/>
        <v>28 Nov 1976</v>
      </c>
      <c r="K1151" s="15" t="s">
        <v>7064</v>
      </c>
      <c r="L1151" s="15" t="str">
        <f t="shared" si="34"/>
        <v>28-11-1976</v>
      </c>
      <c r="M1151" s="19">
        <v>46</v>
      </c>
    </row>
    <row r="1152" spans="1:13" ht="15" thickBot="1" x14ac:dyDescent="0.4">
      <c r="A1152" t="s">
        <v>1183</v>
      </c>
      <c r="B1152">
        <v>1969</v>
      </c>
      <c r="C1152" t="s">
        <v>35</v>
      </c>
      <c r="D1152">
        <v>24</v>
      </c>
      <c r="E1152">
        <v>0</v>
      </c>
      <c r="F1152" s="18">
        <v>9504.31</v>
      </c>
      <c r="G1152" t="s">
        <v>12</v>
      </c>
      <c r="H1152" t="s">
        <v>11</v>
      </c>
      <c r="I1152" t="s">
        <v>13</v>
      </c>
      <c r="J1152" s="15" t="str">
        <f t="shared" si="35"/>
        <v>24 Aug 1969</v>
      </c>
      <c r="K1152" s="15" t="s">
        <v>7065</v>
      </c>
      <c r="L1152" s="15" t="str">
        <f t="shared" si="34"/>
        <v>24-08-1969</v>
      </c>
      <c r="M1152" s="19">
        <v>53</v>
      </c>
    </row>
    <row r="1153" spans="1:13" ht="15" thickBot="1" x14ac:dyDescent="0.4">
      <c r="A1153" t="s">
        <v>1184</v>
      </c>
      <c r="B1153">
        <v>1992</v>
      </c>
      <c r="C1153" t="s">
        <v>35</v>
      </c>
      <c r="D1153">
        <v>22</v>
      </c>
      <c r="E1153">
        <v>0</v>
      </c>
      <c r="F1153" s="18">
        <v>9507.68</v>
      </c>
      <c r="G1153" t="s">
        <v>11</v>
      </c>
      <c r="H1153" t="s">
        <v>16</v>
      </c>
      <c r="I1153" t="s">
        <v>23</v>
      </c>
      <c r="J1153" s="15" t="str">
        <f t="shared" si="35"/>
        <v>22 Aug 1992</v>
      </c>
      <c r="K1153" s="15" t="s">
        <v>7066</v>
      </c>
      <c r="L1153" s="15" t="str">
        <f t="shared" si="34"/>
        <v>22-08-1992</v>
      </c>
      <c r="M1153" s="19">
        <v>30</v>
      </c>
    </row>
    <row r="1154" spans="1:13" ht="15" thickBot="1" x14ac:dyDescent="0.4">
      <c r="A1154" t="s">
        <v>1185</v>
      </c>
      <c r="B1154">
        <v>1971</v>
      </c>
      <c r="C1154" t="s">
        <v>15</v>
      </c>
      <c r="D1154">
        <v>29</v>
      </c>
      <c r="E1154">
        <v>0</v>
      </c>
      <c r="F1154" s="18">
        <v>9528.9</v>
      </c>
      <c r="G1154" t="s">
        <v>11</v>
      </c>
      <c r="H1154" t="s">
        <v>11</v>
      </c>
      <c r="I1154" t="s">
        <v>42</v>
      </c>
      <c r="J1154" s="15" t="str">
        <f t="shared" si="35"/>
        <v>29 Nov 1971</v>
      </c>
      <c r="K1154" s="15" t="s">
        <v>7067</v>
      </c>
      <c r="L1154" s="15" t="str">
        <f t="shared" ref="L1154:L1217" si="36">TEXT(K1154,"dd-mm-yyyy")</f>
        <v>29-11-1971</v>
      </c>
      <c r="M1154" s="19">
        <v>51</v>
      </c>
    </row>
    <row r="1155" spans="1:13" ht="15" thickBot="1" x14ac:dyDescent="0.4">
      <c r="A1155" t="s">
        <v>1186</v>
      </c>
      <c r="B1155">
        <v>1973</v>
      </c>
      <c r="C1155" t="s">
        <v>30</v>
      </c>
      <c r="D1155">
        <v>21</v>
      </c>
      <c r="E1155">
        <v>0</v>
      </c>
      <c r="F1155" s="18">
        <v>9538.65</v>
      </c>
      <c r="G1155" t="s">
        <v>11</v>
      </c>
      <c r="H1155" t="s">
        <v>12</v>
      </c>
      <c r="I1155" t="s">
        <v>300</v>
      </c>
      <c r="J1155" s="15" t="str">
        <f t="shared" ref="J1155:J1218" si="37">CONCATENATE(D1155," ",C1155," ",B1155)</f>
        <v>21 Dec 1973</v>
      </c>
      <c r="K1155" s="15" t="s">
        <v>7068</v>
      </c>
      <c r="L1155" s="15" t="str">
        <f t="shared" si="36"/>
        <v>21-12-1973</v>
      </c>
      <c r="M1155" s="19">
        <v>49</v>
      </c>
    </row>
    <row r="1156" spans="1:13" ht="15" thickBot="1" x14ac:dyDescent="0.4">
      <c r="A1156" t="s">
        <v>1187</v>
      </c>
      <c r="B1156">
        <v>1975</v>
      </c>
      <c r="C1156" t="s">
        <v>10</v>
      </c>
      <c r="D1156">
        <v>28</v>
      </c>
      <c r="E1156">
        <v>1</v>
      </c>
      <c r="F1156" s="18">
        <v>9540.17</v>
      </c>
      <c r="G1156" t="s">
        <v>11</v>
      </c>
      <c r="H1156" t="s">
        <v>11</v>
      </c>
      <c r="I1156" t="s">
        <v>247</v>
      </c>
      <c r="J1156" s="15" t="str">
        <f t="shared" si="37"/>
        <v>28 Jul 1975</v>
      </c>
      <c r="K1156" s="15" t="s">
        <v>7069</v>
      </c>
      <c r="L1156" s="15" t="str">
        <f t="shared" si="36"/>
        <v>28-07-1975</v>
      </c>
      <c r="M1156" s="19">
        <v>48</v>
      </c>
    </row>
    <row r="1157" spans="1:13" ht="15" thickBot="1" x14ac:dyDescent="0.4">
      <c r="A1157" t="s">
        <v>1188</v>
      </c>
      <c r="B1157">
        <v>1972</v>
      </c>
      <c r="C1157" t="s">
        <v>20</v>
      </c>
      <c r="D1157">
        <v>22</v>
      </c>
      <c r="E1157">
        <v>0</v>
      </c>
      <c r="F1157" s="18">
        <v>9541.7000000000007</v>
      </c>
      <c r="G1157" t="s">
        <v>11</v>
      </c>
      <c r="H1157" t="s">
        <v>16</v>
      </c>
      <c r="I1157" t="s">
        <v>247</v>
      </c>
      <c r="J1157" s="15" t="str">
        <f t="shared" si="37"/>
        <v>22 Sep 1972</v>
      </c>
      <c r="K1157" s="15" t="s">
        <v>7070</v>
      </c>
      <c r="L1157" s="15" t="str">
        <f t="shared" si="36"/>
        <v>22-09-1972</v>
      </c>
      <c r="M1157" s="19">
        <v>50</v>
      </c>
    </row>
    <row r="1158" spans="1:13" ht="15" thickBot="1" x14ac:dyDescent="0.4">
      <c r="A1158" t="s">
        <v>1189</v>
      </c>
      <c r="B1158">
        <v>1972</v>
      </c>
      <c r="C1158" t="s">
        <v>20</v>
      </c>
      <c r="D1158">
        <v>22</v>
      </c>
      <c r="E1158">
        <v>1</v>
      </c>
      <c r="F1158" s="18">
        <v>9549.57</v>
      </c>
      <c r="G1158" t="s">
        <v>11</v>
      </c>
      <c r="H1158" t="s">
        <v>16</v>
      </c>
      <c r="I1158" t="s">
        <v>13</v>
      </c>
      <c r="J1158" s="15" t="str">
        <f t="shared" si="37"/>
        <v>22 Sep 1972</v>
      </c>
      <c r="K1158" s="15" t="s">
        <v>7070</v>
      </c>
      <c r="L1158" s="15" t="str">
        <f t="shared" si="36"/>
        <v>22-09-1972</v>
      </c>
      <c r="M1158" s="19">
        <v>50</v>
      </c>
    </row>
    <row r="1159" spans="1:13" ht="15" thickBot="1" x14ac:dyDescent="0.4">
      <c r="A1159" t="s">
        <v>1190</v>
      </c>
      <c r="B1159">
        <v>1974</v>
      </c>
      <c r="C1159" t="s">
        <v>35</v>
      </c>
      <c r="D1159">
        <v>14</v>
      </c>
      <c r="E1159">
        <v>3</v>
      </c>
      <c r="F1159" s="18">
        <v>9563.0300000000007</v>
      </c>
      <c r="G1159" t="s">
        <v>12</v>
      </c>
      <c r="H1159" t="s">
        <v>16</v>
      </c>
      <c r="I1159" t="s">
        <v>42</v>
      </c>
      <c r="J1159" s="15" t="str">
        <f t="shared" si="37"/>
        <v>14 Aug 1974</v>
      </c>
      <c r="K1159" s="15" t="s">
        <v>7071</v>
      </c>
      <c r="L1159" s="15" t="str">
        <f t="shared" si="36"/>
        <v>14-08-1974</v>
      </c>
      <c r="M1159" s="19">
        <v>48</v>
      </c>
    </row>
    <row r="1160" spans="1:13" ht="15" thickBot="1" x14ac:dyDescent="0.4">
      <c r="A1160" t="s">
        <v>1191</v>
      </c>
      <c r="B1160">
        <v>1973</v>
      </c>
      <c r="C1160" t="s">
        <v>30</v>
      </c>
      <c r="D1160">
        <v>1</v>
      </c>
      <c r="E1160">
        <v>1</v>
      </c>
      <c r="F1160" s="18">
        <v>9566.99</v>
      </c>
      <c r="G1160" t="s">
        <v>11</v>
      </c>
      <c r="H1160" t="s">
        <v>16</v>
      </c>
      <c r="I1160" t="s">
        <v>23</v>
      </c>
      <c r="J1160" s="15" t="str">
        <f t="shared" si="37"/>
        <v>1 Dec 1973</v>
      </c>
      <c r="K1160" s="15" t="s">
        <v>7072</v>
      </c>
      <c r="L1160" s="15" t="str">
        <f t="shared" si="36"/>
        <v>01-12-1973</v>
      </c>
      <c r="M1160" s="19">
        <v>49</v>
      </c>
    </row>
    <row r="1161" spans="1:13" ht="15" thickBot="1" x14ac:dyDescent="0.4">
      <c r="A1161" t="s">
        <v>1192</v>
      </c>
      <c r="B1161">
        <v>1966</v>
      </c>
      <c r="C1161" t="s">
        <v>30</v>
      </c>
      <c r="D1161">
        <v>4</v>
      </c>
      <c r="E1161">
        <v>0</v>
      </c>
      <c r="F1161" s="18">
        <v>9582.5400000000009</v>
      </c>
      <c r="G1161" t="s">
        <v>12</v>
      </c>
      <c r="H1161" t="s">
        <v>11</v>
      </c>
      <c r="I1161" t="s">
        <v>13</v>
      </c>
      <c r="J1161" s="15" t="str">
        <f t="shared" si="37"/>
        <v>4 Dec 1966</v>
      </c>
      <c r="K1161" s="15" t="s">
        <v>7073</v>
      </c>
      <c r="L1161" s="15" t="str">
        <f t="shared" si="36"/>
        <v>04-12-1966</v>
      </c>
      <c r="M1161" s="19">
        <v>56</v>
      </c>
    </row>
    <row r="1162" spans="1:13" ht="15" thickBot="1" x14ac:dyDescent="0.4">
      <c r="A1162" t="s">
        <v>1193</v>
      </c>
      <c r="B1162">
        <v>1973</v>
      </c>
      <c r="C1162" t="s">
        <v>15</v>
      </c>
      <c r="D1162">
        <v>28</v>
      </c>
      <c r="E1162">
        <v>1</v>
      </c>
      <c r="F1162" s="18">
        <v>9583.89</v>
      </c>
      <c r="G1162" t="s">
        <v>11</v>
      </c>
      <c r="H1162" t="s">
        <v>12</v>
      </c>
      <c r="I1162" t="s">
        <v>23</v>
      </c>
      <c r="J1162" s="15" t="str">
        <f t="shared" si="37"/>
        <v>28 Nov 1973</v>
      </c>
      <c r="K1162" s="15" t="s">
        <v>7074</v>
      </c>
      <c r="L1162" s="15" t="str">
        <f t="shared" si="36"/>
        <v>28-11-1973</v>
      </c>
      <c r="M1162" s="19">
        <v>49</v>
      </c>
    </row>
    <row r="1163" spans="1:13" ht="15" thickBot="1" x14ac:dyDescent="0.4">
      <c r="A1163" t="s">
        <v>1194</v>
      </c>
      <c r="B1163">
        <v>1981</v>
      </c>
      <c r="C1163" t="s">
        <v>37</v>
      </c>
      <c r="D1163">
        <v>18</v>
      </c>
      <c r="E1163">
        <v>1</v>
      </c>
      <c r="F1163" s="18">
        <v>9584.0400000000009</v>
      </c>
      <c r="G1163" t="s">
        <v>11</v>
      </c>
      <c r="H1163" t="s">
        <v>16</v>
      </c>
      <c r="I1163" t="s">
        <v>300</v>
      </c>
      <c r="J1163" s="15" t="str">
        <f t="shared" si="37"/>
        <v>18 Oct 1981</v>
      </c>
      <c r="K1163" s="15" t="s">
        <v>6520</v>
      </c>
      <c r="L1163" s="15" t="str">
        <f t="shared" si="36"/>
        <v>18-10-1981</v>
      </c>
      <c r="M1163" s="19">
        <v>41</v>
      </c>
    </row>
    <row r="1164" spans="1:13" ht="15" thickBot="1" x14ac:dyDescent="0.4">
      <c r="A1164" t="s">
        <v>1195</v>
      </c>
      <c r="B1164">
        <v>1964</v>
      </c>
      <c r="C1164" t="s">
        <v>30</v>
      </c>
      <c r="D1164">
        <v>15</v>
      </c>
      <c r="E1164">
        <v>0</v>
      </c>
      <c r="F1164" s="18">
        <v>9597.6299999999992</v>
      </c>
      <c r="G1164" t="s">
        <v>12</v>
      </c>
      <c r="H1164" t="s">
        <v>12</v>
      </c>
      <c r="I1164" t="s">
        <v>13</v>
      </c>
      <c r="J1164" s="15" t="str">
        <f t="shared" si="37"/>
        <v>15 Dec 1964</v>
      </c>
      <c r="K1164" s="15" t="s">
        <v>7075</v>
      </c>
      <c r="L1164" s="15" t="str">
        <f t="shared" si="36"/>
        <v>15-12-1964</v>
      </c>
      <c r="M1164" s="19">
        <v>58</v>
      </c>
    </row>
    <row r="1165" spans="1:13" ht="15" thickBot="1" x14ac:dyDescent="0.4">
      <c r="A1165" t="s">
        <v>1196</v>
      </c>
      <c r="B1165">
        <v>1972</v>
      </c>
      <c r="C1165" t="s">
        <v>30</v>
      </c>
      <c r="D1165">
        <v>27</v>
      </c>
      <c r="E1165">
        <v>1</v>
      </c>
      <c r="F1165" s="18">
        <v>9617.66</v>
      </c>
      <c r="G1165" t="s">
        <v>12</v>
      </c>
      <c r="H1165" t="s">
        <v>12</v>
      </c>
      <c r="I1165" t="s">
        <v>168</v>
      </c>
      <c r="J1165" s="15" t="str">
        <f t="shared" si="37"/>
        <v>27 Dec 1972</v>
      </c>
      <c r="K1165" s="15" t="s">
        <v>7076</v>
      </c>
      <c r="L1165" s="15" t="str">
        <f t="shared" si="36"/>
        <v>27-12-1972</v>
      </c>
      <c r="M1165" s="19">
        <v>50</v>
      </c>
    </row>
    <row r="1166" spans="1:13" ht="15" thickBot="1" x14ac:dyDescent="0.4">
      <c r="A1166" t="s">
        <v>1197</v>
      </c>
      <c r="B1166">
        <v>1982</v>
      </c>
      <c r="C1166" t="s">
        <v>35</v>
      </c>
      <c r="D1166">
        <v>29</v>
      </c>
      <c r="E1166">
        <v>3</v>
      </c>
      <c r="F1166" s="18">
        <v>9619.18</v>
      </c>
      <c r="G1166" t="s">
        <v>11</v>
      </c>
      <c r="H1166" t="s">
        <v>16</v>
      </c>
      <c r="I1166" t="s">
        <v>200</v>
      </c>
      <c r="J1166" s="15" t="str">
        <f t="shared" si="37"/>
        <v>29 Aug 1982</v>
      </c>
      <c r="K1166" s="15" t="s">
        <v>7077</v>
      </c>
      <c r="L1166" s="15" t="str">
        <f t="shared" si="36"/>
        <v>29-08-1982</v>
      </c>
      <c r="M1166" s="19">
        <v>40</v>
      </c>
    </row>
    <row r="1167" spans="1:13" ht="15" thickBot="1" x14ac:dyDescent="0.4">
      <c r="A1167" t="s">
        <v>1198</v>
      </c>
      <c r="B1167">
        <v>1975</v>
      </c>
      <c r="C1167" t="s">
        <v>37</v>
      </c>
      <c r="D1167">
        <v>29</v>
      </c>
      <c r="E1167">
        <v>3</v>
      </c>
      <c r="F1167" s="18">
        <v>9620.33</v>
      </c>
      <c r="G1167" t="s">
        <v>12</v>
      </c>
      <c r="H1167" t="s">
        <v>12</v>
      </c>
      <c r="I1167" t="s">
        <v>23</v>
      </c>
      <c r="J1167" s="15" t="str">
        <f t="shared" si="37"/>
        <v>29 Oct 1975</v>
      </c>
      <c r="K1167" s="15" t="s">
        <v>7078</v>
      </c>
      <c r="L1167" s="15" t="str">
        <f t="shared" si="36"/>
        <v>29-10-1975</v>
      </c>
      <c r="M1167" s="19">
        <v>47</v>
      </c>
    </row>
    <row r="1168" spans="1:13" ht="15" thickBot="1" x14ac:dyDescent="0.4">
      <c r="A1168" t="s">
        <v>1199</v>
      </c>
      <c r="B1168">
        <v>1970</v>
      </c>
      <c r="C1168" t="s">
        <v>30</v>
      </c>
      <c r="D1168">
        <v>16</v>
      </c>
      <c r="E1168">
        <v>0</v>
      </c>
      <c r="F1168" s="18">
        <v>9625.92</v>
      </c>
      <c r="G1168" t="s">
        <v>11</v>
      </c>
      <c r="H1168" t="s">
        <v>12</v>
      </c>
      <c r="I1168" t="s">
        <v>42</v>
      </c>
      <c r="J1168" s="15" t="str">
        <f t="shared" si="37"/>
        <v>16 Dec 1970</v>
      </c>
      <c r="K1168" s="15" t="s">
        <v>7079</v>
      </c>
      <c r="L1168" s="15" t="str">
        <f t="shared" si="36"/>
        <v>16-12-1970</v>
      </c>
      <c r="M1168" s="19">
        <v>52</v>
      </c>
    </row>
    <row r="1169" spans="1:13" ht="15" thickBot="1" x14ac:dyDescent="0.4">
      <c r="A1169" t="s">
        <v>1200</v>
      </c>
      <c r="B1169">
        <v>1998</v>
      </c>
      <c r="C1169" t="s">
        <v>18</v>
      </c>
      <c r="D1169">
        <v>23</v>
      </c>
      <c r="E1169">
        <v>0</v>
      </c>
      <c r="F1169" s="18">
        <v>9628.7900000000009</v>
      </c>
      <c r="G1169" t="s">
        <v>11</v>
      </c>
      <c r="H1169" t="s">
        <v>11</v>
      </c>
      <c r="I1169" t="s">
        <v>535</v>
      </c>
      <c r="J1169" s="15" t="str">
        <f t="shared" si="37"/>
        <v>23 Jun 1998</v>
      </c>
      <c r="K1169" s="15" t="s">
        <v>7080</v>
      </c>
      <c r="L1169" s="15" t="str">
        <f t="shared" si="36"/>
        <v>23-06-1998</v>
      </c>
      <c r="M1169" s="19">
        <v>25</v>
      </c>
    </row>
    <row r="1170" spans="1:13" ht="15" thickBot="1" x14ac:dyDescent="0.4">
      <c r="A1170" t="s">
        <v>1201</v>
      </c>
      <c r="B1170">
        <v>1979</v>
      </c>
      <c r="C1170" t="s">
        <v>30</v>
      </c>
      <c r="D1170">
        <v>19</v>
      </c>
      <c r="E1170">
        <v>2</v>
      </c>
      <c r="F1170" s="18">
        <v>9630.2999999999993</v>
      </c>
      <c r="G1170" t="s">
        <v>11</v>
      </c>
      <c r="H1170" t="s">
        <v>11</v>
      </c>
      <c r="I1170" t="s">
        <v>300</v>
      </c>
      <c r="J1170" s="15" t="str">
        <f t="shared" si="37"/>
        <v>19 Dec 1979</v>
      </c>
      <c r="K1170" s="15" t="s">
        <v>7081</v>
      </c>
      <c r="L1170" s="15" t="str">
        <f t="shared" si="36"/>
        <v>19-12-1979</v>
      </c>
      <c r="M1170" s="19">
        <v>43</v>
      </c>
    </row>
    <row r="1171" spans="1:13" ht="15" thickBot="1" x14ac:dyDescent="0.4">
      <c r="A1171" t="s">
        <v>1202</v>
      </c>
      <c r="B1171">
        <v>1972</v>
      </c>
      <c r="C1171" t="s">
        <v>37</v>
      </c>
      <c r="D1171">
        <v>23</v>
      </c>
      <c r="E1171">
        <v>2</v>
      </c>
      <c r="F1171" s="18">
        <v>9630.4</v>
      </c>
      <c r="G1171" t="s">
        <v>11</v>
      </c>
      <c r="H1171" t="s">
        <v>11</v>
      </c>
      <c r="I1171" t="s">
        <v>42</v>
      </c>
      <c r="J1171" s="15" t="str">
        <f t="shared" si="37"/>
        <v>23 Oct 1972</v>
      </c>
      <c r="K1171" s="15" t="s">
        <v>7082</v>
      </c>
      <c r="L1171" s="15" t="str">
        <f t="shared" si="36"/>
        <v>23-10-1972</v>
      </c>
      <c r="M1171" s="19">
        <v>50</v>
      </c>
    </row>
    <row r="1172" spans="1:13" ht="15" thickBot="1" x14ac:dyDescent="0.4">
      <c r="A1172" t="s">
        <v>1203</v>
      </c>
      <c r="B1172">
        <v>1968</v>
      </c>
      <c r="C1172" t="s">
        <v>18</v>
      </c>
      <c r="D1172">
        <v>22</v>
      </c>
      <c r="E1172">
        <v>0</v>
      </c>
      <c r="F1172" s="18">
        <v>9630.91</v>
      </c>
      <c r="G1172" t="s">
        <v>12</v>
      </c>
      <c r="H1172" t="s">
        <v>11</v>
      </c>
      <c r="I1172" t="s">
        <v>13</v>
      </c>
      <c r="J1172" s="15" t="str">
        <f t="shared" si="37"/>
        <v>22 Jun 1968</v>
      </c>
      <c r="K1172" s="15" t="s">
        <v>7083</v>
      </c>
      <c r="L1172" s="15" t="str">
        <f t="shared" si="36"/>
        <v>22-06-1968</v>
      </c>
      <c r="M1172" s="19">
        <v>55</v>
      </c>
    </row>
    <row r="1173" spans="1:13" ht="15" thickBot="1" x14ac:dyDescent="0.4">
      <c r="A1173" t="s">
        <v>1204</v>
      </c>
      <c r="B1173">
        <v>1970</v>
      </c>
      <c r="C1173" t="s">
        <v>20</v>
      </c>
      <c r="D1173">
        <v>30</v>
      </c>
      <c r="E1173">
        <v>0</v>
      </c>
      <c r="F1173" s="18">
        <v>9634.5400000000009</v>
      </c>
      <c r="G1173" t="s">
        <v>11</v>
      </c>
      <c r="H1173" t="s">
        <v>11</v>
      </c>
      <c r="I1173" t="s">
        <v>42</v>
      </c>
      <c r="J1173" s="15" t="str">
        <f t="shared" si="37"/>
        <v>30 Sep 1970</v>
      </c>
      <c r="K1173" s="15" t="s">
        <v>7084</v>
      </c>
      <c r="L1173" s="15" t="str">
        <f t="shared" si="36"/>
        <v>30-09-1970</v>
      </c>
      <c r="M1173" s="19">
        <v>52</v>
      </c>
    </row>
    <row r="1174" spans="1:13" ht="15" thickBot="1" x14ac:dyDescent="0.4">
      <c r="A1174" t="s">
        <v>1205</v>
      </c>
      <c r="B1174">
        <v>1971</v>
      </c>
      <c r="C1174" t="s">
        <v>10</v>
      </c>
      <c r="D1174">
        <v>19</v>
      </c>
      <c r="E1174">
        <v>0</v>
      </c>
      <c r="F1174" s="18">
        <v>9644.25</v>
      </c>
      <c r="G1174" t="s">
        <v>11</v>
      </c>
      <c r="H1174" t="s">
        <v>16</v>
      </c>
      <c r="I1174" t="s">
        <v>23</v>
      </c>
      <c r="J1174" s="15" t="str">
        <f t="shared" si="37"/>
        <v>19 Jul 1971</v>
      </c>
      <c r="K1174" s="15" t="s">
        <v>7085</v>
      </c>
      <c r="L1174" s="15" t="str">
        <f t="shared" si="36"/>
        <v>19-07-1971</v>
      </c>
      <c r="M1174" s="19">
        <v>52</v>
      </c>
    </row>
    <row r="1175" spans="1:13" ht="15" thickBot="1" x14ac:dyDescent="0.4">
      <c r="A1175" t="s">
        <v>1206</v>
      </c>
      <c r="B1175">
        <v>1974</v>
      </c>
      <c r="C1175" t="s">
        <v>10</v>
      </c>
      <c r="D1175">
        <v>8</v>
      </c>
      <c r="E1175">
        <v>0</v>
      </c>
      <c r="F1175" s="18">
        <v>9653.81</v>
      </c>
      <c r="G1175" t="s">
        <v>11</v>
      </c>
      <c r="H1175" t="s">
        <v>11</v>
      </c>
      <c r="I1175" t="s">
        <v>42</v>
      </c>
      <c r="J1175" s="15" t="str">
        <f t="shared" si="37"/>
        <v>8 Jul 1974</v>
      </c>
      <c r="K1175" s="15" t="s">
        <v>7086</v>
      </c>
      <c r="L1175" s="15" t="str">
        <f t="shared" si="36"/>
        <v>08-07-1974</v>
      </c>
      <c r="M1175" s="19">
        <v>49</v>
      </c>
    </row>
    <row r="1176" spans="1:13" ht="15" thickBot="1" x14ac:dyDescent="0.4">
      <c r="A1176" t="s">
        <v>1207</v>
      </c>
      <c r="B1176">
        <v>1981</v>
      </c>
      <c r="C1176" t="s">
        <v>35</v>
      </c>
      <c r="D1176">
        <v>8</v>
      </c>
      <c r="E1176">
        <v>1</v>
      </c>
      <c r="F1176" s="18">
        <v>9664.34</v>
      </c>
      <c r="G1176" t="s">
        <v>11</v>
      </c>
      <c r="H1176" t="s">
        <v>12</v>
      </c>
      <c r="I1176" t="s">
        <v>42</v>
      </c>
      <c r="J1176" s="15" t="str">
        <f t="shared" si="37"/>
        <v>8 Aug 1981</v>
      </c>
      <c r="K1176" s="15" t="s">
        <v>7087</v>
      </c>
      <c r="L1176" s="15" t="str">
        <f t="shared" si="36"/>
        <v>08-08-1981</v>
      </c>
      <c r="M1176" s="19">
        <v>41</v>
      </c>
    </row>
    <row r="1177" spans="1:13" ht="15" thickBot="1" x14ac:dyDescent="0.4">
      <c r="A1177" t="s">
        <v>1208</v>
      </c>
      <c r="B1177">
        <v>1966</v>
      </c>
      <c r="C1177" t="s">
        <v>20</v>
      </c>
      <c r="D1177">
        <v>16</v>
      </c>
      <c r="E1177">
        <v>0</v>
      </c>
      <c r="F1177" s="18">
        <v>9684.2900000000009</v>
      </c>
      <c r="G1177" t="s">
        <v>12</v>
      </c>
      <c r="H1177" t="s">
        <v>11</v>
      </c>
      <c r="I1177" t="s">
        <v>13</v>
      </c>
      <c r="J1177" s="15" t="str">
        <f t="shared" si="37"/>
        <v>16 Sep 1966</v>
      </c>
      <c r="K1177" s="15" t="s">
        <v>7088</v>
      </c>
      <c r="L1177" s="15" t="str">
        <f t="shared" si="36"/>
        <v>16-09-1966</v>
      </c>
      <c r="M1177" s="19">
        <v>56</v>
      </c>
    </row>
    <row r="1178" spans="1:13" ht="15" thickBot="1" x14ac:dyDescent="0.4">
      <c r="A1178" t="s">
        <v>1209</v>
      </c>
      <c r="B1178">
        <v>1964</v>
      </c>
      <c r="C1178" t="s">
        <v>15</v>
      </c>
      <c r="D1178">
        <v>7</v>
      </c>
      <c r="E1178">
        <v>0</v>
      </c>
      <c r="F1178" s="18">
        <v>9698.42</v>
      </c>
      <c r="G1178" t="s">
        <v>12</v>
      </c>
      <c r="H1178" t="s">
        <v>12</v>
      </c>
      <c r="I1178" t="s">
        <v>13</v>
      </c>
      <c r="J1178" s="15" t="str">
        <f t="shared" si="37"/>
        <v>7 Nov 1964</v>
      </c>
      <c r="K1178" s="15" t="s">
        <v>7089</v>
      </c>
      <c r="L1178" s="15" t="str">
        <f t="shared" si="36"/>
        <v>07-11-1964</v>
      </c>
      <c r="M1178" s="19">
        <v>58</v>
      </c>
    </row>
    <row r="1179" spans="1:13" ht="15" thickBot="1" x14ac:dyDescent="0.4">
      <c r="A1179" t="s">
        <v>1210</v>
      </c>
      <c r="B1179">
        <v>1977</v>
      </c>
      <c r="C1179" t="s">
        <v>20</v>
      </c>
      <c r="D1179">
        <v>19</v>
      </c>
      <c r="E1179">
        <v>3</v>
      </c>
      <c r="F1179" s="18">
        <v>9704.67</v>
      </c>
      <c r="G1179" t="s">
        <v>11</v>
      </c>
      <c r="H1179" t="s">
        <v>12</v>
      </c>
      <c r="I1179" t="s">
        <v>247</v>
      </c>
      <c r="J1179" s="15" t="str">
        <f t="shared" si="37"/>
        <v>19 Sep 1977</v>
      </c>
      <c r="K1179" s="15" t="s">
        <v>7090</v>
      </c>
      <c r="L1179" s="15" t="str">
        <f t="shared" si="36"/>
        <v>19-09-1977</v>
      </c>
      <c r="M1179" s="19">
        <v>45</v>
      </c>
    </row>
    <row r="1180" spans="1:13" ht="15" thickBot="1" x14ac:dyDescent="0.4">
      <c r="A1180" t="s">
        <v>1211</v>
      </c>
      <c r="B1180">
        <v>1972</v>
      </c>
      <c r="C1180" t="s">
        <v>10</v>
      </c>
      <c r="D1180">
        <v>10</v>
      </c>
      <c r="E1180">
        <v>0</v>
      </c>
      <c r="F1180" s="18">
        <v>9710.7099999999991</v>
      </c>
      <c r="G1180" t="s">
        <v>11</v>
      </c>
      <c r="H1180" t="s">
        <v>16</v>
      </c>
      <c r="I1180" t="s">
        <v>300</v>
      </c>
      <c r="J1180" s="15" t="str">
        <f t="shared" si="37"/>
        <v>10 Jul 1972</v>
      </c>
      <c r="K1180" s="15" t="s">
        <v>7091</v>
      </c>
      <c r="L1180" s="15" t="str">
        <f t="shared" si="36"/>
        <v>10-07-1972</v>
      </c>
      <c r="M1180" s="19">
        <v>51</v>
      </c>
    </row>
    <row r="1181" spans="1:13" ht="15" thickBot="1" x14ac:dyDescent="0.4">
      <c r="A1181" t="s">
        <v>1212</v>
      </c>
      <c r="B1181">
        <v>1975</v>
      </c>
      <c r="C1181" t="s">
        <v>18</v>
      </c>
      <c r="D1181">
        <v>27</v>
      </c>
      <c r="E1181">
        <v>2</v>
      </c>
      <c r="F1181" s="18">
        <v>9715.84</v>
      </c>
      <c r="G1181" t="s">
        <v>11</v>
      </c>
      <c r="H1181" t="s">
        <v>16</v>
      </c>
      <c r="I1181" t="s">
        <v>247</v>
      </c>
      <c r="J1181" s="15" t="str">
        <f t="shared" si="37"/>
        <v>27 Jun 1975</v>
      </c>
      <c r="K1181" s="15" t="s">
        <v>7092</v>
      </c>
      <c r="L1181" s="15" t="str">
        <f t="shared" si="36"/>
        <v>27-06-1975</v>
      </c>
      <c r="M1181" s="19">
        <v>48</v>
      </c>
    </row>
    <row r="1182" spans="1:13" ht="15" thickBot="1" x14ac:dyDescent="0.4">
      <c r="A1182" t="s">
        <v>1213</v>
      </c>
      <c r="B1182">
        <v>1970</v>
      </c>
      <c r="C1182" t="s">
        <v>20</v>
      </c>
      <c r="D1182">
        <v>12</v>
      </c>
      <c r="E1182">
        <v>0</v>
      </c>
      <c r="F1182" s="18">
        <v>9722.77</v>
      </c>
      <c r="G1182" t="s">
        <v>12</v>
      </c>
      <c r="H1182" t="s">
        <v>16</v>
      </c>
      <c r="I1182" t="s">
        <v>168</v>
      </c>
      <c r="J1182" s="15" t="str">
        <f t="shared" si="37"/>
        <v>12 Sep 1970</v>
      </c>
      <c r="K1182" s="15" t="s">
        <v>7093</v>
      </c>
      <c r="L1182" s="15" t="str">
        <f t="shared" si="36"/>
        <v>12-09-1970</v>
      </c>
      <c r="M1182" s="19">
        <v>52</v>
      </c>
    </row>
    <row r="1183" spans="1:13" ht="15" thickBot="1" x14ac:dyDescent="0.4">
      <c r="A1183" t="s">
        <v>1214</v>
      </c>
      <c r="B1183">
        <v>1970</v>
      </c>
      <c r="C1183" t="s">
        <v>35</v>
      </c>
      <c r="D1183">
        <v>18</v>
      </c>
      <c r="E1183">
        <v>1</v>
      </c>
      <c r="F1183" s="18">
        <v>9724.5300000000007</v>
      </c>
      <c r="G1183" t="s">
        <v>12</v>
      </c>
      <c r="H1183" t="s">
        <v>16</v>
      </c>
      <c r="I1183" t="s">
        <v>42</v>
      </c>
      <c r="J1183" s="15" t="str">
        <f t="shared" si="37"/>
        <v>18 Aug 1970</v>
      </c>
      <c r="K1183" s="15" t="s">
        <v>7094</v>
      </c>
      <c r="L1183" s="15" t="str">
        <f t="shared" si="36"/>
        <v>18-08-1970</v>
      </c>
      <c r="M1183" s="19">
        <v>52</v>
      </c>
    </row>
    <row r="1184" spans="1:13" ht="15" thickBot="1" x14ac:dyDescent="0.4">
      <c r="A1184" t="s">
        <v>1215</v>
      </c>
      <c r="B1184">
        <v>1970</v>
      </c>
      <c r="C1184" t="s">
        <v>10</v>
      </c>
      <c r="D1184">
        <v>4</v>
      </c>
      <c r="E1184">
        <v>1</v>
      </c>
      <c r="F1184" s="18">
        <v>9748.91</v>
      </c>
      <c r="G1184" t="s">
        <v>11</v>
      </c>
      <c r="H1184" t="s">
        <v>16</v>
      </c>
      <c r="I1184" t="s">
        <v>13</v>
      </c>
      <c r="J1184" s="15" t="str">
        <f t="shared" si="37"/>
        <v>4 Jul 1970</v>
      </c>
      <c r="K1184" s="15" t="s">
        <v>7095</v>
      </c>
      <c r="L1184" s="15" t="str">
        <f t="shared" si="36"/>
        <v>04-07-1970</v>
      </c>
      <c r="M1184" s="19">
        <v>53</v>
      </c>
    </row>
    <row r="1185" spans="1:13" ht="15" thickBot="1" x14ac:dyDescent="0.4">
      <c r="A1185" t="s">
        <v>1216</v>
      </c>
      <c r="B1185">
        <v>2001</v>
      </c>
      <c r="C1185" t="s">
        <v>10</v>
      </c>
      <c r="D1185">
        <v>14</v>
      </c>
      <c r="E1185">
        <v>0</v>
      </c>
      <c r="F1185" s="18">
        <v>9753.49</v>
      </c>
      <c r="G1185" t="s">
        <v>11</v>
      </c>
      <c r="H1185" t="s">
        <v>11</v>
      </c>
      <c r="I1185" t="s">
        <v>23</v>
      </c>
      <c r="J1185" s="15" t="str">
        <f t="shared" si="37"/>
        <v>14 Jul 2001</v>
      </c>
      <c r="K1185" s="15" t="s">
        <v>7096</v>
      </c>
      <c r="L1185" s="15" t="str">
        <f t="shared" si="36"/>
        <v>14-07-2001</v>
      </c>
      <c r="M1185" s="19">
        <v>22</v>
      </c>
    </row>
    <row r="1186" spans="1:13" ht="15" thickBot="1" x14ac:dyDescent="0.4">
      <c r="A1186" t="s">
        <v>1217</v>
      </c>
      <c r="B1186">
        <v>1965</v>
      </c>
      <c r="C1186" t="s">
        <v>20</v>
      </c>
      <c r="D1186">
        <v>5</v>
      </c>
      <c r="E1186">
        <v>0</v>
      </c>
      <c r="F1186" s="18">
        <v>9764.08</v>
      </c>
      <c r="G1186" t="s">
        <v>12</v>
      </c>
      <c r="H1186" t="s">
        <v>16</v>
      </c>
      <c r="I1186" t="s">
        <v>23</v>
      </c>
      <c r="J1186" s="15" t="str">
        <f t="shared" si="37"/>
        <v>5 Sep 1965</v>
      </c>
      <c r="K1186" s="15" t="s">
        <v>7097</v>
      </c>
      <c r="L1186" s="15" t="str">
        <f t="shared" si="36"/>
        <v>05-09-1965</v>
      </c>
      <c r="M1186" s="19">
        <v>57</v>
      </c>
    </row>
    <row r="1187" spans="1:13" ht="15" thickBot="1" x14ac:dyDescent="0.4">
      <c r="A1187" t="s">
        <v>1218</v>
      </c>
      <c r="B1187">
        <v>1973</v>
      </c>
      <c r="C1187" t="s">
        <v>10</v>
      </c>
      <c r="D1187">
        <v>7</v>
      </c>
      <c r="E1187">
        <v>1</v>
      </c>
      <c r="F1187" s="18">
        <v>9778.35</v>
      </c>
      <c r="G1187" t="s">
        <v>11</v>
      </c>
      <c r="H1187" t="s">
        <v>11</v>
      </c>
      <c r="I1187" t="s">
        <v>247</v>
      </c>
      <c r="J1187" s="15" t="str">
        <f t="shared" si="37"/>
        <v>7 Jul 1973</v>
      </c>
      <c r="K1187" s="15" t="s">
        <v>7098</v>
      </c>
      <c r="L1187" s="15" t="str">
        <f t="shared" si="36"/>
        <v>07-07-1973</v>
      </c>
      <c r="M1187" s="19">
        <v>50</v>
      </c>
    </row>
    <row r="1188" spans="1:13" ht="15" thickBot="1" x14ac:dyDescent="0.4">
      <c r="A1188" t="s">
        <v>1219</v>
      </c>
      <c r="B1188">
        <v>1996</v>
      </c>
      <c r="C1188" t="s">
        <v>35</v>
      </c>
      <c r="D1188">
        <v>8</v>
      </c>
      <c r="E1188">
        <v>0</v>
      </c>
      <c r="F1188" s="18">
        <v>9787.32</v>
      </c>
      <c r="G1188" t="s">
        <v>11</v>
      </c>
      <c r="H1188" t="s">
        <v>12</v>
      </c>
      <c r="I1188" t="s">
        <v>249</v>
      </c>
      <c r="J1188" s="15" t="str">
        <f t="shared" si="37"/>
        <v>8 Aug 1996</v>
      </c>
      <c r="K1188" s="15" t="s">
        <v>7099</v>
      </c>
      <c r="L1188" s="15" t="str">
        <f t="shared" si="36"/>
        <v>08-08-1996</v>
      </c>
      <c r="M1188" s="19">
        <v>26</v>
      </c>
    </row>
    <row r="1189" spans="1:13" ht="15" thickBot="1" x14ac:dyDescent="0.4">
      <c r="A1189" t="s">
        <v>1220</v>
      </c>
      <c r="B1189">
        <v>1977</v>
      </c>
      <c r="C1189" t="s">
        <v>18</v>
      </c>
      <c r="D1189">
        <v>7</v>
      </c>
      <c r="E1189">
        <v>5</v>
      </c>
      <c r="F1189" s="18">
        <v>9788.8700000000008</v>
      </c>
      <c r="G1189" t="s">
        <v>12</v>
      </c>
      <c r="H1189" t="s">
        <v>11</v>
      </c>
      <c r="I1189" t="s">
        <v>13</v>
      </c>
      <c r="J1189" s="15" t="str">
        <f t="shared" si="37"/>
        <v>7 Jun 1977</v>
      </c>
      <c r="K1189" s="15" t="s">
        <v>7100</v>
      </c>
      <c r="L1189" s="15" t="str">
        <f t="shared" si="36"/>
        <v>07-06-1977</v>
      </c>
      <c r="M1189" s="19">
        <v>46</v>
      </c>
    </row>
    <row r="1190" spans="1:13" ht="15" thickBot="1" x14ac:dyDescent="0.4">
      <c r="A1190" t="s">
        <v>1221</v>
      </c>
      <c r="B1190">
        <v>1973</v>
      </c>
      <c r="C1190" t="s">
        <v>20</v>
      </c>
      <c r="D1190">
        <v>17</v>
      </c>
      <c r="E1190">
        <v>2</v>
      </c>
      <c r="F1190" s="18">
        <v>9800.89</v>
      </c>
      <c r="G1190" t="s">
        <v>11</v>
      </c>
      <c r="H1190" t="s">
        <v>16</v>
      </c>
      <c r="I1190" t="s">
        <v>13</v>
      </c>
      <c r="J1190" s="15" t="str">
        <f t="shared" si="37"/>
        <v>17 Sep 1973</v>
      </c>
      <c r="K1190" s="15" t="s">
        <v>7101</v>
      </c>
      <c r="L1190" s="15" t="str">
        <f t="shared" si="36"/>
        <v>17-09-1973</v>
      </c>
      <c r="M1190" s="19">
        <v>49</v>
      </c>
    </row>
    <row r="1191" spans="1:13" ht="15" thickBot="1" x14ac:dyDescent="0.4">
      <c r="A1191" t="s">
        <v>1222</v>
      </c>
      <c r="B1191">
        <v>1972</v>
      </c>
      <c r="C1191" t="s">
        <v>18</v>
      </c>
      <c r="D1191">
        <v>28</v>
      </c>
      <c r="E1191">
        <v>0</v>
      </c>
      <c r="F1191" s="18">
        <v>9819.25</v>
      </c>
      <c r="G1191" t="s">
        <v>11</v>
      </c>
      <c r="H1191" t="s">
        <v>11</v>
      </c>
      <c r="I1191" t="s">
        <v>300</v>
      </c>
      <c r="J1191" s="15" t="str">
        <f t="shared" si="37"/>
        <v>28 Jun 1972</v>
      </c>
      <c r="K1191" s="15" t="s">
        <v>7102</v>
      </c>
      <c r="L1191" s="15" t="str">
        <f t="shared" si="36"/>
        <v>28-06-1972</v>
      </c>
      <c r="M1191" s="19">
        <v>51</v>
      </c>
    </row>
    <row r="1192" spans="1:13" ht="15" thickBot="1" x14ac:dyDescent="0.4">
      <c r="A1192" t="s">
        <v>1223</v>
      </c>
      <c r="B1192">
        <v>1972</v>
      </c>
      <c r="C1192" t="s">
        <v>20</v>
      </c>
      <c r="D1192">
        <v>26</v>
      </c>
      <c r="E1192">
        <v>0</v>
      </c>
      <c r="F1192" s="18">
        <v>9836.2099999999991</v>
      </c>
      <c r="G1192" t="s">
        <v>11</v>
      </c>
      <c r="H1192" t="s">
        <v>12</v>
      </c>
      <c r="I1192" t="s">
        <v>300</v>
      </c>
      <c r="J1192" s="15" t="str">
        <f t="shared" si="37"/>
        <v>26 Sep 1972</v>
      </c>
      <c r="K1192" s="15" t="s">
        <v>7103</v>
      </c>
      <c r="L1192" s="15" t="str">
        <f t="shared" si="36"/>
        <v>26-09-1972</v>
      </c>
      <c r="M1192" s="19">
        <v>50</v>
      </c>
    </row>
    <row r="1193" spans="1:13" ht="15" thickBot="1" x14ac:dyDescent="0.4">
      <c r="A1193" t="s">
        <v>1224</v>
      </c>
      <c r="B1193">
        <v>1992</v>
      </c>
      <c r="C1193" t="s">
        <v>35</v>
      </c>
      <c r="D1193">
        <v>13</v>
      </c>
      <c r="E1193">
        <v>0</v>
      </c>
      <c r="F1193" s="18">
        <v>9844.4500000000007</v>
      </c>
      <c r="G1193" t="s">
        <v>11</v>
      </c>
      <c r="H1193" t="s">
        <v>16</v>
      </c>
      <c r="I1193" t="s">
        <v>23</v>
      </c>
      <c r="J1193" s="15" t="str">
        <f t="shared" si="37"/>
        <v>13 Aug 1992</v>
      </c>
      <c r="K1193" s="15" t="s">
        <v>6466</v>
      </c>
      <c r="L1193" s="15" t="str">
        <f t="shared" si="36"/>
        <v>13-08-1992</v>
      </c>
      <c r="M1193" s="19">
        <v>30</v>
      </c>
    </row>
    <row r="1194" spans="1:13" ht="15" thickBot="1" x14ac:dyDescent="0.4">
      <c r="A1194" t="s">
        <v>1225</v>
      </c>
      <c r="B1194">
        <v>1968</v>
      </c>
      <c r="C1194" t="s">
        <v>15</v>
      </c>
      <c r="D1194">
        <v>4</v>
      </c>
      <c r="E1194">
        <v>0</v>
      </c>
      <c r="F1194" s="18">
        <v>9850.43</v>
      </c>
      <c r="G1194" t="s">
        <v>12</v>
      </c>
      <c r="H1194" t="s">
        <v>12</v>
      </c>
      <c r="I1194" t="s">
        <v>42</v>
      </c>
      <c r="J1194" s="15" t="str">
        <f t="shared" si="37"/>
        <v>4 Nov 1968</v>
      </c>
      <c r="K1194" s="15" t="s">
        <v>7104</v>
      </c>
      <c r="L1194" s="15" t="str">
        <f t="shared" si="36"/>
        <v>04-11-1968</v>
      </c>
      <c r="M1194" s="19">
        <v>54</v>
      </c>
    </row>
    <row r="1195" spans="1:13" ht="15" thickBot="1" x14ac:dyDescent="0.4">
      <c r="A1195" t="s">
        <v>1226</v>
      </c>
      <c r="B1195">
        <v>1971</v>
      </c>
      <c r="C1195" t="s">
        <v>37</v>
      </c>
      <c r="D1195">
        <v>23</v>
      </c>
      <c r="E1195">
        <v>1</v>
      </c>
      <c r="F1195" s="18">
        <v>9855.1299999999992</v>
      </c>
      <c r="G1195" t="s">
        <v>11</v>
      </c>
      <c r="H1195" t="s">
        <v>12</v>
      </c>
      <c r="I1195" t="s">
        <v>13</v>
      </c>
      <c r="J1195" s="15" t="str">
        <f t="shared" si="37"/>
        <v>23 Oct 1971</v>
      </c>
      <c r="K1195" s="15" t="s">
        <v>7105</v>
      </c>
      <c r="L1195" s="15" t="str">
        <f t="shared" si="36"/>
        <v>23-10-1971</v>
      </c>
      <c r="M1195" s="19">
        <v>51</v>
      </c>
    </row>
    <row r="1196" spans="1:13" ht="15" thickBot="1" x14ac:dyDescent="0.4">
      <c r="A1196" t="s">
        <v>1227</v>
      </c>
      <c r="B1196">
        <v>1971</v>
      </c>
      <c r="C1196" t="s">
        <v>10</v>
      </c>
      <c r="D1196">
        <v>17</v>
      </c>
      <c r="E1196">
        <v>1</v>
      </c>
      <c r="F1196" s="18">
        <v>9861.0300000000007</v>
      </c>
      <c r="G1196" t="s">
        <v>11</v>
      </c>
      <c r="H1196" t="s">
        <v>11</v>
      </c>
      <c r="I1196" t="s">
        <v>42</v>
      </c>
      <c r="J1196" s="15" t="str">
        <f t="shared" si="37"/>
        <v>17 Jul 1971</v>
      </c>
      <c r="K1196" s="15" t="s">
        <v>7106</v>
      </c>
      <c r="L1196" s="15" t="str">
        <f t="shared" si="36"/>
        <v>17-07-1971</v>
      </c>
      <c r="M1196" s="19">
        <v>52</v>
      </c>
    </row>
    <row r="1197" spans="1:13" ht="15" thickBot="1" x14ac:dyDescent="0.4">
      <c r="A1197" t="s">
        <v>1228</v>
      </c>
      <c r="B1197">
        <v>1969</v>
      </c>
      <c r="C1197" t="s">
        <v>37</v>
      </c>
      <c r="D1197">
        <v>20</v>
      </c>
      <c r="E1197">
        <v>0</v>
      </c>
      <c r="F1197" s="18">
        <v>9863.4699999999993</v>
      </c>
      <c r="G1197" t="s">
        <v>12</v>
      </c>
      <c r="H1197" t="s">
        <v>12</v>
      </c>
      <c r="I1197" t="s">
        <v>23</v>
      </c>
      <c r="J1197" s="15" t="str">
        <f t="shared" si="37"/>
        <v>20 Oct 1969</v>
      </c>
      <c r="K1197" s="15" t="s">
        <v>7107</v>
      </c>
      <c r="L1197" s="15" t="str">
        <f t="shared" si="36"/>
        <v>20-10-1969</v>
      </c>
      <c r="M1197" s="19">
        <v>53</v>
      </c>
    </row>
    <row r="1198" spans="1:13" ht="15" thickBot="1" x14ac:dyDescent="0.4">
      <c r="A1198" t="s">
        <v>1229</v>
      </c>
      <c r="B1198">
        <v>1971</v>
      </c>
      <c r="C1198" t="s">
        <v>15</v>
      </c>
      <c r="D1198">
        <v>9</v>
      </c>
      <c r="E1198">
        <v>0</v>
      </c>
      <c r="F1198" s="18">
        <v>9866.2999999999993</v>
      </c>
      <c r="G1198" t="s">
        <v>11</v>
      </c>
      <c r="H1198" t="s">
        <v>12</v>
      </c>
      <c r="I1198" t="s">
        <v>247</v>
      </c>
      <c r="J1198" s="15" t="str">
        <f t="shared" si="37"/>
        <v>9 Nov 1971</v>
      </c>
      <c r="K1198" s="15" t="s">
        <v>7108</v>
      </c>
      <c r="L1198" s="15" t="str">
        <f t="shared" si="36"/>
        <v>09-11-1971</v>
      </c>
      <c r="M1198" s="19">
        <v>51</v>
      </c>
    </row>
    <row r="1199" spans="1:13" ht="15" thickBot="1" x14ac:dyDescent="0.4">
      <c r="A1199" t="s">
        <v>1230</v>
      </c>
      <c r="B1199">
        <v>1969</v>
      </c>
      <c r="C1199" t="s">
        <v>35</v>
      </c>
      <c r="D1199">
        <v>13</v>
      </c>
      <c r="E1199">
        <v>0</v>
      </c>
      <c r="F1199" s="18">
        <v>9869.81</v>
      </c>
      <c r="G1199" t="s">
        <v>12</v>
      </c>
      <c r="H1199" t="s">
        <v>12</v>
      </c>
      <c r="I1199" t="s">
        <v>23</v>
      </c>
      <c r="J1199" s="15" t="str">
        <f t="shared" si="37"/>
        <v>13 Aug 1969</v>
      </c>
      <c r="K1199" s="15" t="s">
        <v>7109</v>
      </c>
      <c r="L1199" s="15" t="str">
        <f t="shared" si="36"/>
        <v>13-08-1969</v>
      </c>
      <c r="M1199" s="19">
        <v>53</v>
      </c>
    </row>
    <row r="1200" spans="1:13" ht="15" thickBot="1" x14ac:dyDescent="0.4">
      <c r="A1200" t="s">
        <v>1231</v>
      </c>
      <c r="B1200">
        <v>1998</v>
      </c>
      <c r="C1200" t="s">
        <v>10</v>
      </c>
      <c r="D1200">
        <v>6</v>
      </c>
      <c r="E1200">
        <v>0</v>
      </c>
      <c r="F1200" s="18">
        <v>9870.59</v>
      </c>
      <c r="G1200" t="s">
        <v>11</v>
      </c>
      <c r="H1200" t="s">
        <v>11</v>
      </c>
      <c r="I1200" t="s">
        <v>249</v>
      </c>
      <c r="J1200" s="15" t="str">
        <f t="shared" si="37"/>
        <v>6 Jul 1998</v>
      </c>
      <c r="K1200" s="15" t="s">
        <v>7110</v>
      </c>
      <c r="L1200" s="15" t="str">
        <f t="shared" si="36"/>
        <v>06-07-1998</v>
      </c>
      <c r="M1200" s="19">
        <v>25</v>
      </c>
    </row>
    <row r="1201" spans="1:13" ht="15" thickBot="1" x14ac:dyDescent="0.4">
      <c r="A1201" t="s">
        <v>1232</v>
      </c>
      <c r="B1201">
        <v>1971</v>
      </c>
      <c r="C1201" t="s">
        <v>30</v>
      </c>
      <c r="D1201">
        <v>22</v>
      </c>
      <c r="E1201">
        <v>1</v>
      </c>
      <c r="F1201" s="18">
        <v>9872.7000000000007</v>
      </c>
      <c r="G1201" t="s">
        <v>11</v>
      </c>
      <c r="H1201" t="s">
        <v>11</v>
      </c>
      <c r="I1201" t="s">
        <v>42</v>
      </c>
      <c r="J1201" s="15" t="str">
        <f t="shared" si="37"/>
        <v>22 Dec 1971</v>
      </c>
      <c r="K1201" s="15" t="s">
        <v>7111</v>
      </c>
      <c r="L1201" s="15" t="str">
        <f t="shared" si="36"/>
        <v>22-12-1971</v>
      </c>
      <c r="M1201" s="19">
        <v>51</v>
      </c>
    </row>
    <row r="1202" spans="1:13" ht="15" thickBot="1" x14ac:dyDescent="0.4">
      <c r="A1202" t="s">
        <v>1233</v>
      </c>
      <c r="B1202">
        <v>1971</v>
      </c>
      <c r="C1202" t="s">
        <v>10</v>
      </c>
      <c r="D1202">
        <v>3</v>
      </c>
      <c r="E1202">
        <v>0</v>
      </c>
      <c r="F1202" s="18">
        <v>9875.68</v>
      </c>
      <c r="G1202" t="s">
        <v>11</v>
      </c>
      <c r="H1202" t="s">
        <v>12</v>
      </c>
      <c r="I1202" t="s">
        <v>247</v>
      </c>
      <c r="J1202" s="15" t="str">
        <f t="shared" si="37"/>
        <v>3 Jul 1971</v>
      </c>
      <c r="K1202" s="15" t="s">
        <v>7112</v>
      </c>
      <c r="L1202" s="15" t="str">
        <f t="shared" si="36"/>
        <v>03-07-1971</v>
      </c>
      <c r="M1202" s="19">
        <v>52</v>
      </c>
    </row>
    <row r="1203" spans="1:13" ht="15" thickBot="1" x14ac:dyDescent="0.4">
      <c r="A1203" t="s">
        <v>1234</v>
      </c>
      <c r="B1203">
        <v>1971</v>
      </c>
      <c r="C1203" t="s">
        <v>37</v>
      </c>
      <c r="D1203">
        <v>3</v>
      </c>
      <c r="E1203">
        <v>1</v>
      </c>
      <c r="F1203" s="18">
        <v>9877.61</v>
      </c>
      <c r="G1203" t="s">
        <v>11</v>
      </c>
      <c r="H1203" t="s">
        <v>16</v>
      </c>
      <c r="I1203" t="s">
        <v>13</v>
      </c>
      <c r="J1203" s="15" t="str">
        <f t="shared" si="37"/>
        <v>3 Oct 1971</v>
      </c>
      <c r="K1203" s="15" t="s">
        <v>7113</v>
      </c>
      <c r="L1203" s="15" t="str">
        <f t="shared" si="36"/>
        <v>03-10-1971</v>
      </c>
      <c r="M1203" s="19">
        <v>51</v>
      </c>
    </row>
    <row r="1204" spans="1:13" ht="15" thickBot="1" x14ac:dyDescent="0.4">
      <c r="A1204" t="s">
        <v>1235</v>
      </c>
      <c r="B1204">
        <v>1971</v>
      </c>
      <c r="C1204" t="s">
        <v>15</v>
      </c>
      <c r="D1204">
        <v>8</v>
      </c>
      <c r="E1204">
        <v>1</v>
      </c>
      <c r="F1204" s="18">
        <v>9880.07</v>
      </c>
      <c r="G1204" t="s">
        <v>11</v>
      </c>
      <c r="H1204" t="s">
        <v>12</v>
      </c>
      <c r="I1204" t="s">
        <v>42</v>
      </c>
      <c r="J1204" s="15" t="str">
        <f t="shared" si="37"/>
        <v>8 Nov 1971</v>
      </c>
      <c r="K1204" s="15" t="s">
        <v>7114</v>
      </c>
      <c r="L1204" s="15" t="str">
        <f t="shared" si="36"/>
        <v>08-11-1971</v>
      </c>
      <c r="M1204" s="19">
        <v>51</v>
      </c>
    </row>
    <row r="1205" spans="1:13" ht="15" thickBot="1" x14ac:dyDescent="0.4">
      <c r="A1205" t="s">
        <v>1236</v>
      </c>
      <c r="B1205">
        <v>1966</v>
      </c>
      <c r="C1205" t="s">
        <v>15</v>
      </c>
      <c r="D1205">
        <v>5</v>
      </c>
      <c r="E1205">
        <v>0</v>
      </c>
      <c r="F1205" s="18">
        <v>9890.23</v>
      </c>
      <c r="G1205" t="s">
        <v>12</v>
      </c>
      <c r="H1205" t="s">
        <v>12</v>
      </c>
      <c r="I1205" t="s">
        <v>13</v>
      </c>
      <c r="J1205" s="15" t="str">
        <f t="shared" si="37"/>
        <v>5 Nov 1966</v>
      </c>
      <c r="K1205" s="15" t="s">
        <v>7115</v>
      </c>
      <c r="L1205" s="15" t="str">
        <f t="shared" si="36"/>
        <v>05-11-1966</v>
      </c>
      <c r="M1205" s="19">
        <v>56</v>
      </c>
    </row>
    <row r="1206" spans="1:13" ht="15" thickBot="1" x14ac:dyDescent="0.4">
      <c r="A1206" t="s">
        <v>1237</v>
      </c>
      <c r="B1206">
        <v>1996</v>
      </c>
      <c r="C1206" t="s">
        <v>10</v>
      </c>
      <c r="D1206">
        <v>8</v>
      </c>
      <c r="E1206">
        <v>0</v>
      </c>
      <c r="F1206" s="18">
        <v>9894.69</v>
      </c>
      <c r="G1206" t="s">
        <v>11</v>
      </c>
      <c r="H1206" t="s">
        <v>12</v>
      </c>
      <c r="I1206" t="s">
        <v>23</v>
      </c>
      <c r="J1206" s="15" t="str">
        <f t="shared" si="37"/>
        <v>8 Jul 1996</v>
      </c>
      <c r="K1206" s="15" t="s">
        <v>7116</v>
      </c>
      <c r="L1206" s="15" t="str">
        <f t="shared" si="36"/>
        <v>08-07-1996</v>
      </c>
      <c r="M1206" s="19">
        <v>27</v>
      </c>
    </row>
    <row r="1207" spans="1:13" ht="15" thickBot="1" x14ac:dyDescent="0.4">
      <c r="A1207" t="s">
        <v>1238</v>
      </c>
      <c r="B1207">
        <v>1962</v>
      </c>
      <c r="C1207" t="s">
        <v>35</v>
      </c>
      <c r="D1207">
        <v>17</v>
      </c>
      <c r="E1207">
        <v>0</v>
      </c>
      <c r="F1207" s="18">
        <v>9907.83</v>
      </c>
      <c r="G1207" t="s">
        <v>12</v>
      </c>
      <c r="H1207" t="s">
        <v>11</v>
      </c>
      <c r="I1207" t="s">
        <v>13</v>
      </c>
      <c r="J1207" s="15" t="str">
        <f t="shared" si="37"/>
        <v>17 Aug 1962</v>
      </c>
      <c r="K1207" s="15" t="s">
        <v>7117</v>
      </c>
      <c r="L1207" s="15" t="str">
        <f t="shared" si="36"/>
        <v>17-08-1962</v>
      </c>
      <c r="M1207" s="19">
        <v>60</v>
      </c>
    </row>
    <row r="1208" spans="1:13" ht="15" thickBot="1" x14ac:dyDescent="0.4">
      <c r="A1208" t="s">
        <v>1239</v>
      </c>
      <c r="B1208">
        <v>1972</v>
      </c>
      <c r="C1208" t="s">
        <v>20</v>
      </c>
      <c r="D1208">
        <v>14</v>
      </c>
      <c r="E1208">
        <v>1</v>
      </c>
      <c r="F1208" s="18">
        <v>9910.36</v>
      </c>
      <c r="G1208" t="s">
        <v>11</v>
      </c>
      <c r="H1208" t="s">
        <v>12</v>
      </c>
      <c r="I1208" t="s">
        <v>23</v>
      </c>
      <c r="J1208" s="15" t="str">
        <f t="shared" si="37"/>
        <v>14 Sep 1972</v>
      </c>
      <c r="K1208" s="15" t="s">
        <v>7118</v>
      </c>
      <c r="L1208" s="15" t="str">
        <f t="shared" si="36"/>
        <v>14-09-1972</v>
      </c>
      <c r="M1208" s="19">
        <v>50</v>
      </c>
    </row>
    <row r="1209" spans="1:13" ht="15" thickBot="1" x14ac:dyDescent="0.4">
      <c r="A1209" t="s">
        <v>1240</v>
      </c>
      <c r="B1209">
        <v>1985</v>
      </c>
      <c r="C1209" t="s">
        <v>35</v>
      </c>
      <c r="D1209">
        <v>19</v>
      </c>
      <c r="E1209">
        <v>3</v>
      </c>
      <c r="F1209" s="18">
        <v>9930.64</v>
      </c>
      <c r="G1209" t="s">
        <v>11</v>
      </c>
      <c r="H1209" t="s">
        <v>12</v>
      </c>
      <c r="I1209" t="s">
        <v>200</v>
      </c>
      <c r="J1209" s="15" t="str">
        <f t="shared" si="37"/>
        <v>19 Aug 1985</v>
      </c>
      <c r="K1209" s="15" t="s">
        <v>7119</v>
      </c>
      <c r="L1209" s="15" t="str">
        <f t="shared" si="36"/>
        <v>19-08-1985</v>
      </c>
      <c r="M1209" s="19">
        <v>37</v>
      </c>
    </row>
    <row r="1210" spans="1:13" ht="15" thickBot="1" x14ac:dyDescent="0.4">
      <c r="A1210" t="s">
        <v>1241</v>
      </c>
      <c r="B1210">
        <v>1983</v>
      </c>
      <c r="C1210" t="s">
        <v>30</v>
      </c>
      <c r="D1210">
        <v>3</v>
      </c>
      <c r="E1210">
        <v>3</v>
      </c>
      <c r="F1210" s="18">
        <v>9931.9599999999991</v>
      </c>
      <c r="G1210" t="s">
        <v>11</v>
      </c>
      <c r="H1210" t="s">
        <v>11</v>
      </c>
      <c r="I1210" t="s">
        <v>23</v>
      </c>
      <c r="J1210" s="15" t="str">
        <f t="shared" si="37"/>
        <v>3 Dec 1983</v>
      </c>
      <c r="K1210" s="15" t="s">
        <v>7120</v>
      </c>
      <c r="L1210" s="15" t="str">
        <f t="shared" si="36"/>
        <v>03-12-1983</v>
      </c>
      <c r="M1210" s="19">
        <v>39</v>
      </c>
    </row>
    <row r="1211" spans="1:13" ht="15" thickBot="1" x14ac:dyDescent="0.4">
      <c r="A1211" t="s">
        <v>1242</v>
      </c>
      <c r="B1211">
        <v>1964</v>
      </c>
      <c r="C1211" t="s">
        <v>20</v>
      </c>
      <c r="D1211">
        <v>11</v>
      </c>
      <c r="E1211">
        <v>0</v>
      </c>
      <c r="F1211" s="18">
        <v>9933.44</v>
      </c>
      <c r="G1211" t="s">
        <v>12</v>
      </c>
      <c r="H1211" t="s">
        <v>12</v>
      </c>
      <c r="I1211" t="s">
        <v>13</v>
      </c>
      <c r="J1211" s="15" t="str">
        <f t="shared" si="37"/>
        <v>11 Sep 1964</v>
      </c>
      <c r="K1211" s="15" t="s">
        <v>7121</v>
      </c>
      <c r="L1211" s="15" t="str">
        <f t="shared" si="36"/>
        <v>11-09-1964</v>
      </c>
      <c r="M1211" s="19">
        <v>58</v>
      </c>
    </row>
    <row r="1212" spans="1:13" ht="15" thickBot="1" x14ac:dyDescent="0.4">
      <c r="A1212" t="s">
        <v>1243</v>
      </c>
      <c r="B1212">
        <v>1971</v>
      </c>
      <c r="C1212" t="s">
        <v>30</v>
      </c>
      <c r="D1212">
        <v>26</v>
      </c>
      <c r="E1212">
        <v>1</v>
      </c>
      <c r="F1212" s="18">
        <v>9957.7199999999993</v>
      </c>
      <c r="G1212" t="s">
        <v>11</v>
      </c>
      <c r="H1212" t="s">
        <v>12</v>
      </c>
      <c r="I1212" t="s">
        <v>170</v>
      </c>
      <c r="J1212" s="15" t="str">
        <f t="shared" si="37"/>
        <v>26 Dec 1971</v>
      </c>
      <c r="K1212" s="15" t="s">
        <v>7122</v>
      </c>
      <c r="L1212" s="15" t="str">
        <f t="shared" si="36"/>
        <v>26-12-1971</v>
      </c>
      <c r="M1212" s="19">
        <v>51</v>
      </c>
    </row>
    <row r="1213" spans="1:13" ht="15" thickBot="1" x14ac:dyDescent="0.4">
      <c r="A1213" t="s">
        <v>1244</v>
      </c>
      <c r="B1213">
        <v>1971</v>
      </c>
      <c r="C1213" t="s">
        <v>37</v>
      </c>
      <c r="D1213">
        <v>6</v>
      </c>
      <c r="E1213">
        <v>1</v>
      </c>
      <c r="F1213" s="18">
        <v>9964.06</v>
      </c>
      <c r="G1213" t="s">
        <v>11</v>
      </c>
      <c r="H1213" t="s">
        <v>11</v>
      </c>
      <c r="I1213" t="s">
        <v>166</v>
      </c>
      <c r="J1213" s="15" t="str">
        <f t="shared" si="37"/>
        <v>6 Oct 1971</v>
      </c>
      <c r="K1213" s="15" t="s">
        <v>7123</v>
      </c>
      <c r="L1213" s="15" t="str">
        <f t="shared" si="36"/>
        <v>06-10-1971</v>
      </c>
      <c r="M1213" s="19">
        <v>51</v>
      </c>
    </row>
    <row r="1214" spans="1:13" ht="15" thickBot="1" x14ac:dyDescent="0.4">
      <c r="A1214" t="s">
        <v>1245</v>
      </c>
      <c r="B1214">
        <v>1970</v>
      </c>
      <c r="C1214" t="s">
        <v>35</v>
      </c>
      <c r="D1214">
        <v>11</v>
      </c>
      <c r="E1214">
        <v>0</v>
      </c>
      <c r="F1214" s="18">
        <v>9991.0400000000009</v>
      </c>
      <c r="G1214" t="s">
        <v>11</v>
      </c>
      <c r="H1214" t="s">
        <v>12</v>
      </c>
      <c r="I1214" t="s">
        <v>23</v>
      </c>
      <c r="J1214" s="15" t="str">
        <f t="shared" si="37"/>
        <v>11 Aug 1970</v>
      </c>
      <c r="K1214" s="15" t="s">
        <v>7124</v>
      </c>
      <c r="L1214" s="15" t="str">
        <f t="shared" si="36"/>
        <v>11-08-1970</v>
      </c>
      <c r="M1214" s="19">
        <v>52</v>
      </c>
    </row>
    <row r="1215" spans="1:13" ht="15" thickBot="1" x14ac:dyDescent="0.4">
      <c r="A1215" t="s">
        <v>1246</v>
      </c>
      <c r="B1215">
        <v>1988</v>
      </c>
      <c r="C1215" t="s">
        <v>10</v>
      </c>
      <c r="D1215">
        <v>3</v>
      </c>
      <c r="E1215">
        <v>3</v>
      </c>
      <c r="F1215" s="18">
        <v>10011.44</v>
      </c>
      <c r="G1215" t="s">
        <v>12</v>
      </c>
      <c r="H1215" t="s">
        <v>12</v>
      </c>
      <c r="I1215" t="s">
        <v>535</v>
      </c>
      <c r="J1215" s="15" t="str">
        <f t="shared" si="37"/>
        <v>3 Jul 1988</v>
      </c>
      <c r="K1215" s="15" t="s">
        <v>7125</v>
      </c>
      <c r="L1215" s="15" t="str">
        <f t="shared" si="36"/>
        <v>03-07-1988</v>
      </c>
      <c r="M1215" s="19">
        <v>35</v>
      </c>
    </row>
    <row r="1216" spans="1:13" ht="15" thickBot="1" x14ac:dyDescent="0.4">
      <c r="A1216" t="s">
        <v>1247</v>
      </c>
      <c r="B1216">
        <v>1979</v>
      </c>
      <c r="C1216" t="s">
        <v>30</v>
      </c>
      <c r="D1216">
        <v>28</v>
      </c>
      <c r="E1216">
        <v>2</v>
      </c>
      <c r="F1216" s="18">
        <v>10027.15</v>
      </c>
      <c r="G1216" t="s">
        <v>12</v>
      </c>
      <c r="H1216" t="s">
        <v>16</v>
      </c>
      <c r="I1216" t="s">
        <v>300</v>
      </c>
      <c r="J1216" s="15" t="str">
        <f t="shared" si="37"/>
        <v>28 Dec 1979</v>
      </c>
      <c r="K1216" s="15" t="s">
        <v>7126</v>
      </c>
      <c r="L1216" s="15" t="str">
        <f t="shared" si="36"/>
        <v>28-12-1979</v>
      </c>
      <c r="M1216" s="19">
        <v>43</v>
      </c>
    </row>
    <row r="1217" spans="1:13" ht="15" thickBot="1" x14ac:dyDescent="0.4">
      <c r="A1217" t="s">
        <v>1248</v>
      </c>
      <c r="B1217">
        <v>1974</v>
      </c>
      <c r="C1217" t="s">
        <v>35</v>
      </c>
      <c r="D1217">
        <v>30</v>
      </c>
      <c r="E1217">
        <v>2</v>
      </c>
      <c r="F1217" s="18">
        <v>10043.25</v>
      </c>
      <c r="G1217" t="s">
        <v>12</v>
      </c>
      <c r="H1217" t="s">
        <v>11</v>
      </c>
      <c r="I1217" t="s">
        <v>247</v>
      </c>
      <c r="J1217" s="15" t="str">
        <f t="shared" si="37"/>
        <v>30 Aug 1974</v>
      </c>
      <c r="K1217" s="15" t="s">
        <v>7127</v>
      </c>
      <c r="L1217" s="15" t="str">
        <f t="shared" si="36"/>
        <v>30-08-1974</v>
      </c>
      <c r="M1217" s="19">
        <v>48</v>
      </c>
    </row>
    <row r="1218" spans="1:13" ht="15" thickBot="1" x14ac:dyDescent="0.4">
      <c r="A1218" t="s">
        <v>1249</v>
      </c>
      <c r="B1218">
        <v>1969</v>
      </c>
      <c r="C1218" t="s">
        <v>35</v>
      </c>
      <c r="D1218">
        <v>22</v>
      </c>
      <c r="E1218">
        <v>1</v>
      </c>
      <c r="F1218" s="18">
        <v>10065.41</v>
      </c>
      <c r="G1218" t="s">
        <v>12</v>
      </c>
      <c r="H1218" t="s">
        <v>11</v>
      </c>
      <c r="I1218" t="s">
        <v>42</v>
      </c>
      <c r="J1218" s="15" t="str">
        <f t="shared" si="37"/>
        <v>22 Aug 1969</v>
      </c>
      <c r="K1218" s="15" t="s">
        <v>7128</v>
      </c>
      <c r="L1218" s="15" t="str">
        <f t="shared" ref="L1218:L1281" si="38">TEXT(K1218,"dd-mm-yyyy")</f>
        <v>22-08-1969</v>
      </c>
      <c r="M1218" s="19">
        <v>53</v>
      </c>
    </row>
    <row r="1219" spans="1:13" ht="15" thickBot="1" x14ac:dyDescent="0.4">
      <c r="A1219" t="s">
        <v>1250</v>
      </c>
      <c r="B1219">
        <v>1969</v>
      </c>
      <c r="C1219" t="s">
        <v>37</v>
      </c>
      <c r="D1219">
        <v>27</v>
      </c>
      <c r="E1219">
        <v>0</v>
      </c>
      <c r="F1219" s="18">
        <v>10072.06</v>
      </c>
      <c r="G1219" t="s">
        <v>12</v>
      </c>
      <c r="H1219" t="s">
        <v>16</v>
      </c>
      <c r="I1219" t="s">
        <v>356</v>
      </c>
      <c r="J1219" s="15" t="str">
        <f t="shared" ref="J1219:J1282" si="39">CONCATENATE(D1219," ",C1219," ",B1219)</f>
        <v>27 Oct 1969</v>
      </c>
      <c r="K1219" s="15" t="s">
        <v>7129</v>
      </c>
      <c r="L1219" s="15" t="str">
        <f t="shared" si="38"/>
        <v>27-10-1969</v>
      </c>
      <c r="M1219" s="19">
        <v>53</v>
      </c>
    </row>
    <row r="1220" spans="1:13" ht="15" thickBot="1" x14ac:dyDescent="0.4">
      <c r="A1220" t="s">
        <v>1251</v>
      </c>
      <c r="B1220">
        <v>1969</v>
      </c>
      <c r="C1220" t="s">
        <v>10</v>
      </c>
      <c r="D1220">
        <v>3</v>
      </c>
      <c r="E1220">
        <v>1</v>
      </c>
      <c r="F1220" s="18">
        <v>10085.85</v>
      </c>
      <c r="G1220" t="s">
        <v>12</v>
      </c>
      <c r="H1220" t="s">
        <v>12</v>
      </c>
      <c r="I1220" t="s">
        <v>42</v>
      </c>
      <c r="J1220" s="15" t="str">
        <f t="shared" si="39"/>
        <v>3 Jul 1969</v>
      </c>
      <c r="K1220" s="15" t="s">
        <v>7130</v>
      </c>
      <c r="L1220" s="15" t="str">
        <f t="shared" si="38"/>
        <v>03-07-1969</v>
      </c>
      <c r="M1220" s="19">
        <v>54</v>
      </c>
    </row>
    <row r="1221" spans="1:13" ht="15" thickBot="1" x14ac:dyDescent="0.4">
      <c r="A1221" t="s">
        <v>1252</v>
      </c>
      <c r="B1221">
        <v>1976</v>
      </c>
      <c r="C1221" t="s">
        <v>30</v>
      </c>
      <c r="D1221">
        <v>19</v>
      </c>
      <c r="E1221">
        <v>5</v>
      </c>
      <c r="F1221" s="18">
        <v>10096.969999999999</v>
      </c>
      <c r="G1221" t="s">
        <v>12</v>
      </c>
      <c r="H1221" t="s">
        <v>11</v>
      </c>
      <c r="I1221" t="s">
        <v>42</v>
      </c>
      <c r="J1221" s="15" t="str">
        <f t="shared" si="39"/>
        <v>19 Dec 1976</v>
      </c>
      <c r="K1221" s="15" t="s">
        <v>7131</v>
      </c>
      <c r="L1221" s="15" t="str">
        <f t="shared" si="38"/>
        <v>19-12-1976</v>
      </c>
      <c r="M1221" s="19">
        <v>46</v>
      </c>
    </row>
    <row r="1222" spans="1:13" ht="15" thickBot="1" x14ac:dyDescent="0.4">
      <c r="A1222" t="s">
        <v>1253</v>
      </c>
      <c r="B1222">
        <v>1972</v>
      </c>
      <c r="C1222" t="s">
        <v>37</v>
      </c>
      <c r="D1222">
        <v>19</v>
      </c>
      <c r="E1222">
        <v>1</v>
      </c>
      <c r="F1222" s="18">
        <v>10106.129999999999</v>
      </c>
      <c r="G1222" t="s">
        <v>12</v>
      </c>
      <c r="H1222" t="s">
        <v>16</v>
      </c>
      <c r="I1222" t="s">
        <v>247</v>
      </c>
      <c r="J1222" s="15" t="str">
        <f t="shared" si="39"/>
        <v>19 Oct 1972</v>
      </c>
      <c r="K1222" s="15" t="s">
        <v>7132</v>
      </c>
      <c r="L1222" s="15" t="str">
        <f t="shared" si="38"/>
        <v>19-10-1972</v>
      </c>
      <c r="M1222" s="19">
        <v>50</v>
      </c>
    </row>
    <row r="1223" spans="1:13" ht="15" thickBot="1" x14ac:dyDescent="0.4">
      <c r="A1223" t="s">
        <v>1254</v>
      </c>
      <c r="B1223">
        <v>1972</v>
      </c>
      <c r="C1223" t="s">
        <v>35</v>
      </c>
      <c r="D1223">
        <v>8</v>
      </c>
      <c r="E1223">
        <v>2</v>
      </c>
      <c r="F1223" s="18">
        <v>10107.219999999999</v>
      </c>
      <c r="G1223" t="s">
        <v>12</v>
      </c>
      <c r="H1223" t="s">
        <v>16</v>
      </c>
      <c r="I1223" t="s">
        <v>13</v>
      </c>
      <c r="J1223" s="15" t="str">
        <f t="shared" si="39"/>
        <v>8 Aug 1972</v>
      </c>
      <c r="K1223" s="15" t="s">
        <v>7133</v>
      </c>
      <c r="L1223" s="15" t="str">
        <f t="shared" si="38"/>
        <v>08-08-1972</v>
      </c>
      <c r="M1223" s="19">
        <v>50</v>
      </c>
    </row>
    <row r="1224" spans="1:13" ht="15" thickBot="1" x14ac:dyDescent="0.4">
      <c r="A1224" t="s">
        <v>1255</v>
      </c>
      <c r="B1224">
        <v>1975</v>
      </c>
      <c r="C1224" t="s">
        <v>10</v>
      </c>
      <c r="D1224">
        <v>2</v>
      </c>
      <c r="E1224">
        <v>3</v>
      </c>
      <c r="F1224" s="18">
        <v>10115.01</v>
      </c>
      <c r="G1224" t="s">
        <v>12</v>
      </c>
      <c r="H1224" t="s">
        <v>12</v>
      </c>
      <c r="I1224" t="s">
        <v>23</v>
      </c>
      <c r="J1224" s="15" t="str">
        <f t="shared" si="39"/>
        <v>2 Jul 1975</v>
      </c>
      <c r="K1224" s="15" t="s">
        <v>7134</v>
      </c>
      <c r="L1224" s="15" t="str">
        <f t="shared" si="38"/>
        <v>02-07-1975</v>
      </c>
      <c r="M1224" s="19">
        <v>48</v>
      </c>
    </row>
    <row r="1225" spans="1:13" ht="15" thickBot="1" x14ac:dyDescent="0.4">
      <c r="A1225" t="s">
        <v>1256</v>
      </c>
      <c r="B1225">
        <v>1972</v>
      </c>
      <c r="C1225" t="s">
        <v>15</v>
      </c>
      <c r="D1225">
        <v>16</v>
      </c>
      <c r="E1225">
        <v>2</v>
      </c>
      <c r="F1225" s="18">
        <v>10118.42</v>
      </c>
      <c r="G1225" t="s">
        <v>12</v>
      </c>
      <c r="H1225" t="s">
        <v>12</v>
      </c>
      <c r="I1225" t="s">
        <v>42</v>
      </c>
      <c r="J1225" s="15" t="str">
        <f t="shared" si="39"/>
        <v>16 Nov 1972</v>
      </c>
      <c r="K1225" s="15" t="s">
        <v>7135</v>
      </c>
      <c r="L1225" s="15" t="str">
        <f t="shared" si="38"/>
        <v>16-11-1972</v>
      </c>
      <c r="M1225" s="19">
        <v>50</v>
      </c>
    </row>
    <row r="1226" spans="1:13" ht="15" thickBot="1" x14ac:dyDescent="0.4">
      <c r="A1226" t="s">
        <v>1257</v>
      </c>
      <c r="B1226">
        <v>1997</v>
      </c>
      <c r="C1226" t="s">
        <v>20</v>
      </c>
      <c r="D1226">
        <v>5</v>
      </c>
      <c r="E1226">
        <v>0</v>
      </c>
      <c r="F1226" s="18">
        <v>10139.84</v>
      </c>
      <c r="G1226" t="s">
        <v>12</v>
      </c>
      <c r="H1226" t="s">
        <v>11</v>
      </c>
      <c r="I1226" t="s">
        <v>23</v>
      </c>
      <c r="J1226" s="15" t="str">
        <f t="shared" si="39"/>
        <v>5 Sep 1997</v>
      </c>
      <c r="K1226" s="15" t="s">
        <v>7136</v>
      </c>
      <c r="L1226" s="15" t="str">
        <f t="shared" si="38"/>
        <v>05-09-1997</v>
      </c>
      <c r="M1226" s="19">
        <v>25</v>
      </c>
    </row>
    <row r="1227" spans="1:13" ht="15" thickBot="1" x14ac:dyDescent="0.4">
      <c r="A1227" t="s">
        <v>1258</v>
      </c>
      <c r="B1227">
        <v>1974</v>
      </c>
      <c r="C1227" t="s">
        <v>30</v>
      </c>
      <c r="D1227">
        <v>30</v>
      </c>
      <c r="E1227">
        <v>3</v>
      </c>
      <c r="F1227" s="18">
        <v>10141.14</v>
      </c>
      <c r="G1227" t="s">
        <v>12</v>
      </c>
      <c r="H1227" t="s">
        <v>16</v>
      </c>
      <c r="I1227" t="s">
        <v>168</v>
      </c>
      <c r="J1227" s="15" t="str">
        <f t="shared" si="39"/>
        <v>30 Dec 1974</v>
      </c>
      <c r="K1227" s="15" t="s">
        <v>7137</v>
      </c>
      <c r="L1227" s="15" t="str">
        <f t="shared" si="38"/>
        <v>30-12-1974</v>
      </c>
      <c r="M1227" s="19">
        <v>48</v>
      </c>
    </row>
    <row r="1228" spans="1:13" ht="15" thickBot="1" x14ac:dyDescent="0.4">
      <c r="A1228" t="s">
        <v>1259</v>
      </c>
      <c r="B1228">
        <v>1981</v>
      </c>
      <c r="C1228" t="s">
        <v>18</v>
      </c>
      <c r="D1228">
        <v>12</v>
      </c>
      <c r="E1228">
        <v>1</v>
      </c>
      <c r="F1228" s="18">
        <v>10146.129999999999</v>
      </c>
      <c r="G1228" t="s">
        <v>12</v>
      </c>
      <c r="H1228" t="s">
        <v>16</v>
      </c>
      <c r="I1228" t="s">
        <v>200</v>
      </c>
      <c r="J1228" s="15" t="str">
        <f t="shared" si="39"/>
        <v>12 Jun 1981</v>
      </c>
      <c r="K1228" s="15" t="s">
        <v>7138</v>
      </c>
      <c r="L1228" s="15" t="str">
        <f t="shared" si="38"/>
        <v>12-06-1981</v>
      </c>
      <c r="M1228" s="19">
        <v>42</v>
      </c>
    </row>
    <row r="1229" spans="1:13" ht="15" thickBot="1" x14ac:dyDescent="0.4">
      <c r="A1229" t="s">
        <v>1260</v>
      </c>
      <c r="B1229">
        <v>1973</v>
      </c>
      <c r="C1229" t="s">
        <v>37</v>
      </c>
      <c r="D1229">
        <v>13</v>
      </c>
      <c r="E1229">
        <v>2</v>
      </c>
      <c r="F1229" s="18">
        <v>10156.780000000001</v>
      </c>
      <c r="G1229" t="s">
        <v>12</v>
      </c>
      <c r="H1229" t="s">
        <v>11</v>
      </c>
      <c r="I1229" t="s">
        <v>23</v>
      </c>
      <c r="J1229" s="15" t="str">
        <f t="shared" si="39"/>
        <v>13 Oct 1973</v>
      </c>
      <c r="K1229" s="15" t="s">
        <v>7139</v>
      </c>
      <c r="L1229" s="15" t="str">
        <f t="shared" si="38"/>
        <v>13-10-1973</v>
      </c>
      <c r="M1229" s="19">
        <v>49</v>
      </c>
    </row>
    <row r="1230" spans="1:13" ht="15" thickBot="1" x14ac:dyDescent="0.4">
      <c r="A1230" t="s">
        <v>1261</v>
      </c>
      <c r="B1230">
        <v>1972</v>
      </c>
      <c r="C1230" t="s">
        <v>10</v>
      </c>
      <c r="D1230">
        <v>10</v>
      </c>
      <c r="E1230">
        <v>0</v>
      </c>
      <c r="F1230" s="18">
        <v>10160.870000000001</v>
      </c>
      <c r="G1230" t="s">
        <v>12</v>
      </c>
      <c r="H1230" t="s">
        <v>12</v>
      </c>
      <c r="I1230" t="s">
        <v>200</v>
      </c>
      <c r="J1230" s="15" t="str">
        <f t="shared" si="39"/>
        <v>10 Jul 1972</v>
      </c>
      <c r="K1230" s="15" t="s">
        <v>7091</v>
      </c>
      <c r="L1230" s="15" t="str">
        <f t="shared" si="38"/>
        <v>10-07-1972</v>
      </c>
      <c r="M1230" s="19">
        <v>51</v>
      </c>
    </row>
    <row r="1231" spans="1:13" ht="15" thickBot="1" x14ac:dyDescent="0.4">
      <c r="A1231" t="s">
        <v>1262</v>
      </c>
      <c r="B1231">
        <v>1985</v>
      </c>
      <c r="C1231" t="s">
        <v>37</v>
      </c>
      <c r="D1231">
        <v>16</v>
      </c>
      <c r="E1231">
        <v>3</v>
      </c>
      <c r="F1231" s="18">
        <v>10191.82</v>
      </c>
      <c r="G1231" t="s">
        <v>12</v>
      </c>
      <c r="H1231" t="s">
        <v>11</v>
      </c>
      <c r="I1231" t="s">
        <v>535</v>
      </c>
      <c r="J1231" s="15" t="str">
        <f t="shared" si="39"/>
        <v>16 Oct 1985</v>
      </c>
      <c r="K1231" s="15" t="s">
        <v>7140</v>
      </c>
      <c r="L1231" s="15" t="str">
        <f t="shared" si="38"/>
        <v>16-10-1985</v>
      </c>
      <c r="M1231" s="19">
        <v>37</v>
      </c>
    </row>
    <row r="1232" spans="1:13" ht="15" thickBot="1" x14ac:dyDescent="0.4">
      <c r="A1232" t="s">
        <v>1263</v>
      </c>
      <c r="B1232">
        <v>1970</v>
      </c>
      <c r="C1232" t="s">
        <v>30</v>
      </c>
      <c r="D1232">
        <v>24</v>
      </c>
      <c r="E1232">
        <v>0</v>
      </c>
      <c r="F1232" s="18">
        <v>10197.77</v>
      </c>
      <c r="G1232" t="s">
        <v>12</v>
      </c>
      <c r="H1232" t="s">
        <v>16</v>
      </c>
      <c r="I1232" t="s">
        <v>247</v>
      </c>
      <c r="J1232" s="15" t="str">
        <f t="shared" si="39"/>
        <v>24 Dec 1970</v>
      </c>
      <c r="K1232" s="15" t="s">
        <v>7141</v>
      </c>
      <c r="L1232" s="15" t="str">
        <f t="shared" si="38"/>
        <v>24-12-1970</v>
      </c>
      <c r="M1232" s="19">
        <v>52</v>
      </c>
    </row>
    <row r="1233" spans="1:13" ht="15" thickBot="1" x14ac:dyDescent="0.4">
      <c r="A1233" t="s">
        <v>1264</v>
      </c>
      <c r="B1233">
        <v>1967</v>
      </c>
      <c r="C1233" t="s">
        <v>20</v>
      </c>
      <c r="D1233">
        <v>26</v>
      </c>
      <c r="E1233">
        <v>0</v>
      </c>
      <c r="F1233" s="18">
        <v>10214.64</v>
      </c>
      <c r="G1233" t="s">
        <v>12</v>
      </c>
      <c r="H1233" t="s">
        <v>11</v>
      </c>
      <c r="I1233" t="s">
        <v>42</v>
      </c>
      <c r="J1233" s="15" t="str">
        <f t="shared" si="39"/>
        <v>26 Sep 1967</v>
      </c>
      <c r="K1233" s="15" t="s">
        <v>7142</v>
      </c>
      <c r="L1233" s="15" t="str">
        <f t="shared" si="38"/>
        <v>26-09-1967</v>
      </c>
      <c r="M1233" s="19">
        <v>55</v>
      </c>
    </row>
    <row r="1234" spans="1:13" ht="15" thickBot="1" x14ac:dyDescent="0.4">
      <c r="A1234" t="s">
        <v>1265</v>
      </c>
      <c r="B1234">
        <v>1967</v>
      </c>
      <c r="C1234" t="s">
        <v>18</v>
      </c>
      <c r="D1234">
        <v>28</v>
      </c>
      <c r="E1234">
        <v>0</v>
      </c>
      <c r="F1234" s="18">
        <v>10226.280000000001</v>
      </c>
      <c r="G1234" t="s">
        <v>12</v>
      </c>
      <c r="H1234" t="s">
        <v>12</v>
      </c>
      <c r="I1234" t="s">
        <v>13</v>
      </c>
      <c r="J1234" s="15" t="str">
        <f t="shared" si="39"/>
        <v>28 Jun 1967</v>
      </c>
      <c r="K1234" s="15" t="s">
        <v>7143</v>
      </c>
      <c r="L1234" s="15" t="str">
        <f t="shared" si="38"/>
        <v>28-06-1967</v>
      </c>
      <c r="M1234" s="19">
        <v>56</v>
      </c>
    </row>
    <row r="1235" spans="1:13" ht="15" thickBot="1" x14ac:dyDescent="0.4">
      <c r="A1235" t="s">
        <v>1266</v>
      </c>
      <c r="B1235">
        <v>1968</v>
      </c>
      <c r="C1235" t="s">
        <v>20</v>
      </c>
      <c r="D1235">
        <v>23</v>
      </c>
      <c r="E1235">
        <v>0</v>
      </c>
      <c r="F1235" s="18">
        <v>10231.5</v>
      </c>
      <c r="G1235" t="s">
        <v>12</v>
      </c>
      <c r="H1235" t="s">
        <v>16</v>
      </c>
      <c r="I1235" t="s">
        <v>23</v>
      </c>
      <c r="J1235" s="15" t="str">
        <f t="shared" si="39"/>
        <v>23 Sep 1968</v>
      </c>
      <c r="K1235" s="15" t="s">
        <v>7144</v>
      </c>
      <c r="L1235" s="15" t="str">
        <f t="shared" si="38"/>
        <v>23-09-1968</v>
      </c>
      <c r="M1235" s="19">
        <v>54</v>
      </c>
    </row>
    <row r="1236" spans="1:13" ht="15" thickBot="1" x14ac:dyDescent="0.4">
      <c r="A1236" t="s">
        <v>1267</v>
      </c>
      <c r="B1236">
        <v>1975</v>
      </c>
      <c r="C1236" t="s">
        <v>35</v>
      </c>
      <c r="D1236">
        <v>15</v>
      </c>
      <c r="E1236">
        <v>1</v>
      </c>
      <c r="F1236" s="18">
        <v>10259.129999999999</v>
      </c>
      <c r="G1236" t="s">
        <v>12</v>
      </c>
      <c r="H1236" t="s">
        <v>11</v>
      </c>
      <c r="I1236" t="s">
        <v>42</v>
      </c>
      <c r="J1236" s="15" t="str">
        <f t="shared" si="39"/>
        <v>15 Aug 1975</v>
      </c>
      <c r="K1236" s="15" t="s">
        <v>7145</v>
      </c>
      <c r="L1236" s="15" t="str">
        <f t="shared" si="38"/>
        <v>15-08-1975</v>
      </c>
      <c r="M1236" s="19">
        <v>47</v>
      </c>
    </row>
    <row r="1237" spans="1:13" ht="15" thickBot="1" x14ac:dyDescent="0.4">
      <c r="A1237" t="s">
        <v>1268</v>
      </c>
      <c r="B1237">
        <v>1973</v>
      </c>
      <c r="C1237" t="s">
        <v>20</v>
      </c>
      <c r="D1237">
        <v>5</v>
      </c>
      <c r="E1237">
        <v>3</v>
      </c>
      <c r="F1237" s="18">
        <v>10264.44</v>
      </c>
      <c r="G1237" t="s">
        <v>12</v>
      </c>
      <c r="H1237" t="s">
        <v>11</v>
      </c>
      <c r="I1237" t="s">
        <v>23</v>
      </c>
      <c r="J1237" s="15" t="str">
        <f t="shared" si="39"/>
        <v>5 Sep 1973</v>
      </c>
      <c r="K1237" s="15" t="s">
        <v>7146</v>
      </c>
      <c r="L1237" s="15" t="str">
        <f t="shared" si="38"/>
        <v>05-09-1973</v>
      </c>
      <c r="M1237" s="19">
        <v>49</v>
      </c>
    </row>
    <row r="1238" spans="1:13" ht="15" thickBot="1" x14ac:dyDescent="0.4">
      <c r="A1238" t="s">
        <v>1269</v>
      </c>
      <c r="B1238">
        <v>1973</v>
      </c>
      <c r="C1238" t="s">
        <v>15</v>
      </c>
      <c r="D1238">
        <v>27</v>
      </c>
      <c r="E1238">
        <v>3</v>
      </c>
      <c r="F1238" s="18">
        <v>10269.459999999999</v>
      </c>
      <c r="G1238" t="s">
        <v>12</v>
      </c>
      <c r="H1238" t="s">
        <v>12</v>
      </c>
      <c r="I1238" t="s">
        <v>23</v>
      </c>
      <c r="J1238" s="15" t="str">
        <f t="shared" si="39"/>
        <v>27 Nov 1973</v>
      </c>
      <c r="K1238" s="15" t="s">
        <v>7147</v>
      </c>
      <c r="L1238" s="15" t="str">
        <f t="shared" si="38"/>
        <v>27-11-1973</v>
      </c>
      <c r="M1238" s="19">
        <v>49</v>
      </c>
    </row>
    <row r="1239" spans="1:13" ht="15" thickBot="1" x14ac:dyDescent="0.4">
      <c r="A1239" t="s">
        <v>1270</v>
      </c>
      <c r="B1239">
        <v>1970</v>
      </c>
      <c r="C1239" t="s">
        <v>18</v>
      </c>
      <c r="D1239">
        <v>21</v>
      </c>
      <c r="E1239">
        <v>0</v>
      </c>
      <c r="F1239" s="18">
        <v>10274.33</v>
      </c>
      <c r="G1239" t="s">
        <v>12</v>
      </c>
      <c r="H1239" t="s">
        <v>16</v>
      </c>
      <c r="I1239" t="s">
        <v>247</v>
      </c>
      <c r="J1239" s="15" t="str">
        <f t="shared" si="39"/>
        <v>21 Jun 1970</v>
      </c>
      <c r="K1239" s="15" t="s">
        <v>7148</v>
      </c>
      <c r="L1239" s="15" t="str">
        <f t="shared" si="38"/>
        <v>21-06-1970</v>
      </c>
      <c r="M1239" s="19">
        <v>53</v>
      </c>
    </row>
    <row r="1240" spans="1:13" ht="15" thickBot="1" x14ac:dyDescent="0.4">
      <c r="A1240" t="s">
        <v>1271</v>
      </c>
      <c r="B1240">
        <v>1988</v>
      </c>
      <c r="C1240" t="s">
        <v>20</v>
      </c>
      <c r="D1240">
        <v>14</v>
      </c>
      <c r="E1240">
        <v>3</v>
      </c>
      <c r="F1240" s="18">
        <v>10276.99</v>
      </c>
      <c r="G1240" t="s">
        <v>12</v>
      </c>
      <c r="H1240" t="s">
        <v>16</v>
      </c>
      <c r="I1240" t="s">
        <v>300</v>
      </c>
      <c r="J1240" s="15" t="str">
        <f t="shared" si="39"/>
        <v>14 Sep 1988</v>
      </c>
      <c r="K1240" s="15" t="s">
        <v>7149</v>
      </c>
      <c r="L1240" s="15" t="str">
        <f t="shared" si="38"/>
        <v>14-09-1988</v>
      </c>
      <c r="M1240" s="19">
        <v>34</v>
      </c>
    </row>
    <row r="1241" spans="1:13" ht="15" thickBot="1" x14ac:dyDescent="0.4">
      <c r="A1241" t="s">
        <v>1272</v>
      </c>
      <c r="B1241">
        <v>1963</v>
      </c>
      <c r="C1241" t="s">
        <v>20</v>
      </c>
      <c r="D1241">
        <v>24</v>
      </c>
      <c r="E1241">
        <v>0</v>
      </c>
      <c r="F1241" s="18">
        <v>10308.040000000001</v>
      </c>
      <c r="G1241" t="s">
        <v>12</v>
      </c>
      <c r="H1241" t="s">
        <v>16</v>
      </c>
      <c r="I1241" t="s">
        <v>13</v>
      </c>
      <c r="J1241" s="15" t="str">
        <f t="shared" si="39"/>
        <v>24 Sep 1963</v>
      </c>
      <c r="K1241" s="15" t="s">
        <v>6961</v>
      </c>
      <c r="L1241" s="15" t="str">
        <f t="shared" si="38"/>
        <v>24-09-1963</v>
      </c>
      <c r="M1241" s="19">
        <v>59</v>
      </c>
    </row>
    <row r="1242" spans="1:13" ht="15" thickBot="1" x14ac:dyDescent="0.4">
      <c r="A1242" t="s">
        <v>1273</v>
      </c>
      <c r="B1242">
        <v>1962</v>
      </c>
      <c r="C1242" t="s">
        <v>10</v>
      </c>
      <c r="D1242">
        <v>12</v>
      </c>
      <c r="E1242">
        <v>0</v>
      </c>
      <c r="F1242" s="18">
        <v>10310.780000000001</v>
      </c>
      <c r="G1242" t="s">
        <v>12</v>
      </c>
      <c r="H1242" t="s">
        <v>12</v>
      </c>
      <c r="I1242" t="s">
        <v>23</v>
      </c>
      <c r="J1242" s="15" t="str">
        <f t="shared" si="39"/>
        <v>12 Jul 1962</v>
      </c>
      <c r="K1242" s="15" t="s">
        <v>7150</v>
      </c>
      <c r="L1242" s="15" t="str">
        <f t="shared" si="38"/>
        <v>12-07-1962</v>
      </c>
      <c r="M1242" s="19">
        <v>61</v>
      </c>
    </row>
    <row r="1243" spans="1:13" ht="15" thickBot="1" x14ac:dyDescent="0.4">
      <c r="A1243" t="s">
        <v>1274</v>
      </c>
      <c r="B1243">
        <v>1991</v>
      </c>
      <c r="C1243" t="s">
        <v>15</v>
      </c>
      <c r="D1243">
        <v>17</v>
      </c>
      <c r="E1243">
        <v>3</v>
      </c>
      <c r="F1243" s="18">
        <v>10315.91</v>
      </c>
      <c r="G1243" t="s">
        <v>12</v>
      </c>
      <c r="H1243" t="s">
        <v>11</v>
      </c>
      <c r="I1243" t="s">
        <v>23</v>
      </c>
      <c r="J1243" s="15" t="str">
        <f t="shared" si="39"/>
        <v>17 Nov 1991</v>
      </c>
      <c r="K1243" s="15" t="s">
        <v>6240</v>
      </c>
      <c r="L1243" s="15" t="str">
        <f t="shared" si="38"/>
        <v>17-11-1991</v>
      </c>
      <c r="M1243" s="19">
        <v>31</v>
      </c>
    </row>
    <row r="1244" spans="1:13" ht="15" thickBot="1" x14ac:dyDescent="0.4">
      <c r="A1244" t="s">
        <v>1275</v>
      </c>
      <c r="B1244">
        <v>1991</v>
      </c>
      <c r="C1244" t="s">
        <v>35</v>
      </c>
      <c r="D1244">
        <v>21</v>
      </c>
      <c r="E1244">
        <v>3</v>
      </c>
      <c r="F1244" s="18">
        <v>10322.9</v>
      </c>
      <c r="G1244" t="s">
        <v>12</v>
      </c>
      <c r="H1244" t="s">
        <v>16</v>
      </c>
      <c r="I1244" t="s">
        <v>535</v>
      </c>
      <c r="J1244" s="15" t="str">
        <f t="shared" si="39"/>
        <v>21 Aug 1991</v>
      </c>
      <c r="K1244" s="15" t="s">
        <v>7151</v>
      </c>
      <c r="L1244" s="15" t="str">
        <f t="shared" si="38"/>
        <v>21-08-1991</v>
      </c>
      <c r="M1244" s="19">
        <v>31</v>
      </c>
    </row>
    <row r="1245" spans="1:13" ht="15" thickBot="1" x14ac:dyDescent="0.4">
      <c r="A1245" t="s">
        <v>1276</v>
      </c>
      <c r="B1245">
        <v>1970</v>
      </c>
      <c r="C1245" t="s">
        <v>30</v>
      </c>
      <c r="D1245">
        <v>1</v>
      </c>
      <c r="E1245">
        <v>2</v>
      </c>
      <c r="F1245" s="18">
        <v>10325.209999999999</v>
      </c>
      <c r="G1245" t="s">
        <v>12</v>
      </c>
      <c r="H1245" t="s">
        <v>12</v>
      </c>
      <c r="I1245" t="s">
        <v>42</v>
      </c>
      <c r="J1245" s="15" t="str">
        <f t="shared" si="39"/>
        <v>1 Dec 1970</v>
      </c>
      <c r="K1245" s="15" t="s">
        <v>6725</v>
      </c>
      <c r="L1245" s="15" t="str">
        <f t="shared" si="38"/>
        <v>01-12-1970</v>
      </c>
      <c r="M1245" s="19">
        <v>52</v>
      </c>
    </row>
    <row r="1246" spans="1:13" ht="15" thickBot="1" x14ac:dyDescent="0.4">
      <c r="A1246" t="s">
        <v>1277</v>
      </c>
      <c r="B1246">
        <v>1982</v>
      </c>
      <c r="C1246" t="s">
        <v>10</v>
      </c>
      <c r="D1246">
        <v>21</v>
      </c>
      <c r="E1246">
        <v>3</v>
      </c>
      <c r="F1246" s="18">
        <v>10329.06</v>
      </c>
      <c r="G1246" t="s">
        <v>12</v>
      </c>
      <c r="H1246" t="s">
        <v>16</v>
      </c>
      <c r="I1246" t="s">
        <v>300</v>
      </c>
      <c r="J1246" s="15" t="str">
        <f t="shared" si="39"/>
        <v>21 Jul 1982</v>
      </c>
      <c r="K1246" s="15" t="s">
        <v>7152</v>
      </c>
      <c r="L1246" s="15" t="str">
        <f t="shared" si="38"/>
        <v>21-07-1982</v>
      </c>
      <c r="M1246" s="19">
        <v>41</v>
      </c>
    </row>
    <row r="1247" spans="1:13" ht="15" thickBot="1" x14ac:dyDescent="0.4">
      <c r="A1247" t="s">
        <v>1278</v>
      </c>
      <c r="B1247">
        <v>1968</v>
      </c>
      <c r="C1247" t="s">
        <v>10</v>
      </c>
      <c r="D1247">
        <v>19</v>
      </c>
      <c r="E1247">
        <v>0</v>
      </c>
      <c r="F1247" s="18">
        <v>10338.93</v>
      </c>
      <c r="G1247" t="s">
        <v>12</v>
      </c>
      <c r="H1247" t="s">
        <v>16</v>
      </c>
      <c r="I1247" t="s">
        <v>13</v>
      </c>
      <c r="J1247" s="15" t="str">
        <f t="shared" si="39"/>
        <v>19 Jul 1968</v>
      </c>
      <c r="K1247" s="15" t="s">
        <v>7153</v>
      </c>
      <c r="L1247" s="15" t="str">
        <f t="shared" si="38"/>
        <v>19-07-1968</v>
      </c>
      <c r="M1247" s="19">
        <v>55</v>
      </c>
    </row>
    <row r="1248" spans="1:13" ht="15" thickBot="1" x14ac:dyDescent="0.4">
      <c r="A1248" t="s">
        <v>1279</v>
      </c>
      <c r="B1248">
        <v>1973</v>
      </c>
      <c r="C1248" t="s">
        <v>35</v>
      </c>
      <c r="D1248">
        <v>8</v>
      </c>
      <c r="E1248">
        <v>0</v>
      </c>
      <c r="F1248" s="18">
        <v>10345.93</v>
      </c>
      <c r="G1248" t="s">
        <v>12</v>
      </c>
      <c r="H1248" t="s">
        <v>11</v>
      </c>
      <c r="I1248" t="s">
        <v>300</v>
      </c>
      <c r="J1248" s="15" t="str">
        <f t="shared" si="39"/>
        <v>8 Aug 1973</v>
      </c>
      <c r="K1248" s="15" t="s">
        <v>7154</v>
      </c>
      <c r="L1248" s="15" t="str">
        <f t="shared" si="38"/>
        <v>08-08-1973</v>
      </c>
      <c r="M1248" s="19">
        <v>49</v>
      </c>
    </row>
    <row r="1249" spans="1:13" ht="15" thickBot="1" x14ac:dyDescent="0.4">
      <c r="A1249" t="s">
        <v>1280</v>
      </c>
      <c r="B1249">
        <v>1974</v>
      </c>
      <c r="C1249" t="s">
        <v>20</v>
      </c>
      <c r="D1249">
        <v>29</v>
      </c>
      <c r="E1249">
        <v>0</v>
      </c>
      <c r="F1249" s="18">
        <v>10352.48</v>
      </c>
      <c r="G1249" t="s">
        <v>12</v>
      </c>
      <c r="H1249" t="s">
        <v>16</v>
      </c>
      <c r="I1249" t="s">
        <v>23</v>
      </c>
      <c r="J1249" s="15" t="str">
        <f t="shared" si="39"/>
        <v>29 Sep 1974</v>
      </c>
      <c r="K1249" s="15" t="s">
        <v>7155</v>
      </c>
      <c r="L1249" s="15" t="str">
        <f t="shared" si="38"/>
        <v>29-09-1974</v>
      </c>
      <c r="M1249" s="19">
        <v>48</v>
      </c>
    </row>
    <row r="1250" spans="1:13" ht="15" thickBot="1" x14ac:dyDescent="0.4">
      <c r="A1250" t="s">
        <v>1281</v>
      </c>
      <c r="B1250">
        <v>1969</v>
      </c>
      <c r="C1250" t="s">
        <v>18</v>
      </c>
      <c r="D1250">
        <v>17</v>
      </c>
      <c r="E1250">
        <v>0</v>
      </c>
      <c r="F1250" s="18">
        <v>10355.64</v>
      </c>
      <c r="G1250" t="s">
        <v>12</v>
      </c>
      <c r="H1250" t="s">
        <v>16</v>
      </c>
      <c r="I1250" t="s">
        <v>23</v>
      </c>
      <c r="J1250" s="15" t="str">
        <f t="shared" si="39"/>
        <v>17 Jun 1969</v>
      </c>
      <c r="K1250" s="15" t="s">
        <v>7156</v>
      </c>
      <c r="L1250" s="15" t="str">
        <f t="shared" si="38"/>
        <v>17-06-1969</v>
      </c>
      <c r="M1250" s="19">
        <v>54</v>
      </c>
    </row>
    <row r="1251" spans="1:13" ht="15" thickBot="1" x14ac:dyDescent="0.4">
      <c r="A1251" t="s">
        <v>1282</v>
      </c>
      <c r="B1251">
        <v>1971</v>
      </c>
      <c r="C1251" t="s">
        <v>20</v>
      </c>
      <c r="D1251">
        <v>6</v>
      </c>
      <c r="E1251">
        <v>0</v>
      </c>
      <c r="F1251" s="18">
        <v>10356.67</v>
      </c>
      <c r="G1251" t="s">
        <v>12</v>
      </c>
      <c r="H1251" t="s">
        <v>16</v>
      </c>
      <c r="I1251" t="s">
        <v>200</v>
      </c>
      <c r="J1251" s="15" t="str">
        <f t="shared" si="39"/>
        <v>6 Sep 1971</v>
      </c>
      <c r="K1251" s="15" t="s">
        <v>7157</v>
      </c>
      <c r="L1251" s="15" t="str">
        <f t="shared" si="38"/>
        <v>06-09-1971</v>
      </c>
      <c r="M1251" s="19">
        <v>51</v>
      </c>
    </row>
    <row r="1252" spans="1:13" ht="15" thickBot="1" x14ac:dyDescent="0.4">
      <c r="A1252" t="s">
        <v>1283</v>
      </c>
      <c r="B1252">
        <v>1973</v>
      </c>
      <c r="C1252" t="s">
        <v>20</v>
      </c>
      <c r="D1252">
        <v>29</v>
      </c>
      <c r="E1252">
        <v>2</v>
      </c>
      <c r="F1252" s="18">
        <v>10370.91</v>
      </c>
      <c r="G1252" t="s">
        <v>12</v>
      </c>
      <c r="H1252" t="s">
        <v>12</v>
      </c>
      <c r="I1252" t="s">
        <v>247</v>
      </c>
      <c r="J1252" s="15" t="str">
        <f t="shared" si="39"/>
        <v>29 Sep 1973</v>
      </c>
      <c r="K1252" s="15" t="s">
        <v>7158</v>
      </c>
      <c r="L1252" s="15" t="str">
        <f t="shared" si="38"/>
        <v>29-09-1973</v>
      </c>
      <c r="M1252" s="19">
        <v>49</v>
      </c>
    </row>
    <row r="1253" spans="1:13" ht="15" thickBot="1" x14ac:dyDescent="0.4">
      <c r="A1253" t="s">
        <v>1284</v>
      </c>
      <c r="B1253">
        <v>1973</v>
      </c>
      <c r="C1253" t="s">
        <v>20</v>
      </c>
      <c r="D1253">
        <v>19</v>
      </c>
      <c r="E1253">
        <v>3</v>
      </c>
      <c r="F1253" s="18">
        <v>10381.48</v>
      </c>
      <c r="G1253" t="s">
        <v>12</v>
      </c>
      <c r="H1253" t="s">
        <v>12</v>
      </c>
      <c r="I1253" t="s">
        <v>13</v>
      </c>
      <c r="J1253" s="15" t="str">
        <f t="shared" si="39"/>
        <v>19 Sep 1973</v>
      </c>
      <c r="K1253" s="15" t="s">
        <v>7159</v>
      </c>
      <c r="L1253" s="15" t="str">
        <f t="shared" si="38"/>
        <v>19-09-1973</v>
      </c>
      <c r="M1253" s="19">
        <v>49</v>
      </c>
    </row>
    <row r="1254" spans="1:13" ht="15" thickBot="1" x14ac:dyDescent="0.4">
      <c r="A1254" t="s">
        <v>1285</v>
      </c>
      <c r="B1254">
        <v>1969</v>
      </c>
      <c r="C1254" t="s">
        <v>10</v>
      </c>
      <c r="D1254">
        <v>7</v>
      </c>
      <c r="E1254">
        <v>0</v>
      </c>
      <c r="F1254" s="18">
        <v>10403.27</v>
      </c>
      <c r="G1254" t="s">
        <v>12</v>
      </c>
      <c r="H1254" t="s">
        <v>11</v>
      </c>
      <c r="I1254" t="s">
        <v>516</v>
      </c>
      <c r="J1254" s="15" t="str">
        <f t="shared" si="39"/>
        <v>7 Jul 1969</v>
      </c>
      <c r="K1254" s="15" t="s">
        <v>7160</v>
      </c>
      <c r="L1254" s="15" t="str">
        <f t="shared" si="38"/>
        <v>07-07-1969</v>
      </c>
      <c r="M1254" s="19">
        <v>54</v>
      </c>
    </row>
    <row r="1255" spans="1:13" ht="15" thickBot="1" x14ac:dyDescent="0.4">
      <c r="A1255" t="s">
        <v>1286</v>
      </c>
      <c r="B1255">
        <v>1975</v>
      </c>
      <c r="C1255" t="s">
        <v>18</v>
      </c>
      <c r="D1255">
        <v>5</v>
      </c>
      <c r="E1255">
        <v>4</v>
      </c>
      <c r="F1255" s="18">
        <v>10407.09</v>
      </c>
      <c r="G1255" t="s">
        <v>12</v>
      </c>
      <c r="H1255" t="s">
        <v>16</v>
      </c>
      <c r="I1255" t="s">
        <v>164</v>
      </c>
      <c r="J1255" s="15" t="str">
        <f t="shared" si="39"/>
        <v>5 Jun 1975</v>
      </c>
      <c r="K1255" s="15" t="s">
        <v>7161</v>
      </c>
      <c r="L1255" s="15" t="str">
        <f t="shared" si="38"/>
        <v>05-06-1975</v>
      </c>
      <c r="M1255" s="19">
        <v>48</v>
      </c>
    </row>
    <row r="1256" spans="1:13" ht="15" thickBot="1" x14ac:dyDescent="0.4">
      <c r="A1256" t="s">
        <v>1287</v>
      </c>
      <c r="B1256">
        <v>1980</v>
      </c>
      <c r="C1256" t="s">
        <v>37</v>
      </c>
      <c r="D1256">
        <v>24</v>
      </c>
      <c r="E1256">
        <v>2</v>
      </c>
      <c r="F1256" s="18">
        <v>10407.98</v>
      </c>
      <c r="G1256" t="s">
        <v>12</v>
      </c>
      <c r="H1256" t="s">
        <v>16</v>
      </c>
      <c r="I1256" t="s">
        <v>300</v>
      </c>
      <c r="J1256" s="15" t="str">
        <f t="shared" si="39"/>
        <v>24 Oct 1980</v>
      </c>
      <c r="K1256" s="15" t="s">
        <v>7162</v>
      </c>
      <c r="L1256" s="15" t="str">
        <f t="shared" si="38"/>
        <v>24-10-1980</v>
      </c>
      <c r="M1256" s="19">
        <v>42</v>
      </c>
    </row>
    <row r="1257" spans="1:13" ht="15" thickBot="1" x14ac:dyDescent="0.4">
      <c r="A1257" t="s">
        <v>1288</v>
      </c>
      <c r="B1257">
        <v>1973</v>
      </c>
      <c r="C1257" t="s">
        <v>37</v>
      </c>
      <c r="D1257">
        <v>11</v>
      </c>
      <c r="E1257">
        <v>0</v>
      </c>
      <c r="F1257" s="18">
        <v>10419.59</v>
      </c>
      <c r="G1257" t="s">
        <v>12</v>
      </c>
      <c r="H1257" t="s">
        <v>11</v>
      </c>
      <c r="I1257" t="s">
        <v>200</v>
      </c>
      <c r="J1257" s="15" t="str">
        <f t="shared" si="39"/>
        <v>11 Oct 1973</v>
      </c>
      <c r="K1257" s="15" t="s">
        <v>6928</v>
      </c>
      <c r="L1257" s="15" t="str">
        <f t="shared" si="38"/>
        <v>11-10-1973</v>
      </c>
      <c r="M1257" s="19">
        <v>49</v>
      </c>
    </row>
    <row r="1258" spans="1:13" ht="15" thickBot="1" x14ac:dyDescent="0.4">
      <c r="A1258" t="s">
        <v>1289</v>
      </c>
      <c r="B1258">
        <v>1979</v>
      </c>
      <c r="C1258" t="s">
        <v>15</v>
      </c>
      <c r="D1258">
        <v>25</v>
      </c>
      <c r="E1258">
        <v>2</v>
      </c>
      <c r="F1258" s="18">
        <v>10419.65</v>
      </c>
      <c r="G1258" t="s">
        <v>12</v>
      </c>
      <c r="H1258" t="s">
        <v>11</v>
      </c>
      <c r="I1258" t="s">
        <v>200</v>
      </c>
      <c r="J1258" s="15" t="str">
        <f t="shared" si="39"/>
        <v>25 Nov 1979</v>
      </c>
      <c r="K1258" s="15" t="s">
        <v>7163</v>
      </c>
      <c r="L1258" s="15" t="str">
        <f t="shared" si="38"/>
        <v>25-11-1979</v>
      </c>
      <c r="M1258" s="19">
        <v>43</v>
      </c>
    </row>
    <row r="1259" spans="1:13" ht="15" thickBot="1" x14ac:dyDescent="0.4">
      <c r="A1259" t="s">
        <v>1290</v>
      </c>
      <c r="B1259">
        <v>1968</v>
      </c>
      <c r="C1259" t="s">
        <v>30</v>
      </c>
      <c r="D1259">
        <v>27</v>
      </c>
      <c r="E1259">
        <v>0</v>
      </c>
      <c r="F1259" s="18">
        <v>10422.92</v>
      </c>
      <c r="G1259" t="s">
        <v>12</v>
      </c>
      <c r="H1259" t="s">
        <v>16</v>
      </c>
      <c r="I1259" t="s">
        <v>356</v>
      </c>
      <c r="J1259" s="15" t="str">
        <f t="shared" si="39"/>
        <v>27 Dec 1968</v>
      </c>
      <c r="K1259" s="15" t="s">
        <v>7164</v>
      </c>
      <c r="L1259" s="15" t="str">
        <f t="shared" si="38"/>
        <v>27-12-1968</v>
      </c>
      <c r="M1259" s="19">
        <v>54</v>
      </c>
    </row>
    <row r="1260" spans="1:13" ht="15" thickBot="1" x14ac:dyDescent="0.4">
      <c r="A1260" t="s">
        <v>1291</v>
      </c>
      <c r="B1260">
        <v>1968</v>
      </c>
      <c r="C1260" t="s">
        <v>35</v>
      </c>
      <c r="D1260">
        <v>23</v>
      </c>
      <c r="E1260">
        <v>0</v>
      </c>
      <c r="F1260" s="18">
        <v>10435.07</v>
      </c>
      <c r="G1260" t="s">
        <v>12</v>
      </c>
      <c r="H1260" t="s">
        <v>16</v>
      </c>
      <c r="I1260" t="s">
        <v>168</v>
      </c>
      <c r="J1260" s="15" t="str">
        <f t="shared" si="39"/>
        <v>23 Aug 1968</v>
      </c>
      <c r="K1260" s="15" t="s">
        <v>7165</v>
      </c>
      <c r="L1260" s="15" t="str">
        <f t="shared" si="38"/>
        <v>23-08-1968</v>
      </c>
      <c r="M1260" s="19">
        <v>54</v>
      </c>
    </row>
    <row r="1261" spans="1:13" ht="15" thickBot="1" x14ac:dyDescent="0.4">
      <c r="A1261" t="s">
        <v>1292</v>
      </c>
      <c r="B1261">
        <v>1968</v>
      </c>
      <c r="C1261" t="s">
        <v>35</v>
      </c>
      <c r="D1261">
        <v>29</v>
      </c>
      <c r="E1261">
        <v>1</v>
      </c>
      <c r="F1261" s="18">
        <v>10436.1</v>
      </c>
      <c r="G1261" t="s">
        <v>12</v>
      </c>
      <c r="H1261" t="s">
        <v>12</v>
      </c>
      <c r="I1261" t="s">
        <v>42</v>
      </c>
      <c r="J1261" s="15" t="str">
        <f t="shared" si="39"/>
        <v>29 Aug 1968</v>
      </c>
      <c r="K1261" s="15" t="s">
        <v>7166</v>
      </c>
      <c r="L1261" s="15" t="str">
        <f t="shared" si="38"/>
        <v>29-08-1968</v>
      </c>
      <c r="M1261" s="19">
        <v>54</v>
      </c>
    </row>
    <row r="1262" spans="1:13" ht="15" thickBot="1" x14ac:dyDescent="0.4">
      <c r="A1262" t="s">
        <v>1293</v>
      </c>
      <c r="B1262">
        <v>1968</v>
      </c>
      <c r="C1262" t="s">
        <v>15</v>
      </c>
      <c r="D1262">
        <v>8</v>
      </c>
      <c r="E1262">
        <v>1</v>
      </c>
      <c r="F1262" s="18">
        <v>10450.549999999999</v>
      </c>
      <c r="G1262" t="s">
        <v>12</v>
      </c>
      <c r="H1262" t="s">
        <v>16</v>
      </c>
      <c r="I1262" t="s">
        <v>42</v>
      </c>
      <c r="J1262" s="15" t="str">
        <f t="shared" si="39"/>
        <v>8 Nov 1968</v>
      </c>
      <c r="K1262" s="15" t="s">
        <v>7167</v>
      </c>
      <c r="L1262" s="15" t="str">
        <f t="shared" si="38"/>
        <v>08-11-1968</v>
      </c>
      <c r="M1262" s="19">
        <v>54</v>
      </c>
    </row>
    <row r="1263" spans="1:13" ht="15" thickBot="1" x14ac:dyDescent="0.4">
      <c r="A1263" t="s">
        <v>1294</v>
      </c>
      <c r="B1263">
        <v>1964</v>
      </c>
      <c r="C1263" t="s">
        <v>37</v>
      </c>
      <c r="D1263">
        <v>14</v>
      </c>
      <c r="E1263">
        <v>0</v>
      </c>
      <c r="F1263" s="18">
        <v>10455.1</v>
      </c>
      <c r="G1263" t="s">
        <v>12</v>
      </c>
      <c r="H1263" t="s">
        <v>16</v>
      </c>
      <c r="I1263" t="s">
        <v>23</v>
      </c>
      <c r="J1263" s="15" t="str">
        <f t="shared" si="39"/>
        <v>14 Oct 1964</v>
      </c>
      <c r="K1263" s="15" t="s">
        <v>7168</v>
      </c>
      <c r="L1263" s="15" t="str">
        <f t="shared" si="38"/>
        <v>14-10-1964</v>
      </c>
      <c r="M1263" s="19">
        <v>58</v>
      </c>
    </row>
    <row r="1264" spans="1:13" ht="15" thickBot="1" x14ac:dyDescent="0.4">
      <c r="A1264" t="s">
        <v>1295</v>
      </c>
      <c r="B1264">
        <v>1976</v>
      </c>
      <c r="C1264" t="s">
        <v>35</v>
      </c>
      <c r="D1264">
        <v>3</v>
      </c>
      <c r="E1264">
        <v>2</v>
      </c>
      <c r="F1264" s="18">
        <v>10455.14</v>
      </c>
      <c r="G1264" t="s">
        <v>12</v>
      </c>
      <c r="H1264" t="s">
        <v>11</v>
      </c>
      <c r="I1264" t="s">
        <v>300</v>
      </c>
      <c r="J1264" s="15" t="str">
        <f t="shared" si="39"/>
        <v>3 Aug 1976</v>
      </c>
      <c r="K1264" s="15" t="s">
        <v>7169</v>
      </c>
      <c r="L1264" s="15" t="str">
        <f t="shared" si="38"/>
        <v>03-08-1976</v>
      </c>
      <c r="M1264" s="19">
        <v>47</v>
      </c>
    </row>
    <row r="1265" spans="1:13" ht="15" thickBot="1" x14ac:dyDescent="0.4">
      <c r="A1265" t="s">
        <v>1296</v>
      </c>
      <c r="B1265">
        <v>1964</v>
      </c>
      <c r="C1265" t="s">
        <v>10</v>
      </c>
      <c r="D1265">
        <v>27</v>
      </c>
      <c r="E1265">
        <v>0</v>
      </c>
      <c r="F1265" s="18">
        <v>10459.19</v>
      </c>
      <c r="G1265" t="s">
        <v>12</v>
      </c>
      <c r="H1265" t="s">
        <v>16</v>
      </c>
      <c r="I1265" t="s">
        <v>13</v>
      </c>
      <c r="J1265" s="15" t="str">
        <f t="shared" si="39"/>
        <v>27 Jul 1964</v>
      </c>
      <c r="K1265" s="15" t="s">
        <v>7170</v>
      </c>
      <c r="L1265" s="15" t="str">
        <f t="shared" si="38"/>
        <v>27-07-1964</v>
      </c>
      <c r="M1265" s="19">
        <v>59</v>
      </c>
    </row>
    <row r="1266" spans="1:13" ht="15" thickBot="1" x14ac:dyDescent="0.4">
      <c r="A1266" t="s">
        <v>1297</v>
      </c>
      <c r="B1266">
        <v>1969</v>
      </c>
      <c r="C1266" t="s">
        <v>20</v>
      </c>
      <c r="D1266">
        <v>22</v>
      </c>
      <c r="E1266">
        <v>1</v>
      </c>
      <c r="F1266" s="18">
        <v>10461.98</v>
      </c>
      <c r="G1266" t="s">
        <v>12</v>
      </c>
      <c r="H1266" t="s">
        <v>16</v>
      </c>
      <c r="I1266" t="s">
        <v>23</v>
      </c>
      <c r="J1266" s="15" t="str">
        <f t="shared" si="39"/>
        <v>22 Sep 1969</v>
      </c>
      <c r="K1266" s="15" t="s">
        <v>7171</v>
      </c>
      <c r="L1266" s="15" t="str">
        <f t="shared" si="38"/>
        <v>22-09-1969</v>
      </c>
      <c r="M1266" s="19">
        <v>53</v>
      </c>
    </row>
    <row r="1267" spans="1:13" ht="15" thickBot="1" x14ac:dyDescent="0.4">
      <c r="A1267" t="s">
        <v>1298</v>
      </c>
      <c r="B1267">
        <v>1987</v>
      </c>
      <c r="C1267" t="s">
        <v>18</v>
      </c>
      <c r="D1267">
        <v>28</v>
      </c>
      <c r="E1267">
        <v>3</v>
      </c>
      <c r="F1267" s="18">
        <v>10464.83</v>
      </c>
      <c r="G1267" t="s">
        <v>12</v>
      </c>
      <c r="H1267" t="s">
        <v>16</v>
      </c>
      <c r="I1267" t="s">
        <v>23</v>
      </c>
      <c r="J1267" s="15" t="str">
        <f t="shared" si="39"/>
        <v>28 Jun 1987</v>
      </c>
      <c r="K1267" s="15" t="s">
        <v>7172</v>
      </c>
      <c r="L1267" s="15" t="str">
        <f t="shared" si="38"/>
        <v>28-06-1987</v>
      </c>
      <c r="M1267" s="19">
        <v>36</v>
      </c>
    </row>
    <row r="1268" spans="1:13" ht="15" thickBot="1" x14ac:dyDescent="0.4">
      <c r="A1268" t="s">
        <v>1299</v>
      </c>
      <c r="B1268">
        <v>1978</v>
      </c>
      <c r="C1268" t="s">
        <v>35</v>
      </c>
      <c r="D1268">
        <v>21</v>
      </c>
      <c r="E1268">
        <v>2</v>
      </c>
      <c r="F1268" s="18">
        <v>10486.55</v>
      </c>
      <c r="G1268" t="s">
        <v>12</v>
      </c>
      <c r="H1268" t="s">
        <v>12</v>
      </c>
      <c r="I1268" t="s">
        <v>200</v>
      </c>
      <c r="J1268" s="15" t="str">
        <f t="shared" si="39"/>
        <v>21 Aug 1978</v>
      </c>
      <c r="K1268" s="15" t="s">
        <v>7173</v>
      </c>
      <c r="L1268" s="15" t="str">
        <f t="shared" si="38"/>
        <v>21-08-1978</v>
      </c>
      <c r="M1268" s="19">
        <v>44</v>
      </c>
    </row>
    <row r="1269" spans="1:13" ht="15" thickBot="1" x14ac:dyDescent="0.4">
      <c r="A1269" t="s">
        <v>1300</v>
      </c>
      <c r="B1269">
        <v>1972</v>
      </c>
      <c r="C1269" t="s">
        <v>37</v>
      </c>
      <c r="D1269">
        <v>19</v>
      </c>
      <c r="E1269">
        <v>2</v>
      </c>
      <c r="F1269" s="18">
        <v>10493.95</v>
      </c>
      <c r="G1269" t="s">
        <v>12</v>
      </c>
      <c r="H1269" t="s">
        <v>16</v>
      </c>
      <c r="I1269" t="s">
        <v>23</v>
      </c>
      <c r="J1269" s="15" t="str">
        <f t="shared" si="39"/>
        <v>19 Oct 1972</v>
      </c>
      <c r="K1269" s="15" t="s">
        <v>7132</v>
      </c>
      <c r="L1269" s="15" t="str">
        <f t="shared" si="38"/>
        <v>19-10-1972</v>
      </c>
      <c r="M1269" s="19">
        <v>50</v>
      </c>
    </row>
    <row r="1270" spans="1:13" ht="15" thickBot="1" x14ac:dyDescent="0.4">
      <c r="A1270" t="s">
        <v>1301</v>
      </c>
      <c r="B1270">
        <v>1977</v>
      </c>
      <c r="C1270" t="s">
        <v>37</v>
      </c>
      <c r="D1270">
        <v>25</v>
      </c>
      <c r="E1270">
        <v>2</v>
      </c>
      <c r="F1270" s="18">
        <v>10495.6</v>
      </c>
      <c r="G1270" t="s">
        <v>12</v>
      </c>
      <c r="H1270" t="s">
        <v>16</v>
      </c>
      <c r="I1270" t="s">
        <v>23</v>
      </c>
      <c r="J1270" s="15" t="str">
        <f t="shared" si="39"/>
        <v>25 Oct 1977</v>
      </c>
      <c r="K1270" s="15" t="s">
        <v>7174</v>
      </c>
      <c r="L1270" s="15" t="str">
        <f t="shared" si="38"/>
        <v>25-10-1977</v>
      </c>
      <c r="M1270" s="19">
        <v>45</v>
      </c>
    </row>
    <row r="1271" spans="1:13" ht="15" thickBot="1" x14ac:dyDescent="0.4">
      <c r="A1271" t="s">
        <v>1302</v>
      </c>
      <c r="B1271">
        <v>1971</v>
      </c>
      <c r="C1271" t="s">
        <v>20</v>
      </c>
      <c r="D1271">
        <v>26</v>
      </c>
      <c r="E1271">
        <v>0</v>
      </c>
      <c r="F1271" s="18">
        <v>10546.48</v>
      </c>
      <c r="G1271" t="s">
        <v>12</v>
      </c>
      <c r="H1271" t="s">
        <v>12</v>
      </c>
      <c r="I1271" t="s">
        <v>42</v>
      </c>
      <c r="J1271" s="15" t="str">
        <f t="shared" si="39"/>
        <v>26 Sep 1971</v>
      </c>
      <c r="K1271" s="15" t="s">
        <v>7175</v>
      </c>
      <c r="L1271" s="15" t="str">
        <f t="shared" si="38"/>
        <v>26-09-1971</v>
      </c>
      <c r="M1271" s="19">
        <v>51</v>
      </c>
    </row>
    <row r="1272" spans="1:13" ht="15" thickBot="1" x14ac:dyDescent="0.4">
      <c r="A1272" t="s">
        <v>1303</v>
      </c>
      <c r="B1272">
        <v>1971</v>
      </c>
      <c r="C1272" t="s">
        <v>18</v>
      </c>
      <c r="D1272">
        <v>29</v>
      </c>
      <c r="E1272">
        <v>3</v>
      </c>
      <c r="F1272" s="18">
        <v>10560.49</v>
      </c>
      <c r="G1272" t="s">
        <v>12</v>
      </c>
      <c r="H1272" t="s">
        <v>11</v>
      </c>
      <c r="I1272" t="s">
        <v>13</v>
      </c>
      <c r="J1272" s="15" t="str">
        <f t="shared" si="39"/>
        <v>29 Jun 1971</v>
      </c>
      <c r="K1272" s="15" t="s">
        <v>7176</v>
      </c>
      <c r="L1272" s="15" t="str">
        <f t="shared" si="38"/>
        <v>29-06-1971</v>
      </c>
      <c r="M1272" s="19">
        <v>52</v>
      </c>
    </row>
    <row r="1273" spans="1:13" ht="15" thickBot="1" x14ac:dyDescent="0.4">
      <c r="A1273" t="s">
        <v>1304</v>
      </c>
      <c r="B1273">
        <v>1969</v>
      </c>
      <c r="C1273" t="s">
        <v>10</v>
      </c>
      <c r="D1273">
        <v>17</v>
      </c>
      <c r="E1273">
        <v>0</v>
      </c>
      <c r="F1273" s="18">
        <v>10564.88</v>
      </c>
      <c r="G1273" t="s">
        <v>12</v>
      </c>
      <c r="H1273" t="s">
        <v>16</v>
      </c>
      <c r="I1273" t="s">
        <v>247</v>
      </c>
      <c r="J1273" s="15" t="str">
        <f t="shared" si="39"/>
        <v>17 Jul 1969</v>
      </c>
      <c r="K1273" s="15" t="s">
        <v>7177</v>
      </c>
      <c r="L1273" s="15" t="str">
        <f t="shared" si="38"/>
        <v>17-07-1969</v>
      </c>
      <c r="M1273" s="19">
        <v>54</v>
      </c>
    </row>
    <row r="1274" spans="1:13" ht="15" thickBot="1" x14ac:dyDescent="0.4">
      <c r="A1274" t="s">
        <v>1305</v>
      </c>
      <c r="B1274">
        <v>1966</v>
      </c>
      <c r="C1274" t="s">
        <v>30</v>
      </c>
      <c r="D1274">
        <v>11</v>
      </c>
      <c r="E1274">
        <v>0</v>
      </c>
      <c r="F1274" s="18">
        <v>10577.09</v>
      </c>
      <c r="G1274" t="s">
        <v>12</v>
      </c>
      <c r="H1274" t="s">
        <v>12</v>
      </c>
      <c r="I1274" t="s">
        <v>42</v>
      </c>
      <c r="J1274" s="15" t="str">
        <f t="shared" si="39"/>
        <v>11 Dec 1966</v>
      </c>
      <c r="K1274" s="15" t="s">
        <v>7178</v>
      </c>
      <c r="L1274" s="15" t="str">
        <f t="shared" si="38"/>
        <v>11-12-1966</v>
      </c>
      <c r="M1274" s="19">
        <v>56</v>
      </c>
    </row>
    <row r="1275" spans="1:13" ht="15" thickBot="1" x14ac:dyDescent="0.4">
      <c r="A1275" t="s">
        <v>1306</v>
      </c>
      <c r="B1275">
        <v>1969</v>
      </c>
      <c r="C1275" t="s">
        <v>30</v>
      </c>
      <c r="D1275">
        <v>25</v>
      </c>
      <c r="E1275">
        <v>1</v>
      </c>
      <c r="F1275" s="18">
        <v>10579.71</v>
      </c>
      <c r="G1275" t="s">
        <v>12</v>
      </c>
      <c r="H1275" t="s">
        <v>12</v>
      </c>
      <c r="I1275" t="s">
        <v>13</v>
      </c>
      <c r="J1275" s="15" t="str">
        <f t="shared" si="39"/>
        <v>25 Dec 1969</v>
      </c>
      <c r="K1275" s="15" t="s">
        <v>7179</v>
      </c>
      <c r="L1275" s="15" t="str">
        <f t="shared" si="38"/>
        <v>25-12-1969</v>
      </c>
      <c r="M1275" s="19">
        <v>53</v>
      </c>
    </row>
    <row r="1276" spans="1:13" ht="15" thickBot="1" x14ac:dyDescent="0.4">
      <c r="A1276" t="s">
        <v>1307</v>
      </c>
      <c r="B1276">
        <v>1966</v>
      </c>
      <c r="C1276" t="s">
        <v>15</v>
      </c>
      <c r="D1276">
        <v>3</v>
      </c>
      <c r="E1276">
        <v>0</v>
      </c>
      <c r="F1276" s="18">
        <v>10594.23</v>
      </c>
      <c r="G1276" t="s">
        <v>12</v>
      </c>
      <c r="H1276" t="s">
        <v>12</v>
      </c>
      <c r="I1276" t="s">
        <v>13</v>
      </c>
      <c r="J1276" s="15" t="str">
        <f t="shared" si="39"/>
        <v>3 Nov 1966</v>
      </c>
      <c r="K1276" s="15" t="s">
        <v>7180</v>
      </c>
      <c r="L1276" s="15" t="str">
        <f t="shared" si="38"/>
        <v>03-11-1966</v>
      </c>
      <c r="M1276" s="19">
        <v>56</v>
      </c>
    </row>
    <row r="1277" spans="1:13" ht="15" thickBot="1" x14ac:dyDescent="0.4">
      <c r="A1277" t="s">
        <v>1308</v>
      </c>
      <c r="B1277">
        <v>1967</v>
      </c>
      <c r="C1277" t="s">
        <v>15</v>
      </c>
      <c r="D1277">
        <v>29</v>
      </c>
      <c r="E1277">
        <v>0</v>
      </c>
      <c r="F1277" s="18">
        <v>10594.5</v>
      </c>
      <c r="G1277" t="s">
        <v>12</v>
      </c>
      <c r="H1277" t="s">
        <v>16</v>
      </c>
      <c r="I1277" t="s">
        <v>23</v>
      </c>
      <c r="J1277" s="15" t="str">
        <f t="shared" si="39"/>
        <v>29 Nov 1967</v>
      </c>
      <c r="K1277" s="15" t="s">
        <v>7181</v>
      </c>
      <c r="L1277" s="15" t="str">
        <f t="shared" si="38"/>
        <v>29-11-1967</v>
      </c>
      <c r="M1277" s="19">
        <v>55</v>
      </c>
    </row>
    <row r="1278" spans="1:13" ht="15" thickBot="1" x14ac:dyDescent="0.4">
      <c r="A1278" t="s">
        <v>1309</v>
      </c>
      <c r="B1278">
        <v>1972</v>
      </c>
      <c r="C1278" t="s">
        <v>30</v>
      </c>
      <c r="D1278">
        <v>14</v>
      </c>
      <c r="E1278">
        <v>3</v>
      </c>
      <c r="F1278" s="18">
        <v>10600.55</v>
      </c>
      <c r="G1278" t="s">
        <v>12</v>
      </c>
      <c r="H1278" t="s">
        <v>16</v>
      </c>
      <c r="I1278" t="s">
        <v>23</v>
      </c>
      <c r="J1278" s="15" t="str">
        <f t="shared" si="39"/>
        <v>14 Dec 1972</v>
      </c>
      <c r="K1278" s="15" t="s">
        <v>7182</v>
      </c>
      <c r="L1278" s="15" t="str">
        <f t="shared" si="38"/>
        <v>14-12-1972</v>
      </c>
      <c r="M1278" s="19">
        <v>50</v>
      </c>
    </row>
    <row r="1279" spans="1:13" ht="15" thickBot="1" x14ac:dyDescent="0.4">
      <c r="A1279" t="s">
        <v>1310</v>
      </c>
      <c r="B1279">
        <v>1966</v>
      </c>
      <c r="C1279" t="s">
        <v>10</v>
      </c>
      <c r="D1279">
        <v>20</v>
      </c>
      <c r="E1279">
        <v>0</v>
      </c>
      <c r="F1279" s="18">
        <v>10601.41</v>
      </c>
      <c r="G1279" t="s">
        <v>12</v>
      </c>
      <c r="H1279" t="s">
        <v>11</v>
      </c>
      <c r="I1279" t="s">
        <v>42</v>
      </c>
      <c r="J1279" s="15" t="str">
        <f t="shared" si="39"/>
        <v>20 Jul 1966</v>
      </c>
      <c r="K1279" s="15" t="s">
        <v>7183</v>
      </c>
      <c r="L1279" s="15" t="str">
        <f t="shared" si="38"/>
        <v>20-07-1966</v>
      </c>
      <c r="M1279" s="19">
        <v>57</v>
      </c>
    </row>
    <row r="1280" spans="1:13" ht="15" thickBot="1" x14ac:dyDescent="0.4">
      <c r="A1280" t="s">
        <v>1311</v>
      </c>
      <c r="B1280">
        <v>1967</v>
      </c>
      <c r="C1280" t="s">
        <v>18</v>
      </c>
      <c r="D1280">
        <v>23</v>
      </c>
      <c r="E1280">
        <v>0</v>
      </c>
      <c r="F1280" s="18">
        <v>10601.63</v>
      </c>
      <c r="G1280" t="s">
        <v>12</v>
      </c>
      <c r="H1280" t="s">
        <v>11</v>
      </c>
      <c r="I1280" t="s">
        <v>23</v>
      </c>
      <c r="J1280" s="15" t="str">
        <f t="shared" si="39"/>
        <v>23 Jun 1967</v>
      </c>
      <c r="K1280" s="15" t="s">
        <v>7184</v>
      </c>
      <c r="L1280" s="15" t="str">
        <f t="shared" si="38"/>
        <v>23-06-1967</v>
      </c>
      <c r="M1280" s="19">
        <v>56</v>
      </c>
    </row>
    <row r="1281" spans="1:13" ht="15" thickBot="1" x14ac:dyDescent="0.4">
      <c r="A1281" t="s">
        <v>1312</v>
      </c>
      <c r="B1281">
        <v>1966</v>
      </c>
      <c r="C1281" t="s">
        <v>10</v>
      </c>
      <c r="D1281">
        <v>2</v>
      </c>
      <c r="E1281">
        <v>0</v>
      </c>
      <c r="F1281" s="18">
        <v>10602.39</v>
      </c>
      <c r="G1281" t="s">
        <v>12</v>
      </c>
      <c r="H1281" t="s">
        <v>12</v>
      </c>
      <c r="I1281" t="s">
        <v>42</v>
      </c>
      <c r="J1281" s="15" t="str">
        <f t="shared" si="39"/>
        <v>2 Jul 1966</v>
      </c>
      <c r="K1281" s="15" t="s">
        <v>7185</v>
      </c>
      <c r="L1281" s="15" t="str">
        <f t="shared" si="38"/>
        <v>02-07-1966</v>
      </c>
      <c r="M1281" s="19">
        <v>57</v>
      </c>
    </row>
    <row r="1282" spans="1:13" ht="15" thickBot="1" x14ac:dyDescent="0.4">
      <c r="A1282" t="s">
        <v>1313</v>
      </c>
      <c r="B1282">
        <v>1965</v>
      </c>
      <c r="C1282" t="s">
        <v>18</v>
      </c>
      <c r="D1282">
        <v>27</v>
      </c>
      <c r="E1282">
        <v>0</v>
      </c>
      <c r="F1282" s="18">
        <v>10608.67</v>
      </c>
      <c r="G1282" t="s">
        <v>12</v>
      </c>
      <c r="H1282" t="s">
        <v>12</v>
      </c>
      <c r="I1282" t="s">
        <v>23</v>
      </c>
      <c r="J1282" s="15" t="str">
        <f t="shared" si="39"/>
        <v>27 Jun 1965</v>
      </c>
      <c r="K1282" s="15" t="s">
        <v>7186</v>
      </c>
      <c r="L1282" s="15" t="str">
        <f t="shared" ref="L1282:L1345" si="40">TEXT(K1282,"dd-mm-yyyy")</f>
        <v>27-06-1965</v>
      </c>
      <c r="M1282" s="19">
        <v>58</v>
      </c>
    </row>
    <row r="1283" spans="1:13" ht="15" thickBot="1" x14ac:dyDescent="0.4">
      <c r="A1283" t="s">
        <v>1314</v>
      </c>
      <c r="B1283">
        <v>1992</v>
      </c>
      <c r="C1283" t="s">
        <v>10</v>
      </c>
      <c r="D1283">
        <v>23</v>
      </c>
      <c r="E1283">
        <v>0</v>
      </c>
      <c r="F1283" s="18">
        <v>10617.04</v>
      </c>
      <c r="G1283" t="s">
        <v>12</v>
      </c>
      <c r="H1283" t="s">
        <v>12</v>
      </c>
      <c r="I1283" t="s">
        <v>535</v>
      </c>
      <c r="J1283" s="15" t="str">
        <f t="shared" ref="J1283:J1346" si="41">CONCATENATE(D1283," ",C1283," ",B1283)</f>
        <v>23 Jul 1992</v>
      </c>
      <c r="K1283" s="15" t="s">
        <v>7187</v>
      </c>
      <c r="L1283" s="15" t="str">
        <f t="shared" si="40"/>
        <v>23-07-1992</v>
      </c>
      <c r="M1283" s="19">
        <v>31</v>
      </c>
    </row>
    <row r="1284" spans="1:13" ht="15" thickBot="1" x14ac:dyDescent="0.4">
      <c r="A1284" t="s">
        <v>1315</v>
      </c>
      <c r="B1284">
        <v>1990</v>
      </c>
      <c r="C1284" t="s">
        <v>10</v>
      </c>
      <c r="D1284">
        <v>6</v>
      </c>
      <c r="E1284">
        <v>3</v>
      </c>
      <c r="F1284" s="18">
        <v>10620.26</v>
      </c>
      <c r="G1284" t="s">
        <v>12</v>
      </c>
      <c r="H1284" t="s">
        <v>12</v>
      </c>
      <c r="I1284" t="s">
        <v>23</v>
      </c>
      <c r="J1284" s="15" t="str">
        <f t="shared" si="41"/>
        <v>6 Jul 1990</v>
      </c>
      <c r="K1284" s="15" t="s">
        <v>6564</v>
      </c>
      <c r="L1284" s="15" t="str">
        <f t="shared" si="40"/>
        <v>06-07-1990</v>
      </c>
      <c r="M1284" s="19">
        <v>33</v>
      </c>
    </row>
    <row r="1285" spans="1:13" ht="15" thickBot="1" x14ac:dyDescent="0.4">
      <c r="A1285" t="s">
        <v>1316</v>
      </c>
      <c r="B1285">
        <v>1964</v>
      </c>
      <c r="C1285" t="s">
        <v>35</v>
      </c>
      <c r="D1285">
        <v>8</v>
      </c>
      <c r="E1285">
        <v>0</v>
      </c>
      <c r="F1285" s="18">
        <v>10627.81</v>
      </c>
      <c r="G1285" t="s">
        <v>12</v>
      </c>
      <c r="H1285" t="s">
        <v>12</v>
      </c>
      <c r="I1285" t="s">
        <v>13</v>
      </c>
      <c r="J1285" s="15" t="str">
        <f t="shared" si="41"/>
        <v>8 Aug 1964</v>
      </c>
      <c r="K1285" s="15" t="s">
        <v>7188</v>
      </c>
      <c r="L1285" s="15" t="str">
        <f t="shared" si="40"/>
        <v>08-08-1964</v>
      </c>
      <c r="M1285" s="19">
        <v>58</v>
      </c>
    </row>
    <row r="1286" spans="1:13" ht="15" thickBot="1" x14ac:dyDescent="0.4">
      <c r="A1286" t="s">
        <v>1317</v>
      </c>
      <c r="B1286">
        <v>1976</v>
      </c>
      <c r="C1286" t="s">
        <v>15</v>
      </c>
      <c r="D1286">
        <v>22</v>
      </c>
      <c r="E1286">
        <v>2</v>
      </c>
      <c r="F1286" s="18">
        <v>10665.44</v>
      </c>
      <c r="G1286" t="s">
        <v>12</v>
      </c>
      <c r="H1286" t="s">
        <v>11</v>
      </c>
      <c r="I1286" t="s">
        <v>300</v>
      </c>
      <c r="J1286" s="15" t="str">
        <f t="shared" si="41"/>
        <v>22 Nov 1976</v>
      </c>
      <c r="K1286" s="15" t="s">
        <v>7189</v>
      </c>
      <c r="L1286" s="15" t="str">
        <f t="shared" si="40"/>
        <v>22-11-1976</v>
      </c>
      <c r="M1286" s="19">
        <v>46</v>
      </c>
    </row>
    <row r="1287" spans="1:13" ht="15" thickBot="1" x14ac:dyDescent="0.4">
      <c r="A1287" t="s">
        <v>1318</v>
      </c>
      <c r="B1287">
        <v>1962</v>
      </c>
      <c r="C1287" t="s">
        <v>20</v>
      </c>
      <c r="D1287">
        <v>7</v>
      </c>
      <c r="E1287">
        <v>0</v>
      </c>
      <c r="F1287" s="18">
        <v>10676.83</v>
      </c>
      <c r="G1287" t="s">
        <v>12</v>
      </c>
      <c r="H1287" t="s">
        <v>12</v>
      </c>
      <c r="I1287" t="s">
        <v>13</v>
      </c>
      <c r="J1287" s="15" t="str">
        <f t="shared" si="41"/>
        <v>7 Sep 1962</v>
      </c>
      <c r="K1287" s="15" t="s">
        <v>7190</v>
      </c>
      <c r="L1287" s="15" t="str">
        <f t="shared" si="40"/>
        <v>07-09-1962</v>
      </c>
      <c r="M1287" s="19">
        <v>60</v>
      </c>
    </row>
    <row r="1288" spans="1:13" ht="15" thickBot="1" x14ac:dyDescent="0.4">
      <c r="A1288" t="s">
        <v>1319</v>
      </c>
      <c r="B1288">
        <v>1977</v>
      </c>
      <c r="C1288" t="s">
        <v>35</v>
      </c>
      <c r="D1288">
        <v>2</v>
      </c>
      <c r="E1288">
        <v>2</v>
      </c>
      <c r="F1288" s="18">
        <v>10690.11</v>
      </c>
      <c r="G1288" t="s">
        <v>12</v>
      </c>
      <c r="H1288" t="s">
        <v>11</v>
      </c>
      <c r="I1288" t="s">
        <v>300</v>
      </c>
      <c r="J1288" s="15" t="str">
        <f t="shared" si="41"/>
        <v>2 Aug 1977</v>
      </c>
      <c r="K1288" s="15" t="s">
        <v>7191</v>
      </c>
      <c r="L1288" s="15" t="str">
        <f t="shared" si="40"/>
        <v>02-08-1977</v>
      </c>
      <c r="M1288" s="19">
        <v>46</v>
      </c>
    </row>
    <row r="1289" spans="1:13" ht="15" thickBot="1" x14ac:dyDescent="0.4">
      <c r="A1289" t="s">
        <v>1320</v>
      </c>
      <c r="B1289">
        <v>1976</v>
      </c>
      <c r="C1289" t="s">
        <v>20</v>
      </c>
      <c r="D1289">
        <v>30</v>
      </c>
      <c r="E1289">
        <v>2</v>
      </c>
      <c r="F1289" s="18">
        <v>10698.38</v>
      </c>
      <c r="G1289" t="s">
        <v>12</v>
      </c>
      <c r="H1289" t="s">
        <v>16</v>
      </c>
      <c r="I1289" t="s">
        <v>200</v>
      </c>
      <c r="J1289" s="15" t="str">
        <f t="shared" si="41"/>
        <v>30 Sep 1976</v>
      </c>
      <c r="K1289" s="15" t="s">
        <v>7192</v>
      </c>
      <c r="L1289" s="15" t="str">
        <f t="shared" si="40"/>
        <v>30-09-1976</v>
      </c>
      <c r="M1289" s="19">
        <v>46</v>
      </c>
    </row>
    <row r="1290" spans="1:13" ht="15" thickBot="1" x14ac:dyDescent="0.4">
      <c r="A1290" t="s">
        <v>1321</v>
      </c>
      <c r="B1290">
        <v>1972</v>
      </c>
      <c r="C1290" t="s">
        <v>37</v>
      </c>
      <c r="D1290">
        <v>24</v>
      </c>
      <c r="E1290">
        <v>3</v>
      </c>
      <c r="F1290" s="18">
        <v>10702.64</v>
      </c>
      <c r="G1290" t="s">
        <v>12</v>
      </c>
      <c r="H1290" t="s">
        <v>12</v>
      </c>
      <c r="I1290" t="s">
        <v>13</v>
      </c>
      <c r="J1290" s="15" t="str">
        <f t="shared" si="41"/>
        <v>24 Oct 1972</v>
      </c>
      <c r="K1290" s="15" t="s">
        <v>7193</v>
      </c>
      <c r="L1290" s="15" t="str">
        <f t="shared" si="40"/>
        <v>24-10-1972</v>
      </c>
      <c r="M1290" s="19">
        <v>50</v>
      </c>
    </row>
    <row r="1291" spans="1:13" ht="15" thickBot="1" x14ac:dyDescent="0.4">
      <c r="A1291" t="s">
        <v>1322</v>
      </c>
      <c r="B1291">
        <v>1967</v>
      </c>
      <c r="C1291" t="s">
        <v>10</v>
      </c>
      <c r="D1291">
        <v>30</v>
      </c>
      <c r="E1291">
        <v>0</v>
      </c>
      <c r="F1291" s="18">
        <v>10704.47</v>
      </c>
      <c r="G1291" t="s">
        <v>12</v>
      </c>
      <c r="H1291" t="s">
        <v>11</v>
      </c>
      <c r="I1291" t="s">
        <v>42</v>
      </c>
      <c r="J1291" s="15" t="str">
        <f t="shared" si="41"/>
        <v>30 Jul 1967</v>
      </c>
      <c r="K1291" s="15" t="s">
        <v>7194</v>
      </c>
      <c r="L1291" s="15" t="str">
        <f t="shared" si="40"/>
        <v>30-07-1967</v>
      </c>
      <c r="M1291" s="19">
        <v>56</v>
      </c>
    </row>
    <row r="1292" spans="1:13" ht="15" thickBot="1" x14ac:dyDescent="0.4">
      <c r="A1292" t="s">
        <v>1323</v>
      </c>
      <c r="B1292">
        <v>1967</v>
      </c>
      <c r="C1292" t="s">
        <v>37</v>
      </c>
      <c r="D1292">
        <v>5</v>
      </c>
      <c r="E1292">
        <v>0</v>
      </c>
      <c r="F1292" s="18">
        <v>10713.64</v>
      </c>
      <c r="G1292" t="s">
        <v>12</v>
      </c>
      <c r="H1292" t="s">
        <v>12</v>
      </c>
      <c r="I1292" t="s">
        <v>42</v>
      </c>
      <c r="J1292" s="15" t="str">
        <f t="shared" si="41"/>
        <v>5 Oct 1967</v>
      </c>
      <c r="K1292" s="15" t="s">
        <v>7195</v>
      </c>
      <c r="L1292" s="15" t="str">
        <f t="shared" si="40"/>
        <v>05-10-1967</v>
      </c>
      <c r="M1292" s="19">
        <v>55</v>
      </c>
    </row>
    <row r="1293" spans="1:13" ht="15" thickBot="1" x14ac:dyDescent="0.4">
      <c r="A1293" t="s">
        <v>1324</v>
      </c>
      <c r="B1293">
        <v>1992</v>
      </c>
      <c r="C1293" t="s">
        <v>18</v>
      </c>
      <c r="D1293">
        <v>25</v>
      </c>
      <c r="E1293">
        <v>0</v>
      </c>
      <c r="F1293" s="18">
        <v>10719.57</v>
      </c>
      <c r="G1293" t="s">
        <v>12</v>
      </c>
      <c r="H1293" t="s">
        <v>16</v>
      </c>
      <c r="I1293" t="s">
        <v>23</v>
      </c>
      <c r="J1293" s="15" t="str">
        <f t="shared" si="41"/>
        <v>25 Jun 1992</v>
      </c>
      <c r="K1293" s="15" t="s">
        <v>7196</v>
      </c>
      <c r="L1293" s="15" t="str">
        <f t="shared" si="40"/>
        <v>25-06-1992</v>
      </c>
      <c r="M1293" s="19">
        <v>31</v>
      </c>
    </row>
    <row r="1294" spans="1:13" ht="15" thickBot="1" x14ac:dyDescent="0.4">
      <c r="A1294" t="s">
        <v>1325</v>
      </c>
      <c r="B1294">
        <v>1974</v>
      </c>
      <c r="C1294" t="s">
        <v>30</v>
      </c>
      <c r="D1294">
        <v>9</v>
      </c>
      <c r="E1294">
        <v>4</v>
      </c>
      <c r="F1294" s="18">
        <v>10736.87</v>
      </c>
      <c r="G1294" t="s">
        <v>12</v>
      </c>
      <c r="H1294" t="s">
        <v>16</v>
      </c>
      <c r="I1294" t="s">
        <v>168</v>
      </c>
      <c r="J1294" s="15" t="str">
        <f t="shared" si="41"/>
        <v>9 Dec 1974</v>
      </c>
      <c r="K1294" s="15" t="s">
        <v>7197</v>
      </c>
      <c r="L1294" s="15" t="str">
        <f t="shared" si="40"/>
        <v>09-12-1974</v>
      </c>
      <c r="M1294" s="19">
        <v>48</v>
      </c>
    </row>
    <row r="1295" spans="1:13" ht="15" thickBot="1" x14ac:dyDescent="0.4">
      <c r="A1295" t="s">
        <v>1326</v>
      </c>
      <c r="B1295">
        <v>1986</v>
      </c>
      <c r="C1295" t="s">
        <v>35</v>
      </c>
      <c r="D1295">
        <v>29</v>
      </c>
      <c r="E1295">
        <v>3</v>
      </c>
      <c r="F1295" s="18">
        <v>10749.02</v>
      </c>
      <c r="G1295" t="s">
        <v>12</v>
      </c>
      <c r="H1295" t="s">
        <v>16</v>
      </c>
      <c r="I1295" t="s">
        <v>535</v>
      </c>
      <c r="J1295" s="15" t="str">
        <f t="shared" si="41"/>
        <v>29 Aug 1986</v>
      </c>
      <c r="K1295" s="15" t="s">
        <v>7198</v>
      </c>
      <c r="L1295" s="15" t="str">
        <f t="shared" si="40"/>
        <v>29-08-1986</v>
      </c>
      <c r="M1295" s="19">
        <v>36</v>
      </c>
    </row>
    <row r="1296" spans="1:13" ht="15" thickBot="1" x14ac:dyDescent="0.4">
      <c r="A1296" t="s">
        <v>1327</v>
      </c>
      <c r="B1296">
        <v>1989</v>
      </c>
      <c r="C1296" t="s">
        <v>15</v>
      </c>
      <c r="D1296">
        <v>25</v>
      </c>
      <c r="E1296">
        <v>3</v>
      </c>
      <c r="F1296" s="18">
        <v>10769.75</v>
      </c>
      <c r="G1296" t="s">
        <v>12</v>
      </c>
      <c r="H1296" t="s">
        <v>11</v>
      </c>
      <c r="I1296" t="s">
        <v>632</v>
      </c>
      <c r="J1296" s="15" t="str">
        <f t="shared" si="41"/>
        <v>25 Nov 1989</v>
      </c>
      <c r="K1296" s="15" t="s">
        <v>6565</v>
      </c>
      <c r="L1296" s="15" t="str">
        <f t="shared" si="40"/>
        <v>25-11-1989</v>
      </c>
      <c r="M1296" s="19">
        <v>33</v>
      </c>
    </row>
    <row r="1297" spans="1:13" ht="15" thickBot="1" x14ac:dyDescent="0.4">
      <c r="A1297" t="s">
        <v>1328</v>
      </c>
      <c r="B1297">
        <v>1967</v>
      </c>
      <c r="C1297" t="s">
        <v>15</v>
      </c>
      <c r="D1297">
        <v>11</v>
      </c>
      <c r="E1297">
        <v>1</v>
      </c>
      <c r="F1297" s="18">
        <v>10791.96</v>
      </c>
      <c r="G1297" t="s">
        <v>12</v>
      </c>
      <c r="H1297" t="s">
        <v>11</v>
      </c>
      <c r="I1297" t="s">
        <v>42</v>
      </c>
      <c r="J1297" s="15" t="str">
        <f t="shared" si="41"/>
        <v>11 Nov 1967</v>
      </c>
      <c r="K1297" s="15" t="s">
        <v>7199</v>
      </c>
      <c r="L1297" s="15" t="str">
        <f t="shared" si="40"/>
        <v>11-11-1967</v>
      </c>
      <c r="M1297" s="19">
        <v>55</v>
      </c>
    </row>
    <row r="1298" spans="1:13" ht="15" thickBot="1" x14ac:dyDescent="0.4">
      <c r="A1298" t="s">
        <v>1329</v>
      </c>
      <c r="B1298">
        <v>1999</v>
      </c>
      <c r="C1298" t="s">
        <v>30</v>
      </c>
      <c r="D1298">
        <v>24</v>
      </c>
      <c r="E1298">
        <v>0</v>
      </c>
      <c r="F1298" s="18">
        <v>10795.94</v>
      </c>
      <c r="G1298" t="s">
        <v>12</v>
      </c>
      <c r="H1298" t="s">
        <v>16</v>
      </c>
      <c r="I1298" t="s">
        <v>42</v>
      </c>
      <c r="J1298" s="15" t="str">
        <f t="shared" si="41"/>
        <v>24 Dec 1999</v>
      </c>
      <c r="K1298" s="15" t="s">
        <v>6266</v>
      </c>
      <c r="L1298" s="15" t="str">
        <f t="shared" si="40"/>
        <v>24-12-1999</v>
      </c>
      <c r="M1298" s="19">
        <v>23</v>
      </c>
    </row>
    <row r="1299" spans="1:13" ht="15" thickBot="1" x14ac:dyDescent="0.4">
      <c r="A1299" t="s">
        <v>1330</v>
      </c>
      <c r="B1299">
        <v>1967</v>
      </c>
      <c r="C1299" t="s">
        <v>37</v>
      </c>
      <c r="D1299">
        <v>23</v>
      </c>
      <c r="E1299">
        <v>0</v>
      </c>
      <c r="F1299" s="18">
        <v>10796.35</v>
      </c>
      <c r="G1299" t="s">
        <v>12</v>
      </c>
      <c r="H1299" t="s">
        <v>16</v>
      </c>
      <c r="I1299" t="s">
        <v>166</v>
      </c>
      <c r="J1299" s="15" t="str">
        <f t="shared" si="41"/>
        <v>23 Oct 1967</v>
      </c>
      <c r="K1299" s="15" t="s">
        <v>7200</v>
      </c>
      <c r="L1299" s="15" t="str">
        <f t="shared" si="40"/>
        <v>23-10-1967</v>
      </c>
      <c r="M1299" s="19">
        <v>55</v>
      </c>
    </row>
    <row r="1300" spans="1:13" ht="15" thickBot="1" x14ac:dyDescent="0.4">
      <c r="A1300" t="s">
        <v>1331</v>
      </c>
      <c r="B1300">
        <v>1970</v>
      </c>
      <c r="C1300" t="s">
        <v>37</v>
      </c>
      <c r="D1300">
        <v>28</v>
      </c>
      <c r="E1300">
        <v>1</v>
      </c>
      <c r="F1300" s="18">
        <v>10797.34</v>
      </c>
      <c r="G1300" t="s">
        <v>12</v>
      </c>
      <c r="H1300" t="s">
        <v>11</v>
      </c>
      <c r="I1300" t="s">
        <v>249</v>
      </c>
      <c r="J1300" s="15" t="str">
        <f t="shared" si="41"/>
        <v>28 Oct 1970</v>
      </c>
      <c r="K1300" s="15" t="s">
        <v>7201</v>
      </c>
      <c r="L1300" s="15" t="str">
        <f t="shared" si="40"/>
        <v>28-10-1970</v>
      </c>
      <c r="M1300" s="19">
        <v>52</v>
      </c>
    </row>
    <row r="1301" spans="1:13" ht="15" thickBot="1" x14ac:dyDescent="0.4">
      <c r="A1301" t="s">
        <v>1332</v>
      </c>
      <c r="B1301">
        <v>1970</v>
      </c>
      <c r="C1301" t="s">
        <v>30</v>
      </c>
      <c r="D1301">
        <v>18</v>
      </c>
      <c r="E1301">
        <v>2</v>
      </c>
      <c r="F1301" s="18">
        <v>10806.84</v>
      </c>
      <c r="G1301" t="s">
        <v>12</v>
      </c>
      <c r="H1301" t="s">
        <v>11</v>
      </c>
      <c r="I1301" t="s">
        <v>42</v>
      </c>
      <c r="J1301" s="15" t="str">
        <f t="shared" si="41"/>
        <v>18 Dec 1970</v>
      </c>
      <c r="K1301" s="15" t="s">
        <v>7202</v>
      </c>
      <c r="L1301" s="15" t="str">
        <f t="shared" si="40"/>
        <v>18-12-1970</v>
      </c>
      <c r="M1301" s="19">
        <v>52</v>
      </c>
    </row>
    <row r="1302" spans="1:13" ht="15" thickBot="1" x14ac:dyDescent="0.4">
      <c r="A1302" t="s">
        <v>1333</v>
      </c>
      <c r="B1302">
        <v>1967</v>
      </c>
      <c r="C1302" t="s">
        <v>37</v>
      </c>
      <c r="D1302">
        <v>2</v>
      </c>
      <c r="E1302">
        <v>1</v>
      </c>
      <c r="F1302" s="18">
        <v>10807.49</v>
      </c>
      <c r="G1302" t="s">
        <v>12</v>
      </c>
      <c r="H1302" t="s">
        <v>11</v>
      </c>
      <c r="I1302" t="s">
        <v>13</v>
      </c>
      <c r="J1302" s="15" t="str">
        <f t="shared" si="41"/>
        <v>2 Oct 1967</v>
      </c>
      <c r="K1302" s="15" t="s">
        <v>7203</v>
      </c>
      <c r="L1302" s="15" t="str">
        <f t="shared" si="40"/>
        <v>02-10-1967</v>
      </c>
      <c r="M1302" s="19">
        <v>55</v>
      </c>
    </row>
    <row r="1303" spans="1:13" ht="15" thickBot="1" x14ac:dyDescent="0.4">
      <c r="A1303" t="s">
        <v>1334</v>
      </c>
      <c r="B1303">
        <v>1968</v>
      </c>
      <c r="C1303" t="s">
        <v>10</v>
      </c>
      <c r="D1303">
        <v>28</v>
      </c>
      <c r="E1303">
        <v>1</v>
      </c>
      <c r="F1303" s="18">
        <v>10825.25</v>
      </c>
      <c r="G1303" t="s">
        <v>12</v>
      </c>
      <c r="H1303" t="s">
        <v>12</v>
      </c>
      <c r="I1303" t="s">
        <v>23</v>
      </c>
      <c r="J1303" s="15" t="str">
        <f t="shared" si="41"/>
        <v>28 Jul 1968</v>
      </c>
      <c r="K1303" s="15" t="s">
        <v>7204</v>
      </c>
      <c r="L1303" s="15" t="str">
        <f t="shared" si="40"/>
        <v>28-07-1968</v>
      </c>
      <c r="M1303" s="19">
        <v>55</v>
      </c>
    </row>
    <row r="1304" spans="1:13" ht="15" thickBot="1" x14ac:dyDescent="0.4">
      <c r="A1304" t="s">
        <v>1335</v>
      </c>
      <c r="B1304">
        <v>1971</v>
      </c>
      <c r="C1304" t="s">
        <v>30</v>
      </c>
      <c r="D1304">
        <v>20</v>
      </c>
      <c r="E1304">
        <v>2</v>
      </c>
      <c r="F1304" s="18">
        <v>10848.13</v>
      </c>
      <c r="G1304" t="s">
        <v>12</v>
      </c>
      <c r="H1304" t="s">
        <v>12</v>
      </c>
      <c r="I1304" t="s">
        <v>23</v>
      </c>
      <c r="J1304" s="15" t="str">
        <f t="shared" si="41"/>
        <v>20 Dec 1971</v>
      </c>
      <c r="K1304" s="15" t="s">
        <v>7205</v>
      </c>
      <c r="L1304" s="15" t="str">
        <f t="shared" si="40"/>
        <v>20-12-1971</v>
      </c>
      <c r="M1304" s="19">
        <v>51</v>
      </c>
    </row>
    <row r="1305" spans="1:13" ht="15" thickBot="1" x14ac:dyDescent="0.4">
      <c r="A1305" t="s">
        <v>1336</v>
      </c>
      <c r="B1305">
        <v>1994</v>
      </c>
      <c r="C1305" t="s">
        <v>20</v>
      </c>
      <c r="D1305">
        <v>6</v>
      </c>
      <c r="E1305">
        <v>0</v>
      </c>
      <c r="F1305" s="18">
        <v>10886.66</v>
      </c>
      <c r="G1305" t="s">
        <v>12</v>
      </c>
      <c r="H1305" t="s">
        <v>12</v>
      </c>
      <c r="I1305" t="s">
        <v>23</v>
      </c>
      <c r="J1305" s="15" t="str">
        <f t="shared" si="41"/>
        <v>6 Sep 1994</v>
      </c>
      <c r="K1305" s="15" t="s">
        <v>7206</v>
      </c>
      <c r="L1305" s="15" t="str">
        <f t="shared" si="40"/>
        <v>06-09-1994</v>
      </c>
      <c r="M1305" s="19">
        <v>28</v>
      </c>
    </row>
    <row r="1306" spans="1:13" ht="15" thickBot="1" x14ac:dyDescent="0.4">
      <c r="A1306" t="s">
        <v>1337</v>
      </c>
      <c r="B1306">
        <v>1968</v>
      </c>
      <c r="C1306" t="s">
        <v>15</v>
      </c>
      <c r="D1306">
        <v>13</v>
      </c>
      <c r="E1306">
        <v>0</v>
      </c>
      <c r="F1306" s="18">
        <v>10923.93</v>
      </c>
      <c r="G1306" t="s">
        <v>12</v>
      </c>
      <c r="H1306" t="s">
        <v>16</v>
      </c>
      <c r="I1306" t="s">
        <v>247</v>
      </c>
      <c r="J1306" s="15" t="str">
        <f t="shared" si="41"/>
        <v>13 Nov 1968</v>
      </c>
      <c r="K1306" s="15" t="s">
        <v>7207</v>
      </c>
      <c r="L1306" s="15" t="str">
        <f t="shared" si="40"/>
        <v>13-11-1968</v>
      </c>
      <c r="M1306" s="19">
        <v>54</v>
      </c>
    </row>
    <row r="1307" spans="1:13" ht="15" thickBot="1" x14ac:dyDescent="0.4">
      <c r="A1307" t="s">
        <v>1338</v>
      </c>
      <c r="B1307">
        <v>1968</v>
      </c>
      <c r="C1307" t="s">
        <v>15</v>
      </c>
      <c r="D1307">
        <v>12</v>
      </c>
      <c r="E1307">
        <v>1</v>
      </c>
      <c r="F1307" s="18">
        <v>10928.85</v>
      </c>
      <c r="G1307" t="s">
        <v>12</v>
      </c>
      <c r="H1307" t="s">
        <v>12</v>
      </c>
      <c r="I1307" t="s">
        <v>13</v>
      </c>
      <c r="J1307" s="15" t="str">
        <f t="shared" si="41"/>
        <v>12 Nov 1968</v>
      </c>
      <c r="K1307" s="15" t="s">
        <v>7208</v>
      </c>
      <c r="L1307" s="15" t="str">
        <f t="shared" si="40"/>
        <v>12-11-1968</v>
      </c>
      <c r="M1307" s="19">
        <v>54</v>
      </c>
    </row>
    <row r="1308" spans="1:13" ht="15" thickBot="1" x14ac:dyDescent="0.4">
      <c r="A1308" t="s">
        <v>1339</v>
      </c>
      <c r="B1308">
        <v>1969</v>
      </c>
      <c r="C1308" t="s">
        <v>15</v>
      </c>
      <c r="D1308">
        <v>10</v>
      </c>
      <c r="E1308">
        <v>1</v>
      </c>
      <c r="F1308" s="18">
        <v>10942.13</v>
      </c>
      <c r="G1308" t="s">
        <v>12</v>
      </c>
      <c r="H1308" t="s">
        <v>12</v>
      </c>
      <c r="I1308" t="s">
        <v>23</v>
      </c>
      <c r="J1308" s="15" t="str">
        <f t="shared" si="41"/>
        <v>10 Nov 1969</v>
      </c>
      <c r="K1308" s="15" t="s">
        <v>7209</v>
      </c>
      <c r="L1308" s="15" t="str">
        <f t="shared" si="40"/>
        <v>10-11-1969</v>
      </c>
      <c r="M1308" s="19">
        <v>53</v>
      </c>
    </row>
    <row r="1309" spans="1:13" ht="15" thickBot="1" x14ac:dyDescent="0.4">
      <c r="A1309" t="s">
        <v>1340</v>
      </c>
      <c r="B1309">
        <v>1965</v>
      </c>
      <c r="C1309" t="s">
        <v>30</v>
      </c>
      <c r="D1309">
        <v>4</v>
      </c>
      <c r="E1309">
        <v>0</v>
      </c>
      <c r="F1309" s="18">
        <v>10959.33</v>
      </c>
      <c r="G1309" t="s">
        <v>12</v>
      </c>
      <c r="H1309" t="s">
        <v>12</v>
      </c>
      <c r="I1309" t="s">
        <v>42</v>
      </c>
      <c r="J1309" s="15" t="str">
        <f t="shared" si="41"/>
        <v>4 Dec 1965</v>
      </c>
      <c r="K1309" s="15" t="s">
        <v>7210</v>
      </c>
      <c r="L1309" s="15" t="str">
        <f t="shared" si="40"/>
        <v>04-12-1965</v>
      </c>
      <c r="M1309" s="19">
        <v>57</v>
      </c>
    </row>
    <row r="1310" spans="1:13" ht="15" thickBot="1" x14ac:dyDescent="0.4">
      <c r="A1310" t="s">
        <v>1341</v>
      </c>
      <c r="B1310">
        <v>1969</v>
      </c>
      <c r="C1310" t="s">
        <v>35</v>
      </c>
      <c r="D1310">
        <v>14</v>
      </c>
      <c r="E1310">
        <v>1</v>
      </c>
      <c r="F1310" s="18">
        <v>10959.69</v>
      </c>
      <c r="G1310" t="s">
        <v>12</v>
      </c>
      <c r="H1310" t="s">
        <v>12</v>
      </c>
      <c r="I1310" t="s">
        <v>23</v>
      </c>
      <c r="J1310" s="15" t="str">
        <f t="shared" si="41"/>
        <v>14 Aug 1969</v>
      </c>
      <c r="K1310" s="15" t="s">
        <v>7211</v>
      </c>
      <c r="L1310" s="15" t="str">
        <f t="shared" si="40"/>
        <v>14-08-1969</v>
      </c>
      <c r="M1310" s="19">
        <v>53</v>
      </c>
    </row>
    <row r="1311" spans="1:13" ht="15" thickBot="1" x14ac:dyDescent="0.4">
      <c r="A1311" t="s">
        <v>1342</v>
      </c>
      <c r="B1311">
        <v>1965</v>
      </c>
      <c r="C1311" t="s">
        <v>18</v>
      </c>
      <c r="D1311">
        <v>19</v>
      </c>
      <c r="E1311">
        <v>0</v>
      </c>
      <c r="F1311" s="18">
        <v>10965.45</v>
      </c>
      <c r="G1311" t="s">
        <v>12</v>
      </c>
      <c r="H1311" t="s">
        <v>11</v>
      </c>
      <c r="I1311" t="s">
        <v>42</v>
      </c>
      <c r="J1311" s="15" t="str">
        <f t="shared" si="41"/>
        <v>19 Jun 1965</v>
      </c>
      <c r="K1311" s="15" t="s">
        <v>7212</v>
      </c>
      <c r="L1311" s="15" t="str">
        <f t="shared" si="40"/>
        <v>19-06-1965</v>
      </c>
      <c r="M1311" s="19">
        <v>58</v>
      </c>
    </row>
    <row r="1312" spans="1:13" ht="15" thickBot="1" x14ac:dyDescent="0.4">
      <c r="A1312" t="s">
        <v>1343</v>
      </c>
      <c r="B1312">
        <v>1966</v>
      </c>
      <c r="C1312" t="s">
        <v>10</v>
      </c>
      <c r="D1312">
        <v>9</v>
      </c>
      <c r="E1312">
        <v>0</v>
      </c>
      <c r="F1312" s="18">
        <v>10976.25</v>
      </c>
      <c r="G1312" t="s">
        <v>12</v>
      </c>
      <c r="H1312" t="s">
        <v>11</v>
      </c>
      <c r="I1312" t="s">
        <v>23</v>
      </c>
      <c r="J1312" s="15" t="str">
        <f t="shared" si="41"/>
        <v>9 Jul 1966</v>
      </c>
      <c r="K1312" s="15" t="s">
        <v>6901</v>
      </c>
      <c r="L1312" s="15" t="str">
        <f t="shared" si="40"/>
        <v>09-07-1966</v>
      </c>
      <c r="M1312" s="19">
        <v>57</v>
      </c>
    </row>
    <row r="1313" spans="1:13" ht="15" thickBot="1" x14ac:dyDescent="0.4">
      <c r="A1313" t="s">
        <v>1344</v>
      </c>
      <c r="B1313">
        <v>1973</v>
      </c>
      <c r="C1313" t="s">
        <v>37</v>
      </c>
      <c r="D1313">
        <v>21</v>
      </c>
      <c r="E1313">
        <v>4</v>
      </c>
      <c r="F1313" s="18">
        <v>10977.21</v>
      </c>
      <c r="G1313" t="s">
        <v>12</v>
      </c>
      <c r="H1313" t="s">
        <v>16</v>
      </c>
      <c r="I1313" t="s">
        <v>13</v>
      </c>
      <c r="J1313" s="15" t="str">
        <f t="shared" si="41"/>
        <v>21 Oct 1973</v>
      </c>
      <c r="K1313" s="15" t="s">
        <v>7213</v>
      </c>
      <c r="L1313" s="15" t="str">
        <f t="shared" si="40"/>
        <v>21-10-1973</v>
      </c>
      <c r="M1313" s="19">
        <v>49</v>
      </c>
    </row>
    <row r="1314" spans="1:13" ht="15" thickBot="1" x14ac:dyDescent="0.4">
      <c r="A1314" t="s">
        <v>1345</v>
      </c>
      <c r="B1314">
        <v>1965</v>
      </c>
      <c r="C1314" t="s">
        <v>30</v>
      </c>
      <c r="D1314">
        <v>18</v>
      </c>
      <c r="E1314">
        <v>0</v>
      </c>
      <c r="F1314" s="18">
        <v>10982.5</v>
      </c>
      <c r="G1314" t="s">
        <v>12</v>
      </c>
      <c r="H1314" t="s">
        <v>12</v>
      </c>
      <c r="I1314" t="s">
        <v>13</v>
      </c>
      <c r="J1314" s="15" t="str">
        <f t="shared" si="41"/>
        <v>18 Dec 1965</v>
      </c>
      <c r="K1314" s="15" t="s">
        <v>7214</v>
      </c>
      <c r="L1314" s="15" t="str">
        <f t="shared" si="40"/>
        <v>18-12-1965</v>
      </c>
      <c r="M1314" s="19">
        <v>57</v>
      </c>
    </row>
    <row r="1315" spans="1:13" ht="15" thickBot="1" x14ac:dyDescent="0.4">
      <c r="A1315" t="s">
        <v>1346</v>
      </c>
      <c r="B1315">
        <v>2000</v>
      </c>
      <c r="C1315" t="s">
        <v>20</v>
      </c>
      <c r="D1315">
        <v>17</v>
      </c>
      <c r="E1315">
        <v>0</v>
      </c>
      <c r="F1315" s="18">
        <v>10991.58</v>
      </c>
      <c r="G1315" t="s">
        <v>12</v>
      </c>
      <c r="H1315" t="s">
        <v>12</v>
      </c>
      <c r="I1315" t="s">
        <v>23</v>
      </c>
      <c r="J1315" s="15" t="str">
        <f t="shared" si="41"/>
        <v>17 Sep 2000</v>
      </c>
      <c r="K1315" s="15" t="s">
        <v>7215</v>
      </c>
      <c r="L1315" s="15" t="str">
        <f t="shared" si="40"/>
        <v>17-09-2000</v>
      </c>
      <c r="M1315" s="19">
        <v>22</v>
      </c>
    </row>
    <row r="1316" spans="1:13" ht="15" thickBot="1" x14ac:dyDescent="0.4">
      <c r="A1316" t="s">
        <v>1347</v>
      </c>
      <c r="B1316">
        <v>1968</v>
      </c>
      <c r="C1316" t="s">
        <v>37</v>
      </c>
      <c r="D1316">
        <v>24</v>
      </c>
      <c r="E1316">
        <v>2</v>
      </c>
      <c r="F1316" s="18">
        <v>11013.71</v>
      </c>
      <c r="G1316" t="s">
        <v>12</v>
      </c>
      <c r="H1316" t="s">
        <v>16</v>
      </c>
      <c r="I1316" t="s">
        <v>13</v>
      </c>
      <c r="J1316" s="15" t="str">
        <f t="shared" si="41"/>
        <v>24 Oct 1968</v>
      </c>
      <c r="K1316" s="15" t="s">
        <v>7216</v>
      </c>
      <c r="L1316" s="15" t="str">
        <f t="shared" si="40"/>
        <v>24-10-1968</v>
      </c>
      <c r="M1316" s="19">
        <v>54</v>
      </c>
    </row>
    <row r="1317" spans="1:13" ht="15" thickBot="1" x14ac:dyDescent="0.4">
      <c r="A1317" t="s">
        <v>1348</v>
      </c>
      <c r="B1317">
        <v>1974</v>
      </c>
      <c r="C1317" t="s">
        <v>30</v>
      </c>
      <c r="D1317">
        <v>15</v>
      </c>
      <c r="E1317">
        <v>4</v>
      </c>
      <c r="F1317" s="18">
        <v>11015.17</v>
      </c>
      <c r="G1317" t="s">
        <v>12</v>
      </c>
      <c r="H1317" t="s">
        <v>16</v>
      </c>
      <c r="I1317" t="s">
        <v>23</v>
      </c>
      <c r="J1317" s="15" t="str">
        <f t="shared" si="41"/>
        <v>15 Dec 1974</v>
      </c>
      <c r="K1317" s="15" t="s">
        <v>7217</v>
      </c>
      <c r="L1317" s="15" t="str">
        <f t="shared" si="40"/>
        <v>15-12-1974</v>
      </c>
      <c r="M1317" s="19">
        <v>48</v>
      </c>
    </row>
    <row r="1318" spans="1:13" ht="15" thickBot="1" x14ac:dyDescent="0.4">
      <c r="A1318" t="s">
        <v>1349</v>
      </c>
      <c r="B1318">
        <v>1991</v>
      </c>
      <c r="C1318" t="s">
        <v>18</v>
      </c>
      <c r="D1318">
        <v>26</v>
      </c>
      <c r="E1318">
        <v>3</v>
      </c>
      <c r="F1318" s="18">
        <v>11018.05</v>
      </c>
      <c r="G1318" t="s">
        <v>12</v>
      </c>
      <c r="H1318" t="s">
        <v>11</v>
      </c>
      <c r="I1318" t="s">
        <v>23</v>
      </c>
      <c r="J1318" s="15" t="str">
        <f t="shared" si="41"/>
        <v>26 Jun 1991</v>
      </c>
      <c r="K1318" s="15" t="s">
        <v>7218</v>
      </c>
      <c r="L1318" s="15" t="str">
        <f t="shared" si="40"/>
        <v>26-06-1991</v>
      </c>
      <c r="M1318" s="19">
        <v>32</v>
      </c>
    </row>
    <row r="1319" spans="1:13" ht="15" thickBot="1" x14ac:dyDescent="0.4">
      <c r="A1319" t="s">
        <v>1350</v>
      </c>
      <c r="B1319">
        <v>1996</v>
      </c>
      <c r="C1319" t="s">
        <v>10</v>
      </c>
      <c r="D1319">
        <v>21</v>
      </c>
      <c r="E1319">
        <v>0</v>
      </c>
      <c r="F1319" s="18">
        <v>11028.56</v>
      </c>
      <c r="G1319" t="s">
        <v>12</v>
      </c>
      <c r="H1319" t="s">
        <v>12</v>
      </c>
      <c r="I1319" t="s">
        <v>23</v>
      </c>
      <c r="J1319" s="15" t="str">
        <f t="shared" si="41"/>
        <v>21 Jul 1996</v>
      </c>
      <c r="K1319" s="15" t="s">
        <v>7219</v>
      </c>
      <c r="L1319" s="15" t="str">
        <f t="shared" si="40"/>
        <v>21-07-1996</v>
      </c>
      <c r="M1319" s="19">
        <v>27</v>
      </c>
    </row>
    <row r="1320" spans="1:13" ht="15" thickBot="1" x14ac:dyDescent="0.4">
      <c r="A1320" t="s">
        <v>1351</v>
      </c>
      <c r="B1320">
        <v>1974</v>
      </c>
      <c r="C1320" t="s">
        <v>30</v>
      </c>
      <c r="D1320">
        <v>10</v>
      </c>
      <c r="E1320">
        <v>4</v>
      </c>
      <c r="F1320" s="18">
        <v>11033.66</v>
      </c>
      <c r="G1320" t="s">
        <v>12</v>
      </c>
      <c r="H1320" t="s">
        <v>12</v>
      </c>
      <c r="I1320" t="s">
        <v>23</v>
      </c>
      <c r="J1320" s="15" t="str">
        <f t="shared" si="41"/>
        <v>10 Dec 1974</v>
      </c>
      <c r="K1320" s="15" t="s">
        <v>7220</v>
      </c>
      <c r="L1320" s="15" t="str">
        <f t="shared" si="40"/>
        <v>10-12-1974</v>
      </c>
      <c r="M1320" s="19">
        <v>48</v>
      </c>
    </row>
    <row r="1321" spans="1:13" ht="15" thickBot="1" x14ac:dyDescent="0.4">
      <c r="A1321" t="s">
        <v>1352</v>
      </c>
      <c r="B1321">
        <v>1989</v>
      </c>
      <c r="C1321" t="s">
        <v>37</v>
      </c>
      <c r="D1321">
        <v>25</v>
      </c>
      <c r="E1321">
        <v>3</v>
      </c>
      <c r="F1321" s="18">
        <v>11037.51</v>
      </c>
      <c r="G1321" t="s">
        <v>12</v>
      </c>
      <c r="H1321" t="s">
        <v>16</v>
      </c>
      <c r="I1321" t="s">
        <v>23</v>
      </c>
      <c r="J1321" s="15" t="str">
        <f t="shared" si="41"/>
        <v>25 Oct 1989</v>
      </c>
      <c r="K1321" s="15" t="s">
        <v>7221</v>
      </c>
      <c r="L1321" s="15" t="str">
        <f t="shared" si="40"/>
        <v>25-10-1989</v>
      </c>
      <c r="M1321" s="19">
        <v>33</v>
      </c>
    </row>
    <row r="1322" spans="1:13" ht="15" thickBot="1" x14ac:dyDescent="0.4">
      <c r="A1322" t="s">
        <v>1353</v>
      </c>
      <c r="B1322">
        <v>1974</v>
      </c>
      <c r="C1322" t="s">
        <v>35</v>
      </c>
      <c r="D1322">
        <v>30</v>
      </c>
      <c r="E1322">
        <v>0</v>
      </c>
      <c r="F1322" s="18">
        <v>11037.85</v>
      </c>
      <c r="G1322" t="s">
        <v>12</v>
      </c>
      <c r="H1322" t="s">
        <v>11</v>
      </c>
      <c r="I1322" t="s">
        <v>200</v>
      </c>
      <c r="J1322" s="15" t="str">
        <f t="shared" si="41"/>
        <v>30 Aug 1974</v>
      </c>
      <c r="K1322" s="15" t="s">
        <v>7127</v>
      </c>
      <c r="L1322" s="15" t="str">
        <f t="shared" si="40"/>
        <v>30-08-1974</v>
      </c>
      <c r="M1322" s="19">
        <v>48</v>
      </c>
    </row>
    <row r="1323" spans="1:13" ht="15" thickBot="1" x14ac:dyDescent="0.4">
      <c r="A1323" t="s">
        <v>1354</v>
      </c>
      <c r="B1323">
        <v>2001</v>
      </c>
      <c r="C1323" t="s">
        <v>30</v>
      </c>
      <c r="D1323">
        <v>17</v>
      </c>
      <c r="E1323">
        <v>0</v>
      </c>
      <c r="F1323" s="18">
        <v>11046.02</v>
      </c>
      <c r="G1323" t="s">
        <v>12</v>
      </c>
      <c r="H1323" t="s">
        <v>16</v>
      </c>
      <c r="I1323" t="s">
        <v>535</v>
      </c>
      <c r="J1323" s="15" t="str">
        <f t="shared" si="41"/>
        <v>17 Dec 2001</v>
      </c>
      <c r="K1323" s="15" t="s">
        <v>7222</v>
      </c>
      <c r="L1323" s="15" t="str">
        <f t="shared" si="40"/>
        <v>17-12-2001</v>
      </c>
      <c r="M1323" s="19">
        <v>21</v>
      </c>
    </row>
    <row r="1324" spans="1:13" ht="15" thickBot="1" x14ac:dyDescent="0.4">
      <c r="A1324" t="s">
        <v>1355</v>
      </c>
      <c r="B1324">
        <v>2000</v>
      </c>
      <c r="C1324" t="s">
        <v>20</v>
      </c>
      <c r="D1324">
        <v>18</v>
      </c>
      <c r="E1324">
        <v>0</v>
      </c>
      <c r="F1324" s="18">
        <v>11068.7</v>
      </c>
      <c r="G1324" t="s">
        <v>12</v>
      </c>
      <c r="H1324" t="s">
        <v>16</v>
      </c>
      <c r="I1324" t="s">
        <v>42</v>
      </c>
      <c r="J1324" s="15" t="str">
        <f t="shared" si="41"/>
        <v>18 Sep 2000</v>
      </c>
      <c r="K1324" s="15" t="s">
        <v>7223</v>
      </c>
      <c r="L1324" s="15" t="str">
        <f t="shared" si="40"/>
        <v>18-09-2000</v>
      </c>
      <c r="M1324" s="19">
        <v>22</v>
      </c>
    </row>
    <row r="1325" spans="1:13" ht="15" thickBot="1" x14ac:dyDescent="0.4">
      <c r="A1325" t="s">
        <v>1356</v>
      </c>
      <c r="B1325">
        <v>1971</v>
      </c>
      <c r="C1325" t="s">
        <v>15</v>
      </c>
      <c r="D1325">
        <v>9</v>
      </c>
      <c r="E1325">
        <v>0</v>
      </c>
      <c r="F1325" s="18">
        <v>11068.77</v>
      </c>
      <c r="G1325" t="s">
        <v>12</v>
      </c>
      <c r="H1325" t="s">
        <v>11</v>
      </c>
      <c r="I1325" t="s">
        <v>23</v>
      </c>
      <c r="J1325" s="15" t="str">
        <f t="shared" si="41"/>
        <v>9 Nov 1971</v>
      </c>
      <c r="K1325" s="15" t="s">
        <v>7108</v>
      </c>
      <c r="L1325" s="15" t="str">
        <f t="shared" si="40"/>
        <v>09-11-1971</v>
      </c>
      <c r="M1325" s="19">
        <v>51</v>
      </c>
    </row>
    <row r="1326" spans="1:13" ht="15" thickBot="1" x14ac:dyDescent="0.4">
      <c r="A1326" t="s">
        <v>1357</v>
      </c>
      <c r="B1326">
        <v>1966</v>
      </c>
      <c r="C1326" t="s">
        <v>15</v>
      </c>
      <c r="D1326">
        <v>7</v>
      </c>
      <c r="E1326">
        <v>0</v>
      </c>
      <c r="F1326" s="18">
        <v>11070.54</v>
      </c>
      <c r="G1326" t="s">
        <v>12</v>
      </c>
      <c r="H1326" t="s">
        <v>12</v>
      </c>
      <c r="I1326" t="s">
        <v>42</v>
      </c>
      <c r="J1326" s="15" t="str">
        <f t="shared" si="41"/>
        <v>7 Nov 1966</v>
      </c>
      <c r="K1326" s="15" t="s">
        <v>7224</v>
      </c>
      <c r="L1326" s="15" t="str">
        <f t="shared" si="40"/>
        <v>07-11-1966</v>
      </c>
      <c r="M1326" s="19">
        <v>56</v>
      </c>
    </row>
    <row r="1327" spans="1:13" ht="15" thickBot="1" x14ac:dyDescent="0.4">
      <c r="A1327" t="s">
        <v>1358</v>
      </c>
      <c r="B1327">
        <v>1966</v>
      </c>
      <c r="C1327" t="s">
        <v>15</v>
      </c>
      <c r="D1327">
        <v>20</v>
      </c>
      <c r="E1327">
        <v>0</v>
      </c>
      <c r="F1327" s="18">
        <v>11073.18</v>
      </c>
      <c r="G1327" t="s">
        <v>12</v>
      </c>
      <c r="H1327" t="s">
        <v>12</v>
      </c>
      <c r="I1327" t="s">
        <v>42</v>
      </c>
      <c r="J1327" s="15" t="str">
        <f t="shared" si="41"/>
        <v>20 Nov 1966</v>
      </c>
      <c r="K1327" s="15" t="s">
        <v>7225</v>
      </c>
      <c r="L1327" s="15" t="str">
        <f t="shared" si="40"/>
        <v>20-11-1966</v>
      </c>
      <c r="M1327" s="19">
        <v>56</v>
      </c>
    </row>
    <row r="1328" spans="1:13" ht="15" thickBot="1" x14ac:dyDescent="0.4">
      <c r="A1328" t="s">
        <v>1359</v>
      </c>
      <c r="B1328">
        <v>1967</v>
      </c>
      <c r="C1328" t="s">
        <v>20</v>
      </c>
      <c r="D1328">
        <v>4</v>
      </c>
      <c r="E1328">
        <v>0</v>
      </c>
      <c r="F1328" s="18">
        <v>11082.58</v>
      </c>
      <c r="G1328" t="s">
        <v>12</v>
      </c>
      <c r="H1328" t="s">
        <v>11</v>
      </c>
      <c r="I1328" t="s">
        <v>23</v>
      </c>
      <c r="J1328" s="15" t="str">
        <f t="shared" si="41"/>
        <v>4 Sep 1967</v>
      </c>
      <c r="K1328" s="15" t="s">
        <v>7226</v>
      </c>
      <c r="L1328" s="15" t="str">
        <f t="shared" si="40"/>
        <v>04-09-1967</v>
      </c>
      <c r="M1328" s="19">
        <v>55</v>
      </c>
    </row>
    <row r="1329" spans="1:13" ht="15" thickBot="1" x14ac:dyDescent="0.4">
      <c r="A1329" t="s">
        <v>1360</v>
      </c>
      <c r="B1329">
        <v>1972</v>
      </c>
      <c r="C1329" t="s">
        <v>37</v>
      </c>
      <c r="D1329">
        <v>7</v>
      </c>
      <c r="E1329">
        <v>3</v>
      </c>
      <c r="F1329" s="18">
        <v>11085.59</v>
      </c>
      <c r="G1329" t="s">
        <v>12</v>
      </c>
      <c r="H1329" t="s">
        <v>11</v>
      </c>
      <c r="I1329" t="s">
        <v>23</v>
      </c>
      <c r="J1329" s="15" t="str">
        <f t="shared" si="41"/>
        <v>7 Oct 1972</v>
      </c>
      <c r="K1329" s="15" t="s">
        <v>7227</v>
      </c>
      <c r="L1329" s="15" t="str">
        <f t="shared" si="40"/>
        <v>07-10-1972</v>
      </c>
      <c r="M1329" s="19">
        <v>50</v>
      </c>
    </row>
    <row r="1330" spans="1:13" ht="15" thickBot="1" x14ac:dyDescent="0.4">
      <c r="A1330" t="s">
        <v>1361</v>
      </c>
      <c r="B1330">
        <v>1966</v>
      </c>
      <c r="C1330" t="s">
        <v>20</v>
      </c>
      <c r="D1330">
        <v>9</v>
      </c>
      <c r="E1330">
        <v>0</v>
      </c>
      <c r="F1330" s="18">
        <v>11090.72</v>
      </c>
      <c r="G1330" t="s">
        <v>12</v>
      </c>
      <c r="H1330" t="s">
        <v>16</v>
      </c>
      <c r="I1330" t="s">
        <v>13</v>
      </c>
      <c r="J1330" s="15" t="str">
        <f t="shared" si="41"/>
        <v>9 Sep 1966</v>
      </c>
      <c r="K1330" s="15" t="s">
        <v>7228</v>
      </c>
      <c r="L1330" s="15" t="str">
        <f t="shared" si="40"/>
        <v>09-09-1966</v>
      </c>
      <c r="M1330" s="19">
        <v>56</v>
      </c>
    </row>
    <row r="1331" spans="1:13" ht="15" thickBot="1" x14ac:dyDescent="0.4">
      <c r="A1331" t="s">
        <v>1362</v>
      </c>
      <c r="B1331">
        <v>1966</v>
      </c>
      <c r="C1331" t="s">
        <v>10</v>
      </c>
      <c r="D1331">
        <v>5</v>
      </c>
      <c r="E1331">
        <v>0</v>
      </c>
      <c r="F1331" s="18">
        <v>11093.62</v>
      </c>
      <c r="G1331" t="s">
        <v>12</v>
      </c>
      <c r="H1331" t="s">
        <v>16</v>
      </c>
      <c r="I1331" t="s">
        <v>13</v>
      </c>
      <c r="J1331" s="15" t="str">
        <f t="shared" si="41"/>
        <v>5 Jul 1966</v>
      </c>
      <c r="K1331" s="15" t="s">
        <v>7229</v>
      </c>
      <c r="L1331" s="15" t="str">
        <f t="shared" si="40"/>
        <v>05-07-1966</v>
      </c>
      <c r="M1331" s="19">
        <v>57</v>
      </c>
    </row>
    <row r="1332" spans="1:13" ht="15" thickBot="1" x14ac:dyDescent="0.4">
      <c r="A1332" t="s">
        <v>1363</v>
      </c>
      <c r="B1332">
        <v>1980</v>
      </c>
      <c r="C1332" t="s">
        <v>35</v>
      </c>
      <c r="D1332">
        <v>20</v>
      </c>
      <c r="E1332">
        <v>2</v>
      </c>
      <c r="F1332" s="18">
        <v>11103.33</v>
      </c>
      <c r="G1332" t="s">
        <v>12</v>
      </c>
      <c r="H1332" t="s">
        <v>16</v>
      </c>
      <c r="I1332" t="s">
        <v>300</v>
      </c>
      <c r="J1332" s="15" t="str">
        <f t="shared" si="41"/>
        <v>20 Aug 1980</v>
      </c>
      <c r="K1332" s="15" t="s">
        <v>7230</v>
      </c>
      <c r="L1332" s="15" t="str">
        <f t="shared" si="40"/>
        <v>20-08-1980</v>
      </c>
      <c r="M1332" s="19">
        <v>42</v>
      </c>
    </row>
    <row r="1333" spans="1:13" ht="15" thickBot="1" x14ac:dyDescent="0.4">
      <c r="A1333" t="s">
        <v>1364</v>
      </c>
      <c r="B1333">
        <v>1969</v>
      </c>
      <c r="C1333" t="s">
        <v>15</v>
      </c>
      <c r="D1333">
        <v>30</v>
      </c>
      <c r="E1333">
        <v>2</v>
      </c>
      <c r="F1333" s="18">
        <v>11150.78</v>
      </c>
      <c r="G1333" t="s">
        <v>12</v>
      </c>
      <c r="H1333" t="s">
        <v>11</v>
      </c>
      <c r="I1333" t="s">
        <v>42</v>
      </c>
      <c r="J1333" s="15" t="str">
        <f t="shared" si="41"/>
        <v>30 Nov 1969</v>
      </c>
      <c r="K1333" s="15" t="s">
        <v>7231</v>
      </c>
      <c r="L1333" s="15" t="str">
        <f t="shared" si="40"/>
        <v>30-11-1969</v>
      </c>
      <c r="M1333" s="19">
        <v>53</v>
      </c>
    </row>
    <row r="1334" spans="1:13" ht="15" thickBot="1" x14ac:dyDescent="0.4">
      <c r="A1334" t="s">
        <v>1365</v>
      </c>
      <c r="B1334">
        <v>1969</v>
      </c>
      <c r="C1334" t="s">
        <v>18</v>
      </c>
      <c r="D1334">
        <v>25</v>
      </c>
      <c r="E1334">
        <v>2</v>
      </c>
      <c r="F1334" s="18">
        <v>11163.57</v>
      </c>
      <c r="G1334" t="s">
        <v>12</v>
      </c>
      <c r="H1334" t="s">
        <v>11</v>
      </c>
      <c r="I1334" t="s">
        <v>42</v>
      </c>
      <c r="J1334" s="15" t="str">
        <f t="shared" si="41"/>
        <v>25 Jun 1969</v>
      </c>
      <c r="K1334" s="15" t="s">
        <v>7232</v>
      </c>
      <c r="L1334" s="15" t="str">
        <f t="shared" si="40"/>
        <v>25-06-1969</v>
      </c>
      <c r="M1334" s="19">
        <v>54</v>
      </c>
    </row>
    <row r="1335" spans="1:13" ht="15" thickBot="1" x14ac:dyDescent="0.4">
      <c r="A1335" t="s">
        <v>1366</v>
      </c>
      <c r="B1335">
        <v>1966</v>
      </c>
      <c r="C1335" t="s">
        <v>35</v>
      </c>
      <c r="D1335">
        <v>6</v>
      </c>
      <c r="E1335">
        <v>0</v>
      </c>
      <c r="F1335" s="18">
        <v>11165.42</v>
      </c>
      <c r="G1335" t="s">
        <v>12</v>
      </c>
      <c r="H1335" t="s">
        <v>16</v>
      </c>
      <c r="I1335" t="s">
        <v>168</v>
      </c>
      <c r="J1335" s="15" t="str">
        <f t="shared" si="41"/>
        <v>6 Aug 1966</v>
      </c>
      <c r="K1335" s="15" t="s">
        <v>7233</v>
      </c>
      <c r="L1335" s="15" t="str">
        <f t="shared" si="40"/>
        <v>06-08-1966</v>
      </c>
      <c r="M1335" s="19">
        <v>57</v>
      </c>
    </row>
    <row r="1336" spans="1:13" ht="15" thickBot="1" x14ac:dyDescent="0.4">
      <c r="A1336" t="s">
        <v>1367</v>
      </c>
      <c r="B1336">
        <v>1972</v>
      </c>
      <c r="C1336" t="s">
        <v>20</v>
      </c>
      <c r="D1336">
        <v>3</v>
      </c>
      <c r="E1336">
        <v>0</v>
      </c>
      <c r="F1336" s="18">
        <v>11186.2</v>
      </c>
      <c r="G1336" t="s">
        <v>12</v>
      </c>
      <c r="H1336" t="s">
        <v>11</v>
      </c>
      <c r="I1336" t="s">
        <v>300</v>
      </c>
      <c r="J1336" s="15" t="str">
        <f t="shared" si="41"/>
        <v>3 Sep 1972</v>
      </c>
      <c r="K1336" s="15" t="s">
        <v>7234</v>
      </c>
      <c r="L1336" s="15" t="str">
        <f t="shared" si="40"/>
        <v>03-09-1972</v>
      </c>
      <c r="M1336" s="19">
        <v>50</v>
      </c>
    </row>
    <row r="1337" spans="1:13" ht="15" thickBot="1" x14ac:dyDescent="0.4">
      <c r="A1337" t="s">
        <v>1368</v>
      </c>
      <c r="B1337">
        <v>1970</v>
      </c>
      <c r="C1337" t="s">
        <v>18</v>
      </c>
      <c r="D1337">
        <v>14</v>
      </c>
      <c r="E1337">
        <v>2</v>
      </c>
      <c r="F1337" s="18">
        <v>11187.66</v>
      </c>
      <c r="G1337" t="s">
        <v>12</v>
      </c>
      <c r="H1337" t="s">
        <v>11</v>
      </c>
      <c r="I1337" t="s">
        <v>23</v>
      </c>
      <c r="J1337" s="15" t="str">
        <f t="shared" si="41"/>
        <v>14 Jun 1970</v>
      </c>
      <c r="K1337" s="15" t="s">
        <v>7235</v>
      </c>
      <c r="L1337" s="15" t="str">
        <f t="shared" si="40"/>
        <v>14-06-1970</v>
      </c>
      <c r="M1337" s="19">
        <v>53</v>
      </c>
    </row>
    <row r="1338" spans="1:13" ht="15" thickBot="1" x14ac:dyDescent="0.4">
      <c r="A1338" t="s">
        <v>1369</v>
      </c>
      <c r="B1338">
        <v>1976</v>
      </c>
      <c r="C1338" t="s">
        <v>18</v>
      </c>
      <c r="D1338">
        <v>28</v>
      </c>
      <c r="E1338">
        <v>2</v>
      </c>
      <c r="F1338" s="18">
        <v>11217.35</v>
      </c>
      <c r="G1338" t="s">
        <v>12</v>
      </c>
      <c r="H1338" t="s">
        <v>11</v>
      </c>
      <c r="I1338" t="s">
        <v>200</v>
      </c>
      <c r="J1338" s="15" t="str">
        <f t="shared" si="41"/>
        <v>28 Jun 1976</v>
      </c>
      <c r="K1338" s="15" t="s">
        <v>7236</v>
      </c>
      <c r="L1338" s="15" t="str">
        <f t="shared" si="40"/>
        <v>28-06-1976</v>
      </c>
      <c r="M1338" s="19">
        <v>47</v>
      </c>
    </row>
    <row r="1339" spans="1:13" ht="15" thickBot="1" x14ac:dyDescent="0.4">
      <c r="A1339" t="s">
        <v>1370</v>
      </c>
      <c r="B1339">
        <v>1969</v>
      </c>
      <c r="C1339" t="s">
        <v>30</v>
      </c>
      <c r="D1339">
        <v>30</v>
      </c>
      <c r="E1339">
        <v>2</v>
      </c>
      <c r="F1339" s="18">
        <v>11244.38</v>
      </c>
      <c r="G1339" t="s">
        <v>12</v>
      </c>
      <c r="H1339" t="s">
        <v>16</v>
      </c>
      <c r="I1339" t="s">
        <v>168</v>
      </c>
      <c r="J1339" s="15" t="str">
        <f t="shared" si="41"/>
        <v>30 Dec 1969</v>
      </c>
      <c r="K1339" s="15" t="s">
        <v>7237</v>
      </c>
      <c r="L1339" s="15" t="str">
        <f t="shared" si="40"/>
        <v>30-12-1969</v>
      </c>
      <c r="M1339" s="19">
        <v>53</v>
      </c>
    </row>
    <row r="1340" spans="1:13" ht="15" thickBot="1" x14ac:dyDescent="0.4">
      <c r="A1340" t="s">
        <v>1371</v>
      </c>
      <c r="B1340">
        <v>1989</v>
      </c>
      <c r="C1340" t="s">
        <v>30</v>
      </c>
      <c r="D1340">
        <v>17</v>
      </c>
      <c r="E1340">
        <v>3</v>
      </c>
      <c r="F1340" s="18">
        <v>11250.43</v>
      </c>
      <c r="G1340" t="s">
        <v>12</v>
      </c>
      <c r="H1340" t="s">
        <v>11</v>
      </c>
      <c r="I1340" t="s">
        <v>535</v>
      </c>
      <c r="J1340" s="15" t="str">
        <f t="shared" si="41"/>
        <v>17 Dec 1989</v>
      </c>
      <c r="K1340" s="15" t="s">
        <v>7238</v>
      </c>
      <c r="L1340" s="15" t="str">
        <f t="shared" si="40"/>
        <v>17-12-1989</v>
      </c>
      <c r="M1340" s="19">
        <v>33</v>
      </c>
    </row>
    <row r="1341" spans="1:13" ht="15" thickBot="1" x14ac:dyDescent="0.4">
      <c r="A1341" t="s">
        <v>1372</v>
      </c>
      <c r="B1341">
        <v>1969</v>
      </c>
      <c r="C1341" t="s">
        <v>35</v>
      </c>
      <c r="D1341">
        <v>20</v>
      </c>
      <c r="E1341">
        <v>3</v>
      </c>
      <c r="F1341" s="18">
        <v>11253.42</v>
      </c>
      <c r="G1341" t="s">
        <v>12</v>
      </c>
      <c r="H1341" t="s">
        <v>16</v>
      </c>
      <c r="I1341" t="s">
        <v>42</v>
      </c>
      <c r="J1341" s="15" t="str">
        <f t="shared" si="41"/>
        <v>20 Aug 1969</v>
      </c>
      <c r="K1341" s="15" t="s">
        <v>7239</v>
      </c>
      <c r="L1341" s="15" t="str">
        <f t="shared" si="40"/>
        <v>20-08-1969</v>
      </c>
      <c r="M1341" s="19">
        <v>53</v>
      </c>
    </row>
    <row r="1342" spans="1:13" ht="15" thickBot="1" x14ac:dyDescent="0.4">
      <c r="A1342" t="s">
        <v>1373</v>
      </c>
      <c r="B1342">
        <v>1981</v>
      </c>
      <c r="C1342" t="s">
        <v>37</v>
      </c>
      <c r="D1342">
        <v>2</v>
      </c>
      <c r="E1342">
        <v>1</v>
      </c>
      <c r="F1342" s="18">
        <v>11255.29</v>
      </c>
      <c r="G1342" t="s">
        <v>12</v>
      </c>
      <c r="H1342" t="s">
        <v>16</v>
      </c>
      <c r="I1342" t="s">
        <v>535</v>
      </c>
      <c r="J1342" s="15" t="str">
        <f t="shared" si="41"/>
        <v>2 Oct 1981</v>
      </c>
      <c r="K1342" s="15" t="s">
        <v>7240</v>
      </c>
      <c r="L1342" s="15" t="str">
        <f t="shared" si="40"/>
        <v>02-10-1981</v>
      </c>
      <c r="M1342" s="19">
        <v>41</v>
      </c>
    </row>
    <row r="1343" spans="1:13" ht="15" thickBot="1" x14ac:dyDescent="0.4">
      <c r="A1343" t="s">
        <v>1374</v>
      </c>
      <c r="B1343">
        <v>1969</v>
      </c>
      <c r="C1343" t="s">
        <v>37</v>
      </c>
      <c r="D1343">
        <v>11</v>
      </c>
      <c r="E1343">
        <v>3</v>
      </c>
      <c r="F1343" s="18">
        <v>11264.54</v>
      </c>
      <c r="G1343" t="s">
        <v>12</v>
      </c>
      <c r="H1343" t="s">
        <v>11</v>
      </c>
      <c r="I1343" t="s">
        <v>42</v>
      </c>
      <c r="J1343" s="15" t="str">
        <f t="shared" si="41"/>
        <v>11 Oct 1969</v>
      </c>
      <c r="K1343" s="15" t="s">
        <v>7241</v>
      </c>
      <c r="L1343" s="15" t="str">
        <f t="shared" si="40"/>
        <v>11-10-1969</v>
      </c>
      <c r="M1343" s="19">
        <v>53</v>
      </c>
    </row>
    <row r="1344" spans="1:13" ht="15" thickBot="1" x14ac:dyDescent="0.4">
      <c r="A1344" t="s">
        <v>1375</v>
      </c>
      <c r="B1344">
        <v>1971</v>
      </c>
      <c r="C1344" t="s">
        <v>30</v>
      </c>
      <c r="D1344">
        <v>26</v>
      </c>
      <c r="E1344">
        <v>0</v>
      </c>
      <c r="F1344" s="18">
        <v>11265.71</v>
      </c>
      <c r="G1344" t="s">
        <v>12</v>
      </c>
      <c r="H1344" t="s">
        <v>16</v>
      </c>
      <c r="I1344" t="s">
        <v>200</v>
      </c>
      <c r="J1344" s="15" t="str">
        <f t="shared" si="41"/>
        <v>26 Dec 1971</v>
      </c>
      <c r="K1344" s="15" t="s">
        <v>7122</v>
      </c>
      <c r="L1344" s="15" t="str">
        <f t="shared" si="40"/>
        <v>26-12-1971</v>
      </c>
      <c r="M1344" s="19">
        <v>51</v>
      </c>
    </row>
    <row r="1345" spans="1:13" ht="15" thickBot="1" x14ac:dyDescent="0.4">
      <c r="A1345" t="s">
        <v>1376</v>
      </c>
      <c r="B1345">
        <v>2004</v>
      </c>
      <c r="C1345" t="s">
        <v>37</v>
      </c>
      <c r="D1345">
        <v>4</v>
      </c>
      <c r="E1345">
        <v>1</v>
      </c>
      <c r="F1345" s="18">
        <v>11272.33</v>
      </c>
      <c r="G1345" t="s">
        <v>12</v>
      </c>
      <c r="H1345" t="s">
        <v>11</v>
      </c>
      <c r="I1345" t="s">
        <v>166</v>
      </c>
      <c r="J1345" s="15" t="str">
        <f t="shared" si="41"/>
        <v>4 Oct 2004</v>
      </c>
      <c r="K1345" s="15" t="s">
        <v>6117</v>
      </c>
      <c r="L1345" s="15" t="str">
        <f t="shared" si="40"/>
        <v>04-10-2004</v>
      </c>
      <c r="M1345" s="19">
        <v>18</v>
      </c>
    </row>
    <row r="1346" spans="1:13" ht="15" thickBot="1" x14ac:dyDescent="0.4">
      <c r="A1346" t="s">
        <v>1377</v>
      </c>
      <c r="B1346">
        <v>1967</v>
      </c>
      <c r="C1346" t="s">
        <v>18</v>
      </c>
      <c r="D1346">
        <v>14</v>
      </c>
      <c r="E1346">
        <v>0</v>
      </c>
      <c r="F1346" s="18">
        <v>11286.54</v>
      </c>
      <c r="G1346" t="s">
        <v>12</v>
      </c>
      <c r="H1346" t="s">
        <v>12</v>
      </c>
      <c r="I1346" t="s">
        <v>247</v>
      </c>
      <c r="J1346" s="15" t="str">
        <f t="shared" si="41"/>
        <v>14 Jun 1967</v>
      </c>
      <c r="K1346" s="15" t="s">
        <v>7242</v>
      </c>
      <c r="L1346" s="15" t="str">
        <f t="shared" ref="L1346:L1409" si="42">TEXT(K1346,"dd-mm-yyyy")</f>
        <v>14-06-1967</v>
      </c>
      <c r="M1346" s="19">
        <v>56</v>
      </c>
    </row>
    <row r="1347" spans="1:13" ht="15" thickBot="1" x14ac:dyDescent="0.4">
      <c r="A1347" t="s">
        <v>1378</v>
      </c>
      <c r="B1347">
        <v>1970</v>
      </c>
      <c r="C1347" t="s">
        <v>18</v>
      </c>
      <c r="D1347">
        <v>22</v>
      </c>
      <c r="E1347">
        <v>3</v>
      </c>
      <c r="F1347" s="18">
        <v>11289.11</v>
      </c>
      <c r="G1347" t="s">
        <v>12</v>
      </c>
      <c r="H1347" t="s">
        <v>16</v>
      </c>
      <c r="I1347" t="s">
        <v>23</v>
      </c>
      <c r="J1347" s="15" t="str">
        <f t="shared" ref="J1347:J1410" si="43">CONCATENATE(D1347," ",C1347," ",B1347)</f>
        <v>22 Jun 1970</v>
      </c>
      <c r="K1347" s="15" t="s">
        <v>7243</v>
      </c>
      <c r="L1347" s="15" t="str">
        <f t="shared" si="42"/>
        <v>22-06-1970</v>
      </c>
      <c r="M1347" s="19">
        <v>53</v>
      </c>
    </row>
    <row r="1348" spans="1:13" ht="15" thickBot="1" x14ac:dyDescent="0.4">
      <c r="A1348" t="s">
        <v>1379</v>
      </c>
      <c r="B1348">
        <v>1988</v>
      </c>
      <c r="C1348" t="s">
        <v>15</v>
      </c>
      <c r="D1348">
        <v>14</v>
      </c>
      <c r="E1348">
        <v>3</v>
      </c>
      <c r="F1348" s="18">
        <v>11294.57</v>
      </c>
      <c r="G1348" t="s">
        <v>12</v>
      </c>
      <c r="H1348" t="s">
        <v>16</v>
      </c>
      <c r="I1348" t="s">
        <v>632</v>
      </c>
      <c r="J1348" s="15" t="str">
        <f t="shared" si="43"/>
        <v>14 Nov 1988</v>
      </c>
      <c r="K1348" s="15" t="s">
        <v>7244</v>
      </c>
      <c r="L1348" s="15" t="str">
        <f t="shared" si="42"/>
        <v>14-11-1988</v>
      </c>
      <c r="M1348" s="19">
        <v>34</v>
      </c>
    </row>
    <row r="1349" spans="1:13" ht="15" thickBot="1" x14ac:dyDescent="0.4">
      <c r="A1349" t="s">
        <v>1380</v>
      </c>
      <c r="B1349">
        <v>1972</v>
      </c>
      <c r="C1349" t="s">
        <v>20</v>
      </c>
      <c r="D1349">
        <v>25</v>
      </c>
      <c r="E1349">
        <v>4</v>
      </c>
      <c r="F1349" s="18">
        <v>11299.34</v>
      </c>
      <c r="G1349" t="s">
        <v>12</v>
      </c>
      <c r="H1349" t="s">
        <v>11</v>
      </c>
      <c r="I1349" t="s">
        <v>42</v>
      </c>
      <c r="J1349" s="15" t="str">
        <f t="shared" si="43"/>
        <v>25 Sep 1972</v>
      </c>
      <c r="K1349" s="15" t="s">
        <v>7245</v>
      </c>
      <c r="L1349" s="15" t="str">
        <f t="shared" si="42"/>
        <v>25-09-1972</v>
      </c>
      <c r="M1349" s="19">
        <v>50</v>
      </c>
    </row>
    <row r="1350" spans="1:13" ht="15" thickBot="1" x14ac:dyDescent="0.4">
      <c r="A1350" t="s">
        <v>1381</v>
      </c>
      <c r="B1350">
        <v>1968</v>
      </c>
      <c r="C1350" t="s">
        <v>37</v>
      </c>
      <c r="D1350">
        <v>6</v>
      </c>
      <c r="E1350">
        <v>1</v>
      </c>
      <c r="F1350" s="18">
        <v>11305.93</v>
      </c>
      <c r="G1350" t="s">
        <v>12</v>
      </c>
      <c r="H1350" t="s">
        <v>16</v>
      </c>
      <c r="I1350" t="s">
        <v>23</v>
      </c>
      <c r="J1350" s="15" t="str">
        <f t="shared" si="43"/>
        <v>6 Oct 1968</v>
      </c>
      <c r="K1350" s="15" t="s">
        <v>7246</v>
      </c>
      <c r="L1350" s="15" t="str">
        <f t="shared" si="42"/>
        <v>06-10-1968</v>
      </c>
      <c r="M1350" s="19">
        <v>54</v>
      </c>
    </row>
    <row r="1351" spans="1:13" ht="15" thickBot="1" x14ac:dyDescent="0.4">
      <c r="A1351" t="s">
        <v>1382</v>
      </c>
      <c r="B1351">
        <v>1963</v>
      </c>
      <c r="C1351" t="s">
        <v>15</v>
      </c>
      <c r="D1351">
        <v>22</v>
      </c>
      <c r="E1351">
        <v>0</v>
      </c>
      <c r="F1351" s="18">
        <v>11312.33</v>
      </c>
      <c r="G1351" t="s">
        <v>12</v>
      </c>
      <c r="H1351" t="s">
        <v>12</v>
      </c>
      <c r="I1351" t="s">
        <v>23</v>
      </c>
      <c r="J1351" s="15" t="str">
        <f t="shared" si="43"/>
        <v>22 Nov 1963</v>
      </c>
      <c r="K1351" s="15" t="s">
        <v>7247</v>
      </c>
      <c r="L1351" s="15" t="str">
        <f t="shared" si="42"/>
        <v>22-11-1963</v>
      </c>
      <c r="M1351" s="19">
        <v>59</v>
      </c>
    </row>
    <row r="1352" spans="1:13" ht="15" thickBot="1" x14ac:dyDescent="0.4">
      <c r="A1352" t="s">
        <v>1383</v>
      </c>
      <c r="B1352">
        <v>1995</v>
      </c>
      <c r="C1352" t="s">
        <v>30</v>
      </c>
      <c r="D1352">
        <v>10</v>
      </c>
      <c r="E1352">
        <v>0</v>
      </c>
      <c r="F1352" s="18">
        <v>11318.57</v>
      </c>
      <c r="G1352" t="s">
        <v>12</v>
      </c>
      <c r="H1352" t="s">
        <v>11</v>
      </c>
      <c r="I1352" t="s">
        <v>535</v>
      </c>
      <c r="J1352" s="15" t="str">
        <f t="shared" si="43"/>
        <v>10 Dec 1995</v>
      </c>
      <c r="K1352" s="15" t="s">
        <v>7248</v>
      </c>
      <c r="L1352" s="15" t="str">
        <f t="shared" si="42"/>
        <v>10-12-1995</v>
      </c>
      <c r="M1352" s="19">
        <v>27</v>
      </c>
    </row>
    <row r="1353" spans="1:13" ht="15" thickBot="1" x14ac:dyDescent="0.4">
      <c r="A1353" t="s">
        <v>1384</v>
      </c>
      <c r="B1353">
        <v>1963</v>
      </c>
      <c r="C1353" t="s">
        <v>10</v>
      </c>
      <c r="D1353">
        <v>11</v>
      </c>
      <c r="E1353">
        <v>0</v>
      </c>
      <c r="F1353" s="18">
        <v>11319.12</v>
      </c>
      <c r="G1353" t="s">
        <v>12</v>
      </c>
      <c r="H1353" t="s">
        <v>16</v>
      </c>
      <c r="I1353" t="s">
        <v>23</v>
      </c>
      <c r="J1353" s="15" t="str">
        <f t="shared" si="43"/>
        <v>11 Jul 1963</v>
      </c>
      <c r="K1353" s="15" t="s">
        <v>7249</v>
      </c>
      <c r="L1353" s="15" t="str">
        <f t="shared" si="42"/>
        <v>11-07-1963</v>
      </c>
      <c r="M1353" s="19">
        <v>60</v>
      </c>
    </row>
    <row r="1354" spans="1:13" ht="15" thickBot="1" x14ac:dyDescent="0.4">
      <c r="A1354" t="s">
        <v>1385</v>
      </c>
      <c r="B1354">
        <v>2002</v>
      </c>
      <c r="C1354" t="s">
        <v>20</v>
      </c>
      <c r="D1354">
        <v>20</v>
      </c>
      <c r="E1354">
        <v>0</v>
      </c>
      <c r="F1354" s="18">
        <v>11321.49</v>
      </c>
      <c r="G1354" t="s">
        <v>12</v>
      </c>
      <c r="H1354" t="s">
        <v>12</v>
      </c>
      <c r="I1354" t="s">
        <v>23</v>
      </c>
      <c r="J1354" s="15" t="str">
        <f t="shared" si="43"/>
        <v>20 Sep 2002</v>
      </c>
      <c r="K1354" s="15" t="s">
        <v>7250</v>
      </c>
      <c r="L1354" s="15" t="str">
        <f t="shared" si="42"/>
        <v>20-09-2002</v>
      </c>
      <c r="M1354" s="19">
        <v>20</v>
      </c>
    </row>
    <row r="1355" spans="1:13" ht="15" thickBot="1" x14ac:dyDescent="0.4">
      <c r="A1355" t="s">
        <v>1386</v>
      </c>
      <c r="B1355">
        <v>1989</v>
      </c>
      <c r="C1355" t="s">
        <v>35</v>
      </c>
      <c r="D1355">
        <v>19</v>
      </c>
      <c r="E1355">
        <v>1</v>
      </c>
      <c r="F1355" s="18">
        <v>11326.71</v>
      </c>
      <c r="G1355" t="s">
        <v>12</v>
      </c>
      <c r="H1355" t="s">
        <v>12</v>
      </c>
      <c r="I1355" t="s">
        <v>13</v>
      </c>
      <c r="J1355" s="15" t="str">
        <f t="shared" si="43"/>
        <v>19 Aug 1989</v>
      </c>
      <c r="K1355" s="15" t="s">
        <v>7251</v>
      </c>
      <c r="L1355" s="15" t="str">
        <f t="shared" si="42"/>
        <v>19-08-1989</v>
      </c>
      <c r="M1355" s="19">
        <v>33</v>
      </c>
    </row>
    <row r="1356" spans="1:13" ht="15" thickBot="1" x14ac:dyDescent="0.4">
      <c r="A1356" t="s">
        <v>1387</v>
      </c>
      <c r="B1356">
        <v>1968</v>
      </c>
      <c r="C1356" t="s">
        <v>15</v>
      </c>
      <c r="D1356">
        <v>2</v>
      </c>
      <c r="E1356">
        <v>0</v>
      </c>
      <c r="F1356" s="18">
        <v>11344.32</v>
      </c>
      <c r="G1356" t="s">
        <v>12</v>
      </c>
      <c r="H1356" t="s">
        <v>11</v>
      </c>
      <c r="I1356" t="s">
        <v>200</v>
      </c>
      <c r="J1356" s="15" t="str">
        <f t="shared" si="43"/>
        <v>2 Nov 1968</v>
      </c>
      <c r="K1356" s="15" t="s">
        <v>7252</v>
      </c>
      <c r="L1356" s="15" t="str">
        <f t="shared" si="42"/>
        <v>02-11-1968</v>
      </c>
      <c r="M1356" s="19">
        <v>54</v>
      </c>
    </row>
    <row r="1357" spans="1:13" ht="15" thickBot="1" x14ac:dyDescent="0.4">
      <c r="A1357" t="s">
        <v>1388</v>
      </c>
      <c r="B1357">
        <v>1964</v>
      </c>
      <c r="C1357" t="s">
        <v>10</v>
      </c>
      <c r="D1357">
        <v>12</v>
      </c>
      <c r="E1357">
        <v>0</v>
      </c>
      <c r="F1357" s="18">
        <v>11345.52</v>
      </c>
      <c r="G1357" t="s">
        <v>12</v>
      </c>
      <c r="H1357" t="s">
        <v>12</v>
      </c>
      <c r="I1357" t="s">
        <v>42</v>
      </c>
      <c r="J1357" s="15" t="str">
        <f t="shared" si="43"/>
        <v>12 Jul 1964</v>
      </c>
      <c r="K1357" s="15" t="s">
        <v>7253</v>
      </c>
      <c r="L1357" s="15" t="str">
        <f t="shared" si="42"/>
        <v>12-07-1964</v>
      </c>
      <c r="M1357" s="19">
        <v>59</v>
      </c>
    </row>
    <row r="1358" spans="1:13" ht="15" thickBot="1" x14ac:dyDescent="0.4">
      <c r="A1358" t="s">
        <v>1389</v>
      </c>
      <c r="B1358">
        <v>1965</v>
      </c>
      <c r="C1358" t="s">
        <v>15</v>
      </c>
      <c r="D1358">
        <v>29</v>
      </c>
      <c r="E1358">
        <v>0</v>
      </c>
      <c r="F1358" s="18">
        <v>11353.23</v>
      </c>
      <c r="G1358" t="s">
        <v>12</v>
      </c>
      <c r="H1358" t="s">
        <v>16</v>
      </c>
      <c r="I1358" t="s">
        <v>23</v>
      </c>
      <c r="J1358" s="15" t="str">
        <f t="shared" si="43"/>
        <v>29 Nov 1965</v>
      </c>
      <c r="K1358" s="15" t="s">
        <v>7254</v>
      </c>
      <c r="L1358" s="15" t="str">
        <f t="shared" si="42"/>
        <v>29-11-1965</v>
      </c>
      <c r="M1358" s="19">
        <v>57</v>
      </c>
    </row>
    <row r="1359" spans="1:13" ht="15" thickBot="1" x14ac:dyDescent="0.4">
      <c r="A1359" t="s">
        <v>1390</v>
      </c>
      <c r="B1359">
        <v>1965</v>
      </c>
      <c r="C1359" t="s">
        <v>20</v>
      </c>
      <c r="D1359">
        <v>26</v>
      </c>
      <c r="E1359">
        <v>0</v>
      </c>
      <c r="F1359" s="18">
        <v>11356.66</v>
      </c>
      <c r="G1359" t="s">
        <v>12</v>
      </c>
      <c r="H1359" t="s">
        <v>12</v>
      </c>
      <c r="I1359" t="s">
        <v>23</v>
      </c>
      <c r="J1359" s="15" t="str">
        <f t="shared" si="43"/>
        <v>26 Sep 1965</v>
      </c>
      <c r="K1359" s="15" t="s">
        <v>7255</v>
      </c>
      <c r="L1359" s="15" t="str">
        <f t="shared" si="42"/>
        <v>26-09-1965</v>
      </c>
      <c r="M1359" s="19">
        <v>57</v>
      </c>
    </row>
    <row r="1360" spans="1:13" ht="15" thickBot="1" x14ac:dyDescent="0.4">
      <c r="A1360" t="s">
        <v>1391</v>
      </c>
      <c r="B1360">
        <v>1964</v>
      </c>
      <c r="C1360" t="s">
        <v>10</v>
      </c>
      <c r="D1360">
        <v>4</v>
      </c>
      <c r="E1360">
        <v>0</v>
      </c>
      <c r="F1360" s="18">
        <v>11362.76</v>
      </c>
      <c r="G1360" t="s">
        <v>12</v>
      </c>
      <c r="H1360" t="s">
        <v>16</v>
      </c>
      <c r="I1360" t="s">
        <v>42</v>
      </c>
      <c r="J1360" s="15" t="str">
        <f t="shared" si="43"/>
        <v>4 Jul 1964</v>
      </c>
      <c r="K1360" s="15" t="s">
        <v>7256</v>
      </c>
      <c r="L1360" s="15" t="str">
        <f t="shared" si="42"/>
        <v>04-07-1964</v>
      </c>
      <c r="M1360" s="19">
        <v>59</v>
      </c>
    </row>
    <row r="1361" spans="1:13" ht="15" thickBot="1" x14ac:dyDescent="0.4">
      <c r="A1361" t="s">
        <v>1392</v>
      </c>
      <c r="B1361">
        <v>1964</v>
      </c>
      <c r="C1361" t="s">
        <v>10</v>
      </c>
      <c r="D1361">
        <v>3</v>
      </c>
      <c r="E1361">
        <v>0</v>
      </c>
      <c r="F1361" s="18">
        <v>11363.28</v>
      </c>
      <c r="G1361" t="s">
        <v>12</v>
      </c>
      <c r="H1361" t="s">
        <v>16</v>
      </c>
      <c r="I1361" t="s">
        <v>13</v>
      </c>
      <c r="J1361" s="15" t="str">
        <f t="shared" si="43"/>
        <v>3 Jul 1964</v>
      </c>
      <c r="K1361" s="15" t="s">
        <v>7257</v>
      </c>
      <c r="L1361" s="15" t="str">
        <f t="shared" si="42"/>
        <v>03-07-1964</v>
      </c>
      <c r="M1361" s="19">
        <v>59</v>
      </c>
    </row>
    <row r="1362" spans="1:13" ht="15" thickBot="1" x14ac:dyDescent="0.4">
      <c r="A1362" t="s">
        <v>1393</v>
      </c>
      <c r="B1362">
        <v>1964</v>
      </c>
      <c r="C1362" t="s">
        <v>30</v>
      </c>
      <c r="D1362">
        <v>13</v>
      </c>
      <c r="E1362">
        <v>0</v>
      </c>
      <c r="F1362" s="18">
        <v>11365.95</v>
      </c>
      <c r="G1362" t="s">
        <v>12</v>
      </c>
      <c r="H1362" t="s">
        <v>11</v>
      </c>
      <c r="I1362" t="s">
        <v>42</v>
      </c>
      <c r="J1362" s="15" t="str">
        <f t="shared" si="43"/>
        <v>13 Dec 1964</v>
      </c>
      <c r="K1362" s="15" t="s">
        <v>7258</v>
      </c>
      <c r="L1362" s="15" t="str">
        <f t="shared" si="42"/>
        <v>13-12-1964</v>
      </c>
      <c r="M1362" s="19">
        <v>58</v>
      </c>
    </row>
    <row r="1363" spans="1:13" ht="15" thickBot="1" x14ac:dyDescent="0.4">
      <c r="A1363" t="s">
        <v>1394</v>
      </c>
      <c r="B1363">
        <v>1979</v>
      </c>
      <c r="C1363" t="s">
        <v>18</v>
      </c>
      <c r="D1363">
        <v>7</v>
      </c>
      <c r="E1363">
        <v>2</v>
      </c>
      <c r="F1363" s="18">
        <v>11369.39</v>
      </c>
      <c r="G1363" t="s">
        <v>12</v>
      </c>
      <c r="H1363" t="s">
        <v>16</v>
      </c>
      <c r="I1363" t="s">
        <v>535</v>
      </c>
      <c r="J1363" s="15" t="str">
        <f t="shared" si="43"/>
        <v>7 Jun 1979</v>
      </c>
      <c r="K1363" s="15" t="s">
        <v>7259</v>
      </c>
      <c r="L1363" s="15" t="str">
        <f t="shared" si="42"/>
        <v>07-06-1979</v>
      </c>
      <c r="M1363" s="19">
        <v>44</v>
      </c>
    </row>
    <row r="1364" spans="1:13" ht="15" thickBot="1" x14ac:dyDescent="0.4">
      <c r="A1364" t="s">
        <v>1395</v>
      </c>
      <c r="B1364">
        <v>1972</v>
      </c>
      <c r="C1364" t="s">
        <v>30</v>
      </c>
      <c r="D1364">
        <v>6</v>
      </c>
      <c r="E1364">
        <v>0</v>
      </c>
      <c r="F1364" s="18">
        <v>11378.57</v>
      </c>
      <c r="G1364" t="s">
        <v>12</v>
      </c>
      <c r="H1364" t="s">
        <v>11</v>
      </c>
      <c r="I1364" t="s">
        <v>200</v>
      </c>
      <c r="J1364" s="15" t="str">
        <f t="shared" si="43"/>
        <v>6 Dec 1972</v>
      </c>
      <c r="K1364" s="15" t="s">
        <v>7260</v>
      </c>
      <c r="L1364" s="15" t="str">
        <f t="shared" si="42"/>
        <v>06-12-1972</v>
      </c>
      <c r="M1364" s="19">
        <v>50</v>
      </c>
    </row>
    <row r="1365" spans="1:13" ht="15" thickBot="1" x14ac:dyDescent="0.4">
      <c r="A1365" t="s">
        <v>1396</v>
      </c>
      <c r="B1365">
        <v>1964</v>
      </c>
      <c r="C1365" t="s">
        <v>18</v>
      </c>
      <c r="D1365">
        <v>13</v>
      </c>
      <c r="E1365">
        <v>0</v>
      </c>
      <c r="F1365" s="18">
        <v>11381.33</v>
      </c>
      <c r="G1365" t="s">
        <v>12</v>
      </c>
      <c r="H1365" t="s">
        <v>11</v>
      </c>
      <c r="I1365" t="s">
        <v>13</v>
      </c>
      <c r="J1365" s="15" t="str">
        <f t="shared" si="43"/>
        <v>13 Jun 1964</v>
      </c>
      <c r="K1365" s="15" t="s">
        <v>7261</v>
      </c>
      <c r="L1365" s="15" t="str">
        <f t="shared" si="42"/>
        <v>13-06-1964</v>
      </c>
      <c r="M1365" s="19">
        <v>59</v>
      </c>
    </row>
    <row r="1366" spans="1:13" ht="15" thickBot="1" x14ac:dyDescent="0.4">
      <c r="A1366" t="s">
        <v>1397</v>
      </c>
      <c r="B1366">
        <v>1997</v>
      </c>
      <c r="C1366" t="s">
        <v>10</v>
      </c>
      <c r="D1366">
        <v>28</v>
      </c>
      <c r="E1366">
        <v>0</v>
      </c>
      <c r="F1366" s="18">
        <v>11388.27</v>
      </c>
      <c r="G1366" t="s">
        <v>12</v>
      </c>
      <c r="H1366" t="s">
        <v>11</v>
      </c>
      <c r="I1366" t="s">
        <v>535</v>
      </c>
      <c r="J1366" s="15" t="str">
        <f t="shared" si="43"/>
        <v>28 Jul 1997</v>
      </c>
      <c r="K1366" s="15" t="s">
        <v>6238</v>
      </c>
      <c r="L1366" s="15" t="str">
        <f t="shared" si="42"/>
        <v>28-07-1997</v>
      </c>
      <c r="M1366" s="19">
        <v>26</v>
      </c>
    </row>
    <row r="1367" spans="1:13" ht="15" thickBot="1" x14ac:dyDescent="0.4">
      <c r="A1367" t="s">
        <v>1398</v>
      </c>
      <c r="B1367">
        <v>1967</v>
      </c>
      <c r="C1367" t="s">
        <v>30</v>
      </c>
      <c r="D1367">
        <v>19</v>
      </c>
      <c r="E1367">
        <v>1</v>
      </c>
      <c r="F1367" s="18">
        <v>11394.07</v>
      </c>
      <c r="G1367" t="s">
        <v>12</v>
      </c>
      <c r="H1367" t="s">
        <v>16</v>
      </c>
      <c r="I1367" t="s">
        <v>170</v>
      </c>
      <c r="J1367" s="15" t="str">
        <f t="shared" si="43"/>
        <v>19 Dec 1967</v>
      </c>
      <c r="K1367" s="15" t="s">
        <v>7262</v>
      </c>
      <c r="L1367" s="15" t="str">
        <f t="shared" si="42"/>
        <v>19-12-1967</v>
      </c>
      <c r="M1367" s="19">
        <v>55</v>
      </c>
    </row>
    <row r="1368" spans="1:13" ht="15" thickBot="1" x14ac:dyDescent="0.4">
      <c r="A1368" t="s">
        <v>1399</v>
      </c>
      <c r="B1368">
        <v>1970</v>
      </c>
      <c r="C1368" t="s">
        <v>37</v>
      </c>
      <c r="D1368">
        <v>2</v>
      </c>
      <c r="E1368">
        <v>2</v>
      </c>
      <c r="F1368" s="18">
        <v>11396.9</v>
      </c>
      <c r="G1368" t="s">
        <v>12</v>
      </c>
      <c r="H1368" t="s">
        <v>12</v>
      </c>
      <c r="I1368" t="s">
        <v>247</v>
      </c>
      <c r="J1368" s="15" t="str">
        <f t="shared" si="43"/>
        <v>2 Oct 1970</v>
      </c>
      <c r="K1368" s="15" t="s">
        <v>7263</v>
      </c>
      <c r="L1368" s="15" t="str">
        <f t="shared" si="42"/>
        <v>02-10-1970</v>
      </c>
      <c r="M1368" s="19">
        <v>52</v>
      </c>
    </row>
    <row r="1369" spans="1:13" ht="15" thickBot="1" x14ac:dyDescent="0.4">
      <c r="A1369" t="s">
        <v>1400</v>
      </c>
      <c r="B1369">
        <v>1970</v>
      </c>
      <c r="C1369" t="s">
        <v>37</v>
      </c>
      <c r="D1369">
        <v>7</v>
      </c>
      <c r="E1369">
        <v>3</v>
      </c>
      <c r="F1369" s="18">
        <v>11411.69</v>
      </c>
      <c r="G1369" t="s">
        <v>12</v>
      </c>
      <c r="H1369" t="s">
        <v>11</v>
      </c>
      <c r="I1369" t="s">
        <v>42</v>
      </c>
      <c r="J1369" s="15" t="str">
        <f t="shared" si="43"/>
        <v>7 Oct 1970</v>
      </c>
      <c r="K1369" s="15" t="s">
        <v>7264</v>
      </c>
      <c r="L1369" s="15" t="str">
        <f t="shared" si="42"/>
        <v>07-10-1970</v>
      </c>
      <c r="M1369" s="19">
        <v>52</v>
      </c>
    </row>
    <row r="1370" spans="1:13" ht="15" thickBot="1" x14ac:dyDescent="0.4">
      <c r="A1370" t="s">
        <v>1401</v>
      </c>
      <c r="B1370">
        <v>1983</v>
      </c>
      <c r="C1370" t="s">
        <v>37</v>
      </c>
      <c r="D1370">
        <v>23</v>
      </c>
      <c r="E1370">
        <v>3</v>
      </c>
      <c r="F1370" s="18">
        <v>11412.02</v>
      </c>
      <c r="G1370" t="s">
        <v>12</v>
      </c>
      <c r="H1370" t="s">
        <v>16</v>
      </c>
      <c r="I1370" t="s">
        <v>300</v>
      </c>
      <c r="J1370" s="15" t="str">
        <f t="shared" si="43"/>
        <v>23 Oct 1983</v>
      </c>
      <c r="K1370" s="15" t="s">
        <v>7265</v>
      </c>
      <c r="L1370" s="15" t="str">
        <f t="shared" si="42"/>
        <v>23-10-1983</v>
      </c>
      <c r="M1370" s="19">
        <v>39</v>
      </c>
    </row>
    <row r="1371" spans="1:13" ht="15" thickBot="1" x14ac:dyDescent="0.4">
      <c r="A1371" t="s">
        <v>1402</v>
      </c>
      <c r="B1371">
        <v>1985</v>
      </c>
      <c r="C1371" t="s">
        <v>18</v>
      </c>
      <c r="D1371">
        <v>9</v>
      </c>
      <c r="E1371">
        <v>3</v>
      </c>
      <c r="F1371" s="18">
        <v>11419.49</v>
      </c>
      <c r="G1371" t="s">
        <v>12</v>
      </c>
      <c r="H1371" t="s">
        <v>16</v>
      </c>
      <c r="I1371" t="s">
        <v>23</v>
      </c>
      <c r="J1371" s="15" t="str">
        <f t="shared" si="43"/>
        <v>9 Jun 1985</v>
      </c>
      <c r="K1371" s="15" t="s">
        <v>7266</v>
      </c>
      <c r="L1371" s="15" t="str">
        <f t="shared" si="42"/>
        <v>09-06-1985</v>
      </c>
      <c r="M1371" s="19">
        <v>38</v>
      </c>
    </row>
    <row r="1372" spans="1:13" ht="15" thickBot="1" x14ac:dyDescent="0.4">
      <c r="A1372" t="s">
        <v>1403</v>
      </c>
      <c r="B1372">
        <v>1980</v>
      </c>
      <c r="C1372" t="s">
        <v>10</v>
      </c>
      <c r="D1372">
        <v>17</v>
      </c>
      <c r="E1372">
        <v>2</v>
      </c>
      <c r="F1372" s="18">
        <v>11435.74</v>
      </c>
      <c r="G1372" t="s">
        <v>12</v>
      </c>
      <c r="H1372" t="s">
        <v>12</v>
      </c>
      <c r="I1372" t="s">
        <v>300</v>
      </c>
      <c r="J1372" s="15" t="str">
        <f t="shared" si="43"/>
        <v>17 Jul 1980</v>
      </c>
      <c r="K1372" s="15" t="s">
        <v>7267</v>
      </c>
      <c r="L1372" s="15" t="str">
        <f t="shared" si="42"/>
        <v>17-07-1980</v>
      </c>
      <c r="M1372" s="19">
        <v>43</v>
      </c>
    </row>
    <row r="1373" spans="1:13" ht="15" thickBot="1" x14ac:dyDescent="0.4">
      <c r="A1373" t="s">
        <v>1404</v>
      </c>
      <c r="B1373">
        <v>1971</v>
      </c>
      <c r="C1373" t="s">
        <v>20</v>
      </c>
      <c r="D1373">
        <v>12</v>
      </c>
      <c r="E1373">
        <v>3</v>
      </c>
      <c r="F1373" s="18">
        <v>11436.74</v>
      </c>
      <c r="G1373" t="s">
        <v>12</v>
      </c>
      <c r="H1373" t="s">
        <v>12</v>
      </c>
      <c r="I1373" t="s">
        <v>23</v>
      </c>
      <c r="J1373" s="15" t="str">
        <f t="shared" si="43"/>
        <v>12 Sep 1971</v>
      </c>
      <c r="K1373" s="15" t="s">
        <v>7268</v>
      </c>
      <c r="L1373" s="15" t="str">
        <f t="shared" si="42"/>
        <v>12-09-1971</v>
      </c>
      <c r="M1373" s="19">
        <v>51</v>
      </c>
    </row>
    <row r="1374" spans="1:13" ht="15" thickBot="1" x14ac:dyDescent="0.4">
      <c r="A1374" t="s">
        <v>1405</v>
      </c>
      <c r="B1374">
        <v>1966</v>
      </c>
      <c r="C1374" t="s">
        <v>18</v>
      </c>
      <c r="D1374">
        <v>14</v>
      </c>
      <c r="E1374">
        <v>0</v>
      </c>
      <c r="F1374" s="18">
        <v>11454.02</v>
      </c>
      <c r="G1374" t="s">
        <v>12</v>
      </c>
      <c r="H1374" t="s">
        <v>16</v>
      </c>
      <c r="I1374" t="s">
        <v>23</v>
      </c>
      <c r="J1374" s="15" t="str">
        <f t="shared" si="43"/>
        <v>14 Jun 1966</v>
      </c>
      <c r="K1374" s="15" t="s">
        <v>7269</v>
      </c>
      <c r="L1374" s="15" t="str">
        <f t="shared" si="42"/>
        <v>14-06-1966</v>
      </c>
      <c r="M1374" s="19">
        <v>57</v>
      </c>
    </row>
    <row r="1375" spans="1:13" ht="15" thickBot="1" x14ac:dyDescent="0.4">
      <c r="A1375" t="s">
        <v>1406</v>
      </c>
      <c r="B1375">
        <v>1965</v>
      </c>
      <c r="C1375" t="s">
        <v>18</v>
      </c>
      <c r="D1375">
        <v>23</v>
      </c>
      <c r="E1375">
        <v>0</v>
      </c>
      <c r="F1375" s="18">
        <v>11455.28</v>
      </c>
      <c r="G1375" t="s">
        <v>12</v>
      </c>
      <c r="H1375" t="s">
        <v>11</v>
      </c>
      <c r="I1375" t="s">
        <v>42</v>
      </c>
      <c r="J1375" s="15" t="str">
        <f t="shared" si="43"/>
        <v>23 Jun 1965</v>
      </c>
      <c r="K1375" s="15" t="s">
        <v>7270</v>
      </c>
      <c r="L1375" s="15" t="str">
        <f t="shared" si="42"/>
        <v>23-06-1965</v>
      </c>
      <c r="M1375" s="19">
        <v>58</v>
      </c>
    </row>
    <row r="1376" spans="1:13" ht="15" thickBot="1" x14ac:dyDescent="0.4">
      <c r="A1376" t="s">
        <v>1407</v>
      </c>
      <c r="B1376">
        <v>1966</v>
      </c>
      <c r="C1376" t="s">
        <v>20</v>
      </c>
      <c r="D1376">
        <v>7</v>
      </c>
      <c r="E1376">
        <v>0</v>
      </c>
      <c r="F1376" s="18">
        <v>11478.14</v>
      </c>
      <c r="G1376" t="s">
        <v>12</v>
      </c>
      <c r="H1376" t="s">
        <v>11</v>
      </c>
      <c r="I1376" t="s">
        <v>200</v>
      </c>
      <c r="J1376" s="15" t="str">
        <f t="shared" si="43"/>
        <v>7 Sep 1966</v>
      </c>
      <c r="K1376" s="15" t="s">
        <v>7271</v>
      </c>
      <c r="L1376" s="15" t="str">
        <f t="shared" si="42"/>
        <v>07-09-1966</v>
      </c>
      <c r="M1376" s="19">
        <v>56</v>
      </c>
    </row>
    <row r="1377" spans="1:13" ht="15" thickBot="1" x14ac:dyDescent="0.4">
      <c r="A1377" t="s">
        <v>1408</v>
      </c>
      <c r="B1377">
        <v>2004</v>
      </c>
      <c r="C1377" t="s">
        <v>20</v>
      </c>
      <c r="D1377">
        <v>10</v>
      </c>
      <c r="E1377">
        <v>0</v>
      </c>
      <c r="F1377" s="18">
        <v>11482.63</v>
      </c>
      <c r="G1377" t="s">
        <v>12</v>
      </c>
      <c r="H1377" t="s">
        <v>11</v>
      </c>
      <c r="I1377" t="s">
        <v>13</v>
      </c>
      <c r="J1377" s="15" t="str">
        <f t="shared" si="43"/>
        <v>10 Sep 2004</v>
      </c>
      <c r="K1377" s="15" t="s">
        <v>7272</v>
      </c>
      <c r="L1377" s="15" t="str">
        <f t="shared" si="42"/>
        <v>10-09-2004</v>
      </c>
      <c r="M1377" s="19">
        <v>18</v>
      </c>
    </row>
    <row r="1378" spans="1:13" ht="15" thickBot="1" x14ac:dyDescent="0.4">
      <c r="A1378" t="s">
        <v>1409</v>
      </c>
      <c r="B1378">
        <v>1970</v>
      </c>
      <c r="C1378" t="s">
        <v>37</v>
      </c>
      <c r="D1378">
        <v>13</v>
      </c>
      <c r="E1378">
        <v>3</v>
      </c>
      <c r="F1378" s="18">
        <v>11488.32</v>
      </c>
      <c r="G1378" t="s">
        <v>12</v>
      </c>
      <c r="H1378" t="s">
        <v>16</v>
      </c>
      <c r="I1378" t="s">
        <v>276</v>
      </c>
      <c r="J1378" s="15" t="str">
        <f t="shared" si="43"/>
        <v>13 Oct 1970</v>
      </c>
      <c r="K1378" s="15" t="s">
        <v>7273</v>
      </c>
      <c r="L1378" s="15" t="str">
        <f t="shared" si="42"/>
        <v>13-10-1970</v>
      </c>
      <c r="M1378" s="19">
        <v>52</v>
      </c>
    </row>
    <row r="1379" spans="1:13" ht="15" thickBot="1" x14ac:dyDescent="0.4">
      <c r="A1379" t="s">
        <v>1410</v>
      </c>
      <c r="B1379">
        <v>1983</v>
      </c>
      <c r="C1379" t="s">
        <v>18</v>
      </c>
      <c r="D1379">
        <v>7</v>
      </c>
      <c r="E1379">
        <v>3</v>
      </c>
      <c r="F1379" s="18">
        <v>11492.46</v>
      </c>
      <c r="G1379" t="s">
        <v>12</v>
      </c>
      <c r="H1379" t="s">
        <v>12</v>
      </c>
      <c r="I1379" t="s">
        <v>535</v>
      </c>
      <c r="J1379" s="15" t="str">
        <f t="shared" si="43"/>
        <v>7 Jun 1983</v>
      </c>
      <c r="K1379" s="15" t="s">
        <v>7274</v>
      </c>
      <c r="L1379" s="15" t="str">
        <f t="shared" si="42"/>
        <v>07-06-1983</v>
      </c>
      <c r="M1379" s="19">
        <v>40</v>
      </c>
    </row>
    <row r="1380" spans="1:13" ht="15" thickBot="1" x14ac:dyDescent="0.4">
      <c r="A1380" t="s">
        <v>1411</v>
      </c>
      <c r="B1380">
        <v>1969</v>
      </c>
      <c r="C1380" t="s">
        <v>35</v>
      </c>
      <c r="D1380">
        <v>11</v>
      </c>
      <c r="E1380">
        <v>0</v>
      </c>
      <c r="F1380" s="18">
        <v>11497.69</v>
      </c>
      <c r="G1380" t="s">
        <v>12</v>
      </c>
      <c r="H1380" t="s">
        <v>16</v>
      </c>
      <c r="I1380" t="s">
        <v>23</v>
      </c>
      <c r="J1380" s="15" t="str">
        <f t="shared" si="43"/>
        <v>11 Aug 1969</v>
      </c>
      <c r="K1380" s="15" t="s">
        <v>7275</v>
      </c>
      <c r="L1380" s="15" t="str">
        <f t="shared" si="42"/>
        <v>11-08-1969</v>
      </c>
      <c r="M1380" s="19">
        <v>53</v>
      </c>
    </row>
    <row r="1381" spans="1:13" ht="15" thickBot="1" x14ac:dyDescent="0.4">
      <c r="A1381" t="s">
        <v>1412</v>
      </c>
      <c r="B1381">
        <v>1989</v>
      </c>
      <c r="C1381" t="s">
        <v>37</v>
      </c>
      <c r="D1381">
        <v>6</v>
      </c>
      <c r="E1381">
        <v>3</v>
      </c>
      <c r="F1381" s="18">
        <v>11511.61</v>
      </c>
      <c r="G1381" t="s">
        <v>12</v>
      </c>
      <c r="H1381" t="s">
        <v>12</v>
      </c>
      <c r="I1381" t="s">
        <v>535</v>
      </c>
      <c r="J1381" s="15" t="str">
        <f t="shared" si="43"/>
        <v>6 Oct 1989</v>
      </c>
      <c r="K1381" s="15" t="s">
        <v>7276</v>
      </c>
      <c r="L1381" s="15" t="str">
        <f t="shared" si="42"/>
        <v>06-10-1989</v>
      </c>
      <c r="M1381" s="19">
        <v>33</v>
      </c>
    </row>
    <row r="1382" spans="1:13" ht="15" thickBot="1" x14ac:dyDescent="0.4">
      <c r="A1382" t="s">
        <v>1413</v>
      </c>
      <c r="B1382">
        <v>1968</v>
      </c>
      <c r="C1382" t="s">
        <v>18</v>
      </c>
      <c r="D1382">
        <v>24</v>
      </c>
      <c r="E1382">
        <v>1</v>
      </c>
      <c r="F1382" s="18">
        <v>11512.41</v>
      </c>
      <c r="G1382" t="s">
        <v>12</v>
      </c>
      <c r="H1382" t="s">
        <v>16</v>
      </c>
      <c r="I1382" t="s">
        <v>247</v>
      </c>
      <c r="J1382" s="15" t="str">
        <f t="shared" si="43"/>
        <v>24 Jun 1968</v>
      </c>
      <c r="K1382" s="15" t="s">
        <v>7277</v>
      </c>
      <c r="L1382" s="15" t="str">
        <f t="shared" si="42"/>
        <v>24-06-1968</v>
      </c>
      <c r="M1382" s="19">
        <v>55</v>
      </c>
    </row>
    <row r="1383" spans="1:13" ht="15" thickBot="1" x14ac:dyDescent="0.4">
      <c r="A1383" t="s">
        <v>1414</v>
      </c>
      <c r="B1383">
        <v>1971</v>
      </c>
      <c r="C1383" t="s">
        <v>30</v>
      </c>
      <c r="D1383">
        <v>19</v>
      </c>
      <c r="E1383">
        <v>4</v>
      </c>
      <c r="F1383" s="18">
        <v>11520.1</v>
      </c>
      <c r="G1383" t="s">
        <v>12</v>
      </c>
      <c r="H1383" t="s">
        <v>16</v>
      </c>
      <c r="I1383" t="s">
        <v>23</v>
      </c>
      <c r="J1383" s="15" t="str">
        <f t="shared" si="43"/>
        <v>19 Dec 1971</v>
      </c>
      <c r="K1383" s="15" t="s">
        <v>7278</v>
      </c>
      <c r="L1383" s="15" t="str">
        <f t="shared" si="42"/>
        <v>19-12-1971</v>
      </c>
      <c r="M1383" s="19">
        <v>51</v>
      </c>
    </row>
    <row r="1384" spans="1:13" ht="15" thickBot="1" x14ac:dyDescent="0.4">
      <c r="A1384" t="s">
        <v>1415</v>
      </c>
      <c r="B1384">
        <v>1988</v>
      </c>
      <c r="C1384" t="s">
        <v>18</v>
      </c>
      <c r="D1384">
        <v>12</v>
      </c>
      <c r="E1384">
        <v>3</v>
      </c>
      <c r="F1384" s="18">
        <v>11524.25</v>
      </c>
      <c r="G1384" t="s">
        <v>12</v>
      </c>
      <c r="H1384" t="s">
        <v>16</v>
      </c>
      <c r="I1384" t="s">
        <v>535</v>
      </c>
      <c r="J1384" s="15" t="str">
        <f t="shared" si="43"/>
        <v>12 Jun 1988</v>
      </c>
      <c r="K1384" s="15" t="s">
        <v>7279</v>
      </c>
      <c r="L1384" s="15" t="str">
        <f t="shared" si="42"/>
        <v>12-06-1988</v>
      </c>
      <c r="M1384" s="19">
        <v>35</v>
      </c>
    </row>
    <row r="1385" spans="1:13" ht="15" thickBot="1" x14ac:dyDescent="0.4">
      <c r="A1385" t="s">
        <v>1416</v>
      </c>
      <c r="B1385">
        <v>1970</v>
      </c>
      <c r="C1385" t="s">
        <v>10</v>
      </c>
      <c r="D1385">
        <v>23</v>
      </c>
      <c r="E1385">
        <v>0</v>
      </c>
      <c r="F1385" s="18">
        <v>11530.12</v>
      </c>
      <c r="G1385" t="s">
        <v>12</v>
      </c>
      <c r="H1385" t="s">
        <v>16</v>
      </c>
      <c r="I1385" t="s">
        <v>23</v>
      </c>
      <c r="J1385" s="15" t="str">
        <f t="shared" si="43"/>
        <v>23 Jul 1970</v>
      </c>
      <c r="K1385" s="15" t="s">
        <v>7280</v>
      </c>
      <c r="L1385" s="15" t="str">
        <f t="shared" si="42"/>
        <v>23-07-1970</v>
      </c>
      <c r="M1385" s="19">
        <v>53</v>
      </c>
    </row>
    <row r="1386" spans="1:13" ht="15" thickBot="1" x14ac:dyDescent="0.4">
      <c r="A1386" t="s">
        <v>1417</v>
      </c>
      <c r="B1386">
        <v>1965</v>
      </c>
      <c r="C1386" t="s">
        <v>37</v>
      </c>
      <c r="D1386">
        <v>3</v>
      </c>
      <c r="E1386">
        <v>0</v>
      </c>
      <c r="F1386" s="18">
        <v>11534.87</v>
      </c>
      <c r="G1386" t="s">
        <v>12</v>
      </c>
      <c r="H1386" t="s">
        <v>16</v>
      </c>
      <c r="I1386" t="s">
        <v>356</v>
      </c>
      <c r="J1386" s="15" t="str">
        <f t="shared" si="43"/>
        <v>3 Oct 1965</v>
      </c>
      <c r="K1386" s="15" t="s">
        <v>7281</v>
      </c>
      <c r="L1386" s="15" t="str">
        <f t="shared" si="42"/>
        <v>03-10-1965</v>
      </c>
      <c r="M1386" s="19">
        <v>57</v>
      </c>
    </row>
    <row r="1387" spans="1:13" ht="15" thickBot="1" x14ac:dyDescent="0.4">
      <c r="A1387" t="s">
        <v>1418</v>
      </c>
      <c r="B1387">
        <v>1968</v>
      </c>
      <c r="C1387" t="s">
        <v>15</v>
      </c>
      <c r="D1387">
        <v>14</v>
      </c>
      <c r="E1387">
        <v>2</v>
      </c>
      <c r="F1387" s="18">
        <v>11538.42</v>
      </c>
      <c r="G1387" t="s">
        <v>12</v>
      </c>
      <c r="H1387" t="s">
        <v>16</v>
      </c>
      <c r="I1387" t="s">
        <v>42</v>
      </c>
      <c r="J1387" s="15" t="str">
        <f t="shared" si="43"/>
        <v>14 Nov 1968</v>
      </c>
      <c r="K1387" s="15" t="s">
        <v>7282</v>
      </c>
      <c r="L1387" s="15" t="str">
        <f t="shared" si="42"/>
        <v>14-11-1968</v>
      </c>
      <c r="M1387" s="19">
        <v>54</v>
      </c>
    </row>
    <row r="1388" spans="1:13" ht="15" thickBot="1" x14ac:dyDescent="0.4">
      <c r="A1388" t="s">
        <v>1419</v>
      </c>
      <c r="B1388">
        <v>1971</v>
      </c>
      <c r="C1388" t="s">
        <v>30</v>
      </c>
      <c r="D1388">
        <v>1</v>
      </c>
      <c r="E1388">
        <v>0</v>
      </c>
      <c r="F1388" s="18">
        <v>11540.25</v>
      </c>
      <c r="G1388" t="s">
        <v>12</v>
      </c>
      <c r="H1388" t="s">
        <v>16</v>
      </c>
      <c r="I1388" t="s">
        <v>23</v>
      </c>
      <c r="J1388" s="15" t="str">
        <f t="shared" si="43"/>
        <v>1 Dec 1971</v>
      </c>
      <c r="K1388" s="15" t="s">
        <v>7283</v>
      </c>
      <c r="L1388" s="15" t="str">
        <f t="shared" si="42"/>
        <v>01-12-1971</v>
      </c>
      <c r="M1388" s="19">
        <v>51</v>
      </c>
    </row>
    <row r="1389" spans="1:13" ht="15" thickBot="1" x14ac:dyDescent="0.4">
      <c r="A1389" t="s">
        <v>1420</v>
      </c>
      <c r="B1389">
        <v>1973</v>
      </c>
      <c r="C1389" t="s">
        <v>10</v>
      </c>
      <c r="D1389">
        <v>23</v>
      </c>
      <c r="E1389">
        <v>5</v>
      </c>
      <c r="F1389" s="18">
        <v>11552.9</v>
      </c>
      <c r="G1389" t="s">
        <v>12</v>
      </c>
      <c r="H1389" t="s">
        <v>11</v>
      </c>
      <c r="I1389" t="s">
        <v>42</v>
      </c>
      <c r="J1389" s="15" t="str">
        <f t="shared" si="43"/>
        <v>23 Jul 1973</v>
      </c>
      <c r="K1389" s="15" t="s">
        <v>7284</v>
      </c>
      <c r="L1389" s="15" t="str">
        <f t="shared" si="42"/>
        <v>23-07-1973</v>
      </c>
      <c r="M1389" s="19">
        <v>50</v>
      </c>
    </row>
    <row r="1390" spans="1:13" ht="15" thickBot="1" x14ac:dyDescent="0.4">
      <c r="A1390" t="s">
        <v>1421</v>
      </c>
      <c r="B1390">
        <v>1965</v>
      </c>
      <c r="C1390" t="s">
        <v>37</v>
      </c>
      <c r="D1390">
        <v>27</v>
      </c>
      <c r="E1390">
        <v>1</v>
      </c>
      <c r="F1390" s="18">
        <v>11554.22</v>
      </c>
      <c r="G1390" t="s">
        <v>12</v>
      </c>
      <c r="H1390" t="s">
        <v>16</v>
      </c>
      <c r="I1390" t="s">
        <v>13</v>
      </c>
      <c r="J1390" s="15" t="str">
        <f t="shared" si="43"/>
        <v>27 Oct 1965</v>
      </c>
      <c r="K1390" s="15" t="s">
        <v>7285</v>
      </c>
      <c r="L1390" s="15" t="str">
        <f t="shared" si="42"/>
        <v>27-10-1965</v>
      </c>
      <c r="M1390" s="19">
        <v>57</v>
      </c>
    </row>
    <row r="1391" spans="1:13" ht="15" thickBot="1" x14ac:dyDescent="0.4">
      <c r="A1391" t="s">
        <v>1422</v>
      </c>
      <c r="B1391">
        <v>1965</v>
      </c>
      <c r="C1391" t="s">
        <v>30</v>
      </c>
      <c r="D1391">
        <v>25</v>
      </c>
      <c r="E1391">
        <v>0</v>
      </c>
      <c r="F1391" s="18">
        <v>11566.3</v>
      </c>
      <c r="G1391" t="s">
        <v>12</v>
      </c>
      <c r="H1391" t="s">
        <v>12</v>
      </c>
      <c r="I1391" t="s">
        <v>168</v>
      </c>
      <c r="J1391" s="15" t="str">
        <f t="shared" si="43"/>
        <v>25 Dec 1965</v>
      </c>
      <c r="K1391" s="15" t="s">
        <v>7286</v>
      </c>
      <c r="L1391" s="15" t="str">
        <f t="shared" si="42"/>
        <v>25-12-1965</v>
      </c>
      <c r="M1391" s="19">
        <v>57</v>
      </c>
    </row>
    <row r="1392" spans="1:13" ht="15" thickBot="1" x14ac:dyDescent="0.4">
      <c r="A1392" t="s">
        <v>1423</v>
      </c>
      <c r="B1392">
        <v>1965</v>
      </c>
      <c r="C1392" t="s">
        <v>15</v>
      </c>
      <c r="D1392">
        <v>6</v>
      </c>
      <c r="E1392">
        <v>1</v>
      </c>
      <c r="F1392" s="18">
        <v>11576.13</v>
      </c>
      <c r="G1392" t="s">
        <v>12</v>
      </c>
      <c r="H1392" t="s">
        <v>12</v>
      </c>
      <c r="I1392" t="s">
        <v>42</v>
      </c>
      <c r="J1392" s="15" t="str">
        <f t="shared" si="43"/>
        <v>6 Nov 1965</v>
      </c>
      <c r="K1392" s="15" t="s">
        <v>7287</v>
      </c>
      <c r="L1392" s="15" t="str">
        <f t="shared" si="42"/>
        <v>06-11-1965</v>
      </c>
      <c r="M1392" s="19">
        <v>57</v>
      </c>
    </row>
    <row r="1393" spans="1:13" ht="15" thickBot="1" x14ac:dyDescent="0.4">
      <c r="A1393" t="s">
        <v>1424</v>
      </c>
      <c r="B1393">
        <v>1964</v>
      </c>
      <c r="C1393" t="s">
        <v>18</v>
      </c>
      <c r="D1393">
        <v>20</v>
      </c>
      <c r="E1393">
        <v>0</v>
      </c>
      <c r="F1393" s="18">
        <v>11602.75</v>
      </c>
      <c r="G1393" t="s">
        <v>12</v>
      </c>
      <c r="H1393" t="s">
        <v>16</v>
      </c>
      <c r="I1393" t="s">
        <v>516</v>
      </c>
      <c r="J1393" s="15" t="str">
        <f t="shared" si="43"/>
        <v>20 Jun 1964</v>
      </c>
      <c r="K1393" s="15" t="s">
        <v>7288</v>
      </c>
      <c r="L1393" s="15" t="str">
        <f t="shared" si="42"/>
        <v>20-06-1964</v>
      </c>
      <c r="M1393" s="19">
        <v>59</v>
      </c>
    </row>
    <row r="1394" spans="1:13" ht="15" thickBot="1" x14ac:dyDescent="0.4">
      <c r="A1394" t="s">
        <v>1425</v>
      </c>
      <c r="B1394">
        <v>1986</v>
      </c>
      <c r="C1394" t="s">
        <v>10</v>
      </c>
      <c r="D1394">
        <v>17</v>
      </c>
      <c r="E1394">
        <v>3</v>
      </c>
      <c r="F1394" s="18">
        <v>11625.11</v>
      </c>
      <c r="G1394" t="s">
        <v>12</v>
      </c>
      <c r="H1394" t="s">
        <v>12</v>
      </c>
      <c r="I1394" t="s">
        <v>632</v>
      </c>
      <c r="J1394" s="15" t="str">
        <f t="shared" si="43"/>
        <v>17 Jul 1986</v>
      </c>
      <c r="K1394" s="15" t="s">
        <v>7289</v>
      </c>
      <c r="L1394" s="15" t="str">
        <f t="shared" si="42"/>
        <v>17-07-1986</v>
      </c>
      <c r="M1394" s="19">
        <v>37</v>
      </c>
    </row>
    <row r="1395" spans="1:13" ht="15" thickBot="1" x14ac:dyDescent="0.4">
      <c r="A1395" t="s">
        <v>1426</v>
      </c>
      <c r="B1395">
        <v>1966</v>
      </c>
      <c r="C1395" t="s">
        <v>37</v>
      </c>
      <c r="D1395">
        <v>4</v>
      </c>
      <c r="E1395">
        <v>0</v>
      </c>
      <c r="F1395" s="18">
        <v>11657.72</v>
      </c>
      <c r="G1395" t="s">
        <v>12</v>
      </c>
      <c r="H1395" t="s">
        <v>11</v>
      </c>
      <c r="I1395" t="s">
        <v>247</v>
      </c>
      <c r="J1395" s="15" t="str">
        <f t="shared" si="43"/>
        <v>4 Oct 1966</v>
      </c>
      <c r="K1395" s="15" t="s">
        <v>7290</v>
      </c>
      <c r="L1395" s="15" t="str">
        <f t="shared" si="42"/>
        <v>04-10-1966</v>
      </c>
      <c r="M1395" s="19">
        <v>56</v>
      </c>
    </row>
    <row r="1396" spans="1:13" ht="15" thickBot="1" x14ac:dyDescent="0.4">
      <c r="A1396" t="s">
        <v>1427</v>
      </c>
      <c r="B1396">
        <v>1994</v>
      </c>
      <c r="C1396" t="s">
        <v>10</v>
      </c>
      <c r="D1396">
        <v>20</v>
      </c>
      <c r="E1396">
        <v>0</v>
      </c>
      <c r="F1396" s="18">
        <v>11657.81</v>
      </c>
      <c r="G1396" t="s">
        <v>12</v>
      </c>
      <c r="H1396" t="s">
        <v>11</v>
      </c>
      <c r="I1396" t="s">
        <v>249</v>
      </c>
      <c r="J1396" s="15" t="str">
        <f t="shared" si="43"/>
        <v>20 Jul 1994</v>
      </c>
      <c r="K1396" s="15" t="s">
        <v>7291</v>
      </c>
      <c r="L1396" s="15" t="str">
        <f t="shared" si="42"/>
        <v>20-07-1994</v>
      </c>
      <c r="M1396" s="19">
        <v>29</v>
      </c>
    </row>
    <row r="1397" spans="1:13" ht="15" thickBot="1" x14ac:dyDescent="0.4">
      <c r="A1397" t="s">
        <v>1428</v>
      </c>
      <c r="B1397">
        <v>1966</v>
      </c>
      <c r="C1397" t="s">
        <v>10</v>
      </c>
      <c r="D1397">
        <v>6</v>
      </c>
      <c r="E1397">
        <v>0</v>
      </c>
      <c r="F1397" s="18">
        <v>11658.12</v>
      </c>
      <c r="G1397" t="s">
        <v>12</v>
      </c>
      <c r="H1397" t="s">
        <v>16</v>
      </c>
      <c r="I1397" t="s">
        <v>247</v>
      </c>
      <c r="J1397" s="15" t="str">
        <f t="shared" si="43"/>
        <v>6 Jul 1966</v>
      </c>
      <c r="K1397" s="15" t="s">
        <v>7292</v>
      </c>
      <c r="L1397" s="15" t="str">
        <f t="shared" si="42"/>
        <v>06-07-1966</v>
      </c>
      <c r="M1397" s="19">
        <v>57</v>
      </c>
    </row>
    <row r="1398" spans="1:13" ht="15" thickBot="1" x14ac:dyDescent="0.4">
      <c r="A1398" t="s">
        <v>1429</v>
      </c>
      <c r="B1398">
        <v>1966</v>
      </c>
      <c r="C1398" t="s">
        <v>35</v>
      </c>
      <c r="D1398">
        <v>23</v>
      </c>
      <c r="E1398">
        <v>0</v>
      </c>
      <c r="F1398" s="18">
        <v>11658.38</v>
      </c>
      <c r="G1398" t="s">
        <v>12</v>
      </c>
      <c r="H1398" t="s">
        <v>12</v>
      </c>
      <c r="I1398" t="s">
        <v>247</v>
      </c>
      <c r="J1398" s="15" t="str">
        <f t="shared" si="43"/>
        <v>23 Aug 1966</v>
      </c>
      <c r="K1398" s="15" t="s">
        <v>7293</v>
      </c>
      <c r="L1398" s="15" t="str">
        <f t="shared" si="42"/>
        <v>23-08-1966</v>
      </c>
      <c r="M1398" s="19">
        <v>56</v>
      </c>
    </row>
    <row r="1399" spans="1:13" ht="15" thickBot="1" x14ac:dyDescent="0.4">
      <c r="A1399" t="s">
        <v>1430</v>
      </c>
      <c r="B1399">
        <v>1966</v>
      </c>
      <c r="C1399" t="s">
        <v>15</v>
      </c>
      <c r="D1399">
        <v>9</v>
      </c>
      <c r="E1399">
        <v>1</v>
      </c>
      <c r="F1399" s="18">
        <v>11674.13</v>
      </c>
      <c r="G1399" t="s">
        <v>12</v>
      </c>
      <c r="H1399" t="s">
        <v>16</v>
      </c>
      <c r="I1399" t="s">
        <v>42</v>
      </c>
      <c r="J1399" s="15" t="str">
        <f t="shared" si="43"/>
        <v>9 Nov 1966</v>
      </c>
      <c r="K1399" s="15" t="s">
        <v>7294</v>
      </c>
      <c r="L1399" s="15" t="str">
        <f t="shared" si="42"/>
        <v>09-11-1966</v>
      </c>
      <c r="M1399" s="19">
        <v>56</v>
      </c>
    </row>
    <row r="1400" spans="1:13" ht="15" thickBot="1" x14ac:dyDescent="0.4">
      <c r="A1400" t="s">
        <v>1431</v>
      </c>
      <c r="B1400">
        <v>1970</v>
      </c>
      <c r="C1400" t="s">
        <v>30</v>
      </c>
      <c r="D1400">
        <v>1</v>
      </c>
      <c r="E1400">
        <v>0</v>
      </c>
      <c r="F1400" s="18">
        <v>11696.52</v>
      </c>
      <c r="G1400" t="s">
        <v>12</v>
      </c>
      <c r="H1400" t="s">
        <v>16</v>
      </c>
      <c r="I1400" t="s">
        <v>300</v>
      </c>
      <c r="J1400" s="15" t="str">
        <f t="shared" si="43"/>
        <v>1 Dec 1970</v>
      </c>
      <c r="K1400" s="15" t="s">
        <v>6725</v>
      </c>
      <c r="L1400" s="15" t="str">
        <f t="shared" si="42"/>
        <v>01-12-1970</v>
      </c>
      <c r="M1400" s="19">
        <v>52</v>
      </c>
    </row>
    <row r="1401" spans="1:13" ht="15" thickBot="1" x14ac:dyDescent="0.4">
      <c r="A1401" t="s">
        <v>1432</v>
      </c>
      <c r="B1401">
        <v>1982</v>
      </c>
      <c r="C1401" t="s">
        <v>37</v>
      </c>
      <c r="D1401">
        <v>21</v>
      </c>
      <c r="E1401">
        <v>3</v>
      </c>
      <c r="F1401" s="18">
        <v>11712.97</v>
      </c>
      <c r="G1401" t="s">
        <v>12</v>
      </c>
      <c r="H1401" t="s">
        <v>11</v>
      </c>
      <c r="I1401" t="s">
        <v>300</v>
      </c>
      <c r="J1401" s="15" t="str">
        <f t="shared" si="43"/>
        <v>21 Oct 1982</v>
      </c>
      <c r="K1401" s="15" t="s">
        <v>7295</v>
      </c>
      <c r="L1401" s="15" t="str">
        <f t="shared" si="42"/>
        <v>21-10-1982</v>
      </c>
      <c r="M1401" s="19">
        <v>40</v>
      </c>
    </row>
    <row r="1402" spans="1:13" ht="15" thickBot="1" x14ac:dyDescent="0.4">
      <c r="A1402" t="s">
        <v>1433</v>
      </c>
      <c r="B1402">
        <v>1969</v>
      </c>
      <c r="C1402" t="s">
        <v>37</v>
      </c>
      <c r="D1402">
        <v>12</v>
      </c>
      <c r="E1402">
        <v>2</v>
      </c>
      <c r="F1402" s="18">
        <v>11729.68</v>
      </c>
      <c r="G1402" t="s">
        <v>12</v>
      </c>
      <c r="H1402" t="s">
        <v>16</v>
      </c>
      <c r="I1402" t="s">
        <v>247</v>
      </c>
      <c r="J1402" s="15" t="str">
        <f t="shared" si="43"/>
        <v>12 Oct 1969</v>
      </c>
      <c r="K1402" s="15" t="s">
        <v>7296</v>
      </c>
      <c r="L1402" s="15" t="str">
        <f t="shared" si="42"/>
        <v>12-10-1969</v>
      </c>
      <c r="M1402" s="19">
        <v>53</v>
      </c>
    </row>
    <row r="1403" spans="1:13" ht="15" thickBot="1" x14ac:dyDescent="0.4">
      <c r="A1403" t="s">
        <v>1434</v>
      </c>
      <c r="B1403">
        <v>1984</v>
      </c>
      <c r="C1403" t="s">
        <v>15</v>
      </c>
      <c r="D1403">
        <v>26</v>
      </c>
      <c r="E1403">
        <v>3</v>
      </c>
      <c r="F1403" s="18">
        <v>11730.82</v>
      </c>
      <c r="G1403" t="s">
        <v>12</v>
      </c>
      <c r="H1403" t="s">
        <v>12</v>
      </c>
      <c r="I1403" t="s">
        <v>535</v>
      </c>
      <c r="J1403" s="15" t="str">
        <f t="shared" si="43"/>
        <v>26 Nov 1984</v>
      </c>
      <c r="K1403" s="15" t="s">
        <v>7297</v>
      </c>
      <c r="L1403" s="15" t="str">
        <f t="shared" si="42"/>
        <v>26-11-1984</v>
      </c>
      <c r="M1403" s="19">
        <v>38</v>
      </c>
    </row>
    <row r="1404" spans="1:13" ht="15" thickBot="1" x14ac:dyDescent="0.4">
      <c r="A1404" t="s">
        <v>1435</v>
      </c>
      <c r="B1404">
        <v>1964</v>
      </c>
      <c r="C1404" t="s">
        <v>15</v>
      </c>
      <c r="D1404">
        <v>9</v>
      </c>
      <c r="E1404">
        <v>0</v>
      </c>
      <c r="F1404" s="18">
        <v>11735.88</v>
      </c>
      <c r="G1404" t="s">
        <v>12</v>
      </c>
      <c r="H1404" t="s">
        <v>16</v>
      </c>
      <c r="I1404" t="s">
        <v>23</v>
      </c>
      <c r="J1404" s="15" t="str">
        <f t="shared" si="43"/>
        <v>9 Nov 1964</v>
      </c>
      <c r="K1404" s="15" t="s">
        <v>7298</v>
      </c>
      <c r="L1404" s="15" t="str">
        <f t="shared" si="42"/>
        <v>09-11-1964</v>
      </c>
      <c r="M1404" s="19">
        <v>58</v>
      </c>
    </row>
    <row r="1405" spans="1:13" ht="15" thickBot="1" x14ac:dyDescent="0.4">
      <c r="A1405" t="s">
        <v>1436</v>
      </c>
      <c r="B1405">
        <v>1988</v>
      </c>
      <c r="C1405" t="s">
        <v>20</v>
      </c>
      <c r="D1405">
        <v>5</v>
      </c>
      <c r="E1405">
        <v>2</v>
      </c>
      <c r="F1405" s="18">
        <v>11737.85</v>
      </c>
      <c r="G1405" t="s">
        <v>12</v>
      </c>
      <c r="H1405" t="s">
        <v>16</v>
      </c>
      <c r="I1405" t="s">
        <v>42</v>
      </c>
      <c r="J1405" s="15" t="str">
        <f t="shared" si="43"/>
        <v>5 Sep 1988</v>
      </c>
      <c r="K1405" s="15" t="s">
        <v>7299</v>
      </c>
      <c r="L1405" s="15" t="str">
        <f t="shared" si="42"/>
        <v>05-09-1988</v>
      </c>
      <c r="M1405" s="19">
        <v>34</v>
      </c>
    </row>
    <row r="1406" spans="1:13" ht="15" thickBot="1" x14ac:dyDescent="0.4">
      <c r="A1406" t="s">
        <v>1437</v>
      </c>
      <c r="B1406">
        <v>1969</v>
      </c>
      <c r="C1406" t="s">
        <v>15</v>
      </c>
      <c r="D1406">
        <v>12</v>
      </c>
      <c r="E1406">
        <v>3</v>
      </c>
      <c r="F1406" s="18">
        <v>11741.73</v>
      </c>
      <c r="G1406" t="s">
        <v>12</v>
      </c>
      <c r="H1406" t="s">
        <v>16</v>
      </c>
      <c r="I1406" t="s">
        <v>42</v>
      </c>
      <c r="J1406" s="15" t="str">
        <f t="shared" si="43"/>
        <v>12 Nov 1969</v>
      </c>
      <c r="K1406" s="15" t="s">
        <v>7300</v>
      </c>
      <c r="L1406" s="15" t="str">
        <f t="shared" si="42"/>
        <v>12-11-1969</v>
      </c>
      <c r="M1406" s="19">
        <v>53</v>
      </c>
    </row>
    <row r="1407" spans="1:13" ht="15" thickBot="1" x14ac:dyDescent="0.4">
      <c r="A1407" t="s">
        <v>1438</v>
      </c>
      <c r="B1407">
        <v>1963</v>
      </c>
      <c r="C1407" t="s">
        <v>18</v>
      </c>
      <c r="D1407">
        <v>9</v>
      </c>
      <c r="E1407">
        <v>0</v>
      </c>
      <c r="F1407" s="18">
        <v>11743.3</v>
      </c>
      <c r="G1407" t="s">
        <v>12</v>
      </c>
      <c r="H1407" t="s">
        <v>12</v>
      </c>
      <c r="I1407" t="s">
        <v>13</v>
      </c>
      <c r="J1407" s="15" t="str">
        <f t="shared" si="43"/>
        <v>9 Jun 1963</v>
      </c>
      <c r="K1407" s="15" t="s">
        <v>7301</v>
      </c>
      <c r="L1407" s="15" t="str">
        <f t="shared" si="42"/>
        <v>09-06-1963</v>
      </c>
      <c r="M1407" s="19">
        <v>60</v>
      </c>
    </row>
    <row r="1408" spans="1:13" ht="15" thickBot="1" x14ac:dyDescent="0.4">
      <c r="A1408" t="s">
        <v>1439</v>
      </c>
      <c r="B1408">
        <v>1964</v>
      </c>
      <c r="C1408" t="s">
        <v>30</v>
      </c>
      <c r="D1408">
        <v>2</v>
      </c>
      <c r="E1408">
        <v>0</v>
      </c>
      <c r="F1408" s="18">
        <v>11743.93</v>
      </c>
      <c r="G1408" t="s">
        <v>12</v>
      </c>
      <c r="H1408" t="s">
        <v>16</v>
      </c>
      <c r="I1408" t="s">
        <v>23</v>
      </c>
      <c r="J1408" s="15" t="str">
        <f t="shared" si="43"/>
        <v>2 Dec 1964</v>
      </c>
      <c r="K1408" s="15" t="s">
        <v>7302</v>
      </c>
      <c r="L1408" s="15" t="str">
        <f t="shared" si="42"/>
        <v>02-12-1964</v>
      </c>
      <c r="M1408" s="19">
        <v>58</v>
      </c>
    </row>
    <row r="1409" spans="1:13" ht="15" thickBot="1" x14ac:dyDescent="0.4">
      <c r="A1409" t="s">
        <v>1440</v>
      </c>
      <c r="B1409">
        <v>1979</v>
      </c>
      <c r="C1409" t="s">
        <v>15</v>
      </c>
      <c r="D1409">
        <v>6</v>
      </c>
      <c r="E1409">
        <v>2</v>
      </c>
      <c r="F1409" s="18">
        <v>11752.68</v>
      </c>
      <c r="G1409" t="s">
        <v>12</v>
      </c>
      <c r="H1409" t="s">
        <v>16</v>
      </c>
      <c r="I1409" t="s">
        <v>535</v>
      </c>
      <c r="J1409" s="15" t="str">
        <f t="shared" si="43"/>
        <v>6 Nov 1979</v>
      </c>
      <c r="K1409" s="15" t="s">
        <v>7303</v>
      </c>
      <c r="L1409" s="15" t="str">
        <f t="shared" si="42"/>
        <v>06-11-1979</v>
      </c>
      <c r="M1409" s="19">
        <v>43</v>
      </c>
    </row>
    <row r="1410" spans="1:13" ht="15" thickBot="1" x14ac:dyDescent="0.4">
      <c r="A1410" t="s">
        <v>1441</v>
      </c>
      <c r="B1410">
        <v>1966</v>
      </c>
      <c r="C1410" t="s">
        <v>10</v>
      </c>
      <c r="D1410">
        <v>25</v>
      </c>
      <c r="E1410">
        <v>1</v>
      </c>
      <c r="F1410" s="18">
        <v>11763</v>
      </c>
      <c r="G1410" t="s">
        <v>12</v>
      </c>
      <c r="H1410" t="s">
        <v>12</v>
      </c>
      <c r="I1410" t="s">
        <v>168</v>
      </c>
      <c r="J1410" s="15" t="str">
        <f t="shared" si="43"/>
        <v>25 Jul 1966</v>
      </c>
      <c r="K1410" s="15" t="s">
        <v>7304</v>
      </c>
      <c r="L1410" s="15" t="str">
        <f t="shared" ref="L1410:L1473" si="44">TEXT(K1410,"dd-mm-yyyy")</f>
        <v>25-07-1966</v>
      </c>
      <c r="M1410" s="19">
        <v>57</v>
      </c>
    </row>
    <row r="1411" spans="1:13" ht="15" thickBot="1" x14ac:dyDescent="0.4">
      <c r="A1411" t="s">
        <v>1442</v>
      </c>
      <c r="B1411">
        <v>1982</v>
      </c>
      <c r="C1411" t="s">
        <v>15</v>
      </c>
      <c r="D1411">
        <v>20</v>
      </c>
      <c r="E1411">
        <v>3</v>
      </c>
      <c r="F1411" s="18">
        <v>11773.06</v>
      </c>
      <c r="G1411" t="s">
        <v>12</v>
      </c>
      <c r="H1411" t="s">
        <v>12</v>
      </c>
      <c r="I1411" t="s">
        <v>535</v>
      </c>
      <c r="J1411" s="15" t="str">
        <f t="shared" ref="J1411:J1474" si="45">CONCATENATE(D1411," ",C1411," ",B1411)</f>
        <v>20 Nov 1982</v>
      </c>
      <c r="K1411" s="15" t="s">
        <v>7305</v>
      </c>
      <c r="L1411" s="15" t="str">
        <f t="shared" si="44"/>
        <v>20-11-1982</v>
      </c>
      <c r="M1411" s="19">
        <v>40</v>
      </c>
    </row>
    <row r="1412" spans="1:13" ht="15" thickBot="1" x14ac:dyDescent="0.4">
      <c r="A1412" t="s">
        <v>1443</v>
      </c>
      <c r="B1412">
        <v>1965</v>
      </c>
      <c r="C1412" t="s">
        <v>37</v>
      </c>
      <c r="D1412">
        <v>3</v>
      </c>
      <c r="E1412">
        <v>0</v>
      </c>
      <c r="F1412" s="18">
        <v>11830.61</v>
      </c>
      <c r="G1412" t="s">
        <v>12</v>
      </c>
      <c r="H1412" t="s">
        <v>16</v>
      </c>
      <c r="I1412" t="s">
        <v>23</v>
      </c>
      <c r="J1412" s="15" t="str">
        <f t="shared" si="45"/>
        <v>3 Oct 1965</v>
      </c>
      <c r="K1412" s="15" t="s">
        <v>7281</v>
      </c>
      <c r="L1412" s="15" t="str">
        <f t="shared" si="44"/>
        <v>03-10-1965</v>
      </c>
      <c r="M1412" s="19">
        <v>57</v>
      </c>
    </row>
    <row r="1413" spans="1:13" ht="15" thickBot="1" x14ac:dyDescent="0.4">
      <c r="A1413" t="s">
        <v>1444</v>
      </c>
      <c r="B1413">
        <v>1964</v>
      </c>
      <c r="C1413" t="s">
        <v>18</v>
      </c>
      <c r="D1413">
        <v>27</v>
      </c>
      <c r="E1413">
        <v>0</v>
      </c>
      <c r="F1413" s="18">
        <v>11833.78</v>
      </c>
      <c r="G1413" t="s">
        <v>12</v>
      </c>
      <c r="H1413" t="s">
        <v>12</v>
      </c>
      <c r="I1413" t="s">
        <v>13</v>
      </c>
      <c r="J1413" s="15" t="str">
        <f t="shared" si="45"/>
        <v>27 Jun 1964</v>
      </c>
      <c r="K1413" s="15" t="s">
        <v>7306</v>
      </c>
      <c r="L1413" s="15" t="str">
        <f t="shared" si="44"/>
        <v>27-06-1964</v>
      </c>
      <c r="M1413" s="19">
        <v>59</v>
      </c>
    </row>
    <row r="1414" spans="1:13" ht="15" thickBot="1" x14ac:dyDescent="0.4">
      <c r="A1414" t="s">
        <v>1445</v>
      </c>
      <c r="B1414">
        <v>1964</v>
      </c>
      <c r="C1414" t="s">
        <v>20</v>
      </c>
      <c r="D1414">
        <v>11</v>
      </c>
      <c r="E1414">
        <v>0</v>
      </c>
      <c r="F1414" s="18">
        <v>11837.16</v>
      </c>
      <c r="G1414" t="s">
        <v>12</v>
      </c>
      <c r="H1414" t="s">
        <v>12</v>
      </c>
      <c r="I1414" t="s">
        <v>42</v>
      </c>
      <c r="J1414" s="15" t="str">
        <f t="shared" si="45"/>
        <v>11 Sep 1964</v>
      </c>
      <c r="K1414" s="15" t="s">
        <v>7121</v>
      </c>
      <c r="L1414" s="15" t="str">
        <f t="shared" si="44"/>
        <v>11-09-1964</v>
      </c>
      <c r="M1414" s="19">
        <v>58</v>
      </c>
    </row>
    <row r="1415" spans="1:13" ht="15" thickBot="1" x14ac:dyDescent="0.4">
      <c r="A1415" t="s">
        <v>1446</v>
      </c>
      <c r="B1415">
        <v>1965</v>
      </c>
      <c r="C1415" t="s">
        <v>20</v>
      </c>
      <c r="D1415">
        <v>25</v>
      </c>
      <c r="E1415">
        <v>0</v>
      </c>
      <c r="F1415" s="18">
        <v>11840.78</v>
      </c>
      <c r="G1415" t="s">
        <v>12</v>
      </c>
      <c r="H1415" t="s">
        <v>11</v>
      </c>
      <c r="I1415" t="s">
        <v>23</v>
      </c>
      <c r="J1415" s="15" t="str">
        <f t="shared" si="45"/>
        <v>25 Sep 1965</v>
      </c>
      <c r="K1415" s="15" t="s">
        <v>7307</v>
      </c>
      <c r="L1415" s="15" t="str">
        <f t="shared" si="44"/>
        <v>25-09-1965</v>
      </c>
      <c r="M1415" s="19">
        <v>57</v>
      </c>
    </row>
    <row r="1416" spans="1:13" ht="15" thickBot="1" x14ac:dyDescent="0.4">
      <c r="A1416" t="s">
        <v>1447</v>
      </c>
      <c r="B1416">
        <v>1964</v>
      </c>
      <c r="C1416" t="s">
        <v>10</v>
      </c>
      <c r="D1416">
        <v>11</v>
      </c>
      <c r="E1416">
        <v>0</v>
      </c>
      <c r="F1416" s="18">
        <v>11842.44</v>
      </c>
      <c r="G1416" t="s">
        <v>12</v>
      </c>
      <c r="H1416" t="s">
        <v>11</v>
      </c>
      <c r="I1416" t="s">
        <v>42</v>
      </c>
      <c r="J1416" s="15" t="str">
        <f t="shared" si="45"/>
        <v>11 Jul 1964</v>
      </c>
      <c r="K1416" s="15" t="s">
        <v>7308</v>
      </c>
      <c r="L1416" s="15" t="str">
        <f t="shared" si="44"/>
        <v>11-07-1964</v>
      </c>
      <c r="M1416" s="19">
        <v>59</v>
      </c>
    </row>
    <row r="1417" spans="1:13" ht="15" thickBot="1" x14ac:dyDescent="0.4">
      <c r="A1417" t="s">
        <v>1448</v>
      </c>
      <c r="B1417">
        <v>1965</v>
      </c>
      <c r="C1417" t="s">
        <v>15</v>
      </c>
      <c r="D1417">
        <v>10</v>
      </c>
      <c r="E1417">
        <v>0</v>
      </c>
      <c r="F1417" s="18">
        <v>11842.62</v>
      </c>
      <c r="G1417" t="s">
        <v>12</v>
      </c>
      <c r="H1417" t="s">
        <v>12</v>
      </c>
      <c r="I1417" t="s">
        <v>23</v>
      </c>
      <c r="J1417" s="15" t="str">
        <f t="shared" si="45"/>
        <v>10 Nov 1965</v>
      </c>
      <c r="K1417" s="15" t="s">
        <v>7309</v>
      </c>
      <c r="L1417" s="15" t="str">
        <f t="shared" si="44"/>
        <v>10-11-1965</v>
      </c>
      <c r="M1417" s="19">
        <v>57</v>
      </c>
    </row>
    <row r="1418" spans="1:13" ht="15" thickBot="1" x14ac:dyDescent="0.4">
      <c r="A1418" t="s">
        <v>1449</v>
      </c>
      <c r="B1418">
        <v>1964</v>
      </c>
      <c r="C1418" t="s">
        <v>18</v>
      </c>
      <c r="D1418">
        <v>27</v>
      </c>
      <c r="E1418">
        <v>0</v>
      </c>
      <c r="F1418" s="18">
        <v>11848.14</v>
      </c>
      <c r="G1418" t="s">
        <v>12</v>
      </c>
      <c r="H1418" t="s">
        <v>11</v>
      </c>
      <c r="I1418" t="s">
        <v>42</v>
      </c>
      <c r="J1418" s="15" t="str">
        <f t="shared" si="45"/>
        <v>27 Jun 1964</v>
      </c>
      <c r="K1418" s="15" t="s">
        <v>7306</v>
      </c>
      <c r="L1418" s="15" t="str">
        <f t="shared" si="44"/>
        <v>27-06-1964</v>
      </c>
      <c r="M1418" s="19">
        <v>59</v>
      </c>
    </row>
    <row r="1419" spans="1:13" ht="15" thickBot="1" x14ac:dyDescent="0.4">
      <c r="A1419" t="s">
        <v>1450</v>
      </c>
      <c r="B1419">
        <v>1964</v>
      </c>
      <c r="C1419" t="s">
        <v>20</v>
      </c>
      <c r="D1419">
        <v>29</v>
      </c>
      <c r="E1419">
        <v>0</v>
      </c>
      <c r="F1419" s="18">
        <v>11856.41</v>
      </c>
      <c r="G1419" t="s">
        <v>12</v>
      </c>
      <c r="H1419" t="s">
        <v>11</v>
      </c>
      <c r="I1419" t="s">
        <v>13</v>
      </c>
      <c r="J1419" s="15" t="str">
        <f t="shared" si="45"/>
        <v>29 Sep 1964</v>
      </c>
      <c r="K1419" s="15" t="s">
        <v>7310</v>
      </c>
      <c r="L1419" s="15" t="str">
        <f t="shared" si="44"/>
        <v>29-09-1964</v>
      </c>
      <c r="M1419" s="19">
        <v>58</v>
      </c>
    </row>
    <row r="1420" spans="1:13" ht="15" thickBot="1" x14ac:dyDescent="0.4">
      <c r="A1420" t="s">
        <v>1451</v>
      </c>
      <c r="B1420">
        <v>1974</v>
      </c>
      <c r="C1420" t="s">
        <v>10</v>
      </c>
      <c r="D1420">
        <v>7</v>
      </c>
      <c r="E1420">
        <v>0</v>
      </c>
      <c r="F1420" s="18">
        <v>11858.56</v>
      </c>
      <c r="G1420" t="s">
        <v>12</v>
      </c>
      <c r="H1420" t="s">
        <v>12</v>
      </c>
      <c r="I1420" t="s">
        <v>42</v>
      </c>
      <c r="J1420" s="15" t="str">
        <f t="shared" si="45"/>
        <v>7 Jul 1974</v>
      </c>
      <c r="K1420" s="15" t="s">
        <v>7311</v>
      </c>
      <c r="L1420" s="15" t="str">
        <f t="shared" si="44"/>
        <v>07-07-1974</v>
      </c>
      <c r="M1420" s="19">
        <v>49</v>
      </c>
    </row>
    <row r="1421" spans="1:13" ht="15" thickBot="1" x14ac:dyDescent="0.4">
      <c r="A1421" t="s">
        <v>1452</v>
      </c>
      <c r="B1421">
        <v>1967</v>
      </c>
      <c r="C1421" t="s">
        <v>35</v>
      </c>
      <c r="D1421">
        <v>24</v>
      </c>
      <c r="E1421">
        <v>1</v>
      </c>
      <c r="F1421" s="18">
        <v>11879.1</v>
      </c>
      <c r="G1421" t="s">
        <v>12</v>
      </c>
      <c r="H1421" t="s">
        <v>12</v>
      </c>
      <c r="I1421" t="s">
        <v>247</v>
      </c>
      <c r="J1421" s="15" t="str">
        <f t="shared" si="45"/>
        <v>24 Aug 1967</v>
      </c>
      <c r="K1421" s="15" t="s">
        <v>7312</v>
      </c>
      <c r="L1421" s="15" t="str">
        <f t="shared" si="44"/>
        <v>24-08-1967</v>
      </c>
      <c r="M1421" s="19">
        <v>55</v>
      </c>
    </row>
    <row r="1422" spans="1:13" ht="15" thickBot="1" x14ac:dyDescent="0.4">
      <c r="A1422" t="s">
        <v>1453</v>
      </c>
      <c r="B1422">
        <v>1967</v>
      </c>
      <c r="C1422" t="s">
        <v>10</v>
      </c>
      <c r="D1422">
        <v>14</v>
      </c>
      <c r="E1422">
        <v>2</v>
      </c>
      <c r="F1422" s="18">
        <v>11881.36</v>
      </c>
      <c r="G1422" t="s">
        <v>12</v>
      </c>
      <c r="H1422" t="s">
        <v>11</v>
      </c>
      <c r="I1422" t="s">
        <v>42</v>
      </c>
      <c r="J1422" s="15" t="str">
        <f t="shared" si="45"/>
        <v>14 Jul 1967</v>
      </c>
      <c r="K1422" s="15" t="s">
        <v>7313</v>
      </c>
      <c r="L1422" s="15" t="str">
        <f t="shared" si="44"/>
        <v>14-07-1967</v>
      </c>
      <c r="M1422" s="19">
        <v>56</v>
      </c>
    </row>
    <row r="1423" spans="1:13" ht="15" thickBot="1" x14ac:dyDescent="0.4">
      <c r="A1423" t="s">
        <v>1454</v>
      </c>
      <c r="B1423">
        <v>1967</v>
      </c>
      <c r="C1423" t="s">
        <v>37</v>
      </c>
      <c r="D1423">
        <v>29</v>
      </c>
      <c r="E1423">
        <v>2</v>
      </c>
      <c r="F1423" s="18">
        <v>11881.97</v>
      </c>
      <c r="G1423" t="s">
        <v>12</v>
      </c>
      <c r="H1423" t="s">
        <v>16</v>
      </c>
      <c r="I1423" t="s">
        <v>13</v>
      </c>
      <c r="J1423" s="15" t="str">
        <f t="shared" si="45"/>
        <v>29 Oct 1967</v>
      </c>
      <c r="K1423" s="15" t="s">
        <v>7314</v>
      </c>
      <c r="L1423" s="15" t="str">
        <f t="shared" si="44"/>
        <v>29-10-1967</v>
      </c>
      <c r="M1423" s="19">
        <v>55</v>
      </c>
    </row>
    <row r="1424" spans="1:13" ht="15" thickBot="1" x14ac:dyDescent="0.4">
      <c r="A1424" t="s">
        <v>1455</v>
      </c>
      <c r="B1424">
        <v>2004</v>
      </c>
      <c r="C1424" t="s">
        <v>18</v>
      </c>
      <c r="D1424">
        <v>2</v>
      </c>
      <c r="E1424">
        <v>2</v>
      </c>
      <c r="F1424" s="18">
        <v>11884.05</v>
      </c>
      <c r="G1424" t="s">
        <v>12</v>
      </c>
      <c r="H1424" t="s">
        <v>12</v>
      </c>
      <c r="I1424" t="s">
        <v>13</v>
      </c>
      <c r="J1424" s="15" t="str">
        <f t="shared" si="45"/>
        <v>2 Jun 2004</v>
      </c>
      <c r="K1424" s="15" t="s">
        <v>6056</v>
      </c>
      <c r="L1424" s="15" t="str">
        <f t="shared" si="44"/>
        <v>02-06-2004</v>
      </c>
      <c r="M1424" s="19">
        <v>19</v>
      </c>
    </row>
    <row r="1425" spans="1:13" ht="15" thickBot="1" x14ac:dyDescent="0.4">
      <c r="A1425" t="s">
        <v>1456</v>
      </c>
      <c r="B1425">
        <v>1964</v>
      </c>
      <c r="C1425" t="s">
        <v>15</v>
      </c>
      <c r="D1425">
        <v>19</v>
      </c>
      <c r="E1425">
        <v>0</v>
      </c>
      <c r="F1425" s="18">
        <v>11918.2</v>
      </c>
      <c r="G1425" t="s">
        <v>12</v>
      </c>
      <c r="H1425" t="s">
        <v>16</v>
      </c>
      <c r="I1425" t="s">
        <v>300</v>
      </c>
      <c r="J1425" s="15" t="str">
        <f t="shared" si="45"/>
        <v>19 Nov 1964</v>
      </c>
      <c r="K1425" s="15" t="s">
        <v>7315</v>
      </c>
      <c r="L1425" s="15" t="str">
        <f t="shared" si="44"/>
        <v>19-11-1964</v>
      </c>
      <c r="M1425" s="19">
        <v>58</v>
      </c>
    </row>
    <row r="1426" spans="1:13" ht="15" thickBot="1" x14ac:dyDescent="0.4">
      <c r="A1426" t="s">
        <v>1457</v>
      </c>
      <c r="B1426">
        <v>1964</v>
      </c>
      <c r="C1426" t="s">
        <v>30</v>
      </c>
      <c r="D1426">
        <v>20</v>
      </c>
      <c r="E1426">
        <v>0</v>
      </c>
      <c r="F1426" s="18">
        <v>11931.13</v>
      </c>
      <c r="G1426" t="s">
        <v>12</v>
      </c>
      <c r="H1426" t="s">
        <v>16</v>
      </c>
      <c r="I1426" t="s">
        <v>166</v>
      </c>
      <c r="J1426" s="15" t="str">
        <f t="shared" si="45"/>
        <v>20 Dec 1964</v>
      </c>
      <c r="K1426" s="15" t="s">
        <v>7316</v>
      </c>
      <c r="L1426" s="15" t="str">
        <f t="shared" si="44"/>
        <v>20-12-1964</v>
      </c>
      <c r="M1426" s="19">
        <v>58</v>
      </c>
    </row>
    <row r="1427" spans="1:13" ht="15" thickBot="1" x14ac:dyDescent="0.4">
      <c r="A1427" t="s">
        <v>1458</v>
      </c>
      <c r="B1427">
        <v>1964</v>
      </c>
      <c r="C1427" t="s">
        <v>35</v>
      </c>
      <c r="D1427">
        <v>2</v>
      </c>
      <c r="E1427">
        <v>0</v>
      </c>
      <c r="F1427" s="18">
        <v>11938.26</v>
      </c>
      <c r="G1427" t="s">
        <v>12</v>
      </c>
      <c r="H1427" t="s">
        <v>12</v>
      </c>
      <c r="I1427" t="s">
        <v>166</v>
      </c>
      <c r="J1427" s="15" t="str">
        <f t="shared" si="45"/>
        <v>2 Aug 1964</v>
      </c>
      <c r="K1427" s="15" t="s">
        <v>7317</v>
      </c>
      <c r="L1427" s="15" t="str">
        <f t="shared" si="44"/>
        <v>02-08-1964</v>
      </c>
      <c r="M1427" s="19">
        <v>59</v>
      </c>
    </row>
    <row r="1428" spans="1:13" ht="15" thickBot="1" x14ac:dyDescent="0.4">
      <c r="A1428" t="s">
        <v>1459</v>
      </c>
      <c r="B1428">
        <v>1991</v>
      </c>
      <c r="C1428" t="s">
        <v>37</v>
      </c>
      <c r="D1428">
        <v>19</v>
      </c>
      <c r="E1428">
        <v>3</v>
      </c>
      <c r="F1428" s="18">
        <v>11941.83</v>
      </c>
      <c r="G1428" t="s">
        <v>12</v>
      </c>
      <c r="H1428" t="s">
        <v>16</v>
      </c>
      <c r="I1428" t="s">
        <v>249</v>
      </c>
      <c r="J1428" s="15" t="str">
        <f t="shared" si="45"/>
        <v>19 Oct 1991</v>
      </c>
      <c r="K1428" s="15" t="s">
        <v>7318</v>
      </c>
      <c r="L1428" s="15" t="str">
        <f t="shared" si="44"/>
        <v>19-10-1991</v>
      </c>
      <c r="M1428" s="19">
        <v>31</v>
      </c>
    </row>
    <row r="1429" spans="1:13" ht="15" thickBot="1" x14ac:dyDescent="0.4">
      <c r="A1429" t="s">
        <v>1460</v>
      </c>
      <c r="B1429">
        <v>1964</v>
      </c>
      <c r="C1429" t="s">
        <v>30</v>
      </c>
      <c r="D1429">
        <v>25</v>
      </c>
      <c r="E1429">
        <v>0</v>
      </c>
      <c r="F1429" s="18">
        <v>11944.59</v>
      </c>
      <c r="G1429" t="s">
        <v>12</v>
      </c>
      <c r="H1429" t="s">
        <v>11</v>
      </c>
      <c r="I1429" t="s">
        <v>168</v>
      </c>
      <c r="J1429" s="15" t="str">
        <f t="shared" si="45"/>
        <v>25 Dec 1964</v>
      </c>
      <c r="K1429" s="15" t="s">
        <v>7319</v>
      </c>
      <c r="L1429" s="15" t="str">
        <f t="shared" si="44"/>
        <v>25-12-1964</v>
      </c>
      <c r="M1429" s="19">
        <v>58</v>
      </c>
    </row>
    <row r="1430" spans="1:13" ht="15" thickBot="1" x14ac:dyDescent="0.4">
      <c r="A1430" t="s">
        <v>1461</v>
      </c>
      <c r="B1430">
        <v>1965</v>
      </c>
      <c r="C1430" t="s">
        <v>15</v>
      </c>
      <c r="D1430">
        <v>1</v>
      </c>
      <c r="E1430">
        <v>1</v>
      </c>
      <c r="F1430" s="18">
        <v>11945.13</v>
      </c>
      <c r="G1430" t="s">
        <v>12</v>
      </c>
      <c r="H1430" t="s">
        <v>11</v>
      </c>
      <c r="I1430" t="s">
        <v>23</v>
      </c>
      <c r="J1430" s="15" t="str">
        <f t="shared" si="45"/>
        <v>1 Nov 1965</v>
      </c>
      <c r="K1430" s="15" t="s">
        <v>7320</v>
      </c>
      <c r="L1430" s="15" t="str">
        <f t="shared" si="44"/>
        <v>01-11-1965</v>
      </c>
      <c r="M1430" s="19">
        <v>57</v>
      </c>
    </row>
    <row r="1431" spans="1:13" ht="15" thickBot="1" x14ac:dyDescent="0.4">
      <c r="A1431" t="s">
        <v>1462</v>
      </c>
      <c r="B1431">
        <v>1964</v>
      </c>
      <c r="C1431" t="s">
        <v>20</v>
      </c>
      <c r="D1431">
        <v>29</v>
      </c>
      <c r="E1431">
        <v>1</v>
      </c>
      <c r="F1431" s="18">
        <v>11946.63</v>
      </c>
      <c r="G1431" t="s">
        <v>12</v>
      </c>
      <c r="H1431" t="s">
        <v>11</v>
      </c>
      <c r="I1431" t="s">
        <v>13</v>
      </c>
      <c r="J1431" s="15" t="str">
        <f t="shared" si="45"/>
        <v>29 Sep 1964</v>
      </c>
      <c r="K1431" s="15" t="s">
        <v>7310</v>
      </c>
      <c r="L1431" s="15" t="str">
        <f t="shared" si="44"/>
        <v>29-09-1964</v>
      </c>
      <c r="M1431" s="19">
        <v>58</v>
      </c>
    </row>
    <row r="1432" spans="1:13" ht="15" thickBot="1" x14ac:dyDescent="0.4">
      <c r="A1432" t="s">
        <v>1463</v>
      </c>
      <c r="B1432">
        <v>1967</v>
      </c>
      <c r="C1432" t="s">
        <v>30</v>
      </c>
      <c r="D1432">
        <v>22</v>
      </c>
      <c r="E1432">
        <v>3</v>
      </c>
      <c r="F1432" s="18">
        <v>11987.17</v>
      </c>
      <c r="G1432" t="s">
        <v>12</v>
      </c>
      <c r="H1432" t="s">
        <v>12</v>
      </c>
      <c r="I1432" t="s">
        <v>13</v>
      </c>
      <c r="J1432" s="15" t="str">
        <f t="shared" si="45"/>
        <v>22 Dec 1967</v>
      </c>
      <c r="K1432" s="15" t="s">
        <v>7321</v>
      </c>
      <c r="L1432" s="15" t="str">
        <f t="shared" si="44"/>
        <v>22-12-1967</v>
      </c>
      <c r="M1432" s="19">
        <v>55</v>
      </c>
    </row>
    <row r="1433" spans="1:13" ht="15" thickBot="1" x14ac:dyDescent="0.4">
      <c r="A1433" t="s">
        <v>1464</v>
      </c>
      <c r="B1433">
        <v>1983</v>
      </c>
      <c r="C1433" t="s">
        <v>10</v>
      </c>
      <c r="D1433">
        <v>4</v>
      </c>
      <c r="E1433">
        <v>3</v>
      </c>
      <c r="F1433" s="18">
        <v>11987.68</v>
      </c>
      <c r="G1433" t="s">
        <v>12</v>
      </c>
      <c r="H1433" t="s">
        <v>11</v>
      </c>
      <c r="I1433" t="s">
        <v>535</v>
      </c>
      <c r="J1433" s="15" t="str">
        <f t="shared" si="45"/>
        <v>4 Jul 1983</v>
      </c>
      <c r="K1433" s="15" t="s">
        <v>7322</v>
      </c>
      <c r="L1433" s="15" t="str">
        <f t="shared" si="44"/>
        <v>04-07-1983</v>
      </c>
      <c r="M1433" s="19">
        <v>40</v>
      </c>
    </row>
    <row r="1434" spans="1:13" ht="15" thickBot="1" x14ac:dyDescent="0.4">
      <c r="A1434" t="s">
        <v>1465</v>
      </c>
      <c r="B1434">
        <v>1993</v>
      </c>
      <c r="C1434" t="s">
        <v>30</v>
      </c>
      <c r="D1434">
        <v>12</v>
      </c>
      <c r="E1434">
        <v>0</v>
      </c>
      <c r="F1434" s="18">
        <v>11994.89</v>
      </c>
      <c r="G1434" t="s">
        <v>12</v>
      </c>
      <c r="H1434" t="s">
        <v>11</v>
      </c>
      <c r="I1434" t="s">
        <v>23</v>
      </c>
      <c r="J1434" s="15" t="str">
        <f t="shared" si="45"/>
        <v>12 Dec 1993</v>
      </c>
      <c r="K1434" s="15" t="s">
        <v>7323</v>
      </c>
      <c r="L1434" s="15" t="str">
        <f t="shared" si="44"/>
        <v>12-12-1993</v>
      </c>
      <c r="M1434" s="19">
        <v>29</v>
      </c>
    </row>
    <row r="1435" spans="1:13" ht="15" thickBot="1" x14ac:dyDescent="0.4">
      <c r="A1435" t="s">
        <v>1466</v>
      </c>
      <c r="B1435">
        <v>1982</v>
      </c>
      <c r="C1435" t="s">
        <v>37</v>
      </c>
      <c r="D1435">
        <v>17</v>
      </c>
      <c r="E1435">
        <v>3</v>
      </c>
      <c r="F1435" s="18">
        <v>12001.29</v>
      </c>
      <c r="G1435" t="s">
        <v>12</v>
      </c>
      <c r="H1435" t="s">
        <v>12</v>
      </c>
      <c r="I1435" t="s">
        <v>300</v>
      </c>
      <c r="J1435" s="15" t="str">
        <f t="shared" si="45"/>
        <v>17 Oct 1982</v>
      </c>
      <c r="K1435" s="15" t="s">
        <v>7324</v>
      </c>
      <c r="L1435" s="15" t="str">
        <f t="shared" si="44"/>
        <v>17-10-1982</v>
      </c>
      <c r="M1435" s="19">
        <v>40</v>
      </c>
    </row>
    <row r="1436" spans="1:13" ht="15" thickBot="1" x14ac:dyDescent="0.4">
      <c r="A1436" t="s">
        <v>1467</v>
      </c>
      <c r="B1436">
        <v>1965</v>
      </c>
      <c r="C1436" t="s">
        <v>18</v>
      </c>
      <c r="D1436">
        <v>9</v>
      </c>
      <c r="E1436">
        <v>0</v>
      </c>
      <c r="F1436" s="18">
        <v>12029.29</v>
      </c>
      <c r="G1436" t="s">
        <v>12</v>
      </c>
      <c r="H1436" t="s">
        <v>11</v>
      </c>
      <c r="I1436" t="s">
        <v>247</v>
      </c>
      <c r="J1436" s="15" t="str">
        <f t="shared" si="45"/>
        <v>9 Jun 1965</v>
      </c>
      <c r="K1436" s="15" t="s">
        <v>7325</v>
      </c>
      <c r="L1436" s="15" t="str">
        <f t="shared" si="44"/>
        <v>09-06-1965</v>
      </c>
      <c r="M1436" s="19">
        <v>58</v>
      </c>
    </row>
    <row r="1437" spans="1:13" ht="15" thickBot="1" x14ac:dyDescent="0.4">
      <c r="A1437" t="s">
        <v>1468</v>
      </c>
      <c r="B1437">
        <v>1965</v>
      </c>
      <c r="C1437" t="s">
        <v>37</v>
      </c>
      <c r="D1437">
        <v>29</v>
      </c>
      <c r="E1437">
        <v>1</v>
      </c>
      <c r="F1437" s="18">
        <v>12032.33</v>
      </c>
      <c r="G1437" t="s">
        <v>12</v>
      </c>
      <c r="H1437" t="s">
        <v>16</v>
      </c>
      <c r="I1437" t="s">
        <v>42</v>
      </c>
      <c r="J1437" s="15" t="str">
        <f t="shared" si="45"/>
        <v>29 Oct 1965</v>
      </c>
      <c r="K1437" s="15" t="s">
        <v>7326</v>
      </c>
      <c r="L1437" s="15" t="str">
        <f t="shared" si="44"/>
        <v>29-10-1965</v>
      </c>
      <c r="M1437" s="19">
        <v>57</v>
      </c>
    </row>
    <row r="1438" spans="1:13" ht="15" thickBot="1" x14ac:dyDescent="0.4">
      <c r="A1438" t="s">
        <v>1469</v>
      </c>
      <c r="B1438">
        <v>1979</v>
      </c>
      <c r="C1438" t="s">
        <v>37</v>
      </c>
      <c r="D1438">
        <v>16</v>
      </c>
      <c r="E1438">
        <v>2</v>
      </c>
      <c r="F1438" s="18">
        <v>12035.18</v>
      </c>
      <c r="G1438" t="s">
        <v>12</v>
      </c>
      <c r="H1438" t="s">
        <v>12</v>
      </c>
      <c r="I1438" t="s">
        <v>300</v>
      </c>
      <c r="J1438" s="15" t="str">
        <f t="shared" si="45"/>
        <v>16 Oct 1979</v>
      </c>
      <c r="K1438" s="15" t="s">
        <v>7327</v>
      </c>
      <c r="L1438" s="15" t="str">
        <f t="shared" si="44"/>
        <v>16-10-1979</v>
      </c>
      <c r="M1438" s="19">
        <v>43</v>
      </c>
    </row>
    <row r="1439" spans="1:13" ht="15" thickBot="1" x14ac:dyDescent="0.4">
      <c r="A1439" t="s">
        <v>1470</v>
      </c>
      <c r="B1439">
        <v>1966</v>
      </c>
      <c r="C1439" t="s">
        <v>15</v>
      </c>
      <c r="D1439">
        <v>24</v>
      </c>
      <c r="E1439">
        <v>1</v>
      </c>
      <c r="F1439" s="18">
        <v>12044.34</v>
      </c>
      <c r="G1439" t="s">
        <v>12</v>
      </c>
      <c r="H1439" t="s">
        <v>16</v>
      </c>
      <c r="I1439" t="s">
        <v>23</v>
      </c>
      <c r="J1439" s="15" t="str">
        <f t="shared" si="45"/>
        <v>24 Nov 1966</v>
      </c>
      <c r="K1439" s="15" t="s">
        <v>7328</v>
      </c>
      <c r="L1439" s="15" t="str">
        <f t="shared" si="44"/>
        <v>24-11-1966</v>
      </c>
      <c r="M1439" s="19">
        <v>56</v>
      </c>
    </row>
    <row r="1440" spans="1:13" ht="15" thickBot="1" x14ac:dyDescent="0.4">
      <c r="A1440" t="s">
        <v>1471</v>
      </c>
      <c r="B1440">
        <v>1986</v>
      </c>
      <c r="C1440" t="s">
        <v>20</v>
      </c>
      <c r="D1440">
        <v>7</v>
      </c>
      <c r="E1440">
        <v>3</v>
      </c>
      <c r="F1440" s="18">
        <v>12048.13</v>
      </c>
      <c r="G1440" t="s">
        <v>12</v>
      </c>
      <c r="H1440" t="s">
        <v>11</v>
      </c>
      <c r="I1440" t="s">
        <v>535</v>
      </c>
      <c r="J1440" s="15" t="str">
        <f t="shared" si="45"/>
        <v>7 Sep 1986</v>
      </c>
      <c r="K1440" s="15" t="s">
        <v>7329</v>
      </c>
      <c r="L1440" s="15" t="str">
        <f t="shared" si="44"/>
        <v>07-09-1986</v>
      </c>
      <c r="M1440" s="19">
        <v>36</v>
      </c>
    </row>
    <row r="1441" spans="1:13" ht="15" thickBot="1" x14ac:dyDescent="0.4">
      <c r="A1441" t="s">
        <v>1472</v>
      </c>
      <c r="B1441">
        <v>1984</v>
      </c>
      <c r="C1441" t="s">
        <v>20</v>
      </c>
      <c r="D1441">
        <v>2</v>
      </c>
      <c r="E1441">
        <v>3</v>
      </c>
      <c r="F1441" s="18">
        <v>12091.34</v>
      </c>
      <c r="G1441" t="s">
        <v>12</v>
      </c>
      <c r="H1441" t="s">
        <v>11</v>
      </c>
      <c r="I1441" t="s">
        <v>632</v>
      </c>
      <c r="J1441" s="15" t="str">
        <f t="shared" si="45"/>
        <v>2 Sep 1984</v>
      </c>
      <c r="K1441" s="15" t="s">
        <v>7330</v>
      </c>
      <c r="L1441" s="15" t="str">
        <f t="shared" si="44"/>
        <v>02-09-1984</v>
      </c>
      <c r="M1441" s="19">
        <v>38</v>
      </c>
    </row>
    <row r="1442" spans="1:13" ht="15" thickBot="1" x14ac:dyDescent="0.4">
      <c r="A1442" t="s">
        <v>1473</v>
      </c>
      <c r="B1442">
        <v>1968</v>
      </c>
      <c r="C1442" t="s">
        <v>18</v>
      </c>
      <c r="D1442">
        <v>21</v>
      </c>
      <c r="E1442">
        <v>3</v>
      </c>
      <c r="F1442" s="18">
        <v>12094.48</v>
      </c>
      <c r="G1442" t="s">
        <v>12</v>
      </c>
      <c r="H1442" t="s">
        <v>12</v>
      </c>
      <c r="I1442" t="s">
        <v>42</v>
      </c>
      <c r="J1442" s="15" t="str">
        <f t="shared" si="45"/>
        <v>21 Jun 1968</v>
      </c>
      <c r="K1442" s="15" t="s">
        <v>7331</v>
      </c>
      <c r="L1442" s="15" t="str">
        <f t="shared" si="44"/>
        <v>21-06-1968</v>
      </c>
      <c r="M1442" s="19">
        <v>55</v>
      </c>
    </row>
    <row r="1443" spans="1:13" ht="15" thickBot="1" x14ac:dyDescent="0.4">
      <c r="A1443" t="s">
        <v>1474</v>
      </c>
      <c r="B1443">
        <v>1968</v>
      </c>
      <c r="C1443" t="s">
        <v>30</v>
      </c>
      <c r="D1443">
        <v>9</v>
      </c>
      <c r="E1443">
        <v>2</v>
      </c>
      <c r="F1443" s="18">
        <v>12096.65</v>
      </c>
      <c r="G1443" t="s">
        <v>12</v>
      </c>
      <c r="H1443" t="s">
        <v>16</v>
      </c>
      <c r="I1443" t="s">
        <v>247</v>
      </c>
      <c r="J1443" s="15" t="str">
        <f t="shared" si="45"/>
        <v>9 Dec 1968</v>
      </c>
      <c r="K1443" s="15" t="s">
        <v>7332</v>
      </c>
      <c r="L1443" s="15" t="str">
        <f t="shared" si="44"/>
        <v>09-12-1968</v>
      </c>
      <c r="M1443" s="19">
        <v>54</v>
      </c>
    </row>
    <row r="1444" spans="1:13" ht="15" thickBot="1" x14ac:dyDescent="0.4">
      <c r="A1444" t="s">
        <v>1475</v>
      </c>
      <c r="B1444">
        <v>1968</v>
      </c>
      <c r="C1444" t="s">
        <v>37</v>
      </c>
      <c r="D1444">
        <v>25</v>
      </c>
      <c r="E1444">
        <v>3</v>
      </c>
      <c r="F1444" s="18">
        <v>12105.32</v>
      </c>
      <c r="G1444" t="s">
        <v>12</v>
      </c>
      <c r="H1444" t="s">
        <v>12</v>
      </c>
      <c r="I1444" t="s">
        <v>42</v>
      </c>
      <c r="J1444" s="15" t="str">
        <f t="shared" si="45"/>
        <v>25 Oct 1968</v>
      </c>
      <c r="K1444" s="15" t="s">
        <v>7333</v>
      </c>
      <c r="L1444" s="15" t="str">
        <f t="shared" si="44"/>
        <v>25-10-1968</v>
      </c>
      <c r="M1444" s="19">
        <v>54</v>
      </c>
    </row>
    <row r="1445" spans="1:13" ht="15" thickBot="1" x14ac:dyDescent="0.4">
      <c r="A1445" t="s">
        <v>1476</v>
      </c>
      <c r="B1445">
        <v>1963</v>
      </c>
      <c r="C1445" t="s">
        <v>10</v>
      </c>
      <c r="D1445">
        <v>20</v>
      </c>
      <c r="E1445">
        <v>0</v>
      </c>
      <c r="F1445" s="18">
        <v>12124.99</v>
      </c>
      <c r="G1445" t="s">
        <v>12</v>
      </c>
      <c r="H1445" t="s">
        <v>16</v>
      </c>
      <c r="I1445" t="s">
        <v>23</v>
      </c>
      <c r="J1445" s="15" t="str">
        <f t="shared" si="45"/>
        <v>20 Jul 1963</v>
      </c>
      <c r="K1445" s="15" t="s">
        <v>7334</v>
      </c>
      <c r="L1445" s="15" t="str">
        <f t="shared" si="44"/>
        <v>20-07-1963</v>
      </c>
      <c r="M1445" s="19">
        <v>60</v>
      </c>
    </row>
    <row r="1446" spans="1:13" ht="15" thickBot="1" x14ac:dyDescent="0.4">
      <c r="A1446" t="s">
        <v>1477</v>
      </c>
      <c r="B1446">
        <v>1963</v>
      </c>
      <c r="C1446" t="s">
        <v>18</v>
      </c>
      <c r="D1446">
        <v>4</v>
      </c>
      <c r="E1446">
        <v>0</v>
      </c>
      <c r="F1446" s="18">
        <v>12129.61</v>
      </c>
      <c r="G1446" t="s">
        <v>12</v>
      </c>
      <c r="H1446" t="s">
        <v>16</v>
      </c>
      <c r="I1446" t="s">
        <v>23</v>
      </c>
      <c r="J1446" s="15" t="str">
        <f t="shared" si="45"/>
        <v>4 Jun 1963</v>
      </c>
      <c r="K1446" s="15" t="s">
        <v>7335</v>
      </c>
      <c r="L1446" s="15" t="str">
        <f t="shared" si="44"/>
        <v>04-06-1963</v>
      </c>
      <c r="M1446" s="19">
        <v>60</v>
      </c>
    </row>
    <row r="1447" spans="1:13" ht="15" thickBot="1" x14ac:dyDescent="0.4">
      <c r="A1447" t="s">
        <v>1478</v>
      </c>
      <c r="B1447">
        <v>1991</v>
      </c>
      <c r="C1447" t="s">
        <v>15</v>
      </c>
      <c r="D1447">
        <v>6</v>
      </c>
      <c r="E1447">
        <v>3</v>
      </c>
      <c r="F1447" s="18">
        <v>12130.8</v>
      </c>
      <c r="G1447" t="s">
        <v>12</v>
      </c>
      <c r="H1447" t="s">
        <v>12</v>
      </c>
      <c r="I1447" t="s">
        <v>535</v>
      </c>
      <c r="J1447" s="15" t="str">
        <f t="shared" si="45"/>
        <v>6 Nov 1991</v>
      </c>
      <c r="K1447" s="15" t="s">
        <v>7336</v>
      </c>
      <c r="L1447" s="15" t="str">
        <f t="shared" si="44"/>
        <v>06-11-1991</v>
      </c>
      <c r="M1447" s="19">
        <v>31</v>
      </c>
    </row>
    <row r="1448" spans="1:13" ht="15" thickBot="1" x14ac:dyDescent="0.4">
      <c r="A1448" t="s">
        <v>1479</v>
      </c>
      <c r="B1448">
        <v>1974</v>
      </c>
      <c r="C1448" t="s">
        <v>20</v>
      </c>
      <c r="D1448">
        <v>16</v>
      </c>
      <c r="E1448">
        <v>0</v>
      </c>
      <c r="F1448" s="18">
        <v>12137.6</v>
      </c>
      <c r="G1448" t="s">
        <v>12</v>
      </c>
      <c r="H1448" t="s">
        <v>12</v>
      </c>
      <c r="I1448" t="s">
        <v>23</v>
      </c>
      <c r="J1448" s="15" t="str">
        <f t="shared" si="45"/>
        <v>16 Sep 1974</v>
      </c>
      <c r="K1448" s="15" t="s">
        <v>7337</v>
      </c>
      <c r="L1448" s="15" t="str">
        <f t="shared" si="44"/>
        <v>16-09-1974</v>
      </c>
      <c r="M1448" s="19">
        <v>48</v>
      </c>
    </row>
    <row r="1449" spans="1:13" ht="15" thickBot="1" x14ac:dyDescent="0.4">
      <c r="A1449" t="s">
        <v>1480</v>
      </c>
      <c r="B1449">
        <v>1962</v>
      </c>
      <c r="C1449" t="s">
        <v>15</v>
      </c>
      <c r="D1449">
        <v>4</v>
      </c>
      <c r="E1449">
        <v>0</v>
      </c>
      <c r="F1449" s="18">
        <v>12142.58</v>
      </c>
      <c r="G1449" t="s">
        <v>12</v>
      </c>
      <c r="H1449" t="s">
        <v>11</v>
      </c>
      <c r="I1449" t="s">
        <v>13</v>
      </c>
      <c r="J1449" s="15" t="str">
        <f t="shared" si="45"/>
        <v>4 Nov 1962</v>
      </c>
      <c r="K1449" s="15" t="s">
        <v>7338</v>
      </c>
      <c r="L1449" s="15" t="str">
        <f t="shared" si="44"/>
        <v>04-11-1962</v>
      </c>
      <c r="M1449" s="19">
        <v>60</v>
      </c>
    </row>
    <row r="1450" spans="1:13" ht="15" thickBot="1" x14ac:dyDescent="0.4">
      <c r="A1450" t="s">
        <v>1481</v>
      </c>
      <c r="B1450">
        <v>1962</v>
      </c>
      <c r="C1450" t="s">
        <v>20</v>
      </c>
      <c r="D1450">
        <v>15</v>
      </c>
      <c r="E1450">
        <v>0</v>
      </c>
      <c r="F1450" s="18">
        <v>12146.97</v>
      </c>
      <c r="G1450" t="s">
        <v>12</v>
      </c>
      <c r="H1450" t="s">
        <v>12</v>
      </c>
      <c r="I1450" t="s">
        <v>42</v>
      </c>
      <c r="J1450" s="15" t="str">
        <f t="shared" si="45"/>
        <v>15 Sep 1962</v>
      </c>
      <c r="K1450" s="15" t="s">
        <v>7339</v>
      </c>
      <c r="L1450" s="15" t="str">
        <f t="shared" si="44"/>
        <v>15-09-1962</v>
      </c>
      <c r="M1450" s="19">
        <v>60</v>
      </c>
    </row>
    <row r="1451" spans="1:13" ht="15" thickBot="1" x14ac:dyDescent="0.4">
      <c r="A1451" t="s">
        <v>1482</v>
      </c>
      <c r="B1451">
        <v>1987</v>
      </c>
      <c r="C1451" t="s">
        <v>37</v>
      </c>
      <c r="D1451">
        <v>5</v>
      </c>
      <c r="E1451">
        <v>3</v>
      </c>
      <c r="F1451" s="18">
        <v>12148.2</v>
      </c>
      <c r="G1451" t="s">
        <v>12</v>
      </c>
      <c r="H1451" t="s">
        <v>12</v>
      </c>
      <c r="I1451" t="s">
        <v>23</v>
      </c>
      <c r="J1451" s="15" t="str">
        <f t="shared" si="45"/>
        <v>5 Oct 1987</v>
      </c>
      <c r="K1451" s="15" t="s">
        <v>7340</v>
      </c>
      <c r="L1451" s="15" t="str">
        <f t="shared" si="44"/>
        <v>05-10-1987</v>
      </c>
      <c r="M1451" s="19">
        <v>35</v>
      </c>
    </row>
    <row r="1452" spans="1:13" ht="15" thickBot="1" x14ac:dyDescent="0.4">
      <c r="A1452" t="s">
        <v>1483</v>
      </c>
      <c r="B1452">
        <v>1991</v>
      </c>
      <c r="C1452" t="s">
        <v>35</v>
      </c>
      <c r="D1452">
        <v>29</v>
      </c>
      <c r="E1452">
        <v>3</v>
      </c>
      <c r="F1452" s="18">
        <v>12198.64</v>
      </c>
      <c r="G1452" t="s">
        <v>12</v>
      </c>
      <c r="H1452" t="s">
        <v>12</v>
      </c>
      <c r="I1452" t="s">
        <v>535</v>
      </c>
      <c r="J1452" s="15" t="str">
        <f t="shared" si="45"/>
        <v>29 Aug 1991</v>
      </c>
      <c r="K1452" s="15" t="s">
        <v>6552</v>
      </c>
      <c r="L1452" s="15" t="str">
        <f t="shared" si="44"/>
        <v>29-08-1991</v>
      </c>
      <c r="M1452" s="19">
        <v>31</v>
      </c>
    </row>
    <row r="1453" spans="1:13" ht="15" thickBot="1" x14ac:dyDescent="0.4">
      <c r="A1453" t="s">
        <v>1484</v>
      </c>
      <c r="B1453">
        <v>1977</v>
      </c>
      <c r="C1453" t="s">
        <v>35</v>
      </c>
      <c r="D1453">
        <v>14</v>
      </c>
      <c r="E1453">
        <v>2</v>
      </c>
      <c r="F1453" s="18">
        <v>12218.7</v>
      </c>
      <c r="G1453" t="s">
        <v>12</v>
      </c>
      <c r="H1453" t="s">
        <v>16</v>
      </c>
      <c r="I1453" t="s">
        <v>23</v>
      </c>
      <c r="J1453" s="15" t="str">
        <f t="shared" si="45"/>
        <v>14 Aug 1977</v>
      </c>
      <c r="K1453" s="15" t="s">
        <v>7341</v>
      </c>
      <c r="L1453" s="15" t="str">
        <f t="shared" si="44"/>
        <v>14-08-1977</v>
      </c>
      <c r="M1453" s="19">
        <v>45</v>
      </c>
    </row>
    <row r="1454" spans="1:13" ht="15" thickBot="1" x14ac:dyDescent="0.4">
      <c r="A1454" t="s">
        <v>1485</v>
      </c>
      <c r="B1454">
        <v>1964</v>
      </c>
      <c r="C1454" t="s">
        <v>10</v>
      </c>
      <c r="D1454">
        <v>20</v>
      </c>
      <c r="E1454">
        <v>0</v>
      </c>
      <c r="F1454" s="18">
        <v>12222.9</v>
      </c>
      <c r="G1454" t="s">
        <v>12</v>
      </c>
      <c r="H1454" t="s">
        <v>11</v>
      </c>
      <c r="I1454" t="s">
        <v>23</v>
      </c>
      <c r="J1454" s="15" t="str">
        <f t="shared" si="45"/>
        <v>20 Jul 1964</v>
      </c>
      <c r="K1454" s="15" t="s">
        <v>7342</v>
      </c>
      <c r="L1454" s="15" t="str">
        <f t="shared" si="44"/>
        <v>20-07-1964</v>
      </c>
      <c r="M1454" s="19">
        <v>59</v>
      </c>
    </row>
    <row r="1455" spans="1:13" ht="15" thickBot="1" x14ac:dyDescent="0.4">
      <c r="A1455" t="s">
        <v>1486</v>
      </c>
      <c r="B1455">
        <v>1964</v>
      </c>
      <c r="C1455" t="s">
        <v>10</v>
      </c>
      <c r="D1455">
        <v>2</v>
      </c>
      <c r="E1455">
        <v>0</v>
      </c>
      <c r="F1455" s="18">
        <v>12224.35</v>
      </c>
      <c r="G1455" t="s">
        <v>12</v>
      </c>
      <c r="H1455" t="s">
        <v>16</v>
      </c>
      <c r="I1455" t="s">
        <v>23</v>
      </c>
      <c r="J1455" s="15" t="str">
        <f t="shared" si="45"/>
        <v>2 Jul 1964</v>
      </c>
      <c r="K1455" s="15" t="s">
        <v>7343</v>
      </c>
      <c r="L1455" s="15" t="str">
        <f t="shared" si="44"/>
        <v>02-07-1964</v>
      </c>
      <c r="M1455" s="19">
        <v>59</v>
      </c>
    </row>
    <row r="1456" spans="1:13" ht="15" thickBot="1" x14ac:dyDescent="0.4">
      <c r="A1456" t="s">
        <v>1487</v>
      </c>
      <c r="B1456">
        <v>1964</v>
      </c>
      <c r="C1456" t="s">
        <v>18</v>
      </c>
      <c r="D1456">
        <v>24</v>
      </c>
      <c r="E1456">
        <v>0</v>
      </c>
      <c r="F1456" s="18">
        <v>12231.61</v>
      </c>
      <c r="G1456" t="s">
        <v>12</v>
      </c>
      <c r="H1456" t="s">
        <v>12</v>
      </c>
      <c r="I1456" t="s">
        <v>23</v>
      </c>
      <c r="J1456" s="15" t="str">
        <f t="shared" si="45"/>
        <v>24 Jun 1964</v>
      </c>
      <c r="K1456" s="15" t="s">
        <v>7344</v>
      </c>
      <c r="L1456" s="15" t="str">
        <f t="shared" si="44"/>
        <v>24-06-1964</v>
      </c>
      <c r="M1456" s="19">
        <v>59</v>
      </c>
    </row>
    <row r="1457" spans="1:13" ht="15" thickBot="1" x14ac:dyDescent="0.4">
      <c r="A1457" t="s">
        <v>1488</v>
      </c>
      <c r="B1457">
        <v>1963</v>
      </c>
      <c r="C1457" t="s">
        <v>10</v>
      </c>
      <c r="D1457">
        <v>19</v>
      </c>
      <c r="E1457">
        <v>0</v>
      </c>
      <c r="F1457" s="18">
        <v>12233.83</v>
      </c>
      <c r="G1457" t="s">
        <v>12</v>
      </c>
      <c r="H1457" t="s">
        <v>16</v>
      </c>
      <c r="I1457" t="s">
        <v>42</v>
      </c>
      <c r="J1457" s="15" t="str">
        <f t="shared" si="45"/>
        <v>19 Jul 1963</v>
      </c>
      <c r="K1457" s="15" t="s">
        <v>7345</v>
      </c>
      <c r="L1457" s="15" t="str">
        <f t="shared" si="44"/>
        <v>19-07-1963</v>
      </c>
      <c r="M1457" s="19">
        <v>60</v>
      </c>
    </row>
    <row r="1458" spans="1:13" ht="15" thickBot="1" x14ac:dyDescent="0.4">
      <c r="A1458" t="s">
        <v>1489</v>
      </c>
      <c r="B1458">
        <v>1964</v>
      </c>
      <c r="C1458" t="s">
        <v>37</v>
      </c>
      <c r="D1458">
        <v>15</v>
      </c>
      <c r="E1458">
        <v>0</v>
      </c>
      <c r="F1458" s="18">
        <v>12235.84</v>
      </c>
      <c r="G1458" t="s">
        <v>12</v>
      </c>
      <c r="H1458" t="s">
        <v>12</v>
      </c>
      <c r="I1458" t="s">
        <v>23</v>
      </c>
      <c r="J1458" s="15" t="str">
        <f t="shared" si="45"/>
        <v>15 Oct 1964</v>
      </c>
      <c r="K1458" s="15" t="s">
        <v>7346</v>
      </c>
      <c r="L1458" s="15" t="str">
        <f t="shared" si="44"/>
        <v>15-10-1964</v>
      </c>
      <c r="M1458" s="19">
        <v>58</v>
      </c>
    </row>
    <row r="1459" spans="1:13" ht="15" thickBot="1" x14ac:dyDescent="0.4">
      <c r="A1459" t="s">
        <v>1490</v>
      </c>
      <c r="B1459">
        <v>1966</v>
      </c>
      <c r="C1459" t="s">
        <v>10</v>
      </c>
      <c r="D1459">
        <v>29</v>
      </c>
      <c r="E1459">
        <v>0</v>
      </c>
      <c r="F1459" s="18">
        <v>12237.73</v>
      </c>
      <c r="G1459" t="s">
        <v>12</v>
      </c>
      <c r="H1459" t="s">
        <v>12</v>
      </c>
      <c r="I1459" t="s">
        <v>23</v>
      </c>
      <c r="J1459" s="15" t="str">
        <f t="shared" si="45"/>
        <v>29 Jul 1966</v>
      </c>
      <c r="K1459" s="15" t="s">
        <v>7347</v>
      </c>
      <c r="L1459" s="15" t="str">
        <f t="shared" si="44"/>
        <v>29-07-1966</v>
      </c>
      <c r="M1459" s="19">
        <v>57</v>
      </c>
    </row>
    <row r="1460" spans="1:13" ht="15" thickBot="1" x14ac:dyDescent="0.4">
      <c r="A1460" t="s">
        <v>1491</v>
      </c>
      <c r="B1460">
        <v>1963</v>
      </c>
      <c r="C1460" t="s">
        <v>10</v>
      </c>
      <c r="D1460">
        <v>17</v>
      </c>
      <c r="E1460">
        <v>0</v>
      </c>
      <c r="F1460" s="18">
        <v>12244.53</v>
      </c>
      <c r="G1460" t="s">
        <v>12</v>
      </c>
      <c r="H1460" t="s">
        <v>16</v>
      </c>
      <c r="I1460" t="s">
        <v>13</v>
      </c>
      <c r="J1460" s="15" t="str">
        <f t="shared" si="45"/>
        <v>17 Jul 1963</v>
      </c>
      <c r="K1460" s="15" t="s">
        <v>7348</v>
      </c>
      <c r="L1460" s="15" t="str">
        <f t="shared" si="44"/>
        <v>17-07-1963</v>
      </c>
      <c r="M1460" s="19">
        <v>60</v>
      </c>
    </row>
    <row r="1461" spans="1:13" ht="15" thickBot="1" x14ac:dyDescent="0.4">
      <c r="A1461" t="s">
        <v>1492</v>
      </c>
      <c r="B1461">
        <v>1974</v>
      </c>
      <c r="C1461" t="s">
        <v>18</v>
      </c>
      <c r="D1461">
        <v>23</v>
      </c>
      <c r="E1461">
        <v>0</v>
      </c>
      <c r="F1461" s="18">
        <v>12245.17</v>
      </c>
      <c r="G1461" t="s">
        <v>12</v>
      </c>
      <c r="H1461" t="s">
        <v>16</v>
      </c>
      <c r="I1461" t="s">
        <v>23</v>
      </c>
      <c r="J1461" s="15" t="str">
        <f t="shared" si="45"/>
        <v>23 Jun 1974</v>
      </c>
      <c r="K1461" s="15" t="s">
        <v>7349</v>
      </c>
      <c r="L1461" s="15" t="str">
        <f t="shared" si="44"/>
        <v>23-06-1974</v>
      </c>
      <c r="M1461" s="19">
        <v>49</v>
      </c>
    </row>
    <row r="1462" spans="1:13" ht="15" thickBot="1" x14ac:dyDescent="0.4">
      <c r="A1462" t="s">
        <v>1493</v>
      </c>
      <c r="B1462">
        <v>1989</v>
      </c>
      <c r="C1462" t="s">
        <v>15</v>
      </c>
      <c r="D1462">
        <v>23</v>
      </c>
      <c r="E1462">
        <v>3</v>
      </c>
      <c r="F1462" s="18">
        <v>12254.44</v>
      </c>
      <c r="G1462" t="s">
        <v>12</v>
      </c>
      <c r="H1462" t="s">
        <v>12</v>
      </c>
      <c r="I1462" t="s">
        <v>535</v>
      </c>
      <c r="J1462" s="15" t="str">
        <f t="shared" si="45"/>
        <v>23 Nov 1989</v>
      </c>
      <c r="K1462" s="15" t="s">
        <v>7350</v>
      </c>
      <c r="L1462" s="15" t="str">
        <f t="shared" si="44"/>
        <v>23-11-1989</v>
      </c>
      <c r="M1462" s="19">
        <v>33</v>
      </c>
    </row>
    <row r="1463" spans="1:13" ht="15" thickBot="1" x14ac:dyDescent="0.4">
      <c r="A1463" t="s">
        <v>1494</v>
      </c>
      <c r="B1463">
        <v>1986</v>
      </c>
      <c r="C1463" t="s">
        <v>35</v>
      </c>
      <c r="D1463">
        <v>13</v>
      </c>
      <c r="E1463">
        <v>3</v>
      </c>
      <c r="F1463" s="18">
        <v>12255.04</v>
      </c>
      <c r="G1463" t="s">
        <v>12</v>
      </c>
      <c r="H1463" t="s">
        <v>11</v>
      </c>
      <c r="I1463" t="s">
        <v>535</v>
      </c>
      <c r="J1463" s="15" t="str">
        <f t="shared" si="45"/>
        <v>13 Aug 1986</v>
      </c>
      <c r="K1463" s="15" t="s">
        <v>7351</v>
      </c>
      <c r="L1463" s="15" t="str">
        <f t="shared" si="44"/>
        <v>13-08-1986</v>
      </c>
      <c r="M1463" s="19">
        <v>36</v>
      </c>
    </row>
    <row r="1464" spans="1:13" ht="15" thickBot="1" x14ac:dyDescent="0.4">
      <c r="A1464" t="s">
        <v>1495</v>
      </c>
      <c r="B1464">
        <v>1966</v>
      </c>
      <c r="C1464" t="s">
        <v>30</v>
      </c>
      <c r="D1464">
        <v>6</v>
      </c>
      <c r="E1464">
        <v>2</v>
      </c>
      <c r="F1464" s="18">
        <v>12265.51</v>
      </c>
      <c r="G1464" t="s">
        <v>12</v>
      </c>
      <c r="H1464" t="s">
        <v>12</v>
      </c>
      <c r="I1464" t="s">
        <v>13</v>
      </c>
      <c r="J1464" s="15" t="str">
        <f t="shared" si="45"/>
        <v>6 Dec 1966</v>
      </c>
      <c r="K1464" s="15" t="s">
        <v>7352</v>
      </c>
      <c r="L1464" s="15" t="str">
        <f t="shared" si="44"/>
        <v>06-12-1966</v>
      </c>
      <c r="M1464" s="19">
        <v>56</v>
      </c>
    </row>
    <row r="1465" spans="1:13" ht="15" thickBot="1" x14ac:dyDescent="0.4">
      <c r="A1465" t="s">
        <v>1496</v>
      </c>
      <c r="B1465">
        <v>1967</v>
      </c>
      <c r="C1465" t="s">
        <v>30</v>
      </c>
      <c r="D1465">
        <v>30</v>
      </c>
      <c r="E1465">
        <v>2</v>
      </c>
      <c r="F1465" s="18">
        <v>12268.63</v>
      </c>
      <c r="G1465" t="s">
        <v>12</v>
      </c>
      <c r="H1465" t="s">
        <v>16</v>
      </c>
      <c r="I1465" t="s">
        <v>23</v>
      </c>
      <c r="J1465" s="15" t="str">
        <f t="shared" si="45"/>
        <v>30 Dec 1967</v>
      </c>
      <c r="K1465" s="15" t="s">
        <v>7353</v>
      </c>
      <c r="L1465" s="15" t="str">
        <f t="shared" si="44"/>
        <v>30-12-1967</v>
      </c>
      <c r="M1465" s="19">
        <v>55</v>
      </c>
    </row>
    <row r="1466" spans="1:13" ht="15" thickBot="1" x14ac:dyDescent="0.4">
      <c r="A1466" t="s">
        <v>1497</v>
      </c>
      <c r="B1466">
        <v>1967</v>
      </c>
      <c r="C1466" t="s">
        <v>35</v>
      </c>
      <c r="D1466">
        <v>28</v>
      </c>
      <c r="E1466">
        <v>2</v>
      </c>
      <c r="F1466" s="18">
        <v>12269.69</v>
      </c>
      <c r="G1466" t="s">
        <v>12</v>
      </c>
      <c r="H1466" t="s">
        <v>11</v>
      </c>
      <c r="I1466" t="s">
        <v>23</v>
      </c>
      <c r="J1466" s="15" t="str">
        <f t="shared" si="45"/>
        <v>28 Aug 1967</v>
      </c>
      <c r="K1466" s="15" t="s">
        <v>7354</v>
      </c>
      <c r="L1466" s="15" t="str">
        <f t="shared" si="44"/>
        <v>28-08-1967</v>
      </c>
      <c r="M1466" s="19">
        <v>55</v>
      </c>
    </row>
    <row r="1467" spans="1:13" ht="15" thickBot="1" x14ac:dyDescent="0.4">
      <c r="A1467" t="s">
        <v>1498</v>
      </c>
      <c r="B1467">
        <v>1966</v>
      </c>
      <c r="C1467" t="s">
        <v>15</v>
      </c>
      <c r="D1467">
        <v>16</v>
      </c>
      <c r="E1467">
        <v>0</v>
      </c>
      <c r="F1467" s="18">
        <v>12282.03</v>
      </c>
      <c r="G1467" t="s">
        <v>12</v>
      </c>
      <c r="H1467" t="s">
        <v>16</v>
      </c>
      <c r="I1467" t="s">
        <v>200</v>
      </c>
      <c r="J1467" s="15" t="str">
        <f t="shared" si="45"/>
        <v>16 Nov 1966</v>
      </c>
      <c r="K1467" s="15" t="s">
        <v>7355</v>
      </c>
      <c r="L1467" s="15" t="str">
        <f t="shared" si="44"/>
        <v>16-11-1966</v>
      </c>
      <c r="M1467" s="19">
        <v>56</v>
      </c>
    </row>
    <row r="1468" spans="1:13" ht="15" thickBot="1" x14ac:dyDescent="0.4">
      <c r="A1468" t="s">
        <v>1499</v>
      </c>
      <c r="B1468">
        <v>1990</v>
      </c>
      <c r="C1468" t="s">
        <v>37</v>
      </c>
      <c r="D1468">
        <v>29</v>
      </c>
      <c r="E1468">
        <v>3</v>
      </c>
      <c r="F1468" s="18">
        <v>12282.38</v>
      </c>
      <c r="G1468" t="s">
        <v>12</v>
      </c>
      <c r="H1468" t="s">
        <v>16</v>
      </c>
      <c r="I1468" t="s">
        <v>42</v>
      </c>
      <c r="J1468" s="15" t="str">
        <f t="shared" si="45"/>
        <v>29 Oct 1990</v>
      </c>
      <c r="K1468" s="15" t="s">
        <v>7356</v>
      </c>
      <c r="L1468" s="15" t="str">
        <f t="shared" si="44"/>
        <v>29-10-1990</v>
      </c>
      <c r="M1468" s="19">
        <v>32</v>
      </c>
    </row>
    <row r="1469" spans="1:13" ht="15" thickBot="1" x14ac:dyDescent="0.4">
      <c r="A1469" t="s">
        <v>1500</v>
      </c>
      <c r="B1469">
        <v>1963</v>
      </c>
      <c r="C1469" t="s">
        <v>37</v>
      </c>
      <c r="D1469">
        <v>28</v>
      </c>
      <c r="E1469">
        <v>0</v>
      </c>
      <c r="F1469" s="18">
        <v>12299.59</v>
      </c>
      <c r="G1469" t="s">
        <v>12</v>
      </c>
      <c r="H1469" t="s">
        <v>16</v>
      </c>
      <c r="I1469" t="s">
        <v>200</v>
      </c>
      <c r="J1469" s="15" t="str">
        <f t="shared" si="45"/>
        <v>28 Oct 1963</v>
      </c>
      <c r="K1469" s="15" t="s">
        <v>7357</v>
      </c>
      <c r="L1469" s="15" t="str">
        <f t="shared" si="44"/>
        <v>28-10-1963</v>
      </c>
      <c r="M1469" s="19">
        <v>59</v>
      </c>
    </row>
    <row r="1470" spans="1:13" ht="15" thickBot="1" x14ac:dyDescent="0.4">
      <c r="A1470" t="s">
        <v>1501</v>
      </c>
      <c r="B1470">
        <v>1963</v>
      </c>
      <c r="C1470" t="s">
        <v>35</v>
      </c>
      <c r="D1470">
        <v>29</v>
      </c>
      <c r="E1470">
        <v>0</v>
      </c>
      <c r="F1470" s="18">
        <v>12323.94</v>
      </c>
      <c r="G1470" t="s">
        <v>12</v>
      </c>
      <c r="H1470" t="s">
        <v>12</v>
      </c>
      <c r="I1470" t="s">
        <v>356</v>
      </c>
      <c r="J1470" s="15" t="str">
        <f t="shared" si="45"/>
        <v>29 Aug 1963</v>
      </c>
      <c r="K1470" s="15" t="s">
        <v>7358</v>
      </c>
      <c r="L1470" s="15" t="str">
        <f t="shared" si="44"/>
        <v>29-08-1963</v>
      </c>
      <c r="M1470" s="19">
        <v>59</v>
      </c>
    </row>
    <row r="1471" spans="1:13" ht="15" thickBot="1" x14ac:dyDescent="0.4">
      <c r="A1471" t="s">
        <v>1502</v>
      </c>
      <c r="B1471">
        <v>1963</v>
      </c>
      <c r="C1471" t="s">
        <v>35</v>
      </c>
      <c r="D1471">
        <v>2</v>
      </c>
      <c r="E1471">
        <v>1</v>
      </c>
      <c r="F1471" s="18">
        <v>12333.83</v>
      </c>
      <c r="G1471" t="s">
        <v>12</v>
      </c>
      <c r="H1471" t="s">
        <v>11</v>
      </c>
      <c r="I1471" t="s">
        <v>42</v>
      </c>
      <c r="J1471" s="15" t="str">
        <f t="shared" si="45"/>
        <v>2 Aug 1963</v>
      </c>
      <c r="K1471" s="15" t="s">
        <v>7359</v>
      </c>
      <c r="L1471" s="15" t="str">
        <f t="shared" si="44"/>
        <v>02-08-1963</v>
      </c>
      <c r="M1471" s="19">
        <v>60</v>
      </c>
    </row>
    <row r="1472" spans="1:13" ht="15" thickBot="1" x14ac:dyDescent="0.4">
      <c r="A1472" t="s">
        <v>1503</v>
      </c>
      <c r="B1472">
        <v>1963</v>
      </c>
      <c r="C1472" t="s">
        <v>20</v>
      </c>
      <c r="D1472">
        <v>22</v>
      </c>
      <c r="E1472">
        <v>1</v>
      </c>
      <c r="F1472" s="18">
        <v>12347.17</v>
      </c>
      <c r="G1472" t="s">
        <v>12</v>
      </c>
      <c r="H1472" t="s">
        <v>12</v>
      </c>
      <c r="I1472" t="s">
        <v>42</v>
      </c>
      <c r="J1472" s="15" t="str">
        <f t="shared" si="45"/>
        <v>22 Sep 1963</v>
      </c>
      <c r="K1472" s="15" t="s">
        <v>7360</v>
      </c>
      <c r="L1472" s="15" t="str">
        <f t="shared" si="44"/>
        <v>22-09-1963</v>
      </c>
      <c r="M1472" s="19">
        <v>59</v>
      </c>
    </row>
    <row r="1473" spans="1:13" ht="15" thickBot="1" x14ac:dyDescent="0.4">
      <c r="A1473" t="s">
        <v>1504</v>
      </c>
      <c r="B1473">
        <v>1966</v>
      </c>
      <c r="C1473" t="s">
        <v>30</v>
      </c>
      <c r="D1473">
        <v>29</v>
      </c>
      <c r="E1473">
        <v>3</v>
      </c>
      <c r="F1473" s="18">
        <v>12363.55</v>
      </c>
      <c r="G1473" t="s">
        <v>12</v>
      </c>
      <c r="H1473" t="s">
        <v>12</v>
      </c>
      <c r="I1473" t="s">
        <v>42</v>
      </c>
      <c r="J1473" s="15" t="str">
        <f t="shared" si="45"/>
        <v>29 Dec 1966</v>
      </c>
      <c r="K1473" s="15" t="s">
        <v>7361</v>
      </c>
      <c r="L1473" s="15" t="str">
        <f t="shared" si="44"/>
        <v>29-12-1966</v>
      </c>
      <c r="M1473" s="19">
        <v>56</v>
      </c>
    </row>
    <row r="1474" spans="1:13" ht="15" thickBot="1" x14ac:dyDescent="0.4">
      <c r="A1474" t="s">
        <v>1505</v>
      </c>
      <c r="B1474">
        <v>1962</v>
      </c>
      <c r="C1474" t="s">
        <v>20</v>
      </c>
      <c r="D1474">
        <v>26</v>
      </c>
      <c r="E1474">
        <v>0</v>
      </c>
      <c r="F1474" s="18">
        <v>12369.89</v>
      </c>
      <c r="G1474" t="s">
        <v>12</v>
      </c>
      <c r="H1474" t="s">
        <v>11</v>
      </c>
      <c r="I1474" t="s">
        <v>247</v>
      </c>
      <c r="J1474" s="15" t="str">
        <f t="shared" si="45"/>
        <v>26 Sep 1962</v>
      </c>
      <c r="K1474" s="15" t="s">
        <v>7362</v>
      </c>
      <c r="L1474" s="15" t="str">
        <f t="shared" ref="L1474:L1537" si="46">TEXT(K1474,"dd-mm-yyyy")</f>
        <v>26-09-1962</v>
      </c>
      <c r="M1474" s="19">
        <v>60</v>
      </c>
    </row>
    <row r="1475" spans="1:13" ht="15" thickBot="1" x14ac:dyDescent="0.4">
      <c r="A1475" t="s">
        <v>1506</v>
      </c>
      <c r="B1475">
        <v>1989</v>
      </c>
      <c r="C1475" t="s">
        <v>30</v>
      </c>
      <c r="D1475">
        <v>29</v>
      </c>
      <c r="E1475">
        <v>0</v>
      </c>
      <c r="F1475" s="18">
        <v>12404.88</v>
      </c>
      <c r="G1475" t="s">
        <v>12</v>
      </c>
      <c r="H1475" t="s">
        <v>12</v>
      </c>
      <c r="I1475" t="s">
        <v>168</v>
      </c>
      <c r="J1475" s="15" t="str">
        <f t="shared" ref="J1475:J1538" si="47">CONCATENATE(D1475," ",C1475," ",B1475)</f>
        <v>29 Dec 1989</v>
      </c>
      <c r="K1475" s="15" t="s">
        <v>7363</v>
      </c>
      <c r="L1475" s="15" t="str">
        <f t="shared" si="46"/>
        <v>29-12-1989</v>
      </c>
      <c r="M1475" s="19">
        <v>33</v>
      </c>
    </row>
    <row r="1476" spans="1:13" ht="15" thickBot="1" x14ac:dyDescent="0.4">
      <c r="A1476" t="s">
        <v>1507</v>
      </c>
      <c r="B1476">
        <v>1972</v>
      </c>
      <c r="C1476" t="s">
        <v>35</v>
      </c>
      <c r="D1476">
        <v>21</v>
      </c>
      <c r="E1476">
        <v>0</v>
      </c>
      <c r="F1476" s="18">
        <v>12407.3</v>
      </c>
      <c r="G1476" t="s">
        <v>12</v>
      </c>
      <c r="H1476" t="s">
        <v>11</v>
      </c>
      <c r="I1476" t="s">
        <v>300</v>
      </c>
      <c r="J1476" s="15" t="str">
        <f t="shared" si="47"/>
        <v>21 Aug 1972</v>
      </c>
      <c r="K1476" s="15" t="s">
        <v>6624</v>
      </c>
      <c r="L1476" s="15" t="str">
        <f t="shared" si="46"/>
        <v>21-08-1972</v>
      </c>
      <c r="M1476" s="19">
        <v>50</v>
      </c>
    </row>
    <row r="1477" spans="1:13" ht="15" thickBot="1" x14ac:dyDescent="0.4">
      <c r="A1477" t="s">
        <v>1508</v>
      </c>
      <c r="B1477">
        <v>1979</v>
      </c>
      <c r="C1477" t="s">
        <v>10</v>
      </c>
      <c r="D1477">
        <v>14</v>
      </c>
      <c r="E1477">
        <v>2</v>
      </c>
      <c r="F1477" s="18">
        <v>12408.29</v>
      </c>
      <c r="G1477" t="s">
        <v>12</v>
      </c>
      <c r="H1477" t="s">
        <v>16</v>
      </c>
      <c r="I1477" t="s">
        <v>632</v>
      </c>
      <c r="J1477" s="15" t="str">
        <f t="shared" si="47"/>
        <v>14 Jul 1979</v>
      </c>
      <c r="K1477" s="15" t="s">
        <v>7364</v>
      </c>
      <c r="L1477" s="15" t="str">
        <f t="shared" si="46"/>
        <v>14-07-1979</v>
      </c>
      <c r="M1477" s="19">
        <v>44</v>
      </c>
    </row>
    <row r="1478" spans="1:13" ht="15" thickBot="1" x14ac:dyDescent="0.4">
      <c r="A1478" t="s">
        <v>1509</v>
      </c>
      <c r="B1478">
        <v>1964</v>
      </c>
      <c r="C1478" t="s">
        <v>35</v>
      </c>
      <c r="D1478">
        <v>4</v>
      </c>
      <c r="E1478">
        <v>0</v>
      </c>
      <c r="F1478" s="18">
        <v>12430.95</v>
      </c>
      <c r="G1478" t="s">
        <v>12</v>
      </c>
      <c r="H1478" t="s">
        <v>12</v>
      </c>
      <c r="I1478" t="s">
        <v>247</v>
      </c>
      <c r="J1478" s="15" t="str">
        <f t="shared" si="47"/>
        <v>4 Aug 1964</v>
      </c>
      <c r="K1478" s="15" t="s">
        <v>7365</v>
      </c>
      <c r="L1478" s="15" t="str">
        <f t="shared" si="46"/>
        <v>04-08-1964</v>
      </c>
      <c r="M1478" s="19">
        <v>59</v>
      </c>
    </row>
    <row r="1479" spans="1:13" ht="15" thickBot="1" x14ac:dyDescent="0.4">
      <c r="A1479" t="s">
        <v>1510</v>
      </c>
      <c r="B1479">
        <v>1995</v>
      </c>
      <c r="C1479" t="s">
        <v>35</v>
      </c>
      <c r="D1479">
        <v>9</v>
      </c>
      <c r="E1479">
        <v>0</v>
      </c>
      <c r="F1479" s="18">
        <v>12452.25</v>
      </c>
      <c r="G1479" t="s">
        <v>12</v>
      </c>
      <c r="H1479" t="s">
        <v>12</v>
      </c>
      <c r="I1479" t="s">
        <v>23</v>
      </c>
      <c r="J1479" s="15" t="str">
        <f t="shared" si="47"/>
        <v>9 Aug 1995</v>
      </c>
      <c r="K1479" s="15" t="s">
        <v>7366</v>
      </c>
      <c r="L1479" s="15" t="str">
        <f t="shared" si="46"/>
        <v>09-08-1995</v>
      </c>
      <c r="M1479" s="19">
        <v>27</v>
      </c>
    </row>
    <row r="1480" spans="1:13" ht="15" thickBot="1" x14ac:dyDescent="0.4">
      <c r="A1480" t="s">
        <v>1511</v>
      </c>
      <c r="B1480">
        <v>1968</v>
      </c>
      <c r="C1480" t="s">
        <v>15</v>
      </c>
      <c r="D1480">
        <v>26</v>
      </c>
      <c r="E1480">
        <v>3</v>
      </c>
      <c r="F1480" s="18">
        <v>12475.35</v>
      </c>
      <c r="G1480" t="s">
        <v>12</v>
      </c>
      <c r="H1480" t="s">
        <v>16</v>
      </c>
      <c r="I1480" t="s">
        <v>23</v>
      </c>
      <c r="J1480" s="15" t="str">
        <f t="shared" si="47"/>
        <v>26 Nov 1968</v>
      </c>
      <c r="K1480" s="15" t="s">
        <v>7367</v>
      </c>
      <c r="L1480" s="15" t="str">
        <f t="shared" si="46"/>
        <v>26-11-1968</v>
      </c>
      <c r="M1480" s="19">
        <v>54</v>
      </c>
    </row>
    <row r="1481" spans="1:13" ht="15" thickBot="1" x14ac:dyDescent="0.4">
      <c r="A1481" t="s">
        <v>1512</v>
      </c>
      <c r="B1481">
        <v>1968</v>
      </c>
      <c r="C1481" t="s">
        <v>15</v>
      </c>
      <c r="D1481">
        <v>12</v>
      </c>
      <c r="E1481">
        <v>3</v>
      </c>
      <c r="F1481" s="18">
        <v>12479.71</v>
      </c>
      <c r="G1481" t="s">
        <v>12</v>
      </c>
      <c r="H1481" t="s">
        <v>12</v>
      </c>
      <c r="I1481" t="s">
        <v>23</v>
      </c>
      <c r="J1481" s="15" t="str">
        <f t="shared" si="47"/>
        <v>12 Nov 1968</v>
      </c>
      <c r="K1481" s="15" t="s">
        <v>7208</v>
      </c>
      <c r="L1481" s="15" t="str">
        <f t="shared" si="46"/>
        <v>12-11-1968</v>
      </c>
      <c r="M1481" s="19">
        <v>54</v>
      </c>
    </row>
    <row r="1482" spans="1:13" ht="15" thickBot="1" x14ac:dyDescent="0.4">
      <c r="A1482" t="s">
        <v>1513</v>
      </c>
      <c r="B1482">
        <v>1967</v>
      </c>
      <c r="C1482" t="s">
        <v>20</v>
      </c>
      <c r="D1482">
        <v>1</v>
      </c>
      <c r="E1482">
        <v>3</v>
      </c>
      <c r="F1482" s="18">
        <v>12485.8</v>
      </c>
      <c r="G1482" t="s">
        <v>12</v>
      </c>
      <c r="H1482" t="s">
        <v>12</v>
      </c>
      <c r="I1482" t="s">
        <v>13</v>
      </c>
      <c r="J1482" s="15" t="str">
        <f t="shared" si="47"/>
        <v>1 Sep 1967</v>
      </c>
      <c r="K1482" s="15" t="s">
        <v>7368</v>
      </c>
      <c r="L1482" s="15" t="str">
        <f t="shared" si="46"/>
        <v>01-09-1967</v>
      </c>
      <c r="M1482" s="19">
        <v>55</v>
      </c>
    </row>
    <row r="1483" spans="1:13" ht="15" thickBot="1" x14ac:dyDescent="0.4">
      <c r="A1483" t="s">
        <v>1514</v>
      </c>
      <c r="B1483">
        <v>1968</v>
      </c>
      <c r="C1483" t="s">
        <v>30</v>
      </c>
      <c r="D1483">
        <v>3</v>
      </c>
      <c r="E1483">
        <v>3</v>
      </c>
      <c r="F1483" s="18">
        <v>12495.29</v>
      </c>
      <c r="G1483" t="s">
        <v>12</v>
      </c>
      <c r="H1483" t="s">
        <v>12</v>
      </c>
      <c r="I1483" t="s">
        <v>23</v>
      </c>
      <c r="J1483" s="15" t="str">
        <f t="shared" si="47"/>
        <v>3 Dec 1968</v>
      </c>
      <c r="K1483" s="15" t="s">
        <v>7369</v>
      </c>
      <c r="L1483" s="15" t="str">
        <f t="shared" si="46"/>
        <v>03-12-1968</v>
      </c>
      <c r="M1483" s="19">
        <v>54</v>
      </c>
    </row>
    <row r="1484" spans="1:13" ht="15" thickBot="1" x14ac:dyDescent="0.4">
      <c r="A1484" t="s">
        <v>1515</v>
      </c>
      <c r="B1484">
        <v>1966</v>
      </c>
      <c r="C1484" t="s">
        <v>10</v>
      </c>
      <c r="D1484">
        <v>12</v>
      </c>
      <c r="E1484">
        <v>0</v>
      </c>
      <c r="F1484" s="18">
        <v>12499.88</v>
      </c>
      <c r="G1484" t="s">
        <v>12</v>
      </c>
      <c r="H1484" t="s">
        <v>11</v>
      </c>
      <c r="I1484" t="s">
        <v>23</v>
      </c>
      <c r="J1484" s="15" t="str">
        <f t="shared" si="47"/>
        <v>12 Jul 1966</v>
      </c>
      <c r="K1484" s="15" t="s">
        <v>7370</v>
      </c>
      <c r="L1484" s="15" t="str">
        <f t="shared" si="46"/>
        <v>12-07-1966</v>
      </c>
      <c r="M1484" s="19">
        <v>57</v>
      </c>
    </row>
    <row r="1485" spans="1:13" ht="15" thickBot="1" x14ac:dyDescent="0.4">
      <c r="A1485" t="s">
        <v>1516</v>
      </c>
      <c r="B1485">
        <v>1962</v>
      </c>
      <c r="C1485" t="s">
        <v>37</v>
      </c>
      <c r="D1485">
        <v>16</v>
      </c>
      <c r="E1485">
        <v>0</v>
      </c>
      <c r="F1485" s="18">
        <v>12523.6</v>
      </c>
      <c r="G1485" t="s">
        <v>12</v>
      </c>
      <c r="H1485" t="s">
        <v>12</v>
      </c>
      <c r="I1485" t="s">
        <v>23</v>
      </c>
      <c r="J1485" s="15" t="str">
        <f t="shared" si="47"/>
        <v>16 Oct 1962</v>
      </c>
      <c r="K1485" s="15" t="s">
        <v>7371</v>
      </c>
      <c r="L1485" s="15" t="str">
        <f t="shared" si="46"/>
        <v>16-10-1962</v>
      </c>
      <c r="M1485" s="19">
        <v>60</v>
      </c>
    </row>
    <row r="1486" spans="1:13" ht="15" thickBot="1" x14ac:dyDescent="0.4">
      <c r="A1486" t="s">
        <v>1517</v>
      </c>
      <c r="B1486">
        <v>1961</v>
      </c>
      <c r="C1486" t="s">
        <v>15</v>
      </c>
      <c r="D1486">
        <v>28</v>
      </c>
      <c r="E1486">
        <v>0</v>
      </c>
      <c r="F1486" s="18">
        <v>12557.61</v>
      </c>
      <c r="G1486" t="s">
        <v>12</v>
      </c>
      <c r="H1486" t="s">
        <v>12</v>
      </c>
      <c r="I1486" t="s">
        <v>13</v>
      </c>
      <c r="J1486" s="15" t="str">
        <f t="shared" si="47"/>
        <v>28 Nov 1961</v>
      </c>
      <c r="K1486" s="15" t="s">
        <v>7372</v>
      </c>
      <c r="L1486" s="15" t="str">
        <f t="shared" si="46"/>
        <v>28-11-1961</v>
      </c>
      <c r="M1486" s="19">
        <v>61</v>
      </c>
    </row>
    <row r="1487" spans="1:13" ht="15" thickBot="1" x14ac:dyDescent="0.4">
      <c r="A1487" t="s">
        <v>1518</v>
      </c>
      <c r="B1487">
        <v>1961</v>
      </c>
      <c r="C1487" t="s">
        <v>15</v>
      </c>
      <c r="D1487">
        <v>28</v>
      </c>
      <c r="E1487">
        <v>0</v>
      </c>
      <c r="F1487" s="18">
        <v>12574.05</v>
      </c>
      <c r="G1487" t="s">
        <v>12</v>
      </c>
      <c r="H1487" t="s">
        <v>16</v>
      </c>
      <c r="I1487" t="s">
        <v>42</v>
      </c>
      <c r="J1487" s="15" t="str">
        <f t="shared" si="47"/>
        <v>28 Nov 1961</v>
      </c>
      <c r="K1487" s="15" t="s">
        <v>7372</v>
      </c>
      <c r="L1487" s="15" t="str">
        <f t="shared" si="46"/>
        <v>28-11-1961</v>
      </c>
      <c r="M1487" s="19">
        <v>61</v>
      </c>
    </row>
    <row r="1488" spans="1:13" ht="15" thickBot="1" x14ac:dyDescent="0.4">
      <c r="A1488" t="s">
        <v>1519</v>
      </c>
      <c r="B1488">
        <v>1969</v>
      </c>
      <c r="C1488" t="s">
        <v>15</v>
      </c>
      <c r="D1488">
        <v>26</v>
      </c>
      <c r="E1488">
        <v>0</v>
      </c>
      <c r="F1488" s="18">
        <v>12579.92</v>
      </c>
      <c r="G1488" t="s">
        <v>12</v>
      </c>
      <c r="H1488" t="s">
        <v>16</v>
      </c>
      <c r="I1488" t="s">
        <v>200</v>
      </c>
      <c r="J1488" s="15" t="str">
        <f t="shared" si="47"/>
        <v>26 Nov 1969</v>
      </c>
      <c r="K1488" s="15" t="s">
        <v>7044</v>
      </c>
      <c r="L1488" s="15" t="str">
        <f t="shared" si="46"/>
        <v>26-11-1969</v>
      </c>
      <c r="M1488" s="19">
        <v>53</v>
      </c>
    </row>
    <row r="1489" spans="1:13" ht="15" thickBot="1" x14ac:dyDescent="0.4">
      <c r="A1489" t="s">
        <v>1520</v>
      </c>
      <c r="B1489">
        <v>1970</v>
      </c>
      <c r="C1489" t="s">
        <v>18</v>
      </c>
      <c r="D1489">
        <v>18</v>
      </c>
      <c r="E1489">
        <v>5</v>
      </c>
      <c r="F1489" s="18">
        <v>12592.53</v>
      </c>
      <c r="G1489" t="s">
        <v>12</v>
      </c>
      <c r="H1489" t="s">
        <v>11</v>
      </c>
      <c r="I1489" t="s">
        <v>13</v>
      </c>
      <c r="J1489" s="15" t="str">
        <f t="shared" si="47"/>
        <v>18 Jun 1970</v>
      </c>
      <c r="K1489" s="15" t="s">
        <v>7373</v>
      </c>
      <c r="L1489" s="15" t="str">
        <f t="shared" si="46"/>
        <v>18-06-1970</v>
      </c>
      <c r="M1489" s="19">
        <v>53</v>
      </c>
    </row>
    <row r="1490" spans="1:13" ht="15" thickBot="1" x14ac:dyDescent="0.4">
      <c r="A1490" t="s">
        <v>1521</v>
      </c>
      <c r="B1490">
        <v>1988</v>
      </c>
      <c r="C1490" t="s">
        <v>35</v>
      </c>
      <c r="D1490">
        <v>11</v>
      </c>
      <c r="E1490">
        <v>3</v>
      </c>
      <c r="F1490" s="18">
        <v>12600.46</v>
      </c>
      <c r="G1490" t="s">
        <v>12</v>
      </c>
      <c r="H1490" t="s">
        <v>16</v>
      </c>
      <c r="I1490" t="s">
        <v>249</v>
      </c>
      <c r="J1490" s="15" t="str">
        <f t="shared" si="47"/>
        <v>11 Aug 1988</v>
      </c>
      <c r="K1490" s="15" t="s">
        <v>7374</v>
      </c>
      <c r="L1490" s="15" t="str">
        <f t="shared" si="46"/>
        <v>11-08-1988</v>
      </c>
      <c r="M1490" s="19">
        <v>34</v>
      </c>
    </row>
    <row r="1491" spans="1:13" ht="15" thickBot="1" x14ac:dyDescent="0.4">
      <c r="A1491" t="s">
        <v>1522</v>
      </c>
      <c r="B1491">
        <v>1998</v>
      </c>
      <c r="C1491" t="s">
        <v>15</v>
      </c>
      <c r="D1491">
        <v>18</v>
      </c>
      <c r="E1491">
        <v>1</v>
      </c>
      <c r="F1491" s="18">
        <v>12609.89</v>
      </c>
      <c r="G1491" t="s">
        <v>12</v>
      </c>
      <c r="H1491" t="s">
        <v>12</v>
      </c>
      <c r="I1491" t="s">
        <v>23</v>
      </c>
      <c r="J1491" s="15" t="str">
        <f t="shared" si="47"/>
        <v>18 Nov 1998</v>
      </c>
      <c r="K1491" s="15" t="s">
        <v>7375</v>
      </c>
      <c r="L1491" s="15" t="str">
        <f t="shared" si="46"/>
        <v>18-11-1998</v>
      </c>
      <c r="M1491" s="19">
        <v>24</v>
      </c>
    </row>
    <row r="1492" spans="1:13" ht="15" thickBot="1" x14ac:dyDescent="0.4">
      <c r="A1492" t="s">
        <v>1523</v>
      </c>
      <c r="B1492">
        <v>1963</v>
      </c>
      <c r="C1492" t="s">
        <v>35</v>
      </c>
      <c r="D1492">
        <v>19</v>
      </c>
      <c r="E1492">
        <v>0</v>
      </c>
      <c r="F1492" s="18">
        <v>12622.18</v>
      </c>
      <c r="G1492" t="s">
        <v>12</v>
      </c>
      <c r="H1492" t="s">
        <v>16</v>
      </c>
      <c r="I1492" t="s">
        <v>23</v>
      </c>
      <c r="J1492" s="15" t="str">
        <f t="shared" si="47"/>
        <v>19 Aug 1963</v>
      </c>
      <c r="K1492" s="15" t="s">
        <v>7376</v>
      </c>
      <c r="L1492" s="15" t="str">
        <f t="shared" si="46"/>
        <v>19-08-1963</v>
      </c>
      <c r="M1492" s="19">
        <v>59</v>
      </c>
    </row>
    <row r="1493" spans="1:13" ht="15" thickBot="1" x14ac:dyDescent="0.4">
      <c r="A1493" t="s">
        <v>1524</v>
      </c>
      <c r="B1493">
        <v>1970</v>
      </c>
      <c r="C1493" t="s">
        <v>30</v>
      </c>
      <c r="D1493">
        <v>28</v>
      </c>
      <c r="E1493">
        <v>0</v>
      </c>
      <c r="F1493" s="18">
        <v>12624.74</v>
      </c>
      <c r="G1493" t="s">
        <v>12</v>
      </c>
      <c r="H1493" t="s">
        <v>16</v>
      </c>
      <c r="I1493" t="s">
        <v>23</v>
      </c>
      <c r="J1493" s="15" t="str">
        <f t="shared" si="47"/>
        <v>28 Dec 1970</v>
      </c>
      <c r="K1493" s="15" t="s">
        <v>7377</v>
      </c>
      <c r="L1493" s="15" t="str">
        <f t="shared" si="46"/>
        <v>28-12-1970</v>
      </c>
      <c r="M1493" s="19">
        <v>52</v>
      </c>
    </row>
    <row r="1494" spans="1:13" ht="15" thickBot="1" x14ac:dyDescent="0.4">
      <c r="A1494" t="s">
        <v>1525</v>
      </c>
      <c r="B1494">
        <v>1965</v>
      </c>
      <c r="C1494" t="s">
        <v>37</v>
      </c>
      <c r="D1494">
        <v>4</v>
      </c>
      <c r="E1494">
        <v>2</v>
      </c>
      <c r="F1494" s="18">
        <v>12629.17</v>
      </c>
      <c r="G1494" t="s">
        <v>12</v>
      </c>
      <c r="H1494" t="s">
        <v>16</v>
      </c>
      <c r="I1494" t="s">
        <v>13</v>
      </c>
      <c r="J1494" s="15" t="str">
        <f t="shared" si="47"/>
        <v>4 Oct 1965</v>
      </c>
      <c r="K1494" s="15" t="s">
        <v>7378</v>
      </c>
      <c r="L1494" s="15" t="str">
        <f t="shared" si="46"/>
        <v>04-10-1965</v>
      </c>
      <c r="M1494" s="19">
        <v>57</v>
      </c>
    </row>
    <row r="1495" spans="1:13" ht="15" thickBot="1" x14ac:dyDescent="0.4">
      <c r="A1495" t="s">
        <v>1526</v>
      </c>
      <c r="B1495">
        <v>1962</v>
      </c>
      <c r="C1495" t="s">
        <v>15</v>
      </c>
      <c r="D1495">
        <v>22</v>
      </c>
      <c r="E1495">
        <v>0</v>
      </c>
      <c r="F1495" s="18">
        <v>12629.9</v>
      </c>
      <c r="G1495" t="s">
        <v>12</v>
      </c>
      <c r="H1495" t="s">
        <v>12</v>
      </c>
      <c r="I1495" t="s">
        <v>13</v>
      </c>
      <c r="J1495" s="15" t="str">
        <f t="shared" si="47"/>
        <v>22 Nov 1962</v>
      </c>
      <c r="K1495" s="15" t="s">
        <v>7379</v>
      </c>
      <c r="L1495" s="15" t="str">
        <f t="shared" si="46"/>
        <v>22-11-1962</v>
      </c>
      <c r="M1495" s="19">
        <v>60</v>
      </c>
    </row>
    <row r="1496" spans="1:13" ht="15" thickBot="1" x14ac:dyDescent="0.4">
      <c r="A1496" t="s">
        <v>1527</v>
      </c>
      <c r="B1496">
        <v>1962</v>
      </c>
      <c r="C1496" t="s">
        <v>10</v>
      </c>
      <c r="D1496">
        <v>22</v>
      </c>
      <c r="E1496">
        <v>0</v>
      </c>
      <c r="F1496" s="18">
        <v>12638.2</v>
      </c>
      <c r="G1496" t="s">
        <v>12</v>
      </c>
      <c r="H1496" t="s">
        <v>16</v>
      </c>
      <c r="I1496" t="s">
        <v>42</v>
      </c>
      <c r="J1496" s="15" t="str">
        <f t="shared" si="47"/>
        <v>22 Jul 1962</v>
      </c>
      <c r="K1496" s="15" t="s">
        <v>7380</v>
      </c>
      <c r="L1496" s="15" t="str">
        <f t="shared" si="46"/>
        <v>22-07-1962</v>
      </c>
      <c r="M1496" s="19">
        <v>61</v>
      </c>
    </row>
    <row r="1497" spans="1:13" ht="15" thickBot="1" x14ac:dyDescent="0.4">
      <c r="A1497" t="s">
        <v>1528</v>
      </c>
      <c r="B1497">
        <v>1972</v>
      </c>
      <c r="C1497" t="s">
        <v>20</v>
      </c>
      <c r="D1497">
        <v>5</v>
      </c>
      <c r="E1497">
        <v>0</v>
      </c>
      <c r="F1497" s="18">
        <v>12640.24</v>
      </c>
      <c r="G1497" t="s">
        <v>12</v>
      </c>
      <c r="H1497" t="s">
        <v>16</v>
      </c>
      <c r="I1497" t="s">
        <v>42</v>
      </c>
      <c r="J1497" s="15" t="str">
        <f t="shared" si="47"/>
        <v>5 Sep 1972</v>
      </c>
      <c r="K1497" s="15" t="s">
        <v>7381</v>
      </c>
      <c r="L1497" s="15" t="str">
        <f t="shared" si="46"/>
        <v>05-09-1972</v>
      </c>
      <c r="M1497" s="19">
        <v>50</v>
      </c>
    </row>
    <row r="1498" spans="1:13" ht="15" thickBot="1" x14ac:dyDescent="0.4">
      <c r="A1498" t="s">
        <v>1529</v>
      </c>
      <c r="B1498">
        <v>1966</v>
      </c>
      <c r="C1498" t="s">
        <v>30</v>
      </c>
      <c r="D1498">
        <v>17</v>
      </c>
      <c r="E1498">
        <v>2</v>
      </c>
      <c r="F1498" s="18">
        <v>12643.38</v>
      </c>
      <c r="G1498" t="s">
        <v>12</v>
      </c>
      <c r="H1498" t="s">
        <v>16</v>
      </c>
      <c r="I1498" t="s">
        <v>23</v>
      </c>
      <c r="J1498" s="15" t="str">
        <f t="shared" si="47"/>
        <v>17 Dec 1966</v>
      </c>
      <c r="K1498" s="15" t="s">
        <v>7382</v>
      </c>
      <c r="L1498" s="15" t="str">
        <f t="shared" si="46"/>
        <v>17-12-1966</v>
      </c>
      <c r="M1498" s="19">
        <v>56</v>
      </c>
    </row>
    <row r="1499" spans="1:13" ht="15" thickBot="1" x14ac:dyDescent="0.4">
      <c r="A1499" t="s">
        <v>1530</v>
      </c>
      <c r="B1499">
        <v>1962</v>
      </c>
      <c r="C1499" t="s">
        <v>10</v>
      </c>
      <c r="D1499">
        <v>11</v>
      </c>
      <c r="E1499">
        <v>0</v>
      </c>
      <c r="F1499" s="18">
        <v>12644.59</v>
      </c>
      <c r="G1499" t="s">
        <v>12</v>
      </c>
      <c r="H1499" t="s">
        <v>11</v>
      </c>
      <c r="I1499" t="s">
        <v>42</v>
      </c>
      <c r="J1499" s="15" t="str">
        <f t="shared" si="47"/>
        <v>11 Jul 1962</v>
      </c>
      <c r="K1499" s="15" t="s">
        <v>7383</v>
      </c>
      <c r="L1499" s="15" t="str">
        <f t="shared" si="46"/>
        <v>11-07-1962</v>
      </c>
      <c r="M1499" s="19">
        <v>61</v>
      </c>
    </row>
    <row r="1500" spans="1:13" ht="15" thickBot="1" x14ac:dyDescent="0.4">
      <c r="A1500" t="s">
        <v>1531</v>
      </c>
      <c r="B1500">
        <v>1965</v>
      </c>
      <c r="C1500" t="s">
        <v>20</v>
      </c>
      <c r="D1500">
        <v>14</v>
      </c>
      <c r="E1500">
        <v>2</v>
      </c>
      <c r="F1500" s="18">
        <v>12646.21</v>
      </c>
      <c r="G1500" t="s">
        <v>12</v>
      </c>
      <c r="H1500" t="s">
        <v>11</v>
      </c>
      <c r="I1500" t="s">
        <v>42</v>
      </c>
      <c r="J1500" s="15" t="str">
        <f t="shared" si="47"/>
        <v>14 Sep 1965</v>
      </c>
      <c r="K1500" s="15" t="s">
        <v>7384</v>
      </c>
      <c r="L1500" s="15" t="str">
        <f t="shared" si="46"/>
        <v>14-09-1965</v>
      </c>
      <c r="M1500" s="19">
        <v>57</v>
      </c>
    </row>
    <row r="1501" spans="1:13" ht="15" thickBot="1" x14ac:dyDescent="0.4">
      <c r="A1501" t="s">
        <v>1532</v>
      </c>
      <c r="B1501">
        <v>1962</v>
      </c>
      <c r="C1501" t="s">
        <v>35</v>
      </c>
      <c r="D1501">
        <v>27</v>
      </c>
      <c r="E1501">
        <v>0</v>
      </c>
      <c r="F1501" s="18">
        <v>12648.7</v>
      </c>
      <c r="G1501" t="s">
        <v>12</v>
      </c>
      <c r="H1501" t="s">
        <v>11</v>
      </c>
      <c r="I1501" t="s">
        <v>13</v>
      </c>
      <c r="J1501" s="15" t="str">
        <f t="shared" si="47"/>
        <v>27 Aug 1962</v>
      </c>
      <c r="K1501" s="15" t="s">
        <v>7385</v>
      </c>
      <c r="L1501" s="15" t="str">
        <f t="shared" si="46"/>
        <v>27-08-1962</v>
      </c>
      <c r="M1501" s="19">
        <v>60</v>
      </c>
    </row>
    <row r="1502" spans="1:13" ht="15" thickBot="1" x14ac:dyDescent="0.4">
      <c r="A1502" t="s">
        <v>1533</v>
      </c>
      <c r="B1502">
        <v>1974</v>
      </c>
      <c r="C1502" t="s">
        <v>20</v>
      </c>
      <c r="D1502">
        <v>24</v>
      </c>
      <c r="E1502">
        <v>0</v>
      </c>
      <c r="F1502" s="18">
        <v>12697.48</v>
      </c>
      <c r="G1502" t="s">
        <v>12</v>
      </c>
      <c r="H1502" t="s">
        <v>12</v>
      </c>
      <c r="I1502" t="s">
        <v>300</v>
      </c>
      <c r="J1502" s="15" t="str">
        <f t="shared" si="47"/>
        <v>24 Sep 1974</v>
      </c>
      <c r="K1502" s="15" t="s">
        <v>7386</v>
      </c>
      <c r="L1502" s="15" t="str">
        <f t="shared" si="46"/>
        <v>24-09-1974</v>
      </c>
      <c r="M1502" s="19">
        <v>48</v>
      </c>
    </row>
    <row r="1503" spans="1:13" ht="15" thickBot="1" x14ac:dyDescent="0.4">
      <c r="A1503" t="s">
        <v>1534</v>
      </c>
      <c r="B1503">
        <v>1992</v>
      </c>
      <c r="C1503" t="s">
        <v>10</v>
      </c>
      <c r="D1503">
        <v>7</v>
      </c>
      <c r="E1503">
        <v>0</v>
      </c>
      <c r="F1503" s="18">
        <v>12699.56</v>
      </c>
      <c r="G1503" t="s">
        <v>12</v>
      </c>
      <c r="H1503" t="s">
        <v>11</v>
      </c>
      <c r="I1503" t="s">
        <v>42</v>
      </c>
      <c r="J1503" s="15" t="str">
        <f t="shared" si="47"/>
        <v>7 Jul 1992</v>
      </c>
      <c r="K1503" s="15" t="s">
        <v>7387</v>
      </c>
      <c r="L1503" s="15" t="str">
        <f t="shared" si="46"/>
        <v>07-07-1992</v>
      </c>
      <c r="M1503" s="19">
        <v>31</v>
      </c>
    </row>
    <row r="1504" spans="1:13" ht="15" thickBot="1" x14ac:dyDescent="0.4">
      <c r="A1504" t="s">
        <v>1535</v>
      </c>
      <c r="B1504">
        <v>1964</v>
      </c>
      <c r="C1504" t="s">
        <v>15</v>
      </c>
      <c r="D1504">
        <v>28</v>
      </c>
      <c r="E1504">
        <v>0</v>
      </c>
      <c r="F1504" s="18">
        <v>12700.63</v>
      </c>
      <c r="G1504" t="s">
        <v>12</v>
      </c>
      <c r="H1504" t="s">
        <v>12</v>
      </c>
      <c r="I1504" t="s">
        <v>42</v>
      </c>
      <c r="J1504" s="15" t="str">
        <f t="shared" si="47"/>
        <v>28 Nov 1964</v>
      </c>
      <c r="K1504" s="15" t="s">
        <v>7388</v>
      </c>
      <c r="L1504" s="15" t="str">
        <f t="shared" si="46"/>
        <v>28-11-1964</v>
      </c>
      <c r="M1504" s="19">
        <v>58</v>
      </c>
    </row>
    <row r="1505" spans="1:13" ht="15" thickBot="1" x14ac:dyDescent="0.4">
      <c r="A1505" t="s">
        <v>1536</v>
      </c>
      <c r="B1505">
        <v>1970</v>
      </c>
      <c r="C1505" t="s">
        <v>10</v>
      </c>
      <c r="D1505">
        <v>8</v>
      </c>
      <c r="E1505">
        <v>0</v>
      </c>
      <c r="F1505" s="18">
        <v>12713</v>
      </c>
      <c r="G1505" t="s">
        <v>12</v>
      </c>
      <c r="H1505" t="s">
        <v>16</v>
      </c>
      <c r="I1505" t="s">
        <v>42</v>
      </c>
      <c r="J1505" s="15" t="str">
        <f t="shared" si="47"/>
        <v>8 Jul 1970</v>
      </c>
      <c r="K1505" s="15" t="s">
        <v>7389</v>
      </c>
      <c r="L1505" s="15" t="str">
        <f t="shared" si="46"/>
        <v>08-07-1970</v>
      </c>
      <c r="M1505" s="19">
        <v>53</v>
      </c>
    </row>
    <row r="1506" spans="1:13" ht="15" thickBot="1" x14ac:dyDescent="0.4">
      <c r="A1506" t="s">
        <v>1537</v>
      </c>
      <c r="B1506">
        <v>1988</v>
      </c>
      <c r="C1506" t="s">
        <v>10</v>
      </c>
      <c r="D1506">
        <v>17</v>
      </c>
      <c r="E1506">
        <v>3</v>
      </c>
      <c r="F1506" s="18">
        <v>12718.21</v>
      </c>
      <c r="G1506" t="s">
        <v>12</v>
      </c>
      <c r="H1506" t="s">
        <v>16</v>
      </c>
      <c r="I1506" t="s">
        <v>535</v>
      </c>
      <c r="J1506" s="15" t="str">
        <f t="shared" si="47"/>
        <v>17 Jul 1988</v>
      </c>
      <c r="K1506" s="15" t="s">
        <v>7390</v>
      </c>
      <c r="L1506" s="15" t="str">
        <f t="shared" si="46"/>
        <v>17-07-1988</v>
      </c>
      <c r="M1506" s="19">
        <v>35</v>
      </c>
    </row>
    <row r="1507" spans="1:13" ht="15" thickBot="1" x14ac:dyDescent="0.4">
      <c r="A1507" t="s">
        <v>1538</v>
      </c>
      <c r="B1507">
        <v>1962</v>
      </c>
      <c r="C1507" t="s">
        <v>20</v>
      </c>
      <c r="D1507">
        <v>2</v>
      </c>
      <c r="E1507">
        <v>0</v>
      </c>
      <c r="F1507" s="18">
        <v>12731</v>
      </c>
      <c r="G1507" t="s">
        <v>12</v>
      </c>
      <c r="H1507" t="s">
        <v>12</v>
      </c>
      <c r="I1507" t="s">
        <v>168</v>
      </c>
      <c r="J1507" s="15" t="str">
        <f t="shared" si="47"/>
        <v>2 Sep 1962</v>
      </c>
      <c r="K1507" s="15" t="s">
        <v>7391</v>
      </c>
      <c r="L1507" s="15" t="str">
        <f t="shared" si="46"/>
        <v>02-09-1962</v>
      </c>
      <c r="M1507" s="19">
        <v>60</v>
      </c>
    </row>
    <row r="1508" spans="1:13" ht="15" thickBot="1" x14ac:dyDescent="0.4">
      <c r="A1508" t="s">
        <v>1539</v>
      </c>
      <c r="B1508">
        <v>1962</v>
      </c>
      <c r="C1508" t="s">
        <v>37</v>
      </c>
      <c r="D1508">
        <v>1</v>
      </c>
      <c r="E1508">
        <v>0</v>
      </c>
      <c r="F1508" s="18">
        <v>12741.17</v>
      </c>
      <c r="G1508" t="s">
        <v>12</v>
      </c>
      <c r="H1508" t="s">
        <v>16</v>
      </c>
      <c r="I1508" t="s">
        <v>356</v>
      </c>
      <c r="J1508" s="15" t="str">
        <f t="shared" si="47"/>
        <v>1 Oct 1962</v>
      </c>
      <c r="K1508" s="15" t="s">
        <v>7392</v>
      </c>
      <c r="L1508" s="15" t="str">
        <f t="shared" si="46"/>
        <v>01-10-1962</v>
      </c>
      <c r="M1508" s="19">
        <v>60</v>
      </c>
    </row>
    <row r="1509" spans="1:13" ht="15" thickBot="1" x14ac:dyDescent="0.4">
      <c r="A1509" t="s">
        <v>1540</v>
      </c>
      <c r="B1509">
        <v>1975</v>
      </c>
      <c r="C1509" t="s">
        <v>20</v>
      </c>
      <c r="D1509">
        <v>25</v>
      </c>
      <c r="E1509">
        <v>1</v>
      </c>
      <c r="F1509" s="18">
        <v>12770.27</v>
      </c>
      <c r="G1509" t="s">
        <v>12</v>
      </c>
      <c r="H1509" t="s">
        <v>12</v>
      </c>
      <c r="I1509" t="s">
        <v>300</v>
      </c>
      <c r="J1509" s="15" t="str">
        <f t="shared" si="47"/>
        <v>25 Sep 1975</v>
      </c>
      <c r="K1509" s="15" t="s">
        <v>7393</v>
      </c>
      <c r="L1509" s="15" t="str">
        <f t="shared" si="46"/>
        <v>25-09-1975</v>
      </c>
      <c r="M1509" s="19">
        <v>47</v>
      </c>
    </row>
    <row r="1510" spans="1:13" ht="15" thickBot="1" x14ac:dyDescent="0.4">
      <c r="A1510" t="s">
        <v>1541</v>
      </c>
      <c r="B1510">
        <v>1972</v>
      </c>
      <c r="C1510" t="s">
        <v>37</v>
      </c>
      <c r="D1510">
        <v>7</v>
      </c>
      <c r="E1510">
        <v>0</v>
      </c>
      <c r="F1510" s="18">
        <v>12776.05</v>
      </c>
      <c r="G1510" t="s">
        <v>12</v>
      </c>
      <c r="H1510" t="s">
        <v>12</v>
      </c>
      <c r="I1510" t="s">
        <v>535</v>
      </c>
      <c r="J1510" s="15" t="str">
        <f t="shared" si="47"/>
        <v>7 Oct 1972</v>
      </c>
      <c r="K1510" s="15" t="s">
        <v>7227</v>
      </c>
      <c r="L1510" s="15" t="str">
        <f t="shared" si="46"/>
        <v>07-10-1972</v>
      </c>
      <c r="M1510" s="19">
        <v>50</v>
      </c>
    </row>
    <row r="1511" spans="1:13" ht="15" thickBot="1" x14ac:dyDescent="0.4">
      <c r="A1511" t="s">
        <v>1542</v>
      </c>
      <c r="B1511">
        <v>1963</v>
      </c>
      <c r="C1511" t="s">
        <v>30</v>
      </c>
      <c r="D1511">
        <v>5</v>
      </c>
      <c r="E1511">
        <v>0</v>
      </c>
      <c r="F1511" s="18">
        <v>12788.03</v>
      </c>
      <c r="G1511" t="s">
        <v>12</v>
      </c>
      <c r="H1511" t="s">
        <v>12</v>
      </c>
      <c r="I1511" t="s">
        <v>200</v>
      </c>
      <c r="J1511" s="15" t="str">
        <f t="shared" si="47"/>
        <v>5 Dec 1963</v>
      </c>
      <c r="K1511" s="15" t="s">
        <v>7394</v>
      </c>
      <c r="L1511" s="15" t="str">
        <f t="shared" si="46"/>
        <v>05-12-1963</v>
      </c>
      <c r="M1511" s="19">
        <v>59</v>
      </c>
    </row>
    <row r="1512" spans="1:13" ht="15" thickBot="1" x14ac:dyDescent="0.4">
      <c r="A1512" t="s">
        <v>1543</v>
      </c>
      <c r="B1512">
        <v>1983</v>
      </c>
      <c r="C1512" t="s">
        <v>37</v>
      </c>
      <c r="D1512">
        <v>29</v>
      </c>
      <c r="E1512">
        <v>3</v>
      </c>
      <c r="F1512" s="18">
        <v>12788.18</v>
      </c>
      <c r="G1512" t="s">
        <v>12</v>
      </c>
      <c r="H1512" t="s">
        <v>16</v>
      </c>
      <c r="I1512" t="s">
        <v>535</v>
      </c>
      <c r="J1512" s="15" t="str">
        <f t="shared" si="47"/>
        <v>29 Oct 1983</v>
      </c>
      <c r="K1512" s="15" t="s">
        <v>7395</v>
      </c>
      <c r="L1512" s="15" t="str">
        <f t="shared" si="46"/>
        <v>29-10-1983</v>
      </c>
      <c r="M1512" s="19">
        <v>39</v>
      </c>
    </row>
    <row r="1513" spans="1:13" ht="15" thickBot="1" x14ac:dyDescent="0.4">
      <c r="A1513" t="s">
        <v>1544</v>
      </c>
      <c r="B1513">
        <v>1978</v>
      </c>
      <c r="C1513" t="s">
        <v>10</v>
      </c>
      <c r="D1513">
        <v>24</v>
      </c>
      <c r="E1513">
        <v>0</v>
      </c>
      <c r="F1513" s="18">
        <v>12797.21</v>
      </c>
      <c r="G1513" t="s">
        <v>12</v>
      </c>
      <c r="H1513" t="s">
        <v>16</v>
      </c>
      <c r="I1513" t="s">
        <v>247</v>
      </c>
      <c r="J1513" s="15" t="str">
        <f t="shared" si="47"/>
        <v>24 Jul 1978</v>
      </c>
      <c r="K1513" s="15" t="s">
        <v>7396</v>
      </c>
      <c r="L1513" s="15" t="str">
        <f t="shared" si="46"/>
        <v>24-07-1978</v>
      </c>
      <c r="M1513" s="19">
        <v>45</v>
      </c>
    </row>
    <row r="1514" spans="1:13" ht="15" thickBot="1" x14ac:dyDescent="0.4">
      <c r="A1514" t="s">
        <v>1545</v>
      </c>
      <c r="B1514">
        <v>1963</v>
      </c>
      <c r="C1514" t="s">
        <v>10</v>
      </c>
      <c r="D1514">
        <v>20</v>
      </c>
      <c r="E1514">
        <v>0</v>
      </c>
      <c r="F1514" s="18">
        <v>12815.44</v>
      </c>
      <c r="G1514" t="s">
        <v>12</v>
      </c>
      <c r="H1514" t="s">
        <v>12</v>
      </c>
      <c r="I1514" t="s">
        <v>247</v>
      </c>
      <c r="J1514" s="15" t="str">
        <f t="shared" si="47"/>
        <v>20 Jul 1963</v>
      </c>
      <c r="K1514" s="15" t="s">
        <v>7334</v>
      </c>
      <c r="L1514" s="15" t="str">
        <f t="shared" si="46"/>
        <v>20-07-1963</v>
      </c>
      <c r="M1514" s="19">
        <v>60</v>
      </c>
    </row>
    <row r="1515" spans="1:13" ht="15" thickBot="1" x14ac:dyDescent="0.4">
      <c r="A1515" t="s">
        <v>1546</v>
      </c>
      <c r="B1515">
        <v>1967</v>
      </c>
      <c r="C1515" t="s">
        <v>20</v>
      </c>
      <c r="D1515">
        <v>25</v>
      </c>
      <c r="E1515">
        <v>0</v>
      </c>
      <c r="F1515" s="18">
        <v>12823.25</v>
      </c>
      <c r="G1515" t="s">
        <v>12</v>
      </c>
      <c r="H1515" t="s">
        <v>12</v>
      </c>
      <c r="I1515" t="s">
        <v>300</v>
      </c>
      <c r="J1515" s="15" t="str">
        <f t="shared" si="47"/>
        <v>25 Sep 1967</v>
      </c>
      <c r="K1515" s="15" t="s">
        <v>7397</v>
      </c>
      <c r="L1515" s="15" t="str">
        <f t="shared" si="46"/>
        <v>25-09-1967</v>
      </c>
      <c r="M1515" s="19">
        <v>55</v>
      </c>
    </row>
    <row r="1516" spans="1:13" ht="15" thickBot="1" x14ac:dyDescent="0.4">
      <c r="A1516" t="s">
        <v>1547</v>
      </c>
      <c r="B1516">
        <v>2004</v>
      </c>
      <c r="C1516" t="s">
        <v>15</v>
      </c>
      <c r="D1516">
        <v>9</v>
      </c>
      <c r="E1516">
        <v>2</v>
      </c>
      <c r="F1516" s="18">
        <v>12829.46</v>
      </c>
      <c r="G1516" t="s">
        <v>12</v>
      </c>
      <c r="H1516" t="s">
        <v>12</v>
      </c>
      <c r="I1516" t="s">
        <v>168</v>
      </c>
      <c r="J1516" s="15" t="str">
        <f t="shared" si="47"/>
        <v>9 Nov 2004</v>
      </c>
      <c r="K1516" s="15" t="s">
        <v>7398</v>
      </c>
      <c r="L1516" s="15" t="str">
        <f t="shared" si="46"/>
        <v>09-11-2004</v>
      </c>
      <c r="M1516" s="19">
        <v>18</v>
      </c>
    </row>
    <row r="1517" spans="1:13" ht="15" thickBot="1" x14ac:dyDescent="0.4">
      <c r="A1517" t="s">
        <v>1548</v>
      </c>
      <c r="B1517">
        <v>1993</v>
      </c>
      <c r="C1517" t="s">
        <v>20</v>
      </c>
      <c r="D1517">
        <v>27</v>
      </c>
      <c r="E1517">
        <v>0</v>
      </c>
      <c r="F1517" s="18">
        <v>12847.24</v>
      </c>
      <c r="G1517" t="s">
        <v>12</v>
      </c>
      <c r="H1517" t="s">
        <v>11</v>
      </c>
      <c r="I1517" t="s">
        <v>23</v>
      </c>
      <c r="J1517" s="15" t="str">
        <f t="shared" si="47"/>
        <v>27 Sep 1993</v>
      </c>
      <c r="K1517" s="15" t="s">
        <v>7399</v>
      </c>
      <c r="L1517" s="15" t="str">
        <f t="shared" si="46"/>
        <v>27-09-1993</v>
      </c>
      <c r="M1517" s="19">
        <v>29</v>
      </c>
    </row>
    <row r="1518" spans="1:13" ht="15" thickBot="1" x14ac:dyDescent="0.4">
      <c r="A1518" t="s">
        <v>1549</v>
      </c>
      <c r="B1518">
        <v>1973</v>
      </c>
      <c r="C1518" t="s">
        <v>20</v>
      </c>
      <c r="D1518">
        <v>22</v>
      </c>
      <c r="E1518">
        <v>0</v>
      </c>
      <c r="F1518" s="18">
        <v>12852.37</v>
      </c>
      <c r="G1518" t="s">
        <v>12</v>
      </c>
      <c r="H1518" t="s">
        <v>16</v>
      </c>
      <c r="I1518" t="s">
        <v>23</v>
      </c>
      <c r="J1518" s="15" t="str">
        <f t="shared" si="47"/>
        <v>22 Sep 1973</v>
      </c>
      <c r="K1518" s="15" t="s">
        <v>7400</v>
      </c>
      <c r="L1518" s="15" t="str">
        <f t="shared" si="46"/>
        <v>22-09-1973</v>
      </c>
      <c r="M1518" s="19">
        <v>49</v>
      </c>
    </row>
    <row r="1519" spans="1:13" ht="15" thickBot="1" x14ac:dyDescent="0.4">
      <c r="A1519" t="s">
        <v>1550</v>
      </c>
      <c r="B1519">
        <v>1963</v>
      </c>
      <c r="C1519" t="s">
        <v>20</v>
      </c>
      <c r="D1519">
        <v>27</v>
      </c>
      <c r="E1519">
        <v>0</v>
      </c>
      <c r="F1519" s="18">
        <v>12856.84</v>
      </c>
      <c r="G1519" t="s">
        <v>12</v>
      </c>
      <c r="H1519" t="s">
        <v>12</v>
      </c>
      <c r="I1519" t="s">
        <v>300</v>
      </c>
      <c r="J1519" s="15" t="str">
        <f t="shared" si="47"/>
        <v>27 Sep 1963</v>
      </c>
      <c r="K1519" s="15" t="s">
        <v>7401</v>
      </c>
      <c r="L1519" s="15" t="str">
        <f t="shared" si="46"/>
        <v>27-09-1963</v>
      </c>
      <c r="M1519" s="19">
        <v>59</v>
      </c>
    </row>
    <row r="1520" spans="1:13" ht="15" thickBot="1" x14ac:dyDescent="0.4">
      <c r="A1520" t="s">
        <v>1551</v>
      </c>
      <c r="B1520">
        <v>1984</v>
      </c>
      <c r="C1520" t="s">
        <v>35</v>
      </c>
      <c r="D1520">
        <v>6</v>
      </c>
      <c r="E1520">
        <v>3</v>
      </c>
      <c r="F1520" s="18">
        <v>12870.31</v>
      </c>
      <c r="G1520" t="s">
        <v>12</v>
      </c>
      <c r="H1520" t="s">
        <v>12</v>
      </c>
      <c r="I1520" t="s">
        <v>23</v>
      </c>
      <c r="J1520" s="15" t="str">
        <f t="shared" si="47"/>
        <v>6 Aug 1984</v>
      </c>
      <c r="K1520" s="15" t="s">
        <v>7402</v>
      </c>
      <c r="L1520" s="15" t="str">
        <f t="shared" si="46"/>
        <v>06-08-1984</v>
      </c>
      <c r="M1520" s="19">
        <v>39</v>
      </c>
    </row>
    <row r="1521" spans="1:13" ht="15" thickBot="1" x14ac:dyDescent="0.4">
      <c r="A1521" t="s">
        <v>1552</v>
      </c>
      <c r="B1521">
        <v>2004</v>
      </c>
      <c r="C1521" t="s">
        <v>10</v>
      </c>
      <c r="D1521">
        <v>9</v>
      </c>
      <c r="E1521">
        <v>0</v>
      </c>
      <c r="F1521" s="18">
        <v>12890.06</v>
      </c>
      <c r="G1521" t="s">
        <v>12</v>
      </c>
      <c r="H1521" t="s">
        <v>16</v>
      </c>
      <c r="I1521" t="s">
        <v>166</v>
      </c>
      <c r="J1521" s="15" t="str">
        <f t="shared" si="47"/>
        <v>9 Jul 2004</v>
      </c>
      <c r="K1521" s="15" t="s">
        <v>6058</v>
      </c>
      <c r="L1521" s="15" t="str">
        <f t="shared" si="46"/>
        <v>09-07-2004</v>
      </c>
      <c r="M1521" s="19">
        <v>19</v>
      </c>
    </row>
    <row r="1522" spans="1:13" ht="15" thickBot="1" x14ac:dyDescent="0.4">
      <c r="A1522" t="s">
        <v>1553</v>
      </c>
      <c r="B1522">
        <v>1963</v>
      </c>
      <c r="C1522" t="s">
        <v>35</v>
      </c>
      <c r="D1522">
        <v>16</v>
      </c>
      <c r="E1522">
        <v>1</v>
      </c>
      <c r="F1522" s="18">
        <v>12913.99</v>
      </c>
      <c r="G1522" t="s">
        <v>12</v>
      </c>
      <c r="H1522" t="s">
        <v>11</v>
      </c>
      <c r="I1522" t="s">
        <v>168</v>
      </c>
      <c r="J1522" s="15" t="str">
        <f t="shared" si="47"/>
        <v>16 Aug 1963</v>
      </c>
      <c r="K1522" s="15" t="s">
        <v>7403</v>
      </c>
      <c r="L1522" s="15" t="str">
        <f t="shared" si="46"/>
        <v>16-08-1963</v>
      </c>
      <c r="M1522" s="19">
        <v>59</v>
      </c>
    </row>
    <row r="1523" spans="1:13" ht="15" thickBot="1" x14ac:dyDescent="0.4">
      <c r="A1523" t="s">
        <v>1554</v>
      </c>
      <c r="B1523">
        <v>1963</v>
      </c>
      <c r="C1523" t="s">
        <v>20</v>
      </c>
      <c r="D1523">
        <v>1</v>
      </c>
      <c r="E1523">
        <v>2</v>
      </c>
      <c r="F1523" s="18">
        <v>12925.89</v>
      </c>
      <c r="G1523" t="s">
        <v>12</v>
      </c>
      <c r="H1523" t="s">
        <v>11</v>
      </c>
      <c r="I1523" t="s">
        <v>13</v>
      </c>
      <c r="J1523" s="15" t="str">
        <f t="shared" si="47"/>
        <v>1 Sep 1963</v>
      </c>
      <c r="K1523" s="15" t="s">
        <v>7404</v>
      </c>
      <c r="L1523" s="15" t="str">
        <f t="shared" si="46"/>
        <v>01-09-1963</v>
      </c>
      <c r="M1523" s="19">
        <v>59</v>
      </c>
    </row>
    <row r="1524" spans="1:13" ht="15" thickBot="1" x14ac:dyDescent="0.4">
      <c r="A1524" t="s">
        <v>1555</v>
      </c>
      <c r="B1524">
        <v>1963</v>
      </c>
      <c r="C1524" t="s">
        <v>35</v>
      </c>
      <c r="D1524">
        <v>14</v>
      </c>
      <c r="E1524">
        <v>2</v>
      </c>
      <c r="F1524" s="18">
        <v>12928.79</v>
      </c>
      <c r="G1524" t="s">
        <v>12</v>
      </c>
      <c r="H1524" t="s">
        <v>11</v>
      </c>
      <c r="I1524" t="s">
        <v>13</v>
      </c>
      <c r="J1524" s="15" t="str">
        <f t="shared" si="47"/>
        <v>14 Aug 1963</v>
      </c>
      <c r="K1524" s="15" t="s">
        <v>7405</v>
      </c>
      <c r="L1524" s="15" t="str">
        <f t="shared" si="46"/>
        <v>14-08-1963</v>
      </c>
      <c r="M1524" s="19">
        <v>59</v>
      </c>
    </row>
    <row r="1525" spans="1:13" ht="15" thickBot="1" x14ac:dyDescent="0.4">
      <c r="A1525" t="s">
        <v>1556</v>
      </c>
      <c r="B1525">
        <v>1966</v>
      </c>
      <c r="C1525" t="s">
        <v>30</v>
      </c>
      <c r="D1525">
        <v>22</v>
      </c>
      <c r="E1525">
        <v>4</v>
      </c>
      <c r="F1525" s="18">
        <v>12949.16</v>
      </c>
      <c r="G1525" t="s">
        <v>12</v>
      </c>
      <c r="H1525" t="s">
        <v>12</v>
      </c>
      <c r="I1525" t="s">
        <v>13</v>
      </c>
      <c r="J1525" s="15" t="str">
        <f t="shared" si="47"/>
        <v>22 Dec 1966</v>
      </c>
      <c r="K1525" s="15" t="s">
        <v>7406</v>
      </c>
      <c r="L1525" s="15" t="str">
        <f t="shared" si="46"/>
        <v>22-12-1966</v>
      </c>
      <c r="M1525" s="19">
        <v>56</v>
      </c>
    </row>
    <row r="1526" spans="1:13" ht="15" thickBot="1" x14ac:dyDescent="0.4">
      <c r="A1526" t="s">
        <v>1557</v>
      </c>
      <c r="B1526">
        <v>1961</v>
      </c>
      <c r="C1526" t="s">
        <v>35</v>
      </c>
      <c r="D1526">
        <v>20</v>
      </c>
      <c r="E1526">
        <v>0</v>
      </c>
      <c r="F1526" s="18">
        <v>12950.07</v>
      </c>
      <c r="G1526" t="s">
        <v>12</v>
      </c>
      <c r="H1526" t="s">
        <v>16</v>
      </c>
      <c r="I1526" t="s">
        <v>23</v>
      </c>
      <c r="J1526" s="15" t="str">
        <f t="shared" si="47"/>
        <v>20 Aug 1961</v>
      </c>
      <c r="K1526" s="15" t="s">
        <v>7407</v>
      </c>
      <c r="L1526" s="15" t="str">
        <f t="shared" si="46"/>
        <v>20-08-1961</v>
      </c>
      <c r="M1526" s="19">
        <v>61</v>
      </c>
    </row>
    <row r="1527" spans="1:13" ht="15" thickBot="1" x14ac:dyDescent="0.4">
      <c r="A1527" t="s">
        <v>1558</v>
      </c>
      <c r="B1527">
        <v>1960</v>
      </c>
      <c r="C1527" t="s">
        <v>15</v>
      </c>
      <c r="D1527">
        <v>4</v>
      </c>
      <c r="E1527">
        <v>0</v>
      </c>
      <c r="F1527" s="18">
        <v>12957.12</v>
      </c>
      <c r="G1527" t="s">
        <v>12</v>
      </c>
      <c r="H1527" t="s">
        <v>16</v>
      </c>
      <c r="I1527" t="s">
        <v>42</v>
      </c>
      <c r="J1527" s="15" t="str">
        <f t="shared" si="47"/>
        <v>4 Nov 1960</v>
      </c>
      <c r="K1527" s="15" t="s">
        <v>7408</v>
      </c>
      <c r="L1527" s="15" t="str">
        <f t="shared" si="46"/>
        <v>04-11-1960</v>
      </c>
      <c r="M1527" s="19">
        <v>62</v>
      </c>
    </row>
    <row r="1528" spans="1:13" ht="15" thickBot="1" x14ac:dyDescent="0.4">
      <c r="A1528" t="s">
        <v>1559</v>
      </c>
      <c r="B1528">
        <v>1960</v>
      </c>
      <c r="C1528" t="s">
        <v>18</v>
      </c>
      <c r="D1528">
        <v>22</v>
      </c>
      <c r="E1528">
        <v>0</v>
      </c>
      <c r="F1528" s="18">
        <v>12979.36</v>
      </c>
      <c r="G1528" t="s">
        <v>12</v>
      </c>
      <c r="H1528" t="s">
        <v>16</v>
      </c>
      <c r="I1528" t="s">
        <v>42</v>
      </c>
      <c r="J1528" s="15" t="str">
        <f t="shared" si="47"/>
        <v>22 Jun 1960</v>
      </c>
      <c r="K1528" s="15" t="s">
        <v>7409</v>
      </c>
      <c r="L1528" s="15" t="str">
        <f t="shared" si="46"/>
        <v>22-06-1960</v>
      </c>
      <c r="M1528" s="19">
        <v>63</v>
      </c>
    </row>
    <row r="1529" spans="1:13" ht="15" thickBot="1" x14ac:dyDescent="0.4">
      <c r="A1529" t="s">
        <v>1560</v>
      </c>
      <c r="B1529">
        <v>1960</v>
      </c>
      <c r="C1529" t="s">
        <v>20</v>
      </c>
      <c r="D1529">
        <v>23</v>
      </c>
      <c r="E1529">
        <v>0</v>
      </c>
      <c r="F1529" s="18">
        <v>12981.35</v>
      </c>
      <c r="G1529" t="s">
        <v>12</v>
      </c>
      <c r="H1529" t="s">
        <v>12</v>
      </c>
      <c r="I1529" t="s">
        <v>13</v>
      </c>
      <c r="J1529" s="15" t="str">
        <f t="shared" si="47"/>
        <v>23 Sep 1960</v>
      </c>
      <c r="K1529" s="15" t="s">
        <v>7410</v>
      </c>
      <c r="L1529" s="15" t="str">
        <f t="shared" si="46"/>
        <v>23-09-1960</v>
      </c>
      <c r="M1529" s="19">
        <v>62</v>
      </c>
    </row>
    <row r="1530" spans="1:13" ht="15" thickBot="1" x14ac:dyDescent="0.4">
      <c r="A1530" t="s">
        <v>1561</v>
      </c>
      <c r="B1530">
        <v>1960</v>
      </c>
      <c r="C1530" t="s">
        <v>15</v>
      </c>
      <c r="D1530">
        <v>28</v>
      </c>
      <c r="E1530">
        <v>0</v>
      </c>
      <c r="F1530" s="18">
        <v>12982.87</v>
      </c>
      <c r="G1530" t="s">
        <v>12</v>
      </c>
      <c r="H1530" t="s">
        <v>16</v>
      </c>
      <c r="I1530" t="s">
        <v>13</v>
      </c>
      <c r="J1530" s="15" t="str">
        <f t="shared" si="47"/>
        <v>28 Nov 1960</v>
      </c>
      <c r="K1530" s="15" t="s">
        <v>7411</v>
      </c>
      <c r="L1530" s="15" t="str">
        <f t="shared" si="46"/>
        <v>28-11-1960</v>
      </c>
      <c r="M1530" s="19">
        <v>62</v>
      </c>
    </row>
    <row r="1531" spans="1:13" ht="15" thickBot="1" x14ac:dyDescent="0.4">
      <c r="A1531" t="s">
        <v>1562</v>
      </c>
      <c r="B1531">
        <v>1979</v>
      </c>
      <c r="C1531" t="s">
        <v>15</v>
      </c>
      <c r="D1531">
        <v>27</v>
      </c>
      <c r="E1531">
        <v>2</v>
      </c>
      <c r="F1531" s="18">
        <v>12994.12</v>
      </c>
      <c r="G1531" t="s">
        <v>12</v>
      </c>
      <c r="H1531" t="s">
        <v>11</v>
      </c>
      <c r="I1531" t="s">
        <v>535</v>
      </c>
      <c r="J1531" s="15" t="str">
        <f t="shared" si="47"/>
        <v>27 Nov 1979</v>
      </c>
      <c r="K1531" s="15" t="s">
        <v>7412</v>
      </c>
      <c r="L1531" s="15" t="str">
        <f t="shared" si="46"/>
        <v>27-11-1979</v>
      </c>
      <c r="M1531" s="19">
        <v>43</v>
      </c>
    </row>
    <row r="1532" spans="1:13" ht="15" thickBot="1" x14ac:dyDescent="0.4">
      <c r="A1532" t="s">
        <v>1563</v>
      </c>
      <c r="B1532">
        <v>1981</v>
      </c>
      <c r="C1532" t="s">
        <v>37</v>
      </c>
      <c r="D1532">
        <v>30</v>
      </c>
      <c r="E1532">
        <v>1</v>
      </c>
      <c r="F1532" s="18">
        <v>13002.91</v>
      </c>
      <c r="G1532" t="s">
        <v>12</v>
      </c>
      <c r="H1532" t="s">
        <v>16</v>
      </c>
      <c r="I1532" t="s">
        <v>23</v>
      </c>
      <c r="J1532" s="15" t="str">
        <f t="shared" si="47"/>
        <v>30 Oct 1981</v>
      </c>
      <c r="K1532" s="15" t="s">
        <v>7413</v>
      </c>
      <c r="L1532" s="15" t="str">
        <f t="shared" si="46"/>
        <v>30-10-1981</v>
      </c>
      <c r="M1532" s="19">
        <v>41</v>
      </c>
    </row>
    <row r="1533" spans="1:13" ht="15" thickBot="1" x14ac:dyDescent="0.4">
      <c r="A1533" t="s">
        <v>1564</v>
      </c>
      <c r="B1533">
        <v>1962</v>
      </c>
      <c r="C1533" t="s">
        <v>18</v>
      </c>
      <c r="D1533">
        <v>24</v>
      </c>
      <c r="E1533">
        <v>0</v>
      </c>
      <c r="F1533" s="18">
        <v>13004.95</v>
      </c>
      <c r="G1533" t="s">
        <v>12</v>
      </c>
      <c r="H1533" t="s">
        <v>16</v>
      </c>
      <c r="I1533" t="s">
        <v>23</v>
      </c>
      <c r="J1533" s="15" t="str">
        <f t="shared" si="47"/>
        <v>24 Jun 1962</v>
      </c>
      <c r="K1533" s="15" t="s">
        <v>7414</v>
      </c>
      <c r="L1533" s="15" t="str">
        <f t="shared" si="46"/>
        <v>24-06-1962</v>
      </c>
      <c r="M1533" s="19">
        <v>61</v>
      </c>
    </row>
    <row r="1534" spans="1:13" ht="15" thickBot="1" x14ac:dyDescent="0.4">
      <c r="A1534" t="s">
        <v>1565</v>
      </c>
      <c r="B1534">
        <v>1969</v>
      </c>
      <c r="C1534" t="s">
        <v>30</v>
      </c>
      <c r="D1534">
        <v>13</v>
      </c>
      <c r="E1534">
        <v>0</v>
      </c>
      <c r="F1534" s="18">
        <v>13008.07</v>
      </c>
      <c r="G1534" t="s">
        <v>12</v>
      </c>
      <c r="H1534" t="s">
        <v>12</v>
      </c>
      <c r="I1534" t="s">
        <v>23</v>
      </c>
      <c r="J1534" s="15" t="str">
        <f t="shared" si="47"/>
        <v>13 Dec 1969</v>
      </c>
      <c r="K1534" s="15" t="s">
        <v>7415</v>
      </c>
      <c r="L1534" s="15" t="str">
        <f t="shared" si="46"/>
        <v>13-12-1969</v>
      </c>
      <c r="M1534" s="19">
        <v>53</v>
      </c>
    </row>
    <row r="1535" spans="1:13" ht="15" thickBot="1" x14ac:dyDescent="0.4">
      <c r="A1535" t="s">
        <v>1566</v>
      </c>
      <c r="B1535">
        <v>1972</v>
      </c>
      <c r="C1535" t="s">
        <v>20</v>
      </c>
      <c r="D1535">
        <v>27</v>
      </c>
      <c r="E1535">
        <v>0</v>
      </c>
      <c r="F1535" s="18">
        <v>13010.86</v>
      </c>
      <c r="G1535" t="s">
        <v>12</v>
      </c>
      <c r="H1535" t="s">
        <v>11</v>
      </c>
      <c r="I1535" t="s">
        <v>23</v>
      </c>
      <c r="J1535" s="15" t="str">
        <f t="shared" si="47"/>
        <v>27 Sep 1972</v>
      </c>
      <c r="K1535" s="15" t="s">
        <v>7416</v>
      </c>
      <c r="L1535" s="15" t="str">
        <f t="shared" si="46"/>
        <v>27-09-1972</v>
      </c>
      <c r="M1535" s="19">
        <v>50</v>
      </c>
    </row>
    <row r="1536" spans="1:13" ht="15" thickBot="1" x14ac:dyDescent="0.4">
      <c r="A1536" t="s">
        <v>1567</v>
      </c>
      <c r="B1536">
        <v>1962</v>
      </c>
      <c r="C1536" t="s">
        <v>10</v>
      </c>
      <c r="D1536">
        <v>20</v>
      </c>
      <c r="E1536">
        <v>0</v>
      </c>
      <c r="F1536" s="18">
        <v>13012.21</v>
      </c>
      <c r="G1536" t="s">
        <v>12</v>
      </c>
      <c r="H1536" t="s">
        <v>16</v>
      </c>
      <c r="I1536" t="s">
        <v>23</v>
      </c>
      <c r="J1536" s="15" t="str">
        <f t="shared" si="47"/>
        <v>20 Jul 1962</v>
      </c>
      <c r="K1536" s="15" t="s">
        <v>7417</v>
      </c>
      <c r="L1536" s="15" t="str">
        <f t="shared" si="46"/>
        <v>20-07-1962</v>
      </c>
      <c r="M1536" s="19">
        <v>61</v>
      </c>
    </row>
    <row r="1537" spans="1:13" ht="15" thickBot="1" x14ac:dyDescent="0.4">
      <c r="A1537" t="s">
        <v>1568</v>
      </c>
      <c r="B1537">
        <v>1964</v>
      </c>
      <c r="C1537" t="s">
        <v>20</v>
      </c>
      <c r="D1537">
        <v>23</v>
      </c>
      <c r="E1537">
        <v>1</v>
      </c>
      <c r="F1537" s="18">
        <v>13019.16</v>
      </c>
      <c r="G1537" t="s">
        <v>12</v>
      </c>
      <c r="H1537" t="s">
        <v>16</v>
      </c>
      <c r="I1537" t="s">
        <v>247</v>
      </c>
      <c r="J1537" s="15" t="str">
        <f t="shared" si="47"/>
        <v>23 Sep 1964</v>
      </c>
      <c r="K1537" s="15" t="s">
        <v>7418</v>
      </c>
      <c r="L1537" s="15" t="str">
        <f t="shared" si="46"/>
        <v>23-09-1964</v>
      </c>
      <c r="M1537" s="19">
        <v>58</v>
      </c>
    </row>
    <row r="1538" spans="1:13" ht="15" thickBot="1" x14ac:dyDescent="0.4">
      <c r="A1538" t="s">
        <v>1569</v>
      </c>
      <c r="B1538">
        <v>1965</v>
      </c>
      <c r="C1538" t="s">
        <v>15</v>
      </c>
      <c r="D1538">
        <v>4</v>
      </c>
      <c r="E1538">
        <v>0</v>
      </c>
      <c r="F1538" s="18">
        <v>13023.93</v>
      </c>
      <c r="G1538" t="s">
        <v>12</v>
      </c>
      <c r="H1538" t="s">
        <v>11</v>
      </c>
      <c r="I1538" t="s">
        <v>200</v>
      </c>
      <c r="J1538" s="15" t="str">
        <f t="shared" si="47"/>
        <v>4 Nov 1965</v>
      </c>
      <c r="K1538" s="15" t="s">
        <v>7419</v>
      </c>
      <c r="L1538" s="15" t="str">
        <f t="shared" ref="L1538:L1601" si="48">TEXT(K1538,"dd-mm-yyyy")</f>
        <v>04-11-1965</v>
      </c>
      <c r="M1538" s="19">
        <v>57</v>
      </c>
    </row>
    <row r="1539" spans="1:13" ht="15" thickBot="1" x14ac:dyDescent="0.4">
      <c r="A1539" t="s">
        <v>1570</v>
      </c>
      <c r="B1539">
        <v>1961</v>
      </c>
      <c r="C1539" t="s">
        <v>15</v>
      </c>
      <c r="D1539">
        <v>9</v>
      </c>
      <c r="E1539">
        <v>0</v>
      </c>
      <c r="F1539" s="18">
        <v>13041.92</v>
      </c>
      <c r="G1539" t="s">
        <v>12</v>
      </c>
      <c r="H1539" t="s">
        <v>16</v>
      </c>
      <c r="I1539" t="s">
        <v>42</v>
      </c>
      <c r="J1539" s="15" t="str">
        <f t="shared" ref="J1539:J1602" si="49">CONCATENATE(D1539," ",C1539," ",B1539)</f>
        <v>9 Nov 1961</v>
      </c>
      <c r="K1539" s="15" t="s">
        <v>7420</v>
      </c>
      <c r="L1539" s="15" t="str">
        <f t="shared" si="48"/>
        <v>09-11-1961</v>
      </c>
      <c r="M1539" s="19">
        <v>61</v>
      </c>
    </row>
    <row r="1540" spans="1:13" ht="15" thickBot="1" x14ac:dyDescent="0.4">
      <c r="A1540" t="s">
        <v>1571</v>
      </c>
      <c r="B1540">
        <v>1969</v>
      </c>
      <c r="C1540" t="s">
        <v>20</v>
      </c>
      <c r="D1540">
        <v>23</v>
      </c>
      <c r="E1540">
        <v>0</v>
      </c>
      <c r="F1540" s="18">
        <v>13044.41</v>
      </c>
      <c r="G1540" t="s">
        <v>12</v>
      </c>
      <c r="H1540" t="s">
        <v>16</v>
      </c>
      <c r="I1540" t="s">
        <v>23</v>
      </c>
      <c r="J1540" s="15" t="str">
        <f t="shared" si="49"/>
        <v>23 Sep 1969</v>
      </c>
      <c r="K1540" s="15" t="s">
        <v>7421</v>
      </c>
      <c r="L1540" s="15" t="str">
        <f t="shared" si="48"/>
        <v>23-09-1969</v>
      </c>
      <c r="M1540" s="19">
        <v>53</v>
      </c>
    </row>
    <row r="1541" spans="1:13" ht="15" thickBot="1" x14ac:dyDescent="0.4">
      <c r="A1541" t="s">
        <v>1572</v>
      </c>
      <c r="B1541">
        <v>1967</v>
      </c>
      <c r="C1541" t="s">
        <v>35</v>
      </c>
      <c r="D1541">
        <v>6</v>
      </c>
      <c r="E1541">
        <v>3</v>
      </c>
      <c r="F1541" s="18">
        <v>13047.33</v>
      </c>
      <c r="G1541" t="s">
        <v>12</v>
      </c>
      <c r="H1541" t="s">
        <v>12</v>
      </c>
      <c r="I1541" t="s">
        <v>247</v>
      </c>
      <c r="J1541" s="15" t="str">
        <f t="shared" si="49"/>
        <v>6 Aug 1967</v>
      </c>
      <c r="K1541" s="15" t="s">
        <v>7422</v>
      </c>
      <c r="L1541" s="15" t="str">
        <f t="shared" si="48"/>
        <v>06-08-1967</v>
      </c>
      <c r="M1541" s="19">
        <v>56</v>
      </c>
    </row>
    <row r="1542" spans="1:13" ht="15" thickBot="1" x14ac:dyDescent="0.4">
      <c r="A1542" t="s">
        <v>1573</v>
      </c>
      <c r="B1542">
        <v>1985</v>
      </c>
      <c r="C1542" t="s">
        <v>37</v>
      </c>
      <c r="D1542">
        <v>26</v>
      </c>
      <c r="E1542">
        <v>3</v>
      </c>
      <c r="F1542" s="18">
        <v>13051.22</v>
      </c>
      <c r="G1542" t="s">
        <v>12</v>
      </c>
      <c r="H1542" t="s">
        <v>16</v>
      </c>
      <c r="I1542" t="s">
        <v>535</v>
      </c>
      <c r="J1542" s="15" t="str">
        <f t="shared" si="49"/>
        <v>26 Oct 1985</v>
      </c>
      <c r="K1542" s="15" t="s">
        <v>7423</v>
      </c>
      <c r="L1542" s="15" t="str">
        <f t="shared" si="48"/>
        <v>26-10-1985</v>
      </c>
      <c r="M1542" s="19">
        <v>37</v>
      </c>
    </row>
    <row r="1543" spans="1:13" ht="15" thickBot="1" x14ac:dyDescent="0.4">
      <c r="A1543" t="s">
        <v>1574</v>
      </c>
      <c r="B1543">
        <v>1961</v>
      </c>
      <c r="C1543" t="s">
        <v>15</v>
      </c>
      <c r="D1543">
        <v>6</v>
      </c>
      <c r="E1543">
        <v>0</v>
      </c>
      <c r="F1543" s="18">
        <v>13063.88</v>
      </c>
      <c r="G1543" t="s">
        <v>12</v>
      </c>
      <c r="H1543" t="s">
        <v>11</v>
      </c>
      <c r="I1543" t="s">
        <v>42</v>
      </c>
      <c r="J1543" s="15" t="str">
        <f t="shared" si="49"/>
        <v>6 Nov 1961</v>
      </c>
      <c r="K1543" s="15" t="s">
        <v>7424</v>
      </c>
      <c r="L1543" s="15" t="str">
        <f t="shared" si="48"/>
        <v>06-11-1961</v>
      </c>
      <c r="M1543" s="19">
        <v>61</v>
      </c>
    </row>
    <row r="1544" spans="1:13" ht="15" thickBot="1" x14ac:dyDescent="0.4">
      <c r="A1544" t="s">
        <v>1575</v>
      </c>
      <c r="B1544">
        <v>1978</v>
      </c>
      <c r="C1544" t="s">
        <v>10</v>
      </c>
      <c r="D1544">
        <v>17</v>
      </c>
      <c r="E1544">
        <v>2</v>
      </c>
      <c r="F1544" s="18">
        <v>13101.74</v>
      </c>
      <c r="G1544" t="s">
        <v>12</v>
      </c>
      <c r="H1544" t="s">
        <v>11</v>
      </c>
      <c r="I1544" t="s">
        <v>535</v>
      </c>
      <c r="J1544" s="15" t="str">
        <f t="shared" si="49"/>
        <v>17 Jul 1978</v>
      </c>
      <c r="K1544" s="15" t="s">
        <v>6912</v>
      </c>
      <c r="L1544" s="15" t="str">
        <f t="shared" si="48"/>
        <v>17-07-1978</v>
      </c>
      <c r="M1544" s="19">
        <v>45</v>
      </c>
    </row>
    <row r="1545" spans="1:13" ht="15" thickBot="1" x14ac:dyDescent="0.4">
      <c r="A1545" t="s">
        <v>1576</v>
      </c>
      <c r="B1545">
        <v>1971</v>
      </c>
      <c r="C1545" t="s">
        <v>37</v>
      </c>
      <c r="D1545">
        <v>30</v>
      </c>
      <c r="E1545">
        <v>0</v>
      </c>
      <c r="F1545" s="18">
        <v>13110.79</v>
      </c>
      <c r="G1545" t="s">
        <v>12</v>
      </c>
      <c r="H1545" t="s">
        <v>11</v>
      </c>
      <c r="I1545" t="s">
        <v>42</v>
      </c>
      <c r="J1545" s="15" t="str">
        <f t="shared" si="49"/>
        <v>30 Oct 1971</v>
      </c>
      <c r="K1545" s="15" t="s">
        <v>7425</v>
      </c>
      <c r="L1545" s="15" t="str">
        <f t="shared" si="48"/>
        <v>30-10-1971</v>
      </c>
      <c r="M1545" s="19">
        <v>51</v>
      </c>
    </row>
    <row r="1546" spans="1:13" ht="15" thickBot="1" x14ac:dyDescent="0.4">
      <c r="A1546" t="s">
        <v>1577</v>
      </c>
      <c r="B1546">
        <v>1962</v>
      </c>
      <c r="C1546" t="s">
        <v>35</v>
      </c>
      <c r="D1546">
        <v>2</v>
      </c>
      <c r="E1546">
        <v>1</v>
      </c>
      <c r="F1546" s="18">
        <v>13112.6</v>
      </c>
      <c r="G1546" t="s">
        <v>12</v>
      </c>
      <c r="H1546" t="s">
        <v>12</v>
      </c>
      <c r="I1546" t="s">
        <v>23</v>
      </c>
      <c r="J1546" s="15" t="str">
        <f t="shared" si="49"/>
        <v>2 Aug 1962</v>
      </c>
      <c r="K1546" s="15" t="s">
        <v>7426</v>
      </c>
      <c r="L1546" s="15" t="str">
        <f t="shared" si="48"/>
        <v>02-08-1962</v>
      </c>
      <c r="M1546" s="19">
        <v>61</v>
      </c>
    </row>
    <row r="1547" spans="1:13" ht="15" thickBot="1" x14ac:dyDescent="0.4">
      <c r="A1547" t="s">
        <v>1578</v>
      </c>
      <c r="B1547">
        <v>1992</v>
      </c>
      <c r="C1547" t="s">
        <v>35</v>
      </c>
      <c r="D1547">
        <v>12</v>
      </c>
      <c r="E1547">
        <v>0</v>
      </c>
      <c r="F1547" s="18">
        <v>13113.51</v>
      </c>
      <c r="G1547" t="s">
        <v>12</v>
      </c>
      <c r="H1547" t="s">
        <v>11</v>
      </c>
      <c r="I1547" t="s">
        <v>535</v>
      </c>
      <c r="J1547" s="15" t="str">
        <f t="shared" si="49"/>
        <v>12 Aug 1992</v>
      </c>
      <c r="K1547" s="15" t="s">
        <v>6685</v>
      </c>
      <c r="L1547" s="15" t="str">
        <f t="shared" si="48"/>
        <v>12-08-1992</v>
      </c>
      <c r="M1547" s="19">
        <v>30</v>
      </c>
    </row>
    <row r="1548" spans="1:13" ht="15" thickBot="1" x14ac:dyDescent="0.4">
      <c r="A1548" t="s">
        <v>1579</v>
      </c>
      <c r="B1548">
        <v>1963</v>
      </c>
      <c r="C1548" t="s">
        <v>20</v>
      </c>
      <c r="D1548">
        <v>14</v>
      </c>
      <c r="E1548">
        <v>0</v>
      </c>
      <c r="F1548" s="18">
        <v>13116.84</v>
      </c>
      <c r="G1548" t="s">
        <v>12</v>
      </c>
      <c r="H1548" t="s">
        <v>16</v>
      </c>
      <c r="I1548" t="s">
        <v>23</v>
      </c>
      <c r="J1548" s="15" t="str">
        <f t="shared" si="49"/>
        <v>14 Sep 1963</v>
      </c>
      <c r="K1548" s="15" t="s">
        <v>7427</v>
      </c>
      <c r="L1548" s="15" t="str">
        <f t="shared" si="48"/>
        <v>14-09-1963</v>
      </c>
      <c r="M1548" s="19">
        <v>59</v>
      </c>
    </row>
    <row r="1549" spans="1:13" ht="15" thickBot="1" x14ac:dyDescent="0.4">
      <c r="A1549" t="s">
        <v>1580</v>
      </c>
      <c r="B1549">
        <v>1999</v>
      </c>
      <c r="C1549" t="s">
        <v>35</v>
      </c>
      <c r="D1549">
        <v>16</v>
      </c>
      <c r="E1549">
        <v>0</v>
      </c>
      <c r="F1549" s="18">
        <v>13126.68</v>
      </c>
      <c r="G1549" t="s">
        <v>12</v>
      </c>
      <c r="H1549" t="s">
        <v>12</v>
      </c>
      <c r="I1549" t="s">
        <v>42</v>
      </c>
      <c r="J1549" s="15" t="str">
        <f t="shared" si="49"/>
        <v>16 Aug 1999</v>
      </c>
      <c r="K1549" s="15" t="s">
        <v>7428</v>
      </c>
      <c r="L1549" s="15" t="str">
        <f t="shared" si="48"/>
        <v>16-08-1999</v>
      </c>
      <c r="M1549" s="19">
        <v>23</v>
      </c>
    </row>
    <row r="1550" spans="1:13" ht="15" thickBot="1" x14ac:dyDescent="0.4">
      <c r="A1550" t="s">
        <v>1581</v>
      </c>
      <c r="B1550">
        <v>1961</v>
      </c>
      <c r="C1550" t="s">
        <v>20</v>
      </c>
      <c r="D1550">
        <v>7</v>
      </c>
      <c r="E1550">
        <v>0</v>
      </c>
      <c r="F1550" s="18">
        <v>13129.6</v>
      </c>
      <c r="G1550" t="s">
        <v>12</v>
      </c>
      <c r="H1550" t="s">
        <v>11</v>
      </c>
      <c r="I1550" t="s">
        <v>356</v>
      </c>
      <c r="J1550" s="15" t="str">
        <f t="shared" si="49"/>
        <v>7 Sep 1961</v>
      </c>
      <c r="K1550" s="15" t="s">
        <v>7429</v>
      </c>
      <c r="L1550" s="15" t="str">
        <f t="shared" si="48"/>
        <v>07-09-1961</v>
      </c>
      <c r="M1550" s="19">
        <v>61</v>
      </c>
    </row>
    <row r="1551" spans="1:13" ht="15" thickBot="1" x14ac:dyDescent="0.4">
      <c r="A1551" t="s">
        <v>1582</v>
      </c>
      <c r="B1551">
        <v>1961</v>
      </c>
      <c r="C1551" t="s">
        <v>30</v>
      </c>
      <c r="D1551">
        <v>6</v>
      </c>
      <c r="E1551">
        <v>0</v>
      </c>
      <c r="F1551" s="18">
        <v>13143.34</v>
      </c>
      <c r="G1551" t="s">
        <v>12</v>
      </c>
      <c r="H1551" t="s">
        <v>11</v>
      </c>
      <c r="I1551" t="s">
        <v>516</v>
      </c>
      <c r="J1551" s="15" t="str">
        <f t="shared" si="49"/>
        <v>6 Dec 1961</v>
      </c>
      <c r="K1551" s="15" t="s">
        <v>7430</v>
      </c>
      <c r="L1551" s="15" t="str">
        <f t="shared" si="48"/>
        <v>06-12-1961</v>
      </c>
      <c r="M1551" s="19">
        <v>61</v>
      </c>
    </row>
    <row r="1552" spans="1:13" ht="15" thickBot="1" x14ac:dyDescent="0.4">
      <c r="A1552" t="s">
        <v>1583</v>
      </c>
      <c r="B1552">
        <v>1961</v>
      </c>
      <c r="C1552" t="s">
        <v>30</v>
      </c>
      <c r="D1552">
        <v>6</v>
      </c>
      <c r="E1552">
        <v>0</v>
      </c>
      <c r="F1552" s="18">
        <v>13143.86</v>
      </c>
      <c r="G1552" t="s">
        <v>12</v>
      </c>
      <c r="H1552" t="s">
        <v>11</v>
      </c>
      <c r="I1552" t="s">
        <v>168</v>
      </c>
      <c r="J1552" s="15" t="str">
        <f t="shared" si="49"/>
        <v>6 Dec 1961</v>
      </c>
      <c r="K1552" s="15" t="s">
        <v>7430</v>
      </c>
      <c r="L1552" s="15" t="str">
        <f t="shared" si="48"/>
        <v>06-12-1961</v>
      </c>
      <c r="M1552" s="19">
        <v>61</v>
      </c>
    </row>
    <row r="1553" spans="1:13" ht="15" thickBot="1" x14ac:dyDescent="0.4">
      <c r="A1553" t="s">
        <v>1584</v>
      </c>
      <c r="B1553">
        <v>1962</v>
      </c>
      <c r="C1553" t="s">
        <v>35</v>
      </c>
      <c r="D1553">
        <v>5</v>
      </c>
      <c r="E1553">
        <v>0</v>
      </c>
      <c r="F1553" s="18">
        <v>13204.29</v>
      </c>
      <c r="G1553" t="s">
        <v>12</v>
      </c>
      <c r="H1553" t="s">
        <v>16</v>
      </c>
      <c r="I1553" t="s">
        <v>247</v>
      </c>
      <c r="J1553" s="15" t="str">
        <f t="shared" si="49"/>
        <v>5 Aug 1962</v>
      </c>
      <c r="K1553" s="15" t="s">
        <v>7431</v>
      </c>
      <c r="L1553" s="15" t="str">
        <f t="shared" si="48"/>
        <v>05-08-1962</v>
      </c>
      <c r="M1553" s="19">
        <v>61</v>
      </c>
    </row>
    <row r="1554" spans="1:13" ht="15" thickBot="1" x14ac:dyDescent="0.4">
      <c r="A1554" t="s">
        <v>1585</v>
      </c>
      <c r="B1554">
        <v>1982</v>
      </c>
      <c r="C1554" t="s">
        <v>37</v>
      </c>
      <c r="D1554">
        <v>15</v>
      </c>
      <c r="E1554">
        <v>3</v>
      </c>
      <c r="F1554" s="18">
        <v>13214.43</v>
      </c>
      <c r="G1554" t="s">
        <v>12</v>
      </c>
      <c r="H1554" t="s">
        <v>11</v>
      </c>
      <c r="I1554" t="s">
        <v>23</v>
      </c>
      <c r="J1554" s="15" t="str">
        <f t="shared" si="49"/>
        <v>15 Oct 1982</v>
      </c>
      <c r="K1554" s="15" t="s">
        <v>7432</v>
      </c>
      <c r="L1554" s="15" t="str">
        <f t="shared" si="48"/>
        <v>15-10-1982</v>
      </c>
      <c r="M1554" s="19">
        <v>40</v>
      </c>
    </row>
    <row r="1555" spans="1:13" ht="15" thickBot="1" x14ac:dyDescent="0.4">
      <c r="A1555" t="s">
        <v>1586</v>
      </c>
      <c r="B1555">
        <v>1962</v>
      </c>
      <c r="C1555" t="s">
        <v>30</v>
      </c>
      <c r="D1555">
        <v>7</v>
      </c>
      <c r="E1555">
        <v>0</v>
      </c>
      <c r="F1555" s="18">
        <v>13217.09</v>
      </c>
      <c r="G1555" t="s">
        <v>12</v>
      </c>
      <c r="H1555" t="s">
        <v>16</v>
      </c>
      <c r="I1555" t="s">
        <v>247</v>
      </c>
      <c r="J1555" s="15" t="str">
        <f t="shared" si="49"/>
        <v>7 Dec 1962</v>
      </c>
      <c r="K1555" s="15" t="s">
        <v>7433</v>
      </c>
      <c r="L1555" s="15" t="str">
        <f t="shared" si="48"/>
        <v>07-12-1962</v>
      </c>
      <c r="M1555" s="19">
        <v>60</v>
      </c>
    </row>
    <row r="1556" spans="1:13" ht="15" thickBot="1" x14ac:dyDescent="0.4">
      <c r="A1556" t="s">
        <v>1587</v>
      </c>
      <c r="B1556">
        <v>1965</v>
      </c>
      <c r="C1556" t="s">
        <v>15</v>
      </c>
      <c r="D1556">
        <v>13</v>
      </c>
      <c r="E1556">
        <v>2</v>
      </c>
      <c r="F1556" s="18">
        <v>13224.06</v>
      </c>
      <c r="G1556" t="s">
        <v>12</v>
      </c>
      <c r="H1556" t="s">
        <v>12</v>
      </c>
      <c r="I1556" t="s">
        <v>247</v>
      </c>
      <c r="J1556" s="15" t="str">
        <f t="shared" si="49"/>
        <v>13 Nov 1965</v>
      </c>
      <c r="K1556" s="15" t="s">
        <v>7434</v>
      </c>
      <c r="L1556" s="15" t="str">
        <f t="shared" si="48"/>
        <v>13-11-1965</v>
      </c>
      <c r="M1556" s="19">
        <v>57</v>
      </c>
    </row>
    <row r="1557" spans="1:13" ht="15" thickBot="1" x14ac:dyDescent="0.4">
      <c r="A1557" t="s">
        <v>1588</v>
      </c>
      <c r="B1557">
        <v>1962</v>
      </c>
      <c r="C1557" t="s">
        <v>15</v>
      </c>
      <c r="D1557">
        <v>24</v>
      </c>
      <c r="E1557">
        <v>1</v>
      </c>
      <c r="F1557" s="18">
        <v>13224.69</v>
      </c>
      <c r="G1557" t="s">
        <v>12</v>
      </c>
      <c r="H1557" t="s">
        <v>11</v>
      </c>
      <c r="I1557" t="s">
        <v>42</v>
      </c>
      <c r="J1557" s="15" t="str">
        <f t="shared" si="49"/>
        <v>24 Nov 1962</v>
      </c>
      <c r="K1557" s="15" t="s">
        <v>7435</v>
      </c>
      <c r="L1557" s="15" t="str">
        <f t="shared" si="48"/>
        <v>24-11-1962</v>
      </c>
      <c r="M1557" s="19">
        <v>60</v>
      </c>
    </row>
    <row r="1558" spans="1:13" ht="15" thickBot="1" x14ac:dyDescent="0.4">
      <c r="A1558" t="s">
        <v>1589</v>
      </c>
      <c r="B1558">
        <v>1962</v>
      </c>
      <c r="C1558" t="s">
        <v>37</v>
      </c>
      <c r="D1558">
        <v>11</v>
      </c>
      <c r="E1558">
        <v>0</v>
      </c>
      <c r="F1558" s="18">
        <v>13228.85</v>
      </c>
      <c r="G1558" t="s">
        <v>12</v>
      </c>
      <c r="H1558" t="s">
        <v>12</v>
      </c>
      <c r="I1558" t="s">
        <v>249</v>
      </c>
      <c r="J1558" s="15" t="str">
        <f t="shared" si="49"/>
        <v>11 Oct 1962</v>
      </c>
      <c r="K1558" s="15" t="s">
        <v>7436</v>
      </c>
      <c r="L1558" s="15" t="str">
        <f t="shared" si="48"/>
        <v>11-10-1962</v>
      </c>
      <c r="M1558" s="19">
        <v>60</v>
      </c>
    </row>
    <row r="1559" spans="1:13" ht="15" thickBot="1" x14ac:dyDescent="0.4">
      <c r="A1559" t="s">
        <v>1590</v>
      </c>
      <c r="B1559">
        <v>1994</v>
      </c>
      <c r="C1559" t="s">
        <v>10</v>
      </c>
      <c r="D1559">
        <v>1</v>
      </c>
      <c r="E1559">
        <v>0</v>
      </c>
      <c r="F1559" s="18">
        <v>13292.52</v>
      </c>
      <c r="G1559" t="s">
        <v>12</v>
      </c>
      <c r="H1559" t="s">
        <v>12</v>
      </c>
      <c r="I1559" t="s">
        <v>23</v>
      </c>
      <c r="J1559" s="15" t="str">
        <f t="shared" si="49"/>
        <v>1 Jul 1994</v>
      </c>
      <c r="K1559" s="15" t="s">
        <v>6314</v>
      </c>
      <c r="L1559" s="15" t="str">
        <f t="shared" si="48"/>
        <v>01-07-1994</v>
      </c>
      <c r="M1559" s="19">
        <v>29</v>
      </c>
    </row>
    <row r="1560" spans="1:13" ht="15" thickBot="1" x14ac:dyDescent="0.4">
      <c r="A1560" t="s">
        <v>1591</v>
      </c>
      <c r="B1560">
        <v>1976</v>
      </c>
      <c r="C1560" t="s">
        <v>35</v>
      </c>
      <c r="D1560">
        <v>23</v>
      </c>
      <c r="E1560">
        <v>2</v>
      </c>
      <c r="F1560" s="18">
        <v>13333.71</v>
      </c>
      <c r="G1560" t="s">
        <v>12</v>
      </c>
      <c r="H1560" t="s">
        <v>11</v>
      </c>
      <c r="I1560" t="s">
        <v>23</v>
      </c>
      <c r="J1560" s="15" t="str">
        <f t="shared" si="49"/>
        <v>23 Aug 1976</v>
      </c>
      <c r="K1560" s="15" t="s">
        <v>7437</v>
      </c>
      <c r="L1560" s="15" t="str">
        <f t="shared" si="48"/>
        <v>23-08-1976</v>
      </c>
      <c r="M1560" s="19">
        <v>46</v>
      </c>
    </row>
    <row r="1561" spans="1:13" ht="15" thickBot="1" x14ac:dyDescent="0.4">
      <c r="A1561" t="s">
        <v>1592</v>
      </c>
      <c r="B1561">
        <v>1960</v>
      </c>
      <c r="C1561" t="s">
        <v>15</v>
      </c>
      <c r="D1561">
        <v>11</v>
      </c>
      <c r="E1561">
        <v>0</v>
      </c>
      <c r="F1561" s="18">
        <v>13352.1</v>
      </c>
      <c r="G1561" t="s">
        <v>12</v>
      </c>
      <c r="H1561" t="s">
        <v>16</v>
      </c>
      <c r="I1561" t="s">
        <v>23</v>
      </c>
      <c r="J1561" s="15" t="str">
        <f t="shared" si="49"/>
        <v>11 Nov 1960</v>
      </c>
      <c r="K1561" s="15" t="s">
        <v>7438</v>
      </c>
      <c r="L1561" s="15" t="str">
        <f t="shared" si="48"/>
        <v>11-11-1960</v>
      </c>
      <c r="M1561" s="19">
        <v>62</v>
      </c>
    </row>
    <row r="1562" spans="1:13" ht="15" thickBot="1" x14ac:dyDescent="0.4">
      <c r="A1562" t="s">
        <v>1593</v>
      </c>
      <c r="B1562">
        <v>1990</v>
      </c>
      <c r="C1562" t="s">
        <v>37</v>
      </c>
      <c r="D1562">
        <v>2</v>
      </c>
      <c r="E1562">
        <v>3</v>
      </c>
      <c r="F1562" s="18">
        <v>13360.94</v>
      </c>
      <c r="G1562" t="s">
        <v>12</v>
      </c>
      <c r="H1562" t="s">
        <v>16</v>
      </c>
      <c r="I1562" t="s">
        <v>23</v>
      </c>
      <c r="J1562" s="15" t="str">
        <f t="shared" si="49"/>
        <v>2 Oct 1990</v>
      </c>
      <c r="K1562" s="15" t="s">
        <v>7439</v>
      </c>
      <c r="L1562" s="15" t="str">
        <f t="shared" si="48"/>
        <v>02-10-1990</v>
      </c>
      <c r="M1562" s="19">
        <v>32</v>
      </c>
    </row>
    <row r="1563" spans="1:13" ht="15" thickBot="1" x14ac:dyDescent="0.4">
      <c r="A1563" t="s">
        <v>1594</v>
      </c>
      <c r="B1563">
        <v>1964</v>
      </c>
      <c r="C1563" t="s">
        <v>20</v>
      </c>
      <c r="D1563">
        <v>24</v>
      </c>
      <c r="E1563">
        <v>0</v>
      </c>
      <c r="F1563" s="18">
        <v>13375.76</v>
      </c>
      <c r="G1563" t="s">
        <v>12</v>
      </c>
      <c r="H1563" t="s">
        <v>11</v>
      </c>
      <c r="I1563" t="s">
        <v>200</v>
      </c>
      <c r="J1563" s="15" t="str">
        <f t="shared" si="49"/>
        <v>24 Sep 1964</v>
      </c>
      <c r="K1563" s="15" t="s">
        <v>7440</v>
      </c>
      <c r="L1563" s="15" t="str">
        <f t="shared" si="48"/>
        <v>24-09-1964</v>
      </c>
      <c r="M1563" s="19">
        <v>58</v>
      </c>
    </row>
    <row r="1564" spans="1:13" ht="15" thickBot="1" x14ac:dyDescent="0.4">
      <c r="A1564" t="s">
        <v>1595</v>
      </c>
      <c r="B1564">
        <v>1979</v>
      </c>
      <c r="C1564" t="s">
        <v>20</v>
      </c>
      <c r="D1564">
        <v>30</v>
      </c>
      <c r="E1564">
        <v>2</v>
      </c>
      <c r="F1564" s="18">
        <v>13377.41</v>
      </c>
      <c r="G1564" t="s">
        <v>12</v>
      </c>
      <c r="H1564" t="s">
        <v>12</v>
      </c>
      <c r="I1564" t="s">
        <v>535</v>
      </c>
      <c r="J1564" s="15" t="str">
        <f t="shared" si="49"/>
        <v>30 Sep 1979</v>
      </c>
      <c r="K1564" s="15" t="s">
        <v>7441</v>
      </c>
      <c r="L1564" s="15" t="str">
        <f t="shared" si="48"/>
        <v>30-09-1979</v>
      </c>
      <c r="M1564" s="19">
        <v>43</v>
      </c>
    </row>
    <row r="1565" spans="1:13" ht="15" thickBot="1" x14ac:dyDescent="0.4">
      <c r="A1565" t="s">
        <v>1596</v>
      </c>
      <c r="B1565">
        <v>1984</v>
      </c>
      <c r="C1565" t="s">
        <v>18</v>
      </c>
      <c r="D1565">
        <v>6</v>
      </c>
      <c r="E1565">
        <v>3</v>
      </c>
      <c r="F1565" s="18">
        <v>13383.67</v>
      </c>
      <c r="G1565" t="s">
        <v>12</v>
      </c>
      <c r="H1565" t="s">
        <v>11</v>
      </c>
      <c r="I1565" t="s">
        <v>249</v>
      </c>
      <c r="J1565" s="15" t="str">
        <f t="shared" si="49"/>
        <v>6 Jun 1984</v>
      </c>
      <c r="K1565" s="15" t="s">
        <v>7442</v>
      </c>
      <c r="L1565" s="15" t="str">
        <f t="shared" si="48"/>
        <v>06-06-1984</v>
      </c>
      <c r="M1565" s="19">
        <v>39</v>
      </c>
    </row>
    <row r="1566" spans="1:13" ht="15" thickBot="1" x14ac:dyDescent="0.4">
      <c r="A1566" t="s">
        <v>1597</v>
      </c>
      <c r="B1566">
        <v>1959</v>
      </c>
      <c r="C1566" t="s">
        <v>30</v>
      </c>
      <c r="D1566">
        <v>9</v>
      </c>
      <c r="E1566">
        <v>0</v>
      </c>
      <c r="F1566" s="18">
        <v>13390.56</v>
      </c>
      <c r="G1566" t="s">
        <v>12</v>
      </c>
      <c r="H1566" t="s">
        <v>12</v>
      </c>
      <c r="I1566" t="s">
        <v>42</v>
      </c>
      <c r="J1566" s="15" t="str">
        <f t="shared" si="49"/>
        <v>9 Dec 1959</v>
      </c>
      <c r="K1566" s="15" t="s">
        <v>7443</v>
      </c>
      <c r="L1566" s="15" t="str">
        <f t="shared" si="48"/>
        <v>09-12-1959</v>
      </c>
      <c r="M1566" s="19">
        <v>63</v>
      </c>
    </row>
    <row r="1567" spans="1:13" ht="15" thickBot="1" x14ac:dyDescent="0.4">
      <c r="A1567" t="s">
        <v>1598</v>
      </c>
      <c r="B1567">
        <v>1959</v>
      </c>
      <c r="C1567" t="s">
        <v>15</v>
      </c>
      <c r="D1567">
        <v>25</v>
      </c>
      <c r="E1567">
        <v>0</v>
      </c>
      <c r="F1567" s="18">
        <v>13393.76</v>
      </c>
      <c r="G1567" t="s">
        <v>12</v>
      </c>
      <c r="H1567" t="s">
        <v>16</v>
      </c>
      <c r="I1567" t="s">
        <v>42</v>
      </c>
      <c r="J1567" s="15" t="str">
        <f t="shared" si="49"/>
        <v>25 Nov 1959</v>
      </c>
      <c r="K1567" s="15" t="s">
        <v>7444</v>
      </c>
      <c r="L1567" s="15" t="str">
        <f t="shared" si="48"/>
        <v>25-11-1959</v>
      </c>
      <c r="M1567" s="19">
        <v>63</v>
      </c>
    </row>
    <row r="1568" spans="1:13" ht="15" thickBot="1" x14ac:dyDescent="0.4">
      <c r="A1568" t="s">
        <v>1599</v>
      </c>
      <c r="B1568">
        <v>1959</v>
      </c>
      <c r="C1568" t="s">
        <v>30</v>
      </c>
      <c r="D1568">
        <v>20</v>
      </c>
      <c r="E1568">
        <v>0</v>
      </c>
      <c r="F1568" s="18">
        <v>13405.39</v>
      </c>
      <c r="G1568" t="s">
        <v>12</v>
      </c>
      <c r="H1568" t="s">
        <v>12</v>
      </c>
      <c r="I1568" t="s">
        <v>13</v>
      </c>
      <c r="J1568" s="15" t="str">
        <f t="shared" si="49"/>
        <v>20 Dec 1959</v>
      </c>
      <c r="K1568" s="15" t="s">
        <v>7445</v>
      </c>
      <c r="L1568" s="15" t="str">
        <f t="shared" si="48"/>
        <v>20-12-1959</v>
      </c>
      <c r="M1568" s="19">
        <v>63</v>
      </c>
    </row>
    <row r="1569" spans="1:13" ht="15" thickBot="1" x14ac:dyDescent="0.4">
      <c r="A1569" t="s">
        <v>1600</v>
      </c>
      <c r="B1569">
        <v>1992</v>
      </c>
      <c r="C1569" t="s">
        <v>30</v>
      </c>
      <c r="D1569">
        <v>19</v>
      </c>
      <c r="E1569">
        <v>0</v>
      </c>
      <c r="F1569" s="18">
        <v>13412.97</v>
      </c>
      <c r="G1569" t="s">
        <v>12</v>
      </c>
      <c r="H1569" t="s">
        <v>12</v>
      </c>
      <c r="I1569" t="s">
        <v>249</v>
      </c>
      <c r="J1569" s="15" t="str">
        <f t="shared" si="49"/>
        <v>19 Dec 1992</v>
      </c>
      <c r="K1569" s="15" t="s">
        <v>7446</v>
      </c>
      <c r="L1569" s="15" t="str">
        <f t="shared" si="48"/>
        <v>19-12-1992</v>
      </c>
      <c r="M1569" s="19">
        <v>30</v>
      </c>
    </row>
    <row r="1570" spans="1:13" ht="15" thickBot="1" x14ac:dyDescent="0.4">
      <c r="A1570" t="s">
        <v>1601</v>
      </c>
      <c r="B1570">
        <v>1961</v>
      </c>
      <c r="C1570" t="s">
        <v>10</v>
      </c>
      <c r="D1570">
        <v>22</v>
      </c>
      <c r="E1570">
        <v>0</v>
      </c>
      <c r="F1570" s="18">
        <v>13415.04</v>
      </c>
      <c r="G1570" t="s">
        <v>12</v>
      </c>
      <c r="H1570" t="s">
        <v>11</v>
      </c>
      <c r="I1570" t="s">
        <v>23</v>
      </c>
      <c r="J1570" s="15" t="str">
        <f t="shared" si="49"/>
        <v>22 Jul 1961</v>
      </c>
      <c r="K1570" s="15" t="s">
        <v>7447</v>
      </c>
      <c r="L1570" s="15" t="str">
        <f t="shared" si="48"/>
        <v>22-07-1961</v>
      </c>
      <c r="M1570" s="19">
        <v>62</v>
      </c>
    </row>
    <row r="1571" spans="1:13" ht="15" thickBot="1" x14ac:dyDescent="0.4">
      <c r="A1571" t="s">
        <v>1602</v>
      </c>
      <c r="B1571">
        <v>1994</v>
      </c>
      <c r="C1571" t="s">
        <v>18</v>
      </c>
      <c r="D1571">
        <v>17</v>
      </c>
      <c r="E1571">
        <v>0</v>
      </c>
      <c r="F1571" s="18">
        <v>13417.05</v>
      </c>
      <c r="G1571" t="s">
        <v>12</v>
      </c>
      <c r="H1571" t="s">
        <v>12</v>
      </c>
      <c r="I1571" t="s">
        <v>23</v>
      </c>
      <c r="J1571" s="15" t="str">
        <f t="shared" si="49"/>
        <v>17 Jun 1994</v>
      </c>
      <c r="K1571" s="15" t="s">
        <v>7448</v>
      </c>
      <c r="L1571" s="15" t="str">
        <f t="shared" si="48"/>
        <v>17-06-1994</v>
      </c>
      <c r="M1571" s="19">
        <v>29</v>
      </c>
    </row>
    <row r="1572" spans="1:13" ht="15" thickBot="1" x14ac:dyDescent="0.4">
      <c r="A1572" t="s">
        <v>1603</v>
      </c>
      <c r="B1572">
        <v>1961</v>
      </c>
      <c r="C1572" t="s">
        <v>15</v>
      </c>
      <c r="D1572">
        <v>3</v>
      </c>
      <c r="E1572">
        <v>0</v>
      </c>
      <c r="F1572" s="18">
        <v>13429.04</v>
      </c>
      <c r="G1572" t="s">
        <v>12</v>
      </c>
      <c r="H1572" t="s">
        <v>12</v>
      </c>
      <c r="I1572" t="s">
        <v>23</v>
      </c>
      <c r="J1572" s="15" t="str">
        <f t="shared" si="49"/>
        <v>3 Nov 1961</v>
      </c>
      <c r="K1572" s="15" t="s">
        <v>7449</v>
      </c>
      <c r="L1572" s="15" t="str">
        <f t="shared" si="48"/>
        <v>03-11-1961</v>
      </c>
      <c r="M1572" s="19">
        <v>61</v>
      </c>
    </row>
    <row r="1573" spans="1:13" ht="15" thickBot="1" x14ac:dyDescent="0.4">
      <c r="A1573" t="s">
        <v>1604</v>
      </c>
      <c r="B1573">
        <v>1966</v>
      </c>
      <c r="C1573" t="s">
        <v>15</v>
      </c>
      <c r="D1573">
        <v>14</v>
      </c>
      <c r="E1573">
        <v>3</v>
      </c>
      <c r="F1573" s="18">
        <v>13430.27</v>
      </c>
      <c r="G1573" t="s">
        <v>12</v>
      </c>
      <c r="H1573" t="s">
        <v>12</v>
      </c>
      <c r="I1573" t="s">
        <v>247</v>
      </c>
      <c r="J1573" s="15" t="str">
        <f t="shared" si="49"/>
        <v>14 Nov 1966</v>
      </c>
      <c r="K1573" s="15" t="s">
        <v>7450</v>
      </c>
      <c r="L1573" s="15" t="str">
        <f t="shared" si="48"/>
        <v>14-11-1966</v>
      </c>
      <c r="M1573" s="19">
        <v>56</v>
      </c>
    </row>
    <row r="1574" spans="1:13" ht="15" thickBot="1" x14ac:dyDescent="0.4">
      <c r="A1574" t="s">
        <v>1605</v>
      </c>
      <c r="B1574">
        <v>1975</v>
      </c>
      <c r="C1574" t="s">
        <v>18</v>
      </c>
      <c r="D1574">
        <v>29</v>
      </c>
      <c r="E1574">
        <v>1</v>
      </c>
      <c r="F1574" s="18">
        <v>13440.7</v>
      </c>
      <c r="G1574" t="s">
        <v>12</v>
      </c>
      <c r="H1574" t="s">
        <v>11</v>
      </c>
      <c r="I1574" t="s">
        <v>23</v>
      </c>
      <c r="J1574" s="15" t="str">
        <f t="shared" si="49"/>
        <v>29 Jun 1975</v>
      </c>
      <c r="K1574" s="15" t="s">
        <v>7451</v>
      </c>
      <c r="L1574" s="15" t="str">
        <f t="shared" si="48"/>
        <v>29-06-1975</v>
      </c>
      <c r="M1574" s="19">
        <v>48</v>
      </c>
    </row>
    <row r="1575" spans="1:13" ht="15" thickBot="1" x14ac:dyDescent="0.4">
      <c r="A1575" t="s">
        <v>1606</v>
      </c>
      <c r="B1575">
        <v>1960</v>
      </c>
      <c r="C1575" t="s">
        <v>35</v>
      </c>
      <c r="D1575">
        <v>13</v>
      </c>
      <c r="E1575">
        <v>0</v>
      </c>
      <c r="F1575" s="18">
        <v>13451.12</v>
      </c>
      <c r="G1575" t="s">
        <v>12</v>
      </c>
      <c r="H1575" t="s">
        <v>16</v>
      </c>
      <c r="I1575" t="s">
        <v>42</v>
      </c>
      <c r="J1575" s="15" t="str">
        <f t="shared" si="49"/>
        <v>13 Aug 1960</v>
      </c>
      <c r="K1575" s="15" t="s">
        <v>7452</v>
      </c>
      <c r="L1575" s="15" t="str">
        <f t="shared" si="48"/>
        <v>13-08-1960</v>
      </c>
      <c r="M1575" s="19">
        <v>62</v>
      </c>
    </row>
    <row r="1576" spans="1:13" ht="15" thickBot="1" x14ac:dyDescent="0.4">
      <c r="A1576" t="s">
        <v>1607</v>
      </c>
      <c r="B1576">
        <v>1960</v>
      </c>
      <c r="C1576" t="s">
        <v>10</v>
      </c>
      <c r="D1576">
        <v>11</v>
      </c>
      <c r="E1576">
        <v>0</v>
      </c>
      <c r="F1576" s="18">
        <v>13457.96</v>
      </c>
      <c r="G1576" t="s">
        <v>12</v>
      </c>
      <c r="H1576" t="s">
        <v>16</v>
      </c>
      <c r="I1576" t="s">
        <v>13</v>
      </c>
      <c r="J1576" s="15" t="str">
        <f t="shared" si="49"/>
        <v>11 Jul 1960</v>
      </c>
      <c r="K1576" s="15" t="s">
        <v>7453</v>
      </c>
      <c r="L1576" s="15" t="str">
        <f t="shared" si="48"/>
        <v>11-07-1960</v>
      </c>
      <c r="M1576" s="19">
        <v>63</v>
      </c>
    </row>
    <row r="1577" spans="1:13" ht="15" thickBot="1" x14ac:dyDescent="0.4">
      <c r="A1577" t="s">
        <v>1608</v>
      </c>
      <c r="B1577">
        <v>1960</v>
      </c>
      <c r="C1577" t="s">
        <v>30</v>
      </c>
      <c r="D1577">
        <v>16</v>
      </c>
      <c r="E1577">
        <v>0</v>
      </c>
      <c r="F1577" s="18">
        <v>13462.52</v>
      </c>
      <c r="G1577" t="s">
        <v>12</v>
      </c>
      <c r="H1577" t="s">
        <v>11</v>
      </c>
      <c r="I1577" t="s">
        <v>42</v>
      </c>
      <c r="J1577" s="15" t="str">
        <f t="shared" si="49"/>
        <v>16 Dec 1960</v>
      </c>
      <c r="K1577" s="15" t="s">
        <v>7454</v>
      </c>
      <c r="L1577" s="15" t="str">
        <f t="shared" si="48"/>
        <v>16-12-1960</v>
      </c>
      <c r="M1577" s="19">
        <v>62</v>
      </c>
    </row>
    <row r="1578" spans="1:13" ht="15" thickBot="1" x14ac:dyDescent="0.4">
      <c r="A1578" t="s">
        <v>1609</v>
      </c>
      <c r="B1578">
        <v>1985</v>
      </c>
      <c r="C1578" t="s">
        <v>35</v>
      </c>
      <c r="D1578">
        <v>19</v>
      </c>
      <c r="E1578">
        <v>3</v>
      </c>
      <c r="F1578" s="18">
        <v>13465.8</v>
      </c>
      <c r="G1578" t="s">
        <v>12</v>
      </c>
      <c r="H1578" t="s">
        <v>16</v>
      </c>
      <c r="I1578" t="s">
        <v>23</v>
      </c>
      <c r="J1578" s="15" t="str">
        <f t="shared" si="49"/>
        <v>19 Aug 1985</v>
      </c>
      <c r="K1578" s="15" t="s">
        <v>7119</v>
      </c>
      <c r="L1578" s="15" t="str">
        <f t="shared" si="48"/>
        <v>19-08-1985</v>
      </c>
      <c r="M1578" s="19">
        <v>37</v>
      </c>
    </row>
    <row r="1579" spans="1:13" ht="15" thickBot="1" x14ac:dyDescent="0.4">
      <c r="A1579" t="s">
        <v>1610</v>
      </c>
      <c r="B1579">
        <v>1960</v>
      </c>
      <c r="C1579" t="s">
        <v>10</v>
      </c>
      <c r="D1579">
        <v>28</v>
      </c>
      <c r="E1579">
        <v>0</v>
      </c>
      <c r="F1579" s="18">
        <v>13470.8</v>
      </c>
      <c r="G1579" t="s">
        <v>12</v>
      </c>
      <c r="H1579" t="s">
        <v>11</v>
      </c>
      <c r="I1579" t="s">
        <v>13</v>
      </c>
      <c r="J1579" s="15" t="str">
        <f t="shared" si="49"/>
        <v>28 Jul 1960</v>
      </c>
      <c r="K1579" s="15" t="s">
        <v>7455</v>
      </c>
      <c r="L1579" s="15" t="str">
        <f t="shared" si="48"/>
        <v>28-07-1960</v>
      </c>
      <c r="M1579" s="19">
        <v>63</v>
      </c>
    </row>
    <row r="1580" spans="1:13" ht="15" thickBot="1" x14ac:dyDescent="0.4">
      <c r="A1580" t="s">
        <v>1611</v>
      </c>
      <c r="B1580">
        <v>1960</v>
      </c>
      <c r="C1580" t="s">
        <v>10</v>
      </c>
      <c r="D1580">
        <v>24</v>
      </c>
      <c r="E1580">
        <v>0</v>
      </c>
      <c r="F1580" s="18">
        <v>13470.86</v>
      </c>
      <c r="G1580" t="s">
        <v>12</v>
      </c>
      <c r="H1580" t="s">
        <v>12</v>
      </c>
      <c r="I1580" t="s">
        <v>42</v>
      </c>
      <c r="J1580" s="15" t="str">
        <f t="shared" si="49"/>
        <v>24 Jul 1960</v>
      </c>
      <c r="K1580" s="15" t="s">
        <v>7456</v>
      </c>
      <c r="L1580" s="15" t="str">
        <f t="shared" si="48"/>
        <v>24-07-1960</v>
      </c>
      <c r="M1580" s="19">
        <v>63</v>
      </c>
    </row>
    <row r="1581" spans="1:13" ht="15" thickBot="1" x14ac:dyDescent="0.4">
      <c r="A1581" t="s">
        <v>1612</v>
      </c>
      <c r="B1581">
        <v>1975</v>
      </c>
      <c r="C1581" t="s">
        <v>35</v>
      </c>
      <c r="D1581">
        <v>7</v>
      </c>
      <c r="E1581">
        <v>1</v>
      </c>
      <c r="F1581" s="18">
        <v>13472.19</v>
      </c>
      <c r="G1581" t="s">
        <v>12</v>
      </c>
      <c r="H1581" t="s">
        <v>11</v>
      </c>
      <c r="I1581" t="s">
        <v>23</v>
      </c>
      <c r="J1581" s="15" t="str">
        <f t="shared" si="49"/>
        <v>7 Aug 1975</v>
      </c>
      <c r="K1581" s="15" t="s">
        <v>7457</v>
      </c>
      <c r="L1581" s="15" t="str">
        <f t="shared" si="48"/>
        <v>07-08-1975</v>
      </c>
      <c r="M1581" s="19">
        <v>47</v>
      </c>
    </row>
    <row r="1582" spans="1:13" ht="15" thickBot="1" x14ac:dyDescent="0.4">
      <c r="A1582" t="s">
        <v>1613</v>
      </c>
      <c r="B1582">
        <v>1990</v>
      </c>
      <c r="C1582" t="s">
        <v>35</v>
      </c>
      <c r="D1582">
        <v>30</v>
      </c>
      <c r="E1582">
        <v>3</v>
      </c>
      <c r="F1582" s="18">
        <v>13480.83</v>
      </c>
      <c r="G1582" t="s">
        <v>12</v>
      </c>
      <c r="H1582" t="s">
        <v>11</v>
      </c>
      <c r="I1582" t="s">
        <v>249</v>
      </c>
      <c r="J1582" s="15" t="str">
        <f t="shared" si="49"/>
        <v>30 Aug 1990</v>
      </c>
      <c r="K1582" s="15" t="s">
        <v>7458</v>
      </c>
      <c r="L1582" s="15" t="str">
        <f t="shared" si="48"/>
        <v>30-08-1990</v>
      </c>
      <c r="M1582" s="19">
        <v>32</v>
      </c>
    </row>
    <row r="1583" spans="1:13" ht="15" thickBot="1" x14ac:dyDescent="0.4">
      <c r="A1583" t="s">
        <v>1614</v>
      </c>
      <c r="B1583">
        <v>1963</v>
      </c>
      <c r="C1583" t="s">
        <v>37</v>
      </c>
      <c r="D1583">
        <v>14</v>
      </c>
      <c r="E1583">
        <v>0</v>
      </c>
      <c r="F1583" s="18">
        <v>13511.28</v>
      </c>
      <c r="G1583" t="s">
        <v>12</v>
      </c>
      <c r="H1583" t="s">
        <v>16</v>
      </c>
      <c r="I1583" t="s">
        <v>23</v>
      </c>
      <c r="J1583" s="15" t="str">
        <f t="shared" si="49"/>
        <v>14 Oct 1963</v>
      </c>
      <c r="K1583" s="15" t="s">
        <v>7459</v>
      </c>
      <c r="L1583" s="15" t="str">
        <f t="shared" si="48"/>
        <v>14-10-1963</v>
      </c>
      <c r="M1583" s="19">
        <v>59</v>
      </c>
    </row>
    <row r="1584" spans="1:13" ht="15" thickBot="1" x14ac:dyDescent="0.4">
      <c r="A1584" t="s">
        <v>1615</v>
      </c>
      <c r="B1584">
        <v>1960</v>
      </c>
      <c r="C1584" t="s">
        <v>10</v>
      </c>
      <c r="D1584">
        <v>11</v>
      </c>
      <c r="E1584">
        <v>0</v>
      </c>
      <c r="F1584" s="18">
        <v>13555</v>
      </c>
      <c r="G1584" t="s">
        <v>12</v>
      </c>
      <c r="H1584" t="s">
        <v>12</v>
      </c>
      <c r="I1584" t="s">
        <v>356</v>
      </c>
      <c r="J1584" s="15" t="str">
        <f t="shared" si="49"/>
        <v>11 Jul 1960</v>
      </c>
      <c r="K1584" s="15" t="s">
        <v>7453</v>
      </c>
      <c r="L1584" s="15" t="str">
        <f t="shared" si="48"/>
        <v>11-07-1960</v>
      </c>
      <c r="M1584" s="19">
        <v>63</v>
      </c>
    </row>
    <row r="1585" spans="1:13" ht="15" thickBot="1" x14ac:dyDescent="0.4">
      <c r="A1585" t="s">
        <v>1616</v>
      </c>
      <c r="B1585">
        <v>1968</v>
      </c>
      <c r="C1585" t="s">
        <v>10</v>
      </c>
      <c r="D1585">
        <v>15</v>
      </c>
      <c r="E1585">
        <v>0</v>
      </c>
      <c r="F1585" s="18">
        <v>13566.04</v>
      </c>
      <c r="G1585" t="s">
        <v>12</v>
      </c>
      <c r="H1585" t="s">
        <v>12</v>
      </c>
      <c r="I1585" t="s">
        <v>535</v>
      </c>
      <c r="J1585" s="15" t="str">
        <f t="shared" si="49"/>
        <v>15 Jul 1968</v>
      </c>
      <c r="K1585" s="15" t="s">
        <v>7460</v>
      </c>
      <c r="L1585" s="15" t="str">
        <f t="shared" si="48"/>
        <v>15-07-1968</v>
      </c>
      <c r="M1585" s="19">
        <v>55</v>
      </c>
    </row>
    <row r="1586" spans="1:13" ht="15" thickBot="1" x14ac:dyDescent="0.4">
      <c r="A1586" t="s">
        <v>1617</v>
      </c>
      <c r="B1586">
        <v>1992</v>
      </c>
      <c r="C1586" t="s">
        <v>35</v>
      </c>
      <c r="D1586">
        <v>14</v>
      </c>
      <c r="E1586">
        <v>0</v>
      </c>
      <c r="F1586" s="18">
        <v>13588.17</v>
      </c>
      <c r="G1586" t="s">
        <v>12</v>
      </c>
      <c r="H1586" t="s">
        <v>16</v>
      </c>
      <c r="I1586" t="s">
        <v>23</v>
      </c>
      <c r="J1586" s="15" t="str">
        <f t="shared" si="49"/>
        <v>14 Aug 1992</v>
      </c>
      <c r="K1586" s="15" t="s">
        <v>7461</v>
      </c>
      <c r="L1586" s="15" t="str">
        <f t="shared" si="48"/>
        <v>14-08-1992</v>
      </c>
      <c r="M1586" s="19">
        <v>30</v>
      </c>
    </row>
    <row r="1587" spans="1:13" ht="15" thickBot="1" x14ac:dyDescent="0.4">
      <c r="A1587" t="s">
        <v>1618</v>
      </c>
      <c r="B1587">
        <v>1964</v>
      </c>
      <c r="C1587" t="s">
        <v>20</v>
      </c>
      <c r="D1587">
        <v>10</v>
      </c>
      <c r="E1587">
        <v>2</v>
      </c>
      <c r="F1587" s="18">
        <v>13607.37</v>
      </c>
      <c r="G1587" t="s">
        <v>12</v>
      </c>
      <c r="H1587" t="s">
        <v>16</v>
      </c>
      <c r="I1587" t="s">
        <v>247</v>
      </c>
      <c r="J1587" s="15" t="str">
        <f t="shared" si="49"/>
        <v>10 Sep 1964</v>
      </c>
      <c r="K1587" s="15" t="s">
        <v>7462</v>
      </c>
      <c r="L1587" s="15" t="str">
        <f t="shared" si="48"/>
        <v>10-09-1964</v>
      </c>
      <c r="M1587" s="19">
        <v>58</v>
      </c>
    </row>
    <row r="1588" spans="1:13" ht="15" thickBot="1" x14ac:dyDescent="0.4">
      <c r="A1588" t="s">
        <v>1619</v>
      </c>
      <c r="B1588">
        <v>1961</v>
      </c>
      <c r="C1588" t="s">
        <v>15</v>
      </c>
      <c r="D1588">
        <v>18</v>
      </c>
      <c r="E1588">
        <v>0</v>
      </c>
      <c r="F1588" s="18">
        <v>13616.36</v>
      </c>
      <c r="G1588" t="s">
        <v>12</v>
      </c>
      <c r="H1588" t="s">
        <v>12</v>
      </c>
      <c r="I1588" t="s">
        <v>247</v>
      </c>
      <c r="J1588" s="15" t="str">
        <f t="shared" si="49"/>
        <v>18 Nov 1961</v>
      </c>
      <c r="K1588" s="15" t="s">
        <v>7463</v>
      </c>
      <c r="L1588" s="15" t="str">
        <f t="shared" si="48"/>
        <v>18-11-1961</v>
      </c>
      <c r="M1588" s="19">
        <v>61</v>
      </c>
    </row>
    <row r="1589" spans="1:13" ht="15" thickBot="1" x14ac:dyDescent="0.4">
      <c r="A1589" t="s">
        <v>1620</v>
      </c>
      <c r="B1589">
        <v>1969</v>
      </c>
      <c r="C1589" t="s">
        <v>10</v>
      </c>
      <c r="D1589">
        <v>26</v>
      </c>
      <c r="E1589">
        <v>0</v>
      </c>
      <c r="F1589" s="18">
        <v>13622.01</v>
      </c>
      <c r="G1589" t="s">
        <v>12</v>
      </c>
      <c r="H1589" t="s">
        <v>12</v>
      </c>
      <c r="I1589" t="s">
        <v>23</v>
      </c>
      <c r="J1589" s="15" t="str">
        <f t="shared" si="49"/>
        <v>26 Jul 1969</v>
      </c>
      <c r="K1589" s="15" t="s">
        <v>7464</v>
      </c>
      <c r="L1589" s="15" t="str">
        <f t="shared" si="48"/>
        <v>26-07-1969</v>
      </c>
      <c r="M1589" s="19">
        <v>54</v>
      </c>
    </row>
    <row r="1590" spans="1:13" ht="15" thickBot="1" x14ac:dyDescent="0.4">
      <c r="A1590" t="s">
        <v>1621</v>
      </c>
      <c r="B1590">
        <v>1961</v>
      </c>
      <c r="C1590" t="s">
        <v>30</v>
      </c>
      <c r="D1590">
        <v>24</v>
      </c>
      <c r="E1590">
        <v>0</v>
      </c>
      <c r="F1590" s="18">
        <v>13635.64</v>
      </c>
      <c r="G1590" t="s">
        <v>12</v>
      </c>
      <c r="H1590" t="s">
        <v>12</v>
      </c>
      <c r="I1590" t="s">
        <v>247</v>
      </c>
      <c r="J1590" s="15" t="str">
        <f t="shared" si="49"/>
        <v>24 Dec 1961</v>
      </c>
      <c r="K1590" s="15" t="s">
        <v>7465</v>
      </c>
      <c r="L1590" s="15" t="str">
        <f t="shared" si="48"/>
        <v>24-12-1961</v>
      </c>
      <c r="M1590" s="19">
        <v>61</v>
      </c>
    </row>
    <row r="1591" spans="1:13" ht="15" thickBot="1" x14ac:dyDescent="0.4">
      <c r="A1591" t="s">
        <v>1622</v>
      </c>
      <c r="B1591">
        <v>1984</v>
      </c>
      <c r="C1591" t="s">
        <v>10</v>
      </c>
      <c r="D1591">
        <v>20</v>
      </c>
      <c r="E1591">
        <v>3</v>
      </c>
      <c r="F1591" s="18">
        <v>13638.06</v>
      </c>
      <c r="G1591" t="s">
        <v>12</v>
      </c>
      <c r="H1591" t="s">
        <v>12</v>
      </c>
      <c r="I1591" t="s">
        <v>249</v>
      </c>
      <c r="J1591" s="15" t="str">
        <f t="shared" si="49"/>
        <v>20 Jul 1984</v>
      </c>
      <c r="K1591" s="15" t="s">
        <v>7466</v>
      </c>
      <c r="L1591" s="15" t="str">
        <f t="shared" si="48"/>
        <v>20-07-1984</v>
      </c>
      <c r="M1591" s="19">
        <v>39</v>
      </c>
    </row>
    <row r="1592" spans="1:13" ht="15" thickBot="1" x14ac:dyDescent="0.4">
      <c r="A1592" t="s">
        <v>1623</v>
      </c>
      <c r="B1592">
        <v>1963</v>
      </c>
      <c r="C1592" t="s">
        <v>35</v>
      </c>
      <c r="D1592">
        <v>4</v>
      </c>
      <c r="E1592">
        <v>0</v>
      </c>
      <c r="F1592" s="18">
        <v>13677.68</v>
      </c>
      <c r="G1592" t="s">
        <v>12</v>
      </c>
      <c r="H1592" t="s">
        <v>11</v>
      </c>
      <c r="I1592" t="s">
        <v>300</v>
      </c>
      <c r="J1592" s="15" t="str">
        <f t="shared" si="49"/>
        <v>4 Aug 1963</v>
      </c>
      <c r="K1592" s="15" t="s">
        <v>7467</v>
      </c>
      <c r="L1592" s="15" t="str">
        <f t="shared" si="48"/>
        <v>04-08-1963</v>
      </c>
      <c r="M1592" s="19">
        <v>60</v>
      </c>
    </row>
    <row r="1593" spans="1:13" ht="15" thickBot="1" x14ac:dyDescent="0.4">
      <c r="A1593" t="s">
        <v>1624</v>
      </c>
      <c r="B1593">
        <v>1985</v>
      </c>
      <c r="C1593" t="s">
        <v>20</v>
      </c>
      <c r="D1593">
        <v>14</v>
      </c>
      <c r="E1593">
        <v>3</v>
      </c>
      <c r="F1593" s="18">
        <v>13685.51</v>
      </c>
      <c r="G1593" t="s">
        <v>12</v>
      </c>
      <c r="H1593" t="s">
        <v>16</v>
      </c>
      <c r="I1593" t="s">
        <v>535</v>
      </c>
      <c r="J1593" s="15" t="str">
        <f t="shared" si="49"/>
        <v>14 Sep 1985</v>
      </c>
      <c r="K1593" s="15" t="s">
        <v>7468</v>
      </c>
      <c r="L1593" s="15" t="str">
        <f t="shared" si="48"/>
        <v>14-09-1985</v>
      </c>
      <c r="M1593" s="19">
        <v>37</v>
      </c>
    </row>
    <row r="1594" spans="1:13" ht="15" thickBot="1" x14ac:dyDescent="0.4">
      <c r="A1594" t="s">
        <v>1625</v>
      </c>
      <c r="B1594">
        <v>1986</v>
      </c>
      <c r="C1594" t="s">
        <v>15</v>
      </c>
      <c r="D1594">
        <v>24</v>
      </c>
      <c r="E1594">
        <v>3</v>
      </c>
      <c r="F1594" s="18">
        <v>13714.55</v>
      </c>
      <c r="G1594" t="s">
        <v>12</v>
      </c>
      <c r="H1594" t="s">
        <v>11</v>
      </c>
      <c r="I1594" t="s">
        <v>249</v>
      </c>
      <c r="J1594" s="15" t="str">
        <f t="shared" si="49"/>
        <v>24 Nov 1986</v>
      </c>
      <c r="K1594" s="15" t="s">
        <v>7469</v>
      </c>
      <c r="L1594" s="15" t="str">
        <f t="shared" si="48"/>
        <v>24-11-1986</v>
      </c>
      <c r="M1594" s="19">
        <v>36</v>
      </c>
    </row>
    <row r="1595" spans="1:13" ht="15" thickBot="1" x14ac:dyDescent="0.4">
      <c r="A1595" t="s">
        <v>1626</v>
      </c>
      <c r="B1595">
        <v>1981</v>
      </c>
      <c r="C1595" t="s">
        <v>35</v>
      </c>
      <c r="D1595">
        <v>2</v>
      </c>
      <c r="E1595">
        <v>1</v>
      </c>
      <c r="F1595" s="18">
        <v>13725.47</v>
      </c>
      <c r="G1595" t="s">
        <v>12</v>
      </c>
      <c r="H1595" t="s">
        <v>11</v>
      </c>
      <c r="I1595" t="s">
        <v>247</v>
      </c>
      <c r="J1595" s="15" t="str">
        <f t="shared" si="49"/>
        <v>2 Aug 1981</v>
      </c>
      <c r="K1595" s="15" t="s">
        <v>7470</v>
      </c>
      <c r="L1595" s="15" t="str">
        <f t="shared" si="48"/>
        <v>02-08-1981</v>
      </c>
      <c r="M1595" s="19">
        <v>42</v>
      </c>
    </row>
    <row r="1596" spans="1:13" ht="15" thickBot="1" x14ac:dyDescent="0.4">
      <c r="A1596" t="s">
        <v>1627</v>
      </c>
      <c r="B1596">
        <v>1985</v>
      </c>
      <c r="C1596" t="s">
        <v>35</v>
      </c>
      <c r="D1596">
        <v>29</v>
      </c>
      <c r="E1596">
        <v>3</v>
      </c>
      <c r="F1596" s="18">
        <v>13726.21</v>
      </c>
      <c r="G1596" t="s">
        <v>12</v>
      </c>
      <c r="H1596" t="s">
        <v>12</v>
      </c>
      <c r="I1596" t="s">
        <v>535</v>
      </c>
      <c r="J1596" s="15" t="str">
        <f t="shared" si="49"/>
        <v>29 Aug 1985</v>
      </c>
      <c r="K1596" s="15" t="s">
        <v>7471</v>
      </c>
      <c r="L1596" s="15" t="str">
        <f t="shared" si="48"/>
        <v>29-08-1985</v>
      </c>
      <c r="M1596" s="19">
        <v>37</v>
      </c>
    </row>
    <row r="1597" spans="1:13" ht="15" thickBot="1" x14ac:dyDescent="0.4">
      <c r="A1597" t="s">
        <v>1628</v>
      </c>
      <c r="B1597">
        <v>1969</v>
      </c>
      <c r="C1597" t="s">
        <v>37</v>
      </c>
      <c r="D1597">
        <v>23</v>
      </c>
      <c r="E1597">
        <v>0</v>
      </c>
      <c r="F1597" s="18">
        <v>13746.74</v>
      </c>
      <c r="G1597" t="s">
        <v>12</v>
      </c>
      <c r="H1597" t="s">
        <v>11</v>
      </c>
      <c r="I1597" t="s">
        <v>535</v>
      </c>
      <c r="J1597" s="15" t="str">
        <f t="shared" si="49"/>
        <v>23 Oct 1969</v>
      </c>
      <c r="K1597" s="15" t="s">
        <v>6777</v>
      </c>
      <c r="L1597" s="15" t="str">
        <f t="shared" si="48"/>
        <v>23-10-1969</v>
      </c>
      <c r="M1597" s="19">
        <v>53</v>
      </c>
    </row>
    <row r="1598" spans="1:13" ht="15" thickBot="1" x14ac:dyDescent="0.4">
      <c r="A1598" t="s">
        <v>1629</v>
      </c>
      <c r="B1598">
        <v>2004</v>
      </c>
      <c r="C1598" t="s">
        <v>10</v>
      </c>
      <c r="D1598">
        <v>16</v>
      </c>
      <c r="E1598">
        <v>0</v>
      </c>
      <c r="F1598" s="18">
        <v>13747.87</v>
      </c>
      <c r="G1598" t="s">
        <v>12</v>
      </c>
      <c r="H1598" t="s">
        <v>11</v>
      </c>
      <c r="I1598" t="s">
        <v>170</v>
      </c>
      <c r="J1598" s="15" t="str">
        <f t="shared" si="49"/>
        <v>16 Jul 2004</v>
      </c>
      <c r="K1598" s="15" t="s">
        <v>6328</v>
      </c>
      <c r="L1598" s="15" t="str">
        <f t="shared" si="48"/>
        <v>16-07-2004</v>
      </c>
      <c r="M1598" s="19">
        <v>19</v>
      </c>
    </row>
    <row r="1599" spans="1:13" ht="15" thickBot="1" x14ac:dyDescent="0.4">
      <c r="A1599" t="s">
        <v>1630</v>
      </c>
      <c r="B1599">
        <v>1959</v>
      </c>
      <c r="C1599" t="s">
        <v>35</v>
      </c>
      <c r="D1599">
        <v>6</v>
      </c>
      <c r="E1599">
        <v>0</v>
      </c>
      <c r="F1599" s="18">
        <v>13770.1</v>
      </c>
      <c r="G1599" t="s">
        <v>12</v>
      </c>
      <c r="H1599" t="s">
        <v>16</v>
      </c>
      <c r="I1599" t="s">
        <v>23</v>
      </c>
      <c r="J1599" s="15" t="str">
        <f t="shared" si="49"/>
        <v>6 Aug 1959</v>
      </c>
      <c r="K1599" s="15" t="s">
        <v>7472</v>
      </c>
      <c r="L1599" s="15" t="str">
        <f t="shared" si="48"/>
        <v>06-08-1959</v>
      </c>
      <c r="M1599" s="19">
        <v>64</v>
      </c>
    </row>
    <row r="1600" spans="1:13" ht="15" thickBot="1" x14ac:dyDescent="0.4">
      <c r="A1600" t="s">
        <v>1631</v>
      </c>
      <c r="B1600">
        <v>1966</v>
      </c>
      <c r="C1600" t="s">
        <v>15</v>
      </c>
      <c r="D1600">
        <v>10</v>
      </c>
      <c r="E1600">
        <v>0</v>
      </c>
      <c r="F1600" s="18">
        <v>13801.61</v>
      </c>
      <c r="G1600" t="s">
        <v>12</v>
      </c>
      <c r="H1600" t="s">
        <v>12</v>
      </c>
      <c r="I1600" t="s">
        <v>535</v>
      </c>
      <c r="J1600" s="15" t="str">
        <f t="shared" si="49"/>
        <v>10 Nov 1966</v>
      </c>
      <c r="K1600" s="15" t="s">
        <v>7473</v>
      </c>
      <c r="L1600" s="15" t="str">
        <f t="shared" si="48"/>
        <v>10-11-1966</v>
      </c>
      <c r="M1600" s="19">
        <v>56</v>
      </c>
    </row>
    <row r="1601" spans="1:13" ht="15" thickBot="1" x14ac:dyDescent="0.4">
      <c r="A1601" t="s">
        <v>1632</v>
      </c>
      <c r="B1601">
        <v>1986</v>
      </c>
      <c r="C1601" t="s">
        <v>30</v>
      </c>
      <c r="D1601">
        <v>8</v>
      </c>
      <c r="E1601">
        <v>3</v>
      </c>
      <c r="F1601" s="18">
        <v>13819.49</v>
      </c>
      <c r="G1601" t="s">
        <v>12</v>
      </c>
      <c r="H1601" t="s">
        <v>11</v>
      </c>
      <c r="I1601" t="s">
        <v>23</v>
      </c>
      <c r="J1601" s="15" t="str">
        <f t="shared" si="49"/>
        <v>8 Dec 1986</v>
      </c>
      <c r="K1601" s="15" t="s">
        <v>7474</v>
      </c>
      <c r="L1601" s="15" t="str">
        <f t="shared" si="48"/>
        <v>08-12-1986</v>
      </c>
      <c r="M1601" s="19">
        <v>36</v>
      </c>
    </row>
    <row r="1602" spans="1:13" ht="15" thickBot="1" x14ac:dyDescent="0.4">
      <c r="A1602" t="s">
        <v>1633</v>
      </c>
      <c r="B1602">
        <v>1958</v>
      </c>
      <c r="C1602" t="s">
        <v>15</v>
      </c>
      <c r="D1602">
        <v>25</v>
      </c>
      <c r="E1602">
        <v>0</v>
      </c>
      <c r="F1602" s="18">
        <v>13822.8</v>
      </c>
      <c r="G1602" t="s">
        <v>12</v>
      </c>
      <c r="H1602" t="s">
        <v>12</v>
      </c>
      <c r="I1602" t="s">
        <v>42</v>
      </c>
      <c r="J1602" s="15" t="str">
        <f t="shared" si="49"/>
        <v>25 Nov 1958</v>
      </c>
      <c r="K1602" s="15" t="s">
        <v>7475</v>
      </c>
      <c r="L1602" s="15" t="str">
        <f t="shared" ref="L1602:L1665" si="50">TEXT(K1602,"dd-mm-yyyy")</f>
        <v>25-11-1958</v>
      </c>
      <c r="M1602" s="19">
        <v>64</v>
      </c>
    </row>
    <row r="1603" spans="1:13" ht="15" thickBot="1" x14ac:dyDescent="0.4">
      <c r="A1603" t="s">
        <v>1634</v>
      </c>
      <c r="B1603">
        <v>1958</v>
      </c>
      <c r="C1603" t="s">
        <v>30</v>
      </c>
      <c r="D1603">
        <v>10</v>
      </c>
      <c r="E1603">
        <v>0</v>
      </c>
      <c r="F1603" s="18">
        <v>13831.12</v>
      </c>
      <c r="G1603" t="s">
        <v>12</v>
      </c>
      <c r="H1603" t="s">
        <v>16</v>
      </c>
      <c r="I1603" t="s">
        <v>13</v>
      </c>
      <c r="J1603" s="15" t="str">
        <f t="shared" ref="J1603:J1666" si="51">CONCATENATE(D1603," ",C1603," ",B1603)</f>
        <v>10 Dec 1958</v>
      </c>
      <c r="K1603" s="15" t="s">
        <v>7476</v>
      </c>
      <c r="L1603" s="15" t="str">
        <f t="shared" si="50"/>
        <v>10-12-1958</v>
      </c>
      <c r="M1603" s="19">
        <v>64</v>
      </c>
    </row>
    <row r="1604" spans="1:13" ht="15" thickBot="1" x14ac:dyDescent="0.4">
      <c r="A1604" t="s">
        <v>1635</v>
      </c>
      <c r="B1604">
        <v>2003</v>
      </c>
      <c r="C1604" t="s">
        <v>18</v>
      </c>
      <c r="D1604">
        <v>7</v>
      </c>
      <c r="E1604">
        <v>0</v>
      </c>
      <c r="F1604" s="18">
        <v>13844.51</v>
      </c>
      <c r="G1604" t="s">
        <v>11</v>
      </c>
      <c r="H1604" t="s">
        <v>16</v>
      </c>
      <c r="I1604" t="s">
        <v>42</v>
      </c>
      <c r="J1604" s="15" t="str">
        <f t="shared" si="51"/>
        <v>7 Jun 2003</v>
      </c>
      <c r="K1604" s="15" t="s">
        <v>7477</v>
      </c>
      <c r="L1604" s="15" t="str">
        <f t="shared" si="50"/>
        <v>07-06-2003</v>
      </c>
      <c r="M1604" s="19">
        <v>20</v>
      </c>
    </row>
    <row r="1605" spans="1:13" ht="15" thickBot="1" x14ac:dyDescent="0.4">
      <c r="A1605" t="s">
        <v>1636</v>
      </c>
      <c r="B1605">
        <v>1960</v>
      </c>
      <c r="C1605" t="s">
        <v>10</v>
      </c>
      <c r="D1605">
        <v>21</v>
      </c>
      <c r="E1605">
        <v>0</v>
      </c>
      <c r="F1605" s="18">
        <v>13844.8</v>
      </c>
      <c r="G1605" t="s">
        <v>11</v>
      </c>
      <c r="H1605" t="s">
        <v>11</v>
      </c>
      <c r="I1605" t="s">
        <v>23</v>
      </c>
      <c r="J1605" s="15" t="str">
        <f t="shared" si="51"/>
        <v>21 Jul 1960</v>
      </c>
      <c r="K1605" s="15" t="s">
        <v>7478</v>
      </c>
      <c r="L1605" s="15" t="str">
        <f t="shared" si="50"/>
        <v>21-07-1960</v>
      </c>
      <c r="M1605" s="19">
        <v>63</v>
      </c>
    </row>
    <row r="1606" spans="1:13" ht="15" thickBot="1" x14ac:dyDescent="0.4">
      <c r="A1606" t="s">
        <v>1637</v>
      </c>
      <c r="B1606">
        <v>1978</v>
      </c>
      <c r="C1606" t="s">
        <v>30</v>
      </c>
      <c r="D1606">
        <v>19</v>
      </c>
      <c r="E1606">
        <v>2</v>
      </c>
      <c r="F1606" s="18">
        <v>13874.89</v>
      </c>
      <c r="G1606" t="s">
        <v>11</v>
      </c>
      <c r="H1606" t="s">
        <v>16</v>
      </c>
      <c r="I1606" t="s">
        <v>23</v>
      </c>
      <c r="J1606" s="15" t="str">
        <f t="shared" si="51"/>
        <v>19 Dec 1978</v>
      </c>
      <c r="K1606" s="15" t="s">
        <v>7479</v>
      </c>
      <c r="L1606" s="15" t="str">
        <f t="shared" si="50"/>
        <v>19-12-1978</v>
      </c>
      <c r="M1606" s="19">
        <v>44</v>
      </c>
    </row>
    <row r="1607" spans="1:13" ht="15" thickBot="1" x14ac:dyDescent="0.4">
      <c r="A1607" t="s">
        <v>1638</v>
      </c>
      <c r="B1607">
        <v>1959</v>
      </c>
      <c r="C1607" t="s">
        <v>37</v>
      </c>
      <c r="D1607">
        <v>5</v>
      </c>
      <c r="E1607">
        <v>0</v>
      </c>
      <c r="F1607" s="18">
        <v>13880.95</v>
      </c>
      <c r="G1607" t="s">
        <v>11</v>
      </c>
      <c r="H1607" t="s">
        <v>11</v>
      </c>
      <c r="I1607" t="s">
        <v>42</v>
      </c>
      <c r="J1607" s="15" t="str">
        <f t="shared" si="51"/>
        <v>5 Oct 1959</v>
      </c>
      <c r="K1607" s="15" t="s">
        <v>7480</v>
      </c>
      <c r="L1607" s="15" t="str">
        <f t="shared" si="50"/>
        <v>05-10-1959</v>
      </c>
      <c r="M1607" s="19">
        <v>63</v>
      </c>
    </row>
    <row r="1608" spans="1:13" ht="15" thickBot="1" x14ac:dyDescent="0.4">
      <c r="A1608" t="s">
        <v>1639</v>
      </c>
      <c r="B1608">
        <v>1985</v>
      </c>
      <c r="C1608" t="s">
        <v>20</v>
      </c>
      <c r="D1608">
        <v>25</v>
      </c>
      <c r="E1608">
        <v>3</v>
      </c>
      <c r="F1608" s="18">
        <v>13886.4</v>
      </c>
      <c r="G1608" t="s">
        <v>11</v>
      </c>
      <c r="H1608" t="s">
        <v>11</v>
      </c>
      <c r="I1608" t="s">
        <v>23</v>
      </c>
      <c r="J1608" s="15" t="str">
        <f t="shared" si="51"/>
        <v>25 Sep 1985</v>
      </c>
      <c r="K1608" s="15" t="s">
        <v>7481</v>
      </c>
      <c r="L1608" s="15" t="str">
        <f t="shared" si="50"/>
        <v>25-09-1985</v>
      </c>
      <c r="M1608" s="19">
        <v>37</v>
      </c>
    </row>
    <row r="1609" spans="1:13" ht="15" thickBot="1" x14ac:dyDescent="0.4">
      <c r="A1609" t="s">
        <v>1640</v>
      </c>
      <c r="B1609">
        <v>1959</v>
      </c>
      <c r="C1609" t="s">
        <v>30</v>
      </c>
      <c r="D1609">
        <v>29</v>
      </c>
      <c r="E1609">
        <v>0</v>
      </c>
      <c r="F1609" s="18">
        <v>13887.2</v>
      </c>
      <c r="G1609" t="s">
        <v>11</v>
      </c>
      <c r="H1609" t="s">
        <v>12</v>
      </c>
      <c r="I1609" t="s">
        <v>13</v>
      </c>
      <c r="J1609" s="15" t="str">
        <f t="shared" si="51"/>
        <v>29 Dec 1959</v>
      </c>
      <c r="K1609" s="15" t="s">
        <v>7482</v>
      </c>
      <c r="L1609" s="15" t="str">
        <f t="shared" si="50"/>
        <v>29-12-1959</v>
      </c>
      <c r="M1609" s="19">
        <v>63</v>
      </c>
    </row>
    <row r="1610" spans="1:13" ht="15" thickBot="1" x14ac:dyDescent="0.4">
      <c r="A1610" t="s">
        <v>1641</v>
      </c>
      <c r="B1610">
        <v>1959</v>
      </c>
      <c r="C1610" t="s">
        <v>10</v>
      </c>
      <c r="D1610">
        <v>7</v>
      </c>
      <c r="E1610">
        <v>0</v>
      </c>
      <c r="F1610" s="18">
        <v>13887.97</v>
      </c>
      <c r="G1610" t="s">
        <v>11</v>
      </c>
      <c r="H1610" t="s">
        <v>11</v>
      </c>
      <c r="I1610" t="s">
        <v>13</v>
      </c>
      <c r="J1610" s="15" t="str">
        <f t="shared" si="51"/>
        <v>7 Jul 1959</v>
      </c>
      <c r="K1610" s="15" t="s">
        <v>7483</v>
      </c>
      <c r="L1610" s="15" t="str">
        <f t="shared" si="50"/>
        <v>07-07-1959</v>
      </c>
      <c r="M1610" s="19">
        <v>64</v>
      </c>
    </row>
    <row r="1611" spans="1:13" ht="15" thickBot="1" x14ac:dyDescent="0.4">
      <c r="A1611" t="s">
        <v>1642</v>
      </c>
      <c r="B1611">
        <v>1962</v>
      </c>
      <c r="C1611" t="s">
        <v>10</v>
      </c>
      <c r="D1611">
        <v>27</v>
      </c>
      <c r="E1611">
        <v>3</v>
      </c>
      <c r="F1611" s="18">
        <v>13919.82</v>
      </c>
      <c r="G1611" t="s">
        <v>11</v>
      </c>
      <c r="H1611" t="s">
        <v>11</v>
      </c>
      <c r="I1611" t="s">
        <v>13</v>
      </c>
      <c r="J1611" s="15" t="str">
        <f t="shared" si="51"/>
        <v>27 Jul 1962</v>
      </c>
      <c r="K1611" s="15" t="s">
        <v>7484</v>
      </c>
      <c r="L1611" s="15" t="str">
        <f t="shared" si="50"/>
        <v>27-07-1962</v>
      </c>
      <c r="M1611" s="19">
        <v>61</v>
      </c>
    </row>
    <row r="1612" spans="1:13" ht="15" thickBot="1" x14ac:dyDescent="0.4">
      <c r="A1612" t="s">
        <v>1643</v>
      </c>
      <c r="B1612">
        <v>1960</v>
      </c>
      <c r="C1612" t="s">
        <v>18</v>
      </c>
      <c r="D1612">
        <v>18</v>
      </c>
      <c r="E1612">
        <v>1</v>
      </c>
      <c r="F1612" s="18">
        <v>13937.67</v>
      </c>
      <c r="G1612" t="s">
        <v>11</v>
      </c>
      <c r="H1612" t="s">
        <v>16</v>
      </c>
      <c r="I1612" t="s">
        <v>23</v>
      </c>
      <c r="J1612" s="15" t="str">
        <f t="shared" si="51"/>
        <v>18 Jun 1960</v>
      </c>
      <c r="K1612" s="15" t="s">
        <v>7485</v>
      </c>
      <c r="L1612" s="15" t="str">
        <f t="shared" si="50"/>
        <v>18-06-1960</v>
      </c>
      <c r="M1612" s="19">
        <v>63</v>
      </c>
    </row>
    <row r="1613" spans="1:13" ht="15" thickBot="1" x14ac:dyDescent="0.4">
      <c r="A1613" t="s">
        <v>1644</v>
      </c>
      <c r="B1613">
        <v>1959</v>
      </c>
      <c r="C1613" t="s">
        <v>35</v>
      </c>
      <c r="D1613">
        <v>29</v>
      </c>
      <c r="E1613">
        <v>0</v>
      </c>
      <c r="F1613" s="18">
        <v>13974.46</v>
      </c>
      <c r="G1613" t="s">
        <v>11</v>
      </c>
      <c r="H1613" t="s">
        <v>11</v>
      </c>
      <c r="I1613" t="s">
        <v>166</v>
      </c>
      <c r="J1613" s="15" t="str">
        <f t="shared" si="51"/>
        <v>29 Aug 1959</v>
      </c>
      <c r="K1613" s="15" t="s">
        <v>7486</v>
      </c>
      <c r="L1613" s="15" t="str">
        <f t="shared" si="50"/>
        <v>29-08-1959</v>
      </c>
      <c r="M1613" s="19">
        <v>63</v>
      </c>
    </row>
    <row r="1614" spans="1:13" ht="15" thickBot="1" x14ac:dyDescent="0.4">
      <c r="A1614" t="s">
        <v>1645</v>
      </c>
      <c r="B1614">
        <v>1990</v>
      </c>
      <c r="C1614" t="s">
        <v>10</v>
      </c>
      <c r="D1614">
        <v>13</v>
      </c>
      <c r="E1614">
        <v>3</v>
      </c>
      <c r="F1614" s="18">
        <v>13979.45</v>
      </c>
      <c r="G1614" t="s">
        <v>11</v>
      </c>
      <c r="H1614" t="s">
        <v>16</v>
      </c>
      <c r="I1614" t="s">
        <v>249</v>
      </c>
      <c r="J1614" s="15" t="str">
        <f t="shared" si="51"/>
        <v>13 Jul 1990</v>
      </c>
      <c r="K1614" s="15" t="s">
        <v>6480</v>
      </c>
      <c r="L1614" s="15" t="str">
        <f t="shared" si="50"/>
        <v>13-07-1990</v>
      </c>
      <c r="M1614" s="19">
        <v>33</v>
      </c>
    </row>
    <row r="1615" spans="1:13" ht="15" thickBot="1" x14ac:dyDescent="0.4">
      <c r="A1615" t="s">
        <v>1646</v>
      </c>
      <c r="B1615">
        <v>1959</v>
      </c>
      <c r="C1615" t="s">
        <v>20</v>
      </c>
      <c r="D1615">
        <v>6</v>
      </c>
      <c r="E1615">
        <v>0</v>
      </c>
      <c r="F1615" s="18">
        <v>13981.85</v>
      </c>
      <c r="G1615" t="s">
        <v>11</v>
      </c>
      <c r="H1615" t="s">
        <v>16</v>
      </c>
      <c r="I1615" t="s">
        <v>168</v>
      </c>
      <c r="J1615" s="15" t="str">
        <f t="shared" si="51"/>
        <v>6 Sep 1959</v>
      </c>
      <c r="K1615" s="15" t="s">
        <v>7487</v>
      </c>
      <c r="L1615" s="15" t="str">
        <f t="shared" si="50"/>
        <v>06-09-1959</v>
      </c>
      <c r="M1615" s="19">
        <v>63</v>
      </c>
    </row>
    <row r="1616" spans="1:13" ht="15" thickBot="1" x14ac:dyDescent="0.4">
      <c r="A1616" t="s">
        <v>1647</v>
      </c>
      <c r="B1616">
        <v>1963</v>
      </c>
      <c r="C1616" t="s">
        <v>30</v>
      </c>
      <c r="D1616">
        <v>23</v>
      </c>
      <c r="E1616">
        <v>3</v>
      </c>
      <c r="F1616" s="18">
        <v>14001.13</v>
      </c>
      <c r="G1616" t="s">
        <v>11</v>
      </c>
      <c r="H1616" t="s">
        <v>16</v>
      </c>
      <c r="I1616" t="s">
        <v>13</v>
      </c>
      <c r="J1616" s="15" t="str">
        <f t="shared" si="51"/>
        <v>23 Dec 1963</v>
      </c>
      <c r="K1616" s="15" t="s">
        <v>7488</v>
      </c>
      <c r="L1616" s="15" t="str">
        <f t="shared" si="50"/>
        <v>23-12-1963</v>
      </c>
      <c r="M1616" s="19">
        <v>59</v>
      </c>
    </row>
    <row r="1617" spans="1:13" ht="15" thickBot="1" x14ac:dyDescent="0.4">
      <c r="A1617" t="s">
        <v>1648</v>
      </c>
      <c r="B1617">
        <v>1963</v>
      </c>
      <c r="C1617" t="s">
        <v>10</v>
      </c>
      <c r="D1617">
        <v>6</v>
      </c>
      <c r="E1617">
        <v>3</v>
      </c>
      <c r="F1617" s="18">
        <v>14001.29</v>
      </c>
      <c r="G1617" t="s">
        <v>11</v>
      </c>
      <c r="H1617" t="s">
        <v>11</v>
      </c>
      <c r="I1617" t="s">
        <v>13</v>
      </c>
      <c r="J1617" s="15" t="str">
        <f t="shared" si="51"/>
        <v>6 Jul 1963</v>
      </c>
      <c r="K1617" s="15" t="s">
        <v>7489</v>
      </c>
      <c r="L1617" s="15" t="str">
        <f t="shared" si="50"/>
        <v>06-07-1963</v>
      </c>
      <c r="M1617" s="19">
        <v>60</v>
      </c>
    </row>
    <row r="1618" spans="1:13" ht="15" thickBot="1" x14ac:dyDescent="0.4">
      <c r="A1618" t="s">
        <v>1649</v>
      </c>
      <c r="B1618">
        <v>1963</v>
      </c>
      <c r="C1618" t="s">
        <v>10</v>
      </c>
      <c r="D1618">
        <v>8</v>
      </c>
      <c r="E1618">
        <v>3</v>
      </c>
      <c r="F1618" s="18">
        <v>14007.22</v>
      </c>
      <c r="G1618" t="s">
        <v>11</v>
      </c>
      <c r="H1618" t="s">
        <v>12</v>
      </c>
      <c r="I1618" t="s">
        <v>42</v>
      </c>
      <c r="J1618" s="15" t="str">
        <f t="shared" si="51"/>
        <v>8 Jul 1963</v>
      </c>
      <c r="K1618" s="15" t="s">
        <v>7490</v>
      </c>
      <c r="L1618" s="15" t="str">
        <f t="shared" si="50"/>
        <v>08-07-1963</v>
      </c>
      <c r="M1618" s="19">
        <v>60</v>
      </c>
    </row>
    <row r="1619" spans="1:13" ht="15" thickBot="1" x14ac:dyDescent="0.4">
      <c r="A1619" t="s">
        <v>1650</v>
      </c>
      <c r="B1619">
        <v>1960</v>
      </c>
      <c r="C1619" t="s">
        <v>15</v>
      </c>
      <c r="D1619">
        <v>8</v>
      </c>
      <c r="E1619">
        <v>0</v>
      </c>
      <c r="F1619" s="18">
        <v>14043.48</v>
      </c>
      <c r="G1619" t="s">
        <v>11</v>
      </c>
      <c r="H1619" t="s">
        <v>12</v>
      </c>
      <c r="I1619" t="s">
        <v>247</v>
      </c>
      <c r="J1619" s="15" t="str">
        <f t="shared" si="51"/>
        <v>8 Nov 1960</v>
      </c>
      <c r="K1619" s="15" t="s">
        <v>7491</v>
      </c>
      <c r="L1619" s="15" t="str">
        <f t="shared" si="50"/>
        <v>08-11-1960</v>
      </c>
      <c r="M1619" s="19">
        <v>62</v>
      </c>
    </row>
    <row r="1620" spans="1:13" ht="15" thickBot="1" x14ac:dyDescent="0.4">
      <c r="A1620" t="s">
        <v>1651</v>
      </c>
      <c r="B1620">
        <v>1991</v>
      </c>
      <c r="C1620" t="s">
        <v>20</v>
      </c>
      <c r="D1620">
        <v>12</v>
      </c>
      <c r="E1620">
        <v>3</v>
      </c>
      <c r="F1620" s="18">
        <v>14081.93</v>
      </c>
      <c r="G1620" t="s">
        <v>11</v>
      </c>
      <c r="H1620" t="s">
        <v>12</v>
      </c>
      <c r="I1620" t="s">
        <v>23</v>
      </c>
      <c r="J1620" s="15" t="str">
        <f t="shared" si="51"/>
        <v>12 Sep 1991</v>
      </c>
      <c r="K1620" s="15" t="s">
        <v>7492</v>
      </c>
      <c r="L1620" s="15" t="str">
        <f t="shared" si="50"/>
        <v>12-09-1991</v>
      </c>
      <c r="M1620" s="19">
        <v>31</v>
      </c>
    </row>
    <row r="1621" spans="1:13" ht="15" thickBot="1" x14ac:dyDescent="0.4">
      <c r="A1621" t="s">
        <v>1652</v>
      </c>
      <c r="B1621">
        <v>1976</v>
      </c>
      <c r="C1621" t="s">
        <v>20</v>
      </c>
      <c r="D1621">
        <v>26</v>
      </c>
      <c r="E1621">
        <v>2</v>
      </c>
      <c r="F1621" s="18">
        <v>14098.07</v>
      </c>
      <c r="G1621" t="s">
        <v>11</v>
      </c>
      <c r="H1621" t="s">
        <v>12</v>
      </c>
      <c r="I1621" t="s">
        <v>249</v>
      </c>
      <c r="J1621" s="15" t="str">
        <f t="shared" si="51"/>
        <v>26 Sep 1976</v>
      </c>
      <c r="K1621" s="15" t="s">
        <v>7493</v>
      </c>
      <c r="L1621" s="15" t="str">
        <f t="shared" si="50"/>
        <v>26-09-1976</v>
      </c>
      <c r="M1621" s="19">
        <v>46</v>
      </c>
    </row>
    <row r="1622" spans="1:13" ht="15" thickBot="1" x14ac:dyDescent="0.4">
      <c r="A1622" t="s">
        <v>1653</v>
      </c>
      <c r="B1622">
        <v>1961</v>
      </c>
      <c r="C1622" t="s">
        <v>18</v>
      </c>
      <c r="D1622">
        <v>14</v>
      </c>
      <c r="E1622">
        <v>2</v>
      </c>
      <c r="F1622" s="18">
        <v>14119.62</v>
      </c>
      <c r="G1622" t="s">
        <v>11</v>
      </c>
      <c r="H1622" t="s">
        <v>16</v>
      </c>
      <c r="I1622" t="s">
        <v>23</v>
      </c>
      <c r="J1622" s="15" t="str">
        <f t="shared" si="51"/>
        <v>14 Jun 1961</v>
      </c>
      <c r="K1622" s="15" t="s">
        <v>7494</v>
      </c>
      <c r="L1622" s="15" t="str">
        <f t="shared" si="50"/>
        <v>14-06-1961</v>
      </c>
      <c r="M1622" s="19">
        <v>62</v>
      </c>
    </row>
    <row r="1623" spans="1:13" ht="15" thickBot="1" x14ac:dyDescent="0.4">
      <c r="A1623" t="s">
        <v>1654</v>
      </c>
      <c r="B1623">
        <v>2004</v>
      </c>
      <c r="C1623" t="s">
        <v>10</v>
      </c>
      <c r="D1623">
        <v>6</v>
      </c>
      <c r="E1623">
        <v>0</v>
      </c>
      <c r="F1623" s="18">
        <v>14133.04</v>
      </c>
      <c r="G1623" t="s">
        <v>11</v>
      </c>
      <c r="H1623" t="s">
        <v>12</v>
      </c>
      <c r="I1623" t="s">
        <v>13</v>
      </c>
      <c r="J1623" s="15" t="str">
        <f t="shared" si="51"/>
        <v>6 Jul 2004</v>
      </c>
      <c r="K1623" s="15" t="s">
        <v>7495</v>
      </c>
      <c r="L1623" s="15" t="str">
        <f t="shared" si="50"/>
        <v>06-07-2004</v>
      </c>
      <c r="M1623" s="19">
        <v>19</v>
      </c>
    </row>
    <row r="1624" spans="1:13" ht="15" thickBot="1" x14ac:dyDescent="0.4">
      <c r="A1624" t="s">
        <v>1655</v>
      </c>
      <c r="B1624">
        <v>1984</v>
      </c>
      <c r="C1624" t="s">
        <v>10</v>
      </c>
      <c r="D1624">
        <v>7</v>
      </c>
      <c r="E1624">
        <v>3</v>
      </c>
      <c r="F1624" s="18">
        <v>14152.46</v>
      </c>
      <c r="G1624" t="s">
        <v>11</v>
      </c>
      <c r="H1624" t="s">
        <v>16</v>
      </c>
      <c r="I1624" t="s">
        <v>23</v>
      </c>
      <c r="J1624" s="15" t="str">
        <f t="shared" si="51"/>
        <v>7 Jul 1984</v>
      </c>
      <c r="K1624" s="15" t="s">
        <v>6405</v>
      </c>
      <c r="L1624" s="15" t="str">
        <f t="shared" si="50"/>
        <v>07-07-1984</v>
      </c>
      <c r="M1624" s="19">
        <v>39</v>
      </c>
    </row>
    <row r="1625" spans="1:13" ht="15" thickBot="1" x14ac:dyDescent="0.4">
      <c r="A1625" t="s">
        <v>1656</v>
      </c>
      <c r="B1625">
        <v>1968</v>
      </c>
      <c r="C1625" t="s">
        <v>30</v>
      </c>
      <c r="D1625">
        <v>25</v>
      </c>
      <c r="E1625">
        <v>0</v>
      </c>
      <c r="F1625" s="18">
        <v>14193.55</v>
      </c>
      <c r="G1625" t="s">
        <v>11</v>
      </c>
      <c r="H1625" t="s">
        <v>16</v>
      </c>
      <c r="I1625" t="s">
        <v>535</v>
      </c>
      <c r="J1625" s="15" t="str">
        <f t="shared" si="51"/>
        <v>25 Dec 1968</v>
      </c>
      <c r="K1625" s="15" t="s">
        <v>7496</v>
      </c>
      <c r="L1625" s="15" t="str">
        <f t="shared" si="50"/>
        <v>25-12-1968</v>
      </c>
      <c r="M1625" s="19">
        <v>54</v>
      </c>
    </row>
    <row r="1626" spans="1:13" ht="15" thickBot="1" x14ac:dyDescent="0.4">
      <c r="A1626" t="s">
        <v>1657</v>
      </c>
      <c r="B1626">
        <v>1983</v>
      </c>
      <c r="C1626" t="s">
        <v>15</v>
      </c>
      <c r="D1626">
        <v>17</v>
      </c>
      <c r="E1626">
        <v>3</v>
      </c>
      <c r="F1626" s="18">
        <v>14209.4</v>
      </c>
      <c r="G1626" t="s">
        <v>11</v>
      </c>
      <c r="H1626" t="s">
        <v>16</v>
      </c>
      <c r="I1626" t="s">
        <v>535</v>
      </c>
      <c r="J1626" s="15" t="str">
        <f t="shared" si="51"/>
        <v>17 Nov 1983</v>
      </c>
      <c r="K1626" s="15" t="s">
        <v>7497</v>
      </c>
      <c r="L1626" s="15" t="str">
        <f t="shared" si="50"/>
        <v>17-11-1983</v>
      </c>
      <c r="M1626" s="19">
        <v>39</v>
      </c>
    </row>
    <row r="1627" spans="1:13" ht="15" thickBot="1" x14ac:dyDescent="0.4">
      <c r="A1627" t="s">
        <v>1658</v>
      </c>
      <c r="B1627">
        <v>1958</v>
      </c>
      <c r="C1627" t="s">
        <v>20</v>
      </c>
      <c r="D1627">
        <v>21</v>
      </c>
      <c r="E1627">
        <v>0</v>
      </c>
      <c r="F1627" s="18">
        <v>14210.54</v>
      </c>
      <c r="G1627" t="s">
        <v>11</v>
      </c>
      <c r="H1627" t="s">
        <v>11</v>
      </c>
      <c r="I1627" t="s">
        <v>23</v>
      </c>
      <c r="J1627" s="15" t="str">
        <f t="shared" si="51"/>
        <v>21 Sep 1958</v>
      </c>
      <c r="K1627" s="15" t="s">
        <v>7498</v>
      </c>
      <c r="L1627" s="15" t="str">
        <f t="shared" si="50"/>
        <v>21-09-1958</v>
      </c>
      <c r="M1627" s="19">
        <v>64</v>
      </c>
    </row>
    <row r="1628" spans="1:13" ht="15" thickBot="1" x14ac:dyDescent="0.4">
      <c r="A1628" t="s">
        <v>1659</v>
      </c>
      <c r="B1628">
        <v>1961</v>
      </c>
      <c r="C1628" t="s">
        <v>20</v>
      </c>
      <c r="D1628">
        <v>25</v>
      </c>
      <c r="E1628">
        <v>2</v>
      </c>
      <c r="F1628" s="18">
        <v>14235.07</v>
      </c>
      <c r="G1628" t="s">
        <v>11</v>
      </c>
      <c r="H1628" t="s">
        <v>16</v>
      </c>
      <c r="I1628" t="s">
        <v>42</v>
      </c>
      <c r="J1628" s="15" t="str">
        <f t="shared" si="51"/>
        <v>25 Sep 1961</v>
      </c>
      <c r="K1628" s="15" t="s">
        <v>7499</v>
      </c>
      <c r="L1628" s="15" t="str">
        <f t="shared" si="50"/>
        <v>25-09-1961</v>
      </c>
      <c r="M1628" s="19">
        <v>61</v>
      </c>
    </row>
    <row r="1629" spans="1:13" ht="15" thickBot="1" x14ac:dyDescent="0.4">
      <c r="A1629" t="s">
        <v>1660</v>
      </c>
      <c r="B1629">
        <v>1959</v>
      </c>
      <c r="C1629" t="s">
        <v>37</v>
      </c>
      <c r="D1629">
        <v>10</v>
      </c>
      <c r="E1629">
        <v>0</v>
      </c>
      <c r="F1629" s="18">
        <v>14254.61</v>
      </c>
      <c r="G1629" t="s">
        <v>11</v>
      </c>
      <c r="H1629" t="s">
        <v>16</v>
      </c>
      <c r="I1629" t="s">
        <v>23</v>
      </c>
      <c r="J1629" s="15" t="str">
        <f t="shared" si="51"/>
        <v>10 Oct 1959</v>
      </c>
      <c r="K1629" s="15" t="s">
        <v>7500</v>
      </c>
      <c r="L1629" s="15" t="str">
        <f t="shared" si="50"/>
        <v>10-10-1959</v>
      </c>
      <c r="M1629" s="19">
        <v>63</v>
      </c>
    </row>
    <row r="1630" spans="1:13" ht="15" thickBot="1" x14ac:dyDescent="0.4">
      <c r="A1630" t="s">
        <v>1661</v>
      </c>
      <c r="B1630">
        <v>1959</v>
      </c>
      <c r="C1630" t="s">
        <v>15</v>
      </c>
      <c r="D1630">
        <v>8</v>
      </c>
      <c r="E1630">
        <v>0</v>
      </c>
      <c r="F1630" s="18">
        <v>14256.19</v>
      </c>
      <c r="G1630" t="s">
        <v>11</v>
      </c>
      <c r="H1630" t="s">
        <v>12</v>
      </c>
      <c r="I1630" t="s">
        <v>23</v>
      </c>
      <c r="J1630" s="15" t="str">
        <f t="shared" si="51"/>
        <v>8 Nov 1959</v>
      </c>
      <c r="K1630" s="15" t="s">
        <v>7501</v>
      </c>
      <c r="L1630" s="15" t="str">
        <f t="shared" si="50"/>
        <v>08-11-1959</v>
      </c>
      <c r="M1630" s="19">
        <v>63</v>
      </c>
    </row>
    <row r="1631" spans="1:13" ht="15" thickBot="1" x14ac:dyDescent="0.4">
      <c r="A1631" t="s">
        <v>1662</v>
      </c>
      <c r="B1631">
        <v>1974</v>
      </c>
      <c r="C1631" t="s">
        <v>30</v>
      </c>
      <c r="D1631">
        <v>26</v>
      </c>
      <c r="E1631">
        <v>0</v>
      </c>
      <c r="F1631" s="18">
        <v>14256.79</v>
      </c>
      <c r="G1631" t="s">
        <v>11</v>
      </c>
      <c r="H1631" t="s">
        <v>11</v>
      </c>
      <c r="I1631" t="s">
        <v>535</v>
      </c>
      <c r="J1631" s="15" t="str">
        <f t="shared" si="51"/>
        <v>26 Dec 1974</v>
      </c>
      <c r="K1631" s="15" t="s">
        <v>7502</v>
      </c>
      <c r="L1631" s="15" t="str">
        <f t="shared" si="50"/>
        <v>26-12-1974</v>
      </c>
      <c r="M1631" s="19">
        <v>48</v>
      </c>
    </row>
    <row r="1632" spans="1:13" ht="15" thickBot="1" x14ac:dyDescent="0.4">
      <c r="A1632" t="s">
        <v>1663</v>
      </c>
      <c r="B1632">
        <v>1972</v>
      </c>
      <c r="C1632" t="s">
        <v>10</v>
      </c>
      <c r="D1632">
        <v>13</v>
      </c>
      <c r="E1632">
        <v>0</v>
      </c>
      <c r="F1632" s="18">
        <v>14258.33</v>
      </c>
      <c r="G1632" t="s">
        <v>11</v>
      </c>
      <c r="H1632" t="s">
        <v>11</v>
      </c>
      <c r="I1632" t="s">
        <v>535</v>
      </c>
      <c r="J1632" s="15" t="str">
        <f t="shared" si="51"/>
        <v>13 Jul 1972</v>
      </c>
      <c r="K1632" s="15" t="s">
        <v>7503</v>
      </c>
      <c r="L1632" s="15" t="str">
        <f t="shared" si="50"/>
        <v>13-07-1972</v>
      </c>
      <c r="M1632" s="19">
        <v>51</v>
      </c>
    </row>
    <row r="1633" spans="1:13" ht="15" thickBot="1" x14ac:dyDescent="0.4">
      <c r="A1633" t="s">
        <v>1664</v>
      </c>
      <c r="B1633">
        <v>2004</v>
      </c>
      <c r="C1633" t="s">
        <v>20</v>
      </c>
      <c r="D1633">
        <v>6</v>
      </c>
      <c r="E1633">
        <v>0</v>
      </c>
      <c r="F1633" s="18">
        <v>14283.46</v>
      </c>
      <c r="G1633" t="s">
        <v>11</v>
      </c>
      <c r="H1633" t="s">
        <v>11</v>
      </c>
      <c r="I1633" t="s">
        <v>247</v>
      </c>
      <c r="J1633" s="15" t="str">
        <f t="shared" si="51"/>
        <v>6 Sep 2004</v>
      </c>
      <c r="K1633" s="15" t="s">
        <v>6215</v>
      </c>
      <c r="L1633" s="15" t="str">
        <f t="shared" si="50"/>
        <v>06-09-2004</v>
      </c>
      <c r="M1633" s="19">
        <v>18</v>
      </c>
    </row>
    <row r="1634" spans="1:13" ht="15" thickBot="1" x14ac:dyDescent="0.4">
      <c r="A1634" t="s">
        <v>1665</v>
      </c>
      <c r="B1634">
        <v>1968</v>
      </c>
      <c r="C1634" t="s">
        <v>30</v>
      </c>
      <c r="D1634">
        <v>15</v>
      </c>
      <c r="E1634">
        <v>0</v>
      </c>
      <c r="F1634" s="18">
        <v>14285.9</v>
      </c>
      <c r="G1634" t="s">
        <v>11</v>
      </c>
      <c r="H1634" t="s">
        <v>12</v>
      </c>
      <c r="I1634" t="s">
        <v>23</v>
      </c>
      <c r="J1634" s="15" t="str">
        <f t="shared" si="51"/>
        <v>15 Dec 1968</v>
      </c>
      <c r="K1634" s="15" t="s">
        <v>7504</v>
      </c>
      <c r="L1634" s="15" t="str">
        <f t="shared" si="50"/>
        <v>15-12-1968</v>
      </c>
      <c r="M1634" s="19">
        <v>54</v>
      </c>
    </row>
    <row r="1635" spans="1:13" ht="15" thickBot="1" x14ac:dyDescent="0.4">
      <c r="A1635" t="s">
        <v>1666</v>
      </c>
      <c r="B1635">
        <v>1958</v>
      </c>
      <c r="C1635" t="s">
        <v>37</v>
      </c>
      <c r="D1635">
        <v>15</v>
      </c>
      <c r="E1635">
        <v>0</v>
      </c>
      <c r="F1635" s="18">
        <v>14313.85</v>
      </c>
      <c r="G1635" t="s">
        <v>11</v>
      </c>
      <c r="H1635" t="s">
        <v>12</v>
      </c>
      <c r="I1635" t="s">
        <v>13</v>
      </c>
      <c r="J1635" s="15" t="str">
        <f t="shared" si="51"/>
        <v>15 Oct 1958</v>
      </c>
      <c r="K1635" s="15" t="s">
        <v>7505</v>
      </c>
      <c r="L1635" s="15" t="str">
        <f t="shared" si="50"/>
        <v>15-10-1958</v>
      </c>
      <c r="M1635" s="19">
        <v>64</v>
      </c>
    </row>
    <row r="1636" spans="1:13" ht="15" thickBot="1" x14ac:dyDescent="0.4">
      <c r="A1636" t="s">
        <v>1667</v>
      </c>
      <c r="B1636">
        <v>1958</v>
      </c>
      <c r="C1636" t="s">
        <v>10</v>
      </c>
      <c r="D1636">
        <v>10</v>
      </c>
      <c r="E1636">
        <v>0</v>
      </c>
      <c r="F1636" s="18">
        <v>14319.03</v>
      </c>
      <c r="G1636" t="s">
        <v>11</v>
      </c>
      <c r="H1636" t="s">
        <v>11</v>
      </c>
      <c r="I1636" t="s">
        <v>42</v>
      </c>
      <c r="J1636" s="15" t="str">
        <f t="shared" si="51"/>
        <v>10 Jul 1958</v>
      </c>
      <c r="K1636" s="15" t="s">
        <v>7506</v>
      </c>
      <c r="L1636" s="15" t="str">
        <f t="shared" si="50"/>
        <v>10-07-1958</v>
      </c>
      <c r="M1636" s="19">
        <v>65</v>
      </c>
    </row>
    <row r="1637" spans="1:13" ht="15" thickBot="1" x14ac:dyDescent="0.4">
      <c r="A1637" t="s">
        <v>1668</v>
      </c>
      <c r="B1637">
        <v>1969</v>
      </c>
      <c r="C1637" t="s">
        <v>20</v>
      </c>
      <c r="D1637">
        <v>26</v>
      </c>
      <c r="E1637">
        <v>0</v>
      </c>
      <c r="F1637" s="18">
        <v>14337.91</v>
      </c>
      <c r="G1637" t="s">
        <v>11</v>
      </c>
      <c r="H1637" t="s">
        <v>12</v>
      </c>
      <c r="I1637" t="s">
        <v>632</v>
      </c>
      <c r="J1637" s="15" t="str">
        <f t="shared" si="51"/>
        <v>26 Sep 1969</v>
      </c>
      <c r="K1637" s="15" t="s">
        <v>7507</v>
      </c>
      <c r="L1637" s="15" t="str">
        <f t="shared" si="50"/>
        <v>26-09-1969</v>
      </c>
      <c r="M1637" s="19">
        <v>53</v>
      </c>
    </row>
    <row r="1638" spans="1:13" ht="15" thickBot="1" x14ac:dyDescent="0.4">
      <c r="A1638" t="s">
        <v>1669</v>
      </c>
      <c r="B1638">
        <v>1959</v>
      </c>
      <c r="C1638" t="s">
        <v>30</v>
      </c>
      <c r="D1638">
        <v>24</v>
      </c>
      <c r="E1638">
        <v>1</v>
      </c>
      <c r="F1638" s="18">
        <v>14349.85</v>
      </c>
      <c r="G1638" t="s">
        <v>11</v>
      </c>
      <c r="H1638" t="s">
        <v>11</v>
      </c>
      <c r="I1638" t="s">
        <v>23</v>
      </c>
      <c r="J1638" s="15" t="str">
        <f t="shared" si="51"/>
        <v>24 Dec 1959</v>
      </c>
      <c r="K1638" s="15" t="s">
        <v>7508</v>
      </c>
      <c r="L1638" s="15" t="str">
        <f t="shared" si="50"/>
        <v>24-12-1959</v>
      </c>
      <c r="M1638" s="19">
        <v>63</v>
      </c>
    </row>
    <row r="1639" spans="1:13" ht="15" thickBot="1" x14ac:dyDescent="0.4">
      <c r="A1639" t="s">
        <v>1670</v>
      </c>
      <c r="B1639">
        <v>1967</v>
      </c>
      <c r="C1639" t="s">
        <v>37</v>
      </c>
      <c r="D1639">
        <v>10</v>
      </c>
      <c r="E1639">
        <v>0</v>
      </c>
      <c r="F1639" s="18">
        <v>14355.43</v>
      </c>
      <c r="G1639" t="s">
        <v>11</v>
      </c>
      <c r="H1639" t="s">
        <v>16</v>
      </c>
      <c r="I1639" t="s">
        <v>535</v>
      </c>
      <c r="J1639" s="15" t="str">
        <f t="shared" si="51"/>
        <v>10 Oct 1967</v>
      </c>
      <c r="K1639" s="15" t="s">
        <v>7509</v>
      </c>
      <c r="L1639" s="15" t="str">
        <f t="shared" si="50"/>
        <v>10-10-1967</v>
      </c>
      <c r="M1639" s="19">
        <v>55</v>
      </c>
    </row>
    <row r="1640" spans="1:13" ht="15" thickBot="1" x14ac:dyDescent="0.4">
      <c r="A1640" t="s">
        <v>1671</v>
      </c>
      <c r="B1640">
        <v>1988</v>
      </c>
      <c r="C1640" t="s">
        <v>15</v>
      </c>
      <c r="D1640">
        <v>16</v>
      </c>
      <c r="E1640">
        <v>1</v>
      </c>
      <c r="F1640" s="18">
        <v>14358.36</v>
      </c>
      <c r="G1640" t="s">
        <v>11</v>
      </c>
      <c r="H1640" t="s">
        <v>11</v>
      </c>
      <c r="I1640" t="s">
        <v>42</v>
      </c>
      <c r="J1640" s="15" t="str">
        <f t="shared" si="51"/>
        <v>16 Nov 1988</v>
      </c>
      <c r="K1640" s="15" t="s">
        <v>7510</v>
      </c>
      <c r="L1640" s="15" t="str">
        <f t="shared" si="50"/>
        <v>16-11-1988</v>
      </c>
      <c r="M1640" s="19">
        <v>34</v>
      </c>
    </row>
    <row r="1641" spans="1:13" ht="15" thickBot="1" x14ac:dyDescent="0.4">
      <c r="A1641" t="s">
        <v>1672</v>
      </c>
      <c r="B1641">
        <v>1963</v>
      </c>
      <c r="C1641" t="s">
        <v>10</v>
      </c>
      <c r="D1641">
        <v>16</v>
      </c>
      <c r="E1641">
        <v>3</v>
      </c>
      <c r="F1641" s="18">
        <v>14382.71</v>
      </c>
      <c r="G1641" t="s">
        <v>11</v>
      </c>
      <c r="H1641" t="s">
        <v>11</v>
      </c>
      <c r="I1641" t="s">
        <v>23</v>
      </c>
      <c r="J1641" s="15" t="str">
        <f t="shared" si="51"/>
        <v>16 Jul 1963</v>
      </c>
      <c r="K1641" s="15" t="s">
        <v>7511</v>
      </c>
      <c r="L1641" s="15" t="str">
        <f t="shared" si="50"/>
        <v>16-07-1963</v>
      </c>
      <c r="M1641" s="19">
        <v>60</v>
      </c>
    </row>
    <row r="1642" spans="1:13" ht="15" thickBot="1" x14ac:dyDescent="0.4">
      <c r="A1642" t="s">
        <v>1673</v>
      </c>
      <c r="B1642">
        <v>1965</v>
      </c>
      <c r="C1642" t="s">
        <v>18</v>
      </c>
      <c r="D1642">
        <v>22</v>
      </c>
      <c r="E1642">
        <v>4</v>
      </c>
      <c r="F1642" s="18">
        <v>14394.4</v>
      </c>
      <c r="G1642" t="s">
        <v>11</v>
      </c>
      <c r="H1642" t="s">
        <v>12</v>
      </c>
      <c r="I1642" t="s">
        <v>247</v>
      </c>
      <c r="J1642" s="15" t="str">
        <f t="shared" si="51"/>
        <v>22 Jun 1965</v>
      </c>
      <c r="K1642" s="15" t="s">
        <v>7512</v>
      </c>
      <c r="L1642" s="15" t="str">
        <f t="shared" si="50"/>
        <v>22-06-1965</v>
      </c>
      <c r="M1642" s="19">
        <v>58</v>
      </c>
    </row>
    <row r="1643" spans="1:13" ht="15" thickBot="1" x14ac:dyDescent="0.4">
      <c r="A1643" t="s">
        <v>1674</v>
      </c>
      <c r="B1643">
        <v>1958</v>
      </c>
      <c r="C1643" t="s">
        <v>20</v>
      </c>
      <c r="D1643">
        <v>14</v>
      </c>
      <c r="E1643">
        <v>0</v>
      </c>
      <c r="F1643" s="18">
        <v>14394.56</v>
      </c>
      <c r="G1643" t="s">
        <v>11</v>
      </c>
      <c r="H1643" t="s">
        <v>16</v>
      </c>
      <c r="I1643" t="s">
        <v>170</v>
      </c>
      <c r="J1643" s="15" t="str">
        <f t="shared" si="51"/>
        <v>14 Sep 1958</v>
      </c>
      <c r="K1643" s="15" t="s">
        <v>7513</v>
      </c>
      <c r="L1643" s="15" t="str">
        <f t="shared" si="50"/>
        <v>14-09-1958</v>
      </c>
      <c r="M1643" s="19">
        <v>64</v>
      </c>
    </row>
    <row r="1644" spans="1:13" ht="15" thickBot="1" x14ac:dyDescent="0.4">
      <c r="A1644" t="s">
        <v>1675</v>
      </c>
      <c r="B1644">
        <v>1958</v>
      </c>
      <c r="C1644" t="s">
        <v>10</v>
      </c>
      <c r="D1644">
        <v>29</v>
      </c>
      <c r="E1644">
        <v>0</v>
      </c>
      <c r="F1644" s="18">
        <v>14410.93</v>
      </c>
      <c r="G1644" t="s">
        <v>11</v>
      </c>
      <c r="H1644" t="s">
        <v>11</v>
      </c>
      <c r="I1644" t="s">
        <v>168</v>
      </c>
      <c r="J1644" s="15" t="str">
        <f t="shared" si="51"/>
        <v>29 Jul 1958</v>
      </c>
      <c r="K1644" s="15" t="s">
        <v>7514</v>
      </c>
      <c r="L1644" s="15" t="str">
        <f t="shared" si="50"/>
        <v>29-07-1958</v>
      </c>
      <c r="M1644" s="19">
        <v>65</v>
      </c>
    </row>
    <row r="1645" spans="1:13" ht="15" thickBot="1" x14ac:dyDescent="0.4">
      <c r="A1645" t="s">
        <v>1676</v>
      </c>
      <c r="B1645">
        <v>1958</v>
      </c>
      <c r="C1645" t="s">
        <v>20</v>
      </c>
      <c r="D1645">
        <v>20</v>
      </c>
      <c r="E1645">
        <v>1</v>
      </c>
      <c r="F1645" s="18">
        <v>14418.28</v>
      </c>
      <c r="G1645" t="s">
        <v>11</v>
      </c>
      <c r="H1645" t="s">
        <v>12</v>
      </c>
      <c r="I1645" t="s">
        <v>13</v>
      </c>
      <c r="J1645" s="15" t="str">
        <f t="shared" si="51"/>
        <v>20 Sep 1958</v>
      </c>
      <c r="K1645" s="15" t="s">
        <v>7515</v>
      </c>
      <c r="L1645" s="15" t="str">
        <f t="shared" si="50"/>
        <v>20-09-1958</v>
      </c>
      <c r="M1645" s="19">
        <v>64</v>
      </c>
    </row>
    <row r="1646" spans="1:13" ht="15" thickBot="1" x14ac:dyDescent="0.4">
      <c r="A1646" t="s">
        <v>1677</v>
      </c>
      <c r="B1646">
        <v>1999</v>
      </c>
      <c r="C1646" t="s">
        <v>35</v>
      </c>
      <c r="D1646">
        <v>10</v>
      </c>
      <c r="E1646">
        <v>2</v>
      </c>
      <c r="F1646" s="18">
        <v>14426.07</v>
      </c>
      <c r="G1646" t="s">
        <v>11</v>
      </c>
      <c r="H1646" t="s">
        <v>16</v>
      </c>
      <c r="I1646" t="s">
        <v>23</v>
      </c>
      <c r="J1646" s="15" t="str">
        <f t="shared" si="51"/>
        <v>10 Aug 1999</v>
      </c>
      <c r="K1646" s="15" t="s">
        <v>6222</v>
      </c>
      <c r="L1646" s="15" t="str">
        <f t="shared" si="50"/>
        <v>10-08-1999</v>
      </c>
      <c r="M1646" s="19">
        <v>23</v>
      </c>
    </row>
    <row r="1647" spans="1:13" ht="15" thickBot="1" x14ac:dyDescent="0.4">
      <c r="A1647" t="s">
        <v>1678</v>
      </c>
      <c r="B1647">
        <v>1967</v>
      </c>
      <c r="C1647" t="s">
        <v>35</v>
      </c>
      <c r="D1647">
        <v>15</v>
      </c>
      <c r="E1647">
        <v>0</v>
      </c>
      <c r="F1647" s="18">
        <v>14426.66</v>
      </c>
      <c r="G1647" t="s">
        <v>11</v>
      </c>
      <c r="H1647" t="s">
        <v>11</v>
      </c>
      <c r="I1647" t="s">
        <v>535</v>
      </c>
      <c r="J1647" s="15" t="str">
        <f t="shared" si="51"/>
        <v>15 Aug 1967</v>
      </c>
      <c r="K1647" s="15" t="s">
        <v>7516</v>
      </c>
      <c r="L1647" s="15" t="str">
        <f t="shared" si="50"/>
        <v>15-08-1967</v>
      </c>
      <c r="M1647" s="19">
        <v>55</v>
      </c>
    </row>
    <row r="1648" spans="1:13" ht="15" thickBot="1" x14ac:dyDescent="0.4">
      <c r="A1648" t="s">
        <v>1679</v>
      </c>
      <c r="B1648">
        <v>1967</v>
      </c>
      <c r="C1648" t="s">
        <v>15</v>
      </c>
      <c r="D1648">
        <v>4</v>
      </c>
      <c r="E1648">
        <v>0</v>
      </c>
      <c r="F1648" s="18">
        <v>14427.63</v>
      </c>
      <c r="G1648" t="s">
        <v>11</v>
      </c>
      <c r="H1648" t="s">
        <v>11</v>
      </c>
      <c r="I1648" t="s">
        <v>300</v>
      </c>
      <c r="J1648" s="15" t="str">
        <f t="shared" si="51"/>
        <v>4 Nov 1967</v>
      </c>
      <c r="K1648" s="15" t="s">
        <v>7517</v>
      </c>
      <c r="L1648" s="15" t="str">
        <f t="shared" si="50"/>
        <v>04-11-1967</v>
      </c>
      <c r="M1648" s="19">
        <v>55</v>
      </c>
    </row>
    <row r="1649" spans="1:13" ht="15" thickBot="1" x14ac:dyDescent="0.4">
      <c r="A1649" t="s">
        <v>1680</v>
      </c>
      <c r="B1649">
        <v>1959</v>
      </c>
      <c r="C1649" t="s">
        <v>18</v>
      </c>
      <c r="D1649">
        <v>29</v>
      </c>
      <c r="E1649">
        <v>0</v>
      </c>
      <c r="F1649" s="18">
        <v>14449.85</v>
      </c>
      <c r="G1649" t="s">
        <v>11</v>
      </c>
      <c r="H1649" t="s">
        <v>16</v>
      </c>
      <c r="I1649" t="s">
        <v>247</v>
      </c>
      <c r="J1649" s="15" t="str">
        <f t="shared" si="51"/>
        <v>29 Jun 1959</v>
      </c>
      <c r="K1649" s="15" t="s">
        <v>7518</v>
      </c>
      <c r="L1649" s="15" t="str">
        <f t="shared" si="50"/>
        <v>29-06-1959</v>
      </c>
      <c r="M1649" s="19">
        <v>64</v>
      </c>
    </row>
    <row r="1650" spans="1:13" ht="15" thickBot="1" x14ac:dyDescent="0.4">
      <c r="A1650" t="s">
        <v>1681</v>
      </c>
      <c r="B1650">
        <v>1959</v>
      </c>
      <c r="C1650" t="s">
        <v>35</v>
      </c>
      <c r="D1650">
        <v>3</v>
      </c>
      <c r="E1650">
        <v>0</v>
      </c>
      <c r="F1650" s="18">
        <v>14451.84</v>
      </c>
      <c r="G1650" t="s">
        <v>11</v>
      </c>
      <c r="H1650" t="s">
        <v>12</v>
      </c>
      <c r="I1650" t="s">
        <v>249</v>
      </c>
      <c r="J1650" s="15" t="str">
        <f t="shared" si="51"/>
        <v>3 Aug 1959</v>
      </c>
      <c r="K1650" s="15" t="s">
        <v>7519</v>
      </c>
      <c r="L1650" s="15" t="str">
        <f t="shared" si="50"/>
        <v>03-08-1959</v>
      </c>
      <c r="M1650" s="19">
        <v>64</v>
      </c>
    </row>
    <row r="1651" spans="1:13" ht="15" thickBot="1" x14ac:dyDescent="0.4">
      <c r="A1651" t="s">
        <v>1682</v>
      </c>
      <c r="B1651">
        <v>1996</v>
      </c>
      <c r="C1651" t="s">
        <v>15</v>
      </c>
      <c r="D1651">
        <v>10</v>
      </c>
      <c r="E1651">
        <v>2</v>
      </c>
      <c r="F1651" s="18">
        <v>14455.64</v>
      </c>
      <c r="G1651" t="s">
        <v>11</v>
      </c>
      <c r="H1651" t="s">
        <v>12</v>
      </c>
      <c r="I1651" t="s">
        <v>247</v>
      </c>
      <c r="J1651" s="15" t="str">
        <f t="shared" si="51"/>
        <v>10 Nov 1996</v>
      </c>
      <c r="K1651" s="15" t="s">
        <v>7520</v>
      </c>
      <c r="L1651" s="15" t="str">
        <f t="shared" si="50"/>
        <v>10-11-1996</v>
      </c>
      <c r="M1651" s="19">
        <v>26</v>
      </c>
    </row>
    <row r="1652" spans="1:13" ht="15" thickBot="1" x14ac:dyDescent="0.4">
      <c r="A1652" t="s">
        <v>1683</v>
      </c>
      <c r="B1652">
        <v>1976</v>
      </c>
      <c r="C1652" t="s">
        <v>15</v>
      </c>
      <c r="D1652">
        <v>27</v>
      </c>
      <c r="E1652">
        <v>2</v>
      </c>
      <c r="F1652" s="18">
        <v>14470.01</v>
      </c>
      <c r="G1652" t="s">
        <v>11</v>
      </c>
      <c r="H1652" t="s">
        <v>12</v>
      </c>
      <c r="I1652" t="s">
        <v>23</v>
      </c>
      <c r="J1652" s="15" t="str">
        <f t="shared" si="51"/>
        <v>27 Nov 1976</v>
      </c>
      <c r="K1652" s="15" t="s">
        <v>7521</v>
      </c>
      <c r="L1652" s="15" t="str">
        <f t="shared" si="50"/>
        <v>27-11-1976</v>
      </c>
      <c r="M1652" s="19">
        <v>46</v>
      </c>
    </row>
    <row r="1653" spans="1:13" ht="15" thickBot="1" x14ac:dyDescent="0.4">
      <c r="A1653" t="s">
        <v>1684</v>
      </c>
      <c r="B1653">
        <v>1959</v>
      </c>
      <c r="C1653" t="s">
        <v>15</v>
      </c>
      <c r="D1653">
        <v>20</v>
      </c>
      <c r="E1653">
        <v>1</v>
      </c>
      <c r="F1653" s="18">
        <v>14474.68</v>
      </c>
      <c r="G1653" t="s">
        <v>11</v>
      </c>
      <c r="H1653" t="s">
        <v>11</v>
      </c>
      <c r="I1653" t="s">
        <v>13</v>
      </c>
      <c r="J1653" s="15" t="str">
        <f t="shared" si="51"/>
        <v>20 Nov 1959</v>
      </c>
      <c r="K1653" s="15" t="s">
        <v>7522</v>
      </c>
      <c r="L1653" s="15" t="str">
        <f t="shared" si="50"/>
        <v>20-11-1959</v>
      </c>
      <c r="M1653" s="19">
        <v>63</v>
      </c>
    </row>
    <row r="1654" spans="1:13" ht="15" thickBot="1" x14ac:dyDescent="0.4">
      <c r="A1654" t="s">
        <v>1685</v>
      </c>
      <c r="B1654">
        <v>1979</v>
      </c>
      <c r="C1654" t="s">
        <v>37</v>
      </c>
      <c r="D1654">
        <v>20</v>
      </c>
      <c r="E1654">
        <v>5</v>
      </c>
      <c r="F1654" s="18">
        <v>14478.33</v>
      </c>
      <c r="G1654" t="s">
        <v>11</v>
      </c>
      <c r="H1654" t="s">
        <v>11</v>
      </c>
      <c r="I1654" t="s">
        <v>13</v>
      </c>
      <c r="J1654" s="15" t="str">
        <f t="shared" si="51"/>
        <v>20 Oct 1979</v>
      </c>
      <c r="K1654" s="15" t="s">
        <v>7523</v>
      </c>
      <c r="L1654" s="15" t="str">
        <f t="shared" si="50"/>
        <v>20-10-1979</v>
      </c>
      <c r="M1654" s="19">
        <v>43</v>
      </c>
    </row>
    <row r="1655" spans="1:13" ht="15" thickBot="1" x14ac:dyDescent="0.4">
      <c r="A1655" t="s">
        <v>1686</v>
      </c>
      <c r="B1655">
        <v>1989</v>
      </c>
      <c r="C1655" t="s">
        <v>10</v>
      </c>
      <c r="D1655">
        <v>22</v>
      </c>
      <c r="E1655">
        <v>3</v>
      </c>
      <c r="F1655" s="18">
        <v>14507.46</v>
      </c>
      <c r="G1655" t="s">
        <v>11</v>
      </c>
      <c r="H1655" t="s">
        <v>12</v>
      </c>
      <c r="I1655" t="s">
        <v>23</v>
      </c>
      <c r="J1655" s="15" t="str">
        <f t="shared" si="51"/>
        <v>22 Jul 1989</v>
      </c>
      <c r="K1655" s="15" t="s">
        <v>6647</v>
      </c>
      <c r="L1655" s="15" t="str">
        <f t="shared" si="50"/>
        <v>22-07-1989</v>
      </c>
      <c r="M1655" s="19">
        <v>34</v>
      </c>
    </row>
    <row r="1656" spans="1:13" ht="15" thickBot="1" x14ac:dyDescent="0.4">
      <c r="A1656" t="s">
        <v>1687</v>
      </c>
      <c r="B1656">
        <v>1989</v>
      </c>
      <c r="C1656" t="s">
        <v>10</v>
      </c>
      <c r="D1656">
        <v>14</v>
      </c>
      <c r="E1656">
        <v>3</v>
      </c>
      <c r="F1656" s="18">
        <v>14547.26</v>
      </c>
      <c r="G1656" t="s">
        <v>11</v>
      </c>
      <c r="H1656" t="s">
        <v>12</v>
      </c>
      <c r="I1656" t="s">
        <v>42</v>
      </c>
      <c r="J1656" s="15" t="str">
        <f t="shared" si="51"/>
        <v>14 Jul 1989</v>
      </c>
      <c r="K1656" s="15" t="s">
        <v>7524</v>
      </c>
      <c r="L1656" s="15" t="str">
        <f t="shared" si="50"/>
        <v>14-07-1989</v>
      </c>
      <c r="M1656" s="19">
        <v>34</v>
      </c>
    </row>
    <row r="1657" spans="1:13" ht="15" thickBot="1" x14ac:dyDescent="0.4">
      <c r="A1657" t="s">
        <v>1688</v>
      </c>
      <c r="B1657">
        <v>1998</v>
      </c>
      <c r="C1657" t="s">
        <v>20</v>
      </c>
      <c r="D1657">
        <v>12</v>
      </c>
      <c r="E1657">
        <v>0</v>
      </c>
      <c r="F1657" s="18">
        <v>14571.89</v>
      </c>
      <c r="G1657" t="s">
        <v>11</v>
      </c>
      <c r="H1657" t="s">
        <v>16</v>
      </c>
      <c r="I1657" t="s">
        <v>247</v>
      </c>
      <c r="J1657" s="15" t="str">
        <f t="shared" si="51"/>
        <v>12 Sep 1998</v>
      </c>
      <c r="K1657" s="15" t="s">
        <v>7525</v>
      </c>
      <c r="L1657" s="15" t="str">
        <f t="shared" si="50"/>
        <v>12-09-1998</v>
      </c>
      <c r="M1657" s="19">
        <v>24</v>
      </c>
    </row>
    <row r="1658" spans="1:13" ht="15" thickBot="1" x14ac:dyDescent="0.4">
      <c r="A1658" t="s">
        <v>1689</v>
      </c>
      <c r="B1658">
        <v>1962</v>
      </c>
      <c r="C1658" t="s">
        <v>30</v>
      </c>
      <c r="D1658">
        <v>3</v>
      </c>
      <c r="E1658">
        <v>0</v>
      </c>
      <c r="F1658" s="18">
        <v>14574.64</v>
      </c>
      <c r="G1658" t="s">
        <v>11</v>
      </c>
      <c r="H1658" t="s">
        <v>16</v>
      </c>
      <c r="I1658" t="s">
        <v>200</v>
      </c>
      <c r="J1658" s="15" t="str">
        <f t="shared" si="51"/>
        <v>3 Dec 1962</v>
      </c>
      <c r="K1658" s="15" t="s">
        <v>7526</v>
      </c>
      <c r="L1658" s="15" t="str">
        <f t="shared" si="50"/>
        <v>03-12-1962</v>
      </c>
      <c r="M1658" s="19">
        <v>60</v>
      </c>
    </row>
    <row r="1659" spans="1:13" ht="15" thickBot="1" x14ac:dyDescent="0.4">
      <c r="A1659" t="s">
        <v>1690</v>
      </c>
      <c r="B1659">
        <v>1963</v>
      </c>
      <c r="C1659" t="s">
        <v>37</v>
      </c>
      <c r="D1659">
        <v>14</v>
      </c>
      <c r="E1659">
        <v>3</v>
      </c>
      <c r="F1659" s="18">
        <v>14590.63</v>
      </c>
      <c r="G1659" t="s">
        <v>11</v>
      </c>
      <c r="H1659" t="s">
        <v>16</v>
      </c>
      <c r="I1659" t="s">
        <v>247</v>
      </c>
      <c r="J1659" s="15" t="str">
        <f t="shared" si="51"/>
        <v>14 Oct 1963</v>
      </c>
      <c r="K1659" s="15" t="s">
        <v>7459</v>
      </c>
      <c r="L1659" s="15" t="str">
        <f t="shared" si="50"/>
        <v>14-10-1963</v>
      </c>
      <c r="M1659" s="19">
        <v>59</v>
      </c>
    </row>
    <row r="1660" spans="1:13" ht="15" thickBot="1" x14ac:dyDescent="0.4">
      <c r="A1660" t="s">
        <v>1691</v>
      </c>
      <c r="B1660">
        <v>1967</v>
      </c>
      <c r="C1660" t="s">
        <v>10</v>
      </c>
      <c r="D1660">
        <v>18</v>
      </c>
      <c r="E1660">
        <v>0</v>
      </c>
      <c r="F1660" s="18">
        <v>14600.62</v>
      </c>
      <c r="G1660" t="s">
        <v>11</v>
      </c>
      <c r="H1660" t="s">
        <v>12</v>
      </c>
      <c r="I1660" t="s">
        <v>632</v>
      </c>
      <c r="J1660" s="15" t="str">
        <f t="shared" si="51"/>
        <v>18 Jul 1967</v>
      </c>
      <c r="K1660" s="15" t="s">
        <v>7527</v>
      </c>
      <c r="L1660" s="15" t="str">
        <f t="shared" si="50"/>
        <v>18-07-1967</v>
      </c>
      <c r="M1660" s="19">
        <v>56</v>
      </c>
    </row>
    <row r="1661" spans="1:13" ht="15" thickBot="1" x14ac:dyDescent="0.4">
      <c r="A1661" t="s">
        <v>1692</v>
      </c>
      <c r="B1661">
        <v>1965</v>
      </c>
      <c r="C1661" t="s">
        <v>15</v>
      </c>
      <c r="D1661">
        <v>8</v>
      </c>
      <c r="E1661">
        <v>0</v>
      </c>
      <c r="F1661" s="18">
        <v>14612.33</v>
      </c>
      <c r="G1661" t="s">
        <v>11</v>
      </c>
      <c r="H1661" t="s">
        <v>12</v>
      </c>
      <c r="I1661" t="s">
        <v>300</v>
      </c>
      <c r="J1661" s="15" t="str">
        <f t="shared" si="51"/>
        <v>8 Nov 1965</v>
      </c>
      <c r="K1661" s="15" t="s">
        <v>7528</v>
      </c>
      <c r="L1661" s="15" t="str">
        <f t="shared" si="50"/>
        <v>08-11-1965</v>
      </c>
      <c r="M1661" s="19">
        <v>57</v>
      </c>
    </row>
    <row r="1662" spans="1:13" ht="15" thickBot="1" x14ac:dyDescent="0.4">
      <c r="A1662" t="s">
        <v>1693</v>
      </c>
      <c r="B1662">
        <v>1991</v>
      </c>
      <c r="C1662" t="s">
        <v>35</v>
      </c>
      <c r="D1662">
        <v>21</v>
      </c>
      <c r="E1662">
        <v>3</v>
      </c>
      <c r="F1662" s="18">
        <v>14630.52</v>
      </c>
      <c r="G1662" t="s">
        <v>11</v>
      </c>
      <c r="H1662" t="s">
        <v>12</v>
      </c>
      <c r="I1662" t="s">
        <v>42</v>
      </c>
      <c r="J1662" s="15" t="str">
        <f t="shared" si="51"/>
        <v>21 Aug 1991</v>
      </c>
      <c r="K1662" s="15" t="s">
        <v>7151</v>
      </c>
      <c r="L1662" s="15" t="str">
        <f t="shared" si="50"/>
        <v>21-08-1991</v>
      </c>
      <c r="M1662" s="19">
        <v>31</v>
      </c>
    </row>
    <row r="1663" spans="1:13" ht="15" thickBot="1" x14ac:dyDescent="0.4">
      <c r="A1663" t="s">
        <v>1694</v>
      </c>
      <c r="B1663">
        <v>1967</v>
      </c>
      <c r="C1663" t="s">
        <v>20</v>
      </c>
      <c r="D1663">
        <v>1</v>
      </c>
      <c r="E1663">
        <v>0</v>
      </c>
      <c r="F1663" s="18">
        <v>14640.35</v>
      </c>
      <c r="G1663" t="s">
        <v>11</v>
      </c>
      <c r="H1663" t="s">
        <v>12</v>
      </c>
      <c r="I1663" t="s">
        <v>535</v>
      </c>
      <c r="J1663" s="15" t="str">
        <f t="shared" si="51"/>
        <v>1 Sep 1967</v>
      </c>
      <c r="K1663" s="15" t="s">
        <v>7368</v>
      </c>
      <c r="L1663" s="15" t="str">
        <f t="shared" si="50"/>
        <v>01-09-1967</v>
      </c>
      <c r="M1663" s="19">
        <v>55</v>
      </c>
    </row>
    <row r="1664" spans="1:13" ht="15" thickBot="1" x14ac:dyDescent="0.4">
      <c r="A1664" t="s">
        <v>1695</v>
      </c>
      <c r="B1664">
        <v>1981</v>
      </c>
      <c r="C1664" t="s">
        <v>15</v>
      </c>
      <c r="D1664">
        <v>13</v>
      </c>
      <c r="E1664">
        <v>1</v>
      </c>
      <c r="F1664" s="18">
        <v>14657.2</v>
      </c>
      <c r="G1664" t="s">
        <v>11</v>
      </c>
      <c r="H1664" t="s">
        <v>16</v>
      </c>
      <c r="I1664" t="s">
        <v>23</v>
      </c>
      <c r="J1664" s="15" t="str">
        <f t="shared" si="51"/>
        <v>13 Nov 1981</v>
      </c>
      <c r="K1664" s="15" t="s">
        <v>7529</v>
      </c>
      <c r="L1664" s="15" t="str">
        <f t="shared" si="50"/>
        <v>13-11-1981</v>
      </c>
      <c r="M1664" s="19">
        <v>41</v>
      </c>
    </row>
    <row r="1665" spans="1:13" ht="15" thickBot="1" x14ac:dyDescent="0.4">
      <c r="A1665" t="s">
        <v>1696</v>
      </c>
      <c r="B1665">
        <v>1969</v>
      </c>
      <c r="C1665" t="s">
        <v>37</v>
      </c>
      <c r="D1665">
        <v>20</v>
      </c>
      <c r="E1665">
        <v>0</v>
      </c>
      <c r="F1665" s="18">
        <v>14665.75</v>
      </c>
      <c r="G1665" t="s">
        <v>11</v>
      </c>
      <c r="H1665" t="s">
        <v>16</v>
      </c>
      <c r="I1665" t="s">
        <v>23</v>
      </c>
      <c r="J1665" s="15" t="str">
        <f t="shared" si="51"/>
        <v>20 Oct 1969</v>
      </c>
      <c r="K1665" s="15" t="s">
        <v>7107</v>
      </c>
      <c r="L1665" s="15" t="str">
        <f t="shared" si="50"/>
        <v>20-10-1969</v>
      </c>
      <c r="M1665" s="19">
        <v>53</v>
      </c>
    </row>
    <row r="1666" spans="1:13" ht="15" thickBot="1" x14ac:dyDescent="0.4">
      <c r="A1666" t="s">
        <v>1697</v>
      </c>
      <c r="B1666">
        <v>1958</v>
      </c>
      <c r="C1666" t="s">
        <v>10</v>
      </c>
      <c r="D1666">
        <v>23</v>
      </c>
      <c r="E1666">
        <v>0</v>
      </c>
      <c r="F1666" s="18">
        <v>14692.67</v>
      </c>
      <c r="G1666" t="s">
        <v>11</v>
      </c>
      <c r="H1666" t="s">
        <v>16</v>
      </c>
      <c r="I1666" t="s">
        <v>23</v>
      </c>
      <c r="J1666" s="15" t="str">
        <f t="shared" si="51"/>
        <v>23 Jul 1958</v>
      </c>
      <c r="K1666" s="15" t="s">
        <v>7530</v>
      </c>
      <c r="L1666" s="15" t="str">
        <f t="shared" ref="L1666:L1729" si="52">TEXT(K1666,"dd-mm-yyyy")</f>
        <v>23-07-1958</v>
      </c>
      <c r="M1666" s="19">
        <v>65</v>
      </c>
    </row>
    <row r="1667" spans="1:13" ht="15" thickBot="1" x14ac:dyDescent="0.4">
      <c r="A1667" t="s">
        <v>1698</v>
      </c>
      <c r="B1667">
        <v>1982</v>
      </c>
      <c r="C1667" t="s">
        <v>20</v>
      </c>
      <c r="D1667">
        <v>4</v>
      </c>
      <c r="E1667">
        <v>3</v>
      </c>
      <c r="F1667" s="18">
        <v>14696.77</v>
      </c>
      <c r="G1667" t="s">
        <v>11</v>
      </c>
      <c r="H1667" t="s">
        <v>11</v>
      </c>
      <c r="I1667" t="s">
        <v>42</v>
      </c>
      <c r="J1667" s="15" t="str">
        <f t="shared" ref="J1667:J1730" si="53">CONCATENATE(D1667," ",C1667," ",B1667)</f>
        <v>4 Sep 1982</v>
      </c>
      <c r="K1667" s="15" t="s">
        <v>7531</v>
      </c>
      <c r="L1667" s="15" t="str">
        <f t="shared" si="52"/>
        <v>04-09-1982</v>
      </c>
      <c r="M1667" s="19">
        <v>40</v>
      </c>
    </row>
    <row r="1668" spans="1:13" ht="15" thickBot="1" x14ac:dyDescent="0.4">
      <c r="A1668" t="s">
        <v>1699</v>
      </c>
      <c r="B1668">
        <v>2002</v>
      </c>
      <c r="C1668" t="s">
        <v>20</v>
      </c>
      <c r="D1668">
        <v>24</v>
      </c>
      <c r="E1668">
        <v>0</v>
      </c>
      <c r="F1668" s="18">
        <v>14711.74</v>
      </c>
      <c r="G1668" t="s">
        <v>11</v>
      </c>
      <c r="H1668" t="s">
        <v>11</v>
      </c>
      <c r="I1668" t="s">
        <v>23</v>
      </c>
      <c r="J1668" s="15" t="str">
        <f t="shared" si="53"/>
        <v>24 Sep 2002</v>
      </c>
      <c r="K1668" s="15" t="s">
        <v>7532</v>
      </c>
      <c r="L1668" s="15" t="str">
        <f t="shared" si="52"/>
        <v>24-09-2002</v>
      </c>
      <c r="M1668" s="19">
        <v>20</v>
      </c>
    </row>
    <row r="1669" spans="1:13" ht="15" thickBot="1" x14ac:dyDescent="0.4">
      <c r="A1669" t="s">
        <v>1700</v>
      </c>
      <c r="B1669">
        <v>1962</v>
      </c>
      <c r="C1669" t="s">
        <v>10</v>
      </c>
      <c r="D1669">
        <v>29</v>
      </c>
      <c r="E1669">
        <v>0</v>
      </c>
      <c r="F1669" s="18">
        <v>14738.43</v>
      </c>
      <c r="G1669" t="s">
        <v>11</v>
      </c>
      <c r="H1669" t="s">
        <v>12</v>
      </c>
      <c r="I1669" t="s">
        <v>300</v>
      </c>
      <c r="J1669" s="15" t="str">
        <f t="shared" si="53"/>
        <v>29 Jul 1962</v>
      </c>
      <c r="K1669" s="15" t="s">
        <v>7533</v>
      </c>
      <c r="L1669" s="15" t="str">
        <f t="shared" si="52"/>
        <v>29-07-1962</v>
      </c>
      <c r="M1669" s="19">
        <v>61</v>
      </c>
    </row>
    <row r="1670" spans="1:13" ht="15" thickBot="1" x14ac:dyDescent="0.4">
      <c r="A1670" t="s">
        <v>1701</v>
      </c>
      <c r="B1670">
        <v>1965</v>
      </c>
      <c r="C1670" t="s">
        <v>10</v>
      </c>
      <c r="D1670">
        <v>27</v>
      </c>
      <c r="E1670">
        <v>0</v>
      </c>
      <c r="F1670" s="18">
        <v>14750.42</v>
      </c>
      <c r="G1670" t="s">
        <v>11</v>
      </c>
      <c r="H1670" t="s">
        <v>11</v>
      </c>
      <c r="I1670" t="s">
        <v>535</v>
      </c>
      <c r="J1670" s="15" t="str">
        <f t="shared" si="53"/>
        <v>27 Jul 1965</v>
      </c>
      <c r="K1670" s="15" t="s">
        <v>7534</v>
      </c>
      <c r="L1670" s="15" t="str">
        <f t="shared" si="52"/>
        <v>27-07-1965</v>
      </c>
      <c r="M1670" s="19">
        <v>58</v>
      </c>
    </row>
    <row r="1671" spans="1:13" ht="15" thickBot="1" x14ac:dyDescent="0.4">
      <c r="A1671" t="s">
        <v>1702</v>
      </c>
      <c r="B1671">
        <v>1975</v>
      </c>
      <c r="C1671" t="s">
        <v>30</v>
      </c>
      <c r="D1671">
        <v>10</v>
      </c>
      <c r="E1671">
        <v>1</v>
      </c>
      <c r="F1671" s="18">
        <v>14819</v>
      </c>
      <c r="G1671" t="s">
        <v>11</v>
      </c>
      <c r="H1671" t="s">
        <v>12</v>
      </c>
      <c r="I1671" t="s">
        <v>249</v>
      </c>
      <c r="J1671" s="15" t="str">
        <f t="shared" si="53"/>
        <v>10 Dec 1975</v>
      </c>
      <c r="K1671" s="15" t="s">
        <v>7535</v>
      </c>
      <c r="L1671" s="15" t="str">
        <f t="shared" si="52"/>
        <v>10-12-1975</v>
      </c>
      <c r="M1671" s="19">
        <v>47</v>
      </c>
    </row>
    <row r="1672" spans="1:13" ht="15" thickBot="1" x14ac:dyDescent="0.4">
      <c r="A1672" t="s">
        <v>1703</v>
      </c>
      <c r="B1672">
        <v>1979</v>
      </c>
      <c r="C1672" t="s">
        <v>37</v>
      </c>
      <c r="D1672">
        <v>18</v>
      </c>
      <c r="E1672">
        <v>2</v>
      </c>
      <c r="F1672" s="18">
        <v>14839.34</v>
      </c>
      <c r="G1672" t="s">
        <v>11</v>
      </c>
      <c r="H1672" t="s">
        <v>12</v>
      </c>
      <c r="I1672" t="s">
        <v>535</v>
      </c>
      <c r="J1672" s="15" t="str">
        <f t="shared" si="53"/>
        <v>18 Oct 1979</v>
      </c>
      <c r="K1672" s="15" t="s">
        <v>6481</v>
      </c>
      <c r="L1672" s="15" t="str">
        <f t="shared" si="52"/>
        <v>18-10-1979</v>
      </c>
      <c r="M1672" s="19">
        <v>43</v>
      </c>
    </row>
    <row r="1673" spans="1:13" ht="15" thickBot="1" x14ac:dyDescent="0.4">
      <c r="A1673" t="s">
        <v>1704</v>
      </c>
      <c r="B1673">
        <v>1981</v>
      </c>
      <c r="C1673" t="s">
        <v>18</v>
      </c>
      <c r="D1673">
        <v>5</v>
      </c>
      <c r="E1673">
        <v>1</v>
      </c>
      <c r="F1673" s="18">
        <v>14843.96</v>
      </c>
      <c r="G1673" t="s">
        <v>11</v>
      </c>
      <c r="H1673" t="s">
        <v>12</v>
      </c>
      <c r="I1673" t="s">
        <v>535</v>
      </c>
      <c r="J1673" s="15" t="str">
        <f t="shared" si="53"/>
        <v>5 Jun 1981</v>
      </c>
      <c r="K1673" s="15" t="s">
        <v>7536</v>
      </c>
      <c r="L1673" s="15" t="str">
        <f t="shared" si="52"/>
        <v>05-06-1981</v>
      </c>
      <c r="M1673" s="19">
        <v>42</v>
      </c>
    </row>
    <row r="1674" spans="1:13" ht="15" thickBot="1" x14ac:dyDescent="0.4">
      <c r="A1674" t="s">
        <v>1705</v>
      </c>
      <c r="B1674">
        <v>1970</v>
      </c>
      <c r="C1674" t="s">
        <v>15</v>
      </c>
      <c r="D1674">
        <v>11</v>
      </c>
      <c r="E1674">
        <v>0</v>
      </c>
      <c r="F1674" s="18">
        <v>14847.63</v>
      </c>
      <c r="G1674" t="s">
        <v>11</v>
      </c>
      <c r="H1674" t="s">
        <v>11</v>
      </c>
      <c r="I1674" t="s">
        <v>249</v>
      </c>
      <c r="J1674" s="15" t="str">
        <f t="shared" si="53"/>
        <v>11 Nov 1970</v>
      </c>
      <c r="K1674" s="15" t="s">
        <v>7537</v>
      </c>
      <c r="L1674" s="15" t="str">
        <f t="shared" si="52"/>
        <v>11-11-1970</v>
      </c>
      <c r="M1674" s="19">
        <v>52</v>
      </c>
    </row>
    <row r="1675" spans="1:13" ht="15" thickBot="1" x14ac:dyDescent="0.4">
      <c r="A1675" t="s">
        <v>1706</v>
      </c>
      <c r="B1675">
        <v>1958</v>
      </c>
      <c r="C1675" t="s">
        <v>37</v>
      </c>
      <c r="D1675">
        <v>17</v>
      </c>
      <c r="E1675">
        <v>0</v>
      </c>
      <c r="F1675" s="18">
        <v>14901.52</v>
      </c>
      <c r="G1675" t="s">
        <v>11</v>
      </c>
      <c r="H1675" t="s">
        <v>11</v>
      </c>
      <c r="I1675" t="s">
        <v>247</v>
      </c>
      <c r="J1675" s="15" t="str">
        <f t="shared" si="53"/>
        <v>17 Oct 1958</v>
      </c>
      <c r="K1675" s="15" t="s">
        <v>7538</v>
      </c>
      <c r="L1675" s="15" t="str">
        <f t="shared" si="52"/>
        <v>17-10-1958</v>
      </c>
      <c r="M1675" s="19">
        <v>64</v>
      </c>
    </row>
    <row r="1676" spans="1:13" ht="15" thickBot="1" x14ac:dyDescent="0.4">
      <c r="A1676" t="s">
        <v>1707</v>
      </c>
      <c r="B1676">
        <v>1981</v>
      </c>
      <c r="C1676" t="s">
        <v>10</v>
      </c>
      <c r="D1676">
        <v>4</v>
      </c>
      <c r="E1676">
        <v>1</v>
      </c>
      <c r="F1676" s="18">
        <v>14908.27</v>
      </c>
      <c r="G1676" t="s">
        <v>11</v>
      </c>
      <c r="H1676" t="s">
        <v>16</v>
      </c>
      <c r="I1676" t="s">
        <v>42</v>
      </c>
      <c r="J1676" s="15" t="str">
        <f t="shared" si="53"/>
        <v>4 Jul 1981</v>
      </c>
      <c r="K1676" s="15" t="s">
        <v>7539</v>
      </c>
      <c r="L1676" s="15" t="str">
        <f t="shared" si="52"/>
        <v>04-07-1981</v>
      </c>
      <c r="M1676" s="19">
        <v>42</v>
      </c>
    </row>
    <row r="1677" spans="1:13" ht="15" thickBot="1" x14ac:dyDescent="0.4">
      <c r="A1677" t="s">
        <v>1708</v>
      </c>
      <c r="B1677">
        <v>1968</v>
      </c>
      <c r="C1677" t="s">
        <v>15</v>
      </c>
      <c r="D1677">
        <v>8</v>
      </c>
      <c r="E1677">
        <v>0</v>
      </c>
      <c r="F1677" s="18">
        <v>14926.97</v>
      </c>
      <c r="G1677" t="s">
        <v>11</v>
      </c>
      <c r="H1677" t="s">
        <v>11</v>
      </c>
      <c r="I1677" t="s">
        <v>23</v>
      </c>
      <c r="J1677" s="15" t="str">
        <f t="shared" si="53"/>
        <v>8 Nov 1968</v>
      </c>
      <c r="K1677" s="15" t="s">
        <v>7167</v>
      </c>
      <c r="L1677" s="15" t="str">
        <f t="shared" si="52"/>
        <v>08-11-1968</v>
      </c>
      <c r="M1677" s="19">
        <v>54</v>
      </c>
    </row>
    <row r="1678" spans="1:13" ht="15" thickBot="1" x14ac:dyDescent="0.4">
      <c r="A1678" t="s">
        <v>1709</v>
      </c>
      <c r="B1678">
        <v>1962</v>
      </c>
      <c r="C1678" t="s">
        <v>15</v>
      </c>
      <c r="D1678">
        <v>29</v>
      </c>
      <c r="E1678">
        <v>0</v>
      </c>
      <c r="F1678" s="18">
        <v>14945.34</v>
      </c>
      <c r="G1678" t="s">
        <v>11</v>
      </c>
      <c r="H1678" t="s">
        <v>16</v>
      </c>
      <c r="I1678" t="s">
        <v>300</v>
      </c>
      <c r="J1678" s="15" t="str">
        <f t="shared" si="53"/>
        <v>29 Nov 1962</v>
      </c>
      <c r="K1678" s="15" t="s">
        <v>7540</v>
      </c>
      <c r="L1678" s="15" t="str">
        <f t="shared" si="52"/>
        <v>29-11-1962</v>
      </c>
      <c r="M1678" s="19">
        <v>60</v>
      </c>
    </row>
    <row r="1679" spans="1:13" ht="15" thickBot="1" x14ac:dyDescent="0.4">
      <c r="A1679" t="s">
        <v>1710</v>
      </c>
      <c r="B1679">
        <v>1958</v>
      </c>
      <c r="C1679" t="s">
        <v>10</v>
      </c>
      <c r="D1679">
        <v>29</v>
      </c>
      <c r="E1679">
        <v>2</v>
      </c>
      <c r="F1679" s="18">
        <v>14988.43</v>
      </c>
      <c r="G1679" t="s">
        <v>11</v>
      </c>
      <c r="H1679" t="s">
        <v>12</v>
      </c>
      <c r="I1679" t="s">
        <v>42</v>
      </c>
      <c r="J1679" s="15" t="str">
        <f t="shared" si="53"/>
        <v>29 Jul 1958</v>
      </c>
      <c r="K1679" s="15" t="s">
        <v>7514</v>
      </c>
      <c r="L1679" s="15" t="str">
        <f t="shared" si="52"/>
        <v>29-07-1958</v>
      </c>
      <c r="M1679" s="19">
        <v>65</v>
      </c>
    </row>
    <row r="1680" spans="1:13" ht="15" thickBot="1" x14ac:dyDescent="0.4">
      <c r="A1680" t="s">
        <v>1711</v>
      </c>
      <c r="B1680">
        <v>1995</v>
      </c>
      <c r="C1680" t="s">
        <v>35</v>
      </c>
      <c r="D1680">
        <v>2</v>
      </c>
      <c r="E1680">
        <v>2</v>
      </c>
      <c r="F1680" s="18">
        <v>15006.58</v>
      </c>
      <c r="G1680" t="s">
        <v>11</v>
      </c>
      <c r="H1680" t="s">
        <v>11</v>
      </c>
      <c r="I1680" t="s">
        <v>247</v>
      </c>
      <c r="J1680" s="15" t="str">
        <f t="shared" si="53"/>
        <v>2 Aug 1995</v>
      </c>
      <c r="K1680" s="15" t="s">
        <v>7541</v>
      </c>
      <c r="L1680" s="15" t="str">
        <f t="shared" si="52"/>
        <v>02-08-1995</v>
      </c>
      <c r="M1680" s="19">
        <v>28</v>
      </c>
    </row>
    <row r="1681" spans="1:13" ht="15" thickBot="1" x14ac:dyDescent="0.4">
      <c r="A1681" t="s">
        <v>1712</v>
      </c>
      <c r="B1681">
        <v>1960</v>
      </c>
      <c r="C1681" t="s">
        <v>35</v>
      </c>
      <c r="D1681">
        <v>8</v>
      </c>
      <c r="E1681">
        <v>2</v>
      </c>
      <c r="F1681" s="18">
        <v>15019.76</v>
      </c>
      <c r="G1681" t="s">
        <v>11</v>
      </c>
      <c r="H1681" t="s">
        <v>11</v>
      </c>
      <c r="I1681" t="s">
        <v>23</v>
      </c>
      <c r="J1681" s="15" t="str">
        <f t="shared" si="53"/>
        <v>8 Aug 1960</v>
      </c>
      <c r="K1681" s="15" t="s">
        <v>7542</v>
      </c>
      <c r="L1681" s="15" t="str">
        <f t="shared" si="52"/>
        <v>08-08-1960</v>
      </c>
      <c r="M1681" s="19">
        <v>62</v>
      </c>
    </row>
    <row r="1682" spans="1:13" ht="15" thickBot="1" x14ac:dyDescent="0.4">
      <c r="A1682" t="s">
        <v>1713</v>
      </c>
      <c r="B1682">
        <v>1979</v>
      </c>
      <c r="C1682" t="s">
        <v>15</v>
      </c>
      <c r="D1682">
        <v>25</v>
      </c>
      <c r="E1682">
        <v>2</v>
      </c>
      <c r="F1682" s="18">
        <v>15025.76</v>
      </c>
      <c r="G1682" t="s">
        <v>11</v>
      </c>
      <c r="H1682" t="s">
        <v>16</v>
      </c>
      <c r="I1682" t="s">
        <v>42</v>
      </c>
      <c r="J1682" s="15" t="str">
        <f t="shared" si="53"/>
        <v>25 Nov 1979</v>
      </c>
      <c r="K1682" s="15" t="s">
        <v>7163</v>
      </c>
      <c r="L1682" s="15" t="str">
        <f t="shared" si="52"/>
        <v>25-11-1979</v>
      </c>
      <c r="M1682" s="19">
        <v>43</v>
      </c>
    </row>
    <row r="1683" spans="1:13" ht="15" thickBot="1" x14ac:dyDescent="0.4">
      <c r="A1683" t="s">
        <v>1714</v>
      </c>
      <c r="B1683">
        <v>1970</v>
      </c>
      <c r="C1683" t="s">
        <v>20</v>
      </c>
      <c r="D1683">
        <v>11</v>
      </c>
      <c r="E1683">
        <v>0</v>
      </c>
      <c r="F1683" s="18">
        <v>15026.3</v>
      </c>
      <c r="G1683" t="s">
        <v>11</v>
      </c>
      <c r="H1683" t="s">
        <v>12</v>
      </c>
      <c r="I1683" t="s">
        <v>42</v>
      </c>
      <c r="J1683" s="15" t="str">
        <f t="shared" si="53"/>
        <v>11 Sep 1970</v>
      </c>
      <c r="K1683" s="15" t="s">
        <v>7543</v>
      </c>
      <c r="L1683" s="15" t="str">
        <f t="shared" si="52"/>
        <v>11-09-1970</v>
      </c>
      <c r="M1683" s="19">
        <v>52</v>
      </c>
    </row>
    <row r="1684" spans="1:13" ht="15" thickBot="1" x14ac:dyDescent="0.4">
      <c r="A1684" t="s">
        <v>1715</v>
      </c>
      <c r="B1684">
        <v>1971</v>
      </c>
      <c r="C1684" t="s">
        <v>35</v>
      </c>
      <c r="D1684">
        <v>15</v>
      </c>
      <c r="E1684">
        <v>0</v>
      </c>
      <c r="F1684" s="18">
        <v>15038.51</v>
      </c>
      <c r="G1684" t="s">
        <v>11</v>
      </c>
      <c r="H1684" t="s">
        <v>12</v>
      </c>
      <c r="I1684" t="s">
        <v>249</v>
      </c>
      <c r="J1684" s="15" t="str">
        <f t="shared" si="53"/>
        <v>15 Aug 1971</v>
      </c>
      <c r="K1684" s="15" t="s">
        <v>7544</v>
      </c>
      <c r="L1684" s="15" t="str">
        <f t="shared" si="52"/>
        <v>15-08-1971</v>
      </c>
      <c r="M1684" s="19">
        <v>51</v>
      </c>
    </row>
    <row r="1685" spans="1:13" ht="15" thickBot="1" x14ac:dyDescent="0.4">
      <c r="A1685" t="s">
        <v>1716</v>
      </c>
      <c r="B1685">
        <v>1968</v>
      </c>
      <c r="C1685" t="s">
        <v>18</v>
      </c>
      <c r="D1685">
        <v>12</v>
      </c>
      <c r="E1685">
        <v>0</v>
      </c>
      <c r="F1685" s="18">
        <v>15052.68</v>
      </c>
      <c r="G1685" t="s">
        <v>11</v>
      </c>
      <c r="H1685" t="s">
        <v>11</v>
      </c>
      <c r="I1685" t="s">
        <v>632</v>
      </c>
      <c r="J1685" s="15" t="str">
        <f t="shared" si="53"/>
        <v>12 Jun 1968</v>
      </c>
      <c r="K1685" s="15" t="s">
        <v>7545</v>
      </c>
      <c r="L1685" s="15" t="str">
        <f t="shared" si="52"/>
        <v>12-06-1968</v>
      </c>
      <c r="M1685" s="19">
        <v>55</v>
      </c>
    </row>
    <row r="1686" spans="1:13" ht="15" thickBot="1" x14ac:dyDescent="0.4">
      <c r="A1686" t="s">
        <v>1717</v>
      </c>
      <c r="B1686">
        <v>1975</v>
      </c>
      <c r="C1686" t="s">
        <v>37</v>
      </c>
      <c r="D1686">
        <v>26</v>
      </c>
      <c r="E1686">
        <v>1</v>
      </c>
      <c r="F1686" s="18">
        <v>15090.35</v>
      </c>
      <c r="G1686" t="s">
        <v>11</v>
      </c>
      <c r="H1686" t="s">
        <v>16</v>
      </c>
      <c r="I1686" t="s">
        <v>249</v>
      </c>
      <c r="J1686" s="15" t="str">
        <f t="shared" si="53"/>
        <v>26 Oct 1975</v>
      </c>
      <c r="K1686" s="15" t="s">
        <v>7546</v>
      </c>
      <c r="L1686" s="15" t="str">
        <f t="shared" si="52"/>
        <v>26-10-1975</v>
      </c>
      <c r="M1686" s="19">
        <v>47</v>
      </c>
    </row>
    <row r="1687" spans="1:13" ht="15" thickBot="1" x14ac:dyDescent="0.4">
      <c r="A1687" t="s">
        <v>1718</v>
      </c>
      <c r="B1687">
        <v>1972</v>
      </c>
      <c r="C1687" t="s">
        <v>15</v>
      </c>
      <c r="D1687">
        <v>7</v>
      </c>
      <c r="E1687">
        <v>0</v>
      </c>
      <c r="F1687" s="18">
        <v>15103.69</v>
      </c>
      <c r="G1687" t="s">
        <v>11</v>
      </c>
      <c r="H1687" t="s">
        <v>16</v>
      </c>
      <c r="I1687" t="s">
        <v>23</v>
      </c>
      <c r="J1687" s="15" t="str">
        <f t="shared" si="53"/>
        <v>7 Nov 1972</v>
      </c>
      <c r="K1687" s="15" t="s">
        <v>7547</v>
      </c>
      <c r="L1687" s="15" t="str">
        <f t="shared" si="52"/>
        <v>07-11-1972</v>
      </c>
      <c r="M1687" s="19">
        <v>50</v>
      </c>
    </row>
    <row r="1688" spans="1:13" ht="15" thickBot="1" x14ac:dyDescent="0.4">
      <c r="A1688" t="s">
        <v>1719</v>
      </c>
      <c r="B1688">
        <v>1978</v>
      </c>
      <c r="C1688" t="s">
        <v>20</v>
      </c>
      <c r="D1688">
        <v>5</v>
      </c>
      <c r="E1688">
        <v>2</v>
      </c>
      <c r="F1688" s="18">
        <v>15123.19</v>
      </c>
      <c r="G1688" t="s">
        <v>11</v>
      </c>
      <c r="H1688" t="s">
        <v>16</v>
      </c>
      <c r="I1688" t="s">
        <v>42</v>
      </c>
      <c r="J1688" s="15" t="str">
        <f t="shared" si="53"/>
        <v>5 Sep 1978</v>
      </c>
      <c r="K1688" s="15" t="s">
        <v>6670</v>
      </c>
      <c r="L1688" s="15" t="str">
        <f t="shared" si="52"/>
        <v>05-09-1978</v>
      </c>
      <c r="M1688" s="19">
        <v>44</v>
      </c>
    </row>
    <row r="1689" spans="1:13" ht="15" thickBot="1" x14ac:dyDescent="0.4">
      <c r="A1689" t="s">
        <v>1720</v>
      </c>
      <c r="B1689">
        <v>1971</v>
      </c>
      <c r="C1689" t="s">
        <v>15</v>
      </c>
      <c r="D1689">
        <v>25</v>
      </c>
      <c r="E1689">
        <v>0</v>
      </c>
      <c r="F1689" s="18">
        <v>15150.44</v>
      </c>
      <c r="G1689" t="s">
        <v>11</v>
      </c>
      <c r="H1689" t="s">
        <v>16</v>
      </c>
      <c r="I1689" t="s">
        <v>249</v>
      </c>
      <c r="J1689" s="15" t="str">
        <f t="shared" si="53"/>
        <v>25 Nov 1971</v>
      </c>
      <c r="K1689" s="15" t="s">
        <v>7548</v>
      </c>
      <c r="L1689" s="15" t="str">
        <f t="shared" si="52"/>
        <v>25-11-1971</v>
      </c>
      <c r="M1689" s="19">
        <v>51</v>
      </c>
    </row>
    <row r="1690" spans="1:13" ht="15" thickBot="1" x14ac:dyDescent="0.4">
      <c r="A1690" t="s">
        <v>1721</v>
      </c>
      <c r="B1690">
        <v>1962</v>
      </c>
      <c r="C1690" t="s">
        <v>37</v>
      </c>
      <c r="D1690">
        <v>25</v>
      </c>
      <c r="E1690">
        <v>0</v>
      </c>
      <c r="F1690" s="18">
        <v>15161.25</v>
      </c>
      <c r="G1690" t="s">
        <v>11</v>
      </c>
      <c r="H1690" t="s">
        <v>11</v>
      </c>
      <c r="I1690" t="s">
        <v>23</v>
      </c>
      <c r="J1690" s="15" t="str">
        <f t="shared" si="53"/>
        <v>25 Oct 1962</v>
      </c>
      <c r="K1690" s="15" t="s">
        <v>7549</v>
      </c>
      <c r="L1690" s="15" t="str">
        <f t="shared" si="52"/>
        <v>25-10-1962</v>
      </c>
      <c r="M1690" s="19">
        <v>60</v>
      </c>
    </row>
    <row r="1691" spans="1:13" ht="15" thickBot="1" x14ac:dyDescent="0.4">
      <c r="A1691" t="s">
        <v>1722</v>
      </c>
      <c r="B1691">
        <v>1959</v>
      </c>
      <c r="C1691" t="s">
        <v>18</v>
      </c>
      <c r="D1691">
        <v>4</v>
      </c>
      <c r="E1691">
        <v>3</v>
      </c>
      <c r="F1691" s="18">
        <v>15161.53</v>
      </c>
      <c r="G1691" t="s">
        <v>11</v>
      </c>
      <c r="H1691" t="s">
        <v>16</v>
      </c>
      <c r="I1691" t="s">
        <v>13</v>
      </c>
      <c r="J1691" s="15" t="str">
        <f t="shared" si="53"/>
        <v>4 Jun 1959</v>
      </c>
      <c r="K1691" s="15" t="s">
        <v>7550</v>
      </c>
      <c r="L1691" s="15" t="str">
        <f t="shared" si="52"/>
        <v>04-06-1959</v>
      </c>
      <c r="M1691" s="19">
        <v>64</v>
      </c>
    </row>
    <row r="1692" spans="1:13" ht="15" thickBot="1" x14ac:dyDescent="0.4">
      <c r="A1692" t="s">
        <v>1723</v>
      </c>
      <c r="B1692">
        <v>1959</v>
      </c>
      <c r="C1692" t="s">
        <v>30</v>
      </c>
      <c r="D1692">
        <v>3</v>
      </c>
      <c r="E1692">
        <v>3</v>
      </c>
      <c r="F1692" s="18">
        <v>15170.07</v>
      </c>
      <c r="G1692" t="s">
        <v>11</v>
      </c>
      <c r="H1692" t="s">
        <v>12</v>
      </c>
      <c r="I1692" t="s">
        <v>42</v>
      </c>
      <c r="J1692" s="15" t="str">
        <f t="shared" si="53"/>
        <v>3 Dec 1959</v>
      </c>
      <c r="K1692" s="15" t="s">
        <v>7551</v>
      </c>
      <c r="L1692" s="15" t="str">
        <f t="shared" si="52"/>
        <v>03-12-1959</v>
      </c>
      <c r="M1692" s="19">
        <v>63</v>
      </c>
    </row>
    <row r="1693" spans="1:13" ht="15" thickBot="1" x14ac:dyDescent="0.4">
      <c r="A1693" t="s">
        <v>1724</v>
      </c>
      <c r="B1693">
        <v>1962</v>
      </c>
      <c r="C1693" t="s">
        <v>18</v>
      </c>
      <c r="D1693">
        <v>17</v>
      </c>
      <c r="E1693">
        <v>0</v>
      </c>
      <c r="F1693" s="18">
        <v>15174.81</v>
      </c>
      <c r="G1693" t="s">
        <v>11</v>
      </c>
      <c r="H1693" t="s">
        <v>16</v>
      </c>
      <c r="I1693" t="s">
        <v>23</v>
      </c>
      <c r="J1693" s="15" t="str">
        <f t="shared" si="53"/>
        <v>17 Jun 1962</v>
      </c>
      <c r="K1693" s="15" t="s">
        <v>7552</v>
      </c>
      <c r="L1693" s="15" t="str">
        <f t="shared" si="52"/>
        <v>17-06-1962</v>
      </c>
      <c r="M1693" s="19">
        <v>61</v>
      </c>
    </row>
    <row r="1694" spans="1:13" ht="15" thickBot="1" x14ac:dyDescent="0.4">
      <c r="A1694" t="s">
        <v>1725</v>
      </c>
      <c r="B1694">
        <v>1978</v>
      </c>
      <c r="C1694" t="s">
        <v>15</v>
      </c>
      <c r="D1694">
        <v>23</v>
      </c>
      <c r="E1694">
        <v>2</v>
      </c>
      <c r="F1694" s="18">
        <v>15207.92</v>
      </c>
      <c r="G1694" t="s">
        <v>11</v>
      </c>
      <c r="H1694" t="s">
        <v>16</v>
      </c>
      <c r="I1694" t="s">
        <v>23</v>
      </c>
      <c r="J1694" s="15" t="str">
        <f t="shared" si="53"/>
        <v>23 Nov 1978</v>
      </c>
      <c r="K1694" s="15" t="s">
        <v>7553</v>
      </c>
      <c r="L1694" s="15" t="str">
        <f t="shared" si="52"/>
        <v>23-11-1978</v>
      </c>
      <c r="M1694" s="19">
        <v>44</v>
      </c>
    </row>
    <row r="1695" spans="1:13" ht="15" thickBot="1" x14ac:dyDescent="0.4">
      <c r="A1695" t="s">
        <v>1726</v>
      </c>
      <c r="B1695">
        <v>1960</v>
      </c>
      <c r="C1695" t="s">
        <v>10</v>
      </c>
      <c r="D1695">
        <v>25</v>
      </c>
      <c r="E1695">
        <v>2</v>
      </c>
      <c r="F1695" s="18">
        <v>15230.32</v>
      </c>
      <c r="G1695" t="s">
        <v>11</v>
      </c>
      <c r="H1695" t="s">
        <v>11</v>
      </c>
      <c r="I1695" t="s">
        <v>247</v>
      </c>
      <c r="J1695" s="15" t="str">
        <f t="shared" si="53"/>
        <v>25 Jul 1960</v>
      </c>
      <c r="K1695" s="15" t="s">
        <v>7554</v>
      </c>
      <c r="L1695" s="15" t="str">
        <f t="shared" si="52"/>
        <v>25-07-1960</v>
      </c>
      <c r="M1695" s="19">
        <v>63</v>
      </c>
    </row>
    <row r="1696" spans="1:13" ht="15" thickBot="1" x14ac:dyDescent="0.4">
      <c r="A1696" t="s">
        <v>1727</v>
      </c>
      <c r="B1696">
        <v>1969</v>
      </c>
      <c r="C1696" t="s">
        <v>20</v>
      </c>
      <c r="D1696">
        <v>16</v>
      </c>
      <c r="E1696">
        <v>0</v>
      </c>
      <c r="F1696" s="18">
        <v>15260.52</v>
      </c>
      <c r="G1696" t="s">
        <v>11</v>
      </c>
      <c r="H1696" t="s">
        <v>11</v>
      </c>
      <c r="I1696" t="s">
        <v>249</v>
      </c>
      <c r="J1696" s="15" t="str">
        <f t="shared" si="53"/>
        <v>16 Sep 1969</v>
      </c>
      <c r="K1696" s="15" t="s">
        <v>7555</v>
      </c>
      <c r="L1696" s="15" t="str">
        <f t="shared" si="52"/>
        <v>16-09-1969</v>
      </c>
      <c r="M1696" s="19">
        <v>53</v>
      </c>
    </row>
    <row r="1697" spans="1:13" ht="15" thickBot="1" x14ac:dyDescent="0.4">
      <c r="A1697" t="s">
        <v>1728</v>
      </c>
      <c r="B1697">
        <v>1963</v>
      </c>
      <c r="C1697" t="s">
        <v>30</v>
      </c>
      <c r="D1697">
        <v>13</v>
      </c>
      <c r="E1697">
        <v>0</v>
      </c>
      <c r="F1697" s="18">
        <v>15322.77</v>
      </c>
      <c r="G1697" t="s">
        <v>11</v>
      </c>
      <c r="H1697" t="s">
        <v>12</v>
      </c>
      <c r="I1697" t="s">
        <v>300</v>
      </c>
      <c r="J1697" s="15" t="str">
        <f t="shared" si="53"/>
        <v>13 Dec 1963</v>
      </c>
      <c r="K1697" s="15" t="s">
        <v>7556</v>
      </c>
      <c r="L1697" s="15" t="str">
        <f t="shared" si="52"/>
        <v>13-12-1963</v>
      </c>
      <c r="M1697" s="19">
        <v>59</v>
      </c>
    </row>
    <row r="1698" spans="1:13" ht="15" thickBot="1" x14ac:dyDescent="0.4">
      <c r="A1698" t="s">
        <v>1729</v>
      </c>
      <c r="B1698">
        <v>2001</v>
      </c>
      <c r="C1698" t="s">
        <v>10</v>
      </c>
      <c r="D1698">
        <v>14</v>
      </c>
      <c r="E1698">
        <v>1</v>
      </c>
      <c r="F1698" s="18">
        <v>15359.1</v>
      </c>
      <c r="G1698" t="s">
        <v>11</v>
      </c>
      <c r="H1698" t="s">
        <v>12</v>
      </c>
      <c r="I1698" t="s">
        <v>247</v>
      </c>
      <c r="J1698" s="15" t="str">
        <f t="shared" si="53"/>
        <v>14 Jul 2001</v>
      </c>
      <c r="K1698" s="15" t="s">
        <v>7096</v>
      </c>
      <c r="L1698" s="15" t="str">
        <f t="shared" si="52"/>
        <v>14-07-2001</v>
      </c>
      <c r="M1698" s="19">
        <v>22</v>
      </c>
    </row>
    <row r="1699" spans="1:13" ht="15" thickBot="1" x14ac:dyDescent="0.4">
      <c r="A1699" t="s">
        <v>1730</v>
      </c>
      <c r="B1699">
        <v>1988</v>
      </c>
      <c r="C1699" t="s">
        <v>30</v>
      </c>
      <c r="D1699">
        <v>17</v>
      </c>
      <c r="E1699">
        <v>3</v>
      </c>
      <c r="F1699" s="18">
        <v>15361.5</v>
      </c>
      <c r="G1699" t="s">
        <v>11</v>
      </c>
      <c r="H1699" t="s">
        <v>12</v>
      </c>
      <c r="I1699" t="s">
        <v>249</v>
      </c>
      <c r="J1699" s="15" t="str">
        <f t="shared" si="53"/>
        <v>17 Dec 1988</v>
      </c>
      <c r="K1699" s="15" t="s">
        <v>7557</v>
      </c>
      <c r="L1699" s="15" t="str">
        <f t="shared" si="52"/>
        <v>17-12-1988</v>
      </c>
      <c r="M1699" s="19">
        <v>34</v>
      </c>
    </row>
    <row r="1700" spans="1:13" ht="15" thickBot="1" x14ac:dyDescent="0.4">
      <c r="A1700" t="s">
        <v>1731</v>
      </c>
      <c r="B1700">
        <v>1968</v>
      </c>
      <c r="C1700" t="s">
        <v>10</v>
      </c>
      <c r="D1700">
        <v>18</v>
      </c>
      <c r="E1700">
        <v>0</v>
      </c>
      <c r="F1700" s="18">
        <v>15363.77</v>
      </c>
      <c r="G1700" t="s">
        <v>11</v>
      </c>
      <c r="H1700" t="s">
        <v>16</v>
      </c>
      <c r="I1700" t="s">
        <v>535</v>
      </c>
      <c r="J1700" s="15" t="str">
        <f t="shared" si="53"/>
        <v>18 Jul 1968</v>
      </c>
      <c r="K1700" s="15" t="s">
        <v>6757</v>
      </c>
      <c r="L1700" s="15" t="str">
        <f t="shared" si="52"/>
        <v>18-07-1968</v>
      </c>
      <c r="M1700" s="19">
        <v>55</v>
      </c>
    </row>
    <row r="1701" spans="1:13" ht="15" thickBot="1" x14ac:dyDescent="0.4">
      <c r="A1701" t="s">
        <v>1732</v>
      </c>
      <c r="B1701">
        <v>1962</v>
      </c>
      <c r="C1701" t="s">
        <v>20</v>
      </c>
      <c r="D1701">
        <v>6</v>
      </c>
      <c r="E1701">
        <v>0</v>
      </c>
      <c r="F1701" s="18">
        <v>15368.22</v>
      </c>
      <c r="G1701" t="s">
        <v>11</v>
      </c>
      <c r="H1701" t="s">
        <v>11</v>
      </c>
      <c r="I1701" t="s">
        <v>42</v>
      </c>
      <c r="J1701" s="15" t="str">
        <f t="shared" si="53"/>
        <v>6 Sep 1962</v>
      </c>
      <c r="K1701" s="15" t="s">
        <v>7558</v>
      </c>
      <c r="L1701" s="15" t="str">
        <f t="shared" si="52"/>
        <v>06-09-1962</v>
      </c>
      <c r="M1701" s="19">
        <v>60</v>
      </c>
    </row>
    <row r="1702" spans="1:13" ht="15" thickBot="1" x14ac:dyDescent="0.4">
      <c r="A1702" t="s">
        <v>1733</v>
      </c>
      <c r="B1702">
        <v>1964</v>
      </c>
      <c r="C1702" t="s">
        <v>20</v>
      </c>
      <c r="D1702">
        <v>4</v>
      </c>
      <c r="E1702">
        <v>0</v>
      </c>
      <c r="F1702" s="18">
        <v>15377.77</v>
      </c>
      <c r="G1702" t="s">
        <v>11</v>
      </c>
      <c r="H1702" t="s">
        <v>11</v>
      </c>
      <c r="I1702" t="s">
        <v>23</v>
      </c>
      <c r="J1702" s="15" t="str">
        <f t="shared" si="53"/>
        <v>4 Sep 1964</v>
      </c>
      <c r="K1702" s="15" t="s">
        <v>7559</v>
      </c>
      <c r="L1702" s="15" t="str">
        <f t="shared" si="52"/>
        <v>04-09-1964</v>
      </c>
      <c r="M1702" s="19">
        <v>58</v>
      </c>
    </row>
    <row r="1703" spans="1:13" ht="15" thickBot="1" x14ac:dyDescent="0.4">
      <c r="A1703" t="s">
        <v>1734</v>
      </c>
      <c r="B1703">
        <v>1990</v>
      </c>
      <c r="C1703" t="s">
        <v>37</v>
      </c>
      <c r="D1703">
        <v>25</v>
      </c>
      <c r="E1703">
        <v>3</v>
      </c>
      <c r="F1703" s="18">
        <v>15440.2</v>
      </c>
      <c r="G1703" t="s">
        <v>11</v>
      </c>
      <c r="H1703" t="s">
        <v>16</v>
      </c>
      <c r="I1703" t="s">
        <v>23</v>
      </c>
      <c r="J1703" s="15" t="str">
        <f t="shared" si="53"/>
        <v>25 Oct 1990</v>
      </c>
      <c r="K1703" s="15" t="s">
        <v>7560</v>
      </c>
      <c r="L1703" s="15" t="str">
        <f t="shared" si="52"/>
        <v>25-10-1990</v>
      </c>
      <c r="M1703" s="19">
        <v>32</v>
      </c>
    </row>
    <row r="1704" spans="1:13" ht="15" thickBot="1" x14ac:dyDescent="0.4">
      <c r="A1704" t="s">
        <v>1735</v>
      </c>
      <c r="B1704">
        <v>1976</v>
      </c>
      <c r="C1704" t="s">
        <v>10</v>
      </c>
      <c r="D1704">
        <v>20</v>
      </c>
      <c r="E1704">
        <v>2</v>
      </c>
      <c r="F1704" s="18">
        <v>15450.48</v>
      </c>
      <c r="G1704" t="s">
        <v>11</v>
      </c>
      <c r="H1704" t="s">
        <v>16</v>
      </c>
      <c r="I1704" t="s">
        <v>535</v>
      </c>
      <c r="J1704" s="15" t="str">
        <f t="shared" si="53"/>
        <v>20 Jul 1976</v>
      </c>
      <c r="K1704" s="15" t="s">
        <v>6952</v>
      </c>
      <c r="L1704" s="15" t="str">
        <f t="shared" si="52"/>
        <v>20-07-1976</v>
      </c>
      <c r="M1704" s="19">
        <v>47</v>
      </c>
    </row>
    <row r="1705" spans="1:13" ht="15" thickBot="1" x14ac:dyDescent="0.4">
      <c r="A1705" t="s">
        <v>1736</v>
      </c>
      <c r="B1705">
        <v>2004</v>
      </c>
      <c r="C1705" t="s">
        <v>10</v>
      </c>
      <c r="D1705">
        <v>17</v>
      </c>
      <c r="E1705">
        <v>0</v>
      </c>
      <c r="F1705" s="18">
        <v>15518.18</v>
      </c>
      <c r="G1705" t="s">
        <v>11</v>
      </c>
      <c r="H1705" t="s">
        <v>12</v>
      </c>
      <c r="I1705" t="s">
        <v>164</v>
      </c>
      <c r="J1705" s="15" t="str">
        <f t="shared" si="53"/>
        <v>17 Jul 2004</v>
      </c>
      <c r="K1705" s="15" t="s">
        <v>7561</v>
      </c>
      <c r="L1705" s="15" t="str">
        <f t="shared" si="52"/>
        <v>17-07-2004</v>
      </c>
      <c r="M1705" s="19">
        <v>19</v>
      </c>
    </row>
    <row r="1706" spans="1:13" ht="15" thickBot="1" x14ac:dyDescent="0.4">
      <c r="A1706" t="s">
        <v>1737</v>
      </c>
      <c r="B1706">
        <v>1974</v>
      </c>
      <c r="C1706" t="s">
        <v>18</v>
      </c>
      <c r="D1706">
        <v>28</v>
      </c>
      <c r="E1706">
        <v>0</v>
      </c>
      <c r="F1706" s="18">
        <v>15532.16</v>
      </c>
      <c r="G1706" t="s">
        <v>11</v>
      </c>
      <c r="H1706" t="s">
        <v>11</v>
      </c>
      <c r="I1706" t="s">
        <v>535</v>
      </c>
      <c r="J1706" s="15" t="str">
        <f t="shared" si="53"/>
        <v>28 Jun 1974</v>
      </c>
      <c r="K1706" s="15" t="s">
        <v>7562</v>
      </c>
      <c r="L1706" s="15" t="str">
        <f t="shared" si="52"/>
        <v>28-06-1974</v>
      </c>
      <c r="M1706" s="19">
        <v>49</v>
      </c>
    </row>
    <row r="1707" spans="1:13" ht="15" thickBot="1" x14ac:dyDescent="0.4">
      <c r="A1707" t="s">
        <v>1738</v>
      </c>
      <c r="B1707">
        <v>1959</v>
      </c>
      <c r="C1707" t="s">
        <v>37</v>
      </c>
      <c r="D1707">
        <v>2</v>
      </c>
      <c r="E1707">
        <v>3</v>
      </c>
      <c r="F1707" s="18">
        <v>15555.19</v>
      </c>
      <c r="G1707" t="s">
        <v>11</v>
      </c>
      <c r="H1707" t="s">
        <v>12</v>
      </c>
      <c r="I1707" t="s">
        <v>23</v>
      </c>
      <c r="J1707" s="15" t="str">
        <f t="shared" si="53"/>
        <v>2 Oct 1959</v>
      </c>
      <c r="K1707" s="15" t="s">
        <v>7563</v>
      </c>
      <c r="L1707" s="15" t="str">
        <f t="shared" si="52"/>
        <v>02-10-1959</v>
      </c>
      <c r="M1707" s="19">
        <v>63</v>
      </c>
    </row>
    <row r="1708" spans="1:13" ht="15" thickBot="1" x14ac:dyDescent="0.4">
      <c r="A1708" t="s">
        <v>1739</v>
      </c>
      <c r="B1708">
        <v>1974</v>
      </c>
      <c r="C1708" t="s">
        <v>10</v>
      </c>
      <c r="D1708">
        <v>30</v>
      </c>
      <c r="E1708">
        <v>0</v>
      </c>
      <c r="F1708" s="18">
        <v>15556.67</v>
      </c>
      <c r="G1708" t="s">
        <v>11</v>
      </c>
      <c r="H1708" t="s">
        <v>11</v>
      </c>
      <c r="I1708" t="s">
        <v>23</v>
      </c>
      <c r="J1708" s="15" t="str">
        <f t="shared" si="53"/>
        <v>30 Jul 1974</v>
      </c>
      <c r="K1708" s="15" t="s">
        <v>7564</v>
      </c>
      <c r="L1708" s="15" t="str">
        <f t="shared" si="52"/>
        <v>30-07-1974</v>
      </c>
      <c r="M1708" s="19">
        <v>49</v>
      </c>
    </row>
    <row r="1709" spans="1:13" ht="15" thickBot="1" x14ac:dyDescent="0.4">
      <c r="A1709" t="s">
        <v>1740</v>
      </c>
      <c r="B1709">
        <v>1965</v>
      </c>
      <c r="C1709" t="s">
        <v>37</v>
      </c>
      <c r="D1709">
        <v>28</v>
      </c>
      <c r="E1709">
        <v>0</v>
      </c>
      <c r="F1709" s="18">
        <v>15608.58</v>
      </c>
      <c r="G1709" t="s">
        <v>11</v>
      </c>
      <c r="H1709" t="s">
        <v>11</v>
      </c>
      <c r="I1709" t="s">
        <v>535</v>
      </c>
      <c r="J1709" s="15" t="str">
        <f t="shared" si="53"/>
        <v>28 Oct 1965</v>
      </c>
      <c r="K1709" s="15" t="s">
        <v>7565</v>
      </c>
      <c r="L1709" s="15" t="str">
        <f t="shared" si="52"/>
        <v>28-10-1965</v>
      </c>
      <c r="M1709" s="19">
        <v>57</v>
      </c>
    </row>
    <row r="1710" spans="1:13" ht="15" thickBot="1" x14ac:dyDescent="0.4">
      <c r="A1710" t="s">
        <v>1741</v>
      </c>
      <c r="B1710">
        <v>1960</v>
      </c>
      <c r="C1710" t="s">
        <v>18</v>
      </c>
      <c r="D1710">
        <v>6</v>
      </c>
      <c r="E1710">
        <v>3</v>
      </c>
      <c r="F1710" s="18">
        <v>15612.19</v>
      </c>
      <c r="G1710" t="s">
        <v>11</v>
      </c>
      <c r="H1710" t="s">
        <v>11</v>
      </c>
      <c r="I1710" t="s">
        <v>23</v>
      </c>
      <c r="J1710" s="15" t="str">
        <f t="shared" si="53"/>
        <v>6 Jun 1960</v>
      </c>
      <c r="K1710" s="15" t="s">
        <v>7566</v>
      </c>
      <c r="L1710" s="15" t="str">
        <f t="shared" si="52"/>
        <v>06-06-1960</v>
      </c>
      <c r="M1710" s="19">
        <v>63</v>
      </c>
    </row>
    <row r="1711" spans="1:13" ht="15" thickBot="1" x14ac:dyDescent="0.4">
      <c r="A1711" t="s">
        <v>1742</v>
      </c>
      <c r="B1711">
        <v>1988</v>
      </c>
      <c r="C1711" t="s">
        <v>30</v>
      </c>
      <c r="D1711">
        <v>22</v>
      </c>
      <c r="E1711">
        <v>3</v>
      </c>
      <c r="F1711" s="18">
        <v>15646.28</v>
      </c>
      <c r="G1711" t="s">
        <v>11</v>
      </c>
      <c r="H1711" t="s">
        <v>11</v>
      </c>
      <c r="I1711" t="s">
        <v>42</v>
      </c>
      <c r="J1711" s="15" t="str">
        <f t="shared" si="53"/>
        <v>22 Dec 1988</v>
      </c>
      <c r="K1711" s="15" t="s">
        <v>7567</v>
      </c>
      <c r="L1711" s="15" t="str">
        <f t="shared" si="52"/>
        <v>22-12-1988</v>
      </c>
      <c r="M1711" s="19">
        <v>34</v>
      </c>
    </row>
    <row r="1712" spans="1:13" ht="15" thickBot="1" x14ac:dyDescent="0.4">
      <c r="A1712" t="s">
        <v>1743</v>
      </c>
      <c r="B1712">
        <v>1973</v>
      </c>
      <c r="C1712" t="s">
        <v>18</v>
      </c>
      <c r="D1712">
        <v>26</v>
      </c>
      <c r="E1712">
        <v>0</v>
      </c>
      <c r="F1712" s="18">
        <v>15670.3</v>
      </c>
      <c r="G1712" t="s">
        <v>11</v>
      </c>
      <c r="H1712" t="s">
        <v>11</v>
      </c>
      <c r="I1712" t="s">
        <v>535</v>
      </c>
      <c r="J1712" s="15" t="str">
        <f t="shared" si="53"/>
        <v>26 Jun 1973</v>
      </c>
      <c r="K1712" s="15" t="s">
        <v>7568</v>
      </c>
      <c r="L1712" s="15" t="str">
        <f t="shared" si="52"/>
        <v>26-06-1973</v>
      </c>
      <c r="M1712" s="19">
        <v>50</v>
      </c>
    </row>
    <row r="1713" spans="1:13" ht="15" thickBot="1" x14ac:dyDescent="0.4">
      <c r="A1713" t="s">
        <v>1744</v>
      </c>
      <c r="B1713">
        <v>1976</v>
      </c>
      <c r="C1713" t="s">
        <v>20</v>
      </c>
      <c r="D1713">
        <v>20</v>
      </c>
      <c r="E1713">
        <v>2</v>
      </c>
      <c r="F1713" s="18">
        <v>15698.86</v>
      </c>
      <c r="G1713" t="s">
        <v>11</v>
      </c>
      <c r="H1713" t="s">
        <v>11</v>
      </c>
      <c r="I1713" t="s">
        <v>23</v>
      </c>
      <c r="J1713" s="15" t="str">
        <f t="shared" si="53"/>
        <v>20 Sep 1976</v>
      </c>
      <c r="K1713" s="15" t="s">
        <v>7569</v>
      </c>
      <c r="L1713" s="15" t="str">
        <f t="shared" si="52"/>
        <v>20-09-1976</v>
      </c>
      <c r="M1713" s="19">
        <v>46</v>
      </c>
    </row>
    <row r="1714" spans="1:13" ht="15" thickBot="1" x14ac:dyDescent="0.4">
      <c r="A1714" t="s">
        <v>1745</v>
      </c>
      <c r="B1714">
        <v>1974</v>
      </c>
      <c r="C1714" t="s">
        <v>35</v>
      </c>
      <c r="D1714">
        <v>29</v>
      </c>
      <c r="E1714">
        <v>0</v>
      </c>
      <c r="F1714" s="18">
        <v>15746.62</v>
      </c>
      <c r="G1714" t="s">
        <v>11</v>
      </c>
      <c r="H1714" t="s">
        <v>16</v>
      </c>
      <c r="I1714" t="s">
        <v>23</v>
      </c>
      <c r="J1714" s="15" t="str">
        <f t="shared" si="53"/>
        <v>29 Aug 1974</v>
      </c>
      <c r="K1714" s="15" t="s">
        <v>7570</v>
      </c>
      <c r="L1714" s="15" t="str">
        <f t="shared" si="52"/>
        <v>29-08-1974</v>
      </c>
      <c r="M1714" s="19">
        <v>48</v>
      </c>
    </row>
    <row r="1715" spans="1:13" ht="15" thickBot="1" x14ac:dyDescent="0.4">
      <c r="A1715" t="s">
        <v>1746</v>
      </c>
      <c r="B1715">
        <v>1997</v>
      </c>
      <c r="C1715" t="s">
        <v>37</v>
      </c>
      <c r="D1715">
        <v>9</v>
      </c>
      <c r="E1715">
        <v>0</v>
      </c>
      <c r="F1715" s="18">
        <v>15817.99</v>
      </c>
      <c r="G1715" t="s">
        <v>11</v>
      </c>
      <c r="H1715" t="s">
        <v>11</v>
      </c>
      <c r="I1715" t="s">
        <v>23</v>
      </c>
      <c r="J1715" s="15" t="str">
        <f t="shared" si="53"/>
        <v>9 Oct 1997</v>
      </c>
      <c r="K1715" s="15" t="s">
        <v>7571</v>
      </c>
      <c r="L1715" s="15" t="str">
        <f t="shared" si="52"/>
        <v>09-10-1997</v>
      </c>
      <c r="M1715" s="19">
        <v>25</v>
      </c>
    </row>
    <row r="1716" spans="1:13" ht="15" thickBot="1" x14ac:dyDescent="0.4">
      <c r="A1716" t="s">
        <v>1747</v>
      </c>
      <c r="B1716">
        <v>1984</v>
      </c>
      <c r="C1716" t="s">
        <v>18</v>
      </c>
      <c r="D1716">
        <v>26</v>
      </c>
      <c r="E1716">
        <v>0</v>
      </c>
      <c r="F1716" s="18">
        <v>15820.7</v>
      </c>
      <c r="G1716" t="s">
        <v>11</v>
      </c>
      <c r="H1716" t="s">
        <v>12</v>
      </c>
      <c r="I1716" t="s">
        <v>42</v>
      </c>
      <c r="J1716" s="15" t="str">
        <f t="shared" si="53"/>
        <v>26 Jun 1984</v>
      </c>
      <c r="K1716" s="15" t="s">
        <v>7572</v>
      </c>
      <c r="L1716" s="15" t="str">
        <f t="shared" si="52"/>
        <v>26-06-1984</v>
      </c>
      <c r="M1716" s="19">
        <v>39</v>
      </c>
    </row>
    <row r="1717" spans="1:13" ht="15" thickBot="1" x14ac:dyDescent="0.4">
      <c r="A1717" t="s">
        <v>1748</v>
      </c>
      <c r="B1717">
        <v>1982</v>
      </c>
      <c r="C1717" t="s">
        <v>15</v>
      </c>
      <c r="D1717">
        <v>11</v>
      </c>
      <c r="E1717">
        <v>4</v>
      </c>
      <c r="F1717" s="18">
        <v>15828.82</v>
      </c>
      <c r="G1717" t="s">
        <v>11</v>
      </c>
      <c r="H1717" t="s">
        <v>12</v>
      </c>
      <c r="I1717" t="s">
        <v>42</v>
      </c>
      <c r="J1717" s="15" t="str">
        <f t="shared" si="53"/>
        <v>11 Nov 1982</v>
      </c>
      <c r="K1717" s="15" t="s">
        <v>7573</v>
      </c>
      <c r="L1717" s="15" t="str">
        <f t="shared" si="52"/>
        <v>11-11-1982</v>
      </c>
      <c r="M1717" s="19">
        <v>40</v>
      </c>
    </row>
    <row r="1718" spans="1:13" ht="15" thickBot="1" x14ac:dyDescent="0.4">
      <c r="A1718" t="s">
        <v>1749</v>
      </c>
      <c r="B1718">
        <v>1962</v>
      </c>
      <c r="C1718" t="s">
        <v>30</v>
      </c>
      <c r="D1718">
        <v>25</v>
      </c>
      <c r="E1718">
        <v>0</v>
      </c>
      <c r="F1718" s="18">
        <v>15840.81</v>
      </c>
      <c r="G1718" t="s">
        <v>11</v>
      </c>
      <c r="H1718" t="s">
        <v>16</v>
      </c>
      <c r="I1718" t="s">
        <v>632</v>
      </c>
      <c r="J1718" s="15" t="str">
        <f t="shared" si="53"/>
        <v>25 Dec 1962</v>
      </c>
      <c r="K1718" s="15" t="s">
        <v>7574</v>
      </c>
      <c r="L1718" s="15" t="str">
        <f t="shared" si="52"/>
        <v>25-12-1962</v>
      </c>
      <c r="M1718" s="19">
        <v>60</v>
      </c>
    </row>
    <row r="1719" spans="1:13" ht="15" thickBot="1" x14ac:dyDescent="0.4">
      <c r="A1719" t="s">
        <v>1750</v>
      </c>
      <c r="B1719">
        <v>1980</v>
      </c>
      <c r="C1719" t="s">
        <v>37</v>
      </c>
      <c r="D1719">
        <v>12</v>
      </c>
      <c r="E1719">
        <v>2</v>
      </c>
      <c r="F1719" s="18">
        <v>15922.29</v>
      </c>
      <c r="G1719" t="s">
        <v>11</v>
      </c>
      <c r="H1719" t="s">
        <v>12</v>
      </c>
      <c r="I1719" t="s">
        <v>535</v>
      </c>
      <c r="J1719" s="15" t="str">
        <f t="shared" si="53"/>
        <v>12 Oct 1980</v>
      </c>
      <c r="K1719" s="15" t="s">
        <v>7575</v>
      </c>
      <c r="L1719" s="15" t="str">
        <f t="shared" si="52"/>
        <v>12-10-1980</v>
      </c>
      <c r="M1719" s="19">
        <v>42</v>
      </c>
    </row>
    <row r="1720" spans="1:13" ht="15" thickBot="1" x14ac:dyDescent="0.4">
      <c r="A1720" t="s">
        <v>1751</v>
      </c>
      <c r="B1720">
        <v>1982</v>
      </c>
      <c r="C1720" t="s">
        <v>10</v>
      </c>
      <c r="D1720">
        <v>24</v>
      </c>
      <c r="E1720">
        <v>3</v>
      </c>
      <c r="F1720" s="18">
        <v>15965.29</v>
      </c>
      <c r="G1720" t="s">
        <v>11</v>
      </c>
      <c r="H1720" t="s">
        <v>16</v>
      </c>
      <c r="I1720" t="s">
        <v>23</v>
      </c>
      <c r="J1720" s="15" t="str">
        <f t="shared" si="53"/>
        <v>24 Jul 1982</v>
      </c>
      <c r="K1720" s="15" t="s">
        <v>6820</v>
      </c>
      <c r="L1720" s="15" t="str">
        <f t="shared" si="52"/>
        <v>24-07-1982</v>
      </c>
      <c r="M1720" s="19">
        <v>41</v>
      </c>
    </row>
    <row r="1721" spans="1:13" ht="15" thickBot="1" x14ac:dyDescent="0.4">
      <c r="A1721" t="s">
        <v>1752</v>
      </c>
      <c r="B1721">
        <v>1980</v>
      </c>
      <c r="C1721" t="s">
        <v>20</v>
      </c>
      <c r="D1721">
        <v>19</v>
      </c>
      <c r="E1721">
        <v>2</v>
      </c>
      <c r="F1721" s="18">
        <v>15966.19</v>
      </c>
      <c r="G1721" t="s">
        <v>11</v>
      </c>
      <c r="H1721" t="s">
        <v>11</v>
      </c>
      <c r="I1721" t="s">
        <v>23</v>
      </c>
      <c r="J1721" s="15" t="str">
        <f t="shared" si="53"/>
        <v>19 Sep 1980</v>
      </c>
      <c r="K1721" s="15" t="s">
        <v>7576</v>
      </c>
      <c r="L1721" s="15" t="str">
        <f t="shared" si="52"/>
        <v>19-09-1980</v>
      </c>
      <c r="M1721" s="19">
        <v>42</v>
      </c>
    </row>
    <row r="1722" spans="1:13" ht="15" thickBot="1" x14ac:dyDescent="0.4">
      <c r="A1722" t="s">
        <v>1753</v>
      </c>
      <c r="B1722">
        <v>1988</v>
      </c>
      <c r="C1722" t="s">
        <v>30</v>
      </c>
      <c r="D1722">
        <v>5</v>
      </c>
      <c r="E1722">
        <v>3</v>
      </c>
      <c r="F1722" s="18">
        <v>16059.06</v>
      </c>
      <c r="G1722" t="s">
        <v>11</v>
      </c>
      <c r="H1722" t="s">
        <v>12</v>
      </c>
      <c r="I1722" t="s">
        <v>23</v>
      </c>
      <c r="J1722" s="15" t="str">
        <f t="shared" si="53"/>
        <v>5 Dec 1988</v>
      </c>
      <c r="K1722" s="15" t="s">
        <v>7577</v>
      </c>
      <c r="L1722" s="15" t="str">
        <f t="shared" si="52"/>
        <v>05-12-1988</v>
      </c>
      <c r="M1722" s="19">
        <v>34</v>
      </c>
    </row>
    <row r="1723" spans="1:13" ht="15" thickBot="1" x14ac:dyDescent="0.4">
      <c r="A1723" t="s">
        <v>1754</v>
      </c>
      <c r="B1723">
        <v>1978</v>
      </c>
      <c r="C1723" t="s">
        <v>20</v>
      </c>
      <c r="D1723">
        <v>16</v>
      </c>
      <c r="E1723">
        <v>2</v>
      </c>
      <c r="F1723" s="18">
        <v>16062.89</v>
      </c>
      <c r="G1723" t="s">
        <v>11</v>
      </c>
      <c r="H1723" t="s">
        <v>11</v>
      </c>
      <c r="I1723" t="s">
        <v>535</v>
      </c>
      <c r="J1723" s="15" t="str">
        <f t="shared" si="53"/>
        <v>16 Sep 1978</v>
      </c>
      <c r="K1723" s="15" t="s">
        <v>7578</v>
      </c>
      <c r="L1723" s="15" t="str">
        <f t="shared" si="52"/>
        <v>16-09-1978</v>
      </c>
      <c r="M1723" s="19">
        <v>44</v>
      </c>
    </row>
    <row r="1724" spans="1:13" ht="15" thickBot="1" x14ac:dyDescent="0.4">
      <c r="A1724" t="s">
        <v>1755</v>
      </c>
      <c r="B1724">
        <v>1958</v>
      </c>
      <c r="C1724" t="s">
        <v>37</v>
      </c>
      <c r="D1724">
        <v>22</v>
      </c>
      <c r="E1724">
        <v>2</v>
      </c>
      <c r="F1724" s="18">
        <v>16069.08</v>
      </c>
      <c r="G1724" t="s">
        <v>11</v>
      </c>
      <c r="H1724" t="s">
        <v>11</v>
      </c>
      <c r="I1724" t="s">
        <v>247</v>
      </c>
      <c r="J1724" s="15" t="str">
        <f t="shared" si="53"/>
        <v>22 Oct 1958</v>
      </c>
      <c r="K1724" s="15" t="s">
        <v>7579</v>
      </c>
      <c r="L1724" s="15" t="str">
        <f t="shared" si="52"/>
        <v>22-10-1958</v>
      </c>
      <c r="M1724" s="19">
        <v>64</v>
      </c>
    </row>
    <row r="1725" spans="1:13" ht="15" thickBot="1" x14ac:dyDescent="0.4">
      <c r="A1725" t="s">
        <v>1756</v>
      </c>
      <c r="B1725">
        <v>1958</v>
      </c>
      <c r="C1725" t="s">
        <v>18</v>
      </c>
      <c r="D1725">
        <v>21</v>
      </c>
      <c r="E1725">
        <v>3</v>
      </c>
      <c r="F1725" s="18">
        <v>16085.13</v>
      </c>
      <c r="G1725" t="s">
        <v>11</v>
      </c>
      <c r="H1725" t="s">
        <v>11</v>
      </c>
      <c r="I1725" t="s">
        <v>13</v>
      </c>
      <c r="J1725" s="15" t="str">
        <f t="shared" si="53"/>
        <v>21 Jun 1958</v>
      </c>
      <c r="K1725" s="15" t="s">
        <v>7580</v>
      </c>
      <c r="L1725" s="15" t="str">
        <f t="shared" si="52"/>
        <v>21-06-1958</v>
      </c>
      <c r="M1725" s="19">
        <v>65</v>
      </c>
    </row>
    <row r="1726" spans="1:13" ht="15" thickBot="1" x14ac:dyDescent="0.4">
      <c r="A1726" t="s">
        <v>1757</v>
      </c>
      <c r="B1726">
        <v>1985</v>
      </c>
      <c r="C1726" t="s">
        <v>35</v>
      </c>
      <c r="D1726">
        <v>27</v>
      </c>
      <c r="E1726">
        <v>3</v>
      </c>
      <c r="F1726" s="18">
        <v>16097.94</v>
      </c>
      <c r="G1726" t="s">
        <v>11</v>
      </c>
      <c r="H1726" t="s">
        <v>12</v>
      </c>
      <c r="I1726" t="s">
        <v>23</v>
      </c>
      <c r="J1726" s="15" t="str">
        <f t="shared" si="53"/>
        <v>27 Aug 1985</v>
      </c>
      <c r="K1726" s="15" t="s">
        <v>7581</v>
      </c>
      <c r="L1726" s="15" t="str">
        <f t="shared" si="52"/>
        <v>27-08-1985</v>
      </c>
      <c r="M1726" s="19">
        <v>37</v>
      </c>
    </row>
    <row r="1727" spans="1:13" ht="15" thickBot="1" x14ac:dyDescent="0.4">
      <c r="A1727" t="s">
        <v>1758</v>
      </c>
      <c r="B1727">
        <v>1993</v>
      </c>
      <c r="C1727" t="s">
        <v>35</v>
      </c>
      <c r="D1727">
        <v>8</v>
      </c>
      <c r="E1727">
        <v>0</v>
      </c>
      <c r="F1727" s="18">
        <v>16115.3</v>
      </c>
      <c r="G1727" t="s">
        <v>11</v>
      </c>
      <c r="H1727" t="s">
        <v>16</v>
      </c>
      <c r="I1727" t="s">
        <v>247</v>
      </c>
      <c r="J1727" s="15" t="str">
        <f t="shared" si="53"/>
        <v>8 Aug 1993</v>
      </c>
      <c r="K1727" s="15" t="s">
        <v>7582</v>
      </c>
      <c r="L1727" s="15" t="str">
        <f t="shared" si="52"/>
        <v>08-08-1993</v>
      </c>
      <c r="M1727" s="19">
        <v>29</v>
      </c>
    </row>
    <row r="1728" spans="1:13" ht="15" thickBot="1" x14ac:dyDescent="0.4">
      <c r="A1728" t="s">
        <v>1759</v>
      </c>
      <c r="B1728">
        <v>1987</v>
      </c>
      <c r="C1728" t="s">
        <v>37</v>
      </c>
      <c r="D1728">
        <v>6</v>
      </c>
      <c r="E1728">
        <v>3</v>
      </c>
      <c r="F1728" s="18">
        <v>16122.65</v>
      </c>
      <c r="G1728" t="s">
        <v>11</v>
      </c>
      <c r="H1728" t="s">
        <v>16</v>
      </c>
      <c r="I1728" t="s">
        <v>42</v>
      </c>
      <c r="J1728" s="15" t="str">
        <f t="shared" si="53"/>
        <v>6 Oct 1987</v>
      </c>
      <c r="K1728" s="15" t="s">
        <v>7583</v>
      </c>
      <c r="L1728" s="15" t="str">
        <f t="shared" si="52"/>
        <v>06-10-1987</v>
      </c>
      <c r="M1728" s="19">
        <v>35</v>
      </c>
    </row>
    <row r="1729" spans="1:13" ht="15" thickBot="1" x14ac:dyDescent="0.4">
      <c r="A1729" t="s">
        <v>1760</v>
      </c>
      <c r="B1729">
        <v>1993</v>
      </c>
      <c r="C1729" t="s">
        <v>30</v>
      </c>
      <c r="D1729">
        <v>12</v>
      </c>
      <c r="E1729">
        <v>0</v>
      </c>
      <c r="F1729" s="18">
        <v>16138.76</v>
      </c>
      <c r="G1729" t="s">
        <v>11</v>
      </c>
      <c r="H1729" t="s">
        <v>12</v>
      </c>
      <c r="I1729" t="s">
        <v>356</v>
      </c>
      <c r="J1729" s="15" t="str">
        <f t="shared" si="53"/>
        <v>12 Dec 1993</v>
      </c>
      <c r="K1729" s="15" t="s">
        <v>7323</v>
      </c>
      <c r="L1729" s="15" t="str">
        <f t="shared" si="52"/>
        <v>12-12-1993</v>
      </c>
      <c r="M1729" s="19">
        <v>29</v>
      </c>
    </row>
    <row r="1730" spans="1:13" ht="15" thickBot="1" x14ac:dyDescent="0.4">
      <c r="A1730" t="s">
        <v>1761</v>
      </c>
      <c r="B1730">
        <v>1982</v>
      </c>
      <c r="C1730" t="s">
        <v>10</v>
      </c>
      <c r="D1730">
        <v>6</v>
      </c>
      <c r="E1730">
        <v>3</v>
      </c>
      <c r="F1730" s="18">
        <v>16152.04</v>
      </c>
      <c r="G1730" t="s">
        <v>11</v>
      </c>
      <c r="H1730" t="s">
        <v>16</v>
      </c>
      <c r="I1730" t="s">
        <v>535</v>
      </c>
      <c r="J1730" s="15" t="str">
        <f t="shared" si="53"/>
        <v>6 Jul 1982</v>
      </c>
      <c r="K1730" s="15" t="s">
        <v>7584</v>
      </c>
      <c r="L1730" s="15" t="str">
        <f t="shared" ref="L1730:L1793" si="54">TEXT(K1730,"dd-mm-yyyy")</f>
        <v>06-07-1982</v>
      </c>
      <c r="M1730" s="19">
        <v>41</v>
      </c>
    </row>
    <row r="1731" spans="1:13" ht="15" thickBot="1" x14ac:dyDescent="0.4">
      <c r="A1731" t="s">
        <v>1762</v>
      </c>
      <c r="B1731">
        <v>1974</v>
      </c>
      <c r="C1731" t="s">
        <v>20</v>
      </c>
      <c r="D1731">
        <v>11</v>
      </c>
      <c r="E1731">
        <v>0</v>
      </c>
      <c r="F1731" s="18">
        <v>16190.97</v>
      </c>
      <c r="G1731" t="s">
        <v>11</v>
      </c>
      <c r="H1731" t="s">
        <v>12</v>
      </c>
      <c r="I1731" t="s">
        <v>23</v>
      </c>
      <c r="J1731" s="15" t="str">
        <f t="shared" ref="J1731:J1794" si="55">CONCATENATE(D1731," ",C1731," ",B1731)</f>
        <v>11 Sep 1974</v>
      </c>
      <c r="K1731" s="15" t="s">
        <v>6510</v>
      </c>
      <c r="L1731" s="15" t="str">
        <f t="shared" si="54"/>
        <v>11-09-1974</v>
      </c>
      <c r="M1731" s="19">
        <v>48</v>
      </c>
    </row>
    <row r="1732" spans="1:13" ht="15" thickBot="1" x14ac:dyDescent="0.4">
      <c r="A1732" t="s">
        <v>1763</v>
      </c>
      <c r="B1732">
        <v>1988</v>
      </c>
      <c r="C1732" t="s">
        <v>35</v>
      </c>
      <c r="D1732">
        <v>6</v>
      </c>
      <c r="E1732">
        <v>3</v>
      </c>
      <c r="F1732" s="18">
        <v>16199.1</v>
      </c>
      <c r="G1732" t="s">
        <v>11</v>
      </c>
      <c r="H1732" t="s">
        <v>11</v>
      </c>
      <c r="I1732" t="s">
        <v>23</v>
      </c>
      <c r="J1732" s="15" t="str">
        <f t="shared" si="55"/>
        <v>6 Aug 1988</v>
      </c>
      <c r="K1732" s="15" t="s">
        <v>7585</v>
      </c>
      <c r="L1732" s="15" t="str">
        <f t="shared" si="54"/>
        <v>06-08-1988</v>
      </c>
      <c r="M1732" s="19">
        <v>35</v>
      </c>
    </row>
    <row r="1733" spans="1:13" ht="15" thickBot="1" x14ac:dyDescent="0.4">
      <c r="A1733" t="s">
        <v>1764</v>
      </c>
      <c r="B1733">
        <v>1988</v>
      </c>
      <c r="C1733" t="s">
        <v>35</v>
      </c>
      <c r="D1733">
        <v>21</v>
      </c>
      <c r="E1733">
        <v>3</v>
      </c>
      <c r="F1733" s="18">
        <v>16205.88</v>
      </c>
      <c r="G1733" t="s">
        <v>11</v>
      </c>
      <c r="H1733" t="s">
        <v>16</v>
      </c>
      <c r="I1733" t="s">
        <v>23</v>
      </c>
      <c r="J1733" s="15" t="str">
        <f t="shared" si="55"/>
        <v>21 Aug 1988</v>
      </c>
      <c r="K1733" s="15" t="s">
        <v>7586</v>
      </c>
      <c r="L1733" s="15" t="str">
        <f t="shared" si="54"/>
        <v>21-08-1988</v>
      </c>
      <c r="M1733" s="19">
        <v>34</v>
      </c>
    </row>
    <row r="1734" spans="1:13" ht="15" thickBot="1" x14ac:dyDescent="0.4">
      <c r="A1734" t="s">
        <v>1765</v>
      </c>
      <c r="B1734">
        <v>2002</v>
      </c>
      <c r="C1734" t="s">
        <v>20</v>
      </c>
      <c r="D1734">
        <v>8</v>
      </c>
      <c r="E1734">
        <v>0</v>
      </c>
      <c r="F1734" s="18">
        <v>16232.85</v>
      </c>
      <c r="G1734" t="s">
        <v>11</v>
      </c>
      <c r="H1734" t="s">
        <v>16</v>
      </c>
      <c r="I1734" t="s">
        <v>42</v>
      </c>
      <c r="J1734" s="15" t="str">
        <f t="shared" si="55"/>
        <v>8 Sep 2002</v>
      </c>
      <c r="K1734" s="15" t="s">
        <v>7587</v>
      </c>
      <c r="L1734" s="15" t="str">
        <f t="shared" si="54"/>
        <v>08-09-2002</v>
      </c>
      <c r="M1734" s="19">
        <v>20</v>
      </c>
    </row>
    <row r="1735" spans="1:13" ht="15" thickBot="1" x14ac:dyDescent="0.4">
      <c r="A1735" t="s">
        <v>1766</v>
      </c>
      <c r="B1735">
        <v>1972</v>
      </c>
      <c r="C1735" t="s">
        <v>10</v>
      </c>
      <c r="D1735">
        <v>30</v>
      </c>
      <c r="E1735">
        <v>0</v>
      </c>
      <c r="F1735" s="18">
        <v>16267.32</v>
      </c>
      <c r="G1735" t="s">
        <v>11</v>
      </c>
      <c r="H1735" t="s">
        <v>11</v>
      </c>
      <c r="I1735" t="s">
        <v>249</v>
      </c>
      <c r="J1735" s="15" t="str">
        <f t="shared" si="55"/>
        <v>30 Jul 1972</v>
      </c>
      <c r="K1735" s="15" t="s">
        <v>7588</v>
      </c>
      <c r="L1735" s="15" t="str">
        <f t="shared" si="54"/>
        <v>30-07-1972</v>
      </c>
      <c r="M1735" s="19">
        <v>51</v>
      </c>
    </row>
    <row r="1736" spans="1:13" ht="15" thickBot="1" x14ac:dyDescent="0.4">
      <c r="A1736" t="s">
        <v>1767</v>
      </c>
      <c r="B1736">
        <v>2003</v>
      </c>
      <c r="C1736" t="s">
        <v>35</v>
      </c>
      <c r="D1736">
        <v>24</v>
      </c>
      <c r="E1736">
        <v>0</v>
      </c>
      <c r="F1736" s="18">
        <v>16297.85</v>
      </c>
      <c r="G1736" t="s">
        <v>11</v>
      </c>
      <c r="H1736" t="s">
        <v>12</v>
      </c>
      <c r="I1736" t="s">
        <v>42</v>
      </c>
      <c r="J1736" s="15" t="str">
        <f t="shared" si="55"/>
        <v>24 Aug 2003</v>
      </c>
      <c r="K1736" s="15" t="s">
        <v>6340</v>
      </c>
      <c r="L1736" s="15" t="str">
        <f t="shared" si="54"/>
        <v>24-08-2003</v>
      </c>
      <c r="M1736" s="19">
        <v>19</v>
      </c>
    </row>
    <row r="1737" spans="1:13" ht="15" thickBot="1" x14ac:dyDescent="0.4">
      <c r="A1737" t="s">
        <v>1768</v>
      </c>
      <c r="B1737">
        <v>1969</v>
      </c>
      <c r="C1737" t="s">
        <v>35</v>
      </c>
      <c r="D1737">
        <v>8</v>
      </c>
      <c r="E1737">
        <v>0</v>
      </c>
      <c r="F1737" s="18">
        <v>16311.05</v>
      </c>
      <c r="G1737" t="s">
        <v>11</v>
      </c>
      <c r="H1737" t="s">
        <v>12</v>
      </c>
      <c r="I1737" t="s">
        <v>535</v>
      </c>
      <c r="J1737" s="15" t="str">
        <f t="shared" si="55"/>
        <v>8 Aug 1969</v>
      </c>
      <c r="K1737" s="15" t="s">
        <v>7589</v>
      </c>
      <c r="L1737" s="15" t="str">
        <f t="shared" si="54"/>
        <v>08-08-1969</v>
      </c>
      <c r="M1737" s="19">
        <v>53</v>
      </c>
    </row>
    <row r="1738" spans="1:13" ht="15" thickBot="1" x14ac:dyDescent="0.4">
      <c r="A1738" t="s">
        <v>1769</v>
      </c>
      <c r="B1738">
        <v>1965</v>
      </c>
      <c r="C1738" t="s">
        <v>30</v>
      </c>
      <c r="D1738">
        <v>5</v>
      </c>
      <c r="E1738">
        <v>0</v>
      </c>
      <c r="F1738" s="18">
        <v>16351.42</v>
      </c>
      <c r="G1738" t="s">
        <v>11</v>
      </c>
      <c r="H1738" t="s">
        <v>12</v>
      </c>
      <c r="I1738" t="s">
        <v>535</v>
      </c>
      <c r="J1738" s="15" t="str">
        <f t="shared" si="55"/>
        <v>5 Dec 1965</v>
      </c>
      <c r="K1738" s="15" t="s">
        <v>6844</v>
      </c>
      <c r="L1738" s="15" t="str">
        <f t="shared" si="54"/>
        <v>05-12-1965</v>
      </c>
      <c r="M1738" s="19">
        <v>57</v>
      </c>
    </row>
    <row r="1739" spans="1:13" ht="15" thickBot="1" x14ac:dyDescent="0.4">
      <c r="A1739" t="s">
        <v>1770</v>
      </c>
      <c r="B1739">
        <v>1995</v>
      </c>
      <c r="C1739" t="s">
        <v>20</v>
      </c>
      <c r="D1739">
        <v>28</v>
      </c>
      <c r="E1739">
        <v>3</v>
      </c>
      <c r="F1739" s="18">
        <v>16420.490000000002</v>
      </c>
      <c r="G1739" t="s">
        <v>11</v>
      </c>
      <c r="H1739" t="s">
        <v>12</v>
      </c>
      <c r="I1739" t="s">
        <v>23</v>
      </c>
      <c r="J1739" s="15" t="str">
        <f t="shared" si="55"/>
        <v>28 Sep 1995</v>
      </c>
      <c r="K1739" s="15" t="s">
        <v>7590</v>
      </c>
      <c r="L1739" s="15" t="str">
        <f t="shared" si="54"/>
        <v>28-09-1995</v>
      </c>
      <c r="M1739" s="19">
        <v>27</v>
      </c>
    </row>
    <row r="1740" spans="1:13" ht="15" thickBot="1" x14ac:dyDescent="0.4">
      <c r="A1740" t="s">
        <v>1771</v>
      </c>
      <c r="B1740">
        <v>2003</v>
      </c>
      <c r="C1740" t="s">
        <v>30</v>
      </c>
      <c r="D1740">
        <v>20</v>
      </c>
      <c r="E1740">
        <v>1</v>
      </c>
      <c r="F1740" s="18">
        <v>16450.89</v>
      </c>
      <c r="G1740" t="s">
        <v>11</v>
      </c>
      <c r="H1740" t="s">
        <v>16</v>
      </c>
      <c r="I1740" t="s">
        <v>23</v>
      </c>
      <c r="J1740" s="15" t="str">
        <f t="shared" si="55"/>
        <v>20 Dec 2003</v>
      </c>
      <c r="K1740" s="15" t="s">
        <v>7591</v>
      </c>
      <c r="L1740" s="15" t="str">
        <f t="shared" si="54"/>
        <v>20-12-2003</v>
      </c>
      <c r="M1740" s="19">
        <v>19</v>
      </c>
    </row>
    <row r="1741" spans="1:13" ht="15" thickBot="1" x14ac:dyDescent="0.4">
      <c r="A1741" t="s">
        <v>1772</v>
      </c>
      <c r="B1741">
        <v>1958</v>
      </c>
      <c r="C1741" t="s">
        <v>37</v>
      </c>
      <c r="D1741">
        <v>10</v>
      </c>
      <c r="E1741">
        <v>3</v>
      </c>
      <c r="F1741" s="18">
        <v>16455.71</v>
      </c>
      <c r="G1741" t="s">
        <v>11</v>
      </c>
      <c r="H1741" t="s">
        <v>11</v>
      </c>
      <c r="I1741" t="s">
        <v>23</v>
      </c>
      <c r="J1741" s="15" t="str">
        <f t="shared" si="55"/>
        <v>10 Oct 1958</v>
      </c>
      <c r="K1741" s="15" t="s">
        <v>7592</v>
      </c>
      <c r="L1741" s="15" t="str">
        <f t="shared" si="54"/>
        <v>10-10-1958</v>
      </c>
      <c r="M1741" s="19">
        <v>64</v>
      </c>
    </row>
    <row r="1742" spans="1:13" ht="15" thickBot="1" x14ac:dyDescent="0.4">
      <c r="A1742" t="s">
        <v>1773</v>
      </c>
      <c r="B1742">
        <v>1995</v>
      </c>
      <c r="C1742" t="s">
        <v>30</v>
      </c>
      <c r="D1742">
        <v>23</v>
      </c>
      <c r="E1742">
        <v>0</v>
      </c>
      <c r="F1742" s="18">
        <v>16577.78</v>
      </c>
      <c r="G1742" t="s">
        <v>11</v>
      </c>
      <c r="H1742" t="s">
        <v>16</v>
      </c>
      <c r="I1742" t="s">
        <v>13</v>
      </c>
      <c r="J1742" s="15" t="str">
        <f t="shared" si="55"/>
        <v>23 Dec 1995</v>
      </c>
      <c r="K1742" s="15" t="s">
        <v>7593</v>
      </c>
      <c r="L1742" s="15" t="str">
        <f t="shared" si="54"/>
        <v>23-12-1995</v>
      </c>
      <c r="M1742" s="19">
        <v>27</v>
      </c>
    </row>
    <row r="1743" spans="1:13" ht="15" thickBot="1" x14ac:dyDescent="0.4">
      <c r="A1743" t="s">
        <v>1774</v>
      </c>
      <c r="B1743">
        <v>2001</v>
      </c>
      <c r="C1743" t="s">
        <v>18</v>
      </c>
      <c r="D1743">
        <v>25</v>
      </c>
      <c r="E1743">
        <v>0</v>
      </c>
      <c r="F1743" s="18">
        <v>16586.5</v>
      </c>
      <c r="G1743" t="s">
        <v>11</v>
      </c>
      <c r="H1743" t="s">
        <v>16</v>
      </c>
      <c r="I1743" t="s">
        <v>13</v>
      </c>
      <c r="J1743" s="15" t="str">
        <f t="shared" si="55"/>
        <v>25 Jun 2001</v>
      </c>
      <c r="K1743" s="15" t="s">
        <v>7594</v>
      </c>
      <c r="L1743" s="15" t="str">
        <f t="shared" si="54"/>
        <v>25-06-2001</v>
      </c>
      <c r="M1743" s="19">
        <v>22</v>
      </c>
    </row>
    <row r="1744" spans="1:13" ht="15" thickBot="1" x14ac:dyDescent="0.4">
      <c r="A1744" t="s">
        <v>1775</v>
      </c>
      <c r="B1744">
        <v>1963</v>
      </c>
      <c r="C1744" t="s">
        <v>18</v>
      </c>
      <c r="D1744">
        <v>25</v>
      </c>
      <c r="E1744">
        <v>0</v>
      </c>
      <c r="F1744" s="18">
        <v>16587.96</v>
      </c>
      <c r="G1744" t="s">
        <v>11</v>
      </c>
      <c r="H1744" t="s">
        <v>11</v>
      </c>
      <c r="I1744" t="s">
        <v>249</v>
      </c>
      <c r="J1744" s="15" t="str">
        <f t="shared" si="55"/>
        <v>25 Jun 1963</v>
      </c>
      <c r="K1744" s="15" t="s">
        <v>7595</v>
      </c>
      <c r="L1744" s="15" t="str">
        <f t="shared" si="54"/>
        <v>25-06-1963</v>
      </c>
      <c r="M1744" s="19">
        <v>60</v>
      </c>
    </row>
    <row r="1745" spans="1:13" ht="15" thickBot="1" x14ac:dyDescent="0.4">
      <c r="A1745" t="s">
        <v>1776</v>
      </c>
      <c r="B1745">
        <v>1970</v>
      </c>
      <c r="C1745" t="s">
        <v>10</v>
      </c>
      <c r="D1745">
        <v>10</v>
      </c>
      <c r="E1745">
        <v>0</v>
      </c>
      <c r="F1745" s="18">
        <v>16600.16</v>
      </c>
      <c r="G1745" t="s">
        <v>11</v>
      </c>
      <c r="H1745" t="s">
        <v>11</v>
      </c>
      <c r="I1745" t="s">
        <v>42</v>
      </c>
      <c r="J1745" s="15" t="str">
        <f t="shared" si="55"/>
        <v>10 Jul 1970</v>
      </c>
      <c r="K1745" s="15" t="s">
        <v>7596</v>
      </c>
      <c r="L1745" s="15" t="str">
        <f t="shared" si="54"/>
        <v>10-07-1970</v>
      </c>
      <c r="M1745" s="19">
        <v>53</v>
      </c>
    </row>
    <row r="1746" spans="1:13" ht="15" thickBot="1" x14ac:dyDescent="0.4">
      <c r="A1746" t="s">
        <v>1777</v>
      </c>
      <c r="B1746">
        <v>1975</v>
      </c>
      <c r="C1746" t="s">
        <v>10</v>
      </c>
      <c r="D1746">
        <v>24</v>
      </c>
      <c r="E1746">
        <v>1</v>
      </c>
      <c r="F1746" s="18">
        <v>16602.18</v>
      </c>
      <c r="G1746" t="s">
        <v>11</v>
      </c>
      <c r="H1746" t="s">
        <v>16</v>
      </c>
      <c r="I1746" t="s">
        <v>535</v>
      </c>
      <c r="J1746" s="15" t="str">
        <f t="shared" si="55"/>
        <v>24 Jul 1975</v>
      </c>
      <c r="K1746" s="15" t="s">
        <v>7597</v>
      </c>
      <c r="L1746" s="15" t="str">
        <f t="shared" si="54"/>
        <v>24-07-1975</v>
      </c>
      <c r="M1746" s="19">
        <v>48</v>
      </c>
    </row>
    <row r="1747" spans="1:13" ht="15" thickBot="1" x14ac:dyDescent="0.4">
      <c r="A1747" t="s">
        <v>1778</v>
      </c>
      <c r="B1747">
        <v>1977</v>
      </c>
      <c r="C1747" t="s">
        <v>20</v>
      </c>
      <c r="D1747">
        <v>25</v>
      </c>
      <c r="E1747">
        <v>2</v>
      </c>
      <c r="F1747" s="18">
        <v>16631.61</v>
      </c>
      <c r="G1747" t="s">
        <v>11</v>
      </c>
      <c r="H1747" t="s">
        <v>16</v>
      </c>
      <c r="I1747" t="s">
        <v>23</v>
      </c>
      <c r="J1747" s="15" t="str">
        <f t="shared" si="55"/>
        <v>25 Sep 1977</v>
      </c>
      <c r="K1747" s="15" t="s">
        <v>6851</v>
      </c>
      <c r="L1747" s="15" t="str">
        <f t="shared" si="54"/>
        <v>25-09-1977</v>
      </c>
      <c r="M1747" s="19">
        <v>45</v>
      </c>
    </row>
    <row r="1748" spans="1:13" ht="15" thickBot="1" x14ac:dyDescent="0.4">
      <c r="A1748" t="s">
        <v>1779</v>
      </c>
      <c r="B1748">
        <v>1993</v>
      </c>
      <c r="C1748" t="s">
        <v>15</v>
      </c>
      <c r="D1748">
        <v>5</v>
      </c>
      <c r="E1748">
        <v>1</v>
      </c>
      <c r="F1748" s="18">
        <v>16657.72</v>
      </c>
      <c r="G1748" t="s">
        <v>11</v>
      </c>
      <c r="H1748" t="s">
        <v>16</v>
      </c>
      <c r="I1748" t="s">
        <v>247</v>
      </c>
      <c r="J1748" s="15" t="str">
        <f t="shared" si="55"/>
        <v>5 Nov 1993</v>
      </c>
      <c r="K1748" s="15" t="s">
        <v>7598</v>
      </c>
      <c r="L1748" s="15" t="str">
        <f t="shared" si="54"/>
        <v>05-11-1993</v>
      </c>
      <c r="M1748" s="19">
        <v>29</v>
      </c>
    </row>
    <row r="1749" spans="1:13" ht="15" thickBot="1" x14ac:dyDescent="0.4">
      <c r="A1749" t="s">
        <v>1780</v>
      </c>
      <c r="B1749">
        <v>1974</v>
      </c>
      <c r="C1749" t="s">
        <v>35</v>
      </c>
      <c r="D1749">
        <v>28</v>
      </c>
      <c r="E1749">
        <v>0</v>
      </c>
      <c r="F1749" s="18">
        <v>16770.990000000002</v>
      </c>
      <c r="G1749" t="s">
        <v>11</v>
      </c>
      <c r="H1749" t="s">
        <v>16</v>
      </c>
      <c r="I1749" t="s">
        <v>23</v>
      </c>
      <c r="J1749" s="15" t="str">
        <f t="shared" si="55"/>
        <v>28 Aug 1974</v>
      </c>
      <c r="K1749" s="15" t="s">
        <v>7599</v>
      </c>
      <c r="L1749" s="15" t="str">
        <f t="shared" si="54"/>
        <v>28-08-1974</v>
      </c>
      <c r="M1749" s="19">
        <v>48</v>
      </c>
    </row>
    <row r="1750" spans="1:13" ht="15" thickBot="1" x14ac:dyDescent="0.4">
      <c r="A1750" t="s">
        <v>1781</v>
      </c>
      <c r="B1750">
        <v>1989</v>
      </c>
      <c r="C1750" t="s">
        <v>20</v>
      </c>
      <c r="D1750">
        <v>23</v>
      </c>
      <c r="E1750">
        <v>2</v>
      </c>
      <c r="F1750" s="18">
        <v>16776.3</v>
      </c>
      <c r="G1750" t="s">
        <v>11</v>
      </c>
      <c r="H1750" t="s">
        <v>11</v>
      </c>
      <c r="I1750" t="s">
        <v>247</v>
      </c>
      <c r="J1750" s="15" t="str">
        <f t="shared" si="55"/>
        <v>23 Sep 1989</v>
      </c>
      <c r="K1750" s="15" t="s">
        <v>7600</v>
      </c>
      <c r="L1750" s="15" t="str">
        <f t="shared" si="54"/>
        <v>23-09-1989</v>
      </c>
      <c r="M1750" s="19">
        <v>33</v>
      </c>
    </row>
    <row r="1751" spans="1:13" ht="15" thickBot="1" x14ac:dyDescent="0.4">
      <c r="A1751" t="s">
        <v>1782</v>
      </c>
      <c r="B1751">
        <v>1962</v>
      </c>
      <c r="C1751" t="s">
        <v>10</v>
      </c>
      <c r="D1751">
        <v>29</v>
      </c>
      <c r="E1751">
        <v>0</v>
      </c>
      <c r="F1751" s="18">
        <v>16779.400000000001</v>
      </c>
      <c r="G1751" t="s">
        <v>11</v>
      </c>
      <c r="H1751" t="s">
        <v>11</v>
      </c>
      <c r="I1751" t="s">
        <v>535</v>
      </c>
      <c r="J1751" s="15" t="str">
        <f t="shared" si="55"/>
        <v>29 Jul 1962</v>
      </c>
      <c r="K1751" s="15" t="s">
        <v>7533</v>
      </c>
      <c r="L1751" s="15" t="str">
        <f t="shared" si="54"/>
        <v>29-07-1962</v>
      </c>
      <c r="M1751" s="19">
        <v>61</v>
      </c>
    </row>
    <row r="1752" spans="1:13" ht="15" thickBot="1" x14ac:dyDescent="0.4">
      <c r="A1752" t="s">
        <v>1783</v>
      </c>
      <c r="B1752">
        <v>1995</v>
      </c>
      <c r="C1752" t="s">
        <v>37</v>
      </c>
      <c r="D1752">
        <v>19</v>
      </c>
      <c r="E1752">
        <v>1</v>
      </c>
      <c r="F1752" s="18">
        <v>16796.41</v>
      </c>
      <c r="G1752" t="s">
        <v>11</v>
      </c>
      <c r="H1752" t="s">
        <v>12</v>
      </c>
      <c r="I1752" t="s">
        <v>247</v>
      </c>
      <c r="J1752" s="15" t="str">
        <f t="shared" si="55"/>
        <v>19 Oct 1995</v>
      </c>
      <c r="K1752" s="15" t="s">
        <v>7601</v>
      </c>
      <c r="L1752" s="15" t="str">
        <f t="shared" si="54"/>
        <v>19-10-1995</v>
      </c>
      <c r="M1752" s="19">
        <v>27</v>
      </c>
    </row>
    <row r="1753" spans="1:13" ht="15" thickBot="1" x14ac:dyDescent="0.4">
      <c r="A1753" t="s">
        <v>1784</v>
      </c>
      <c r="B1753">
        <v>1974</v>
      </c>
      <c r="C1753" t="s">
        <v>35</v>
      </c>
      <c r="D1753">
        <v>8</v>
      </c>
      <c r="E1753">
        <v>0</v>
      </c>
      <c r="F1753" s="18">
        <v>16841.32</v>
      </c>
      <c r="G1753" t="s">
        <v>11</v>
      </c>
      <c r="H1753" t="s">
        <v>12</v>
      </c>
      <c r="I1753" t="s">
        <v>42</v>
      </c>
      <c r="J1753" s="15" t="str">
        <f t="shared" si="55"/>
        <v>8 Aug 1974</v>
      </c>
      <c r="K1753" s="15" t="s">
        <v>7602</v>
      </c>
      <c r="L1753" s="15" t="str">
        <f t="shared" si="54"/>
        <v>08-08-1974</v>
      </c>
      <c r="M1753" s="19">
        <v>48</v>
      </c>
    </row>
    <row r="1754" spans="1:13" ht="15" thickBot="1" x14ac:dyDescent="0.4">
      <c r="A1754" t="s">
        <v>1785</v>
      </c>
      <c r="B1754">
        <v>2003</v>
      </c>
      <c r="C1754" t="s">
        <v>20</v>
      </c>
      <c r="D1754">
        <v>10</v>
      </c>
      <c r="E1754">
        <v>0</v>
      </c>
      <c r="F1754" s="18">
        <v>16884.919999999998</v>
      </c>
      <c r="G1754" t="s">
        <v>11</v>
      </c>
      <c r="H1754" t="s">
        <v>11</v>
      </c>
      <c r="I1754" t="s">
        <v>42</v>
      </c>
      <c r="J1754" s="15" t="str">
        <f t="shared" si="55"/>
        <v>10 Sep 2003</v>
      </c>
      <c r="K1754" s="15" t="s">
        <v>7603</v>
      </c>
      <c r="L1754" s="15" t="str">
        <f t="shared" si="54"/>
        <v>10-09-2003</v>
      </c>
      <c r="M1754" s="19">
        <v>19</v>
      </c>
    </row>
    <row r="1755" spans="1:13" ht="15" thickBot="1" x14ac:dyDescent="0.4">
      <c r="A1755" t="s">
        <v>1786</v>
      </c>
      <c r="B1755">
        <v>1968</v>
      </c>
      <c r="C1755" t="s">
        <v>37</v>
      </c>
      <c r="D1755">
        <v>21</v>
      </c>
      <c r="E1755">
        <v>0</v>
      </c>
      <c r="F1755" s="18">
        <v>16903.5</v>
      </c>
      <c r="G1755" t="s">
        <v>11</v>
      </c>
      <c r="H1755" t="s">
        <v>12</v>
      </c>
      <c r="I1755" t="s">
        <v>23</v>
      </c>
      <c r="J1755" s="15" t="str">
        <f t="shared" si="55"/>
        <v>21 Oct 1968</v>
      </c>
      <c r="K1755" s="15" t="s">
        <v>7604</v>
      </c>
      <c r="L1755" s="15" t="str">
        <f t="shared" si="54"/>
        <v>21-10-1968</v>
      </c>
      <c r="M1755" s="19">
        <v>54</v>
      </c>
    </row>
    <row r="1756" spans="1:13" ht="15" thickBot="1" x14ac:dyDescent="0.4">
      <c r="A1756" t="s">
        <v>1787</v>
      </c>
      <c r="B1756">
        <v>1977</v>
      </c>
      <c r="C1756" t="s">
        <v>35</v>
      </c>
      <c r="D1756">
        <v>25</v>
      </c>
      <c r="E1756">
        <v>2</v>
      </c>
      <c r="F1756" s="18">
        <v>16921.09</v>
      </c>
      <c r="G1756" t="s">
        <v>11</v>
      </c>
      <c r="H1756" t="s">
        <v>12</v>
      </c>
      <c r="I1756" t="s">
        <v>249</v>
      </c>
      <c r="J1756" s="15" t="str">
        <f t="shared" si="55"/>
        <v>25 Aug 1977</v>
      </c>
      <c r="K1756" s="15" t="s">
        <v>6848</v>
      </c>
      <c r="L1756" s="15" t="str">
        <f t="shared" si="54"/>
        <v>25-08-1977</v>
      </c>
      <c r="M1756" s="19">
        <v>45</v>
      </c>
    </row>
    <row r="1757" spans="1:13" ht="15" thickBot="1" x14ac:dyDescent="0.4">
      <c r="A1757" t="s">
        <v>1788</v>
      </c>
      <c r="B1757">
        <v>1980</v>
      </c>
      <c r="C1757" t="s">
        <v>10</v>
      </c>
      <c r="D1757">
        <v>16</v>
      </c>
      <c r="E1757">
        <v>2</v>
      </c>
      <c r="F1757" s="18">
        <v>16990.55</v>
      </c>
      <c r="G1757" t="s">
        <v>11</v>
      </c>
      <c r="H1757" t="s">
        <v>12</v>
      </c>
      <c r="I1757" t="s">
        <v>23</v>
      </c>
      <c r="J1757" s="15" t="str">
        <f t="shared" si="55"/>
        <v>16 Jul 1980</v>
      </c>
      <c r="K1757" s="15" t="s">
        <v>7605</v>
      </c>
      <c r="L1757" s="15" t="str">
        <f t="shared" si="54"/>
        <v>16-07-1980</v>
      </c>
      <c r="M1757" s="19">
        <v>43</v>
      </c>
    </row>
    <row r="1758" spans="1:13" ht="15" thickBot="1" x14ac:dyDescent="0.4">
      <c r="A1758" t="s">
        <v>1789</v>
      </c>
      <c r="B1758">
        <v>1971</v>
      </c>
      <c r="C1758" t="s">
        <v>35</v>
      </c>
      <c r="D1758">
        <v>22</v>
      </c>
      <c r="E1758">
        <v>0</v>
      </c>
      <c r="F1758" s="18">
        <v>17016.009999999998</v>
      </c>
      <c r="G1758" t="s">
        <v>11</v>
      </c>
      <c r="H1758" t="s">
        <v>11</v>
      </c>
      <c r="I1758" t="s">
        <v>249</v>
      </c>
      <c r="J1758" s="15" t="str">
        <f t="shared" si="55"/>
        <v>22 Aug 1971</v>
      </c>
      <c r="K1758" s="15" t="s">
        <v>6718</v>
      </c>
      <c r="L1758" s="15" t="str">
        <f t="shared" si="54"/>
        <v>22-08-1971</v>
      </c>
      <c r="M1758" s="19">
        <v>51</v>
      </c>
    </row>
    <row r="1759" spans="1:13" ht="15" thickBot="1" x14ac:dyDescent="0.4">
      <c r="A1759" t="s">
        <v>1790</v>
      </c>
      <c r="B1759">
        <v>1996</v>
      </c>
      <c r="C1759" t="s">
        <v>18</v>
      </c>
      <c r="D1759">
        <v>10</v>
      </c>
      <c r="E1759">
        <v>0</v>
      </c>
      <c r="F1759" s="18">
        <v>17043.34</v>
      </c>
      <c r="G1759" t="s">
        <v>11</v>
      </c>
      <c r="H1759" t="s">
        <v>12</v>
      </c>
      <c r="I1759" t="s">
        <v>13</v>
      </c>
      <c r="J1759" s="15" t="str">
        <f t="shared" si="55"/>
        <v>10 Jun 1996</v>
      </c>
      <c r="K1759" s="15" t="s">
        <v>7606</v>
      </c>
      <c r="L1759" s="15" t="str">
        <f t="shared" si="54"/>
        <v>10-06-1996</v>
      </c>
      <c r="M1759" s="19">
        <v>27</v>
      </c>
    </row>
    <row r="1760" spans="1:13" ht="15" thickBot="1" x14ac:dyDescent="0.4">
      <c r="A1760" t="s">
        <v>1791</v>
      </c>
      <c r="B1760">
        <v>2003</v>
      </c>
      <c r="C1760" t="s">
        <v>30</v>
      </c>
      <c r="D1760">
        <v>26</v>
      </c>
      <c r="E1760">
        <v>0</v>
      </c>
      <c r="F1760" s="18">
        <v>17081.080000000002</v>
      </c>
      <c r="G1760" t="s">
        <v>11</v>
      </c>
      <c r="H1760" t="s">
        <v>11</v>
      </c>
      <c r="I1760" t="s">
        <v>42</v>
      </c>
      <c r="J1760" s="15" t="str">
        <f t="shared" si="55"/>
        <v>26 Dec 2003</v>
      </c>
      <c r="K1760" s="15" t="s">
        <v>7607</v>
      </c>
      <c r="L1760" s="15" t="str">
        <f t="shared" si="54"/>
        <v>26-12-2003</v>
      </c>
      <c r="M1760" s="19">
        <v>19</v>
      </c>
    </row>
    <row r="1761" spans="1:13" ht="15" thickBot="1" x14ac:dyDescent="0.4">
      <c r="A1761" t="s">
        <v>1792</v>
      </c>
      <c r="B1761">
        <v>2002</v>
      </c>
      <c r="C1761" t="s">
        <v>18</v>
      </c>
      <c r="D1761">
        <v>28</v>
      </c>
      <c r="E1761">
        <v>1</v>
      </c>
      <c r="F1761" s="18">
        <v>17085.27</v>
      </c>
      <c r="G1761" t="s">
        <v>11</v>
      </c>
      <c r="H1761" t="s">
        <v>12</v>
      </c>
      <c r="I1761" t="s">
        <v>13</v>
      </c>
      <c r="J1761" s="15" t="str">
        <f t="shared" si="55"/>
        <v>28 Jun 2002</v>
      </c>
      <c r="K1761" s="15" t="s">
        <v>7608</v>
      </c>
      <c r="L1761" s="15" t="str">
        <f t="shared" si="54"/>
        <v>28-06-2002</v>
      </c>
      <c r="M1761" s="19">
        <v>21</v>
      </c>
    </row>
    <row r="1762" spans="1:13" ht="15" thickBot="1" x14ac:dyDescent="0.4">
      <c r="A1762" t="s">
        <v>1793</v>
      </c>
      <c r="B1762">
        <v>1998</v>
      </c>
      <c r="C1762" t="s">
        <v>18</v>
      </c>
      <c r="D1762">
        <v>3</v>
      </c>
      <c r="E1762">
        <v>4</v>
      </c>
      <c r="F1762" s="18">
        <v>17128.43</v>
      </c>
      <c r="G1762" t="s">
        <v>11</v>
      </c>
      <c r="H1762" t="s">
        <v>12</v>
      </c>
      <c r="I1762" t="s">
        <v>168</v>
      </c>
      <c r="J1762" s="15" t="str">
        <f t="shared" si="55"/>
        <v>3 Jun 1998</v>
      </c>
      <c r="K1762" s="15" t="s">
        <v>7609</v>
      </c>
      <c r="L1762" s="15" t="str">
        <f t="shared" si="54"/>
        <v>03-06-1998</v>
      </c>
      <c r="M1762" s="19">
        <v>25</v>
      </c>
    </row>
    <row r="1763" spans="1:13" ht="15" thickBot="1" x14ac:dyDescent="0.4">
      <c r="A1763" t="s">
        <v>1794</v>
      </c>
      <c r="B1763">
        <v>1965</v>
      </c>
      <c r="C1763" t="s">
        <v>20</v>
      </c>
      <c r="D1763">
        <v>16</v>
      </c>
      <c r="E1763">
        <v>0</v>
      </c>
      <c r="F1763" s="18">
        <v>17172.27</v>
      </c>
      <c r="G1763" t="s">
        <v>11</v>
      </c>
      <c r="H1763" t="s">
        <v>11</v>
      </c>
      <c r="I1763" t="s">
        <v>535</v>
      </c>
      <c r="J1763" s="15" t="str">
        <f t="shared" si="55"/>
        <v>16 Sep 1965</v>
      </c>
      <c r="K1763" s="15" t="s">
        <v>7610</v>
      </c>
      <c r="L1763" s="15" t="str">
        <f t="shared" si="54"/>
        <v>16-09-1965</v>
      </c>
      <c r="M1763" s="19">
        <v>57</v>
      </c>
    </row>
    <row r="1764" spans="1:13" ht="15" thickBot="1" x14ac:dyDescent="0.4">
      <c r="A1764" t="s">
        <v>1795</v>
      </c>
      <c r="B1764">
        <v>1964</v>
      </c>
      <c r="C1764" t="s">
        <v>18</v>
      </c>
      <c r="D1764">
        <v>7</v>
      </c>
      <c r="E1764">
        <v>0</v>
      </c>
      <c r="F1764" s="18">
        <v>17174.52</v>
      </c>
      <c r="G1764" t="s">
        <v>11</v>
      </c>
      <c r="H1764" t="s">
        <v>11</v>
      </c>
      <c r="I1764" t="s">
        <v>23</v>
      </c>
      <c r="J1764" s="15" t="str">
        <f t="shared" si="55"/>
        <v>7 Jun 1964</v>
      </c>
      <c r="K1764" s="15" t="s">
        <v>7611</v>
      </c>
      <c r="L1764" s="15" t="str">
        <f t="shared" si="54"/>
        <v>07-06-1964</v>
      </c>
      <c r="M1764" s="19">
        <v>59</v>
      </c>
    </row>
    <row r="1765" spans="1:13" ht="15" thickBot="1" x14ac:dyDescent="0.4">
      <c r="A1765" t="s">
        <v>1796</v>
      </c>
      <c r="B1765">
        <v>2004</v>
      </c>
      <c r="C1765" t="s">
        <v>35</v>
      </c>
      <c r="D1765">
        <v>18</v>
      </c>
      <c r="E1765">
        <v>1</v>
      </c>
      <c r="F1765" s="18">
        <v>17178.68</v>
      </c>
      <c r="G1765" t="s">
        <v>11</v>
      </c>
      <c r="H1765" t="s">
        <v>11</v>
      </c>
      <c r="I1765" t="s">
        <v>166</v>
      </c>
      <c r="J1765" s="15" t="str">
        <f t="shared" si="55"/>
        <v>18 Aug 2004</v>
      </c>
      <c r="K1765" s="15" t="s">
        <v>7612</v>
      </c>
      <c r="L1765" s="15" t="str">
        <f t="shared" si="54"/>
        <v>18-08-2004</v>
      </c>
      <c r="M1765" s="19">
        <v>18</v>
      </c>
    </row>
    <row r="1766" spans="1:13" ht="15" thickBot="1" x14ac:dyDescent="0.4">
      <c r="A1766" t="s">
        <v>1797</v>
      </c>
      <c r="B1766">
        <v>1982</v>
      </c>
      <c r="C1766" t="s">
        <v>37</v>
      </c>
      <c r="D1766">
        <v>22</v>
      </c>
      <c r="E1766">
        <v>1</v>
      </c>
      <c r="F1766" s="18">
        <v>17179.52</v>
      </c>
      <c r="G1766" t="s">
        <v>11</v>
      </c>
      <c r="H1766" t="s">
        <v>16</v>
      </c>
      <c r="I1766" t="s">
        <v>13</v>
      </c>
      <c r="J1766" s="15" t="str">
        <f t="shared" si="55"/>
        <v>22 Oct 1982</v>
      </c>
      <c r="K1766" s="15" t="s">
        <v>7613</v>
      </c>
      <c r="L1766" s="15" t="str">
        <f t="shared" si="54"/>
        <v>22-10-1982</v>
      </c>
      <c r="M1766" s="19">
        <v>40</v>
      </c>
    </row>
    <row r="1767" spans="1:13" ht="15" thickBot="1" x14ac:dyDescent="0.4">
      <c r="A1767" t="s">
        <v>1798</v>
      </c>
      <c r="B1767">
        <v>1975</v>
      </c>
      <c r="C1767" t="s">
        <v>35</v>
      </c>
      <c r="D1767">
        <v>25</v>
      </c>
      <c r="E1767">
        <v>1</v>
      </c>
      <c r="F1767" s="18">
        <v>17253.43</v>
      </c>
      <c r="G1767" t="s">
        <v>11</v>
      </c>
      <c r="H1767" t="s">
        <v>12</v>
      </c>
      <c r="I1767" t="s">
        <v>535</v>
      </c>
      <c r="J1767" s="15" t="str">
        <f t="shared" si="55"/>
        <v>25 Aug 1975</v>
      </c>
      <c r="K1767" s="15" t="s">
        <v>7614</v>
      </c>
      <c r="L1767" s="15" t="str">
        <f t="shared" si="54"/>
        <v>25-08-1975</v>
      </c>
      <c r="M1767" s="19">
        <v>47</v>
      </c>
    </row>
    <row r="1768" spans="1:13" ht="15" thickBot="1" x14ac:dyDescent="0.4">
      <c r="A1768" t="s">
        <v>1799</v>
      </c>
      <c r="B1768">
        <v>1963</v>
      </c>
      <c r="C1768" t="s">
        <v>10</v>
      </c>
      <c r="D1768">
        <v>12</v>
      </c>
      <c r="E1768">
        <v>0</v>
      </c>
      <c r="F1768" s="18">
        <v>17337.580000000002</v>
      </c>
      <c r="G1768" t="s">
        <v>11</v>
      </c>
      <c r="H1768" t="s">
        <v>12</v>
      </c>
      <c r="I1768" t="s">
        <v>249</v>
      </c>
      <c r="J1768" s="15" t="str">
        <f t="shared" si="55"/>
        <v>12 Jul 1963</v>
      </c>
      <c r="K1768" s="15" t="s">
        <v>7615</v>
      </c>
      <c r="L1768" s="15" t="str">
        <f t="shared" si="54"/>
        <v>12-07-1963</v>
      </c>
      <c r="M1768" s="19">
        <v>60</v>
      </c>
    </row>
    <row r="1769" spans="1:13" ht="15" thickBot="1" x14ac:dyDescent="0.4">
      <c r="A1769" t="s">
        <v>1800</v>
      </c>
      <c r="B1769">
        <v>2003</v>
      </c>
      <c r="C1769" t="s">
        <v>15</v>
      </c>
      <c r="D1769">
        <v>1</v>
      </c>
      <c r="E1769">
        <v>0</v>
      </c>
      <c r="F1769" s="18">
        <v>17352.68</v>
      </c>
      <c r="G1769" t="s">
        <v>11</v>
      </c>
      <c r="H1769" t="s">
        <v>12</v>
      </c>
      <c r="I1769" t="s">
        <v>23</v>
      </c>
      <c r="J1769" s="15" t="str">
        <f t="shared" si="55"/>
        <v>1 Nov 2003</v>
      </c>
      <c r="K1769" s="15" t="s">
        <v>7616</v>
      </c>
      <c r="L1769" s="15" t="str">
        <f t="shared" si="54"/>
        <v>01-11-2003</v>
      </c>
      <c r="M1769" s="19">
        <v>19</v>
      </c>
    </row>
    <row r="1770" spans="1:13" ht="15" thickBot="1" x14ac:dyDescent="0.4">
      <c r="A1770" t="s">
        <v>1801</v>
      </c>
      <c r="B1770">
        <v>1992</v>
      </c>
      <c r="C1770" t="s">
        <v>37</v>
      </c>
      <c r="D1770">
        <v>18</v>
      </c>
      <c r="E1770">
        <v>2</v>
      </c>
      <c r="F1770" s="18">
        <v>17361.77</v>
      </c>
      <c r="G1770" t="s">
        <v>11</v>
      </c>
      <c r="H1770" t="s">
        <v>16</v>
      </c>
      <c r="I1770" t="s">
        <v>23</v>
      </c>
      <c r="J1770" s="15" t="str">
        <f t="shared" si="55"/>
        <v>18 Oct 1992</v>
      </c>
      <c r="K1770" s="15" t="s">
        <v>7617</v>
      </c>
      <c r="L1770" s="15" t="str">
        <f t="shared" si="54"/>
        <v>18-10-1992</v>
      </c>
      <c r="M1770" s="19">
        <v>30</v>
      </c>
    </row>
    <row r="1771" spans="1:13" ht="15" thickBot="1" x14ac:dyDescent="0.4">
      <c r="A1771" t="s">
        <v>1802</v>
      </c>
      <c r="B1771">
        <v>2003</v>
      </c>
      <c r="C1771" t="s">
        <v>15</v>
      </c>
      <c r="D1771">
        <v>2</v>
      </c>
      <c r="E1771">
        <v>0</v>
      </c>
      <c r="F1771" s="18">
        <v>17468.98</v>
      </c>
      <c r="G1771" t="s">
        <v>11</v>
      </c>
      <c r="H1771" t="s">
        <v>16</v>
      </c>
      <c r="I1771" t="s">
        <v>23</v>
      </c>
      <c r="J1771" s="15" t="str">
        <f t="shared" si="55"/>
        <v>2 Nov 2003</v>
      </c>
      <c r="K1771" s="15" t="s">
        <v>7618</v>
      </c>
      <c r="L1771" s="15" t="str">
        <f t="shared" si="54"/>
        <v>02-11-2003</v>
      </c>
      <c r="M1771" s="19">
        <v>19</v>
      </c>
    </row>
    <row r="1772" spans="1:13" ht="15" thickBot="1" x14ac:dyDescent="0.4">
      <c r="A1772" t="s">
        <v>1803</v>
      </c>
      <c r="B1772">
        <v>1971</v>
      </c>
      <c r="C1772" t="s">
        <v>18</v>
      </c>
      <c r="D1772">
        <v>8</v>
      </c>
      <c r="E1772">
        <v>0</v>
      </c>
      <c r="F1772" s="18">
        <v>17479.53</v>
      </c>
      <c r="G1772" t="s">
        <v>16</v>
      </c>
      <c r="H1772" t="s">
        <v>16</v>
      </c>
      <c r="I1772" t="s">
        <v>23</v>
      </c>
      <c r="J1772" s="15" t="str">
        <f t="shared" si="55"/>
        <v>8 Jun 1971</v>
      </c>
      <c r="K1772" s="15" t="s">
        <v>7619</v>
      </c>
      <c r="L1772" s="15" t="str">
        <f t="shared" si="54"/>
        <v>08-06-1971</v>
      </c>
      <c r="M1772" s="19">
        <v>52</v>
      </c>
    </row>
    <row r="1773" spans="1:13" ht="15" thickBot="1" x14ac:dyDescent="0.4">
      <c r="A1773" t="s">
        <v>1804</v>
      </c>
      <c r="B1773">
        <v>1990</v>
      </c>
      <c r="C1773" t="s">
        <v>30</v>
      </c>
      <c r="D1773">
        <v>29</v>
      </c>
      <c r="E1773">
        <v>0</v>
      </c>
      <c r="F1773" s="18">
        <v>17496.310000000001</v>
      </c>
      <c r="G1773" t="s">
        <v>16</v>
      </c>
      <c r="H1773" t="s">
        <v>11</v>
      </c>
      <c r="I1773" t="s">
        <v>42</v>
      </c>
      <c r="J1773" s="15" t="str">
        <f t="shared" si="55"/>
        <v>29 Dec 1990</v>
      </c>
      <c r="K1773" s="15" t="s">
        <v>7620</v>
      </c>
      <c r="L1773" s="15" t="str">
        <f t="shared" si="54"/>
        <v>29-12-1990</v>
      </c>
      <c r="M1773" s="19">
        <v>32</v>
      </c>
    </row>
    <row r="1774" spans="1:13" ht="15" thickBot="1" x14ac:dyDescent="0.4">
      <c r="A1774" t="s">
        <v>1805</v>
      </c>
      <c r="B1774">
        <v>1965</v>
      </c>
      <c r="C1774" t="s">
        <v>18</v>
      </c>
      <c r="D1774">
        <v>16</v>
      </c>
      <c r="E1774">
        <v>0</v>
      </c>
      <c r="F1774" s="18">
        <v>17505.650000000001</v>
      </c>
      <c r="G1774" t="s">
        <v>16</v>
      </c>
      <c r="H1774" t="s">
        <v>11</v>
      </c>
      <c r="I1774" t="s">
        <v>249</v>
      </c>
      <c r="J1774" s="15" t="str">
        <f t="shared" si="55"/>
        <v>16 Jun 1965</v>
      </c>
      <c r="K1774" s="15" t="s">
        <v>7621</v>
      </c>
      <c r="L1774" s="15" t="str">
        <f t="shared" si="54"/>
        <v>16-06-1965</v>
      </c>
      <c r="M1774" s="19">
        <v>58</v>
      </c>
    </row>
    <row r="1775" spans="1:13" ht="15" thickBot="1" x14ac:dyDescent="0.4">
      <c r="A1775" t="s">
        <v>1806</v>
      </c>
      <c r="B1775">
        <v>1968</v>
      </c>
      <c r="C1775" t="s">
        <v>10</v>
      </c>
      <c r="D1775">
        <v>12</v>
      </c>
      <c r="E1775">
        <v>0</v>
      </c>
      <c r="F1775" s="18">
        <v>17507.47</v>
      </c>
      <c r="G1775" t="s">
        <v>16</v>
      </c>
      <c r="H1775" t="s">
        <v>16</v>
      </c>
      <c r="I1775" t="s">
        <v>535</v>
      </c>
      <c r="J1775" s="15" t="str">
        <f t="shared" si="55"/>
        <v>12 Jul 1968</v>
      </c>
      <c r="K1775" s="15" t="s">
        <v>7622</v>
      </c>
      <c r="L1775" s="15" t="str">
        <f t="shared" si="54"/>
        <v>12-07-1968</v>
      </c>
      <c r="M1775" s="19">
        <v>55</v>
      </c>
    </row>
    <row r="1776" spans="1:13" ht="15" thickBot="1" x14ac:dyDescent="0.4">
      <c r="A1776" t="s">
        <v>1807</v>
      </c>
      <c r="B1776">
        <v>1963</v>
      </c>
      <c r="C1776" t="s">
        <v>15</v>
      </c>
      <c r="D1776">
        <v>16</v>
      </c>
      <c r="E1776">
        <v>0</v>
      </c>
      <c r="F1776" s="18">
        <v>17556.88</v>
      </c>
      <c r="G1776" t="s">
        <v>16</v>
      </c>
      <c r="H1776" t="s">
        <v>11</v>
      </c>
      <c r="I1776" t="s">
        <v>23</v>
      </c>
      <c r="J1776" s="15" t="str">
        <f t="shared" si="55"/>
        <v>16 Nov 1963</v>
      </c>
      <c r="K1776" s="15" t="s">
        <v>7623</v>
      </c>
      <c r="L1776" s="15" t="str">
        <f t="shared" si="54"/>
        <v>16-11-1963</v>
      </c>
      <c r="M1776" s="19">
        <v>59</v>
      </c>
    </row>
    <row r="1777" spans="1:13" ht="15" thickBot="1" x14ac:dyDescent="0.4">
      <c r="A1777" t="s">
        <v>1808</v>
      </c>
      <c r="B1777">
        <v>2002</v>
      </c>
      <c r="C1777" t="s">
        <v>35</v>
      </c>
      <c r="D1777">
        <v>25</v>
      </c>
      <c r="E1777">
        <v>1</v>
      </c>
      <c r="F1777" s="18">
        <v>17560.38</v>
      </c>
      <c r="G1777" t="s">
        <v>16</v>
      </c>
      <c r="H1777" t="s">
        <v>16</v>
      </c>
      <c r="I1777" t="s">
        <v>23</v>
      </c>
      <c r="J1777" s="15" t="str">
        <f t="shared" si="55"/>
        <v>25 Aug 2002</v>
      </c>
      <c r="K1777" s="15" t="s">
        <v>7624</v>
      </c>
      <c r="L1777" s="15" t="str">
        <f t="shared" si="54"/>
        <v>25-08-2002</v>
      </c>
      <c r="M1777" s="19">
        <v>20</v>
      </c>
    </row>
    <row r="1778" spans="1:13" ht="15" thickBot="1" x14ac:dyDescent="0.4">
      <c r="A1778" t="s">
        <v>1809</v>
      </c>
      <c r="B1778">
        <v>1970</v>
      </c>
      <c r="C1778" t="s">
        <v>10</v>
      </c>
      <c r="D1778">
        <v>26</v>
      </c>
      <c r="E1778">
        <v>0</v>
      </c>
      <c r="F1778" s="18">
        <v>17584.72</v>
      </c>
      <c r="G1778" t="s">
        <v>16</v>
      </c>
      <c r="H1778" t="s">
        <v>12</v>
      </c>
      <c r="I1778" t="s">
        <v>23</v>
      </c>
      <c r="J1778" s="15" t="str">
        <f t="shared" si="55"/>
        <v>26 Jul 1970</v>
      </c>
      <c r="K1778" s="15" t="s">
        <v>7625</v>
      </c>
      <c r="L1778" s="15" t="str">
        <f t="shared" si="54"/>
        <v>26-07-1970</v>
      </c>
      <c r="M1778" s="19">
        <v>53</v>
      </c>
    </row>
    <row r="1779" spans="1:13" ht="15" thickBot="1" x14ac:dyDescent="0.4">
      <c r="A1779" t="s">
        <v>1810</v>
      </c>
      <c r="B1779">
        <v>1990</v>
      </c>
      <c r="C1779" t="s">
        <v>37</v>
      </c>
      <c r="D1779">
        <v>25</v>
      </c>
      <c r="E1779">
        <v>1</v>
      </c>
      <c r="F1779" s="18">
        <v>17626.240000000002</v>
      </c>
      <c r="G1779" t="s">
        <v>16</v>
      </c>
      <c r="H1779" t="s">
        <v>12</v>
      </c>
      <c r="I1779" t="s">
        <v>13</v>
      </c>
      <c r="J1779" s="15" t="str">
        <f t="shared" si="55"/>
        <v>25 Oct 1990</v>
      </c>
      <c r="K1779" s="15" t="s">
        <v>7560</v>
      </c>
      <c r="L1779" s="15" t="str">
        <f t="shared" si="54"/>
        <v>25-10-1990</v>
      </c>
      <c r="M1779" s="19">
        <v>32</v>
      </c>
    </row>
    <row r="1780" spans="1:13" ht="15" thickBot="1" x14ac:dyDescent="0.4">
      <c r="A1780" t="s">
        <v>1811</v>
      </c>
      <c r="B1780">
        <v>1994</v>
      </c>
      <c r="C1780" t="s">
        <v>10</v>
      </c>
      <c r="D1780">
        <v>1</v>
      </c>
      <c r="E1780">
        <v>3</v>
      </c>
      <c r="F1780" s="18">
        <v>17663.14</v>
      </c>
      <c r="G1780" t="s">
        <v>16</v>
      </c>
      <c r="H1780" t="s">
        <v>12</v>
      </c>
      <c r="I1780" t="s">
        <v>13</v>
      </c>
      <c r="J1780" s="15" t="str">
        <f t="shared" si="55"/>
        <v>1 Jul 1994</v>
      </c>
      <c r="K1780" s="15" t="s">
        <v>6314</v>
      </c>
      <c r="L1780" s="15" t="str">
        <f t="shared" si="54"/>
        <v>01-07-1994</v>
      </c>
      <c r="M1780" s="19">
        <v>29</v>
      </c>
    </row>
    <row r="1781" spans="1:13" ht="15" thickBot="1" x14ac:dyDescent="0.4">
      <c r="A1781" t="s">
        <v>1812</v>
      </c>
      <c r="B1781">
        <v>2003</v>
      </c>
      <c r="C1781" t="s">
        <v>10</v>
      </c>
      <c r="D1781">
        <v>14</v>
      </c>
      <c r="E1781">
        <v>0</v>
      </c>
      <c r="F1781" s="18">
        <v>17748.509999999998</v>
      </c>
      <c r="G1781" t="s">
        <v>16</v>
      </c>
      <c r="H1781" t="s">
        <v>16</v>
      </c>
      <c r="I1781" t="s">
        <v>23</v>
      </c>
      <c r="J1781" s="15" t="str">
        <f t="shared" si="55"/>
        <v>14 Jul 2003</v>
      </c>
      <c r="K1781" s="15" t="s">
        <v>7626</v>
      </c>
      <c r="L1781" s="15" t="str">
        <f t="shared" si="54"/>
        <v>14-07-2003</v>
      </c>
      <c r="M1781" s="19">
        <v>20</v>
      </c>
    </row>
    <row r="1782" spans="1:13" ht="15" thickBot="1" x14ac:dyDescent="0.4">
      <c r="A1782" t="s">
        <v>1813</v>
      </c>
      <c r="B1782">
        <v>1966</v>
      </c>
      <c r="C1782" t="s">
        <v>18</v>
      </c>
      <c r="D1782">
        <v>21</v>
      </c>
      <c r="E1782">
        <v>0</v>
      </c>
      <c r="F1782" s="18">
        <v>17777.73</v>
      </c>
      <c r="G1782" t="s">
        <v>16</v>
      </c>
      <c r="H1782" t="s">
        <v>12</v>
      </c>
      <c r="I1782" t="s">
        <v>23</v>
      </c>
      <c r="J1782" s="15" t="str">
        <f t="shared" si="55"/>
        <v>21 Jun 1966</v>
      </c>
      <c r="K1782" s="15" t="s">
        <v>7627</v>
      </c>
      <c r="L1782" s="15" t="str">
        <f t="shared" si="54"/>
        <v>21-06-1966</v>
      </c>
      <c r="M1782" s="19">
        <v>57</v>
      </c>
    </row>
    <row r="1783" spans="1:13" ht="15" thickBot="1" x14ac:dyDescent="0.4">
      <c r="A1783" t="s">
        <v>1814</v>
      </c>
      <c r="B1783">
        <v>1979</v>
      </c>
      <c r="C1783" t="s">
        <v>37</v>
      </c>
      <c r="D1783">
        <v>10</v>
      </c>
      <c r="E1783">
        <v>2</v>
      </c>
      <c r="F1783" s="18">
        <v>17779.939999999999</v>
      </c>
      <c r="G1783" t="s">
        <v>16</v>
      </c>
      <c r="H1783" t="s">
        <v>11</v>
      </c>
      <c r="I1783" t="s">
        <v>23</v>
      </c>
      <c r="J1783" s="15" t="str">
        <f t="shared" si="55"/>
        <v>10 Oct 1979</v>
      </c>
      <c r="K1783" s="15" t="s">
        <v>6688</v>
      </c>
      <c r="L1783" s="15" t="str">
        <f t="shared" si="54"/>
        <v>10-10-1979</v>
      </c>
      <c r="M1783" s="19">
        <v>43</v>
      </c>
    </row>
    <row r="1784" spans="1:13" ht="15" thickBot="1" x14ac:dyDescent="0.4">
      <c r="A1784" t="s">
        <v>1815</v>
      </c>
      <c r="B1784">
        <v>1963</v>
      </c>
      <c r="C1784" t="s">
        <v>30</v>
      </c>
      <c r="D1784">
        <v>8</v>
      </c>
      <c r="E1784">
        <v>0</v>
      </c>
      <c r="F1784" s="18">
        <v>17832.599999999999</v>
      </c>
      <c r="G1784" t="s">
        <v>16</v>
      </c>
      <c r="H1784" t="s">
        <v>11</v>
      </c>
      <c r="I1784" t="s">
        <v>23</v>
      </c>
      <c r="J1784" s="15" t="str">
        <f t="shared" si="55"/>
        <v>8 Dec 1963</v>
      </c>
      <c r="K1784" s="15" t="s">
        <v>7628</v>
      </c>
      <c r="L1784" s="15" t="str">
        <f t="shared" si="54"/>
        <v>08-12-1963</v>
      </c>
      <c r="M1784" s="19">
        <v>59</v>
      </c>
    </row>
    <row r="1785" spans="1:13" ht="15" thickBot="1" x14ac:dyDescent="0.4">
      <c r="A1785" t="s">
        <v>1816</v>
      </c>
      <c r="B1785">
        <v>1976</v>
      </c>
      <c r="C1785" t="s">
        <v>30</v>
      </c>
      <c r="D1785">
        <v>12</v>
      </c>
      <c r="E1785">
        <v>2</v>
      </c>
      <c r="F1785" s="18">
        <v>17862.919999999998</v>
      </c>
      <c r="G1785" t="s">
        <v>16</v>
      </c>
      <c r="H1785" t="s">
        <v>11</v>
      </c>
      <c r="I1785" t="s">
        <v>23</v>
      </c>
      <c r="J1785" s="15" t="str">
        <f t="shared" si="55"/>
        <v>12 Dec 1976</v>
      </c>
      <c r="K1785" s="15" t="s">
        <v>6671</v>
      </c>
      <c r="L1785" s="15" t="str">
        <f t="shared" si="54"/>
        <v>12-12-1976</v>
      </c>
      <c r="M1785" s="19">
        <v>46</v>
      </c>
    </row>
    <row r="1786" spans="1:13" ht="15" thickBot="1" x14ac:dyDescent="0.4">
      <c r="A1786" t="s">
        <v>1817</v>
      </c>
      <c r="B1786">
        <v>1997</v>
      </c>
      <c r="C1786" t="s">
        <v>35</v>
      </c>
      <c r="D1786">
        <v>26</v>
      </c>
      <c r="E1786">
        <v>0</v>
      </c>
      <c r="F1786" s="18">
        <v>17878.900000000001</v>
      </c>
      <c r="G1786" t="s">
        <v>16</v>
      </c>
      <c r="H1786" t="s">
        <v>11</v>
      </c>
      <c r="I1786" t="s">
        <v>247</v>
      </c>
      <c r="J1786" s="15" t="str">
        <f t="shared" si="55"/>
        <v>26 Aug 1997</v>
      </c>
      <c r="K1786" s="15" t="s">
        <v>6245</v>
      </c>
      <c r="L1786" s="15" t="str">
        <f t="shared" si="54"/>
        <v>26-08-1997</v>
      </c>
      <c r="M1786" s="19">
        <v>25</v>
      </c>
    </row>
    <row r="1787" spans="1:13" ht="15" thickBot="1" x14ac:dyDescent="0.4">
      <c r="A1787" t="s">
        <v>1818</v>
      </c>
      <c r="B1787">
        <v>1979</v>
      </c>
      <c r="C1787" t="s">
        <v>15</v>
      </c>
      <c r="D1787">
        <v>12</v>
      </c>
      <c r="E1787">
        <v>2</v>
      </c>
      <c r="F1787" s="18">
        <v>17882.669999999998</v>
      </c>
      <c r="G1787" t="s">
        <v>16</v>
      </c>
      <c r="H1787" t="s">
        <v>12</v>
      </c>
      <c r="I1787" t="s">
        <v>23</v>
      </c>
      <c r="J1787" s="15" t="str">
        <f t="shared" si="55"/>
        <v>12 Nov 1979</v>
      </c>
      <c r="K1787" s="15" t="s">
        <v>7629</v>
      </c>
      <c r="L1787" s="15" t="str">
        <f t="shared" si="54"/>
        <v>12-11-1979</v>
      </c>
      <c r="M1787" s="19">
        <v>43</v>
      </c>
    </row>
    <row r="1788" spans="1:13" ht="15" thickBot="1" x14ac:dyDescent="0.4">
      <c r="A1788" t="s">
        <v>1819</v>
      </c>
      <c r="B1788">
        <v>1989</v>
      </c>
      <c r="C1788" t="s">
        <v>30</v>
      </c>
      <c r="D1788">
        <v>4</v>
      </c>
      <c r="E1788">
        <v>0</v>
      </c>
      <c r="F1788" s="18">
        <v>17904.53</v>
      </c>
      <c r="G1788" t="s">
        <v>16</v>
      </c>
      <c r="H1788" t="s">
        <v>11</v>
      </c>
      <c r="I1788" t="s">
        <v>356</v>
      </c>
      <c r="J1788" s="15" t="str">
        <f t="shared" si="55"/>
        <v>4 Dec 1989</v>
      </c>
      <c r="K1788" s="15" t="s">
        <v>7630</v>
      </c>
      <c r="L1788" s="15" t="str">
        <f t="shared" si="54"/>
        <v>04-12-1989</v>
      </c>
      <c r="M1788" s="19">
        <v>33</v>
      </c>
    </row>
    <row r="1789" spans="1:13" ht="15" thickBot="1" x14ac:dyDescent="0.4">
      <c r="A1789" t="s">
        <v>1820</v>
      </c>
      <c r="B1789">
        <v>1977</v>
      </c>
      <c r="C1789" t="s">
        <v>37</v>
      </c>
      <c r="D1789">
        <v>17</v>
      </c>
      <c r="E1789">
        <v>0</v>
      </c>
      <c r="F1789" s="18">
        <v>17929.3</v>
      </c>
      <c r="G1789" t="s">
        <v>16</v>
      </c>
      <c r="H1789" t="s">
        <v>11</v>
      </c>
      <c r="I1789" t="s">
        <v>13</v>
      </c>
      <c r="J1789" s="15" t="str">
        <f t="shared" si="55"/>
        <v>17 Oct 1977</v>
      </c>
      <c r="K1789" s="15" t="s">
        <v>7631</v>
      </c>
      <c r="L1789" s="15" t="str">
        <f t="shared" si="54"/>
        <v>17-10-1977</v>
      </c>
      <c r="M1789" s="19">
        <v>45</v>
      </c>
    </row>
    <row r="1790" spans="1:13" ht="15" thickBot="1" x14ac:dyDescent="0.4">
      <c r="A1790" t="s">
        <v>1821</v>
      </c>
      <c r="B1790">
        <v>2001</v>
      </c>
      <c r="C1790" t="s">
        <v>20</v>
      </c>
      <c r="D1790">
        <v>28</v>
      </c>
      <c r="E1790">
        <v>4</v>
      </c>
      <c r="F1790" s="18">
        <v>17942.11</v>
      </c>
      <c r="G1790" t="s">
        <v>16</v>
      </c>
      <c r="H1790" t="s">
        <v>11</v>
      </c>
      <c r="I1790" t="s">
        <v>42</v>
      </c>
      <c r="J1790" s="15" t="str">
        <f t="shared" si="55"/>
        <v>28 Sep 2001</v>
      </c>
      <c r="K1790" s="15" t="s">
        <v>7632</v>
      </c>
      <c r="L1790" s="15" t="str">
        <f t="shared" si="54"/>
        <v>28-09-2001</v>
      </c>
      <c r="M1790" s="19">
        <v>21</v>
      </c>
    </row>
    <row r="1791" spans="1:13" ht="15" thickBot="1" x14ac:dyDescent="0.4">
      <c r="A1791" t="s">
        <v>1822</v>
      </c>
      <c r="B1791">
        <v>1975</v>
      </c>
      <c r="C1791" t="s">
        <v>18</v>
      </c>
      <c r="D1791">
        <v>27</v>
      </c>
      <c r="E1791">
        <v>1</v>
      </c>
      <c r="F1791" s="18">
        <v>18031.16</v>
      </c>
      <c r="G1791" t="s">
        <v>16</v>
      </c>
      <c r="H1791" t="s">
        <v>12</v>
      </c>
      <c r="I1791" t="s">
        <v>249</v>
      </c>
      <c r="J1791" s="15" t="str">
        <f t="shared" si="55"/>
        <v>27 Jun 1975</v>
      </c>
      <c r="K1791" s="15" t="s">
        <v>7092</v>
      </c>
      <c r="L1791" s="15" t="str">
        <f t="shared" si="54"/>
        <v>27-06-1975</v>
      </c>
      <c r="M1791" s="19">
        <v>48</v>
      </c>
    </row>
    <row r="1792" spans="1:13" ht="15" thickBot="1" x14ac:dyDescent="0.4">
      <c r="A1792" t="s">
        <v>1823</v>
      </c>
      <c r="B1792">
        <v>1965</v>
      </c>
      <c r="C1792" t="s">
        <v>37</v>
      </c>
      <c r="D1792">
        <v>17</v>
      </c>
      <c r="E1792">
        <v>0</v>
      </c>
      <c r="F1792" s="18">
        <v>18031.189999999999</v>
      </c>
      <c r="G1792" t="s">
        <v>16</v>
      </c>
      <c r="H1792" t="s">
        <v>11</v>
      </c>
      <c r="I1792" t="s">
        <v>23</v>
      </c>
      <c r="J1792" s="15" t="str">
        <f t="shared" si="55"/>
        <v>17 Oct 1965</v>
      </c>
      <c r="K1792" s="15" t="s">
        <v>7633</v>
      </c>
      <c r="L1792" s="15" t="str">
        <f t="shared" si="54"/>
        <v>17-10-1965</v>
      </c>
      <c r="M1792" s="19">
        <v>57</v>
      </c>
    </row>
    <row r="1793" spans="1:13" ht="15" thickBot="1" x14ac:dyDescent="0.4">
      <c r="A1793" t="s">
        <v>1824</v>
      </c>
      <c r="B1793">
        <v>1999</v>
      </c>
      <c r="C1793" t="s">
        <v>37</v>
      </c>
      <c r="D1793">
        <v>24</v>
      </c>
      <c r="E1793">
        <v>0</v>
      </c>
      <c r="F1793" s="18">
        <v>18033.97</v>
      </c>
      <c r="G1793" t="s">
        <v>16</v>
      </c>
      <c r="H1793" t="s">
        <v>16</v>
      </c>
      <c r="I1793" t="s">
        <v>23</v>
      </c>
      <c r="J1793" s="15" t="str">
        <f t="shared" si="55"/>
        <v>24 Oct 1999</v>
      </c>
      <c r="K1793" s="15" t="s">
        <v>7634</v>
      </c>
      <c r="L1793" s="15" t="str">
        <f t="shared" si="54"/>
        <v>24-10-1999</v>
      </c>
      <c r="M1793" s="19">
        <v>23</v>
      </c>
    </row>
    <row r="1794" spans="1:13" ht="15" thickBot="1" x14ac:dyDescent="0.4">
      <c r="A1794" t="s">
        <v>1825</v>
      </c>
      <c r="B1794">
        <v>1993</v>
      </c>
      <c r="C1794" t="s">
        <v>10</v>
      </c>
      <c r="D1794">
        <v>12</v>
      </c>
      <c r="E1794">
        <v>2</v>
      </c>
      <c r="F1794" s="18">
        <v>18157.88</v>
      </c>
      <c r="G1794" t="s">
        <v>16</v>
      </c>
      <c r="H1794" t="s">
        <v>16</v>
      </c>
      <c r="I1794" t="s">
        <v>23</v>
      </c>
      <c r="J1794" s="15" t="str">
        <f t="shared" si="55"/>
        <v>12 Jul 1993</v>
      </c>
      <c r="K1794" s="15" t="s">
        <v>7635</v>
      </c>
      <c r="L1794" s="15" t="str">
        <f t="shared" ref="L1794:L1857" si="56">TEXT(K1794,"dd-mm-yyyy")</f>
        <v>12-07-1993</v>
      </c>
      <c r="M1794" s="19">
        <v>30</v>
      </c>
    </row>
    <row r="1795" spans="1:13" ht="15" thickBot="1" x14ac:dyDescent="0.4">
      <c r="A1795" t="s">
        <v>1826</v>
      </c>
      <c r="B1795">
        <v>1963</v>
      </c>
      <c r="C1795" t="s">
        <v>10</v>
      </c>
      <c r="D1795">
        <v>4</v>
      </c>
      <c r="E1795">
        <v>0</v>
      </c>
      <c r="F1795" s="18">
        <v>18208.34</v>
      </c>
      <c r="G1795" t="s">
        <v>16</v>
      </c>
      <c r="H1795" t="s">
        <v>11</v>
      </c>
      <c r="I1795" t="s">
        <v>535</v>
      </c>
      <c r="J1795" s="15" t="str">
        <f t="shared" ref="J1795:J1858" si="57">CONCATENATE(D1795," ",C1795," ",B1795)</f>
        <v>4 Jul 1963</v>
      </c>
      <c r="K1795" s="15" t="s">
        <v>7636</v>
      </c>
      <c r="L1795" s="15" t="str">
        <f t="shared" si="56"/>
        <v>04-07-1963</v>
      </c>
      <c r="M1795" s="19">
        <v>60</v>
      </c>
    </row>
    <row r="1796" spans="1:13" ht="15" thickBot="1" x14ac:dyDescent="0.4">
      <c r="A1796" t="s">
        <v>1827</v>
      </c>
      <c r="B1796">
        <v>1997</v>
      </c>
      <c r="C1796" t="s">
        <v>18</v>
      </c>
      <c r="D1796">
        <v>15</v>
      </c>
      <c r="E1796">
        <v>1</v>
      </c>
      <c r="F1796" s="18">
        <v>18218.16</v>
      </c>
      <c r="G1796" t="s">
        <v>16</v>
      </c>
      <c r="H1796" t="s">
        <v>16</v>
      </c>
      <c r="I1796" t="s">
        <v>13</v>
      </c>
      <c r="J1796" s="15" t="str">
        <f t="shared" si="57"/>
        <v>15 Jun 1997</v>
      </c>
      <c r="K1796" s="15" t="s">
        <v>7637</v>
      </c>
      <c r="L1796" s="15" t="str">
        <f t="shared" si="56"/>
        <v>15-06-1997</v>
      </c>
      <c r="M1796" s="19">
        <v>26</v>
      </c>
    </row>
    <row r="1797" spans="1:13" ht="15" thickBot="1" x14ac:dyDescent="0.4">
      <c r="A1797" t="s">
        <v>1828</v>
      </c>
      <c r="B1797">
        <v>2004</v>
      </c>
      <c r="C1797" t="s">
        <v>20</v>
      </c>
      <c r="D1797">
        <v>10</v>
      </c>
      <c r="E1797">
        <v>3</v>
      </c>
      <c r="F1797" s="18">
        <v>18223.45</v>
      </c>
      <c r="G1797" t="s">
        <v>16</v>
      </c>
      <c r="H1797" t="s">
        <v>12</v>
      </c>
      <c r="I1797" t="s">
        <v>13</v>
      </c>
      <c r="J1797" s="15" t="str">
        <f t="shared" si="57"/>
        <v>10 Sep 2004</v>
      </c>
      <c r="K1797" s="15" t="s">
        <v>7272</v>
      </c>
      <c r="L1797" s="15" t="str">
        <f t="shared" si="56"/>
        <v>10-09-2004</v>
      </c>
      <c r="M1797" s="19">
        <v>18</v>
      </c>
    </row>
    <row r="1798" spans="1:13" ht="15" thickBot="1" x14ac:dyDescent="0.4">
      <c r="A1798" t="s">
        <v>1829</v>
      </c>
      <c r="B1798">
        <v>1995</v>
      </c>
      <c r="C1798" t="s">
        <v>35</v>
      </c>
      <c r="D1798">
        <v>3</v>
      </c>
      <c r="E1798">
        <v>0</v>
      </c>
      <c r="F1798" s="18">
        <v>18246.5</v>
      </c>
      <c r="G1798" t="s">
        <v>16</v>
      </c>
      <c r="H1798" t="s">
        <v>16</v>
      </c>
      <c r="I1798" t="s">
        <v>13</v>
      </c>
      <c r="J1798" s="15" t="str">
        <f t="shared" si="57"/>
        <v>3 Aug 1995</v>
      </c>
      <c r="K1798" s="15" t="s">
        <v>7638</v>
      </c>
      <c r="L1798" s="15" t="str">
        <f t="shared" si="56"/>
        <v>03-08-1995</v>
      </c>
      <c r="M1798" s="19">
        <v>28</v>
      </c>
    </row>
    <row r="1799" spans="1:13" ht="15" thickBot="1" x14ac:dyDescent="0.4">
      <c r="A1799" t="s">
        <v>1830</v>
      </c>
      <c r="B1799">
        <v>1992</v>
      </c>
      <c r="C1799" t="s">
        <v>30</v>
      </c>
      <c r="D1799">
        <v>25</v>
      </c>
      <c r="E1799">
        <v>3</v>
      </c>
      <c r="F1799" s="18">
        <v>18259.22</v>
      </c>
      <c r="G1799" t="s">
        <v>16</v>
      </c>
      <c r="H1799" t="s">
        <v>12</v>
      </c>
      <c r="I1799" t="s">
        <v>42</v>
      </c>
      <c r="J1799" s="15" t="str">
        <f t="shared" si="57"/>
        <v>25 Dec 1992</v>
      </c>
      <c r="K1799" s="15" t="s">
        <v>7639</v>
      </c>
      <c r="L1799" s="15" t="str">
        <f t="shared" si="56"/>
        <v>25-12-1992</v>
      </c>
      <c r="M1799" s="19">
        <v>30</v>
      </c>
    </row>
    <row r="1800" spans="1:13" ht="15" thickBot="1" x14ac:dyDescent="0.4">
      <c r="A1800" t="s">
        <v>1831</v>
      </c>
      <c r="B1800">
        <v>1995</v>
      </c>
      <c r="C1800" t="s">
        <v>10</v>
      </c>
      <c r="D1800">
        <v>4</v>
      </c>
      <c r="E1800">
        <v>0</v>
      </c>
      <c r="F1800" s="18">
        <v>18310.740000000002</v>
      </c>
      <c r="G1800" t="s">
        <v>16</v>
      </c>
      <c r="H1800" t="s">
        <v>12</v>
      </c>
      <c r="I1800" t="s">
        <v>23</v>
      </c>
      <c r="J1800" s="15" t="str">
        <f t="shared" si="57"/>
        <v>4 Jul 1995</v>
      </c>
      <c r="K1800" s="15" t="s">
        <v>6000</v>
      </c>
      <c r="L1800" s="15" t="str">
        <f t="shared" si="56"/>
        <v>04-07-1995</v>
      </c>
      <c r="M1800" s="19">
        <v>28</v>
      </c>
    </row>
    <row r="1801" spans="1:13" ht="15" thickBot="1" x14ac:dyDescent="0.4">
      <c r="A1801" t="s">
        <v>1832</v>
      </c>
      <c r="B1801">
        <v>1999</v>
      </c>
      <c r="C1801" t="s">
        <v>30</v>
      </c>
      <c r="D1801">
        <v>15</v>
      </c>
      <c r="E1801">
        <v>1</v>
      </c>
      <c r="F1801" s="18">
        <v>18328.240000000002</v>
      </c>
      <c r="G1801" t="s">
        <v>16</v>
      </c>
      <c r="H1801" t="s">
        <v>11</v>
      </c>
      <c r="I1801" t="s">
        <v>13</v>
      </c>
      <c r="J1801" s="15" t="str">
        <f t="shared" si="57"/>
        <v>15 Dec 1999</v>
      </c>
      <c r="K1801" s="15" t="s">
        <v>7640</v>
      </c>
      <c r="L1801" s="15" t="str">
        <f t="shared" si="56"/>
        <v>15-12-1999</v>
      </c>
      <c r="M1801" s="19">
        <v>23</v>
      </c>
    </row>
    <row r="1802" spans="1:13" ht="15" thickBot="1" x14ac:dyDescent="0.4">
      <c r="A1802" t="s">
        <v>1833</v>
      </c>
      <c r="B1802">
        <v>1964</v>
      </c>
      <c r="C1802" t="s">
        <v>20</v>
      </c>
      <c r="D1802">
        <v>26</v>
      </c>
      <c r="E1802">
        <v>0</v>
      </c>
      <c r="F1802" s="18">
        <v>18443.11</v>
      </c>
      <c r="G1802" t="s">
        <v>16</v>
      </c>
      <c r="H1802" t="s">
        <v>11</v>
      </c>
      <c r="I1802" t="s">
        <v>23</v>
      </c>
      <c r="J1802" s="15" t="str">
        <f t="shared" si="57"/>
        <v>26 Sep 1964</v>
      </c>
      <c r="K1802" s="15" t="s">
        <v>7641</v>
      </c>
      <c r="L1802" s="15" t="str">
        <f t="shared" si="56"/>
        <v>26-09-1964</v>
      </c>
      <c r="M1802" s="19">
        <v>58</v>
      </c>
    </row>
    <row r="1803" spans="1:13" ht="15" thickBot="1" x14ac:dyDescent="0.4">
      <c r="A1803" t="s">
        <v>1834</v>
      </c>
      <c r="B1803">
        <v>1986</v>
      </c>
      <c r="C1803" t="s">
        <v>35</v>
      </c>
      <c r="D1803">
        <v>12</v>
      </c>
      <c r="E1803">
        <v>2</v>
      </c>
      <c r="F1803" s="18">
        <v>18608.259999999998</v>
      </c>
      <c r="G1803" t="s">
        <v>16</v>
      </c>
      <c r="H1803" t="s">
        <v>12</v>
      </c>
      <c r="I1803" t="s">
        <v>42</v>
      </c>
      <c r="J1803" s="15" t="str">
        <f t="shared" si="57"/>
        <v>12 Aug 1986</v>
      </c>
      <c r="K1803" s="15" t="s">
        <v>7642</v>
      </c>
      <c r="L1803" s="15" t="str">
        <f t="shared" si="56"/>
        <v>12-08-1986</v>
      </c>
      <c r="M1803" s="19">
        <v>36</v>
      </c>
    </row>
    <row r="1804" spans="1:13" ht="15" thickBot="1" x14ac:dyDescent="0.4">
      <c r="A1804" t="s">
        <v>1835</v>
      </c>
      <c r="B1804">
        <v>1998</v>
      </c>
      <c r="C1804" t="s">
        <v>20</v>
      </c>
      <c r="D1804">
        <v>23</v>
      </c>
      <c r="E1804">
        <v>0</v>
      </c>
      <c r="F1804" s="18">
        <v>18648.419999999998</v>
      </c>
      <c r="G1804" t="s">
        <v>16</v>
      </c>
      <c r="H1804" t="s">
        <v>16</v>
      </c>
      <c r="I1804" t="s">
        <v>166</v>
      </c>
      <c r="J1804" s="15" t="str">
        <f t="shared" si="57"/>
        <v>23 Sep 1998</v>
      </c>
      <c r="K1804" s="15" t="s">
        <v>7643</v>
      </c>
      <c r="L1804" s="15" t="str">
        <f t="shared" si="56"/>
        <v>23-09-1998</v>
      </c>
      <c r="M1804" s="19">
        <v>24</v>
      </c>
    </row>
    <row r="1805" spans="1:13" ht="15" thickBot="1" x14ac:dyDescent="0.4">
      <c r="A1805" t="s">
        <v>1836</v>
      </c>
      <c r="B1805">
        <v>1970</v>
      </c>
      <c r="C1805" t="s">
        <v>37</v>
      </c>
      <c r="D1805">
        <v>17</v>
      </c>
      <c r="E1805">
        <v>0</v>
      </c>
      <c r="F1805" s="18">
        <v>18682.740000000002</v>
      </c>
      <c r="G1805" t="s">
        <v>16</v>
      </c>
      <c r="H1805" t="s">
        <v>12</v>
      </c>
      <c r="I1805" t="s">
        <v>23</v>
      </c>
      <c r="J1805" s="15" t="str">
        <f t="shared" si="57"/>
        <v>17 Oct 1970</v>
      </c>
      <c r="K1805" s="15" t="s">
        <v>7644</v>
      </c>
      <c r="L1805" s="15" t="str">
        <f t="shared" si="56"/>
        <v>17-10-1970</v>
      </c>
      <c r="M1805" s="19">
        <v>52</v>
      </c>
    </row>
    <row r="1806" spans="1:13" ht="15" thickBot="1" x14ac:dyDescent="0.4">
      <c r="A1806" t="s">
        <v>1837</v>
      </c>
      <c r="B1806">
        <v>1967</v>
      </c>
      <c r="C1806" t="s">
        <v>35</v>
      </c>
      <c r="D1806">
        <v>30</v>
      </c>
      <c r="E1806">
        <v>0</v>
      </c>
      <c r="F1806" s="18">
        <v>18694.689999999999</v>
      </c>
      <c r="G1806" t="s">
        <v>16</v>
      </c>
      <c r="H1806" t="s">
        <v>16</v>
      </c>
      <c r="I1806" t="s">
        <v>249</v>
      </c>
      <c r="J1806" s="15" t="str">
        <f t="shared" si="57"/>
        <v>30 Aug 1967</v>
      </c>
      <c r="K1806" s="15" t="s">
        <v>7645</v>
      </c>
      <c r="L1806" s="15" t="str">
        <f t="shared" si="56"/>
        <v>30-08-1967</v>
      </c>
      <c r="M1806" s="19">
        <v>55</v>
      </c>
    </row>
    <row r="1807" spans="1:13" ht="15" thickBot="1" x14ac:dyDescent="0.4">
      <c r="A1807" t="s">
        <v>1838</v>
      </c>
      <c r="B1807">
        <v>1992</v>
      </c>
      <c r="C1807" t="s">
        <v>30</v>
      </c>
      <c r="D1807">
        <v>27</v>
      </c>
      <c r="E1807">
        <v>3</v>
      </c>
      <c r="F1807" s="18">
        <v>18765.88</v>
      </c>
      <c r="G1807" t="s">
        <v>16</v>
      </c>
      <c r="H1807" t="s">
        <v>11</v>
      </c>
      <c r="I1807" t="s">
        <v>23</v>
      </c>
      <c r="J1807" s="15" t="str">
        <f t="shared" si="57"/>
        <v>27 Dec 1992</v>
      </c>
      <c r="K1807" s="15" t="s">
        <v>7646</v>
      </c>
      <c r="L1807" s="15" t="str">
        <f t="shared" si="56"/>
        <v>27-12-1992</v>
      </c>
      <c r="M1807" s="19">
        <v>30</v>
      </c>
    </row>
    <row r="1808" spans="1:13" ht="15" thickBot="1" x14ac:dyDescent="0.4">
      <c r="A1808" t="s">
        <v>1839</v>
      </c>
      <c r="B1808">
        <v>1979</v>
      </c>
      <c r="C1808" t="s">
        <v>15</v>
      </c>
      <c r="D1808">
        <v>19</v>
      </c>
      <c r="E1808">
        <v>2</v>
      </c>
      <c r="F1808" s="18">
        <v>18767.740000000002</v>
      </c>
      <c r="G1808" t="s">
        <v>16</v>
      </c>
      <c r="H1808" t="s">
        <v>16</v>
      </c>
      <c r="I1808" t="s">
        <v>13</v>
      </c>
      <c r="J1808" s="15" t="str">
        <f t="shared" si="57"/>
        <v>19 Nov 1979</v>
      </c>
      <c r="K1808" s="15" t="s">
        <v>7647</v>
      </c>
      <c r="L1808" s="15" t="str">
        <f t="shared" si="56"/>
        <v>19-11-1979</v>
      </c>
      <c r="M1808" s="19">
        <v>43</v>
      </c>
    </row>
    <row r="1809" spans="1:13" ht="15" thickBot="1" x14ac:dyDescent="0.4">
      <c r="A1809" t="s">
        <v>1840</v>
      </c>
      <c r="B1809">
        <v>1995</v>
      </c>
      <c r="C1809" t="s">
        <v>15</v>
      </c>
      <c r="D1809">
        <v>28</v>
      </c>
      <c r="E1809">
        <v>3</v>
      </c>
      <c r="F1809" s="18">
        <v>18804.75</v>
      </c>
      <c r="G1809" t="s">
        <v>16</v>
      </c>
      <c r="H1809" t="s">
        <v>16</v>
      </c>
      <c r="I1809" t="s">
        <v>23</v>
      </c>
      <c r="J1809" s="15" t="str">
        <f t="shared" si="57"/>
        <v>28 Nov 1995</v>
      </c>
      <c r="K1809" s="15" t="s">
        <v>7648</v>
      </c>
      <c r="L1809" s="15" t="str">
        <f t="shared" si="56"/>
        <v>28-11-1995</v>
      </c>
      <c r="M1809" s="19">
        <v>27</v>
      </c>
    </row>
    <row r="1810" spans="1:13" ht="15" thickBot="1" x14ac:dyDescent="0.4">
      <c r="A1810" t="s">
        <v>1841</v>
      </c>
      <c r="B1810">
        <v>1979</v>
      </c>
      <c r="C1810" t="s">
        <v>37</v>
      </c>
      <c r="D1810">
        <v>15</v>
      </c>
      <c r="E1810">
        <v>2</v>
      </c>
      <c r="F1810" s="18">
        <v>18806.150000000001</v>
      </c>
      <c r="G1810" t="s">
        <v>16</v>
      </c>
      <c r="H1810" t="s">
        <v>11</v>
      </c>
      <c r="I1810" t="s">
        <v>13</v>
      </c>
      <c r="J1810" s="15" t="str">
        <f t="shared" si="57"/>
        <v>15 Oct 1979</v>
      </c>
      <c r="K1810" s="15" t="s">
        <v>7649</v>
      </c>
      <c r="L1810" s="15" t="str">
        <f t="shared" si="56"/>
        <v>15-10-1979</v>
      </c>
      <c r="M1810" s="19">
        <v>43</v>
      </c>
    </row>
    <row r="1811" spans="1:13" ht="15" thickBot="1" x14ac:dyDescent="0.4">
      <c r="A1811" t="s">
        <v>1842</v>
      </c>
      <c r="B1811">
        <v>1962</v>
      </c>
      <c r="C1811" t="s">
        <v>30</v>
      </c>
      <c r="D1811">
        <v>18</v>
      </c>
      <c r="E1811">
        <v>0</v>
      </c>
      <c r="F1811" s="18">
        <v>18815.53</v>
      </c>
      <c r="G1811" t="s">
        <v>16</v>
      </c>
      <c r="H1811" t="s">
        <v>16</v>
      </c>
      <c r="I1811" t="s">
        <v>249</v>
      </c>
      <c r="J1811" s="15" t="str">
        <f t="shared" si="57"/>
        <v>18 Dec 1962</v>
      </c>
      <c r="K1811" s="15" t="s">
        <v>7650</v>
      </c>
      <c r="L1811" s="15" t="str">
        <f t="shared" si="56"/>
        <v>18-12-1962</v>
      </c>
      <c r="M1811" s="19">
        <v>60</v>
      </c>
    </row>
    <row r="1812" spans="1:13" ht="15" thickBot="1" x14ac:dyDescent="0.4">
      <c r="A1812" t="s">
        <v>1843</v>
      </c>
      <c r="B1812">
        <v>2003</v>
      </c>
      <c r="C1812" t="s">
        <v>10</v>
      </c>
      <c r="D1812">
        <v>24</v>
      </c>
      <c r="E1812">
        <v>3</v>
      </c>
      <c r="F1812" s="18">
        <v>18838.7</v>
      </c>
      <c r="G1812" t="s">
        <v>16</v>
      </c>
      <c r="H1812" t="s">
        <v>12</v>
      </c>
      <c r="I1812" t="s">
        <v>23</v>
      </c>
      <c r="J1812" s="15" t="str">
        <f t="shared" si="57"/>
        <v>24 Jul 2003</v>
      </c>
      <c r="K1812" s="15" t="s">
        <v>7651</v>
      </c>
      <c r="L1812" s="15" t="str">
        <f t="shared" si="56"/>
        <v>24-07-2003</v>
      </c>
      <c r="M1812" s="19">
        <v>20</v>
      </c>
    </row>
    <row r="1813" spans="1:13" ht="15" thickBot="1" x14ac:dyDescent="0.4">
      <c r="A1813" t="s">
        <v>1844</v>
      </c>
      <c r="B1813">
        <v>1963</v>
      </c>
      <c r="C1813" t="s">
        <v>30</v>
      </c>
      <c r="D1813">
        <v>6</v>
      </c>
      <c r="E1813">
        <v>0</v>
      </c>
      <c r="F1813" s="18">
        <v>18883.330000000002</v>
      </c>
      <c r="G1813" t="s">
        <v>16</v>
      </c>
      <c r="H1813" t="s">
        <v>16</v>
      </c>
      <c r="I1813" t="s">
        <v>535</v>
      </c>
      <c r="J1813" s="15" t="str">
        <f t="shared" si="57"/>
        <v>6 Dec 1963</v>
      </c>
      <c r="K1813" s="15" t="s">
        <v>7652</v>
      </c>
      <c r="L1813" s="15" t="str">
        <f t="shared" si="56"/>
        <v>06-12-1963</v>
      </c>
      <c r="M1813" s="19">
        <v>59</v>
      </c>
    </row>
    <row r="1814" spans="1:13" ht="15" thickBot="1" x14ac:dyDescent="0.4">
      <c r="A1814" t="s">
        <v>1845</v>
      </c>
      <c r="B1814">
        <v>1995</v>
      </c>
      <c r="C1814" t="s">
        <v>20</v>
      </c>
      <c r="D1814">
        <v>27</v>
      </c>
      <c r="E1814">
        <v>1</v>
      </c>
      <c r="F1814" s="18">
        <v>18903.490000000002</v>
      </c>
      <c r="G1814" t="s">
        <v>16</v>
      </c>
      <c r="H1814" t="s">
        <v>11</v>
      </c>
      <c r="I1814" t="s">
        <v>247</v>
      </c>
      <c r="J1814" s="15" t="str">
        <f t="shared" si="57"/>
        <v>27 Sep 1995</v>
      </c>
      <c r="K1814" s="15" t="s">
        <v>7653</v>
      </c>
      <c r="L1814" s="15" t="str">
        <f t="shared" si="56"/>
        <v>27-09-1995</v>
      </c>
      <c r="M1814" s="19">
        <v>27</v>
      </c>
    </row>
    <row r="1815" spans="1:13" ht="15" thickBot="1" x14ac:dyDescent="0.4">
      <c r="A1815" t="s">
        <v>1846</v>
      </c>
      <c r="B1815">
        <v>1969</v>
      </c>
      <c r="C1815" t="s">
        <v>35</v>
      </c>
      <c r="D1815">
        <v>3</v>
      </c>
      <c r="E1815">
        <v>0</v>
      </c>
      <c r="F1815" s="18">
        <v>18932.810000000001</v>
      </c>
      <c r="G1815" t="s">
        <v>16</v>
      </c>
      <c r="H1815" t="s">
        <v>12</v>
      </c>
      <c r="I1815" t="s">
        <v>23</v>
      </c>
      <c r="J1815" s="15" t="str">
        <f t="shared" si="57"/>
        <v>3 Aug 1969</v>
      </c>
      <c r="K1815" s="15" t="s">
        <v>7654</v>
      </c>
      <c r="L1815" s="15" t="str">
        <f t="shared" si="56"/>
        <v>03-08-1969</v>
      </c>
      <c r="M1815" s="19">
        <v>54</v>
      </c>
    </row>
    <row r="1816" spans="1:13" ht="15" thickBot="1" x14ac:dyDescent="0.4">
      <c r="A1816" t="s">
        <v>1847</v>
      </c>
      <c r="B1816">
        <v>1963</v>
      </c>
      <c r="C1816" t="s">
        <v>37</v>
      </c>
      <c r="D1816">
        <v>20</v>
      </c>
      <c r="E1816">
        <v>0</v>
      </c>
      <c r="F1816" s="18">
        <v>18954.560000000001</v>
      </c>
      <c r="G1816" t="s">
        <v>16</v>
      </c>
      <c r="H1816" t="s">
        <v>16</v>
      </c>
      <c r="I1816" t="s">
        <v>535</v>
      </c>
      <c r="J1816" s="15" t="str">
        <f t="shared" si="57"/>
        <v>20 Oct 1963</v>
      </c>
      <c r="K1816" s="15" t="s">
        <v>7655</v>
      </c>
      <c r="L1816" s="15" t="str">
        <f t="shared" si="56"/>
        <v>20-10-1963</v>
      </c>
      <c r="M1816" s="19">
        <v>59</v>
      </c>
    </row>
    <row r="1817" spans="1:13" ht="15" thickBot="1" x14ac:dyDescent="0.4">
      <c r="A1817" t="s">
        <v>1848</v>
      </c>
      <c r="B1817">
        <v>1998</v>
      </c>
      <c r="C1817" t="s">
        <v>35</v>
      </c>
      <c r="D1817">
        <v>6</v>
      </c>
      <c r="E1817">
        <v>0</v>
      </c>
      <c r="F1817" s="18">
        <v>18955.22</v>
      </c>
      <c r="G1817" t="s">
        <v>16</v>
      </c>
      <c r="H1817" t="s">
        <v>12</v>
      </c>
      <c r="I1817" t="s">
        <v>42</v>
      </c>
      <c r="J1817" s="15" t="str">
        <f t="shared" si="57"/>
        <v>6 Aug 1998</v>
      </c>
      <c r="K1817" s="15" t="s">
        <v>7656</v>
      </c>
      <c r="L1817" s="15" t="str">
        <f t="shared" si="56"/>
        <v>06-08-1998</v>
      </c>
      <c r="M1817" s="19">
        <v>25</v>
      </c>
    </row>
    <row r="1818" spans="1:13" ht="15" thickBot="1" x14ac:dyDescent="0.4">
      <c r="A1818" t="s">
        <v>1849</v>
      </c>
      <c r="B1818">
        <v>1992</v>
      </c>
      <c r="C1818" t="s">
        <v>15</v>
      </c>
      <c r="D1818">
        <v>30</v>
      </c>
      <c r="E1818">
        <v>1</v>
      </c>
      <c r="F1818" s="18">
        <v>18963.169999999998</v>
      </c>
      <c r="G1818" t="s">
        <v>16</v>
      </c>
      <c r="H1818" t="s">
        <v>16</v>
      </c>
      <c r="I1818" t="s">
        <v>13</v>
      </c>
      <c r="J1818" s="15" t="str">
        <f t="shared" si="57"/>
        <v>30 Nov 1992</v>
      </c>
      <c r="K1818" s="15" t="s">
        <v>5994</v>
      </c>
      <c r="L1818" s="15" t="str">
        <f t="shared" si="56"/>
        <v>30-11-1992</v>
      </c>
      <c r="M1818" s="19">
        <v>30</v>
      </c>
    </row>
    <row r="1819" spans="1:13" ht="15" thickBot="1" x14ac:dyDescent="0.4">
      <c r="A1819" t="s">
        <v>1850</v>
      </c>
      <c r="B1819">
        <v>1988</v>
      </c>
      <c r="C1819" t="s">
        <v>37</v>
      </c>
      <c r="D1819">
        <v>24</v>
      </c>
      <c r="E1819">
        <v>2</v>
      </c>
      <c r="F1819" s="18">
        <v>18972.5</v>
      </c>
      <c r="G1819" t="s">
        <v>16</v>
      </c>
      <c r="H1819" t="s">
        <v>12</v>
      </c>
      <c r="I1819" t="s">
        <v>13</v>
      </c>
      <c r="J1819" s="15" t="str">
        <f t="shared" si="57"/>
        <v>24 Oct 1988</v>
      </c>
      <c r="K1819" s="15" t="s">
        <v>6392</v>
      </c>
      <c r="L1819" s="15" t="str">
        <f t="shared" si="56"/>
        <v>24-10-1988</v>
      </c>
      <c r="M1819" s="19">
        <v>34</v>
      </c>
    </row>
    <row r="1820" spans="1:13" ht="15" thickBot="1" x14ac:dyDescent="0.4">
      <c r="A1820" t="s">
        <v>1851</v>
      </c>
      <c r="B1820">
        <v>1983</v>
      </c>
      <c r="C1820" t="s">
        <v>30</v>
      </c>
      <c r="D1820">
        <v>19</v>
      </c>
      <c r="E1820">
        <v>5</v>
      </c>
      <c r="F1820" s="18">
        <v>19023.259999999998</v>
      </c>
      <c r="G1820" t="s">
        <v>16</v>
      </c>
      <c r="H1820" t="s">
        <v>12</v>
      </c>
      <c r="I1820" t="s">
        <v>42</v>
      </c>
      <c r="J1820" s="15" t="str">
        <f t="shared" si="57"/>
        <v>19 Dec 1983</v>
      </c>
      <c r="K1820" s="15" t="s">
        <v>7657</v>
      </c>
      <c r="L1820" s="15" t="str">
        <f t="shared" si="56"/>
        <v>19-12-1983</v>
      </c>
      <c r="M1820" s="19">
        <v>39</v>
      </c>
    </row>
    <row r="1821" spans="1:13" ht="15" thickBot="1" x14ac:dyDescent="0.4">
      <c r="A1821" t="s">
        <v>1852</v>
      </c>
      <c r="B1821">
        <v>1989</v>
      </c>
      <c r="C1821" t="s">
        <v>18</v>
      </c>
      <c r="D1821">
        <v>5</v>
      </c>
      <c r="E1821">
        <v>1</v>
      </c>
      <c r="F1821" s="18">
        <v>19040.88</v>
      </c>
      <c r="G1821" t="s">
        <v>16</v>
      </c>
      <c r="H1821" t="s">
        <v>12</v>
      </c>
      <c r="I1821" t="s">
        <v>42</v>
      </c>
      <c r="J1821" s="15" t="str">
        <f t="shared" si="57"/>
        <v>5 Jun 1989</v>
      </c>
      <c r="K1821" s="15" t="s">
        <v>7658</v>
      </c>
      <c r="L1821" s="15" t="str">
        <f t="shared" si="56"/>
        <v>05-06-1989</v>
      </c>
      <c r="M1821" s="19">
        <v>34</v>
      </c>
    </row>
    <row r="1822" spans="1:13" ht="15" thickBot="1" x14ac:dyDescent="0.4">
      <c r="A1822" t="s">
        <v>1853</v>
      </c>
      <c r="B1822">
        <v>1993</v>
      </c>
      <c r="C1822" t="s">
        <v>20</v>
      </c>
      <c r="D1822">
        <v>28</v>
      </c>
      <c r="E1822">
        <v>1</v>
      </c>
      <c r="F1822" s="18">
        <v>19107.78</v>
      </c>
      <c r="G1822" t="s">
        <v>16</v>
      </c>
      <c r="H1822" t="s">
        <v>11</v>
      </c>
      <c r="I1822" t="s">
        <v>13</v>
      </c>
      <c r="J1822" s="15" t="str">
        <f t="shared" si="57"/>
        <v>28 Sep 1993</v>
      </c>
      <c r="K1822" s="15" t="s">
        <v>6026</v>
      </c>
      <c r="L1822" s="15" t="str">
        <f t="shared" si="56"/>
        <v>28-09-1993</v>
      </c>
      <c r="M1822" s="19">
        <v>29</v>
      </c>
    </row>
    <row r="1823" spans="1:13" ht="15" thickBot="1" x14ac:dyDescent="0.4">
      <c r="A1823" t="s">
        <v>1854</v>
      </c>
      <c r="B1823">
        <v>1979</v>
      </c>
      <c r="C1823" t="s">
        <v>10</v>
      </c>
      <c r="D1823">
        <v>2</v>
      </c>
      <c r="E1823">
        <v>2</v>
      </c>
      <c r="F1823" s="18">
        <v>19144.580000000002</v>
      </c>
      <c r="G1823" t="s">
        <v>16</v>
      </c>
      <c r="H1823" t="s">
        <v>16</v>
      </c>
      <c r="I1823" t="s">
        <v>247</v>
      </c>
      <c r="J1823" s="15" t="str">
        <f t="shared" si="57"/>
        <v>2 Jul 1979</v>
      </c>
      <c r="K1823" s="15" t="s">
        <v>7659</v>
      </c>
      <c r="L1823" s="15" t="str">
        <f t="shared" si="56"/>
        <v>02-07-1979</v>
      </c>
      <c r="M1823" s="19">
        <v>44</v>
      </c>
    </row>
    <row r="1824" spans="1:13" ht="15" thickBot="1" x14ac:dyDescent="0.4">
      <c r="A1824" t="s">
        <v>1855</v>
      </c>
      <c r="B1824">
        <v>1991</v>
      </c>
      <c r="C1824" t="s">
        <v>20</v>
      </c>
      <c r="D1824">
        <v>16</v>
      </c>
      <c r="E1824">
        <v>3</v>
      </c>
      <c r="F1824" s="18">
        <v>19199.939999999999</v>
      </c>
      <c r="G1824" t="s">
        <v>16</v>
      </c>
      <c r="H1824" t="s">
        <v>12</v>
      </c>
      <c r="I1824" t="s">
        <v>42</v>
      </c>
      <c r="J1824" s="15" t="str">
        <f t="shared" si="57"/>
        <v>16 Sep 1991</v>
      </c>
      <c r="K1824" s="15" t="s">
        <v>7660</v>
      </c>
      <c r="L1824" s="15" t="str">
        <f t="shared" si="56"/>
        <v>16-09-1991</v>
      </c>
      <c r="M1824" s="19">
        <v>31</v>
      </c>
    </row>
    <row r="1825" spans="1:13" ht="15" thickBot="1" x14ac:dyDescent="0.4">
      <c r="A1825" t="s">
        <v>1856</v>
      </c>
      <c r="B1825">
        <v>1985</v>
      </c>
      <c r="C1825" t="s">
        <v>30</v>
      </c>
      <c r="D1825">
        <v>28</v>
      </c>
      <c r="E1825">
        <v>0</v>
      </c>
      <c r="F1825" s="18">
        <v>19214.71</v>
      </c>
      <c r="G1825" t="s">
        <v>16</v>
      </c>
      <c r="H1825" t="s">
        <v>12</v>
      </c>
      <c r="I1825" t="s">
        <v>13</v>
      </c>
      <c r="J1825" s="15" t="str">
        <f t="shared" si="57"/>
        <v>28 Dec 1985</v>
      </c>
      <c r="K1825" s="15" t="s">
        <v>6533</v>
      </c>
      <c r="L1825" s="15" t="str">
        <f t="shared" si="56"/>
        <v>28-12-1985</v>
      </c>
      <c r="M1825" s="19">
        <v>37</v>
      </c>
    </row>
    <row r="1826" spans="1:13" ht="15" thickBot="1" x14ac:dyDescent="0.4">
      <c r="A1826" t="s">
        <v>1857</v>
      </c>
      <c r="B1826">
        <v>1967</v>
      </c>
      <c r="C1826" t="s">
        <v>10</v>
      </c>
      <c r="D1826">
        <v>29</v>
      </c>
      <c r="E1826">
        <v>0</v>
      </c>
      <c r="F1826" s="18">
        <v>19259.96</v>
      </c>
      <c r="G1826" t="s">
        <v>16</v>
      </c>
      <c r="H1826" t="s">
        <v>16</v>
      </c>
      <c r="I1826" t="s">
        <v>23</v>
      </c>
      <c r="J1826" s="15" t="str">
        <f t="shared" si="57"/>
        <v>29 Jul 1967</v>
      </c>
      <c r="K1826" s="15" t="s">
        <v>7661</v>
      </c>
      <c r="L1826" s="15" t="str">
        <f t="shared" si="56"/>
        <v>29-07-1967</v>
      </c>
      <c r="M1826" s="19">
        <v>56</v>
      </c>
    </row>
    <row r="1827" spans="1:13" ht="15" thickBot="1" x14ac:dyDescent="0.4">
      <c r="A1827" t="s">
        <v>1858</v>
      </c>
      <c r="B1827">
        <v>1966</v>
      </c>
      <c r="C1827" t="s">
        <v>15</v>
      </c>
      <c r="D1827">
        <v>15</v>
      </c>
      <c r="E1827">
        <v>0</v>
      </c>
      <c r="F1827" s="18">
        <v>19321.060000000001</v>
      </c>
      <c r="G1827" t="s">
        <v>16</v>
      </c>
      <c r="H1827" t="s">
        <v>16</v>
      </c>
      <c r="I1827" t="s">
        <v>23</v>
      </c>
      <c r="J1827" s="15" t="str">
        <f t="shared" si="57"/>
        <v>15 Nov 1966</v>
      </c>
      <c r="K1827" s="15" t="s">
        <v>7662</v>
      </c>
      <c r="L1827" s="15" t="str">
        <f t="shared" si="56"/>
        <v>15-11-1966</v>
      </c>
      <c r="M1827" s="19">
        <v>56</v>
      </c>
    </row>
    <row r="1828" spans="1:13" ht="15" thickBot="1" x14ac:dyDescent="0.4">
      <c r="A1828" t="s">
        <v>1859</v>
      </c>
      <c r="B1828">
        <v>1991</v>
      </c>
      <c r="C1828" t="s">
        <v>35</v>
      </c>
      <c r="D1828">
        <v>24</v>
      </c>
      <c r="E1828">
        <v>0</v>
      </c>
      <c r="F1828" s="18">
        <v>19350.37</v>
      </c>
      <c r="G1828" t="s">
        <v>16</v>
      </c>
      <c r="H1828" t="s">
        <v>12</v>
      </c>
      <c r="I1828" t="s">
        <v>13</v>
      </c>
      <c r="J1828" s="15" t="str">
        <f t="shared" si="57"/>
        <v>24 Aug 1991</v>
      </c>
      <c r="K1828" s="15" t="s">
        <v>7663</v>
      </c>
      <c r="L1828" s="15" t="str">
        <f t="shared" si="56"/>
        <v>24-08-1991</v>
      </c>
      <c r="M1828" s="19">
        <v>31</v>
      </c>
    </row>
    <row r="1829" spans="1:13" ht="15" thickBot="1" x14ac:dyDescent="0.4">
      <c r="A1829" t="s">
        <v>1860</v>
      </c>
      <c r="B1829">
        <v>1987</v>
      </c>
      <c r="C1829" t="s">
        <v>18</v>
      </c>
      <c r="D1829">
        <v>30</v>
      </c>
      <c r="E1829">
        <v>3</v>
      </c>
      <c r="F1829" s="18">
        <v>19362</v>
      </c>
      <c r="G1829" t="s">
        <v>16</v>
      </c>
      <c r="H1829" t="s">
        <v>12</v>
      </c>
      <c r="I1829" t="s">
        <v>13</v>
      </c>
      <c r="J1829" s="15" t="str">
        <f t="shared" si="57"/>
        <v>30 Jun 1987</v>
      </c>
      <c r="K1829" s="15" t="s">
        <v>7664</v>
      </c>
      <c r="L1829" s="15" t="str">
        <f t="shared" si="56"/>
        <v>30-06-1987</v>
      </c>
      <c r="M1829" s="19">
        <v>36</v>
      </c>
    </row>
    <row r="1830" spans="1:13" ht="15" thickBot="1" x14ac:dyDescent="0.4">
      <c r="A1830" t="s">
        <v>1861</v>
      </c>
      <c r="B1830">
        <v>1993</v>
      </c>
      <c r="C1830" t="s">
        <v>20</v>
      </c>
      <c r="D1830">
        <v>6</v>
      </c>
      <c r="E1830">
        <v>2</v>
      </c>
      <c r="F1830" s="18">
        <v>19442.349999999999</v>
      </c>
      <c r="G1830" t="s">
        <v>16</v>
      </c>
      <c r="H1830" t="s">
        <v>12</v>
      </c>
      <c r="I1830" t="s">
        <v>23</v>
      </c>
      <c r="J1830" s="15" t="str">
        <f t="shared" si="57"/>
        <v>6 Sep 1993</v>
      </c>
      <c r="K1830" s="15" t="s">
        <v>7665</v>
      </c>
      <c r="L1830" s="15" t="str">
        <f t="shared" si="56"/>
        <v>06-09-1993</v>
      </c>
      <c r="M1830" s="19">
        <v>29</v>
      </c>
    </row>
    <row r="1831" spans="1:13" ht="15" thickBot="1" x14ac:dyDescent="0.4">
      <c r="A1831" t="s">
        <v>1862</v>
      </c>
      <c r="B1831">
        <v>1982</v>
      </c>
      <c r="C1831" t="s">
        <v>30</v>
      </c>
      <c r="D1831">
        <v>15</v>
      </c>
      <c r="E1831">
        <v>2</v>
      </c>
      <c r="F1831" s="18">
        <v>19444.27</v>
      </c>
      <c r="G1831" t="s">
        <v>16</v>
      </c>
      <c r="H1831" t="s">
        <v>16</v>
      </c>
      <c r="I1831" t="s">
        <v>13</v>
      </c>
      <c r="J1831" s="15" t="str">
        <f t="shared" si="57"/>
        <v>15 Dec 1982</v>
      </c>
      <c r="K1831" s="15" t="s">
        <v>7666</v>
      </c>
      <c r="L1831" s="15" t="str">
        <f t="shared" si="56"/>
        <v>15-12-1982</v>
      </c>
      <c r="M1831" s="19">
        <v>40</v>
      </c>
    </row>
    <row r="1832" spans="1:13" ht="15" thickBot="1" x14ac:dyDescent="0.4">
      <c r="A1832" t="s">
        <v>1863</v>
      </c>
      <c r="B1832">
        <v>1987</v>
      </c>
      <c r="C1832" t="s">
        <v>15</v>
      </c>
      <c r="D1832">
        <v>30</v>
      </c>
      <c r="E1832">
        <v>4</v>
      </c>
      <c r="F1832" s="18">
        <v>19496.72</v>
      </c>
      <c r="G1832" t="s">
        <v>16</v>
      </c>
      <c r="H1832" t="s">
        <v>12</v>
      </c>
      <c r="I1832" t="s">
        <v>166</v>
      </c>
      <c r="J1832" s="15" t="str">
        <f t="shared" si="57"/>
        <v>30 Nov 1987</v>
      </c>
      <c r="K1832" s="15" t="s">
        <v>7667</v>
      </c>
      <c r="L1832" s="15" t="str">
        <f t="shared" si="56"/>
        <v>30-11-1987</v>
      </c>
      <c r="M1832" s="19">
        <v>35</v>
      </c>
    </row>
    <row r="1833" spans="1:13" ht="15" thickBot="1" x14ac:dyDescent="0.4">
      <c r="A1833" t="s">
        <v>1864</v>
      </c>
      <c r="B1833">
        <v>1980</v>
      </c>
      <c r="C1833" t="s">
        <v>15</v>
      </c>
      <c r="D1833">
        <v>8</v>
      </c>
      <c r="E1833">
        <v>0</v>
      </c>
      <c r="F1833" s="18">
        <v>19515.54</v>
      </c>
      <c r="G1833" t="s">
        <v>16</v>
      </c>
      <c r="H1833" t="s">
        <v>16</v>
      </c>
      <c r="I1833" t="s">
        <v>13</v>
      </c>
      <c r="J1833" s="15" t="str">
        <f t="shared" si="57"/>
        <v>8 Nov 1980</v>
      </c>
      <c r="K1833" s="15" t="s">
        <v>6910</v>
      </c>
      <c r="L1833" s="15" t="str">
        <f t="shared" si="56"/>
        <v>08-11-1980</v>
      </c>
      <c r="M1833" s="19">
        <v>42</v>
      </c>
    </row>
    <row r="1834" spans="1:13" ht="15" thickBot="1" x14ac:dyDescent="0.4">
      <c r="A1834" t="s">
        <v>1865</v>
      </c>
      <c r="B1834">
        <v>1992</v>
      </c>
      <c r="C1834" t="s">
        <v>35</v>
      </c>
      <c r="D1834">
        <v>19</v>
      </c>
      <c r="E1834">
        <v>1</v>
      </c>
      <c r="F1834" s="18">
        <v>19521.97</v>
      </c>
      <c r="G1834" t="s">
        <v>16</v>
      </c>
      <c r="H1834" t="s">
        <v>11</v>
      </c>
      <c r="I1834" t="s">
        <v>13</v>
      </c>
      <c r="J1834" s="15" t="str">
        <f t="shared" si="57"/>
        <v>19 Aug 1992</v>
      </c>
      <c r="K1834" s="15" t="s">
        <v>7668</v>
      </c>
      <c r="L1834" s="15" t="str">
        <f t="shared" si="56"/>
        <v>19-08-1992</v>
      </c>
      <c r="M1834" s="19">
        <v>30</v>
      </c>
    </row>
    <row r="1835" spans="1:13" ht="15" thickBot="1" x14ac:dyDescent="0.4">
      <c r="A1835" t="s">
        <v>1866</v>
      </c>
      <c r="B1835">
        <v>1985</v>
      </c>
      <c r="C1835" t="s">
        <v>20</v>
      </c>
      <c r="D1835">
        <v>17</v>
      </c>
      <c r="E1835">
        <v>0</v>
      </c>
      <c r="F1835" s="18">
        <v>19539.240000000002</v>
      </c>
      <c r="G1835" t="s">
        <v>16</v>
      </c>
      <c r="H1835" t="s">
        <v>16</v>
      </c>
      <c r="I1835" t="s">
        <v>13</v>
      </c>
      <c r="J1835" s="15" t="str">
        <f t="shared" si="57"/>
        <v>17 Sep 1985</v>
      </c>
      <c r="K1835" s="15" t="s">
        <v>7669</v>
      </c>
      <c r="L1835" s="15" t="str">
        <f t="shared" si="56"/>
        <v>17-09-1985</v>
      </c>
      <c r="M1835" s="19">
        <v>37</v>
      </c>
    </row>
    <row r="1836" spans="1:13" ht="15" thickBot="1" x14ac:dyDescent="0.4">
      <c r="A1836" t="s">
        <v>1867</v>
      </c>
      <c r="B1836">
        <v>1963</v>
      </c>
      <c r="C1836" t="s">
        <v>10</v>
      </c>
      <c r="D1836">
        <v>14</v>
      </c>
      <c r="E1836">
        <v>0</v>
      </c>
      <c r="F1836" s="18">
        <v>19551.34</v>
      </c>
      <c r="G1836" t="s">
        <v>16</v>
      </c>
      <c r="H1836" t="s">
        <v>12</v>
      </c>
      <c r="I1836" t="s">
        <v>23</v>
      </c>
      <c r="J1836" s="15" t="str">
        <f t="shared" si="57"/>
        <v>14 Jul 1963</v>
      </c>
      <c r="K1836" s="15" t="s">
        <v>7670</v>
      </c>
      <c r="L1836" s="15" t="str">
        <f t="shared" si="56"/>
        <v>14-07-1963</v>
      </c>
      <c r="M1836" s="19">
        <v>60</v>
      </c>
    </row>
    <row r="1837" spans="1:13" ht="15" thickBot="1" x14ac:dyDescent="0.4">
      <c r="A1837" t="s">
        <v>1868</v>
      </c>
      <c r="B1837">
        <v>1978</v>
      </c>
      <c r="C1837" t="s">
        <v>20</v>
      </c>
      <c r="D1837">
        <v>24</v>
      </c>
      <c r="E1837">
        <v>1</v>
      </c>
      <c r="F1837" s="18">
        <v>19594.810000000001</v>
      </c>
      <c r="G1837" t="s">
        <v>16</v>
      </c>
      <c r="H1837" t="s">
        <v>16</v>
      </c>
      <c r="I1837" t="s">
        <v>247</v>
      </c>
      <c r="J1837" s="15" t="str">
        <f t="shared" si="57"/>
        <v>24 Sep 1978</v>
      </c>
      <c r="K1837" s="15" t="s">
        <v>7671</v>
      </c>
      <c r="L1837" s="15" t="str">
        <f t="shared" si="56"/>
        <v>24-09-1978</v>
      </c>
      <c r="M1837" s="19">
        <v>44</v>
      </c>
    </row>
    <row r="1838" spans="1:13" ht="15" thickBot="1" x14ac:dyDescent="0.4">
      <c r="A1838" t="s">
        <v>1869</v>
      </c>
      <c r="B1838">
        <v>1994</v>
      </c>
      <c r="C1838" t="s">
        <v>35</v>
      </c>
      <c r="D1838">
        <v>27</v>
      </c>
      <c r="E1838">
        <v>0</v>
      </c>
      <c r="F1838" s="18">
        <v>19673.34</v>
      </c>
      <c r="G1838" t="s">
        <v>16</v>
      </c>
      <c r="H1838" t="s">
        <v>11</v>
      </c>
      <c r="I1838" t="s">
        <v>23</v>
      </c>
      <c r="J1838" s="15" t="str">
        <f t="shared" si="57"/>
        <v>27 Aug 1994</v>
      </c>
      <c r="K1838" s="15" t="s">
        <v>7672</v>
      </c>
      <c r="L1838" s="15" t="str">
        <f t="shared" si="56"/>
        <v>27-08-1994</v>
      </c>
      <c r="M1838" s="19">
        <v>28</v>
      </c>
    </row>
    <row r="1839" spans="1:13" ht="15" thickBot="1" x14ac:dyDescent="0.4">
      <c r="A1839" t="s">
        <v>1870</v>
      </c>
      <c r="B1839">
        <v>1990</v>
      </c>
      <c r="C1839" t="s">
        <v>35</v>
      </c>
      <c r="D1839">
        <v>8</v>
      </c>
      <c r="E1839">
        <v>1</v>
      </c>
      <c r="F1839" s="18">
        <v>19719.689999999999</v>
      </c>
      <c r="G1839" t="s">
        <v>16</v>
      </c>
      <c r="H1839" t="s">
        <v>11</v>
      </c>
      <c r="I1839" t="s">
        <v>13</v>
      </c>
      <c r="J1839" s="15" t="str">
        <f t="shared" si="57"/>
        <v>8 Aug 1990</v>
      </c>
      <c r="K1839" s="15" t="s">
        <v>6454</v>
      </c>
      <c r="L1839" s="15" t="str">
        <f t="shared" si="56"/>
        <v>08-08-1990</v>
      </c>
      <c r="M1839" s="19">
        <v>32</v>
      </c>
    </row>
    <row r="1840" spans="1:13" ht="15" thickBot="1" x14ac:dyDescent="0.4">
      <c r="A1840" t="s">
        <v>1871</v>
      </c>
      <c r="B1840">
        <v>1972</v>
      </c>
      <c r="C1840" t="s">
        <v>18</v>
      </c>
      <c r="D1840">
        <v>14</v>
      </c>
      <c r="E1840">
        <v>3</v>
      </c>
      <c r="F1840" s="18">
        <v>19749.38</v>
      </c>
      <c r="G1840" t="s">
        <v>16</v>
      </c>
      <c r="H1840" t="s">
        <v>12</v>
      </c>
      <c r="I1840" t="s">
        <v>13</v>
      </c>
      <c r="J1840" s="15" t="str">
        <f t="shared" si="57"/>
        <v>14 Jun 1972</v>
      </c>
      <c r="K1840" s="15" t="s">
        <v>7673</v>
      </c>
      <c r="L1840" s="15" t="str">
        <f t="shared" si="56"/>
        <v>14-06-1972</v>
      </c>
      <c r="M1840" s="19">
        <v>51</v>
      </c>
    </row>
    <row r="1841" spans="1:13" ht="15" thickBot="1" x14ac:dyDescent="0.4">
      <c r="A1841" t="s">
        <v>1872</v>
      </c>
      <c r="B1841">
        <v>1979</v>
      </c>
      <c r="C1841" t="s">
        <v>37</v>
      </c>
      <c r="D1841">
        <v>30</v>
      </c>
      <c r="E1841">
        <v>2</v>
      </c>
      <c r="F1841" s="18">
        <v>19798.05</v>
      </c>
      <c r="G1841" t="s">
        <v>16</v>
      </c>
      <c r="H1841" t="s">
        <v>16</v>
      </c>
      <c r="I1841" t="s">
        <v>247</v>
      </c>
      <c r="J1841" s="15" t="str">
        <f t="shared" si="57"/>
        <v>30 Oct 1979</v>
      </c>
      <c r="K1841" s="15" t="s">
        <v>7674</v>
      </c>
      <c r="L1841" s="15" t="str">
        <f t="shared" si="56"/>
        <v>30-10-1979</v>
      </c>
      <c r="M1841" s="19">
        <v>43</v>
      </c>
    </row>
    <row r="1842" spans="1:13" ht="15" thickBot="1" x14ac:dyDescent="0.4">
      <c r="A1842" t="s">
        <v>1873</v>
      </c>
      <c r="B1842">
        <v>1997</v>
      </c>
      <c r="C1842" t="s">
        <v>37</v>
      </c>
      <c r="D1842">
        <v>18</v>
      </c>
      <c r="E1842">
        <v>3</v>
      </c>
      <c r="F1842" s="18">
        <v>19933.46</v>
      </c>
      <c r="G1842" t="s">
        <v>16</v>
      </c>
      <c r="H1842" t="s">
        <v>12</v>
      </c>
      <c r="I1842" t="s">
        <v>42</v>
      </c>
      <c r="J1842" s="15" t="str">
        <f t="shared" si="57"/>
        <v>18 Oct 1997</v>
      </c>
      <c r="K1842" s="15" t="s">
        <v>7675</v>
      </c>
      <c r="L1842" s="15" t="str">
        <f t="shared" si="56"/>
        <v>18-10-1997</v>
      </c>
      <c r="M1842" s="19">
        <v>25</v>
      </c>
    </row>
    <row r="1843" spans="1:13" ht="15" thickBot="1" x14ac:dyDescent="0.4">
      <c r="A1843" t="s">
        <v>1874</v>
      </c>
      <c r="B1843">
        <v>1980</v>
      </c>
      <c r="C1843" t="s">
        <v>37</v>
      </c>
      <c r="D1843">
        <v>9</v>
      </c>
      <c r="E1843">
        <v>0</v>
      </c>
      <c r="F1843" s="18">
        <v>19964.75</v>
      </c>
      <c r="G1843" t="s">
        <v>16</v>
      </c>
      <c r="H1843" t="s">
        <v>11</v>
      </c>
      <c r="I1843" t="s">
        <v>247</v>
      </c>
      <c r="J1843" s="15" t="str">
        <f t="shared" si="57"/>
        <v>9 Oct 1980</v>
      </c>
      <c r="K1843" s="15" t="s">
        <v>7676</v>
      </c>
      <c r="L1843" s="15" t="str">
        <f t="shared" si="56"/>
        <v>09-10-1980</v>
      </c>
      <c r="M1843" s="19">
        <v>42</v>
      </c>
    </row>
    <row r="1844" spans="1:13" ht="15" thickBot="1" x14ac:dyDescent="0.4">
      <c r="A1844" t="s">
        <v>1875</v>
      </c>
      <c r="B1844">
        <v>1966</v>
      </c>
      <c r="C1844" t="s">
        <v>35</v>
      </c>
      <c r="D1844">
        <v>10</v>
      </c>
      <c r="E1844">
        <v>0</v>
      </c>
      <c r="F1844" s="18">
        <v>19995.29</v>
      </c>
      <c r="G1844" t="s">
        <v>16</v>
      </c>
      <c r="H1844" t="s">
        <v>12</v>
      </c>
      <c r="I1844" t="s">
        <v>535</v>
      </c>
      <c r="J1844" s="15" t="str">
        <f t="shared" si="57"/>
        <v>10 Aug 1966</v>
      </c>
      <c r="K1844" s="15" t="s">
        <v>7677</v>
      </c>
      <c r="L1844" s="15" t="str">
        <f t="shared" si="56"/>
        <v>10-08-1966</v>
      </c>
      <c r="M1844" s="19">
        <v>56</v>
      </c>
    </row>
    <row r="1845" spans="1:13" ht="15" thickBot="1" x14ac:dyDescent="0.4">
      <c r="A1845" t="s">
        <v>1876</v>
      </c>
      <c r="B1845">
        <v>1988</v>
      </c>
      <c r="C1845" t="s">
        <v>10</v>
      </c>
      <c r="D1845">
        <v>25</v>
      </c>
      <c r="E1845">
        <v>1</v>
      </c>
      <c r="F1845" s="18">
        <v>20009.63</v>
      </c>
      <c r="G1845" t="s">
        <v>11</v>
      </c>
      <c r="H1845" t="s">
        <v>16</v>
      </c>
      <c r="I1845" t="s">
        <v>23</v>
      </c>
      <c r="J1845" s="15" t="str">
        <f t="shared" si="57"/>
        <v>25 Jul 1988</v>
      </c>
      <c r="K1845" s="15" t="s">
        <v>7678</v>
      </c>
      <c r="L1845" s="15" t="str">
        <f t="shared" si="56"/>
        <v>25-07-1988</v>
      </c>
      <c r="M1845" s="19">
        <v>35</v>
      </c>
    </row>
    <row r="1846" spans="1:13" ht="15" thickBot="1" x14ac:dyDescent="0.4">
      <c r="A1846" t="s">
        <v>1877</v>
      </c>
      <c r="B1846">
        <v>1983</v>
      </c>
      <c r="C1846" t="s">
        <v>37</v>
      </c>
      <c r="D1846">
        <v>6</v>
      </c>
      <c r="E1846">
        <v>0</v>
      </c>
      <c r="F1846" s="18">
        <v>20149.32</v>
      </c>
      <c r="G1846" t="s">
        <v>11</v>
      </c>
      <c r="H1846" t="s">
        <v>16</v>
      </c>
      <c r="I1846" t="s">
        <v>168</v>
      </c>
      <c r="J1846" s="15" t="str">
        <f t="shared" si="57"/>
        <v>6 Oct 1983</v>
      </c>
      <c r="K1846" s="15" t="s">
        <v>7679</v>
      </c>
      <c r="L1846" s="15" t="str">
        <f t="shared" si="56"/>
        <v>06-10-1983</v>
      </c>
      <c r="M1846" s="19">
        <v>39</v>
      </c>
    </row>
    <row r="1847" spans="1:13" ht="15" thickBot="1" x14ac:dyDescent="0.4">
      <c r="A1847" t="s">
        <v>1878</v>
      </c>
      <c r="B1847">
        <v>2002</v>
      </c>
      <c r="C1847" t="s">
        <v>10</v>
      </c>
      <c r="D1847">
        <v>9</v>
      </c>
      <c r="E1847">
        <v>0</v>
      </c>
      <c r="F1847" s="18">
        <v>20167.34</v>
      </c>
      <c r="G1847" t="s">
        <v>12</v>
      </c>
      <c r="H1847" t="s">
        <v>12</v>
      </c>
      <c r="I1847" t="s">
        <v>42</v>
      </c>
      <c r="J1847" s="15" t="str">
        <f t="shared" si="57"/>
        <v>9 Jul 2002</v>
      </c>
      <c r="K1847" s="15" t="s">
        <v>7680</v>
      </c>
      <c r="L1847" s="15" t="str">
        <f t="shared" si="56"/>
        <v>09-07-2002</v>
      </c>
      <c r="M1847" s="19">
        <v>21</v>
      </c>
    </row>
    <row r="1848" spans="1:13" ht="15" thickBot="1" x14ac:dyDescent="0.4">
      <c r="A1848" t="s">
        <v>1879</v>
      </c>
      <c r="B1848">
        <v>1994</v>
      </c>
      <c r="C1848" t="s">
        <v>18</v>
      </c>
      <c r="D1848">
        <v>8</v>
      </c>
      <c r="E1848">
        <v>2</v>
      </c>
      <c r="F1848" s="18">
        <v>20177.669999999998</v>
      </c>
      <c r="G1848" t="s">
        <v>11</v>
      </c>
      <c r="H1848" t="s">
        <v>16</v>
      </c>
      <c r="I1848" t="s">
        <v>42</v>
      </c>
      <c r="J1848" s="15" t="str">
        <f t="shared" si="57"/>
        <v>8 Jun 1994</v>
      </c>
      <c r="K1848" s="15" t="s">
        <v>7681</v>
      </c>
      <c r="L1848" s="15" t="str">
        <f t="shared" si="56"/>
        <v>08-06-1994</v>
      </c>
      <c r="M1848" s="19">
        <v>29</v>
      </c>
    </row>
    <row r="1849" spans="1:13" ht="15" thickBot="1" x14ac:dyDescent="0.4">
      <c r="A1849" t="s">
        <v>1880</v>
      </c>
      <c r="B1849">
        <v>1987</v>
      </c>
      <c r="C1849" t="s">
        <v>37</v>
      </c>
      <c r="D1849">
        <v>17</v>
      </c>
      <c r="E1849">
        <v>0</v>
      </c>
      <c r="F1849" s="18">
        <v>20234.849999999999</v>
      </c>
      <c r="G1849" t="s">
        <v>11</v>
      </c>
      <c r="H1849" t="s">
        <v>12</v>
      </c>
      <c r="I1849" t="s">
        <v>23</v>
      </c>
      <c r="J1849" s="15" t="str">
        <f t="shared" si="57"/>
        <v>17 Oct 1987</v>
      </c>
      <c r="K1849" s="15" t="s">
        <v>7682</v>
      </c>
      <c r="L1849" s="15" t="str">
        <f t="shared" si="56"/>
        <v>17-10-1987</v>
      </c>
      <c r="M1849" s="19">
        <v>35</v>
      </c>
    </row>
    <row r="1850" spans="1:13" ht="15" thickBot="1" x14ac:dyDescent="0.4">
      <c r="A1850" t="s">
        <v>1881</v>
      </c>
      <c r="B1850">
        <v>1966</v>
      </c>
      <c r="C1850" t="s">
        <v>35</v>
      </c>
      <c r="D1850">
        <v>22</v>
      </c>
      <c r="E1850">
        <v>0</v>
      </c>
      <c r="F1850" s="18">
        <v>20253.84</v>
      </c>
      <c r="G1850" t="s">
        <v>11</v>
      </c>
      <c r="H1850" t="s">
        <v>12</v>
      </c>
      <c r="I1850" t="s">
        <v>23</v>
      </c>
      <c r="J1850" s="15" t="str">
        <f t="shared" si="57"/>
        <v>22 Aug 1966</v>
      </c>
      <c r="K1850" s="15" t="s">
        <v>7683</v>
      </c>
      <c r="L1850" s="15" t="str">
        <f t="shared" si="56"/>
        <v>22-08-1966</v>
      </c>
      <c r="M1850" s="19">
        <v>56</v>
      </c>
    </row>
    <row r="1851" spans="1:13" ht="15" thickBot="1" x14ac:dyDescent="0.4">
      <c r="A1851" t="s">
        <v>1882</v>
      </c>
      <c r="B1851">
        <v>1993</v>
      </c>
      <c r="C1851" t="s">
        <v>20</v>
      </c>
      <c r="D1851">
        <v>7</v>
      </c>
      <c r="E1851">
        <v>1</v>
      </c>
      <c r="F1851" s="18">
        <v>20277.810000000001</v>
      </c>
      <c r="G1851" t="s">
        <v>12</v>
      </c>
      <c r="H1851" t="s">
        <v>12</v>
      </c>
      <c r="I1851" t="s">
        <v>168</v>
      </c>
      <c r="J1851" s="15" t="str">
        <f t="shared" si="57"/>
        <v>7 Sep 1993</v>
      </c>
      <c r="K1851" s="15" t="s">
        <v>7684</v>
      </c>
      <c r="L1851" s="15" t="str">
        <f t="shared" si="56"/>
        <v>07-09-1993</v>
      </c>
      <c r="M1851" s="19">
        <v>29</v>
      </c>
    </row>
    <row r="1852" spans="1:13" ht="15" thickBot="1" x14ac:dyDescent="0.4">
      <c r="A1852" t="s">
        <v>1883</v>
      </c>
      <c r="B1852">
        <v>1985</v>
      </c>
      <c r="C1852" t="s">
        <v>20</v>
      </c>
      <c r="D1852">
        <v>17</v>
      </c>
      <c r="E1852">
        <v>1</v>
      </c>
      <c r="F1852" s="18">
        <v>20296.86</v>
      </c>
      <c r="G1852" t="s">
        <v>12</v>
      </c>
      <c r="H1852" t="s">
        <v>16</v>
      </c>
      <c r="I1852" t="s">
        <v>247</v>
      </c>
      <c r="J1852" s="15" t="str">
        <f t="shared" si="57"/>
        <v>17 Sep 1985</v>
      </c>
      <c r="K1852" s="15" t="s">
        <v>7669</v>
      </c>
      <c r="L1852" s="15" t="str">
        <f t="shared" si="56"/>
        <v>17-09-1985</v>
      </c>
      <c r="M1852" s="19">
        <v>37</v>
      </c>
    </row>
    <row r="1853" spans="1:13" ht="15" thickBot="1" x14ac:dyDescent="0.4">
      <c r="A1853" t="s">
        <v>1884</v>
      </c>
      <c r="B1853">
        <v>1962</v>
      </c>
      <c r="C1853" t="s">
        <v>10</v>
      </c>
      <c r="D1853">
        <v>2</v>
      </c>
      <c r="E1853">
        <v>0</v>
      </c>
      <c r="F1853" s="18">
        <v>20354.5</v>
      </c>
      <c r="G1853" t="s">
        <v>12</v>
      </c>
      <c r="H1853" t="s">
        <v>11</v>
      </c>
      <c r="I1853" t="s">
        <v>535</v>
      </c>
      <c r="J1853" s="15" t="str">
        <f t="shared" si="57"/>
        <v>2 Jul 1962</v>
      </c>
      <c r="K1853" s="15" t="s">
        <v>7685</v>
      </c>
      <c r="L1853" s="15" t="str">
        <f t="shared" si="56"/>
        <v>02-07-1962</v>
      </c>
      <c r="M1853" s="19">
        <v>61</v>
      </c>
    </row>
    <row r="1854" spans="1:13" ht="15" thickBot="1" x14ac:dyDescent="0.4">
      <c r="A1854" t="s">
        <v>1885</v>
      </c>
      <c r="B1854">
        <v>1985</v>
      </c>
      <c r="C1854" t="s">
        <v>10</v>
      </c>
      <c r="D1854">
        <v>12</v>
      </c>
      <c r="E1854">
        <v>0</v>
      </c>
      <c r="F1854" s="18">
        <v>20420.599999999999</v>
      </c>
      <c r="G1854" t="s">
        <v>12</v>
      </c>
      <c r="H1854" t="s">
        <v>11</v>
      </c>
      <c r="I1854" t="s">
        <v>42</v>
      </c>
      <c r="J1854" s="15" t="str">
        <f t="shared" si="57"/>
        <v>12 Jul 1985</v>
      </c>
      <c r="K1854" s="15" t="s">
        <v>7686</v>
      </c>
      <c r="L1854" s="15" t="str">
        <f t="shared" si="56"/>
        <v>12-07-1985</v>
      </c>
      <c r="M1854" s="19">
        <v>38</v>
      </c>
    </row>
    <row r="1855" spans="1:13" ht="15" thickBot="1" x14ac:dyDescent="0.4">
      <c r="A1855" t="s">
        <v>1886</v>
      </c>
      <c r="B1855">
        <v>1962</v>
      </c>
      <c r="C1855" t="s">
        <v>37</v>
      </c>
      <c r="D1855">
        <v>18</v>
      </c>
      <c r="E1855">
        <v>0</v>
      </c>
      <c r="F1855" s="18">
        <v>20446.849999999999</v>
      </c>
      <c r="G1855" t="s">
        <v>11</v>
      </c>
      <c r="H1855" t="s">
        <v>16</v>
      </c>
      <c r="I1855" t="s">
        <v>23</v>
      </c>
      <c r="J1855" s="15" t="str">
        <f t="shared" si="57"/>
        <v>18 Oct 1962</v>
      </c>
      <c r="K1855" s="15" t="s">
        <v>7687</v>
      </c>
      <c r="L1855" s="15" t="str">
        <f t="shared" si="56"/>
        <v>18-10-1962</v>
      </c>
      <c r="M1855" s="19">
        <v>60</v>
      </c>
    </row>
    <row r="1856" spans="1:13" ht="15" thickBot="1" x14ac:dyDescent="0.4">
      <c r="A1856" t="s">
        <v>1887</v>
      </c>
      <c r="B1856">
        <v>1969</v>
      </c>
      <c r="C1856" t="s">
        <v>37</v>
      </c>
      <c r="D1856">
        <v>13</v>
      </c>
      <c r="E1856">
        <v>3</v>
      </c>
      <c r="F1856" s="18">
        <v>20463</v>
      </c>
      <c r="G1856" t="s">
        <v>11</v>
      </c>
      <c r="H1856" t="s">
        <v>11</v>
      </c>
      <c r="I1856" t="s">
        <v>13</v>
      </c>
      <c r="J1856" s="15" t="str">
        <f t="shared" si="57"/>
        <v>13 Oct 1969</v>
      </c>
      <c r="K1856" s="15" t="s">
        <v>7688</v>
      </c>
      <c r="L1856" s="15" t="str">
        <f t="shared" si="56"/>
        <v>13-10-1969</v>
      </c>
      <c r="M1856" s="19">
        <v>53</v>
      </c>
    </row>
    <row r="1857" spans="1:13" ht="15" thickBot="1" x14ac:dyDescent="0.4">
      <c r="A1857" t="s">
        <v>1888</v>
      </c>
      <c r="B1857">
        <v>1966</v>
      </c>
      <c r="C1857" t="s">
        <v>10</v>
      </c>
      <c r="D1857">
        <v>9</v>
      </c>
      <c r="E1857">
        <v>0</v>
      </c>
      <c r="F1857" s="18">
        <v>20568.32</v>
      </c>
      <c r="G1857" t="s">
        <v>12</v>
      </c>
      <c r="H1857" t="s">
        <v>11</v>
      </c>
      <c r="I1857" t="s">
        <v>23</v>
      </c>
      <c r="J1857" s="15" t="str">
        <f t="shared" si="57"/>
        <v>9 Jul 1966</v>
      </c>
      <c r="K1857" s="15" t="s">
        <v>6901</v>
      </c>
      <c r="L1857" s="15" t="str">
        <f t="shared" si="56"/>
        <v>09-07-1966</v>
      </c>
      <c r="M1857" s="19">
        <v>57</v>
      </c>
    </row>
    <row r="1858" spans="1:13" ht="15" thickBot="1" x14ac:dyDescent="0.4">
      <c r="A1858" t="s">
        <v>1889</v>
      </c>
      <c r="B1858">
        <v>1967</v>
      </c>
      <c r="C1858" t="s">
        <v>30</v>
      </c>
      <c r="D1858">
        <v>17</v>
      </c>
      <c r="E1858">
        <v>0</v>
      </c>
      <c r="F1858" s="18">
        <v>20630.28</v>
      </c>
      <c r="G1858" t="s">
        <v>11</v>
      </c>
      <c r="H1858" t="s">
        <v>12</v>
      </c>
      <c r="I1858" t="s">
        <v>42</v>
      </c>
      <c r="J1858" s="15" t="str">
        <f t="shared" si="57"/>
        <v>17 Dec 1967</v>
      </c>
      <c r="K1858" s="15" t="s">
        <v>7689</v>
      </c>
      <c r="L1858" s="15" t="str">
        <f t="shared" ref="L1858:L1921" si="58">TEXT(K1858,"dd-mm-yyyy")</f>
        <v>17-12-1967</v>
      </c>
      <c r="M1858" s="19">
        <v>55</v>
      </c>
    </row>
    <row r="1859" spans="1:13" ht="15" thickBot="1" x14ac:dyDescent="0.4">
      <c r="A1859" t="s">
        <v>1890</v>
      </c>
      <c r="B1859">
        <v>1965</v>
      </c>
      <c r="C1859" t="s">
        <v>35</v>
      </c>
      <c r="D1859">
        <v>1</v>
      </c>
      <c r="E1859">
        <v>0</v>
      </c>
      <c r="F1859" s="18">
        <v>20709.02</v>
      </c>
      <c r="G1859" t="s">
        <v>12</v>
      </c>
      <c r="H1859" t="s">
        <v>11</v>
      </c>
      <c r="I1859" t="s">
        <v>166</v>
      </c>
      <c r="J1859" s="15" t="str">
        <f t="shared" ref="J1859:J1922" si="59">CONCATENATE(D1859," ",C1859," ",B1859)</f>
        <v>1 Aug 1965</v>
      </c>
      <c r="K1859" s="15" t="s">
        <v>7690</v>
      </c>
      <c r="L1859" s="15" t="str">
        <f t="shared" si="58"/>
        <v>01-08-1965</v>
      </c>
      <c r="M1859" s="19">
        <v>58</v>
      </c>
    </row>
    <row r="1860" spans="1:13" ht="15" thickBot="1" x14ac:dyDescent="0.4">
      <c r="A1860" t="s">
        <v>1891</v>
      </c>
      <c r="B1860">
        <v>1992</v>
      </c>
      <c r="C1860" t="s">
        <v>20</v>
      </c>
      <c r="D1860">
        <v>14</v>
      </c>
      <c r="E1860">
        <v>3</v>
      </c>
      <c r="F1860" s="18">
        <v>20745.990000000002</v>
      </c>
      <c r="G1860" t="s">
        <v>12</v>
      </c>
      <c r="H1860" t="s">
        <v>16</v>
      </c>
      <c r="I1860" t="s">
        <v>23</v>
      </c>
      <c r="J1860" s="15" t="str">
        <f t="shared" si="59"/>
        <v>14 Sep 1992</v>
      </c>
      <c r="K1860" s="15" t="s">
        <v>6358</v>
      </c>
      <c r="L1860" s="15" t="str">
        <f t="shared" si="58"/>
        <v>14-09-1992</v>
      </c>
      <c r="M1860" s="19">
        <v>30</v>
      </c>
    </row>
    <row r="1861" spans="1:13" ht="15" thickBot="1" x14ac:dyDescent="0.4">
      <c r="A1861" t="s">
        <v>1892</v>
      </c>
      <c r="B1861">
        <v>1986</v>
      </c>
      <c r="C1861" t="s">
        <v>35</v>
      </c>
      <c r="D1861">
        <v>4</v>
      </c>
      <c r="E1861">
        <v>1</v>
      </c>
      <c r="F1861" s="18">
        <v>20773.63</v>
      </c>
      <c r="G1861" t="s">
        <v>11</v>
      </c>
      <c r="H1861" t="s">
        <v>12</v>
      </c>
      <c r="I1861" t="s">
        <v>356</v>
      </c>
      <c r="J1861" s="15" t="str">
        <f t="shared" si="59"/>
        <v>4 Aug 1986</v>
      </c>
      <c r="K1861" s="15" t="s">
        <v>7691</v>
      </c>
      <c r="L1861" s="15" t="str">
        <f t="shared" si="58"/>
        <v>04-08-1986</v>
      </c>
      <c r="M1861" s="19">
        <v>37</v>
      </c>
    </row>
    <row r="1862" spans="1:13" ht="15" thickBot="1" x14ac:dyDescent="0.4">
      <c r="A1862" t="s">
        <v>1893</v>
      </c>
      <c r="B1862">
        <v>1967</v>
      </c>
      <c r="C1862" t="s">
        <v>20</v>
      </c>
      <c r="D1862">
        <v>8</v>
      </c>
      <c r="E1862">
        <v>0</v>
      </c>
      <c r="F1862" s="18">
        <v>20781.490000000002</v>
      </c>
      <c r="G1862" t="s">
        <v>11</v>
      </c>
      <c r="H1862" t="s">
        <v>12</v>
      </c>
      <c r="I1862" t="s">
        <v>13</v>
      </c>
      <c r="J1862" s="15" t="str">
        <f t="shared" si="59"/>
        <v>8 Sep 1967</v>
      </c>
      <c r="K1862" s="15" t="s">
        <v>7692</v>
      </c>
      <c r="L1862" s="15" t="str">
        <f t="shared" si="58"/>
        <v>08-09-1967</v>
      </c>
      <c r="M1862" s="19">
        <v>55</v>
      </c>
    </row>
    <row r="1863" spans="1:13" ht="15" thickBot="1" x14ac:dyDescent="0.4">
      <c r="A1863" t="s">
        <v>1894</v>
      </c>
      <c r="B1863">
        <v>1975</v>
      </c>
      <c r="C1863" t="s">
        <v>30</v>
      </c>
      <c r="D1863">
        <v>8</v>
      </c>
      <c r="E1863">
        <v>0</v>
      </c>
      <c r="F1863" s="18">
        <v>20878.78</v>
      </c>
      <c r="G1863" t="s">
        <v>11</v>
      </c>
      <c r="H1863" t="s">
        <v>16</v>
      </c>
      <c r="I1863" t="s">
        <v>247</v>
      </c>
      <c r="J1863" s="15" t="str">
        <f t="shared" si="59"/>
        <v>8 Dec 1975</v>
      </c>
      <c r="K1863" s="15" t="s">
        <v>7693</v>
      </c>
      <c r="L1863" s="15" t="str">
        <f t="shared" si="58"/>
        <v>08-12-1975</v>
      </c>
      <c r="M1863" s="19">
        <v>47</v>
      </c>
    </row>
    <row r="1864" spans="1:13" ht="15" thickBot="1" x14ac:dyDescent="0.4">
      <c r="A1864" t="s">
        <v>1895</v>
      </c>
      <c r="B1864">
        <v>1964</v>
      </c>
      <c r="C1864" t="s">
        <v>15</v>
      </c>
      <c r="D1864">
        <v>19</v>
      </c>
      <c r="E1864">
        <v>0</v>
      </c>
      <c r="F1864" s="18">
        <v>20893.060000000001</v>
      </c>
      <c r="G1864" t="s">
        <v>11</v>
      </c>
      <c r="H1864" t="s">
        <v>12</v>
      </c>
      <c r="I1864" t="s">
        <v>23</v>
      </c>
      <c r="J1864" s="15" t="str">
        <f t="shared" si="59"/>
        <v>19 Nov 1964</v>
      </c>
      <c r="K1864" s="15" t="s">
        <v>7315</v>
      </c>
      <c r="L1864" s="15" t="str">
        <f t="shared" si="58"/>
        <v>19-11-1964</v>
      </c>
      <c r="M1864" s="19">
        <v>58</v>
      </c>
    </row>
    <row r="1865" spans="1:13" ht="15" thickBot="1" x14ac:dyDescent="0.4">
      <c r="A1865" t="s">
        <v>1896</v>
      </c>
      <c r="B1865">
        <v>1987</v>
      </c>
      <c r="C1865" t="s">
        <v>15</v>
      </c>
      <c r="D1865">
        <v>27</v>
      </c>
      <c r="E1865">
        <v>2</v>
      </c>
      <c r="F1865" s="18">
        <v>20984.09</v>
      </c>
      <c r="G1865" t="s">
        <v>11</v>
      </c>
      <c r="H1865" t="s">
        <v>11</v>
      </c>
      <c r="I1865" t="s">
        <v>164</v>
      </c>
      <c r="J1865" s="15" t="str">
        <f t="shared" si="59"/>
        <v>27 Nov 1987</v>
      </c>
      <c r="K1865" s="15" t="s">
        <v>7694</v>
      </c>
      <c r="L1865" s="15" t="str">
        <f t="shared" si="58"/>
        <v>27-11-1987</v>
      </c>
      <c r="M1865" s="19">
        <v>35</v>
      </c>
    </row>
    <row r="1866" spans="1:13" ht="15" thickBot="1" x14ac:dyDescent="0.4">
      <c r="A1866" t="s">
        <v>1897</v>
      </c>
      <c r="B1866">
        <v>1983</v>
      </c>
      <c r="C1866" t="s">
        <v>10</v>
      </c>
      <c r="D1866">
        <v>2</v>
      </c>
      <c r="E1866">
        <v>1</v>
      </c>
      <c r="F1866" s="18">
        <v>21082.16</v>
      </c>
      <c r="G1866" t="s">
        <v>12</v>
      </c>
      <c r="H1866" t="s">
        <v>11</v>
      </c>
      <c r="I1866" t="s">
        <v>42</v>
      </c>
      <c r="J1866" s="15" t="str">
        <f t="shared" si="59"/>
        <v>2 Jul 1983</v>
      </c>
      <c r="K1866" s="15" t="s">
        <v>7695</v>
      </c>
      <c r="L1866" s="15" t="str">
        <f t="shared" si="58"/>
        <v>02-07-1983</v>
      </c>
      <c r="M1866" s="19">
        <v>40</v>
      </c>
    </row>
    <row r="1867" spans="1:13" ht="15" thickBot="1" x14ac:dyDescent="0.4">
      <c r="A1867" t="s">
        <v>1898</v>
      </c>
      <c r="B1867">
        <v>1977</v>
      </c>
      <c r="C1867" t="s">
        <v>15</v>
      </c>
      <c r="D1867">
        <v>23</v>
      </c>
      <c r="E1867">
        <v>2</v>
      </c>
      <c r="F1867" s="18">
        <v>21098.55</v>
      </c>
      <c r="G1867" t="s">
        <v>12</v>
      </c>
      <c r="H1867" t="s">
        <v>12</v>
      </c>
      <c r="I1867" t="s">
        <v>23</v>
      </c>
      <c r="J1867" s="15" t="str">
        <f t="shared" si="59"/>
        <v>23 Nov 1977</v>
      </c>
      <c r="K1867" s="15" t="s">
        <v>7696</v>
      </c>
      <c r="L1867" s="15" t="str">
        <f t="shared" si="58"/>
        <v>23-11-1977</v>
      </c>
      <c r="M1867" s="19">
        <v>45</v>
      </c>
    </row>
    <row r="1868" spans="1:13" ht="15" thickBot="1" x14ac:dyDescent="0.4">
      <c r="A1868" t="s">
        <v>1899</v>
      </c>
      <c r="B1868">
        <v>1969</v>
      </c>
      <c r="C1868" t="s">
        <v>35</v>
      </c>
      <c r="D1868">
        <v>26</v>
      </c>
      <c r="E1868">
        <v>0</v>
      </c>
      <c r="F1868" s="18">
        <v>21195.82</v>
      </c>
      <c r="G1868" t="s">
        <v>12</v>
      </c>
      <c r="H1868" t="s">
        <v>16</v>
      </c>
      <c r="I1868" t="s">
        <v>13</v>
      </c>
      <c r="J1868" s="15" t="str">
        <f t="shared" si="59"/>
        <v>26 Aug 1969</v>
      </c>
      <c r="K1868" s="15" t="s">
        <v>7697</v>
      </c>
      <c r="L1868" s="15" t="str">
        <f t="shared" si="58"/>
        <v>26-08-1969</v>
      </c>
      <c r="M1868" s="19">
        <v>53</v>
      </c>
    </row>
    <row r="1869" spans="1:13" ht="15" thickBot="1" x14ac:dyDescent="0.4">
      <c r="A1869" t="s">
        <v>1900</v>
      </c>
      <c r="B1869">
        <v>1974</v>
      </c>
      <c r="C1869" t="s">
        <v>37</v>
      </c>
      <c r="D1869">
        <v>14</v>
      </c>
      <c r="E1869">
        <v>0</v>
      </c>
      <c r="F1869" s="18">
        <v>21223.68</v>
      </c>
      <c r="G1869" t="s">
        <v>12</v>
      </c>
      <c r="H1869" t="s">
        <v>11</v>
      </c>
      <c r="I1869" t="s">
        <v>13</v>
      </c>
      <c r="J1869" s="15" t="str">
        <f t="shared" si="59"/>
        <v>14 Oct 1974</v>
      </c>
      <c r="K1869" s="15" t="s">
        <v>7698</v>
      </c>
      <c r="L1869" s="15" t="str">
        <f t="shared" si="58"/>
        <v>14-10-1974</v>
      </c>
      <c r="M1869" s="19">
        <v>48</v>
      </c>
    </row>
    <row r="1870" spans="1:13" ht="15" thickBot="1" x14ac:dyDescent="0.4">
      <c r="A1870" t="s">
        <v>1901</v>
      </c>
      <c r="B1870">
        <v>1974</v>
      </c>
      <c r="C1870" t="s">
        <v>20</v>
      </c>
      <c r="D1870">
        <v>3</v>
      </c>
      <c r="E1870">
        <v>0</v>
      </c>
      <c r="F1870" s="18">
        <v>21232.18</v>
      </c>
      <c r="G1870" t="s">
        <v>12</v>
      </c>
      <c r="H1870" t="s">
        <v>11</v>
      </c>
      <c r="I1870" t="s">
        <v>42</v>
      </c>
      <c r="J1870" s="15" t="str">
        <f t="shared" si="59"/>
        <v>3 Sep 1974</v>
      </c>
      <c r="K1870" s="15" t="s">
        <v>7699</v>
      </c>
      <c r="L1870" s="15" t="str">
        <f t="shared" si="58"/>
        <v>03-09-1974</v>
      </c>
      <c r="M1870" s="19">
        <v>48</v>
      </c>
    </row>
    <row r="1871" spans="1:13" ht="15" thickBot="1" x14ac:dyDescent="0.4">
      <c r="A1871" t="s">
        <v>1902</v>
      </c>
      <c r="B1871">
        <v>1980</v>
      </c>
      <c r="C1871" t="s">
        <v>30</v>
      </c>
      <c r="D1871">
        <v>10</v>
      </c>
      <c r="E1871">
        <v>2</v>
      </c>
      <c r="F1871" s="18">
        <v>21259.38</v>
      </c>
      <c r="G1871" t="s">
        <v>12</v>
      </c>
      <c r="H1871" t="s">
        <v>12</v>
      </c>
      <c r="I1871" t="s">
        <v>166</v>
      </c>
      <c r="J1871" s="15" t="str">
        <f t="shared" si="59"/>
        <v>10 Dec 1980</v>
      </c>
      <c r="K1871" s="15" t="s">
        <v>7700</v>
      </c>
      <c r="L1871" s="15" t="str">
        <f t="shared" si="58"/>
        <v>10-12-1980</v>
      </c>
      <c r="M1871" s="19">
        <v>42</v>
      </c>
    </row>
    <row r="1872" spans="1:13" ht="15" thickBot="1" x14ac:dyDescent="0.4">
      <c r="A1872" t="s">
        <v>1903</v>
      </c>
      <c r="B1872">
        <v>2004</v>
      </c>
      <c r="C1872" t="s">
        <v>35</v>
      </c>
      <c r="D1872">
        <v>4</v>
      </c>
      <c r="E1872">
        <v>0</v>
      </c>
      <c r="F1872" s="18">
        <v>21344.85</v>
      </c>
      <c r="G1872" t="s">
        <v>12</v>
      </c>
      <c r="H1872" t="s">
        <v>16</v>
      </c>
      <c r="I1872" t="s">
        <v>247</v>
      </c>
      <c r="J1872" s="15" t="str">
        <f t="shared" si="59"/>
        <v>4 Aug 2004</v>
      </c>
      <c r="K1872" s="15" t="s">
        <v>6267</v>
      </c>
      <c r="L1872" s="15" t="str">
        <f t="shared" si="58"/>
        <v>04-08-2004</v>
      </c>
      <c r="M1872" s="19">
        <v>19</v>
      </c>
    </row>
    <row r="1873" spans="1:13" ht="15" thickBot="1" x14ac:dyDescent="0.4">
      <c r="A1873" t="s">
        <v>1904</v>
      </c>
      <c r="B1873">
        <v>1980</v>
      </c>
      <c r="C1873" t="s">
        <v>20</v>
      </c>
      <c r="D1873">
        <v>4</v>
      </c>
      <c r="E1873">
        <v>0</v>
      </c>
      <c r="F1873" s="18">
        <v>21348.71</v>
      </c>
      <c r="G1873" t="s">
        <v>11</v>
      </c>
      <c r="H1873" t="s">
        <v>16</v>
      </c>
      <c r="I1873" t="s">
        <v>23</v>
      </c>
      <c r="J1873" s="15" t="str">
        <f t="shared" si="59"/>
        <v>4 Sep 1980</v>
      </c>
      <c r="K1873" s="15" t="s">
        <v>7701</v>
      </c>
      <c r="L1873" s="15" t="str">
        <f t="shared" si="58"/>
        <v>04-09-1980</v>
      </c>
      <c r="M1873" s="19">
        <v>42</v>
      </c>
    </row>
    <row r="1874" spans="1:13" ht="15" thickBot="1" x14ac:dyDescent="0.4">
      <c r="A1874" t="s">
        <v>1905</v>
      </c>
      <c r="B1874">
        <v>1990</v>
      </c>
      <c r="C1874" t="s">
        <v>15</v>
      </c>
      <c r="D1874">
        <v>21</v>
      </c>
      <c r="E1874">
        <v>4</v>
      </c>
      <c r="F1874" s="18">
        <v>21472.48</v>
      </c>
      <c r="G1874" t="s">
        <v>11</v>
      </c>
      <c r="H1874" t="s">
        <v>11</v>
      </c>
      <c r="I1874" t="s">
        <v>23</v>
      </c>
      <c r="J1874" s="15" t="str">
        <f t="shared" si="59"/>
        <v>21 Nov 1990</v>
      </c>
      <c r="K1874" s="15" t="s">
        <v>7702</v>
      </c>
      <c r="L1874" s="15" t="str">
        <f t="shared" si="58"/>
        <v>21-11-1990</v>
      </c>
      <c r="M1874" s="19">
        <v>32</v>
      </c>
    </row>
    <row r="1875" spans="1:13" ht="15" thickBot="1" x14ac:dyDescent="0.4">
      <c r="A1875" t="s">
        <v>1906</v>
      </c>
      <c r="B1875">
        <v>1999</v>
      </c>
      <c r="C1875" t="s">
        <v>18</v>
      </c>
      <c r="D1875">
        <v>12</v>
      </c>
      <c r="E1875">
        <v>0</v>
      </c>
      <c r="F1875" s="18">
        <v>21595.38</v>
      </c>
      <c r="G1875" t="s">
        <v>11</v>
      </c>
      <c r="H1875" t="s">
        <v>12</v>
      </c>
      <c r="I1875" t="s">
        <v>23</v>
      </c>
      <c r="J1875" s="15" t="str">
        <f t="shared" si="59"/>
        <v>12 Jun 1999</v>
      </c>
      <c r="K1875" s="15" t="s">
        <v>7703</v>
      </c>
      <c r="L1875" s="15" t="str">
        <f t="shared" si="58"/>
        <v>12-06-1999</v>
      </c>
      <c r="M1875" s="19">
        <v>24</v>
      </c>
    </row>
    <row r="1876" spans="1:13" ht="15" thickBot="1" x14ac:dyDescent="0.4">
      <c r="A1876" t="s">
        <v>1907</v>
      </c>
      <c r="B1876">
        <v>1983</v>
      </c>
      <c r="C1876" t="s">
        <v>30</v>
      </c>
      <c r="D1876">
        <v>25</v>
      </c>
      <c r="E1876">
        <v>3</v>
      </c>
      <c r="F1876" s="18">
        <v>21659.93</v>
      </c>
      <c r="G1876" t="s">
        <v>12</v>
      </c>
      <c r="H1876" t="s">
        <v>12</v>
      </c>
      <c r="I1876" t="s">
        <v>247</v>
      </c>
      <c r="J1876" s="15" t="str">
        <f t="shared" si="59"/>
        <v>25 Dec 1983</v>
      </c>
      <c r="K1876" s="15" t="s">
        <v>7704</v>
      </c>
      <c r="L1876" s="15" t="str">
        <f t="shared" si="58"/>
        <v>25-12-1983</v>
      </c>
      <c r="M1876" s="19">
        <v>39</v>
      </c>
    </row>
    <row r="1877" spans="1:13" ht="15" thickBot="1" x14ac:dyDescent="0.4">
      <c r="A1877" t="s">
        <v>1908</v>
      </c>
      <c r="B1877">
        <v>1962</v>
      </c>
      <c r="C1877" t="s">
        <v>15</v>
      </c>
      <c r="D1877">
        <v>16</v>
      </c>
      <c r="E1877">
        <v>0</v>
      </c>
      <c r="F1877" s="18">
        <v>21661.16</v>
      </c>
      <c r="G1877" t="s">
        <v>11</v>
      </c>
      <c r="H1877" t="s">
        <v>11</v>
      </c>
      <c r="I1877" t="s">
        <v>23</v>
      </c>
      <c r="J1877" s="15" t="str">
        <f t="shared" si="59"/>
        <v>16 Nov 1962</v>
      </c>
      <c r="K1877" s="15" t="s">
        <v>7705</v>
      </c>
      <c r="L1877" s="15" t="str">
        <f t="shared" si="58"/>
        <v>16-11-1962</v>
      </c>
      <c r="M1877" s="19">
        <v>60</v>
      </c>
    </row>
    <row r="1878" spans="1:13" ht="15" thickBot="1" x14ac:dyDescent="0.4">
      <c r="A1878" t="s">
        <v>1909</v>
      </c>
      <c r="B1878">
        <v>1976</v>
      </c>
      <c r="C1878" t="s">
        <v>10</v>
      </c>
      <c r="D1878">
        <v>18</v>
      </c>
      <c r="E1878">
        <v>1</v>
      </c>
      <c r="F1878" s="18">
        <v>21677.279999999999</v>
      </c>
      <c r="G1878" t="s">
        <v>12</v>
      </c>
      <c r="H1878" t="s">
        <v>16</v>
      </c>
      <c r="I1878" t="s">
        <v>23</v>
      </c>
      <c r="J1878" s="15" t="str">
        <f t="shared" si="59"/>
        <v>18 Jul 1976</v>
      </c>
      <c r="K1878" s="15" t="s">
        <v>7706</v>
      </c>
      <c r="L1878" s="15" t="str">
        <f t="shared" si="58"/>
        <v>18-07-1976</v>
      </c>
      <c r="M1878" s="19">
        <v>47</v>
      </c>
    </row>
    <row r="1879" spans="1:13" ht="15" thickBot="1" x14ac:dyDescent="0.4">
      <c r="A1879" t="s">
        <v>1910</v>
      </c>
      <c r="B1879">
        <v>1979</v>
      </c>
      <c r="C1879" t="s">
        <v>20</v>
      </c>
      <c r="D1879">
        <v>20</v>
      </c>
      <c r="E1879">
        <v>1</v>
      </c>
      <c r="F1879" s="18">
        <v>21771.34</v>
      </c>
      <c r="G1879" t="s">
        <v>12</v>
      </c>
      <c r="H1879" t="s">
        <v>16</v>
      </c>
      <c r="I1879" t="s">
        <v>247</v>
      </c>
      <c r="J1879" s="15" t="str">
        <f t="shared" si="59"/>
        <v>20 Sep 1979</v>
      </c>
      <c r="K1879" s="15" t="s">
        <v>7707</v>
      </c>
      <c r="L1879" s="15" t="str">
        <f t="shared" si="58"/>
        <v>20-09-1979</v>
      </c>
      <c r="M1879" s="19">
        <v>43</v>
      </c>
    </row>
    <row r="1880" spans="1:13" ht="15" thickBot="1" x14ac:dyDescent="0.4">
      <c r="A1880" t="s">
        <v>1911</v>
      </c>
      <c r="B1880">
        <v>1979</v>
      </c>
      <c r="C1880" t="s">
        <v>20</v>
      </c>
      <c r="D1880">
        <v>28</v>
      </c>
      <c r="E1880">
        <v>0</v>
      </c>
      <c r="F1880" s="18">
        <v>21774.32</v>
      </c>
      <c r="G1880" t="s">
        <v>12</v>
      </c>
      <c r="H1880" t="s">
        <v>11</v>
      </c>
      <c r="I1880" t="s">
        <v>23</v>
      </c>
      <c r="J1880" s="15" t="str">
        <f t="shared" si="59"/>
        <v>28 Sep 1979</v>
      </c>
      <c r="K1880" s="15" t="s">
        <v>7708</v>
      </c>
      <c r="L1880" s="15" t="str">
        <f t="shared" si="58"/>
        <v>28-09-1979</v>
      </c>
      <c r="M1880" s="19">
        <v>43</v>
      </c>
    </row>
    <row r="1881" spans="1:13" ht="15" thickBot="1" x14ac:dyDescent="0.4">
      <c r="A1881" t="s">
        <v>1912</v>
      </c>
      <c r="B1881">
        <v>1963</v>
      </c>
      <c r="C1881" t="s">
        <v>35</v>
      </c>
      <c r="D1881">
        <v>27</v>
      </c>
      <c r="E1881">
        <v>0</v>
      </c>
      <c r="F1881" s="18">
        <v>21797</v>
      </c>
      <c r="G1881" t="s">
        <v>12</v>
      </c>
      <c r="H1881" t="s">
        <v>16</v>
      </c>
      <c r="I1881" t="s">
        <v>42</v>
      </c>
      <c r="J1881" s="15" t="str">
        <f t="shared" si="59"/>
        <v>27 Aug 1963</v>
      </c>
      <c r="K1881" s="15" t="s">
        <v>7709</v>
      </c>
      <c r="L1881" s="15" t="str">
        <f t="shared" si="58"/>
        <v>27-08-1963</v>
      </c>
      <c r="M1881" s="19">
        <v>59</v>
      </c>
    </row>
    <row r="1882" spans="1:13" ht="15" thickBot="1" x14ac:dyDescent="0.4">
      <c r="A1882" t="s">
        <v>1913</v>
      </c>
      <c r="B1882">
        <v>1979</v>
      </c>
      <c r="C1882" t="s">
        <v>35</v>
      </c>
      <c r="D1882">
        <v>17</v>
      </c>
      <c r="E1882">
        <v>2</v>
      </c>
      <c r="F1882" s="18">
        <v>21880.82</v>
      </c>
      <c r="G1882" t="s">
        <v>12</v>
      </c>
      <c r="H1882" t="s">
        <v>16</v>
      </c>
      <c r="I1882" t="s">
        <v>23</v>
      </c>
      <c r="J1882" s="15" t="str">
        <f t="shared" si="59"/>
        <v>17 Aug 1979</v>
      </c>
      <c r="K1882" s="15" t="s">
        <v>7710</v>
      </c>
      <c r="L1882" s="15" t="str">
        <f t="shared" si="58"/>
        <v>17-08-1979</v>
      </c>
      <c r="M1882" s="19">
        <v>43</v>
      </c>
    </row>
    <row r="1883" spans="1:13" ht="15" thickBot="1" x14ac:dyDescent="0.4">
      <c r="A1883" t="s">
        <v>1914</v>
      </c>
      <c r="B1883">
        <v>2003</v>
      </c>
      <c r="C1883" t="s">
        <v>20</v>
      </c>
      <c r="D1883">
        <v>28</v>
      </c>
      <c r="E1883">
        <v>0</v>
      </c>
      <c r="F1883" s="18">
        <v>21882.400000000001</v>
      </c>
      <c r="G1883" t="s">
        <v>11</v>
      </c>
      <c r="H1883" t="s">
        <v>16</v>
      </c>
      <c r="I1883" t="s">
        <v>42</v>
      </c>
      <c r="J1883" s="15" t="str">
        <f t="shared" si="59"/>
        <v>28 Sep 2003</v>
      </c>
      <c r="K1883" s="15" t="s">
        <v>7711</v>
      </c>
      <c r="L1883" s="15" t="str">
        <f t="shared" si="58"/>
        <v>28-09-2003</v>
      </c>
      <c r="M1883" s="19">
        <v>19</v>
      </c>
    </row>
    <row r="1884" spans="1:13" ht="15" thickBot="1" x14ac:dyDescent="0.4">
      <c r="A1884" t="s">
        <v>1915</v>
      </c>
      <c r="B1884">
        <v>1975</v>
      </c>
      <c r="C1884" t="s">
        <v>30</v>
      </c>
      <c r="D1884">
        <v>19</v>
      </c>
      <c r="E1884">
        <v>1</v>
      </c>
      <c r="F1884" s="18">
        <v>21978.68</v>
      </c>
      <c r="G1884" t="s">
        <v>12</v>
      </c>
      <c r="H1884" t="s">
        <v>12</v>
      </c>
      <c r="I1884" t="s">
        <v>13</v>
      </c>
      <c r="J1884" s="15" t="str">
        <f t="shared" si="59"/>
        <v>19 Dec 1975</v>
      </c>
      <c r="K1884" s="15" t="s">
        <v>7712</v>
      </c>
      <c r="L1884" s="15" t="str">
        <f t="shared" si="58"/>
        <v>19-12-1975</v>
      </c>
      <c r="M1884" s="19">
        <v>47</v>
      </c>
    </row>
    <row r="1885" spans="1:13" ht="15" thickBot="1" x14ac:dyDescent="0.4">
      <c r="A1885" t="s">
        <v>1916</v>
      </c>
      <c r="B1885">
        <v>1989</v>
      </c>
      <c r="C1885" t="s">
        <v>37</v>
      </c>
      <c r="D1885">
        <v>14</v>
      </c>
      <c r="E1885">
        <v>0</v>
      </c>
      <c r="F1885" s="18">
        <v>21984.47</v>
      </c>
      <c r="G1885" t="s">
        <v>12</v>
      </c>
      <c r="H1885" t="s">
        <v>16</v>
      </c>
      <c r="I1885" t="s">
        <v>23</v>
      </c>
      <c r="J1885" s="15" t="str">
        <f t="shared" si="59"/>
        <v>14 Oct 1989</v>
      </c>
      <c r="K1885" s="15" t="s">
        <v>7713</v>
      </c>
      <c r="L1885" s="15" t="str">
        <f t="shared" si="58"/>
        <v>14-10-1989</v>
      </c>
      <c r="M1885" s="19">
        <v>33</v>
      </c>
    </row>
    <row r="1886" spans="1:13" ht="15" thickBot="1" x14ac:dyDescent="0.4">
      <c r="A1886" t="s">
        <v>1917</v>
      </c>
      <c r="B1886">
        <v>2001</v>
      </c>
      <c r="C1886" t="s">
        <v>35</v>
      </c>
      <c r="D1886">
        <v>28</v>
      </c>
      <c r="E1886">
        <v>0</v>
      </c>
      <c r="F1886" s="18">
        <v>22097.62</v>
      </c>
      <c r="G1886" t="s">
        <v>12</v>
      </c>
      <c r="H1886" t="s">
        <v>16</v>
      </c>
      <c r="I1886" t="s">
        <v>42</v>
      </c>
      <c r="J1886" s="15" t="str">
        <f t="shared" si="59"/>
        <v>28 Aug 2001</v>
      </c>
      <c r="K1886" s="15" t="s">
        <v>6924</v>
      </c>
      <c r="L1886" s="15" t="str">
        <f t="shared" si="58"/>
        <v>28-08-2001</v>
      </c>
      <c r="M1886" s="19">
        <v>21</v>
      </c>
    </row>
    <row r="1887" spans="1:13" ht="15" thickBot="1" x14ac:dyDescent="0.4">
      <c r="A1887" t="s">
        <v>1918</v>
      </c>
      <c r="B1887">
        <v>1980</v>
      </c>
      <c r="C1887" t="s">
        <v>20</v>
      </c>
      <c r="D1887">
        <v>12</v>
      </c>
      <c r="E1887">
        <v>0</v>
      </c>
      <c r="F1887" s="18">
        <v>22144.03</v>
      </c>
      <c r="G1887" t="s">
        <v>11</v>
      </c>
      <c r="H1887" t="s">
        <v>11</v>
      </c>
      <c r="I1887" t="s">
        <v>42</v>
      </c>
      <c r="J1887" s="15" t="str">
        <f t="shared" si="59"/>
        <v>12 Sep 1980</v>
      </c>
      <c r="K1887" s="15" t="s">
        <v>7714</v>
      </c>
      <c r="L1887" s="15" t="str">
        <f t="shared" si="58"/>
        <v>12-09-1980</v>
      </c>
      <c r="M1887" s="19">
        <v>42</v>
      </c>
    </row>
    <row r="1888" spans="1:13" ht="15" thickBot="1" x14ac:dyDescent="0.4">
      <c r="A1888" t="s">
        <v>1919</v>
      </c>
      <c r="B1888">
        <v>1965</v>
      </c>
      <c r="C1888" t="s">
        <v>35</v>
      </c>
      <c r="D1888">
        <v>24</v>
      </c>
      <c r="E1888">
        <v>1</v>
      </c>
      <c r="F1888" s="18">
        <v>22192.44</v>
      </c>
      <c r="G1888" t="s">
        <v>12</v>
      </c>
      <c r="H1888" t="s">
        <v>16</v>
      </c>
      <c r="I1888" t="s">
        <v>13</v>
      </c>
      <c r="J1888" s="15" t="str">
        <f t="shared" si="59"/>
        <v>24 Aug 1965</v>
      </c>
      <c r="K1888" s="15" t="s">
        <v>7715</v>
      </c>
      <c r="L1888" s="15" t="str">
        <f t="shared" si="58"/>
        <v>24-08-1965</v>
      </c>
      <c r="M1888" s="19">
        <v>57</v>
      </c>
    </row>
    <row r="1889" spans="1:13" ht="15" thickBot="1" x14ac:dyDescent="0.4">
      <c r="A1889" t="s">
        <v>1920</v>
      </c>
      <c r="B1889">
        <v>1971</v>
      </c>
      <c r="C1889" t="s">
        <v>18</v>
      </c>
      <c r="D1889">
        <v>16</v>
      </c>
      <c r="E1889">
        <v>1</v>
      </c>
      <c r="F1889" s="18">
        <v>22218.11</v>
      </c>
      <c r="G1889" t="s">
        <v>11</v>
      </c>
      <c r="H1889" t="s">
        <v>12</v>
      </c>
      <c r="I1889" t="s">
        <v>13</v>
      </c>
      <c r="J1889" s="15" t="str">
        <f t="shared" si="59"/>
        <v>16 Jun 1971</v>
      </c>
      <c r="K1889" s="15" t="s">
        <v>7716</v>
      </c>
      <c r="L1889" s="15" t="str">
        <f t="shared" si="58"/>
        <v>16-06-1971</v>
      </c>
      <c r="M1889" s="19">
        <v>52</v>
      </c>
    </row>
    <row r="1890" spans="1:13" ht="15" thickBot="1" x14ac:dyDescent="0.4">
      <c r="A1890" t="s">
        <v>1921</v>
      </c>
      <c r="B1890">
        <v>1982</v>
      </c>
      <c r="C1890" t="s">
        <v>30</v>
      </c>
      <c r="D1890">
        <v>27</v>
      </c>
      <c r="E1890">
        <v>1</v>
      </c>
      <c r="F1890" s="18">
        <v>22331.57</v>
      </c>
      <c r="G1890" t="s">
        <v>11</v>
      </c>
      <c r="H1890" t="s">
        <v>12</v>
      </c>
      <c r="I1890" t="s">
        <v>247</v>
      </c>
      <c r="J1890" s="15" t="str">
        <f t="shared" si="59"/>
        <v>27 Dec 1982</v>
      </c>
      <c r="K1890" s="15" t="s">
        <v>6917</v>
      </c>
      <c r="L1890" s="15" t="str">
        <f t="shared" si="58"/>
        <v>27-12-1982</v>
      </c>
      <c r="M1890" s="19">
        <v>40</v>
      </c>
    </row>
    <row r="1891" spans="1:13" ht="15" thickBot="1" x14ac:dyDescent="0.4">
      <c r="A1891" t="s">
        <v>1922</v>
      </c>
      <c r="B1891">
        <v>1999</v>
      </c>
      <c r="C1891" t="s">
        <v>35</v>
      </c>
      <c r="D1891">
        <v>26</v>
      </c>
      <c r="E1891">
        <v>2</v>
      </c>
      <c r="F1891" s="18">
        <v>22395.74</v>
      </c>
      <c r="G1891" t="s">
        <v>12</v>
      </c>
      <c r="H1891" t="s">
        <v>11</v>
      </c>
      <c r="I1891" t="s">
        <v>247</v>
      </c>
      <c r="J1891" s="15" t="str">
        <f t="shared" si="59"/>
        <v>26 Aug 1999</v>
      </c>
      <c r="K1891" s="15" t="s">
        <v>7717</v>
      </c>
      <c r="L1891" s="15" t="str">
        <f t="shared" si="58"/>
        <v>26-08-1999</v>
      </c>
      <c r="M1891" s="19">
        <v>23</v>
      </c>
    </row>
    <row r="1892" spans="1:13" ht="15" thickBot="1" x14ac:dyDescent="0.4">
      <c r="A1892" t="s">
        <v>1923</v>
      </c>
      <c r="B1892">
        <v>1966</v>
      </c>
      <c r="C1892" t="s">
        <v>35</v>
      </c>
      <c r="D1892">
        <v>18</v>
      </c>
      <c r="E1892">
        <v>0</v>
      </c>
      <c r="F1892" s="18">
        <v>22412.65</v>
      </c>
      <c r="G1892" t="s">
        <v>12</v>
      </c>
      <c r="H1892" t="s">
        <v>12</v>
      </c>
      <c r="I1892" t="s">
        <v>276</v>
      </c>
      <c r="J1892" s="15" t="str">
        <f t="shared" si="59"/>
        <v>18 Aug 1966</v>
      </c>
      <c r="K1892" s="15" t="s">
        <v>7718</v>
      </c>
      <c r="L1892" s="15" t="str">
        <f t="shared" si="58"/>
        <v>18-08-1966</v>
      </c>
      <c r="M1892" s="19">
        <v>56</v>
      </c>
    </row>
    <row r="1893" spans="1:13" ht="15" thickBot="1" x14ac:dyDescent="0.4">
      <c r="A1893" t="s">
        <v>1924</v>
      </c>
      <c r="B1893">
        <v>1983</v>
      </c>
      <c r="C1893" t="s">
        <v>30</v>
      </c>
      <c r="D1893">
        <v>21</v>
      </c>
      <c r="E1893">
        <v>1</v>
      </c>
      <c r="F1893" s="18">
        <v>22462.04</v>
      </c>
      <c r="G1893" t="s">
        <v>12</v>
      </c>
      <c r="H1893" t="s">
        <v>16</v>
      </c>
      <c r="I1893" t="s">
        <v>166</v>
      </c>
      <c r="J1893" s="15" t="str">
        <f t="shared" si="59"/>
        <v>21 Dec 1983</v>
      </c>
      <c r="K1893" s="15" t="s">
        <v>7719</v>
      </c>
      <c r="L1893" s="15" t="str">
        <f t="shared" si="58"/>
        <v>21-12-1983</v>
      </c>
      <c r="M1893" s="19">
        <v>39</v>
      </c>
    </row>
    <row r="1894" spans="1:13" ht="15" thickBot="1" x14ac:dyDescent="0.4">
      <c r="A1894" t="s">
        <v>1925</v>
      </c>
      <c r="B1894">
        <v>1979</v>
      </c>
      <c r="C1894" t="s">
        <v>15</v>
      </c>
      <c r="D1894">
        <v>14</v>
      </c>
      <c r="E1894">
        <v>2</v>
      </c>
      <c r="F1894" s="18">
        <v>22478.6</v>
      </c>
      <c r="G1894" t="s">
        <v>12</v>
      </c>
      <c r="H1894" t="s">
        <v>11</v>
      </c>
      <c r="I1894" t="s">
        <v>42</v>
      </c>
      <c r="J1894" s="15" t="str">
        <f t="shared" si="59"/>
        <v>14 Nov 1979</v>
      </c>
      <c r="K1894" s="15" t="s">
        <v>7720</v>
      </c>
      <c r="L1894" s="15" t="str">
        <f t="shared" si="58"/>
        <v>14-11-1979</v>
      </c>
      <c r="M1894" s="19">
        <v>43</v>
      </c>
    </row>
    <row r="1895" spans="1:13" ht="15" thickBot="1" x14ac:dyDescent="0.4">
      <c r="A1895" t="s">
        <v>1926</v>
      </c>
      <c r="B1895">
        <v>2003</v>
      </c>
      <c r="C1895" t="s">
        <v>10</v>
      </c>
      <c r="D1895">
        <v>25</v>
      </c>
      <c r="E1895">
        <v>2</v>
      </c>
      <c r="F1895" s="18">
        <v>22493.66</v>
      </c>
      <c r="G1895" t="s">
        <v>11</v>
      </c>
      <c r="H1895" t="s">
        <v>16</v>
      </c>
      <c r="I1895" t="s">
        <v>23</v>
      </c>
      <c r="J1895" s="15" t="str">
        <f t="shared" si="59"/>
        <v>25 Jul 2003</v>
      </c>
      <c r="K1895" s="15" t="s">
        <v>6144</v>
      </c>
      <c r="L1895" s="15" t="str">
        <f t="shared" si="58"/>
        <v>25-07-2003</v>
      </c>
      <c r="M1895" s="19">
        <v>20</v>
      </c>
    </row>
    <row r="1896" spans="1:13" ht="15" thickBot="1" x14ac:dyDescent="0.4">
      <c r="A1896" t="s">
        <v>1927</v>
      </c>
      <c r="B1896">
        <v>1970</v>
      </c>
      <c r="C1896" t="s">
        <v>15</v>
      </c>
      <c r="D1896">
        <v>9</v>
      </c>
      <c r="E1896">
        <v>0</v>
      </c>
      <c r="F1896" s="18">
        <v>23045.57</v>
      </c>
      <c r="G1896" t="s">
        <v>11</v>
      </c>
      <c r="H1896" t="s">
        <v>11</v>
      </c>
      <c r="I1896" t="s">
        <v>247</v>
      </c>
      <c r="J1896" s="15" t="str">
        <f t="shared" si="59"/>
        <v>9 Nov 1970</v>
      </c>
      <c r="K1896" s="15" t="s">
        <v>6710</v>
      </c>
      <c r="L1896" s="15" t="str">
        <f t="shared" si="58"/>
        <v>09-11-1970</v>
      </c>
      <c r="M1896" s="19">
        <v>52</v>
      </c>
    </row>
    <row r="1897" spans="1:13" ht="15" thickBot="1" x14ac:dyDescent="0.4">
      <c r="A1897" t="s">
        <v>1928</v>
      </c>
      <c r="B1897">
        <v>1975</v>
      </c>
      <c r="C1897" t="s">
        <v>20</v>
      </c>
      <c r="D1897">
        <v>9</v>
      </c>
      <c r="E1897">
        <v>0</v>
      </c>
      <c r="F1897" s="18">
        <v>23065.42</v>
      </c>
      <c r="G1897" t="s">
        <v>11</v>
      </c>
      <c r="H1897" t="s">
        <v>11</v>
      </c>
      <c r="I1897" t="s">
        <v>13</v>
      </c>
      <c r="J1897" s="15" t="str">
        <f t="shared" si="59"/>
        <v>9 Sep 1975</v>
      </c>
      <c r="K1897" s="15" t="s">
        <v>7721</v>
      </c>
      <c r="L1897" s="15" t="str">
        <f t="shared" si="58"/>
        <v>09-09-1975</v>
      </c>
      <c r="M1897" s="19">
        <v>47</v>
      </c>
    </row>
    <row r="1898" spans="1:13" ht="15" thickBot="1" x14ac:dyDescent="0.4">
      <c r="A1898" t="s">
        <v>1929</v>
      </c>
      <c r="B1898">
        <v>2003</v>
      </c>
      <c r="C1898" t="s">
        <v>30</v>
      </c>
      <c r="D1898">
        <v>14</v>
      </c>
      <c r="E1898">
        <v>0</v>
      </c>
      <c r="F1898" s="18">
        <v>23082.959999999999</v>
      </c>
      <c r="G1898" t="s">
        <v>11</v>
      </c>
      <c r="H1898" t="s">
        <v>11</v>
      </c>
      <c r="I1898" t="s">
        <v>42</v>
      </c>
      <c r="J1898" s="15" t="str">
        <f t="shared" si="59"/>
        <v>14 Dec 2003</v>
      </c>
      <c r="K1898" s="15" t="s">
        <v>7722</v>
      </c>
      <c r="L1898" s="15" t="str">
        <f t="shared" si="58"/>
        <v>14-12-2003</v>
      </c>
      <c r="M1898" s="19">
        <v>19</v>
      </c>
    </row>
    <row r="1899" spans="1:13" ht="15" thickBot="1" x14ac:dyDescent="0.4">
      <c r="A1899" t="s">
        <v>1930</v>
      </c>
      <c r="B1899">
        <v>1997</v>
      </c>
      <c r="C1899" t="s">
        <v>35</v>
      </c>
      <c r="D1899">
        <v>7</v>
      </c>
      <c r="E1899">
        <v>2</v>
      </c>
      <c r="F1899" s="18">
        <v>23241.47</v>
      </c>
      <c r="G1899" t="s">
        <v>11</v>
      </c>
      <c r="H1899" t="s">
        <v>12</v>
      </c>
      <c r="I1899" t="s">
        <v>170</v>
      </c>
      <c r="J1899" s="15" t="str">
        <f t="shared" si="59"/>
        <v>7 Aug 1997</v>
      </c>
      <c r="K1899" s="15" t="s">
        <v>7723</v>
      </c>
      <c r="L1899" s="15" t="str">
        <f t="shared" si="58"/>
        <v>07-08-1997</v>
      </c>
      <c r="M1899" s="19">
        <v>25</v>
      </c>
    </row>
    <row r="1900" spans="1:13" ht="15" thickBot="1" x14ac:dyDescent="0.4">
      <c r="A1900" t="s">
        <v>1931</v>
      </c>
      <c r="B1900">
        <v>1969</v>
      </c>
      <c r="C1900" t="s">
        <v>15</v>
      </c>
      <c r="D1900">
        <v>14</v>
      </c>
      <c r="E1900">
        <v>1</v>
      </c>
      <c r="F1900" s="18">
        <v>23244.79</v>
      </c>
      <c r="G1900" t="s">
        <v>11</v>
      </c>
      <c r="H1900" t="s">
        <v>12</v>
      </c>
      <c r="I1900" t="s">
        <v>13</v>
      </c>
      <c r="J1900" s="15" t="str">
        <f t="shared" si="59"/>
        <v>14 Nov 1969</v>
      </c>
      <c r="K1900" s="15" t="s">
        <v>7724</v>
      </c>
      <c r="L1900" s="15" t="str">
        <f t="shared" si="58"/>
        <v>14-11-1969</v>
      </c>
      <c r="M1900" s="19">
        <v>53</v>
      </c>
    </row>
    <row r="1901" spans="1:13" ht="15" thickBot="1" x14ac:dyDescent="0.4">
      <c r="A1901" t="s">
        <v>1932</v>
      </c>
      <c r="B1901">
        <v>1994</v>
      </c>
      <c r="C1901" t="s">
        <v>37</v>
      </c>
      <c r="D1901">
        <v>3</v>
      </c>
      <c r="E1901">
        <v>1</v>
      </c>
      <c r="F1901" s="18">
        <v>23288.93</v>
      </c>
      <c r="G1901" t="s">
        <v>11</v>
      </c>
      <c r="H1901" t="s">
        <v>12</v>
      </c>
      <c r="I1901" t="s">
        <v>247</v>
      </c>
      <c r="J1901" s="15" t="str">
        <f t="shared" si="59"/>
        <v>3 Oct 1994</v>
      </c>
      <c r="K1901" s="15" t="s">
        <v>7725</v>
      </c>
      <c r="L1901" s="15" t="str">
        <f t="shared" si="58"/>
        <v>03-10-1994</v>
      </c>
      <c r="M1901" s="19">
        <v>28</v>
      </c>
    </row>
    <row r="1902" spans="1:13" ht="15" thickBot="1" x14ac:dyDescent="0.4">
      <c r="A1902" t="s">
        <v>1933</v>
      </c>
      <c r="B1902">
        <v>1973</v>
      </c>
      <c r="C1902" t="s">
        <v>37</v>
      </c>
      <c r="D1902">
        <v>22</v>
      </c>
      <c r="E1902">
        <v>2</v>
      </c>
      <c r="F1902" s="18">
        <v>23306.55</v>
      </c>
      <c r="G1902" t="s">
        <v>11</v>
      </c>
      <c r="H1902" t="s">
        <v>11</v>
      </c>
      <c r="I1902" t="s">
        <v>42</v>
      </c>
      <c r="J1902" s="15" t="str">
        <f t="shared" si="59"/>
        <v>22 Oct 1973</v>
      </c>
      <c r="K1902" s="15" t="s">
        <v>7726</v>
      </c>
      <c r="L1902" s="15" t="str">
        <f t="shared" si="58"/>
        <v>22-10-1973</v>
      </c>
      <c r="M1902" s="19">
        <v>49</v>
      </c>
    </row>
    <row r="1903" spans="1:13" ht="15" thickBot="1" x14ac:dyDescent="0.4">
      <c r="A1903" t="s">
        <v>1934</v>
      </c>
      <c r="B1903">
        <v>1975</v>
      </c>
      <c r="C1903" t="s">
        <v>15</v>
      </c>
      <c r="D1903">
        <v>13</v>
      </c>
      <c r="E1903">
        <v>1</v>
      </c>
      <c r="F1903" s="18">
        <v>23401.31</v>
      </c>
      <c r="G1903" t="s">
        <v>11</v>
      </c>
      <c r="H1903" t="s">
        <v>12</v>
      </c>
      <c r="I1903" t="s">
        <v>247</v>
      </c>
      <c r="J1903" s="15" t="str">
        <f t="shared" si="59"/>
        <v>13 Nov 1975</v>
      </c>
      <c r="K1903" s="15" t="s">
        <v>7727</v>
      </c>
      <c r="L1903" s="15" t="str">
        <f t="shared" si="58"/>
        <v>13-11-1975</v>
      </c>
      <c r="M1903" s="19">
        <v>47</v>
      </c>
    </row>
    <row r="1904" spans="1:13" ht="15" thickBot="1" x14ac:dyDescent="0.4">
      <c r="A1904" t="s">
        <v>1935</v>
      </c>
      <c r="B1904">
        <v>1983</v>
      </c>
      <c r="C1904" t="s">
        <v>35</v>
      </c>
      <c r="D1904">
        <v>26</v>
      </c>
      <c r="E1904">
        <v>2</v>
      </c>
      <c r="F1904" s="18">
        <v>23563.02</v>
      </c>
      <c r="G1904" t="s">
        <v>11</v>
      </c>
      <c r="H1904" t="s">
        <v>11</v>
      </c>
      <c r="I1904" t="s">
        <v>13</v>
      </c>
      <c r="J1904" s="15" t="str">
        <f t="shared" si="59"/>
        <v>26 Aug 1983</v>
      </c>
      <c r="K1904" s="15" t="s">
        <v>7728</v>
      </c>
      <c r="L1904" s="15" t="str">
        <f t="shared" si="58"/>
        <v>26-08-1983</v>
      </c>
      <c r="M1904" s="19">
        <v>39</v>
      </c>
    </row>
    <row r="1905" spans="1:13" ht="15" thickBot="1" x14ac:dyDescent="0.4">
      <c r="A1905" t="s">
        <v>1936</v>
      </c>
      <c r="B1905">
        <v>1974</v>
      </c>
      <c r="C1905" t="s">
        <v>18</v>
      </c>
      <c r="D1905">
        <v>2</v>
      </c>
      <c r="E1905">
        <v>1</v>
      </c>
      <c r="F1905" s="18">
        <v>23568.27</v>
      </c>
      <c r="G1905" t="s">
        <v>11</v>
      </c>
      <c r="H1905" t="s">
        <v>11</v>
      </c>
      <c r="I1905" t="s">
        <v>42</v>
      </c>
      <c r="J1905" s="15" t="str">
        <f t="shared" si="59"/>
        <v>2 Jun 1974</v>
      </c>
      <c r="K1905" s="15" t="s">
        <v>7729</v>
      </c>
      <c r="L1905" s="15" t="str">
        <f t="shared" si="58"/>
        <v>02-06-1974</v>
      </c>
      <c r="M1905" s="19">
        <v>49</v>
      </c>
    </row>
    <row r="1906" spans="1:13" ht="15" thickBot="1" x14ac:dyDescent="0.4">
      <c r="A1906" t="s">
        <v>1937</v>
      </c>
      <c r="B1906">
        <v>1973</v>
      </c>
      <c r="C1906" t="s">
        <v>18</v>
      </c>
      <c r="D1906">
        <v>27</v>
      </c>
      <c r="E1906">
        <v>2</v>
      </c>
      <c r="F1906" s="18">
        <v>23807.24</v>
      </c>
      <c r="G1906" t="s">
        <v>11</v>
      </c>
      <c r="H1906" t="s">
        <v>12</v>
      </c>
      <c r="I1906" t="s">
        <v>23</v>
      </c>
      <c r="J1906" s="15" t="str">
        <f t="shared" si="59"/>
        <v>27 Jun 1973</v>
      </c>
      <c r="K1906" s="15" t="s">
        <v>7730</v>
      </c>
      <c r="L1906" s="15" t="str">
        <f t="shared" si="58"/>
        <v>27-06-1973</v>
      </c>
      <c r="M1906" s="19">
        <v>50</v>
      </c>
    </row>
    <row r="1907" spans="1:13" ht="15" thickBot="1" x14ac:dyDescent="0.4">
      <c r="A1907" t="s">
        <v>1938</v>
      </c>
      <c r="B1907">
        <v>1970</v>
      </c>
      <c r="C1907" t="s">
        <v>35</v>
      </c>
      <c r="D1907">
        <v>8</v>
      </c>
      <c r="E1907">
        <v>1</v>
      </c>
      <c r="F1907" s="18">
        <v>23887.66</v>
      </c>
      <c r="G1907" t="s">
        <v>11</v>
      </c>
      <c r="H1907" t="s">
        <v>12</v>
      </c>
      <c r="I1907" t="s">
        <v>23</v>
      </c>
      <c r="J1907" s="15" t="str">
        <f t="shared" si="59"/>
        <v>8 Aug 1970</v>
      </c>
      <c r="K1907" s="15" t="s">
        <v>7731</v>
      </c>
      <c r="L1907" s="15" t="str">
        <f t="shared" si="58"/>
        <v>08-08-1970</v>
      </c>
      <c r="M1907" s="19">
        <v>52</v>
      </c>
    </row>
    <row r="1908" spans="1:13" ht="15" thickBot="1" x14ac:dyDescent="0.4">
      <c r="A1908" t="s">
        <v>1939</v>
      </c>
      <c r="B1908">
        <v>1971</v>
      </c>
      <c r="C1908" t="s">
        <v>10</v>
      </c>
      <c r="D1908">
        <v>10</v>
      </c>
      <c r="E1908">
        <v>2</v>
      </c>
      <c r="F1908" s="18">
        <v>23967.38</v>
      </c>
      <c r="G1908" t="s">
        <v>11</v>
      </c>
      <c r="H1908" t="s">
        <v>11</v>
      </c>
      <c r="I1908" t="s">
        <v>23</v>
      </c>
      <c r="J1908" s="15" t="str">
        <f t="shared" si="59"/>
        <v>10 Jul 1971</v>
      </c>
      <c r="K1908" s="15" t="s">
        <v>7732</v>
      </c>
      <c r="L1908" s="15" t="str">
        <f t="shared" si="58"/>
        <v>10-07-1971</v>
      </c>
      <c r="M1908" s="19">
        <v>52</v>
      </c>
    </row>
    <row r="1909" spans="1:13" ht="15" thickBot="1" x14ac:dyDescent="0.4">
      <c r="A1909" t="s">
        <v>1940</v>
      </c>
      <c r="B1909">
        <v>2003</v>
      </c>
      <c r="C1909" t="s">
        <v>30</v>
      </c>
      <c r="D1909">
        <v>30</v>
      </c>
      <c r="E1909">
        <v>2</v>
      </c>
      <c r="F1909" s="18">
        <v>24059.68</v>
      </c>
      <c r="G1909" t="s">
        <v>11</v>
      </c>
      <c r="H1909" t="s">
        <v>11</v>
      </c>
      <c r="I1909" t="s">
        <v>23</v>
      </c>
      <c r="J1909" s="15" t="str">
        <f t="shared" si="59"/>
        <v>30 Dec 2003</v>
      </c>
      <c r="K1909" s="15" t="s">
        <v>6124</v>
      </c>
      <c r="L1909" s="15" t="str">
        <f t="shared" si="58"/>
        <v>30-12-2003</v>
      </c>
      <c r="M1909" s="19">
        <v>19</v>
      </c>
    </row>
    <row r="1910" spans="1:13" ht="15" thickBot="1" x14ac:dyDescent="0.4">
      <c r="A1910" t="s">
        <v>1941</v>
      </c>
      <c r="B1910">
        <v>1973</v>
      </c>
      <c r="C1910" t="s">
        <v>18</v>
      </c>
      <c r="D1910">
        <v>13</v>
      </c>
      <c r="E1910">
        <v>3</v>
      </c>
      <c r="F1910" s="18">
        <v>24106.91</v>
      </c>
      <c r="G1910" t="s">
        <v>11</v>
      </c>
      <c r="H1910" t="s">
        <v>11</v>
      </c>
      <c r="I1910" t="s">
        <v>247</v>
      </c>
      <c r="J1910" s="15" t="str">
        <f t="shared" si="59"/>
        <v>13 Jun 1973</v>
      </c>
      <c r="K1910" s="15" t="s">
        <v>7733</v>
      </c>
      <c r="L1910" s="15" t="str">
        <f t="shared" si="58"/>
        <v>13-06-1973</v>
      </c>
      <c r="M1910" s="19">
        <v>50</v>
      </c>
    </row>
    <row r="1911" spans="1:13" ht="15" thickBot="1" x14ac:dyDescent="0.4">
      <c r="A1911" t="s">
        <v>1942</v>
      </c>
      <c r="B1911">
        <v>1974</v>
      </c>
      <c r="C1911" t="s">
        <v>20</v>
      </c>
      <c r="D1911">
        <v>10</v>
      </c>
      <c r="E1911">
        <v>3</v>
      </c>
      <c r="F1911" s="18">
        <v>24180.93</v>
      </c>
      <c r="G1911" t="s">
        <v>11</v>
      </c>
      <c r="H1911" t="s">
        <v>16</v>
      </c>
      <c r="I1911" t="s">
        <v>13</v>
      </c>
      <c r="J1911" s="15" t="str">
        <f t="shared" si="59"/>
        <v>10 Sep 1974</v>
      </c>
      <c r="K1911" s="15" t="s">
        <v>7734</v>
      </c>
      <c r="L1911" s="15" t="str">
        <f t="shared" si="58"/>
        <v>10-09-1974</v>
      </c>
      <c r="M1911" s="19">
        <v>48</v>
      </c>
    </row>
    <row r="1912" spans="1:13" ht="15" thickBot="1" x14ac:dyDescent="0.4">
      <c r="A1912" t="s">
        <v>1943</v>
      </c>
      <c r="B1912">
        <v>1964</v>
      </c>
      <c r="C1912" t="s">
        <v>30</v>
      </c>
      <c r="D1912">
        <v>16</v>
      </c>
      <c r="E1912">
        <v>0</v>
      </c>
      <c r="F1912" s="18">
        <v>24227.34</v>
      </c>
      <c r="G1912" t="s">
        <v>11</v>
      </c>
      <c r="H1912" t="s">
        <v>16</v>
      </c>
      <c r="I1912" t="s">
        <v>13</v>
      </c>
      <c r="J1912" s="15" t="str">
        <f t="shared" si="59"/>
        <v>16 Dec 1964</v>
      </c>
      <c r="K1912" s="15" t="s">
        <v>7735</v>
      </c>
      <c r="L1912" s="15" t="str">
        <f t="shared" si="58"/>
        <v>16-12-1964</v>
      </c>
      <c r="M1912" s="19">
        <v>58</v>
      </c>
    </row>
    <row r="1913" spans="1:13" ht="15" thickBot="1" x14ac:dyDescent="0.4">
      <c r="A1913" t="s">
        <v>1944</v>
      </c>
      <c r="B1913">
        <v>2004</v>
      </c>
      <c r="C1913" t="s">
        <v>35</v>
      </c>
      <c r="D1913">
        <v>3</v>
      </c>
      <c r="E1913">
        <v>0</v>
      </c>
      <c r="F1913" s="18">
        <v>24294.02</v>
      </c>
      <c r="G1913" t="s">
        <v>11</v>
      </c>
      <c r="H1913" t="s">
        <v>16</v>
      </c>
      <c r="I1913" t="s">
        <v>42</v>
      </c>
      <c r="J1913" s="15" t="str">
        <f t="shared" si="59"/>
        <v>3 Aug 2004</v>
      </c>
      <c r="K1913" s="15" t="s">
        <v>7736</v>
      </c>
      <c r="L1913" s="15" t="str">
        <f t="shared" si="58"/>
        <v>03-08-2004</v>
      </c>
      <c r="M1913" s="19">
        <v>19</v>
      </c>
    </row>
    <row r="1914" spans="1:13" ht="15" thickBot="1" x14ac:dyDescent="0.4">
      <c r="A1914" t="s">
        <v>1945</v>
      </c>
      <c r="B1914">
        <v>1999</v>
      </c>
      <c r="C1914" t="s">
        <v>37</v>
      </c>
      <c r="D1914">
        <v>7</v>
      </c>
      <c r="E1914">
        <v>0</v>
      </c>
      <c r="F1914" s="18">
        <v>24387.74</v>
      </c>
      <c r="G1914" t="s">
        <v>11</v>
      </c>
      <c r="H1914" t="s">
        <v>16</v>
      </c>
      <c r="I1914" t="s">
        <v>42</v>
      </c>
      <c r="J1914" s="15" t="str">
        <f t="shared" si="59"/>
        <v>7 Oct 1999</v>
      </c>
      <c r="K1914" s="15" t="s">
        <v>7737</v>
      </c>
      <c r="L1914" s="15" t="str">
        <f t="shared" si="58"/>
        <v>07-10-1999</v>
      </c>
      <c r="M1914" s="19">
        <v>23</v>
      </c>
    </row>
    <row r="1915" spans="1:13" ht="15" thickBot="1" x14ac:dyDescent="0.4">
      <c r="A1915" t="s">
        <v>1946</v>
      </c>
      <c r="B1915">
        <v>1970</v>
      </c>
      <c r="C1915" t="s">
        <v>15</v>
      </c>
      <c r="D1915">
        <v>30</v>
      </c>
      <c r="E1915">
        <v>0</v>
      </c>
      <c r="F1915" s="18">
        <v>24393.62</v>
      </c>
      <c r="G1915" t="s">
        <v>11</v>
      </c>
      <c r="H1915" t="s">
        <v>12</v>
      </c>
      <c r="I1915" t="s">
        <v>23</v>
      </c>
      <c r="J1915" s="15" t="str">
        <f t="shared" si="59"/>
        <v>30 Nov 1970</v>
      </c>
      <c r="K1915" s="15" t="s">
        <v>7738</v>
      </c>
      <c r="L1915" s="15" t="str">
        <f t="shared" si="58"/>
        <v>30-11-1970</v>
      </c>
      <c r="M1915" s="19">
        <v>52</v>
      </c>
    </row>
    <row r="1916" spans="1:13" ht="15" thickBot="1" x14ac:dyDescent="0.4">
      <c r="A1916" t="s">
        <v>1947</v>
      </c>
      <c r="B1916">
        <v>1968</v>
      </c>
      <c r="C1916" t="s">
        <v>10</v>
      </c>
      <c r="D1916">
        <v>6</v>
      </c>
      <c r="E1916">
        <v>0</v>
      </c>
      <c r="F1916" s="18">
        <v>24476.48</v>
      </c>
      <c r="G1916" t="s">
        <v>11</v>
      </c>
      <c r="H1916" t="s">
        <v>11</v>
      </c>
      <c r="I1916" t="s">
        <v>23</v>
      </c>
      <c r="J1916" s="15" t="str">
        <f t="shared" si="59"/>
        <v>6 Jul 1968</v>
      </c>
      <c r="K1916" s="15" t="s">
        <v>7739</v>
      </c>
      <c r="L1916" s="15" t="str">
        <f t="shared" si="58"/>
        <v>06-07-1968</v>
      </c>
      <c r="M1916" s="19">
        <v>55</v>
      </c>
    </row>
    <row r="1917" spans="1:13" ht="15" thickBot="1" x14ac:dyDescent="0.4">
      <c r="A1917" t="s">
        <v>1948</v>
      </c>
      <c r="B1917">
        <v>1961</v>
      </c>
      <c r="C1917" t="s">
        <v>37</v>
      </c>
      <c r="D1917">
        <v>21</v>
      </c>
      <c r="E1917">
        <v>0</v>
      </c>
      <c r="F1917" s="18">
        <v>24513.09</v>
      </c>
      <c r="G1917" t="s">
        <v>11</v>
      </c>
      <c r="H1917" t="s">
        <v>11</v>
      </c>
      <c r="I1917" t="s">
        <v>13</v>
      </c>
      <c r="J1917" s="15" t="str">
        <f t="shared" si="59"/>
        <v>21 Oct 1961</v>
      </c>
      <c r="K1917" s="15" t="s">
        <v>7740</v>
      </c>
      <c r="L1917" s="15" t="str">
        <f t="shared" si="58"/>
        <v>21-10-1961</v>
      </c>
      <c r="M1917" s="19">
        <v>61</v>
      </c>
    </row>
    <row r="1918" spans="1:13" ht="15" thickBot="1" x14ac:dyDescent="0.4">
      <c r="A1918" t="s">
        <v>1949</v>
      </c>
      <c r="B1918">
        <v>1972</v>
      </c>
      <c r="C1918" t="s">
        <v>20</v>
      </c>
      <c r="D1918">
        <v>14</v>
      </c>
      <c r="E1918">
        <v>1</v>
      </c>
      <c r="F1918" s="18">
        <v>24520.26</v>
      </c>
      <c r="G1918" t="s">
        <v>11</v>
      </c>
      <c r="H1918" t="s">
        <v>12</v>
      </c>
      <c r="I1918" t="s">
        <v>42</v>
      </c>
      <c r="J1918" s="15" t="str">
        <f t="shared" si="59"/>
        <v>14 Sep 1972</v>
      </c>
      <c r="K1918" s="15" t="s">
        <v>7118</v>
      </c>
      <c r="L1918" s="15" t="str">
        <f t="shared" si="58"/>
        <v>14-09-1972</v>
      </c>
      <c r="M1918" s="19">
        <v>50</v>
      </c>
    </row>
    <row r="1919" spans="1:13" ht="15" thickBot="1" x14ac:dyDescent="0.4">
      <c r="A1919" t="s">
        <v>1950</v>
      </c>
      <c r="B1919">
        <v>1975</v>
      </c>
      <c r="C1919" t="s">
        <v>18</v>
      </c>
      <c r="D1919">
        <v>13</v>
      </c>
      <c r="E1919">
        <v>2</v>
      </c>
      <c r="F1919" s="18">
        <v>24535.7</v>
      </c>
      <c r="G1919" t="s">
        <v>11</v>
      </c>
      <c r="H1919" t="s">
        <v>11</v>
      </c>
      <c r="I1919" t="s">
        <v>23</v>
      </c>
      <c r="J1919" s="15" t="str">
        <f t="shared" si="59"/>
        <v>13 Jun 1975</v>
      </c>
      <c r="K1919" s="15" t="s">
        <v>7741</v>
      </c>
      <c r="L1919" s="15" t="str">
        <f t="shared" si="58"/>
        <v>13-06-1975</v>
      </c>
      <c r="M1919" s="19">
        <v>48</v>
      </c>
    </row>
    <row r="1920" spans="1:13" ht="15" thickBot="1" x14ac:dyDescent="0.4">
      <c r="A1920" t="s">
        <v>1951</v>
      </c>
      <c r="B1920">
        <v>1976</v>
      </c>
      <c r="C1920" t="s">
        <v>37</v>
      </c>
      <c r="D1920">
        <v>12</v>
      </c>
      <c r="E1920">
        <v>0</v>
      </c>
      <c r="F1920" s="18">
        <v>24603.05</v>
      </c>
      <c r="G1920" t="s">
        <v>11</v>
      </c>
      <c r="H1920" t="s">
        <v>11</v>
      </c>
      <c r="I1920" t="s">
        <v>42</v>
      </c>
      <c r="J1920" s="15" t="str">
        <f t="shared" si="59"/>
        <v>12 Oct 1976</v>
      </c>
      <c r="K1920" s="15" t="s">
        <v>7742</v>
      </c>
      <c r="L1920" s="15" t="str">
        <f t="shared" si="58"/>
        <v>12-10-1976</v>
      </c>
      <c r="M1920" s="19">
        <v>46</v>
      </c>
    </row>
    <row r="1921" spans="1:13" ht="15" thickBot="1" x14ac:dyDescent="0.4">
      <c r="A1921" t="s">
        <v>1952</v>
      </c>
      <c r="B1921">
        <v>1970</v>
      </c>
      <c r="C1921" t="s">
        <v>18</v>
      </c>
      <c r="D1921">
        <v>12</v>
      </c>
      <c r="E1921">
        <v>2</v>
      </c>
      <c r="F1921" s="18">
        <v>24667.42</v>
      </c>
      <c r="G1921" t="s">
        <v>11</v>
      </c>
      <c r="H1921" t="s">
        <v>12</v>
      </c>
      <c r="I1921" t="s">
        <v>13</v>
      </c>
      <c r="J1921" s="15" t="str">
        <f t="shared" si="59"/>
        <v>12 Jun 1970</v>
      </c>
      <c r="K1921" s="15" t="s">
        <v>7743</v>
      </c>
      <c r="L1921" s="15" t="str">
        <f t="shared" si="58"/>
        <v>12-06-1970</v>
      </c>
      <c r="M1921" s="19">
        <v>53</v>
      </c>
    </row>
    <row r="1922" spans="1:13" ht="15" thickBot="1" x14ac:dyDescent="0.4">
      <c r="A1922" t="s">
        <v>1953</v>
      </c>
      <c r="B1922">
        <v>1996</v>
      </c>
      <c r="C1922" t="s">
        <v>35</v>
      </c>
      <c r="D1922">
        <v>28</v>
      </c>
      <c r="E1922">
        <v>4</v>
      </c>
      <c r="F1922" s="18">
        <v>24671.66</v>
      </c>
      <c r="G1922" t="s">
        <v>11</v>
      </c>
      <c r="H1922" t="s">
        <v>16</v>
      </c>
      <c r="I1922" t="s">
        <v>247</v>
      </c>
      <c r="J1922" s="15" t="str">
        <f t="shared" si="59"/>
        <v>28 Aug 1996</v>
      </c>
      <c r="K1922" s="15" t="s">
        <v>7744</v>
      </c>
      <c r="L1922" s="15" t="str">
        <f t="shared" ref="L1922:L1985" si="60">TEXT(K1922,"dd-mm-yyyy")</f>
        <v>28-08-1996</v>
      </c>
      <c r="M1922" s="19">
        <v>26</v>
      </c>
    </row>
    <row r="1923" spans="1:13" ht="15" thickBot="1" x14ac:dyDescent="0.4">
      <c r="A1923" t="s">
        <v>1954</v>
      </c>
      <c r="B1923">
        <v>1992</v>
      </c>
      <c r="C1923" t="s">
        <v>37</v>
      </c>
      <c r="D1923">
        <v>11</v>
      </c>
      <c r="E1923">
        <v>0</v>
      </c>
      <c r="F1923" s="18">
        <v>24795.040000000001</v>
      </c>
      <c r="G1923" t="s">
        <v>11</v>
      </c>
      <c r="H1923" t="s">
        <v>12</v>
      </c>
      <c r="I1923" t="s">
        <v>42</v>
      </c>
      <c r="J1923" s="15" t="str">
        <f t="shared" ref="J1923:J1986" si="61">CONCATENATE(D1923," ",C1923," ",B1923)</f>
        <v>11 Oct 1992</v>
      </c>
      <c r="K1923" s="15" t="s">
        <v>6404</v>
      </c>
      <c r="L1923" s="15" t="str">
        <f t="shared" si="60"/>
        <v>11-10-1992</v>
      </c>
      <c r="M1923" s="19">
        <v>30</v>
      </c>
    </row>
    <row r="1924" spans="1:13" ht="15" thickBot="1" x14ac:dyDescent="0.4">
      <c r="A1924" t="s">
        <v>1955</v>
      </c>
      <c r="B1924">
        <v>1994</v>
      </c>
      <c r="C1924" t="s">
        <v>20</v>
      </c>
      <c r="D1924">
        <v>9</v>
      </c>
      <c r="E1924">
        <v>0</v>
      </c>
      <c r="F1924" s="18">
        <v>24817.25</v>
      </c>
      <c r="G1924" t="s">
        <v>11</v>
      </c>
      <c r="H1924" t="s">
        <v>11</v>
      </c>
      <c r="I1924" t="s">
        <v>42</v>
      </c>
      <c r="J1924" s="15" t="str">
        <f t="shared" si="61"/>
        <v>9 Sep 1994</v>
      </c>
      <c r="K1924" s="15" t="s">
        <v>7745</v>
      </c>
      <c r="L1924" s="15" t="str">
        <f t="shared" si="60"/>
        <v>09-09-1994</v>
      </c>
      <c r="M1924" s="19">
        <v>28</v>
      </c>
    </row>
    <row r="1925" spans="1:13" ht="15" thickBot="1" x14ac:dyDescent="0.4">
      <c r="A1925" t="s">
        <v>1956</v>
      </c>
      <c r="B1925">
        <v>1995</v>
      </c>
      <c r="C1925" t="s">
        <v>18</v>
      </c>
      <c r="D1925">
        <v>10</v>
      </c>
      <c r="E1925">
        <v>0</v>
      </c>
      <c r="F1925" s="18">
        <v>24863.25</v>
      </c>
      <c r="G1925" t="s">
        <v>11</v>
      </c>
      <c r="H1925" t="s">
        <v>12</v>
      </c>
      <c r="I1925" t="s">
        <v>42</v>
      </c>
      <c r="J1925" s="15" t="str">
        <f t="shared" si="61"/>
        <v>10 Jun 1995</v>
      </c>
      <c r="K1925" s="15" t="s">
        <v>7746</v>
      </c>
      <c r="L1925" s="15" t="str">
        <f t="shared" si="60"/>
        <v>10-06-1995</v>
      </c>
      <c r="M1925" s="19">
        <v>28</v>
      </c>
    </row>
    <row r="1926" spans="1:13" ht="15" thickBot="1" x14ac:dyDescent="0.4">
      <c r="A1926" t="s">
        <v>1957</v>
      </c>
      <c r="B1926">
        <v>1970</v>
      </c>
      <c r="C1926" t="s">
        <v>15</v>
      </c>
      <c r="D1926">
        <v>26</v>
      </c>
      <c r="E1926">
        <v>3</v>
      </c>
      <c r="F1926" s="18">
        <v>24869.84</v>
      </c>
      <c r="G1926" t="s">
        <v>11</v>
      </c>
      <c r="H1926" t="s">
        <v>11</v>
      </c>
      <c r="I1926" t="s">
        <v>168</v>
      </c>
      <c r="J1926" s="15" t="str">
        <f t="shared" si="61"/>
        <v>26 Nov 1970</v>
      </c>
      <c r="K1926" s="15" t="s">
        <v>7747</v>
      </c>
      <c r="L1926" s="15" t="str">
        <f t="shared" si="60"/>
        <v>26-11-1970</v>
      </c>
      <c r="M1926" s="19">
        <v>52</v>
      </c>
    </row>
    <row r="1927" spans="1:13" ht="15" thickBot="1" x14ac:dyDescent="0.4">
      <c r="A1927" t="s">
        <v>1958</v>
      </c>
      <c r="B1927">
        <v>1969</v>
      </c>
      <c r="C1927" t="s">
        <v>10</v>
      </c>
      <c r="D1927">
        <v>23</v>
      </c>
      <c r="E1927">
        <v>3</v>
      </c>
      <c r="F1927" s="18">
        <v>24873.38</v>
      </c>
      <c r="G1927" t="s">
        <v>11</v>
      </c>
      <c r="H1927" t="s">
        <v>16</v>
      </c>
      <c r="I1927" t="s">
        <v>247</v>
      </c>
      <c r="J1927" s="15" t="str">
        <f t="shared" si="61"/>
        <v>23 Jul 1969</v>
      </c>
      <c r="K1927" s="15" t="s">
        <v>7748</v>
      </c>
      <c r="L1927" s="15" t="str">
        <f t="shared" si="60"/>
        <v>23-07-1969</v>
      </c>
      <c r="M1927" s="19">
        <v>54</v>
      </c>
    </row>
    <row r="1928" spans="1:13" ht="15" thickBot="1" x14ac:dyDescent="0.4">
      <c r="A1928" t="s">
        <v>1959</v>
      </c>
      <c r="B1928">
        <v>1987</v>
      </c>
      <c r="C1928" t="s">
        <v>18</v>
      </c>
      <c r="D1928">
        <v>14</v>
      </c>
      <c r="E1928">
        <v>2</v>
      </c>
      <c r="F1928" s="18">
        <v>24915.05</v>
      </c>
      <c r="G1928" t="s">
        <v>11</v>
      </c>
      <c r="H1928" t="s">
        <v>16</v>
      </c>
      <c r="I1928" t="s">
        <v>247</v>
      </c>
      <c r="J1928" s="15" t="str">
        <f t="shared" si="61"/>
        <v>14 Jun 1987</v>
      </c>
      <c r="K1928" s="15" t="s">
        <v>7749</v>
      </c>
      <c r="L1928" s="15" t="str">
        <f t="shared" si="60"/>
        <v>14-06-1987</v>
      </c>
      <c r="M1928" s="19">
        <v>36</v>
      </c>
    </row>
    <row r="1929" spans="1:13" ht="15" thickBot="1" x14ac:dyDescent="0.4">
      <c r="A1929" t="s">
        <v>1960</v>
      </c>
      <c r="B1929">
        <v>1975</v>
      </c>
      <c r="C1929" t="s">
        <v>15</v>
      </c>
      <c r="D1929">
        <v>14</v>
      </c>
      <c r="E1929">
        <v>3</v>
      </c>
      <c r="F1929" s="18">
        <v>24915.22</v>
      </c>
      <c r="G1929" t="s">
        <v>11</v>
      </c>
      <c r="H1929" t="s">
        <v>12</v>
      </c>
      <c r="I1929" t="s">
        <v>23</v>
      </c>
      <c r="J1929" s="15" t="str">
        <f t="shared" si="61"/>
        <v>14 Nov 1975</v>
      </c>
      <c r="K1929" s="15" t="s">
        <v>7750</v>
      </c>
      <c r="L1929" s="15" t="str">
        <f t="shared" si="60"/>
        <v>14-11-1975</v>
      </c>
      <c r="M1929" s="19">
        <v>47</v>
      </c>
    </row>
    <row r="1930" spans="1:13" ht="15" thickBot="1" x14ac:dyDescent="0.4">
      <c r="A1930" t="s">
        <v>1961</v>
      </c>
      <c r="B1930">
        <v>1995</v>
      </c>
      <c r="C1930" t="s">
        <v>30</v>
      </c>
      <c r="D1930">
        <v>4</v>
      </c>
      <c r="E1930">
        <v>0</v>
      </c>
      <c r="F1930" s="18">
        <v>25075.97</v>
      </c>
      <c r="G1930" t="s">
        <v>11</v>
      </c>
      <c r="H1930" t="s">
        <v>11</v>
      </c>
      <c r="I1930" t="s">
        <v>42</v>
      </c>
      <c r="J1930" s="15" t="str">
        <f t="shared" si="61"/>
        <v>4 Dec 1995</v>
      </c>
      <c r="K1930" s="15" t="s">
        <v>7751</v>
      </c>
      <c r="L1930" s="15" t="str">
        <f t="shared" si="60"/>
        <v>04-12-1995</v>
      </c>
      <c r="M1930" s="19">
        <v>27</v>
      </c>
    </row>
    <row r="1931" spans="1:13" ht="15" thickBot="1" x14ac:dyDescent="0.4">
      <c r="A1931" t="s">
        <v>1962</v>
      </c>
      <c r="B1931">
        <v>1998</v>
      </c>
      <c r="C1931" t="s">
        <v>18</v>
      </c>
      <c r="D1931">
        <v>14</v>
      </c>
      <c r="E1931">
        <v>0</v>
      </c>
      <c r="F1931" s="18">
        <v>25081.77</v>
      </c>
      <c r="G1931" t="s">
        <v>11</v>
      </c>
      <c r="H1931" t="s">
        <v>11</v>
      </c>
      <c r="I1931" t="s">
        <v>13</v>
      </c>
      <c r="J1931" s="15" t="str">
        <f t="shared" si="61"/>
        <v>14 Jun 1998</v>
      </c>
      <c r="K1931" s="15" t="s">
        <v>7752</v>
      </c>
      <c r="L1931" s="15" t="str">
        <f t="shared" si="60"/>
        <v>14-06-1998</v>
      </c>
      <c r="M1931" s="19">
        <v>25</v>
      </c>
    </row>
    <row r="1932" spans="1:13" ht="15" thickBot="1" x14ac:dyDescent="0.4">
      <c r="A1932" t="s">
        <v>1963</v>
      </c>
      <c r="B1932">
        <v>1998</v>
      </c>
      <c r="C1932" t="s">
        <v>15</v>
      </c>
      <c r="D1932">
        <v>24</v>
      </c>
      <c r="E1932">
        <v>0</v>
      </c>
      <c r="F1932" s="18">
        <v>25127.22</v>
      </c>
      <c r="G1932" t="s">
        <v>11</v>
      </c>
      <c r="H1932" t="s">
        <v>12</v>
      </c>
      <c r="I1932" t="s">
        <v>42</v>
      </c>
      <c r="J1932" s="15" t="str">
        <f t="shared" si="61"/>
        <v>24 Nov 1998</v>
      </c>
      <c r="K1932" s="15" t="s">
        <v>7753</v>
      </c>
      <c r="L1932" s="15" t="str">
        <f t="shared" si="60"/>
        <v>24-11-1998</v>
      </c>
      <c r="M1932" s="19">
        <v>24</v>
      </c>
    </row>
    <row r="1933" spans="1:13" ht="15" thickBot="1" x14ac:dyDescent="0.4">
      <c r="A1933" t="s">
        <v>1964</v>
      </c>
      <c r="B1933">
        <v>1975</v>
      </c>
      <c r="C1933" t="s">
        <v>30</v>
      </c>
      <c r="D1933">
        <v>14</v>
      </c>
      <c r="E1933">
        <v>3</v>
      </c>
      <c r="F1933" s="18">
        <v>25309.49</v>
      </c>
      <c r="G1933" t="s">
        <v>11</v>
      </c>
      <c r="H1933" t="s">
        <v>16</v>
      </c>
      <c r="I1933" t="s">
        <v>42</v>
      </c>
      <c r="J1933" s="15" t="str">
        <f t="shared" si="61"/>
        <v>14 Dec 1975</v>
      </c>
      <c r="K1933" s="15" t="s">
        <v>7754</v>
      </c>
      <c r="L1933" s="15" t="str">
        <f t="shared" si="60"/>
        <v>14-12-1975</v>
      </c>
      <c r="M1933" s="19">
        <v>47</v>
      </c>
    </row>
    <row r="1934" spans="1:13" ht="15" thickBot="1" x14ac:dyDescent="0.4">
      <c r="A1934" t="s">
        <v>1965</v>
      </c>
      <c r="B1934">
        <v>1972</v>
      </c>
      <c r="C1934" t="s">
        <v>20</v>
      </c>
      <c r="D1934">
        <v>26</v>
      </c>
      <c r="E1934">
        <v>2</v>
      </c>
      <c r="F1934" s="18">
        <v>25333.33</v>
      </c>
      <c r="G1934" t="s">
        <v>11</v>
      </c>
      <c r="H1934" t="s">
        <v>11</v>
      </c>
      <c r="I1934" t="s">
        <v>356</v>
      </c>
      <c r="J1934" s="15" t="str">
        <f t="shared" si="61"/>
        <v>26 Sep 1972</v>
      </c>
      <c r="K1934" s="15" t="s">
        <v>7103</v>
      </c>
      <c r="L1934" s="15" t="str">
        <f t="shared" si="60"/>
        <v>26-09-1972</v>
      </c>
      <c r="M1934" s="19">
        <v>50</v>
      </c>
    </row>
    <row r="1935" spans="1:13" ht="15" thickBot="1" x14ac:dyDescent="0.4">
      <c r="A1935" t="s">
        <v>1966</v>
      </c>
      <c r="B1935">
        <v>1968</v>
      </c>
      <c r="C1935" t="s">
        <v>35</v>
      </c>
      <c r="D1935">
        <v>22</v>
      </c>
      <c r="E1935">
        <v>3</v>
      </c>
      <c r="F1935" s="18">
        <v>25382.3</v>
      </c>
      <c r="G1935" t="s">
        <v>11</v>
      </c>
      <c r="H1935" t="s">
        <v>11</v>
      </c>
      <c r="I1935" t="s">
        <v>42</v>
      </c>
      <c r="J1935" s="15" t="str">
        <f t="shared" si="61"/>
        <v>22 Aug 1968</v>
      </c>
      <c r="K1935" s="15" t="s">
        <v>7755</v>
      </c>
      <c r="L1935" s="15" t="str">
        <f t="shared" si="60"/>
        <v>22-08-1968</v>
      </c>
      <c r="M1935" s="19">
        <v>54</v>
      </c>
    </row>
    <row r="1936" spans="1:13" ht="15" thickBot="1" x14ac:dyDescent="0.4">
      <c r="A1936" t="s">
        <v>1967</v>
      </c>
      <c r="B1936">
        <v>1968</v>
      </c>
      <c r="C1936" t="s">
        <v>30</v>
      </c>
      <c r="D1936">
        <v>11</v>
      </c>
      <c r="E1936">
        <v>1</v>
      </c>
      <c r="F1936" s="18">
        <v>25517.11</v>
      </c>
      <c r="G1936" t="s">
        <v>11</v>
      </c>
      <c r="H1936" t="s">
        <v>12</v>
      </c>
      <c r="I1936" t="s">
        <v>356</v>
      </c>
      <c r="J1936" s="15" t="str">
        <f t="shared" si="61"/>
        <v>11 Dec 1968</v>
      </c>
      <c r="K1936" s="15" t="s">
        <v>6735</v>
      </c>
      <c r="L1936" s="15" t="str">
        <f t="shared" si="60"/>
        <v>11-12-1968</v>
      </c>
      <c r="M1936" s="19">
        <v>54</v>
      </c>
    </row>
    <row r="1937" spans="1:13" ht="15" thickBot="1" x14ac:dyDescent="0.4">
      <c r="A1937" t="s">
        <v>1968</v>
      </c>
      <c r="B1937">
        <v>2001</v>
      </c>
      <c r="C1937" t="s">
        <v>35</v>
      </c>
      <c r="D1937">
        <v>2</v>
      </c>
      <c r="E1937">
        <v>0</v>
      </c>
      <c r="F1937" s="18">
        <v>25648.98</v>
      </c>
      <c r="G1937" t="s">
        <v>11</v>
      </c>
      <c r="H1937" t="s">
        <v>16</v>
      </c>
      <c r="I1937" t="s">
        <v>42</v>
      </c>
      <c r="J1937" s="15" t="str">
        <f t="shared" si="61"/>
        <v>2 Aug 2001</v>
      </c>
      <c r="K1937" s="15" t="s">
        <v>7756</v>
      </c>
      <c r="L1937" s="15" t="str">
        <f t="shared" si="60"/>
        <v>02-08-2001</v>
      </c>
      <c r="M1937" s="19">
        <v>22</v>
      </c>
    </row>
    <row r="1938" spans="1:13" ht="15" thickBot="1" x14ac:dyDescent="0.4">
      <c r="A1938" t="s">
        <v>1969</v>
      </c>
      <c r="B1938">
        <v>1972</v>
      </c>
      <c r="C1938" t="s">
        <v>10</v>
      </c>
      <c r="D1938">
        <v>17</v>
      </c>
      <c r="E1938">
        <v>0</v>
      </c>
      <c r="F1938" s="18">
        <v>25656.58</v>
      </c>
      <c r="G1938" t="s">
        <v>11</v>
      </c>
      <c r="H1938" t="s">
        <v>12</v>
      </c>
      <c r="I1938" t="s">
        <v>247</v>
      </c>
      <c r="J1938" s="15" t="str">
        <f t="shared" si="61"/>
        <v>17 Jul 1972</v>
      </c>
      <c r="K1938" s="15" t="s">
        <v>7757</v>
      </c>
      <c r="L1938" s="15" t="str">
        <f t="shared" si="60"/>
        <v>17-07-1972</v>
      </c>
      <c r="M1938" s="19">
        <v>51</v>
      </c>
    </row>
    <row r="1939" spans="1:13" ht="15" thickBot="1" x14ac:dyDescent="0.4">
      <c r="A1939" t="s">
        <v>1970</v>
      </c>
      <c r="B1939">
        <v>1963</v>
      </c>
      <c r="C1939" t="s">
        <v>35</v>
      </c>
      <c r="D1939">
        <v>21</v>
      </c>
      <c r="E1939">
        <v>0</v>
      </c>
      <c r="F1939" s="18">
        <v>25678.78</v>
      </c>
      <c r="G1939" t="s">
        <v>11</v>
      </c>
      <c r="H1939" t="s">
        <v>12</v>
      </c>
      <c r="I1939" t="s">
        <v>23</v>
      </c>
      <c r="J1939" s="15" t="str">
        <f t="shared" si="61"/>
        <v>21 Aug 1963</v>
      </c>
      <c r="K1939" s="15" t="s">
        <v>7758</v>
      </c>
      <c r="L1939" s="15" t="str">
        <f t="shared" si="60"/>
        <v>21-08-1963</v>
      </c>
      <c r="M1939" s="19">
        <v>59</v>
      </c>
    </row>
    <row r="1940" spans="1:13" ht="15" thickBot="1" x14ac:dyDescent="0.4">
      <c r="A1940" t="s">
        <v>1971</v>
      </c>
      <c r="B1940">
        <v>1970</v>
      </c>
      <c r="C1940" t="s">
        <v>30</v>
      </c>
      <c r="D1940">
        <v>3</v>
      </c>
      <c r="E1940">
        <v>3</v>
      </c>
      <c r="F1940" s="18">
        <v>25992.82</v>
      </c>
      <c r="G1940" t="s">
        <v>11</v>
      </c>
      <c r="H1940" t="s">
        <v>11</v>
      </c>
      <c r="I1940" t="s">
        <v>13</v>
      </c>
      <c r="J1940" s="15" t="str">
        <f t="shared" si="61"/>
        <v>3 Dec 1970</v>
      </c>
      <c r="K1940" s="15" t="s">
        <v>7759</v>
      </c>
      <c r="L1940" s="15" t="str">
        <f t="shared" si="60"/>
        <v>03-12-1970</v>
      </c>
      <c r="M1940" s="19">
        <v>52</v>
      </c>
    </row>
    <row r="1941" spans="1:13" ht="15" thickBot="1" x14ac:dyDescent="0.4">
      <c r="A1941" t="s">
        <v>1972</v>
      </c>
      <c r="B1941">
        <v>2001</v>
      </c>
      <c r="C1941" t="s">
        <v>18</v>
      </c>
      <c r="D1941">
        <v>5</v>
      </c>
      <c r="E1941">
        <v>2</v>
      </c>
      <c r="F1941" s="18">
        <v>26018.95</v>
      </c>
      <c r="G1941" t="s">
        <v>11</v>
      </c>
      <c r="H1941" t="s">
        <v>11</v>
      </c>
      <c r="I1941" t="s">
        <v>23</v>
      </c>
      <c r="J1941" s="15" t="str">
        <f t="shared" si="61"/>
        <v>5 Jun 2001</v>
      </c>
      <c r="K1941" s="15" t="s">
        <v>7760</v>
      </c>
      <c r="L1941" s="15" t="str">
        <f t="shared" si="60"/>
        <v>05-06-2001</v>
      </c>
      <c r="M1941" s="19">
        <v>22</v>
      </c>
    </row>
    <row r="1942" spans="1:13" ht="15" thickBot="1" x14ac:dyDescent="0.4">
      <c r="A1942" t="s">
        <v>1973</v>
      </c>
      <c r="B1942">
        <v>2000</v>
      </c>
      <c r="C1942" t="s">
        <v>30</v>
      </c>
      <c r="D1942">
        <v>26</v>
      </c>
      <c r="E1942">
        <v>0</v>
      </c>
      <c r="F1942" s="18">
        <v>26026.97</v>
      </c>
      <c r="G1942" t="s">
        <v>11</v>
      </c>
      <c r="H1942" t="s">
        <v>12</v>
      </c>
      <c r="I1942" t="s">
        <v>42</v>
      </c>
      <c r="J1942" s="15" t="str">
        <f t="shared" si="61"/>
        <v>26 Dec 2000</v>
      </c>
      <c r="K1942" s="15" t="s">
        <v>7761</v>
      </c>
      <c r="L1942" s="15" t="str">
        <f t="shared" si="60"/>
        <v>26-12-2000</v>
      </c>
      <c r="M1942" s="19">
        <v>22</v>
      </c>
    </row>
    <row r="1943" spans="1:13" ht="15" thickBot="1" x14ac:dyDescent="0.4">
      <c r="A1943" t="s">
        <v>1974</v>
      </c>
      <c r="B1943">
        <v>1966</v>
      </c>
      <c r="C1943" t="s">
        <v>10</v>
      </c>
      <c r="D1943">
        <v>9</v>
      </c>
      <c r="E1943">
        <v>1</v>
      </c>
      <c r="F1943" s="18">
        <v>26109.33</v>
      </c>
      <c r="G1943" t="s">
        <v>11</v>
      </c>
      <c r="H1943" t="s">
        <v>12</v>
      </c>
      <c r="I1943" t="s">
        <v>23</v>
      </c>
      <c r="J1943" s="15" t="str">
        <f t="shared" si="61"/>
        <v>9 Jul 1966</v>
      </c>
      <c r="K1943" s="15" t="s">
        <v>6901</v>
      </c>
      <c r="L1943" s="15" t="str">
        <f t="shared" si="60"/>
        <v>09-07-1966</v>
      </c>
      <c r="M1943" s="19">
        <v>57</v>
      </c>
    </row>
    <row r="1944" spans="1:13" ht="15" thickBot="1" x14ac:dyDescent="0.4">
      <c r="A1944" t="s">
        <v>1975</v>
      </c>
      <c r="B1944">
        <v>2002</v>
      </c>
      <c r="C1944" t="s">
        <v>37</v>
      </c>
      <c r="D1944">
        <v>11</v>
      </c>
      <c r="E1944">
        <v>0</v>
      </c>
      <c r="F1944" s="18">
        <v>26125.67</v>
      </c>
      <c r="G1944" t="s">
        <v>11</v>
      </c>
      <c r="H1944" t="s">
        <v>16</v>
      </c>
      <c r="I1944" t="s">
        <v>13</v>
      </c>
      <c r="J1944" s="15" t="str">
        <f t="shared" si="61"/>
        <v>11 Oct 2002</v>
      </c>
      <c r="K1944" s="15" t="s">
        <v>6241</v>
      </c>
      <c r="L1944" s="15" t="str">
        <f t="shared" si="60"/>
        <v>11-10-2002</v>
      </c>
      <c r="M1944" s="19">
        <v>20</v>
      </c>
    </row>
    <row r="1945" spans="1:13" ht="15" thickBot="1" x14ac:dyDescent="0.4">
      <c r="A1945" t="s">
        <v>1976</v>
      </c>
      <c r="B1945">
        <v>1973</v>
      </c>
      <c r="C1945" t="s">
        <v>10</v>
      </c>
      <c r="D1945">
        <v>7</v>
      </c>
      <c r="E1945">
        <v>1</v>
      </c>
      <c r="F1945" s="18">
        <v>26140.36</v>
      </c>
      <c r="G1945" t="s">
        <v>11</v>
      </c>
      <c r="H1945" t="s">
        <v>12</v>
      </c>
      <c r="I1945" t="s">
        <v>42</v>
      </c>
      <c r="J1945" s="15" t="str">
        <f t="shared" si="61"/>
        <v>7 Jul 1973</v>
      </c>
      <c r="K1945" s="15" t="s">
        <v>7098</v>
      </c>
      <c r="L1945" s="15" t="str">
        <f t="shared" si="60"/>
        <v>07-07-1973</v>
      </c>
      <c r="M1945" s="19">
        <v>50</v>
      </c>
    </row>
    <row r="1946" spans="1:13" ht="15" thickBot="1" x14ac:dyDescent="0.4">
      <c r="A1946" t="s">
        <v>1977</v>
      </c>
      <c r="B1946">
        <v>1975</v>
      </c>
      <c r="C1946" t="s">
        <v>18</v>
      </c>
      <c r="D1946">
        <v>4</v>
      </c>
      <c r="E1946">
        <v>1</v>
      </c>
      <c r="F1946" s="18">
        <v>26236.58</v>
      </c>
      <c r="G1946" t="s">
        <v>11</v>
      </c>
      <c r="H1946" t="s">
        <v>16</v>
      </c>
      <c r="I1946" t="s">
        <v>42</v>
      </c>
      <c r="J1946" s="15" t="str">
        <f t="shared" si="61"/>
        <v>4 Jun 1975</v>
      </c>
      <c r="K1946" s="15" t="s">
        <v>7762</v>
      </c>
      <c r="L1946" s="15" t="str">
        <f t="shared" si="60"/>
        <v>04-06-1975</v>
      </c>
      <c r="M1946" s="19">
        <v>48</v>
      </c>
    </row>
    <row r="1947" spans="1:13" ht="15" thickBot="1" x14ac:dyDescent="0.4">
      <c r="A1947" t="s">
        <v>1978</v>
      </c>
      <c r="B1947">
        <v>2004</v>
      </c>
      <c r="C1947" t="s">
        <v>30</v>
      </c>
      <c r="D1947">
        <v>5</v>
      </c>
      <c r="E1947">
        <v>0</v>
      </c>
      <c r="F1947" s="18">
        <v>26316.59</v>
      </c>
      <c r="G1947" t="s">
        <v>11</v>
      </c>
      <c r="H1947" t="s">
        <v>12</v>
      </c>
      <c r="I1947" t="s">
        <v>42</v>
      </c>
      <c r="J1947" s="15" t="str">
        <f t="shared" si="61"/>
        <v>5 Dec 2004</v>
      </c>
      <c r="K1947" s="15" t="s">
        <v>6118</v>
      </c>
      <c r="L1947" s="15" t="str">
        <f t="shared" si="60"/>
        <v>05-12-2004</v>
      </c>
      <c r="M1947" s="19">
        <v>18</v>
      </c>
    </row>
    <row r="1948" spans="1:13" ht="15" thickBot="1" x14ac:dyDescent="0.4">
      <c r="A1948" t="s">
        <v>1979</v>
      </c>
      <c r="B1948">
        <v>1974</v>
      </c>
      <c r="C1948" t="s">
        <v>20</v>
      </c>
      <c r="D1948">
        <v>21</v>
      </c>
      <c r="E1948">
        <v>1</v>
      </c>
      <c r="F1948" s="18">
        <v>26392.26</v>
      </c>
      <c r="G1948" t="s">
        <v>11</v>
      </c>
      <c r="H1948" t="s">
        <v>11</v>
      </c>
      <c r="I1948" t="s">
        <v>247</v>
      </c>
      <c r="J1948" s="15" t="str">
        <f t="shared" si="61"/>
        <v>21 Sep 1974</v>
      </c>
      <c r="K1948" s="15" t="s">
        <v>7763</v>
      </c>
      <c r="L1948" s="15" t="str">
        <f t="shared" si="60"/>
        <v>21-09-1974</v>
      </c>
      <c r="M1948" s="19">
        <v>48</v>
      </c>
    </row>
    <row r="1949" spans="1:13" ht="15" thickBot="1" x14ac:dyDescent="0.4">
      <c r="A1949" t="s">
        <v>1980</v>
      </c>
      <c r="B1949">
        <v>1970</v>
      </c>
      <c r="C1949" t="s">
        <v>35</v>
      </c>
      <c r="D1949">
        <v>27</v>
      </c>
      <c r="E1949">
        <v>2</v>
      </c>
      <c r="F1949" s="18">
        <v>26467.1</v>
      </c>
      <c r="G1949" t="s">
        <v>11</v>
      </c>
      <c r="H1949" t="s">
        <v>12</v>
      </c>
      <c r="I1949" t="s">
        <v>23</v>
      </c>
      <c r="J1949" s="15" t="str">
        <f t="shared" si="61"/>
        <v>27 Aug 1970</v>
      </c>
      <c r="K1949" s="15" t="s">
        <v>7764</v>
      </c>
      <c r="L1949" s="15" t="str">
        <f t="shared" si="60"/>
        <v>27-08-1970</v>
      </c>
      <c r="M1949" s="19">
        <v>52</v>
      </c>
    </row>
    <row r="1950" spans="1:13" ht="15" thickBot="1" x14ac:dyDescent="0.4">
      <c r="A1950" t="s">
        <v>1981</v>
      </c>
      <c r="B1950">
        <v>2004</v>
      </c>
      <c r="C1950" t="s">
        <v>20</v>
      </c>
      <c r="D1950">
        <v>5</v>
      </c>
      <c r="E1950">
        <v>0</v>
      </c>
      <c r="F1950" s="18">
        <v>26479.4</v>
      </c>
      <c r="G1950" t="s">
        <v>11</v>
      </c>
      <c r="H1950" t="s">
        <v>11</v>
      </c>
      <c r="I1950" t="s">
        <v>42</v>
      </c>
      <c r="J1950" s="15" t="str">
        <f t="shared" si="61"/>
        <v>5 Sep 2004</v>
      </c>
      <c r="K1950" s="15" t="s">
        <v>7765</v>
      </c>
      <c r="L1950" s="15" t="str">
        <f t="shared" si="60"/>
        <v>05-09-2004</v>
      </c>
      <c r="M1950" s="19">
        <v>18</v>
      </c>
    </row>
    <row r="1951" spans="1:13" ht="15" thickBot="1" x14ac:dyDescent="0.4">
      <c r="A1951" t="s">
        <v>1982</v>
      </c>
      <c r="B1951">
        <v>1988</v>
      </c>
      <c r="C1951" t="s">
        <v>10</v>
      </c>
      <c r="D1951">
        <v>22</v>
      </c>
      <c r="E1951">
        <v>3</v>
      </c>
      <c r="F1951" s="18">
        <v>26607.89</v>
      </c>
      <c r="G1951" t="s">
        <v>11</v>
      </c>
      <c r="H1951" t="s">
        <v>16</v>
      </c>
      <c r="I1951" t="s">
        <v>42</v>
      </c>
      <c r="J1951" s="15" t="str">
        <f t="shared" si="61"/>
        <v>22 Jul 1988</v>
      </c>
      <c r="K1951" s="15" t="s">
        <v>7766</v>
      </c>
      <c r="L1951" s="15" t="str">
        <f t="shared" si="60"/>
        <v>22-07-1988</v>
      </c>
      <c r="M1951" s="19">
        <v>35</v>
      </c>
    </row>
    <row r="1952" spans="1:13" ht="15" thickBot="1" x14ac:dyDescent="0.4">
      <c r="A1952" t="s">
        <v>1983</v>
      </c>
      <c r="B1952">
        <v>1991</v>
      </c>
      <c r="C1952" t="s">
        <v>35</v>
      </c>
      <c r="D1952">
        <v>22</v>
      </c>
      <c r="E1952">
        <v>3</v>
      </c>
      <c r="F1952" s="18">
        <v>26912.560000000001</v>
      </c>
      <c r="G1952" t="s">
        <v>11</v>
      </c>
      <c r="H1952" t="s">
        <v>11</v>
      </c>
      <c r="I1952" t="s">
        <v>42</v>
      </c>
      <c r="J1952" s="15" t="str">
        <f t="shared" si="61"/>
        <v>22 Aug 1991</v>
      </c>
      <c r="K1952" s="15" t="s">
        <v>7767</v>
      </c>
      <c r="L1952" s="15" t="str">
        <f t="shared" si="60"/>
        <v>22-08-1991</v>
      </c>
      <c r="M1952" s="19">
        <v>31</v>
      </c>
    </row>
    <row r="1953" spans="1:13" ht="15" thickBot="1" x14ac:dyDescent="0.4">
      <c r="A1953" t="s">
        <v>1984</v>
      </c>
      <c r="B1953">
        <v>1958</v>
      </c>
      <c r="C1953" t="s">
        <v>30</v>
      </c>
      <c r="D1953">
        <v>25</v>
      </c>
      <c r="E1953">
        <v>0</v>
      </c>
      <c r="F1953" s="18">
        <v>26926.51</v>
      </c>
      <c r="G1953" t="s">
        <v>11</v>
      </c>
      <c r="H1953" t="s">
        <v>16</v>
      </c>
      <c r="I1953" t="s">
        <v>13</v>
      </c>
      <c r="J1953" s="15" t="str">
        <f t="shared" si="61"/>
        <v>25 Dec 1958</v>
      </c>
      <c r="K1953" s="15" t="s">
        <v>7768</v>
      </c>
      <c r="L1953" s="15" t="str">
        <f t="shared" si="60"/>
        <v>25-12-1958</v>
      </c>
      <c r="M1953" s="19">
        <v>64</v>
      </c>
    </row>
    <row r="1954" spans="1:13" ht="15" thickBot="1" x14ac:dyDescent="0.4">
      <c r="A1954" t="s">
        <v>1985</v>
      </c>
      <c r="B1954">
        <v>2002</v>
      </c>
      <c r="C1954" t="s">
        <v>18</v>
      </c>
      <c r="D1954">
        <v>17</v>
      </c>
      <c r="E1954">
        <v>0</v>
      </c>
      <c r="F1954" s="18">
        <v>26927.69</v>
      </c>
      <c r="G1954" t="s">
        <v>11</v>
      </c>
      <c r="H1954" t="s">
        <v>11</v>
      </c>
      <c r="I1954" t="s">
        <v>42</v>
      </c>
      <c r="J1954" s="15" t="str">
        <f t="shared" si="61"/>
        <v>17 Jun 2002</v>
      </c>
      <c r="K1954" s="15" t="s">
        <v>7769</v>
      </c>
      <c r="L1954" s="15" t="str">
        <f t="shared" si="60"/>
        <v>17-06-2002</v>
      </c>
      <c r="M1954" s="19">
        <v>21</v>
      </c>
    </row>
    <row r="1955" spans="1:13" ht="15" thickBot="1" x14ac:dyDescent="0.4">
      <c r="A1955" t="s">
        <v>1986</v>
      </c>
      <c r="B1955">
        <v>2000</v>
      </c>
      <c r="C1955" t="s">
        <v>15</v>
      </c>
      <c r="D1955">
        <v>9</v>
      </c>
      <c r="E1955">
        <v>0</v>
      </c>
      <c r="F1955" s="18">
        <v>26936.98</v>
      </c>
      <c r="G1955" t="s">
        <v>11</v>
      </c>
      <c r="H1955" t="s">
        <v>12</v>
      </c>
      <c r="I1955" t="s">
        <v>42</v>
      </c>
      <c r="J1955" s="15" t="str">
        <f t="shared" si="61"/>
        <v>9 Nov 2000</v>
      </c>
      <c r="K1955" s="15" t="s">
        <v>7770</v>
      </c>
      <c r="L1955" s="15" t="str">
        <f t="shared" si="60"/>
        <v>09-11-2000</v>
      </c>
      <c r="M1955" s="19">
        <v>22</v>
      </c>
    </row>
    <row r="1956" spans="1:13" ht="15" thickBot="1" x14ac:dyDescent="0.4">
      <c r="A1956" t="s">
        <v>1987</v>
      </c>
      <c r="B1956">
        <v>1960</v>
      </c>
      <c r="C1956" t="s">
        <v>10</v>
      </c>
      <c r="D1956">
        <v>9</v>
      </c>
      <c r="E1956">
        <v>1</v>
      </c>
      <c r="F1956" s="18">
        <v>27000.98</v>
      </c>
      <c r="G1956" t="s">
        <v>11</v>
      </c>
      <c r="H1956" t="s">
        <v>11</v>
      </c>
      <c r="I1956" t="s">
        <v>13</v>
      </c>
      <c r="J1956" s="15" t="str">
        <f t="shared" si="61"/>
        <v>9 Jul 1960</v>
      </c>
      <c r="K1956" s="15" t="s">
        <v>7771</v>
      </c>
      <c r="L1956" s="15" t="str">
        <f t="shared" si="60"/>
        <v>09-07-1960</v>
      </c>
      <c r="M1956" s="19">
        <v>63</v>
      </c>
    </row>
    <row r="1957" spans="1:13" ht="15" thickBot="1" x14ac:dyDescent="0.4">
      <c r="A1957" t="s">
        <v>1988</v>
      </c>
      <c r="B1957">
        <v>1958</v>
      </c>
      <c r="C1957" t="s">
        <v>18</v>
      </c>
      <c r="D1957">
        <v>30</v>
      </c>
      <c r="E1957">
        <v>0</v>
      </c>
      <c r="F1957" s="18">
        <v>27037.91</v>
      </c>
      <c r="G1957" t="s">
        <v>11</v>
      </c>
      <c r="H1957" t="s">
        <v>11</v>
      </c>
      <c r="I1957" t="s">
        <v>13</v>
      </c>
      <c r="J1957" s="15" t="str">
        <f t="shared" si="61"/>
        <v>30 Jun 1958</v>
      </c>
      <c r="K1957" s="15" t="s">
        <v>7772</v>
      </c>
      <c r="L1957" s="15" t="str">
        <f t="shared" si="60"/>
        <v>30-06-1958</v>
      </c>
      <c r="M1957" s="19">
        <v>65</v>
      </c>
    </row>
    <row r="1958" spans="1:13" ht="15" thickBot="1" x14ac:dyDescent="0.4">
      <c r="A1958" t="s">
        <v>1989</v>
      </c>
      <c r="B1958">
        <v>1994</v>
      </c>
      <c r="C1958" t="s">
        <v>10</v>
      </c>
      <c r="D1958">
        <v>2</v>
      </c>
      <c r="E1958">
        <v>0</v>
      </c>
      <c r="F1958" s="18">
        <v>27080.639999999999</v>
      </c>
      <c r="G1958" t="s">
        <v>11</v>
      </c>
      <c r="H1958" t="s">
        <v>11</v>
      </c>
      <c r="I1958" t="s">
        <v>42</v>
      </c>
      <c r="J1958" s="15" t="str">
        <f t="shared" si="61"/>
        <v>2 Jul 1994</v>
      </c>
      <c r="K1958" s="15" t="s">
        <v>7773</v>
      </c>
      <c r="L1958" s="15" t="str">
        <f t="shared" si="60"/>
        <v>02-07-1994</v>
      </c>
      <c r="M1958" s="19">
        <v>29</v>
      </c>
    </row>
    <row r="1959" spans="1:13" ht="15" thickBot="1" x14ac:dyDescent="0.4">
      <c r="A1959" t="s">
        <v>1990</v>
      </c>
      <c r="B1959">
        <v>1990</v>
      </c>
      <c r="C1959" t="s">
        <v>30</v>
      </c>
      <c r="D1959">
        <v>13</v>
      </c>
      <c r="E1959">
        <v>3</v>
      </c>
      <c r="F1959" s="18">
        <v>27092.38</v>
      </c>
      <c r="G1959" t="s">
        <v>11</v>
      </c>
      <c r="H1959" t="s">
        <v>12</v>
      </c>
      <c r="I1959" t="s">
        <v>42</v>
      </c>
      <c r="J1959" s="15" t="str">
        <f t="shared" si="61"/>
        <v>13 Dec 1990</v>
      </c>
      <c r="K1959" s="15" t="s">
        <v>7774</v>
      </c>
      <c r="L1959" s="15" t="str">
        <f t="shared" si="60"/>
        <v>13-12-1990</v>
      </c>
      <c r="M1959" s="19">
        <v>32</v>
      </c>
    </row>
    <row r="1960" spans="1:13" ht="15" thickBot="1" x14ac:dyDescent="0.4">
      <c r="A1960" t="s">
        <v>1991</v>
      </c>
      <c r="B1960">
        <v>1970</v>
      </c>
      <c r="C1960" t="s">
        <v>37</v>
      </c>
      <c r="D1960">
        <v>2</v>
      </c>
      <c r="E1960">
        <v>0</v>
      </c>
      <c r="F1960" s="18">
        <v>27117.99</v>
      </c>
      <c r="G1960" t="s">
        <v>11</v>
      </c>
      <c r="H1960" t="s">
        <v>11</v>
      </c>
      <c r="I1960" t="s">
        <v>13</v>
      </c>
      <c r="J1960" s="15" t="str">
        <f t="shared" si="61"/>
        <v>2 Oct 1970</v>
      </c>
      <c r="K1960" s="15" t="s">
        <v>7263</v>
      </c>
      <c r="L1960" s="15" t="str">
        <f t="shared" si="60"/>
        <v>02-10-1970</v>
      </c>
      <c r="M1960" s="19">
        <v>52</v>
      </c>
    </row>
    <row r="1961" spans="1:13" ht="15" thickBot="1" x14ac:dyDescent="0.4">
      <c r="A1961" t="s">
        <v>1992</v>
      </c>
      <c r="B1961">
        <v>1965</v>
      </c>
      <c r="C1961" t="s">
        <v>30</v>
      </c>
      <c r="D1961">
        <v>21</v>
      </c>
      <c r="E1961">
        <v>0</v>
      </c>
      <c r="F1961" s="18">
        <v>27218.44</v>
      </c>
      <c r="G1961" t="s">
        <v>11</v>
      </c>
      <c r="H1961" t="s">
        <v>16</v>
      </c>
      <c r="I1961" t="s">
        <v>356</v>
      </c>
      <c r="J1961" s="15" t="str">
        <f t="shared" si="61"/>
        <v>21 Dec 1965</v>
      </c>
      <c r="K1961" s="15" t="s">
        <v>7775</v>
      </c>
      <c r="L1961" s="15" t="str">
        <f t="shared" si="60"/>
        <v>21-12-1965</v>
      </c>
      <c r="M1961" s="19">
        <v>57</v>
      </c>
    </row>
    <row r="1962" spans="1:13" ht="15" thickBot="1" x14ac:dyDescent="0.4">
      <c r="A1962" t="s">
        <v>1993</v>
      </c>
      <c r="B1962">
        <v>1999</v>
      </c>
      <c r="C1962" t="s">
        <v>30</v>
      </c>
      <c r="D1962">
        <v>2</v>
      </c>
      <c r="E1962">
        <v>0</v>
      </c>
      <c r="F1962" s="18">
        <v>27236.959999999999</v>
      </c>
      <c r="G1962" t="s">
        <v>11</v>
      </c>
      <c r="H1962" t="s">
        <v>16</v>
      </c>
      <c r="I1962" t="s">
        <v>42</v>
      </c>
      <c r="J1962" s="15" t="str">
        <f t="shared" si="61"/>
        <v>2 Dec 1999</v>
      </c>
      <c r="K1962" s="15" t="s">
        <v>6080</v>
      </c>
      <c r="L1962" s="15" t="str">
        <f t="shared" si="60"/>
        <v>02-12-1999</v>
      </c>
      <c r="M1962" s="19">
        <v>23</v>
      </c>
    </row>
    <row r="1963" spans="1:13" ht="15" thickBot="1" x14ac:dyDescent="0.4">
      <c r="A1963" t="s">
        <v>1994</v>
      </c>
      <c r="B1963">
        <v>1968</v>
      </c>
      <c r="C1963" t="s">
        <v>18</v>
      </c>
      <c r="D1963">
        <v>6</v>
      </c>
      <c r="E1963">
        <v>3</v>
      </c>
      <c r="F1963" s="18">
        <v>27322.73</v>
      </c>
      <c r="G1963" t="s">
        <v>11</v>
      </c>
      <c r="H1963" t="s">
        <v>11</v>
      </c>
      <c r="I1963" t="s">
        <v>13</v>
      </c>
      <c r="J1963" s="15" t="str">
        <f t="shared" si="61"/>
        <v>6 Jun 1968</v>
      </c>
      <c r="K1963" s="15" t="s">
        <v>7776</v>
      </c>
      <c r="L1963" s="15" t="str">
        <f t="shared" si="60"/>
        <v>06-06-1968</v>
      </c>
      <c r="M1963" s="19">
        <v>55</v>
      </c>
    </row>
    <row r="1964" spans="1:13" ht="15" thickBot="1" x14ac:dyDescent="0.4">
      <c r="A1964" t="s">
        <v>1995</v>
      </c>
      <c r="B1964">
        <v>1969</v>
      </c>
      <c r="C1964" t="s">
        <v>37</v>
      </c>
      <c r="D1964">
        <v>16</v>
      </c>
      <c r="E1964">
        <v>0</v>
      </c>
      <c r="F1964" s="18">
        <v>27346.04</v>
      </c>
      <c r="G1964" t="s">
        <v>11</v>
      </c>
      <c r="H1964" t="s">
        <v>11</v>
      </c>
      <c r="I1964" t="s">
        <v>13</v>
      </c>
      <c r="J1964" s="15" t="str">
        <f t="shared" si="61"/>
        <v>16 Oct 1969</v>
      </c>
      <c r="K1964" s="15" t="s">
        <v>7777</v>
      </c>
      <c r="L1964" s="15" t="str">
        <f t="shared" si="60"/>
        <v>16-10-1969</v>
      </c>
      <c r="M1964" s="19">
        <v>53</v>
      </c>
    </row>
    <row r="1965" spans="1:13" ht="15" thickBot="1" x14ac:dyDescent="0.4">
      <c r="A1965" t="s">
        <v>1996</v>
      </c>
      <c r="B1965">
        <v>1988</v>
      </c>
      <c r="C1965" t="s">
        <v>20</v>
      </c>
      <c r="D1965">
        <v>15</v>
      </c>
      <c r="E1965">
        <v>2</v>
      </c>
      <c r="F1965" s="18">
        <v>27375.9</v>
      </c>
      <c r="G1965" t="s">
        <v>11</v>
      </c>
      <c r="H1965" t="s">
        <v>12</v>
      </c>
      <c r="I1965" t="s">
        <v>164</v>
      </c>
      <c r="J1965" s="15" t="str">
        <f t="shared" si="61"/>
        <v>15 Sep 1988</v>
      </c>
      <c r="K1965" s="15" t="s">
        <v>6547</v>
      </c>
      <c r="L1965" s="15" t="str">
        <f t="shared" si="60"/>
        <v>15-09-1988</v>
      </c>
      <c r="M1965" s="19">
        <v>34</v>
      </c>
    </row>
    <row r="1966" spans="1:13" ht="15" thickBot="1" x14ac:dyDescent="0.4">
      <c r="A1966" t="s">
        <v>1997</v>
      </c>
      <c r="B1966">
        <v>1985</v>
      </c>
      <c r="C1966" t="s">
        <v>30</v>
      </c>
      <c r="D1966">
        <v>5</v>
      </c>
      <c r="E1966">
        <v>3</v>
      </c>
      <c r="F1966" s="18">
        <v>27432.73</v>
      </c>
      <c r="G1966" t="s">
        <v>11</v>
      </c>
      <c r="H1966" t="s">
        <v>16</v>
      </c>
      <c r="I1966" t="s">
        <v>42</v>
      </c>
      <c r="J1966" s="15" t="str">
        <f t="shared" si="61"/>
        <v>5 Dec 1985</v>
      </c>
      <c r="K1966" s="15" t="s">
        <v>7778</v>
      </c>
      <c r="L1966" s="15" t="str">
        <f t="shared" si="60"/>
        <v>05-12-1985</v>
      </c>
      <c r="M1966" s="19">
        <v>37</v>
      </c>
    </row>
    <row r="1967" spans="1:13" ht="15" thickBot="1" x14ac:dyDescent="0.4">
      <c r="A1967" t="s">
        <v>1998</v>
      </c>
      <c r="B1967">
        <v>1981</v>
      </c>
      <c r="C1967" t="s">
        <v>37</v>
      </c>
      <c r="D1967">
        <v>3</v>
      </c>
      <c r="E1967">
        <v>1</v>
      </c>
      <c r="F1967" s="18">
        <v>27495.59</v>
      </c>
      <c r="G1967" t="s">
        <v>11</v>
      </c>
      <c r="H1967" t="s">
        <v>16</v>
      </c>
      <c r="I1967" t="s">
        <v>42</v>
      </c>
      <c r="J1967" s="15" t="str">
        <f t="shared" si="61"/>
        <v>3 Oct 1981</v>
      </c>
      <c r="K1967" s="15" t="s">
        <v>7779</v>
      </c>
      <c r="L1967" s="15" t="str">
        <f t="shared" si="60"/>
        <v>03-10-1981</v>
      </c>
      <c r="M1967" s="19">
        <v>41</v>
      </c>
    </row>
    <row r="1968" spans="1:13" ht="15" thickBot="1" x14ac:dyDescent="0.4">
      <c r="A1968" t="s">
        <v>1999</v>
      </c>
      <c r="B1968">
        <v>1965</v>
      </c>
      <c r="C1968" t="s">
        <v>37</v>
      </c>
      <c r="D1968">
        <v>19</v>
      </c>
      <c r="E1968">
        <v>0</v>
      </c>
      <c r="F1968" s="18">
        <v>27533.91</v>
      </c>
      <c r="G1968" t="s">
        <v>11</v>
      </c>
      <c r="H1968" t="s">
        <v>12</v>
      </c>
      <c r="I1968" t="s">
        <v>13</v>
      </c>
      <c r="J1968" s="15" t="str">
        <f t="shared" si="61"/>
        <v>19 Oct 1965</v>
      </c>
      <c r="K1968" s="15" t="s">
        <v>7780</v>
      </c>
      <c r="L1968" s="15" t="str">
        <f t="shared" si="60"/>
        <v>19-10-1965</v>
      </c>
      <c r="M1968" s="19">
        <v>57</v>
      </c>
    </row>
    <row r="1969" spans="1:13" ht="15" thickBot="1" x14ac:dyDescent="0.4">
      <c r="A1969" t="s">
        <v>2000</v>
      </c>
      <c r="B1969">
        <v>1984</v>
      </c>
      <c r="C1969" t="s">
        <v>10</v>
      </c>
      <c r="D1969">
        <v>22</v>
      </c>
      <c r="E1969">
        <v>3</v>
      </c>
      <c r="F1969" s="18">
        <v>27534.53</v>
      </c>
      <c r="G1969" t="s">
        <v>11</v>
      </c>
      <c r="H1969" t="s">
        <v>11</v>
      </c>
      <c r="I1969" t="s">
        <v>42</v>
      </c>
      <c r="J1969" s="15" t="str">
        <f t="shared" si="61"/>
        <v>22 Jul 1984</v>
      </c>
      <c r="K1969" s="15" t="s">
        <v>7781</v>
      </c>
      <c r="L1969" s="15" t="str">
        <f t="shared" si="60"/>
        <v>22-07-1984</v>
      </c>
      <c r="M1969" s="19">
        <v>39</v>
      </c>
    </row>
    <row r="1970" spans="1:13" ht="15" thickBot="1" x14ac:dyDescent="0.4">
      <c r="A1970" t="s">
        <v>2001</v>
      </c>
      <c r="B1970">
        <v>1985</v>
      </c>
      <c r="C1970" t="s">
        <v>15</v>
      </c>
      <c r="D1970">
        <v>6</v>
      </c>
      <c r="E1970">
        <v>3</v>
      </c>
      <c r="F1970" s="18">
        <v>27598.93</v>
      </c>
      <c r="G1970" t="s">
        <v>11</v>
      </c>
      <c r="H1970" t="s">
        <v>16</v>
      </c>
      <c r="I1970" t="s">
        <v>42</v>
      </c>
      <c r="J1970" s="15" t="str">
        <f t="shared" si="61"/>
        <v>6 Nov 1985</v>
      </c>
      <c r="K1970" s="15" t="s">
        <v>7782</v>
      </c>
      <c r="L1970" s="15" t="str">
        <f t="shared" si="60"/>
        <v>06-11-1985</v>
      </c>
      <c r="M1970" s="19">
        <v>37</v>
      </c>
    </row>
    <row r="1971" spans="1:13" ht="15" thickBot="1" x14ac:dyDescent="0.4">
      <c r="A1971" t="s">
        <v>2002</v>
      </c>
      <c r="B1971">
        <v>1992</v>
      </c>
      <c r="C1971" t="s">
        <v>18</v>
      </c>
      <c r="D1971">
        <v>11</v>
      </c>
      <c r="E1971">
        <v>0</v>
      </c>
      <c r="F1971" s="18">
        <v>27614.71</v>
      </c>
      <c r="G1971" t="s">
        <v>11</v>
      </c>
      <c r="H1971" t="s">
        <v>12</v>
      </c>
      <c r="I1971" t="s">
        <v>42</v>
      </c>
      <c r="J1971" s="15" t="str">
        <f t="shared" si="61"/>
        <v>11 Jun 1992</v>
      </c>
      <c r="K1971" s="15" t="s">
        <v>7783</v>
      </c>
      <c r="L1971" s="15" t="str">
        <f t="shared" si="60"/>
        <v>11-06-1992</v>
      </c>
      <c r="M1971" s="19">
        <v>31</v>
      </c>
    </row>
    <row r="1972" spans="1:13" ht="15" thickBot="1" x14ac:dyDescent="0.4">
      <c r="A1972" t="s">
        <v>2003</v>
      </c>
      <c r="B1972">
        <v>1997</v>
      </c>
      <c r="C1972" t="s">
        <v>20</v>
      </c>
      <c r="D1972">
        <v>9</v>
      </c>
      <c r="E1972">
        <v>0</v>
      </c>
      <c r="F1972" s="18">
        <v>27619.360000000001</v>
      </c>
      <c r="G1972" t="s">
        <v>11</v>
      </c>
      <c r="H1972" t="s">
        <v>12</v>
      </c>
      <c r="I1972" t="s">
        <v>42</v>
      </c>
      <c r="J1972" s="15" t="str">
        <f t="shared" si="61"/>
        <v>9 Sep 1997</v>
      </c>
      <c r="K1972" s="15" t="s">
        <v>7784</v>
      </c>
      <c r="L1972" s="15" t="str">
        <f t="shared" si="60"/>
        <v>09-09-1997</v>
      </c>
      <c r="M1972" s="19">
        <v>25</v>
      </c>
    </row>
    <row r="1973" spans="1:13" ht="15" thickBot="1" x14ac:dyDescent="0.4">
      <c r="A1973" t="s">
        <v>2004</v>
      </c>
      <c r="B1973">
        <v>1997</v>
      </c>
      <c r="C1973" t="s">
        <v>37</v>
      </c>
      <c r="D1973">
        <v>7</v>
      </c>
      <c r="E1973">
        <v>0</v>
      </c>
      <c r="F1973" s="18">
        <v>27625.17</v>
      </c>
      <c r="G1973" t="s">
        <v>16</v>
      </c>
      <c r="H1973" t="s">
        <v>16</v>
      </c>
      <c r="I1973" t="s">
        <v>42</v>
      </c>
      <c r="J1973" s="15" t="str">
        <f t="shared" si="61"/>
        <v>7 Oct 1997</v>
      </c>
      <c r="K1973" s="15" t="s">
        <v>7785</v>
      </c>
      <c r="L1973" s="15" t="str">
        <f t="shared" si="60"/>
        <v>07-10-1997</v>
      </c>
      <c r="M1973" s="19">
        <v>25</v>
      </c>
    </row>
    <row r="1974" spans="1:13" ht="15" thickBot="1" x14ac:dyDescent="0.4">
      <c r="A1974" t="s">
        <v>2005</v>
      </c>
      <c r="B1974">
        <v>1992</v>
      </c>
      <c r="C1974" t="s">
        <v>10</v>
      </c>
      <c r="D1974">
        <v>3</v>
      </c>
      <c r="E1974">
        <v>0</v>
      </c>
      <c r="F1974" s="18">
        <v>27696.11</v>
      </c>
      <c r="G1974" t="s">
        <v>16</v>
      </c>
      <c r="H1974" t="s">
        <v>11</v>
      </c>
      <c r="I1974" t="s">
        <v>42</v>
      </c>
      <c r="J1974" s="15" t="str">
        <f t="shared" si="61"/>
        <v>3 Jul 1992</v>
      </c>
      <c r="K1974" s="15" t="s">
        <v>7786</v>
      </c>
      <c r="L1974" s="15" t="str">
        <f t="shared" si="60"/>
        <v>03-07-1992</v>
      </c>
      <c r="M1974" s="19">
        <v>31</v>
      </c>
    </row>
    <row r="1975" spans="1:13" ht="15" thickBot="1" x14ac:dyDescent="0.4">
      <c r="A1975" t="s">
        <v>2006</v>
      </c>
      <c r="B1975">
        <v>2002</v>
      </c>
      <c r="C1975" t="s">
        <v>30</v>
      </c>
      <c r="D1975">
        <v>6</v>
      </c>
      <c r="E1975">
        <v>1</v>
      </c>
      <c r="F1975" s="18">
        <v>27724.29</v>
      </c>
      <c r="G1975" t="s">
        <v>16</v>
      </c>
      <c r="H1975" t="s">
        <v>12</v>
      </c>
      <c r="I1975" t="s">
        <v>13</v>
      </c>
      <c r="J1975" s="15" t="str">
        <f t="shared" si="61"/>
        <v>6 Dec 2002</v>
      </c>
      <c r="K1975" s="15" t="s">
        <v>7787</v>
      </c>
      <c r="L1975" s="15" t="str">
        <f t="shared" si="60"/>
        <v>06-12-2002</v>
      </c>
      <c r="M1975" s="19">
        <v>20</v>
      </c>
    </row>
    <row r="1976" spans="1:13" ht="15" thickBot="1" x14ac:dyDescent="0.4">
      <c r="A1976" t="s">
        <v>2007</v>
      </c>
      <c r="B1976">
        <v>1960</v>
      </c>
      <c r="C1976" t="s">
        <v>10</v>
      </c>
      <c r="D1976">
        <v>6</v>
      </c>
      <c r="E1976">
        <v>0</v>
      </c>
      <c r="F1976" s="18">
        <v>27808.73</v>
      </c>
      <c r="G1976" t="s">
        <v>16</v>
      </c>
      <c r="H1976" t="s">
        <v>16</v>
      </c>
      <c r="I1976" t="s">
        <v>13</v>
      </c>
      <c r="J1976" s="15" t="str">
        <f t="shared" si="61"/>
        <v>6 Jul 1960</v>
      </c>
      <c r="K1976" s="15" t="s">
        <v>7788</v>
      </c>
      <c r="L1976" s="15" t="str">
        <f t="shared" si="60"/>
        <v>06-07-1960</v>
      </c>
      <c r="M1976" s="19">
        <v>63</v>
      </c>
    </row>
    <row r="1977" spans="1:13" ht="15" thickBot="1" x14ac:dyDescent="0.4">
      <c r="A1977" t="s">
        <v>2008</v>
      </c>
      <c r="B1977">
        <v>1985</v>
      </c>
      <c r="C1977" t="s">
        <v>30</v>
      </c>
      <c r="D1977">
        <v>4</v>
      </c>
      <c r="E1977">
        <v>3</v>
      </c>
      <c r="F1977" s="18">
        <v>27849.94</v>
      </c>
      <c r="G1977" t="s">
        <v>16</v>
      </c>
      <c r="H1977" t="s">
        <v>16</v>
      </c>
      <c r="I1977" t="s">
        <v>42</v>
      </c>
      <c r="J1977" s="15" t="str">
        <f t="shared" si="61"/>
        <v>4 Dec 1985</v>
      </c>
      <c r="K1977" s="15" t="s">
        <v>7789</v>
      </c>
      <c r="L1977" s="15" t="str">
        <f t="shared" si="60"/>
        <v>04-12-1985</v>
      </c>
      <c r="M1977" s="19">
        <v>37</v>
      </c>
    </row>
    <row r="1978" spans="1:13" ht="15" thickBot="1" x14ac:dyDescent="0.4">
      <c r="A1978" t="s">
        <v>2009</v>
      </c>
      <c r="B1978">
        <v>1989</v>
      </c>
      <c r="C1978" t="s">
        <v>15</v>
      </c>
      <c r="D1978">
        <v>21</v>
      </c>
      <c r="E1978">
        <v>3</v>
      </c>
      <c r="F1978" s="18">
        <v>27925.86</v>
      </c>
      <c r="G1978" t="s">
        <v>16</v>
      </c>
      <c r="H1978" t="s">
        <v>11</v>
      </c>
      <c r="I1978" t="s">
        <v>42</v>
      </c>
      <c r="J1978" s="15" t="str">
        <f t="shared" si="61"/>
        <v>21 Nov 1989</v>
      </c>
      <c r="K1978" s="15" t="s">
        <v>7790</v>
      </c>
      <c r="L1978" s="15" t="str">
        <f t="shared" si="60"/>
        <v>21-11-1989</v>
      </c>
      <c r="M1978" s="19">
        <v>33</v>
      </c>
    </row>
    <row r="1979" spans="1:13" ht="15" thickBot="1" x14ac:dyDescent="0.4">
      <c r="A1979" t="s">
        <v>2010</v>
      </c>
      <c r="B1979">
        <v>1991</v>
      </c>
      <c r="C1979" t="s">
        <v>18</v>
      </c>
      <c r="D1979">
        <v>4</v>
      </c>
      <c r="E1979">
        <v>3</v>
      </c>
      <c r="F1979" s="18">
        <v>27931.11</v>
      </c>
      <c r="G1979" t="s">
        <v>16</v>
      </c>
      <c r="H1979" t="s">
        <v>12</v>
      </c>
      <c r="I1979" t="s">
        <v>42</v>
      </c>
      <c r="J1979" s="15" t="str">
        <f t="shared" si="61"/>
        <v>4 Jun 1991</v>
      </c>
      <c r="K1979" s="15" t="s">
        <v>7791</v>
      </c>
      <c r="L1979" s="15" t="str">
        <f t="shared" si="60"/>
        <v>04-06-1991</v>
      </c>
      <c r="M1979" s="19">
        <v>32</v>
      </c>
    </row>
    <row r="1980" spans="1:13" ht="15" thickBot="1" x14ac:dyDescent="0.4">
      <c r="A1980" t="s">
        <v>2011</v>
      </c>
      <c r="B1980">
        <v>1961</v>
      </c>
      <c r="C1980" t="s">
        <v>10</v>
      </c>
      <c r="D1980">
        <v>28</v>
      </c>
      <c r="E1980">
        <v>3</v>
      </c>
      <c r="F1980" s="18">
        <v>27941.29</v>
      </c>
      <c r="G1980" t="s">
        <v>16</v>
      </c>
      <c r="H1980" t="s">
        <v>12</v>
      </c>
      <c r="I1980" t="s">
        <v>42</v>
      </c>
      <c r="J1980" s="15" t="str">
        <f t="shared" si="61"/>
        <v>28 Jul 1961</v>
      </c>
      <c r="K1980" s="15" t="s">
        <v>7792</v>
      </c>
      <c r="L1980" s="15" t="str">
        <f t="shared" si="60"/>
        <v>28-07-1961</v>
      </c>
      <c r="M1980" s="19">
        <v>62</v>
      </c>
    </row>
    <row r="1981" spans="1:13" ht="15" thickBot="1" x14ac:dyDescent="0.4">
      <c r="A1981" t="s">
        <v>2012</v>
      </c>
      <c r="B1981">
        <v>1999</v>
      </c>
      <c r="C1981" t="s">
        <v>30</v>
      </c>
      <c r="D1981">
        <v>21</v>
      </c>
      <c r="E1981">
        <v>0</v>
      </c>
      <c r="F1981" s="18">
        <v>27980.77</v>
      </c>
      <c r="G1981" t="s">
        <v>16</v>
      </c>
      <c r="H1981" t="s">
        <v>16</v>
      </c>
      <c r="I1981" t="s">
        <v>42</v>
      </c>
      <c r="J1981" s="15" t="str">
        <f t="shared" si="61"/>
        <v>21 Dec 1999</v>
      </c>
      <c r="K1981" s="15" t="s">
        <v>7793</v>
      </c>
      <c r="L1981" s="15" t="str">
        <f t="shared" si="60"/>
        <v>21-12-1999</v>
      </c>
      <c r="M1981" s="19">
        <v>23</v>
      </c>
    </row>
    <row r="1982" spans="1:13" ht="15" thickBot="1" x14ac:dyDescent="0.4">
      <c r="A1982" t="s">
        <v>2013</v>
      </c>
      <c r="B1982">
        <v>1985</v>
      </c>
      <c r="C1982" t="s">
        <v>15</v>
      </c>
      <c r="D1982">
        <v>29</v>
      </c>
      <c r="E1982">
        <v>3</v>
      </c>
      <c r="F1982" s="18">
        <v>28006.94</v>
      </c>
      <c r="G1982" t="s">
        <v>16</v>
      </c>
      <c r="H1982" t="s">
        <v>11</v>
      </c>
      <c r="I1982" t="s">
        <v>42</v>
      </c>
      <c r="J1982" s="15" t="str">
        <f t="shared" si="61"/>
        <v>29 Nov 1985</v>
      </c>
      <c r="K1982" s="15" t="s">
        <v>7794</v>
      </c>
      <c r="L1982" s="15" t="str">
        <f t="shared" si="60"/>
        <v>29-11-1985</v>
      </c>
      <c r="M1982" s="19">
        <v>37</v>
      </c>
    </row>
    <row r="1983" spans="1:13" ht="15" thickBot="1" x14ac:dyDescent="0.4">
      <c r="A1983" t="s">
        <v>2014</v>
      </c>
      <c r="B1983">
        <v>1960</v>
      </c>
      <c r="C1983" t="s">
        <v>15</v>
      </c>
      <c r="D1983">
        <v>22</v>
      </c>
      <c r="E1983">
        <v>0</v>
      </c>
      <c r="F1983" s="18">
        <v>28101.33</v>
      </c>
      <c r="G1983" t="s">
        <v>16</v>
      </c>
      <c r="H1983" t="s">
        <v>11</v>
      </c>
      <c r="I1983" t="s">
        <v>166</v>
      </c>
      <c r="J1983" s="15" t="str">
        <f t="shared" si="61"/>
        <v>22 Nov 1960</v>
      </c>
      <c r="K1983" s="15" t="s">
        <v>7795</v>
      </c>
      <c r="L1983" s="15" t="str">
        <f t="shared" si="60"/>
        <v>22-11-1960</v>
      </c>
      <c r="M1983" s="19">
        <v>62</v>
      </c>
    </row>
    <row r="1984" spans="1:13" ht="15" thickBot="1" x14ac:dyDescent="0.4">
      <c r="A1984" t="s">
        <v>2015</v>
      </c>
      <c r="B1984">
        <v>1999</v>
      </c>
      <c r="C1984" t="s">
        <v>20</v>
      </c>
      <c r="D1984">
        <v>6</v>
      </c>
      <c r="E1984">
        <v>0</v>
      </c>
      <c r="F1984" s="18">
        <v>28245.34</v>
      </c>
      <c r="G1984" t="s">
        <v>16</v>
      </c>
      <c r="H1984" t="s">
        <v>12</v>
      </c>
      <c r="I1984" t="s">
        <v>42</v>
      </c>
      <c r="J1984" s="15" t="str">
        <f t="shared" si="61"/>
        <v>6 Sep 1999</v>
      </c>
      <c r="K1984" s="15" t="s">
        <v>7796</v>
      </c>
      <c r="L1984" s="15" t="str">
        <f t="shared" si="60"/>
        <v>06-09-1999</v>
      </c>
      <c r="M1984" s="19">
        <v>23</v>
      </c>
    </row>
    <row r="1985" spans="1:13" ht="15" thickBot="1" x14ac:dyDescent="0.4">
      <c r="A1985" t="s">
        <v>2016</v>
      </c>
      <c r="B1985">
        <v>1963</v>
      </c>
      <c r="C1985" t="s">
        <v>15</v>
      </c>
      <c r="D1985">
        <v>25</v>
      </c>
      <c r="E1985">
        <v>1</v>
      </c>
      <c r="F1985" s="18">
        <v>28287.9</v>
      </c>
      <c r="G1985" t="s">
        <v>16</v>
      </c>
      <c r="H1985" t="s">
        <v>16</v>
      </c>
      <c r="I1985" t="s">
        <v>13</v>
      </c>
      <c r="J1985" s="15" t="str">
        <f t="shared" si="61"/>
        <v>25 Nov 1963</v>
      </c>
      <c r="K1985" s="15" t="s">
        <v>7797</v>
      </c>
      <c r="L1985" s="15" t="str">
        <f t="shared" si="60"/>
        <v>25-11-1963</v>
      </c>
      <c r="M1985" s="19">
        <v>59</v>
      </c>
    </row>
    <row r="1986" spans="1:13" ht="15" thickBot="1" x14ac:dyDescent="0.4">
      <c r="A1986" t="s">
        <v>2017</v>
      </c>
      <c r="B1986">
        <v>1990</v>
      </c>
      <c r="C1986" t="s">
        <v>30</v>
      </c>
      <c r="D1986">
        <v>24</v>
      </c>
      <c r="E1986">
        <v>3</v>
      </c>
      <c r="F1986" s="18">
        <v>28302.33</v>
      </c>
      <c r="G1986" t="s">
        <v>16</v>
      </c>
      <c r="H1986" t="s">
        <v>11</v>
      </c>
      <c r="I1986" t="s">
        <v>42</v>
      </c>
      <c r="J1986" s="15" t="str">
        <f t="shared" si="61"/>
        <v>24 Dec 1990</v>
      </c>
      <c r="K1986" s="15" t="s">
        <v>7798</v>
      </c>
      <c r="L1986" s="15" t="str">
        <f t="shared" ref="L1986:L2049" si="62">TEXT(K1986,"dd-mm-yyyy")</f>
        <v>24-12-1990</v>
      </c>
      <c r="M1986" s="19">
        <v>32</v>
      </c>
    </row>
    <row r="1987" spans="1:13" ht="15" thickBot="1" x14ac:dyDescent="0.4">
      <c r="A1987" t="s">
        <v>2018</v>
      </c>
      <c r="B1987">
        <v>1977</v>
      </c>
      <c r="C1987" t="s">
        <v>30</v>
      </c>
      <c r="D1987">
        <v>2</v>
      </c>
      <c r="E1987">
        <v>1</v>
      </c>
      <c r="F1987" s="18">
        <v>28340.19</v>
      </c>
      <c r="G1987" t="s">
        <v>16</v>
      </c>
      <c r="H1987" t="s">
        <v>11</v>
      </c>
      <c r="I1987" t="s">
        <v>23</v>
      </c>
      <c r="J1987" s="15" t="str">
        <f t="shared" ref="J1987:J2050" si="63">CONCATENATE(D1987," ",C1987," ",B1987)</f>
        <v>2 Dec 1977</v>
      </c>
      <c r="K1987" s="15" t="s">
        <v>7029</v>
      </c>
      <c r="L1987" s="15" t="str">
        <f t="shared" si="62"/>
        <v>02-12-1977</v>
      </c>
      <c r="M1987" s="19">
        <v>45</v>
      </c>
    </row>
    <row r="1988" spans="1:13" ht="15" thickBot="1" x14ac:dyDescent="0.4">
      <c r="A1988" t="s">
        <v>2019</v>
      </c>
      <c r="B1988">
        <v>1974</v>
      </c>
      <c r="C1988" t="s">
        <v>20</v>
      </c>
      <c r="D1988">
        <v>16</v>
      </c>
      <c r="E1988">
        <v>1</v>
      </c>
      <c r="F1988" s="18">
        <v>28468.92</v>
      </c>
      <c r="G1988" t="s">
        <v>16</v>
      </c>
      <c r="H1988" t="s">
        <v>16</v>
      </c>
      <c r="I1988" t="s">
        <v>23</v>
      </c>
      <c r="J1988" s="15" t="str">
        <f t="shared" si="63"/>
        <v>16 Sep 1974</v>
      </c>
      <c r="K1988" s="15" t="s">
        <v>7337</v>
      </c>
      <c r="L1988" s="15" t="str">
        <f t="shared" si="62"/>
        <v>16-09-1974</v>
      </c>
      <c r="M1988" s="19">
        <v>48</v>
      </c>
    </row>
    <row r="1989" spans="1:13" ht="15" thickBot="1" x14ac:dyDescent="0.4">
      <c r="A1989" t="s">
        <v>2020</v>
      </c>
      <c r="B1989">
        <v>1982</v>
      </c>
      <c r="C1989" t="s">
        <v>30</v>
      </c>
      <c r="D1989">
        <v>11</v>
      </c>
      <c r="E1989">
        <v>1</v>
      </c>
      <c r="F1989" s="18">
        <v>28476.73</v>
      </c>
      <c r="G1989" t="s">
        <v>16</v>
      </c>
      <c r="H1989" t="s">
        <v>11</v>
      </c>
      <c r="I1989" t="s">
        <v>23</v>
      </c>
      <c r="J1989" s="15" t="str">
        <f t="shared" si="63"/>
        <v>11 Dec 1982</v>
      </c>
      <c r="K1989" s="15" t="s">
        <v>7799</v>
      </c>
      <c r="L1989" s="15" t="str">
        <f t="shared" si="62"/>
        <v>11-12-1982</v>
      </c>
      <c r="M1989" s="19">
        <v>40</v>
      </c>
    </row>
    <row r="1990" spans="1:13" ht="15" thickBot="1" x14ac:dyDescent="0.4">
      <c r="A1990" t="s">
        <v>2021</v>
      </c>
      <c r="B1990">
        <v>1985</v>
      </c>
      <c r="C1990" t="s">
        <v>20</v>
      </c>
      <c r="D1990">
        <v>27</v>
      </c>
      <c r="E1990">
        <v>3</v>
      </c>
      <c r="F1990" s="18">
        <v>28542.86</v>
      </c>
      <c r="G1990" t="s">
        <v>16</v>
      </c>
      <c r="H1990" t="s">
        <v>12</v>
      </c>
      <c r="I1990" t="s">
        <v>42</v>
      </c>
      <c r="J1990" s="15" t="str">
        <f t="shared" si="63"/>
        <v>27 Sep 1985</v>
      </c>
      <c r="K1990" s="15" t="s">
        <v>7800</v>
      </c>
      <c r="L1990" s="15" t="str">
        <f t="shared" si="62"/>
        <v>27-09-1985</v>
      </c>
      <c r="M1990" s="19">
        <v>37</v>
      </c>
    </row>
    <row r="1991" spans="1:13" ht="15" thickBot="1" x14ac:dyDescent="0.4">
      <c r="A1991" t="s">
        <v>2022</v>
      </c>
      <c r="B1991">
        <v>1990</v>
      </c>
      <c r="C1991" t="s">
        <v>30</v>
      </c>
      <c r="D1991">
        <v>5</v>
      </c>
      <c r="E1991">
        <v>3</v>
      </c>
      <c r="F1991" s="18">
        <v>28716.14</v>
      </c>
      <c r="G1991" t="s">
        <v>16</v>
      </c>
      <c r="H1991" t="s">
        <v>12</v>
      </c>
      <c r="I1991" t="s">
        <v>42</v>
      </c>
      <c r="J1991" s="15" t="str">
        <f t="shared" si="63"/>
        <v>5 Dec 1990</v>
      </c>
      <c r="K1991" s="15" t="s">
        <v>7801</v>
      </c>
      <c r="L1991" s="15" t="str">
        <f t="shared" si="62"/>
        <v>05-12-1990</v>
      </c>
      <c r="M1991" s="19">
        <v>32</v>
      </c>
    </row>
    <row r="1992" spans="1:13" ht="15" thickBot="1" x14ac:dyDescent="0.4">
      <c r="A1992" t="s">
        <v>2023</v>
      </c>
      <c r="B1992">
        <v>1961</v>
      </c>
      <c r="C1992" t="s">
        <v>35</v>
      </c>
      <c r="D1992">
        <v>3</v>
      </c>
      <c r="E1992">
        <v>1</v>
      </c>
      <c r="F1992" s="18">
        <v>28868.66</v>
      </c>
      <c r="G1992" t="s">
        <v>16</v>
      </c>
      <c r="H1992" t="s">
        <v>11</v>
      </c>
      <c r="I1992" t="s">
        <v>23</v>
      </c>
      <c r="J1992" s="15" t="str">
        <f t="shared" si="63"/>
        <v>3 Aug 1961</v>
      </c>
      <c r="K1992" s="15" t="s">
        <v>7802</v>
      </c>
      <c r="L1992" s="15" t="str">
        <f t="shared" si="62"/>
        <v>03-08-1961</v>
      </c>
      <c r="M1992" s="19">
        <v>62</v>
      </c>
    </row>
    <row r="1993" spans="1:13" ht="15" thickBot="1" x14ac:dyDescent="0.4">
      <c r="A1993" t="s">
        <v>2024</v>
      </c>
      <c r="B1993">
        <v>1962</v>
      </c>
      <c r="C1993" t="s">
        <v>10</v>
      </c>
      <c r="D1993">
        <v>25</v>
      </c>
      <c r="E1993">
        <v>0</v>
      </c>
      <c r="F1993" s="18">
        <v>28923.14</v>
      </c>
      <c r="G1993" t="s">
        <v>16</v>
      </c>
      <c r="H1993" t="s">
        <v>16</v>
      </c>
      <c r="I1993" t="s">
        <v>23</v>
      </c>
      <c r="J1993" s="15" t="str">
        <f t="shared" si="63"/>
        <v>25 Jul 1962</v>
      </c>
      <c r="K1993" s="15" t="s">
        <v>7803</v>
      </c>
      <c r="L1993" s="15" t="str">
        <f t="shared" si="62"/>
        <v>25-07-1962</v>
      </c>
      <c r="M1993" s="19">
        <v>61</v>
      </c>
    </row>
    <row r="1994" spans="1:13" ht="15" thickBot="1" x14ac:dyDescent="0.4">
      <c r="A1994" t="s">
        <v>2025</v>
      </c>
      <c r="B1994">
        <v>1959</v>
      </c>
      <c r="C1994" t="s">
        <v>30</v>
      </c>
      <c r="D1994">
        <v>5</v>
      </c>
      <c r="E1994">
        <v>0</v>
      </c>
      <c r="F1994" s="18">
        <v>28950.47</v>
      </c>
      <c r="G1994" t="s">
        <v>16</v>
      </c>
      <c r="H1994" t="s">
        <v>16</v>
      </c>
      <c r="I1994" t="s">
        <v>23</v>
      </c>
      <c r="J1994" s="15" t="str">
        <f t="shared" si="63"/>
        <v>5 Dec 1959</v>
      </c>
      <c r="K1994" s="15" t="s">
        <v>7804</v>
      </c>
      <c r="L1994" s="15" t="str">
        <f t="shared" si="62"/>
        <v>05-12-1959</v>
      </c>
      <c r="M1994" s="19">
        <v>63</v>
      </c>
    </row>
    <row r="1995" spans="1:13" ht="15" thickBot="1" x14ac:dyDescent="0.4">
      <c r="A1995" t="s">
        <v>2026</v>
      </c>
      <c r="B1995">
        <v>2003</v>
      </c>
      <c r="C1995" t="s">
        <v>20</v>
      </c>
      <c r="D1995">
        <v>1</v>
      </c>
      <c r="E1995">
        <v>0</v>
      </c>
      <c r="F1995" s="18">
        <v>28998.68</v>
      </c>
      <c r="G1995" t="s">
        <v>16</v>
      </c>
      <c r="H1995" t="s">
        <v>12</v>
      </c>
      <c r="I1995" t="s">
        <v>42</v>
      </c>
      <c r="J1995" s="15" t="str">
        <f t="shared" si="63"/>
        <v>1 Sep 2003</v>
      </c>
      <c r="K1995" s="15" t="s">
        <v>6141</v>
      </c>
      <c r="L1995" s="15" t="str">
        <f t="shared" si="62"/>
        <v>01-09-2003</v>
      </c>
      <c r="M1995" s="19">
        <v>19</v>
      </c>
    </row>
    <row r="1996" spans="1:13" ht="15" thickBot="1" x14ac:dyDescent="0.4">
      <c r="A1996" t="s">
        <v>2027</v>
      </c>
      <c r="B1996">
        <v>1992</v>
      </c>
      <c r="C1996" t="s">
        <v>10</v>
      </c>
      <c r="D1996">
        <v>7</v>
      </c>
      <c r="E1996">
        <v>0</v>
      </c>
      <c r="F1996" s="18">
        <v>29007.82</v>
      </c>
      <c r="G1996" t="s">
        <v>16</v>
      </c>
      <c r="H1996" t="s">
        <v>12</v>
      </c>
      <c r="I1996" t="s">
        <v>42</v>
      </c>
      <c r="J1996" s="15" t="str">
        <f t="shared" si="63"/>
        <v>7 Jul 1992</v>
      </c>
      <c r="K1996" s="15" t="s">
        <v>7387</v>
      </c>
      <c r="L1996" s="15" t="str">
        <f t="shared" si="62"/>
        <v>07-07-1992</v>
      </c>
      <c r="M1996" s="19">
        <v>31</v>
      </c>
    </row>
    <row r="1997" spans="1:13" ht="15" thickBot="1" x14ac:dyDescent="0.4">
      <c r="A1997" t="s">
        <v>2028</v>
      </c>
      <c r="B1997">
        <v>1980</v>
      </c>
      <c r="C1997" t="s">
        <v>10</v>
      </c>
      <c r="D1997">
        <v>14</v>
      </c>
      <c r="E1997">
        <v>2</v>
      </c>
      <c r="F1997" s="18">
        <v>29114.21</v>
      </c>
      <c r="G1997" t="s">
        <v>16</v>
      </c>
      <c r="H1997" t="s">
        <v>12</v>
      </c>
      <c r="I1997" t="s">
        <v>42</v>
      </c>
      <c r="J1997" s="15" t="str">
        <f t="shared" si="63"/>
        <v>14 Jul 1980</v>
      </c>
      <c r="K1997" s="15" t="s">
        <v>7805</v>
      </c>
      <c r="L1997" s="15" t="str">
        <f t="shared" si="62"/>
        <v>14-07-1980</v>
      </c>
      <c r="M1997" s="19">
        <v>43</v>
      </c>
    </row>
    <row r="1998" spans="1:13" ht="15" thickBot="1" x14ac:dyDescent="0.4">
      <c r="A1998" t="s">
        <v>2029</v>
      </c>
      <c r="B1998">
        <v>1978</v>
      </c>
      <c r="C1998" t="s">
        <v>15</v>
      </c>
      <c r="D1998">
        <v>29</v>
      </c>
      <c r="E1998">
        <v>2</v>
      </c>
      <c r="F1998" s="18">
        <v>29114.77</v>
      </c>
      <c r="G1998" t="s">
        <v>16</v>
      </c>
      <c r="H1998" t="s">
        <v>16</v>
      </c>
      <c r="I1998" t="s">
        <v>42</v>
      </c>
      <c r="J1998" s="15" t="str">
        <f t="shared" si="63"/>
        <v>29 Nov 1978</v>
      </c>
      <c r="K1998" s="15" t="s">
        <v>6783</v>
      </c>
      <c r="L1998" s="15" t="str">
        <f t="shared" si="62"/>
        <v>29-11-1978</v>
      </c>
      <c r="M1998" s="19">
        <v>44</v>
      </c>
    </row>
    <row r="1999" spans="1:13" ht="15" thickBot="1" x14ac:dyDescent="0.4">
      <c r="A1999" t="s">
        <v>2030</v>
      </c>
      <c r="B1999">
        <v>1961</v>
      </c>
      <c r="C1999" t="s">
        <v>30</v>
      </c>
      <c r="D1999">
        <v>24</v>
      </c>
      <c r="E1999">
        <v>0</v>
      </c>
      <c r="F1999" s="18">
        <v>29141.360000000001</v>
      </c>
      <c r="G1999" t="s">
        <v>16</v>
      </c>
      <c r="H1999" t="s">
        <v>12</v>
      </c>
      <c r="I1999" t="s">
        <v>23</v>
      </c>
      <c r="J1999" s="15" t="str">
        <f t="shared" si="63"/>
        <v>24 Dec 1961</v>
      </c>
      <c r="K1999" s="15" t="s">
        <v>7465</v>
      </c>
      <c r="L1999" s="15" t="str">
        <f t="shared" si="62"/>
        <v>24-12-1961</v>
      </c>
      <c r="M1999" s="19">
        <v>61</v>
      </c>
    </row>
    <row r="2000" spans="1:13" ht="15" thickBot="1" x14ac:dyDescent="0.4">
      <c r="A2000" t="s">
        <v>2031</v>
      </c>
      <c r="B2000">
        <v>1976</v>
      </c>
      <c r="C2000" t="s">
        <v>15</v>
      </c>
      <c r="D2000">
        <v>8</v>
      </c>
      <c r="E2000">
        <v>2</v>
      </c>
      <c r="F2000" s="18">
        <v>29160.39</v>
      </c>
      <c r="G2000" t="s">
        <v>16</v>
      </c>
      <c r="H2000" t="s">
        <v>11</v>
      </c>
      <c r="I2000" t="s">
        <v>42</v>
      </c>
      <c r="J2000" s="15" t="str">
        <f t="shared" si="63"/>
        <v>8 Nov 1976</v>
      </c>
      <c r="K2000" s="15" t="s">
        <v>7806</v>
      </c>
      <c r="L2000" s="15" t="str">
        <f t="shared" si="62"/>
        <v>08-11-1976</v>
      </c>
      <c r="M2000" s="19">
        <v>46</v>
      </c>
    </row>
    <row r="2001" spans="1:13" ht="15" thickBot="1" x14ac:dyDescent="0.4">
      <c r="A2001" t="s">
        <v>2032</v>
      </c>
      <c r="B2001">
        <v>1969</v>
      </c>
      <c r="C2001" t="s">
        <v>10</v>
      </c>
      <c r="D2001">
        <v>9</v>
      </c>
      <c r="E2001">
        <v>2</v>
      </c>
      <c r="F2001" s="18">
        <v>29186.48</v>
      </c>
      <c r="G2001" t="s">
        <v>16</v>
      </c>
      <c r="H2001" t="s">
        <v>12</v>
      </c>
      <c r="I2001" t="s">
        <v>247</v>
      </c>
      <c r="J2001" s="15" t="str">
        <f t="shared" si="63"/>
        <v>9 Jul 1969</v>
      </c>
      <c r="K2001" s="15" t="s">
        <v>7807</v>
      </c>
      <c r="L2001" s="15" t="str">
        <f t="shared" si="62"/>
        <v>09-07-1969</v>
      </c>
      <c r="M2001" s="19">
        <v>54</v>
      </c>
    </row>
    <row r="2002" spans="1:13" ht="15" thickBot="1" x14ac:dyDescent="0.4">
      <c r="A2002" t="s">
        <v>2033</v>
      </c>
      <c r="B2002">
        <v>1978</v>
      </c>
      <c r="C2002" t="s">
        <v>10</v>
      </c>
      <c r="D2002">
        <v>21</v>
      </c>
      <c r="E2002">
        <v>2</v>
      </c>
      <c r="F2002" s="18">
        <v>29227.599999999999</v>
      </c>
      <c r="G2002" t="s">
        <v>16</v>
      </c>
      <c r="H2002" t="s">
        <v>12</v>
      </c>
      <c r="I2002" t="s">
        <v>23</v>
      </c>
      <c r="J2002" s="15" t="str">
        <f t="shared" si="63"/>
        <v>21 Jul 1978</v>
      </c>
      <c r="K2002" s="15" t="s">
        <v>7808</v>
      </c>
      <c r="L2002" s="15" t="str">
        <f t="shared" si="62"/>
        <v>21-07-1978</v>
      </c>
      <c r="M2002" s="19">
        <v>45</v>
      </c>
    </row>
    <row r="2003" spans="1:13" ht="15" thickBot="1" x14ac:dyDescent="0.4">
      <c r="A2003" t="s">
        <v>2034</v>
      </c>
      <c r="B2003">
        <v>1958</v>
      </c>
      <c r="C2003" t="s">
        <v>18</v>
      </c>
      <c r="D2003">
        <v>5</v>
      </c>
      <c r="E2003">
        <v>0</v>
      </c>
      <c r="F2003" s="18">
        <v>29330.98</v>
      </c>
      <c r="G2003" t="s">
        <v>16</v>
      </c>
      <c r="H2003" t="s">
        <v>11</v>
      </c>
      <c r="I2003" t="s">
        <v>23</v>
      </c>
      <c r="J2003" s="15" t="str">
        <f t="shared" si="63"/>
        <v>5 Jun 1958</v>
      </c>
      <c r="K2003" s="15" t="s">
        <v>7809</v>
      </c>
      <c r="L2003" s="15" t="str">
        <f t="shared" si="62"/>
        <v>05-06-1958</v>
      </c>
      <c r="M2003" s="19">
        <v>65</v>
      </c>
    </row>
    <row r="2004" spans="1:13" ht="15" thickBot="1" x14ac:dyDescent="0.4">
      <c r="A2004" t="s">
        <v>2035</v>
      </c>
      <c r="B2004">
        <v>1985</v>
      </c>
      <c r="C2004" t="s">
        <v>15</v>
      </c>
      <c r="D2004">
        <v>7</v>
      </c>
      <c r="E2004">
        <v>3</v>
      </c>
      <c r="F2004" s="18">
        <v>29352.560000000001</v>
      </c>
      <c r="G2004" t="s">
        <v>16</v>
      </c>
      <c r="H2004" t="s">
        <v>16</v>
      </c>
      <c r="I2004" t="s">
        <v>42</v>
      </c>
      <c r="J2004" s="15" t="str">
        <f t="shared" si="63"/>
        <v>7 Nov 1985</v>
      </c>
      <c r="K2004" s="15" t="s">
        <v>7810</v>
      </c>
      <c r="L2004" s="15" t="str">
        <f t="shared" si="62"/>
        <v>07-11-1985</v>
      </c>
      <c r="M2004" s="19">
        <v>37</v>
      </c>
    </row>
    <row r="2005" spans="1:13" ht="15" thickBot="1" x14ac:dyDescent="0.4">
      <c r="A2005" t="s">
        <v>2036</v>
      </c>
      <c r="B2005">
        <v>1987</v>
      </c>
      <c r="C2005" t="s">
        <v>10</v>
      </c>
      <c r="D2005">
        <v>16</v>
      </c>
      <c r="E2005">
        <v>3</v>
      </c>
      <c r="F2005" s="18">
        <v>29443.59</v>
      </c>
      <c r="G2005" t="s">
        <v>16</v>
      </c>
      <c r="H2005" t="s">
        <v>16</v>
      </c>
      <c r="I2005" t="s">
        <v>42</v>
      </c>
      <c r="J2005" s="15" t="str">
        <f t="shared" si="63"/>
        <v>16 Jul 1987</v>
      </c>
      <c r="K2005" s="15" t="s">
        <v>7811</v>
      </c>
      <c r="L2005" s="15" t="str">
        <f t="shared" si="62"/>
        <v>16-07-1987</v>
      </c>
      <c r="M2005" s="19">
        <v>36</v>
      </c>
    </row>
    <row r="2006" spans="1:13" ht="15" thickBot="1" x14ac:dyDescent="0.4">
      <c r="A2006" t="s">
        <v>2037</v>
      </c>
      <c r="B2006">
        <v>1959</v>
      </c>
      <c r="C2006" t="s">
        <v>37</v>
      </c>
      <c r="D2006">
        <v>20</v>
      </c>
      <c r="E2006">
        <v>0</v>
      </c>
      <c r="F2006" s="18">
        <v>29523.17</v>
      </c>
      <c r="G2006" t="s">
        <v>16</v>
      </c>
      <c r="H2006" t="s">
        <v>11</v>
      </c>
      <c r="I2006" t="s">
        <v>247</v>
      </c>
      <c r="J2006" s="15" t="str">
        <f t="shared" si="63"/>
        <v>20 Oct 1959</v>
      </c>
      <c r="K2006" s="15" t="s">
        <v>7812</v>
      </c>
      <c r="L2006" s="15" t="str">
        <f t="shared" si="62"/>
        <v>20-10-1959</v>
      </c>
      <c r="M2006" s="19">
        <v>63</v>
      </c>
    </row>
    <row r="2007" spans="1:13" ht="15" thickBot="1" x14ac:dyDescent="0.4">
      <c r="A2007" t="s">
        <v>2038</v>
      </c>
      <c r="B2007">
        <v>1975</v>
      </c>
      <c r="C2007" t="s">
        <v>15</v>
      </c>
      <c r="D2007">
        <v>3</v>
      </c>
      <c r="E2007">
        <v>1</v>
      </c>
      <c r="F2007" s="18">
        <v>29583.8</v>
      </c>
      <c r="G2007" t="s">
        <v>16</v>
      </c>
      <c r="H2007" t="s">
        <v>16</v>
      </c>
      <c r="I2007" t="s">
        <v>42</v>
      </c>
      <c r="J2007" s="15" t="str">
        <f t="shared" si="63"/>
        <v>3 Nov 1975</v>
      </c>
      <c r="K2007" s="15" t="s">
        <v>7813</v>
      </c>
      <c r="L2007" s="15" t="str">
        <f t="shared" si="62"/>
        <v>03-11-1975</v>
      </c>
      <c r="M2007" s="19">
        <v>47</v>
      </c>
    </row>
    <row r="2008" spans="1:13" ht="15" thickBot="1" x14ac:dyDescent="0.4">
      <c r="A2008" t="s">
        <v>2039</v>
      </c>
      <c r="B2008">
        <v>1993</v>
      </c>
      <c r="C2008" t="s">
        <v>10</v>
      </c>
      <c r="D2008">
        <v>27</v>
      </c>
      <c r="E2008">
        <v>0</v>
      </c>
      <c r="F2008" s="18">
        <v>29622.69</v>
      </c>
      <c r="G2008" t="s">
        <v>16</v>
      </c>
      <c r="H2008" t="s">
        <v>16</v>
      </c>
      <c r="I2008" t="s">
        <v>42</v>
      </c>
      <c r="J2008" s="15" t="str">
        <f t="shared" si="63"/>
        <v>27 Jul 1993</v>
      </c>
      <c r="K2008" s="15" t="s">
        <v>7814</v>
      </c>
      <c r="L2008" s="15" t="str">
        <f t="shared" si="62"/>
        <v>27-07-1993</v>
      </c>
      <c r="M2008" s="19">
        <v>30</v>
      </c>
    </row>
    <row r="2009" spans="1:13" ht="15" thickBot="1" x14ac:dyDescent="0.4">
      <c r="A2009" t="s">
        <v>2040</v>
      </c>
      <c r="B2009">
        <v>1973</v>
      </c>
      <c r="C2009" t="s">
        <v>35</v>
      </c>
      <c r="D2009">
        <v>23</v>
      </c>
      <c r="E2009">
        <v>0</v>
      </c>
      <c r="F2009" s="18">
        <v>29757.69</v>
      </c>
      <c r="G2009" t="s">
        <v>16</v>
      </c>
      <c r="H2009" t="s">
        <v>12</v>
      </c>
      <c r="I2009" t="s">
        <v>42</v>
      </c>
      <c r="J2009" s="15" t="str">
        <f t="shared" si="63"/>
        <v>23 Aug 1973</v>
      </c>
      <c r="K2009" s="15" t="s">
        <v>7815</v>
      </c>
      <c r="L2009" s="15" t="str">
        <f t="shared" si="62"/>
        <v>23-08-1973</v>
      </c>
      <c r="M2009" s="19">
        <v>49</v>
      </c>
    </row>
    <row r="2010" spans="1:13" ht="15" thickBot="1" x14ac:dyDescent="0.4">
      <c r="A2010" t="s">
        <v>2041</v>
      </c>
      <c r="B2010">
        <v>1998</v>
      </c>
      <c r="C2010" t="s">
        <v>18</v>
      </c>
      <c r="D2010">
        <v>20</v>
      </c>
      <c r="E2010">
        <v>0</v>
      </c>
      <c r="F2010" s="18">
        <v>29760.6</v>
      </c>
      <c r="G2010" t="s">
        <v>16</v>
      </c>
      <c r="H2010" t="s">
        <v>11</v>
      </c>
      <c r="I2010" t="s">
        <v>42</v>
      </c>
      <c r="J2010" s="15" t="str">
        <f t="shared" si="63"/>
        <v>20 Jun 1998</v>
      </c>
      <c r="K2010" s="15" t="s">
        <v>6230</v>
      </c>
      <c r="L2010" s="15" t="str">
        <f t="shared" si="62"/>
        <v>20-06-1998</v>
      </c>
      <c r="M2010" s="19">
        <v>25</v>
      </c>
    </row>
    <row r="2011" spans="1:13" ht="15" thickBot="1" x14ac:dyDescent="0.4">
      <c r="A2011" t="s">
        <v>2042</v>
      </c>
      <c r="B2011">
        <v>1981</v>
      </c>
      <c r="C2011" t="s">
        <v>35</v>
      </c>
      <c r="D2011">
        <v>13</v>
      </c>
      <c r="E2011">
        <v>1</v>
      </c>
      <c r="F2011" s="18">
        <v>29816.639999999999</v>
      </c>
      <c r="G2011" t="s">
        <v>16</v>
      </c>
      <c r="H2011" t="s">
        <v>11</v>
      </c>
      <c r="I2011" t="s">
        <v>42</v>
      </c>
      <c r="J2011" s="15" t="str">
        <f t="shared" si="63"/>
        <v>13 Aug 1981</v>
      </c>
      <c r="K2011" s="15" t="s">
        <v>7816</v>
      </c>
      <c r="L2011" s="15" t="str">
        <f t="shared" si="62"/>
        <v>13-08-1981</v>
      </c>
      <c r="M2011" s="19">
        <v>41</v>
      </c>
    </row>
    <row r="2012" spans="1:13" ht="15" thickBot="1" x14ac:dyDescent="0.4">
      <c r="A2012" t="s">
        <v>2043</v>
      </c>
      <c r="B2012">
        <v>1982</v>
      </c>
      <c r="C2012" t="s">
        <v>37</v>
      </c>
      <c r="D2012">
        <v>29</v>
      </c>
      <c r="E2012">
        <v>3</v>
      </c>
      <c r="F2012" s="18">
        <v>29818.76</v>
      </c>
      <c r="G2012" t="s">
        <v>16</v>
      </c>
      <c r="H2012" t="s">
        <v>16</v>
      </c>
      <c r="I2012" t="s">
        <v>23</v>
      </c>
      <c r="J2012" s="15" t="str">
        <f t="shared" si="63"/>
        <v>29 Oct 1982</v>
      </c>
      <c r="K2012" s="15" t="s">
        <v>7817</v>
      </c>
      <c r="L2012" s="15" t="str">
        <f t="shared" si="62"/>
        <v>29-10-1982</v>
      </c>
      <c r="M2012" s="19">
        <v>40</v>
      </c>
    </row>
    <row r="2013" spans="1:13" ht="15" thickBot="1" x14ac:dyDescent="0.4">
      <c r="A2013" t="s">
        <v>2044</v>
      </c>
      <c r="B2013">
        <v>1989</v>
      </c>
      <c r="C2013" t="s">
        <v>30</v>
      </c>
      <c r="D2013">
        <v>30</v>
      </c>
      <c r="E2013">
        <v>3</v>
      </c>
      <c r="F2013" s="18">
        <v>29852.48</v>
      </c>
      <c r="G2013" t="s">
        <v>16</v>
      </c>
      <c r="H2013" t="s">
        <v>12</v>
      </c>
      <c r="I2013" t="s">
        <v>42</v>
      </c>
      <c r="J2013" s="15" t="str">
        <f t="shared" si="63"/>
        <v>30 Dec 1989</v>
      </c>
      <c r="K2013" s="15" t="s">
        <v>7818</v>
      </c>
      <c r="L2013" s="15" t="str">
        <f t="shared" si="62"/>
        <v>30-12-1989</v>
      </c>
      <c r="M2013" s="19">
        <v>33</v>
      </c>
    </row>
    <row r="2014" spans="1:13" ht="15" thickBot="1" x14ac:dyDescent="0.4">
      <c r="A2014" t="s">
        <v>2045</v>
      </c>
      <c r="B2014">
        <v>1975</v>
      </c>
      <c r="C2014" t="s">
        <v>35</v>
      </c>
      <c r="D2014">
        <v>19</v>
      </c>
      <c r="E2014">
        <v>1</v>
      </c>
      <c r="F2014" s="18">
        <v>29899.25</v>
      </c>
      <c r="G2014" t="s">
        <v>16</v>
      </c>
      <c r="H2014" t="s">
        <v>12</v>
      </c>
      <c r="I2014" t="s">
        <v>42</v>
      </c>
      <c r="J2014" s="15" t="str">
        <f t="shared" si="63"/>
        <v>19 Aug 1975</v>
      </c>
      <c r="K2014" s="15" t="s">
        <v>7819</v>
      </c>
      <c r="L2014" s="15" t="str">
        <f t="shared" si="62"/>
        <v>19-08-1975</v>
      </c>
      <c r="M2014" s="19">
        <v>47</v>
      </c>
    </row>
    <row r="2015" spans="1:13" ht="15" thickBot="1" x14ac:dyDescent="0.4">
      <c r="A2015" t="s">
        <v>2046</v>
      </c>
      <c r="B2015">
        <v>1988</v>
      </c>
      <c r="C2015" t="s">
        <v>30</v>
      </c>
      <c r="D2015">
        <v>30</v>
      </c>
      <c r="E2015">
        <v>3</v>
      </c>
      <c r="F2015" s="18">
        <v>29929.56</v>
      </c>
      <c r="G2015" t="s">
        <v>16</v>
      </c>
      <c r="H2015" t="s">
        <v>16</v>
      </c>
      <c r="I2015" t="s">
        <v>42</v>
      </c>
      <c r="J2015" s="15" t="str">
        <f t="shared" si="63"/>
        <v>30 Dec 1988</v>
      </c>
      <c r="K2015" s="15" t="s">
        <v>7820</v>
      </c>
      <c r="L2015" s="15" t="str">
        <f t="shared" si="62"/>
        <v>30-12-1988</v>
      </c>
      <c r="M2015" s="19">
        <v>34</v>
      </c>
    </row>
    <row r="2016" spans="1:13" ht="15" thickBot="1" x14ac:dyDescent="0.4">
      <c r="A2016" t="s">
        <v>2047</v>
      </c>
      <c r="B2016">
        <v>1976</v>
      </c>
      <c r="C2016" t="s">
        <v>18</v>
      </c>
      <c r="D2016">
        <v>12</v>
      </c>
      <c r="E2016">
        <v>2</v>
      </c>
      <c r="F2016" s="18">
        <v>29933.75</v>
      </c>
      <c r="G2016" t="s">
        <v>16</v>
      </c>
      <c r="H2016" t="s">
        <v>16</v>
      </c>
      <c r="I2016" t="s">
        <v>42</v>
      </c>
      <c r="J2016" s="15" t="str">
        <f t="shared" si="63"/>
        <v>12 Jun 1976</v>
      </c>
      <c r="K2016" s="15" t="s">
        <v>6954</v>
      </c>
      <c r="L2016" s="15" t="str">
        <f t="shared" si="62"/>
        <v>12-06-1976</v>
      </c>
      <c r="M2016" s="19">
        <v>47</v>
      </c>
    </row>
    <row r="2017" spans="1:13" ht="15" thickBot="1" x14ac:dyDescent="0.4">
      <c r="A2017" t="s">
        <v>2048</v>
      </c>
      <c r="B2017">
        <v>1991</v>
      </c>
      <c r="C2017" t="s">
        <v>37</v>
      </c>
      <c r="D2017">
        <v>5</v>
      </c>
      <c r="E2017">
        <v>3</v>
      </c>
      <c r="F2017" s="18">
        <v>29969.67</v>
      </c>
      <c r="G2017" t="s">
        <v>16</v>
      </c>
      <c r="H2017" t="s">
        <v>16</v>
      </c>
      <c r="I2017" t="s">
        <v>42</v>
      </c>
      <c r="J2017" s="15" t="str">
        <f t="shared" si="63"/>
        <v>5 Oct 1991</v>
      </c>
      <c r="K2017" s="15" t="s">
        <v>7821</v>
      </c>
      <c r="L2017" s="15" t="str">
        <f t="shared" si="62"/>
        <v>05-10-1991</v>
      </c>
      <c r="M2017" s="19">
        <v>31</v>
      </c>
    </row>
    <row r="2018" spans="1:13" ht="15" thickBot="1" x14ac:dyDescent="0.4">
      <c r="A2018" t="s">
        <v>2049</v>
      </c>
      <c r="B2018">
        <v>1981</v>
      </c>
      <c r="C2018" t="s">
        <v>35</v>
      </c>
      <c r="D2018">
        <v>4</v>
      </c>
      <c r="E2018">
        <v>1</v>
      </c>
      <c r="F2018" s="18">
        <v>30026.87</v>
      </c>
      <c r="G2018" t="s">
        <v>11</v>
      </c>
      <c r="H2018" t="s">
        <v>12</v>
      </c>
      <c r="I2018" t="s">
        <v>23</v>
      </c>
      <c r="J2018" s="15" t="str">
        <f t="shared" si="63"/>
        <v>4 Aug 1981</v>
      </c>
      <c r="K2018" s="15" t="s">
        <v>6824</v>
      </c>
      <c r="L2018" s="15" t="str">
        <f t="shared" si="62"/>
        <v>04-08-1981</v>
      </c>
      <c r="M2018" s="19">
        <v>42</v>
      </c>
    </row>
    <row r="2019" spans="1:13" ht="15" thickBot="1" x14ac:dyDescent="0.4">
      <c r="A2019" t="s">
        <v>2050</v>
      </c>
      <c r="B2019">
        <v>1967</v>
      </c>
      <c r="C2019" t="s">
        <v>18</v>
      </c>
      <c r="D2019">
        <v>16</v>
      </c>
      <c r="E2019">
        <v>3</v>
      </c>
      <c r="F2019" s="18">
        <v>30063.58</v>
      </c>
      <c r="G2019" t="s">
        <v>16</v>
      </c>
      <c r="H2019" t="s">
        <v>16</v>
      </c>
      <c r="I2019" t="s">
        <v>23</v>
      </c>
      <c r="J2019" s="15" t="str">
        <f t="shared" si="63"/>
        <v>16 Jun 1967</v>
      </c>
      <c r="K2019" s="15" t="s">
        <v>7822</v>
      </c>
      <c r="L2019" s="15" t="str">
        <f t="shared" si="62"/>
        <v>16-06-1967</v>
      </c>
      <c r="M2019" s="19">
        <v>56</v>
      </c>
    </row>
    <row r="2020" spans="1:13" ht="15" thickBot="1" x14ac:dyDescent="0.4">
      <c r="A2020" t="s">
        <v>2051</v>
      </c>
      <c r="B2020">
        <v>1979</v>
      </c>
      <c r="C2020" t="s">
        <v>20</v>
      </c>
      <c r="D2020">
        <v>2</v>
      </c>
      <c r="E2020">
        <v>2</v>
      </c>
      <c r="F2020" s="18">
        <v>30095.97</v>
      </c>
      <c r="G2020" t="s">
        <v>11</v>
      </c>
      <c r="H2020" t="s">
        <v>12</v>
      </c>
      <c r="I2020" t="s">
        <v>42</v>
      </c>
      <c r="J2020" s="15" t="str">
        <f t="shared" si="63"/>
        <v>2 Sep 1979</v>
      </c>
      <c r="K2020" s="15" t="s">
        <v>7823</v>
      </c>
      <c r="L2020" s="15" t="str">
        <f t="shared" si="62"/>
        <v>02-09-1979</v>
      </c>
      <c r="M2020" s="19">
        <v>43</v>
      </c>
    </row>
    <row r="2021" spans="1:13" ht="15" thickBot="1" x14ac:dyDescent="0.4">
      <c r="A2021" t="s">
        <v>2052</v>
      </c>
      <c r="B2021">
        <v>1971</v>
      </c>
      <c r="C2021" t="s">
        <v>30</v>
      </c>
      <c r="D2021">
        <v>25</v>
      </c>
      <c r="E2021">
        <v>0</v>
      </c>
      <c r="F2021" s="18">
        <v>30134.75</v>
      </c>
      <c r="G2021" t="s">
        <v>11</v>
      </c>
      <c r="H2021" t="s">
        <v>12</v>
      </c>
      <c r="I2021" t="s">
        <v>42</v>
      </c>
      <c r="J2021" s="15" t="str">
        <f t="shared" si="63"/>
        <v>25 Dec 1971</v>
      </c>
      <c r="K2021" s="15" t="s">
        <v>7824</v>
      </c>
      <c r="L2021" s="15" t="str">
        <f t="shared" si="62"/>
        <v>25-12-1971</v>
      </c>
      <c r="M2021" s="19">
        <v>51</v>
      </c>
    </row>
    <row r="2022" spans="1:13" ht="15" thickBot="1" x14ac:dyDescent="0.4">
      <c r="A2022" t="s">
        <v>2053</v>
      </c>
      <c r="B2022">
        <v>1958</v>
      </c>
      <c r="C2022" t="s">
        <v>35</v>
      </c>
      <c r="D2022">
        <v>11</v>
      </c>
      <c r="E2022">
        <v>1</v>
      </c>
      <c r="F2022" s="18">
        <v>30166.62</v>
      </c>
      <c r="G2022" t="s">
        <v>16</v>
      </c>
      <c r="H2022" t="s">
        <v>12</v>
      </c>
      <c r="I2022" t="s">
        <v>23</v>
      </c>
      <c r="J2022" s="15" t="str">
        <f t="shared" si="63"/>
        <v>11 Aug 1958</v>
      </c>
      <c r="K2022" s="15" t="s">
        <v>7825</v>
      </c>
      <c r="L2022" s="15" t="str">
        <f t="shared" si="62"/>
        <v>11-08-1958</v>
      </c>
      <c r="M2022" s="19">
        <v>64</v>
      </c>
    </row>
    <row r="2023" spans="1:13" ht="15" thickBot="1" x14ac:dyDescent="0.4">
      <c r="A2023" t="s">
        <v>2054</v>
      </c>
      <c r="B2023">
        <v>1963</v>
      </c>
      <c r="C2023" t="s">
        <v>20</v>
      </c>
      <c r="D2023">
        <v>13</v>
      </c>
      <c r="E2023">
        <v>3</v>
      </c>
      <c r="F2023" s="18">
        <v>30184.94</v>
      </c>
      <c r="G2023" t="s">
        <v>16</v>
      </c>
      <c r="H2023" t="s">
        <v>16</v>
      </c>
      <c r="I2023" t="s">
        <v>276</v>
      </c>
      <c r="J2023" s="15" t="str">
        <f t="shared" si="63"/>
        <v>13 Sep 1963</v>
      </c>
      <c r="K2023" s="15" t="s">
        <v>7826</v>
      </c>
      <c r="L2023" s="15" t="str">
        <f t="shared" si="62"/>
        <v>13-09-1963</v>
      </c>
      <c r="M2023" s="19">
        <v>59</v>
      </c>
    </row>
    <row r="2024" spans="1:13" ht="15" thickBot="1" x14ac:dyDescent="0.4">
      <c r="A2024" t="s">
        <v>2055</v>
      </c>
      <c r="B2024">
        <v>1962</v>
      </c>
      <c r="C2024" t="s">
        <v>20</v>
      </c>
      <c r="D2024">
        <v>15</v>
      </c>
      <c r="E2024">
        <v>0</v>
      </c>
      <c r="F2024" s="18">
        <v>30260</v>
      </c>
      <c r="G2024" t="s">
        <v>16</v>
      </c>
      <c r="H2024" t="s">
        <v>16</v>
      </c>
      <c r="I2024" t="s">
        <v>276</v>
      </c>
      <c r="J2024" s="15" t="str">
        <f t="shared" si="63"/>
        <v>15 Sep 1962</v>
      </c>
      <c r="K2024" s="15" t="s">
        <v>7339</v>
      </c>
      <c r="L2024" s="15" t="str">
        <f t="shared" si="62"/>
        <v>15-09-1962</v>
      </c>
      <c r="M2024" s="19">
        <v>60</v>
      </c>
    </row>
    <row r="2025" spans="1:13" ht="15" thickBot="1" x14ac:dyDescent="0.4">
      <c r="A2025" t="s">
        <v>2056</v>
      </c>
      <c r="B2025">
        <v>1972</v>
      </c>
      <c r="C2025" t="s">
        <v>10</v>
      </c>
      <c r="D2025">
        <v>24</v>
      </c>
      <c r="E2025">
        <v>2</v>
      </c>
      <c r="F2025" s="18">
        <v>30284.639999999999</v>
      </c>
      <c r="G2025" t="s">
        <v>16</v>
      </c>
      <c r="H2025" t="s">
        <v>16</v>
      </c>
      <c r="I2025" t="s">
        <v>23</v>
      </c>
      <c r="J2025" s="15" t="str">
        <f t="shared" si="63"/>
        <v>24 Jul 1972</v>
      </c>
      <c r="K2025" s="15" t="s">
        <v>7827</v>
      </c>
      <c r="L2025" s="15" t="str">
        <f t="shared" si="62"/>
        <v>24-07-1972</v>
      </c>
      <c r="M2025" s="19">
        <v>51</v>
      </c>
    </row>
    <row r="2026" spans="1:13" ht="15" thickBot="1" x14ac:dyDescent="0.4">
      <c r="A2026" t="s">
        <v>2057</v>
      </c>
      <c r="B2026">
        <v>2004</v>
      </c>
      <c r="C2026" t="s">
        <v>18</v>
      </c>
      <c r="D2026">
        <v>1</v>
      </c>
      <c r="E2026">
        <v>0</v>
      </c>
      <c r="F2026" s="18">
        <v>30328.27</v>
      </c>
      <c r="G2026" t="s">
        <v>11</v>
      </c>
      <c r="H2026" t="s">
        <v>11</v>
      </c>
      <c r="I2026" t="s">
        <v>42</v>
      </c>
      <c r="J2026" s="15" t="str">
        <f t="shared" si="63"/>
        <v>1 Jun 2004</v>
      </c>
      <c r="K2026" s="15" t="s">
        <v>7828</v>
      </c>
      <c r="L2026" s="15" t="str">
        <f t="shared" si="62"/>
        <v>01-06-2004</v>
      </c>
      <c r="M2026" s="19">
        <v>19</v>
      </c>
    </row>
    <row r="2027" spans="1:13" ht="15" thickBot="1" x14ac:dyDescent="0.4">
      <c r="A2027" t="s">
        <v>2058</v>
      </c>
      <c r="B2027">
        <v>1969</v>
      </c>
      <c r="C2027" t="s">
        <v>10</v>
      </c>
      <c r="D2027">
        <v>30</v>
      </c>
      <c r="E2027">
        <v>0</v>
      </c>
      <c r="F2027" s="18">
        <v>30366.93</v>
      </c>
      <c r="G2027" t="s">
        <v>11</v>
      </c>
      <c r="H2027" t="s">
        <v>11</v>
      </c>
      <c r="I2027" t="s">
        <v>42</v>
      </c>
      <c r="J2027" s="15" t="str">
        <f t="shared" si="63"/>
        <v>30 Jul 1969</v>
      </c>
      <c r="K2027" s="15" t="s">
        <v>7829</v>
      </c>
      <c r="L2027" s="15" t="str">
        <f t="shared" si="62"/>
        <v>30-07-1969</v>
      </c>
      <c r="M2027" s="19">
        <v>54</v>
      </c>
    </row>
    <row r="2028" spans="1:13" ht="15" thickBot="1" x14ac:dyDescent="0.4">
      <c r="A2028" t="s">
        <v>2059</v>
      </c>
      <c r="B2028">
        <v>1976</v>
      </c>
      <c r="C2028" t="s">
        <v>20</v>
      </c>
      <c r="D2028">
        <v>3</v>
      </c>
      <c r="E2028">
        <v>2</v>
      </c>
      <c r="F2028" s="18">
        <v>30409.53</v>
      </c>
      <c r="G2028" t="s">
        <v>11</v>
      </c>
      <c r="H2028" t="s">
        <v>12</v>
      </c>
      <c r="I2028" t="s">
        <v>23</v>
      </c>
      <c r="J2028" s="15" t="str">
        <f t="shared" si="63"/>
        <v>3 Sep 1976</v>
      </c>
      <c r="K2028" s="15" t="s">
        <v>6940</v>
      </c>
      <c r="L2028" s="15" t="str">
        <f t="shared" si="62"/>
        <v>03-09-1976</v>
      </c>
      <c r="M2028" s="19">
        <v>46</v>
      </c>
    </row>
    <row r="2029" spans="1:13" ht="15" thickBot="1" x14ac:dyDescent="0.4">
      <c r="A2029" t="s">
        <v>2060</v>
      </c>
      <c r="B2029">
        <v>1998</v>
      </c>
      <c r="C2029" t="s">
        <v>37</v>
      </c>
      <c r="D2029">
        <v>28</v>
      </c>
      <c r="E2029">
        <v>0</v>
      </c>
      <c r="F2029" s="18">
        <v>30422.03</v>
      </c>
      <c r="G2029" t="s">
        <v>11</v>
      </c>
      <c r="H2029" t="s">
        <v>12</v>
      </c>
      <c r="I2029" t="s">
        <v>42</v>
      </c>
      <c r="J2029" s="15" t="str">
        <f t="shared" si="63"/>
        <v>28 Oct 1998</v>
      </c>
      <c r="K2029" s="15" t="s">
        <v>7830</v>
      </c>
      <c r="L2029" s="15" t="str">
        <f t="shared" si="62"/>
        <v>28-10-1998</v>
      </c>
      <c r="M2029" s="19">
        <v>24</v>
      </c>
    </row>
    <row r="2030" spans="1:13" ht="15" thickBot="1" x14ac:dyDescent="0.4">
      <c r="A2030" t="s">
        <v>2061</v>
      </c>
      <c r="B2030">
        <v>1983</v>
      </c>
      <c r="C2030" t="s">
        <v>20</v>
      </c>
      <c r="D2030">
        <v>3</v>
      </c>
      <c r="E2030">
        <v>3</v>
      </c>
      <c r="F2030" s="18">
        <v>30457.37</v>
      </c>
      <c r="G2030" t="s">
        <v>11</v>
      </c>
      <c r="H2030" t="s">
        <v>16</v>
      </c>
      <c r="I2030" t="s">
        <v>23</v>
      </c>
      <c r="J2030" s="15" t="str">
        <f t="shared" si="63"/>
        <v>3 Sep 1983</v>
      </c>
      <c r="K2030" s="15" t="s">
        <v>6614</v>
      </c>
      <c r="L2030" s="15" t="str">
        <f t="shared" si="62"/>
        <v>03-09-1983</v>
      </c>
      <c r="M2030" s="19">
        <v>39</v>
      </c>
    </row>
    <row r="2031" spans="1:13" ht="15" thickBot="1" x14ac:dyDescent="0.4">
      <c r="A2031" t="s">
        <v>2062</v>
      </c>
      <c r="B2031">
        <v>1986</v>
      </c>
      <c r="C2031" t="s">
        <v>35</v>
      </c>
      <c r="D2031">
        <v>10</v>
      </c>
      <c r="E2031">
        <v>3</v>
      </c>
      <c r="F2031" s="18">
        <v>30530.5</v>
      </c>
      <c r="G2031" t="s">
        <v>11</v>
      </c>
      <c r="H2031" t="s">
        <v>16</v>
      </c>
      <c r="I2031" t="s">
        <v>42</v>
      </c>
      <c r="J2031" s="15" t="str">
        <f t="shared" si="63"/>
        <v>10 Aug 1986</v>
      </c>
      <c r="K2031" s="15" t="s">
        <v>7831</v>
      </c>
      <c r="L2031" s="15" t="str">
        <f t="shared" si="62"/>
        <v>10-08-1986</v>
      </c>
      <c r="M2031" s="19">
        <v>36</v>
      </c>
    </row>
    <row r="2032" spans="1:13" ht="15" thickBot="1" x14ac:dyDescent="0.4">
      <c r="A2032" t="s">
        <v>2063</v>
      </c>
      <c r="B2032">
        <v>1970</v>
      </c>
      <c r="C2032" t="s">
        <v>15</v>
      </c>
      <c r="D2032">
        <v>11</v>
      </c>
      <c r="E2032">
        <v>0</v>
      </c>
      <c r="F2032" s="18">
        <v>30625.65</v>
      </c>
      <c r="G2032" t="s">
        <v>11</v>
      </c>
      <c r="H2032" t="s">
        <v>12</v>
      </c>
      <c r="I2032" t="s">
        <v>42</v>
      </c>
      <c r="J2032" s="15" t="str">
        <f t="shared" si="63"/>
        <v>11 Nov 1970</v>
      </c>
      <c r="K2032" s="15" t="s">
        <v>7537</v>
      </c>
      <c r="L2032" s="15" t="str">
        <f t="shared" si="62"/>
        <v>11-11-1970</v>
      </c>
      <c r="M2032" s="19">
        <v>52</v>
      </c>
    </row>
    <row r="2033" spans="1:13" ht="15" thickBot="1" x14ac:dyDescent="0.4">
      <c r="A2033" t="s">
        <v>2064</v>
      </c>
      <c r="B2033">
        <v>1999</v>
      </c>
      <c r="C2033" t="s">
        <v>20</v>
      </c>
      <c r="D2033">
        <v>21</v>
      </c>
      <c r="E2033">
        <v>0</v>
      </c>
      <c r="F2033" s="18">
        <v>30697.71</v>
      </c>
      <c r="G2033" t="s">
        <v>16</v>
      </c>
      <c r="H2033" t="s">
        <v>11</v>
      </c>
      <c r="I2033" t="s">
        <v>42</v>
      </c>
      <c r="J2033" s="15" t="str">
        <f t="shared" si="63"/>
        <v>21 Sep 1999</v>
      </c>
      <c r="K2033" s="15" t="s">
        <v>7832</v>
      </c>
      <c r="L2033" s="15" t="str">
        <f t="shared" si="62"/>
        <v>21-09-1999</v>
      </c>
      <c r="M2033" s="19">
        <v>23</v>
      </c>
    </row>
    <row r="2034" spans="1:13" ht="15" thickBot="1" x14ac:dyDescent="0.4">
      <c r="A2034" t="s">
        <v>2065</v>
      </c>
      <c r="B2034">
        <v>1983</v>
      </c>
      <c r="C2034" t="s">
        <v>30</v>
      </c>
      <c r="D2034">
        <v>21</v>
      </c>
      <c r="E2034">
        <v>3</v>
      </c>
      <c r="F2034" s="18">
        <v>30724.44</v>
      </c>
      <c r="G2034" t="s">
        <v>11</v>
      </c>
      <c r="H2034" t="s">
        <v>12</v>
      </c>
      <c r="I2034" t="s">
        <v>42</v>
      </c>
      <c r="J2034" s="15" t="str">
        <f t="shared" si="63"/>
        <v>21 Dec 1983</v>
      </c>
      <c r="K2034" s="15" t="s">
        <v>7719</v>
      </c>
      <c r="L2034" s="15" t="str">
        <f t="shared" si="62"/>
        <v>21-12-1983</v>
      </c>
      <c r="M2034" s="19">
        <v>39</v>
      </c>
    </row>
    <row r="2035" spans="1:13" ht="15" thickBot="1" x14ac:dyDescent="0.4">
      <c r="A2035" t="s">
        <v>2066</v>
      </c>
      <c r="B2035">
        <v>1988</v>
      </c>
      <c r="C2035" t="s">
        <v>20</v>
      </c>
      <c r="D2035">
        <v>5</v>
      </c>
      <c r="E2035">
        <v>3</v>
      </c>
      <c r="F2035" s="18">
        <v>30763.01</v>
      </c>
      <c r="G2035" t="s">
        <v>11</v>
      </c>
      <c r="H2035" t="s">
        <v>16</v>
      </c>
      <c r="I2035" t="s">
        <v>42</v>
      </c>
      <c r="J2035" s="15" t="str">
        <f t="shared" si="63"/>
        <v>5 Sep 1988</v>
      </c>
      <c r="K2035" s="15" t="s">
        <v>7299</v>
      </c>
      <c r="L2035" s="15" t="str">
        <f t="shared" si="62"/>
        <v>05-09-1988</v>
      </c>
      <c r="M2035" s="19">
        <v>34</v>
      </c>
    </row>
    <row r="2036" spans="1:13" ht="15" thickBot="1" x14ac:dyDescent="0.4">
      <c r="A2036" t="s">
        <v>2067</v>
      </c>
      <c r="B2036">
        <v>1961</v>
      </c>
      <c r="C2036" t="s">
        <v>20</v>
      </c>
      <c r="D2036">
        <v>9</v>
      </c>
      <c r="E2036">
        <v>3</v>
      </c>
      <c r="F2036" s="18">
        <v>30942.19</v>
      </c>
      <c r="G2036" t="s">
        <v>11</v>
      </c>
      <c r="H2036" t="s">
        <v>11</v>
      </c>
      <c r="I2036" t="s">
        <v>13</v>
      </c>
      <c r="J2036" s="15" t="str">
        <f t="shared" si="63"/>
        <v>9 Sep 1961</v>
      </c>
      <c r="K2036" s="15" t="s">
        <v>7833</v>
      </c>
      <c r="L2036" s="15" t="str">
        <f t="shared" si="62"/>
        <v>09-09-1961</v>
      </c>
      <c r="M2036" s="19">
        <v>61</v>
      </c>
    </row>
    <row r="2037" spans="1:13" ht="15" thickBot="1" x14ac:dyDescent="0.4">
      <c r="A2037" t="s">
        <v>2068</v>
      </c>
      <c r="B2037">
        <v>2004</v>
      </c>
      <c r="C2037" t="s">
        <v>15</v>
      </c>
      <c r="D2037">
        <v>9</v>
      </c>
      <c r="E2037">
        <v>0</v>
      </c>
      <c r="F2037" s="18">
        <v>31196.61</v>
      </c>
      <c r="G2037" t="s">
        <v>11</v>
      </c>
      <c r="H2037" t="s">
        <v>16</v>
      </c>
      <c r="I2037" t="s">
        <v>42</v>
      </c>
      <c r="J2037" s="15" t="str">
        <f t="shared" si="63"/>
        <v>9 Nov 2004</v>
      </c>
      <c r="K2037" s="15" t="s">
        <v>7398</v>
      </c>
      <c r="L2037" s="15" t="str">
        <f t="shared" si="62"/>
        <v>09-11-2004</v>
      </c>
      <c r="M2037" s="19">
        <v>18</v>
      </c>
    </row>
    <row r="2038" spans="1:13" ht="15" thickBot="1" x14ac:dyDescent="0.4">
      <c r="A2038" t="s">
        <v>2069</v>
      </c>
      <c r="B2038">
        <v>2000</v>
      </c>
      <c r="C2038" t="s">
        <v>10</v>
      </c>
      <c r="D2038">
        <v>22</v>
      </c>
      <c r="E2038">
        <v>0</v>
      </c>
      <c r="F2038" s="18">
        <v>31234.560000000001</v>
      </c>
      <c r="G2038" t="s">
        <v>16</v>
      </c>
      <c r="H2038" t="s">
        <v>16</v>
      </c>
      <c r="I2038" t="s">
        <v>42</v>
      </c>
      <c r="J2038" s="15" t="str">
        <f t="shared" si="63"/>
        <v>22 Jul 2000</v>
      </c>
      <c r="K2038" s="15" t="s">
        <v>7834</v>
      </c>
      <c r="L2038" s="15" t="str">
        <f t="shared" si="62"/>
        <v>22-07-2000</v>
      </c>
      <c r="M2038" s="19">
        <v>23</v>
      </c>
    </row>
    <row r="2039" spans="1:13" ht="15" thickBot="1" x14ac:dyDescent="0.4">
      <c r="A2039" t="s">
        <v>2070</v>
      </c>
      <c r="B2039">
        <v>1968</v>
      </c>
      <c r="C2039" t="s">
        <v>10</v>
      </c>
      <c r="D2039">
        <v>9</v>
      </c>
      <c r="E2039">
        <v>0</v>
      </c>
      <c r="F2039" s="18">
        <v>31322.53</v>
      </c>
      <c r="G2039" t="s">
        <v>11</v>
      </c>
      <c r="H2039" t="s">
        <v>16</v>
      </c>
      <c r="I2039" t="s">
        <v>42</v>
      </c>
      <c r="J2039" s="15" t="str">
        <f t="shared" si="63"/>
        <v>9 Jul 1968</v>
      </c>
      <c r="K2039" s="15" t="s">
        <v>7835</v>
      </c>
      <c r="L2039" s="15" t="str">
        <f t="shared" si="62"/>
        <v>09-07-1968</v>
      </c>
      <c r="M2039" s="19">
        <v>55</v>
      </c>
    </row>
    <row r="2040" spans="1:13" ht="15" thickBot="1" x14ac:dyDescent="0.4">
      <c r="A2040" t="s">
        <v>2071</v>
      </c>
      <c r="B2040">
        <v>1995</v>
      </c>
      <c r="C2040" t="s">
        <v>20</v>
      </c>
      <c r="D2040">
        <v>27</v>
      </c>
      <c r="E2040">
        <v>0</v>
      </c>
      <c r="F2040" s="18">
        <v>31328.27</v>
      </c>
      <c r="G2040" t="s">
        <v>11</v>
      </c>
      <c r="H2040" t="s">
        <v>11</v>
      </c>
      <c r="I2040" t="s">
        <v>42</v>
      </c>
      <c r="J2040" s="15" t="str">
        <f t="shared" si="63"/>
        <v>27 Sep 1995</v>
      </c>
      <c r="K2040" s="15" t="s">
        <v>7653</v>
      </c>
      <c r="L2040" s="15" t="str">
        <f t="shared" si="62"/>
        <v>27-09-1995</v>
      </c>
      <c r="M2040" s="19">
        <v>27</v>
      </c>
    </row>
    <row r="2041" spans="1:13" ht="15" thickBot="1" x14ac:dyDescent="0.4">
      <c r="A2041" t="s">
        <v>2072</v>
      </c>
      <c r="B2041">
        <v>1974</v>
      </c>
      <c r="C2041" t="s">
        <v>37</v>
      </c>
      <c r="D2041">
        <v>8</v>
      </c>
      <c r="E2041">
        <v>0</v>
      </c>
      <c r="F2041" s="18">
        <v>31368.81</v>
      </c>
      <c r="G2041" t="s">
        <v>11</v>
      </c>
      <c r="H2041" t="s">
        <v>12</v>
      </c>
      <c r="I2041" t="s">
        <v>42</v>
      </c>
      <c r="J2041" s="15" t="str">
        <f t="shared" si="63"/>
        <v>8 Oct 1974</v>
      </c>
      <c r="K2041" s="15" t="s">
        <v>7836</v>
      </c>
      <c r="L2041" s="15" t="str">
        <f t="shared" si="62"/>
        <v>08-10-1974</v>
      </c>
      <c r="M2041" s="19">
        <v>48</v>
      </c>
    </row>
    <row r="2042" spans="1:13" ht="15" thickBot="1" x14ac:dyDescent="0.4">
      <c r="A2042" t="s">
        <v>2073</v>
      </c>
      <c r="B2042">
        <v>1975</v>
      </c>
      <c r="C2042" t="s">
        <v>37</v>
      </c>
      <c r="D2042">
        <v>29</v>
      </c>
      <c r="E2042">
        <v>1</v>
      </c>
      <c r="F2042" s="18">
        <v>31591.82</v>
      </c>
      <c r="G2042" t="s">
        <v>11</v>
      </c>
      <c r="H2042" t="s">
        <v>16</v>
      </c>
      <c r="I2042" t="s">
        <v>42</v>
      </c>
      <c r="J2042" s="15" t="str">
        <f t="shared" si="63"/>
        <v>29 Oct 1975</v>
      </c>
      <c r="K2042" s="15" t="s">
        <v>7078</v>
      </c>
      <c r="L2042" s="15" t="str">
        <f t="shared" si="62"/>
        <v>29-10-1975</v>
      </c>
      <c r="M2042" s="19">
        <v>47</v>
      </c>
    </row>
    <row r="2043" spans="1:13" ht="15" thickBot="1" x14ac:dyDescent="0.4">
      <c r="A2043" t="s">
        <v>2074</v>
      </c>
      <c r="B2043">
        <v>1960</v>
      </c>
      <c r="C2043" t="s">
        <v>30</v>
      </c>
      <c r="D2043">
        <v>13</v>
      </c>
      <c r="E2043">
        <v>1</v>
      </c>
      <c r="F2043" s="18">
        <v>31620</v>
      </c>
      <c r="G2043" t="s">
        <v>11</v>
      </c>
      <c r="H2043" t="s">
        <v>16</v>
      </c>
      <c r="I2043" t="s">
        <v>247</v>
      </c>
      <c r="J2043" s="15" t="str">
        <f t="shared" si="63"/>
        <v>13 Dec 1960</v>
      </c>
      <c r="K2043" s="15" t="s">
        <v>7837</v>
      </c>
      <c r="L2043" s="15" t="str">
        <f t="shared" si="62"/>
        <v>13-12-1960</v>
      </c>
      <c r="M2043" s="19">
        <v>62</v>
      </c>
    </row>
    <row r="2044" spans="1:13" ht="15" thickBot="1" x14ac:dyDescent="0.4">
      <c r="A2044" t="s">
        <v>2075</v>
      </c>
      <c r="B2044">
        <v>1977</v>
      </c>
      <c r="C2044" t="s">
        <v>37</v>
      </c>
      <c r="D2044">
        <v>14</v>
      </c>
      <c r="E2044">
        <v>2</v>
      </c>
      <c r="F2044" s="18">
        <v>31736.7</v>
      </c>
      <c r="G2044" t="s">
        <v>11</v>
      </c>
      <c r="H2044" t="s">
        <v>11</v>
      </c>
      <c r="I2044" t="s">
        <v>23</v>
      </c>
      <c r="J2044" s="15" t="str">
        <f t="shared" si="63"/>
        <v>14 Oct 1977</v>
      </c>
      <c r="K2044" s="15" t="s">
        <v>7838</v>
      </c>
      <c r="L2044" s="15" t="str">
        <f t="shared" si="62"/>
        <v>14-10-1977</v>
      </c>
      <c r="M2044" s="19">
        <v>45</v>
      </c>
    </row>
    <row r="2045" spans="1:13" ht="15" thickBot="1" x14ac:dyDescent="0.4">
      <c r="A2045" t="s">
        <v>2076</v>
      </c>
      <c r="B2045">
        <v>1984</v>
      </c>
      <c r="C2045" t="s">
        <v>20</v>
      </c>
      <c r="D2045">
        <v>10</v>
      </c>
      <c r="E2045">
        <v>3</v>
      </c>
      <c r="F2045" s="18">
        <v>31743.919999999998</v>
      </c>
      <c r="G2045" t="s">
        <v>11</v>
      </c>
      <c r="H2045" t="s">
        <v>16</v>
      </c>
      <c r="I2045" t="s">
        <v>42</v>
      </c>
      <c r="J2045" s="15" t="str">
        <f t="shared" si="63"/>
        <v>10 Sep 1984</v>
      </c>
      <c r="K2045" s="15" t="s">
        <v>7839</v>
      </c>
      <c r="L2045" s="15" t="str">
        <f t="shared" si="62"/>
        <v>10-09-1984</v>
      </c>
      <c r="M2045" s="19">
        <v>38</v>
      </c>
    </row>
    <row r="2046" spans="1:13" ht="15" thickBot="1" x14ac:dyDescent="0.4">
      <c r="A2046" t="s">
        <v>2077</v>
      </c>
      <c r="B2046">
        <v>1975</v>
      </c>
      <c r="C2046" t="s">
        <v>20</v>
      </c>
      <c r="D2046">
        <v>25</v>
      </c>
      <c r="E2046">
        <v>1</v>
      </c>
      <c r="F2046" s="18">
        <v>31897.1</v>
      </c>
      <c r="G2046" t="s">
        <v>11</v>
      </c>
      <c r="H2046" t="s">
        <v>12</v>
      </c>
      <c r="I2046" t="s">
        <v>42</v>
      </c>
      <c r="J2046" s="15" t="str">
        <f t="shared" si="63"/>
        <v>25 Sep 1975</v>
      </c>
      <c r="K2046" s="15" t="s">
        <v>7393</v>
      </c>
      <c r="L2046" s="15" t="str">
        <f t="shared" si="62"/>
        <v>25-09-1975</v>
      </c>
      <c r="M2046" s="19">
        <v>47</v>
      </c>
    </row>
    <row r="2047" spans="1:13" ht="15" thickBot="1" x14ac:dyDescent="0.4">
      <c r="A2047" t="s">
        <v>2078</v>
      </c>
      <c r="B2047">
        <v>1972</v>
      </c>
      <c r="C2047" t="s">
        <v>20</v>
      </c>
      <c r="D2047">
        <v>21</v>
      </c>
      <c r="E2047">
        <v>0</v>
      </c>
      <c r="F2047" s="18">
        <v>31980.89</v>
      </c>
      <c r="G2047" t="s">
        <v>11</v>
      </c>
      <c r="H2047" t="s">
        <v>16</v>
      </c>
      <c r="I2047" t="s">
        <v>42</v>
      </c>
      <c r="J2047" s="15" t="str">
        <f t="shared" si="63"/>
        <v>21 Sep 1972</v>
      </c>
      <c r="K2047" s="15" t="s">
        <v>7840</v>
      </c>
      <c r="L2047" s="15" t="str">
        <f t="shared" si="62"/>
        <v>21-09-1972</v>
      </c>
      <c r="M2047" s="19">
        <v>50</v>
      </c>
    </row>
    <row r="2048" spans="1:13" ht="15" thickBot="1" x14ac:dyDescent="0.4">
      <c r="A2048" t="s">
        <v>2079</v>
      </c>
      <c r="B2048">
        <v>1993</v>
      </c>
      <c r="C2048" t="s">
        <v>20</v>
      </c>
      <c r="D2048">
        <v>13</v>
      </c>
      <c r="E2048">
        <v>0</v>
      </c>
      <c r="F2048" s="18">
        <v>32086.21</v>
      </c>
      <c r="G2048" t="s">
        <v>16</v>
      </c>
      <c r="H2048" t="s">
        <v>12</v>
      </c>
      <c r="I2048" t="s">
        <v>42</v>
      </c>
      <c r="J2048" s="15" t="str">
        <f t="shared" si="63"/>
        <v>13 Sep 1993</v>
      </c>
      <c r="K2048" s="15" t="s">
        <v>7841</v>
      </c>
      <c r="L2048" s="15" t="str">
        <f t="shared" si="62"/>
        <v>13-09-1993</v>
      </c>
      <c r="M2048" s="19">
        <v>29</v>
      </c>
    </row>
    <row r="2049" spans="1:13" ht="15" thickBot="1" x14ac:dyDescent="0.4">
      <c r="A2049" t="s">
        <v>2080</v>
      </c>
      <c r="B2049">
        <v>1978</v>
      </c>
      <c r="C2049" t="s">
        <v>15</v>
      </c>
      <c r="D2049">
        <v>10</v>
      </c>
      <c r="E2049">
        <v>2</v>
      </c>
      <c r="F2049" s="18">
        <v>32108.66</v>
      </c>
      <c r="G2049" t="s">
        <v>16</v>
      </c>
      <c r="H2049" t="s">
        <v>12</v>
      </c>
      <c r="I2049" t="s">
        <v>356</v>
      </c>
      <c r="J2049" s="15" t="str">
        <f t="shared" si="63"/>
        <v>10 Nov 1978</v>
      </c>
      <c r="K2049" s="15" t="s">
        <v>7842</v>
      </c>
      <c r="L2049" s="15" t="str">
        <f t="shared" si="62"/>
        <v>10-11-1978</v>
      </c>
      <c r="M2049" s="19">
        <v>44</v>
      </c>
    </row>
    <row r="2050" spans="1:13" ht="15" thickBot="1" x14ac:dyDescent="0.4">
      <c r="A2050" t="s">
        <v>2081</v>
      </c>
      <c r="B2050">
        <v>1969</v>
      </c>
      <c r="C2050" t="s">
        <v>20</v>
      </c>
      <c r="D2050">
        <v>11</v>
      </c>
      <c r="E2050">
        <v>0</v>
      </c>
      <c r="F2050" s="18">
        <v>32192.76</v>
      </c>
      <c r="G2050" t="s">
        <v>16</v>
      </c>
      <c r="H2050" t="s">
        <v>11</v>
      </c>
      <c r="I2050" t="s">
        <v>42</v>
      </c>
      <c r="J2050" s="15" t="str">
        <f t="shared" si="63"/>
        <v>11 Sep 1969</v>
      </c>
      <c r="K2050" s="15" t="s">
        <v>7843</v>
      </c>
      <c r="L2050" s="15" t="str">
        <f t="shared" ref="L2050:L2113" si="64">TEXT(K2050,"dd-mm-yyyy")</f>
        <v>11-09-1969</v>
      </c>
      <c r="M2050" s="19">
        <v>53</v>
      </c>
    </row>
    <row r="2051" spans="1:13" ht="15" thickBot="1" x14ac:dyDescent="0.4">
      <c r="A2051" t="s">
        <v>2082</v>
      </c>
      <c r="B2051">
        <v>1994</v>
      </c>
      <c r="C2051" t="s">
        <v>20</v>
      </c>
      <c r="D2051">
        <v>8</v>
      </c>
      <c r="E2051">
        <v>0</v>
      </c>
      <c r="F2051" s="18">
        <v>32222.81</v>
      </c>
      <c r="G2051" t="s">
        <v>11</v>
      </c>
      <c r="H2051" t="s">
        <v>16</v>
      </c>
      <c r="I2051" t="s">
        <v>42</v>
      </c>
      <c r="J2051" s="15" t="str">
        <f t="shared" ref="J2051:J2114" si="65">CONCATENATE(D2051," ",C2051," ",B2051)</f>
        <v>8 Sep 1994</v>
      </c>
      <c r="K2051" s="15" t="s">
        <v>7844</v>
      </c>
      <c r="L2051" s="15" t="str">
        <f t="shared" si="64"/>
        <v>08-09-1994</v>
      </c>
      <c r="M2051" s="19">
        <v>28</v>
      </c>
    </row>
    <row r="2052" spans="1:13" ht="15" thickBot="1" x14ac:dyDescent="0.4">
      <c r="A2052" t="s">
        <v>2083</v>
      </c>
      <c r="B2052">
        <v>1975</v>
      </c>
      <c r="C2052" t="s">
        <v>30</v>
      </c>
      <c r="D2052">
        <v>17</v>
      </c>
      <c r="E2052">
        <v>1</v>
      </c>
      <c r="F2052" s="18">
        <v>32259.96</v>
      </c>
      <c r="G2052" t="s">
        <v>11</v>
      </c>
      <c r="H2052" t="s">
        <v>12</v>
      </c>
      <c r="I2052" t="s">
        <v>23</v>
      </c>
      <c r="J2052" s="15" t="str">
        <f t="shared" si="65"/>
        <v>17 Dec 1975</v>
      </c>
      <c r="K2052" s="15" t="s">
        <v>7845</v>
      </c>
      <c r="L2052" s="15" t="str">
        <f t="shared" si="64"/>
        <v>17-12-1975</v>
      </c>
      <c r="M2052" s="19">
        <v>47</v>
      </c>
    </row>
    <row r="2053" spans="1:13" ht="15" thickBot="1" x14ac:dyDescent="0.4">
      <c r="A2053" t="s">
        <v>2084</v>
      </c>
      <c r="B2053">
        <v>1986</v>
      </c>
      <c r="C2053" t="s">
        <v>30</v>
      </c>
      <c r="D2053">
        <v>2</v>
      </c>
      <c r="E2053">
        <v>3</v>
      </c>
      <c r="F2053" s="18">
        <v>32288.49</v>
      </c>
      <c r="G2053" t="s">
        <v>11</v>
      </c>
      <c r="H2053" t="s">
        <v>11</v>
      </c>
      <c r="I2053" t="s">
        <v>42</v>
      </c>
      <c r="J2053" s="15" t="str">
        <f t="shared" si="65"/>
        <v>2 Dec 1986</v>
      </c>
      <c r="K2053" s="15" t="s">
        <v>6596</v>
      </c>
      <c r="L2053" s="15" t="str">
        <f t="shared" si="64"/>
        <v>02-12-1986</v>
      </c>
      <c r="M2053" s="19">
        <v>36</v>
      </c>
    </row>
    <row r="2054" spans="1:13" ht="15" thickBot="1" x14ac:dyDescent="0.4">
      <c r="A2054" t="s">
        <v>2085</v>
      </c>
      <c r="B2054">
        <v>1972</v>
      </c>
      <c r="C2054" t="s">
        <v>37</v>
      </c>
      <c r="D2054">
        <v>19</v>
      </c>
      <c r="E2054">
        <v>0</v>
      </c>
      <c r="F2054" s="18">
        <v>32428.63</v>
      </c>
      <c r="G2054" t="s">
        <v>11</v>
      </c>
      <c r="H2054" t="s">
        <v>11</v>
      </c>
      <c r="I2054" t="s">
        <v>42</v>
      </c>
      <c r="J2054" s="15" t="str">
        <f t="shared" si="65"/>
        <v>19 Oct 1972</v>
      </c>
      <c r="K2054" s="15" t="s">
        <v>7132</v>
      </c>
      <c r="L2054" s="15" t="str">
        <f t="shared" si="64"/>
        <v>19-10-1972</v>
      </c>
      <c r="M2054" s="19">
        <v>50</v>
      </c>
    </row>
    <row r="2055" spans="1:13" ht="15" thickBot="1" x14ac:dyDescent="0.4">
      <c r="A2055" t="s">
        <v>2086</v>
      </c>
      <c r="B2055">
        <v>1976</v>
      </c>
      <c r="C2055" t="s">
        <v>35</v>
      </c>
      <c r="D2055">
        <v>9</v>
      </c>
      <c r="E2055">
        <v>2</v>
      </c>
      <c r="F2055" s="18">
        <v>32430.22</v>
      </c>
      <c r="G2055" t="s">
        <v>11</v>
      </c>
      <c r="H2055" t="s">
        <v>12</v>
      </c>
      <c r="I2055" t="s">
        <v>42</v>
      </c>
      <c r="J2055" s="15" t="str">
        <f t="shared" si="65"/>
        <v>9 Aug 1976</v>
      </c>
      <c r="K2055" s="15" t="s">
        <v>7846</v>
      </c>
      <c r="L2055" s="15" t="str">
        <f t="shared" si="64"/>
        <v>09-08-1976</v>
      </c>
      <c r="M2055" s="19">
        <v>46</v>
      </c>
    </row>
    <row r="2056" spans="1:13" ht="15" thickBot="1" x14ac:dyDescent="0.4">
      <c r="A2056" t="s">
        <v>2087</v>
      </c>
      <c r="B2056">
        <v>1981</v>
      </c>
      <c r="C2056" t="s">
        <v>20</v>
      </c>
      <c r="D2056">
        <v>27</v>
      </c>
      <c r="E2056">
        <v>1</v>
      </c>
      <c r="F2056" s="18">
        <v>32462.35</v>
      </c>
      <c r="G2056" t="s">
        <v>11</v>
      </c>
      <c r="H2056" t="s">
        <v>11</v>
      </c>
      <c r="I2056" t="s">
        <v>42</v>
      </c>
      <c r="J2056" s="15" t="str">
        <f t="shared" si="65"/>
        <v>27 Sep 1981</v>
      </c>
      <c r="K2056" s="15" t="s">
        <v>7847</v>
      </c>
      <c r="L2056" s="15" t="str">
        <f t="shared" si="64"/>
        <v>27-09-1981</v>
      </c>
      <c r="M2056" s="19">
        <v>41</v>
      </c>
    </row>
    <row r="2057" spans="1:13" ht="15" thickBot="1" x14ac:dyDescent="0.4">
      <c r="A2057" t="s">
        <v>2088</v>
      </c>
      <c r="B2057">
        <v>1976</v>
      </c>
      <c r="C2057" t="s">
        <v>20</v>
      </c>
      <c r="D2057">
        <v>19</v>
      </c>
      <c r="E2057">
        <v>2</v>
      </c>
      <c r="F2057" s="18">
        <v>32485.46</v>
      </c>
      <c r="G2057" t="s">
        <v>11</v>
      </c>
      <c r="H2057" t="s">
        <v>16</v>
      </c>
      <c r="I2057" t="s">
        <v>42</v>
      </c>
      <c r="J2057" s="15" t="str">
        <f t="shared" si="65"/>
        <v>19 Sep 1976</v>
      </c>
      <c r="K2057" s="15" t="s">
        <v>7848</v>
      </c>
      <c r="L2057" s="15" t="str">
        <f t="shared" si="64"/>
        <v>19-09-1976</v>
      </c>
      <c r="M2057" s="19">
        <v>46</v>
      </c>
    </row>
    <row r="2058" spans="1:13" ht="15" thickBot="1" x14ac:dyDescent="0.4">
      <c r="A2058" t="s">
        <v>2089</v>
      </c>
      <c r="B2058">
        <v>2003</v>
      </c>
      <c r="C2058" t="s">
        <v>37</v>
      </c>
      <c r="D2058">
        <v>8</v>
      </c>
      <c r="E2058">
        <v>0</v>
      </c>
      <c r="F2058" s="18">
        <v>32548.34</v>
      </c>
      <c r="G2058" t="s">
        <v>16</v>
      </c>
      <c r="H2058" t="s">
        <v>11</v>
      </c>
      <c r="I2058" t="s">
        <v>13</v>
      </c>
      <c r="J2058" s="15" t="str">
        <f t="shared" si="65"/>
        <v>8 Oct 2003</v>
      </c>
      <c r="K2058" s="15" t="s">
        <v>7849</v>
      </c>
      <c r="L2058" s="15" t="str">
        <f t="shared" si="64"/>
        <v>08-10-2003</v>
      </c>
      <c r="M2058" s="19">
        <v>19</v>
      </c>
    </row>
    <row r="2059" spans="1:13" ht="15" thickBot="1" x14ac:dyDescent="0.4">
      <c r="A2059" t="s">
        <v>2090</v>
      </c>
      <c r="B2059">
        <v>1990</v>
      </c>
      <c r="C2059" t="s">
        <v>10</v>
      </c>
      <c r="D2059">
        <v>13</v>
      </c>
      <c r="E2059">
        <v>3</v>
      </c>
      <c r="F2059" s="18">
        <v>32672.11</v>
      </c>
      <c r="G2059" t="s">
        <v>16</v>
      </c>
      <c r="H2059" t="s">
        <v>16</v>
      </c>
      <c r="I2059" t="s">
        <v>42</v>
      </c>
      <c r="J2059" s="15" t="str">
        <f t="shared" si="65"/>
        <v>13 Jul 1990</v>
      </c>
      <c r="K2059" s="15" t="s">
        <v>6480</v>
      </c>
      <c r="L2059" s="15" t="str">
        <f t="shared" si="64"/>
        <v>13-07-1990</v>
      </c>
      <c r="M2059" s="19">
        <v>33</v>
      </c>
    </row>
    <row r="2060" spans="1:13" ht="15" thickBot="1" x14ac:dyDescent="0.4">
      <c r="A2060" t="s">
        <v>2091</v>
      </c>
      <c r="B2060">
        <v>1968</v>
      </c>
      <c r="C2060" t="s">
        <v>15</v>
      </c>
      <c r="D2060">
        <v>1</v>
      </c>
      <c r="E2060">
        <v>0</v>
      </c>
      <c r="F2060" s="18">
        <v>32686.080000000002</v>
      </c>
      <c r="G2060" t="s">
        <v>11</v>
      </c>
      <c r="H2060" t="s">
        <v>12</v>
      </c>
      <c r="I2060" t="s">
        <v>42</v>
      </c>
      <c r="J2060" s="15" t="str">
        <f t="shared" si="65"/>
        <v>1 Nov 1968</v>
      </c>
      <c r="K2060" s="15" t="s">
        <v>7850</v>
      </c>
      <c r="L2060" s="15" t="str">
        <f t="shared" si="64"/>
        <v>01-11-1968</v>
      </c>
      <c r="M2060" s="19">
        <v>54</v>
      </c>
    </row>
    <row r="2061" spans="1:13" ht="15" thickBot="1" x14ac:dyDescent="0.4">
      <c r="A2061" t="s">
        <v>2092</v>
      </c>
      <c r="B2061">
        <v>1990</v>
      </c>
      <c r="C2061" t="s">
        <v>20</v>
      </c>
      <c r="D2061">
        <v>30</v>
      </c>
      <c r="E2061">
        <v>3</v>
      </c>
      <c r="F2061" s="18">
        <v>32716.2</v>
      </c>
      <c r="G2061" t="s">
        <v>16</v>
      </c>
      <c r="H2061" t="s">
        <v>11</v>
      </c>
      <c r="I2061" t="s">
        <v>42</v>
      </c>
      <c r="J2061" s="15" t="str">
        <f t="shared" si="65"/>
        <v>30 Sep 1990</v>
      </c>
      <c r="K2061" s="15" t="s">
        <v>7851</v>
      </c>
      <c r="L2061" s="15" t="str">
        <f t="shared" si="64"/>
        <v>30-09-1990</v>
      </c>
      <c r="M2061" s="19">
        <v>32</v>
      </c>
    </row>
    <row r="2062" spans="1:13" ht="15" thickBot="1" x14ac:dyDescent="0.4">
      <c r="A2062" t="s">
        <v>2093</v>
      </c>
      <c r="B2062">
        <v>1990</v>
      </c>
      <c r="C2062" t="s">
        <v>10</v>
      </c>
      <c r="D2062">
        <v>9</v>
      </c>
      <c r="E2062">
        <v>2</v>
      </c>
      <c r="F2062" s="18">
        <v>32734.19</v>
      </c>
      <c r="G2062" t="s">
        <v>11</v>
      </c>
      <c r="H2062" t="s">
        <v>16</v>
      </c>
      <c r="I2062" t="s">
        <v>23</v>
      </c>
      <c r="J2062" s="15" t="str">
        <f t="shared" si="65"/>
        <v>9 Jul 1990</v>
      </c>
      <c r="K2062" s="15" t="s">
        <v>7852</v>
      </c>
      <c r="L2062" s="15" t="str">
        <f t="shared" si="64"/>
        <v>09-07-1990</v>
      </c>
      <c r="M2062" s="19">
        <v>33</v>
      </c>
    </row>
    <row r="2063" spans="1:13" ht="15" thickBot="1" x14ac:dyDescent="0.4">
      <c r="A2063" t="s">
        <v>2094</v>
      </c>
      <c r="B2063">
        <v>1974</v>
      </c>
      <c r="C2063" t="s">
        <v>30</v>
      </c>
      <c r="D2063">
        <v>6</v>
      </c>
      <c r="E2063">
        <v>0</v>
      </c>
      <c r="F2063" s="18">
        <v>32760.48</v>
      </c>
      <c r="G2063" t="s">
        <v>16</v>
      </c>
      <c r="H2063" t="s">
        <v>16</v>
      </c>
      <c r="I2063" t="s">
        <v>42</v>
      </c>
      <c r="J2063" s="15" t="str">
        <f t="shared" si="65"/>
        <v>6 Dec 1974</v>
      </c>
      <c r="K2063" s="15" t="s">
        <v>6892</v>
      </c>
      <c r="L2063" s="15" t="str">
        <f t="shared" si="64"/>
        <v>06-12-1974</v>
      </c>
      <c r="M2063" s="19">
        <v>48</v>
      </c>
    </row>
    <row r="2064" spans="1:13" ht="15" thickBot="1" x14ac:dyDescent="0.4">
      <c r="A2064" t="s">
        <v>2095</v>
      </c>
      <c r="B2064">
        <v>1972</v>
      </c>
      <c r="C2064" t="s">
        <v>15</v>
      </c>
      <c r="D2064">
        <v>7</v>
      </c>
      <c r="E2064">
        <v>0</v>
      </c>
      <c r="F2064" s="18">
        <v>32765.33</v>
      </c>
      <c r="G2064" t="s">
        <v>11</v>
      </c>
      <c r="H2064" t="s">
        <v>11</v>
      </c>
      <c r="I2064" t="s">
        <v>23</v>
      </c>
      <c r="J2064" s="15" t="str">
        <f t="shared" si="65"/>
        <v>7 Nov 1972</v>
      </c>
      <c r="K2064" s="15" t="s">
        <v>7547</v>
      </c>
      <c r="L2064" s="15" t="str">
        <f t="shared" si="64"/>
        <v>07-11-1972</v>
      </c>
      <c r="M2064" s="19">
        <v>50</v>
      </c>
    </row>
    <row r="2065" spans="1:13" ht="15" thickBot="1" x14ac:dyDescent="0.4">
      <c r="A2065" t="s">
        <v>2096</v>
      </c>
      <c r="B2065">
        <v>1980</v>
      </c>
      <c r="C2065" t="s">
        <v>30</v>
      </c>
      <c r="D2065">
        <v>12</v>
      </c>
      <c r="E2065">
        <v>3</v>
      </c>
      <c r="F2065" s="18">
        <v>32787.46</v>
      </c>
      <c r="G2065" t="s">
        <v>16</v>
      </c>
      <c r="H2065" t="s">
        <v>12</v>
      </c>
      <c r="I2065" t="s">
        <v>23</v>
      </c>
      <c r="J2065" s="15" t="str">
        <f t="shared" si="65"/>
        <v>12 Dec 1980</v>
      </c>
      <c r="K2065" s="15" t="s">
        <v>7853</v>
      </c>
      <c r="L2065" s="15" t="str">
        <f t="shared" si="64"/>
        <v>12-12-1980</v>
      </c>
      <c r="M2065" s="19">
        <v>42</v>
      </c>
    </row>
    <row r="2066" spans="1:13" ht="15" thickBot="1" x14ac:dyDescent="0.4">
      <c r="A2066" t="s">
        <v>2097</v>
      </c>
      <c r="B2066">
        <v>1995</v>
      </c>
      <c r="C2066" t="s">
        <v>30</v>
      </c>
      <c r="D2066">
        <v>4</v>
      </c>
      <c r="E2066">
        <v>0</v>
      </c>
      <c r="F2066" s="18">
        <v>32827.51</v>
      </c>
      <c r="G2066" t="s">
        <v>16</v>
      </c>
      <c r="H2066" t="s">
        <v>11</v>
      </c>
      <c r="I2066" t="s">
        <v>42</v>
      </c>
      <c r="J2066" s="15" t="str">
        <f t="shared" si="65"/>
        <v>4 Dec 1995</v>
      </c>
      <c r="K2066" s="15" t="s">
        <v>7751</v>
      </c>
      <c r="L2066" s="15" t="str">
        <f t="shared" si="64"/>
        <v>04-12-1995</v>
      </c>
      <c r="M2066" s="19">
        <v>27</v>
      </c>
    </row>
    <row r="2067" spans="1:13" ht="15" thickBot="1" x14ac:dyDescent="0.4">
      <c r="A2067" t="s">
        <v>2098</v>
      </c>
      <c r="B2067">
        <v>1981</v>
      </c>
      <c r="C2067" t="s">
        <v>15</v>
      </c>
      <c r="D2067">
        <v>17</v>
      </c>
      <c r="E2067">
        <v>1</v>
      </c>
      <c r="F2067" s="18">
        <v>32906.69</v>
      </c>
      <c r="G2067" t="s">
        <v>11</v>
      </c>
      <c r="H2067" t="s">
        <v>12</v>
      </c>
      <c r="I2067" t="s">
        <v>42</v>
      </c>
      <c r="J2067" s="15" t="str">
        <f t="shared" si="65"/>
        <v>17 Nov 1981</v>
      </c>
      <c r="K2067" s="15" t="s">
        <v>7854</v>
      </c>
      <c r="L2067" s="15" t="str">
        <f t="shared" si="64"/>
        <v>17-11-1981</v>
      </c>
      <c r="M2067" s="19">
        <v>41</v>
      </c>
    </row>
    <row r="2068" spans="1:13" ht="15" thickBot="1" x14ac:dyDescent="0.4">
      <c r="A2068" t="s">
        <v>2099</v>
      </c>
      <c r="B2068">
        <v>1971</v>
      </c>
      <c r="C2068" t="s">
        <v>35</v>
      </c>
      <c r="D2068">
        <v>24</v>
      </c>
      <c r="E2068">
        <v>0</v>
      </c>
      <c r="F2068" s="18">
        <v>32947.629999999997</v>
      </c>
      <c r="G2068" t="s">
        <v>11</v>
      </c>
      <c r="H2068" t="s">
        <v>16</v>
      </c>
      <c r="I2068" t="s">
        <v>42</v>
      </c>
      <c r="J2068" s="15" t="str">
        <f t="shared" si="65"/>
        <v>24 Aug 1971</v>
      </c>
      <c r="K2068" s="15" t="s">
        <v>7855</v>
      </c>
      <c r="L2068" s="15" t="str">
        <f t="shared" si="64"/>
        <v>24-08-1971</v>
      </c>
      <c r="M2068" s="19">
        <v>51</v>
      </c>
    </row>
    <row r="2069" spans="1:13" ht="15" thickBot="1" x14ac:dyDescent="0.4">
      <c r="A2069" t="s">
        <v>2100</v>
      </c>
      <c r="B2069">
        <v>1995</v>
      </c>
      <c r="C2069" t="s">
        <v>10</v>
      </c>
      <c r="D2069">
        <v>8</v>
      </c>
      <c r="E2069">
        <v>0</v>
      </c>
      <c r="F2069" s="18">
        <v>33017.46</v>
      </c>
      <c r="G2069" t="s">
        <v>16</v>
      </c>
      <c r="H2069" t="s">
        <v>16</v>
      </c>
      <c r="I2069" t="s">
        <v>42</v>
      </c>
      <c r="J2069" s="15" t="str">
        <f t="shared" si="65"/>
        <v>8 Jul 1995</v>
      </c>
      <c r="K2069" s="15" t="s">
        <v>7856</v>
      </c>
      <c r="L2069" s="15" t="str">
        <f t="shared" si="64"/>
        <v>08-07-1995</v>
      </c>
      <c r="M2069" s="19">
        <v>28</v>
      </c>
    </row>
    <row r="2070" spans="1:13" ht="15" thickBot="1" x14ac:dyDescent="0.4">
      <c r="A2070" t="s">
        <v>2101</v>
      </c>
      <c r="B2070">
        <v>1967</v>
      </c>
      <c r="C2070" t="s">
        <v>10</v>
      </c>
      <c r="D2070">
        <v>10</v>
      </c>
      <c r="E2070">
        <v>0</v>
      </c>
      <c r="F2070" s="18">
        <v>33025.32</v>
      </c>
      <c r="G2070" t="s">
        <v>11</v>
      </c>
      <c r="H2070" t="s">
        <v>12</v>
      </c>
      <c r="I2070" t="s">
        <v>42</v>
      </c>
      <c r="J2070" s="15" t="str">
        <f t="shared" si="65"/>
        <v>10 Jul 1967</v>
      </c>
      <c r="K2070" s="15" t="s">
        <v>7857</v>
      </c>
      <c r="L2070" s="15" t="str">
        <f t="shared" si="64"/>
        <v>10-07-1967</v>
      </c>
      <c r="M2070" s="19">
        <v>56</v>
      </c>
    </row>
    <row r="2071" spans="1:13" ht="15" thickBot="1" x14ac:dyDescent="0.4">
      <c r="A2071" t="s">
        <v>2102</v>
      </c>
      <c r="B2071">
        <v>1994</v>
      </c>
      <c r="C2071" t="s">
        <v>10</v>
      </c>
      <c r="D2071">
        <v>28</v>
      </c>
      <c r="E2071">
        <v>0</v>
      </c>
      <c r="F2071" s="18">
        <v>33057.230000000003</v>
      </c>
      <c r="G2071" t="s">
        <v>16</v>
      </c>
      <c r="H2071" t="s">
        <v>11</v>
      </c>
      <c r="I2071" t="s">
        <v>42</v>
      </c>
      <c r="J2071" s="15" t="str">
        <f t="shared" si="65"/>
        <v>28 Jul 1994</v>
      </c>
      <c r="K2071" s="15" t="s">
        <v>7858</v>
      </c>
      <c r="L2071" s="15" t="str">
        <f t="shared" si="64"/>
        <v>28-07-1994</v>
      </c>
      <c r="M2071" s="19">
        <v>29</v>
      </c>
    </row>
    <row r="2072" spans="1:13" ht="15" thickBot="1" x14ac:dyDescent="0.4">
      <c r="A2072" t="s">
        <v>2103</v>
      </c>
      <c r="B2072">
        <v>1962</v>
      </c>
      <c r="C2072" t="s">
        <v>10</v>
      </c>
      <c r="D2072">
        <v>1</v>
      </c>
      <c r="E2072">
        <v>0</v>
      </c>
      <c r="F2072" s="18">
        <v>33074.94</v>
      </c>
      <c r="G2072" t="s">
        <v>16</v>
      </c>
      <c r="H2072" t="s">
        <v>11</v>
      </c>
      <c r="I2072" t="s">
        <v>42</v>
      </c>
      <c r="J2072" s="15" t="str">
        <f t="shared" si="65"/>
        <v>1 Jul 1962</v>
      </c>
      <c r="K2072" s="15" t="s">
        <v>7859</v>
      </c>
      <c r="L2072" s="15" t="str">
        <f t="shared" si="64"/>
        <v>01-07-1962</v>
      </c>
      <c r="M2072" s="19">
        <v>61</v>
      </c>
    </row>
    <row r="2073" spans="1:13" ht="15" thickBot="1" x14ac:dyDescent="0.4">
      <c r="A2073" t="s">
        <v>2104</v>
      </c>
      <c r="B2073">
        <v>1969</v>
      </c>
      <c r="C2073" t="s">
        <v>37</v>
      </c>
      <c r="D2073">
        <v>30</v>
      </c>
      <c r="E2073">
        <v>0</v>
      </c>
      <c r="F2073" s="18">
        <v>33090.660000000003</v>
      </c>
      <c r="G2073" t="s">
        <v>11</v>
      </c>
      <c r="H2073" t="s">
        <v>11</v>
      </c>
      <c r="I2073" t="s">
        <v>42</v>
      </c>
      <c r="J2073" s="15" t="str">
        <f t="shared" si="65"/>
        <v>30 Oct 1969</v>
      </c>
      <c r="K2073" s="15" t="s">
        <v>7860</v>
      </c>
      <c r="L2073" s="15" t="str">
        <f t="shared" si="64"/>
        <v>30-10-1969</v>
      </c>
      <c r="M2073" s="19">
        <v>53</v>
      </c>
    </row>
    <row r="2074" spans="1:13" ht="15" thickBot="1" x14ac:dyDescent="0.4">
      <c r="A2074" t="s">
        <v>2105</v>
      </c>
      <c r="B2074">
        <v>1985</v>
      </c>
      <c r="C2074" t="s">
        <v>10</v>
      </c>
      <c r="D2074">
        <v>15</v>
      </c>
      <c r="E2074">
        <v>3</v>
      </c>
      <c r="F2074" s="18">
        <v>33121</v>
      </c>
      <c r="G2074" t="s">
        <v>11</v>
      </c>
      <c r="H2074" t="s">
        <v>16</v>
      </c>
      <c r="I2074" t="s">
        <v>42</v>
      </c>
      <c r="J2074" s="15" t="str">
        <f t="shared" si="65"/>
        <v>15 Jul 1985</v>
      </c>
      <c r="K2074" s="15" t="s">
        <v>7861</v>
      </c>
      <c r="L2074" s="15" t="str">
        <f t="shared" si="64"/>
        <v>15-07-1985</v>
      </c>
      <c r="M2074" s="19">
        <v>38</v>
      </c>
    </row>
    <row r="2075" spans="1:13" ht="15" thickBot="1" x14ac:dyDescent="0.4">
      <c r="A2075" t="s">
        <v>2106</v>
      </c>
      <c r="B2075">
        <v>1990</v>
      </c>
      <c r="C2075" t="s">
        <v>37</v>
      </c>
      <c r="D2075">
        <v>12</v>
      </c>
      <c r="E2075">
        <v>3</v>
      </c>
      <c r="F2075" s="18">
        <v>33292.83</v>
      </c>
      <c r="G2075" t="s">
        <v>11</v>
      </c>
      <c r="H2075" t="s">
        <v>16</v>
      </c>
      <c r="I2075" t="s">
        <v>42</v>
      </c>
      <c r="J2075" s="15" t="str">
        <f t="shared" si="65"/>
        <v>12 Oct 1990</v>
      </c>
      <c r="K2075" s="15" t="s">
        <v>7862</v>
      </c>
      <c r="L2075" s="15" t="str">
        <f t="shared" si="64"/>
        <v>12-10-1990</v>
      </c>
      <c r="M2075" s="19">
        <v>32</v>
      </c>
    </row>
    <row r="2076" spans="1:13" ht="15" thickBot="1" x14ac:dyDescent="0.4">
      <c r="A2076" t="s">
        <v>2107</v>
      </c>
      <c r="B2076">
        <v>2003</v>
      </c>
      <c r="C2076" t="s">
        <v>15</v>
      </c>
      <c r="D2076">
        <v>28</v>
      </c>
      <c r="E2076">
        <v>0</v>
      </c>
      <c r="F2076" s="18">
        <v>33307.550000000003</v>
      </c>
      <c r="G2076" t="s">
        <v>11</v>
      </c>
      <c r="H2076" t="s">
        <v>12</v>
      </c>
      <c r="I2076" t="s">
        <v>23</v>
      </c>
      <c r="J2076" s="15" t="str">
        <f t="shared" si="65"/>
        <v>28 Nov 2003</v>
      </c>
      <c r="K2076" s="15" t="s">
        <v>7863</v>
      </c>
      <c r="L2076" s="15" t="str">
        <f t="shared" si="64"/>
        <v>28-11-2003</v>
      </c>
      <c r="M2076" s="19">
        <v>19</v>
      </c>
    </row>
    <row r="2077" spans="1:13" ht="15" thickBot="1" x14ac:dyDescent="0.4">
      <c r="A2077" t="s">
        <v>2108</v>
      </c>
      <c r="B2077">
        <v>1972</v>
      </c>
      <c r="C2077" t="s">
        <v>20</v>
      </c>
      <c r="D2077">
        <v>5</v>
      </c>
      <c r="E2077">
        <v>0</v>
      </c>
      <c r="F2077" s="18">
        <v>33344.449999999997</v>
      </c>
      <c r="G2077" t="s">
        <v>11</v>
      </c>
      <c r="H2077" t="s">
        <v>12</v>
      </c>
      <c r="I2077" t="s">
        <v>42</v>
      </c>
      <c r="J2077" s="15" t="str">
        <f t="shared" si="65"/>
        <v>5 Sep 1972</v>
      </c>
      <c r="K2077" s="15" t="s">
        <v>7381</v>
      </c>
      <c r="L2077" s="15" t="str">
        <f t="shared" si="64"/>
        <v>05-09-1972</v>
      </c>
      <c r="M2077" s="19">
        <v>50</v>
      </c>
    </row>
    <row r="2078" spans="1:13" ht="15" thickBot="1" x14ac:dyDescent="0.4">
      <c r="A2078" t="s">
        <v>2109</v>
      </c>
      <c r="B2078">
        <v>1985</v>
      </c>
      <c r="C2078" t="s">
        <v>30</v>
      </c>
      <c r="D2078">
        <v>7</v>
      </c>
      <c r="E2078">
        <v>3</v>
      </c>
      <c r="F2078" s="18">
        <v>33450.99</v>
      </c>
      <c r="G2078" t="s">
        <v>11</v>
      </c>
      <c r="H2078" t="s">
        <v>11</v>
      </c>
      <c r="I2078" t="s">
        <v>42</v>
      </c>
      <c r="J2078" s="15" t="str">
        <f t="shared" si="65"/>
        <v>7 Dec 1985</v>
      </c>
      <c r="K2078" s="15" t="s">
        <v>7864</v>
      </c>
      <c r="L2078" s="15" t="str">
        <f t="shared" si="64"/>
        <v>07-12-1985</v>
      </c>
      <c r="M2078" s="19">
        <v>37</v>
      </c>
    </row>
    <row r="2079" spans="1:13" ht="15" thickBot="1" x14ac:dyDescent="0.4">
      <c r="A2079" t="s">
        <v>2110</v>
      </c>
      <c r="B2079">
        <v>1970</v>
      </c>
      <c r="C2079" t="s">
        <v>18</v>
      </c>
      <c r="D2079">
        <v>18</v>
      </c>
      <c r="E2079">
        <v>2</v>
      </c>
      <c r="F2079" s="18">
        <v>33471.97</v>
      </c>
      <c r="G2079" t="s">
        <v>11</v>
      </c>
      <c r="H2079" t="s">
        <v>11</v>
      </c>
      <c r="I2079" t="s">
        <v>23</v>
      </c>
      <c r="J2079" s="15" t="str">
        <f t="shared" si="65"/>
        <v>18 Jun 1970</v>
      </c>
      <c r="K2079" s="15" t="s">
        <v>7373</v>
      </c>
      <c r="L2079" s="15" t="str">
        <f t="shared" si="64"/>
        <v>18-06-1970</v>
      </c>
      <c r="M2079" s="19">
        <v>53</v>
      </c>
    </row>
    <row r="2080" spans="1:13" ht="15" thickBot="1" x14ac:dyDescent="0.4">
      <c r="A2080" t="s">
        <v>2111</v>
      </c>
      <c r="B2080">
        <v>2002</v>
      </c>
      <c r="C2080" t="s">
        <v>35</v>
      </c>
      <c r="D2080">
        <v>25</v>
      </c>
      <c r="E2080">
        <v>0</v>
      </c>
      <c r="F2080" s="18">
        <v>33475.82</v>
      </c>
      <c r="G2080" t="s">
        <v>16</v>
      </c>
      <c r="H2080" t="s">
        <v>16</v>
      </c>
      <c r="I2080" t="s">
        <v>170</v>
      </c>
      <c r="J2080" s="15" t="str">
        <f t="shared" si="65"/>
        <v>25 Aug 2002</v>
      </c>
      <c r="K2080" s="15" t="s">
        <v>7624</v>
      </c>
      <c r="L2080" s="15" t="str">
        <f t="shared" si="64"/>
        <v>25-08-2002</v>
      </c>
      <c r="M2080" s="19">
        <v>20</v>
      </c>
    </row>
    <row r="2081" spans="1:13" ht="15" thickBot="1" x14ac:dyDescent="0.4">
      <c r="A2081" t="s">
        <v>2112</v>
      </c>
      <c r="B2081">
        <v>1984</v>
      </c>
      <c r="C2081" t="s">
        <v>10</v>
      </c>
      <c r="D2081">
        <v>22</v>
      </c>
      <c r="E2081">
        <v>3</v>
      </c>
      <c r="F2081" s="18">
        <v>33527.1</v>
      </c>
      <c r="G2081" t="s">
        <v>11</v>
      </c>
      <c r="H2081" t="s">
        <v>12</v>
      </c>
      <c r="I2081" t="s">
        <v>42</v>
      </c>
      <c r="J2081" s="15" t="str">
        <f t="shared" si="65"/>
        <v>22 Jul 1984</v>
      </c>
      <c r="K2081" s="15" t="s">
        <v>7781</v>
      </c>
      <c r="L2081" s="15" t="str">
        <f t="shared" si="64"/>
        <v>22-07-1984</v>
      </c>
      <c r="M2081" s="19">
        <v>39</v>
      </c>
    </row>
    <row r="2082" spans="1:13" ht="15" thickBot="1" x14ac:dyDescent="0.4">
      <c r="A2082" t="s">
        <v>2113</v>
      </c>
      <c r="B2082">
        <v>2003</v>
      </c>
      <c r="C2082" t="s">
        <v>20</v>
      </c>
      <c r="D2082">
        <v>9</v>
      </c>
      <c r="E2082">
        <v>0</v>
      </c>
      <c r="F2082" s="18">
        <v>33611.71</v>
      </c>
      <c r="G2082" t="s">
        <v>16</v>
      </c>
      <c r="H2082" t="s">
        <v>11</v>
      </c>
      <c r="I2082" t="s">
        <v>42</v>
      </c>
      <c r="J2082" s="15" t="str">
        <f t="shared" si="65"/>
        <v>9 Sep 2003</v>
      </c>
      <c r="K2082" s="15" t="s">
        <v>6114</v>
      </c>
      <c r="L2082" s="15" t="str">
        <f t="shared" si="64"/>
        <v>09-09-2003</v>
      </c>
      <c r="M2082" s="19">
        <v>19</v>
      </c>
    </row>
    <row r="2083" spans="1:13" ht="15" thickBot="1" x14ac:dyDescent="0.4">
      <c r="A2083" t="s">
        <v>2114</v>
      </c>
      <c r="B2083">
        <v>1993</v>
      </c>
      <c r="C2083" t="s">
        <v>15</v>
      </c>
      <c r="D2083">
        <v>28</v>
      </c>
      <c r="E2083">
        <v>0</v>
      </c>
      <c r="F2083" s="18">
        <v>33707.550000000003</v>
      </c>
      <c r="G2083" t="s">
        <v>11</v>
      </c>
      <c r="H2083" t="s">
        <v>11</v>
      </c>
      <c r="I2083" t="s">
        <v>42</v>
      </c>
      <c r="J2083" s="15" t="str">
        <f t="shared" si="65"/>
        <v>28 Nov 1993</v>
      </c>
      <c r="K2083" s="15" t="s">
        <v>7865</v>
      </c>
      <c r="L2083" s="15" t="str">
        <f t="shared" si="64"/>
        <v>28-11-1993</v>
      </c>
      <c r="M2083" s="19">
        <v>29</v>
      </c>
    </row>
    <row r="2084" spans="1:13" ht="15" thickBot="1" x14ac:dyDescent="0.4">
      <c r="A2084" t="s">
        <v>2115</v>
      </c>
      <c r="B2084">
        <v>2004</v>
      </c>
      <c r="C2084" t="s">
        <v>15</v>
      </c>
      <c r="D2084">
        <v>1</v>
      </c>
      <c r="E2084">
        <v>0</v>
      </c>
      <c r="F2084" s="18">
        <v>33732.69</v>
      </c>
      <c r="G2084" t="s">
        <v>16</v>
      </c>
      <c r="H2084" t="s">
        <v>16</v>
      </c>
      <c r="I2084" t="s">
        <v>356</v>
      </c>
      <c r="J2084" s="15" t="str">
        <f t="shared" si="65"/>
        <v>1 Nov 2004</v>
      </c>
      <c r="K2084" s="15" t="s">
        <v>6627</v>
      </c>
      <c r="L2084" s="15" t="str">
        <f t="shared" si="64"/>
        <v>01-11-2004</v>
      </c>
      <c r="M2084" s="19">
        <v>18</v>
      </c>
    </row>
    <row r="2085" spans="1:13" ht="15" thickBot="1" x14ac:dyDescent="0.4">
      <c r="A2085" t="s">
        <v>2116</v>
      </c>
      <c r="B2085">
        <v>2003</v>
      </c>
      <c r="C2085" t="s">
        <v>20</v>
      </c>
      <c r="D2085">
        <v>12</v>
      </c>
      <c r="E2085">
        <v>0</v>
      </c>
      <c r="F2085" s="18">
        <v>33750.29</v>
      </c>
      <c r="G2085" t="s">
        <v>16</v>
      </c>
      <c r="H2085" t="s">
        <v>12</v>
      </c>
      <c r="I2085" t="s">
        <v>23</v>
      </c>
      <c r="J2085" s="15" t="str">
        <f t="shared" si="65"/>
        <v>12 Sep 2003</v>
      </c>
      <c r="K2085" s="15" t="s">
        <v>7866</v>
      </c>
      <c r="L2085" s="15" t="str">
        <f t="shared" si="64"/>
        <v>12-09-2003</v>
      </c>
      <c r="M2085" s="19">
        <v>19</v>
      </c>
    </row>
    <row r="2086" spans="1:13" ht="15" thickBot="1" x14ac:dyDescent="0.4">
      <c r="A2086" t="s">
        <v>2117</v>
      </c>
      <c r="B2086">
        <v>1962</v>
      </c>
      <c r="C2086" t="s">
        <v>30</v>
      </c>
      <c r="D2086">
        <v>11</v>
      </c>
      <c r="E2086">
        <v>0</v>
      </c>
      <c r="F2086" s="18">
        <v>33753.32</v>
      </c>
      <c r="G2086" t="s">
        <v>16</v>
      </c>
      <c r="H2086" t="s">
        <v>12</v>
      </c>
      <c r="I2086" t="s">
        <v>42</v>
      </c>
      <c r="J2086" s="15" t="str">
        <f t="shared" si="65"/>
        <v>11 Dec 1962</v>
      </c>
      <c r="K2086" s="15" t="s">
        <v>7867</v>
      </c>
      <c r="L2086" s="15" t="str">
        <f t="shared" si="64"/>
        <v>11-12-1962</v>
      </c>
      <c r="M2086" s="19">
        <v>60</v>
      </c>
    </row>
    <row r="2087" spans="1:13" ht="15" thickBot="1" x14ac:dyDescent="0.4">
      <c r="A2087" t="s">
        <v>2118</v>
      </c>
      <c r="B2087">
        <v>2000</v>
      </c>
      <c r="C2087" t="s">
        <v>37</v>
      </c>
      <c r="D2087">
        <v>26</v>
      </c>
      <c r="E2087">
        <v>0</v>
      </c>
      <c r="F2087" s="18">
        <v>33829.39</v>
      </c>
      <c r="G2087" t="s">
        <v>11</v>
      </c>
      <c r="H2087" t="s">
        <v>12</v>
      </c>
      <c r="I2087" t="s">
        <v>42</v>
      </c>
      <c r="J2087" s="15" t="str">
        <f t="shared" si="65"/>
        <v>26 Oct 2000</v>
      </c>
      <c r="K2087" s="15" t="s">
        <v>7868</v>
      </c>
      <c r="L2087" s="15" t="str">
        <f t="shared" si="64"/>
        <v>26-10-2000</v>
      </c>
      <c r="M2087" s="19">
        <v>22</v>
      </c>
    </row>
    <row r="2088" spans="1:13" ht="15" thickBot="1" x14ac:dyDescent="0.4">
      <c r="A2088" t="s">
        <v>2119</v>
      </c>
      <c r="B2088">
        <v>1997</v>
      </c>
      <c r="C2088" t="s">
        <v>35</v>
      </c>
      <c r="D2088">
        <v>9</v>
      </c>
      <c r="E2088">
        <v>0</v>
      </c>
      <c r="F2088" s="18">
        <v>33900.65</v>
      </c>
      <c r="G2088" t="s">
        <v>11</v>
      </c>
      <c r="H2088" t="s">
        <v>12</v>
      </c>
      <c r="I2088" t="s">
        <v>42</v>
      </c>
      <c r="J2088" s="15" t="str">
        <f t="shared" si="65"/>
        <v>9 Aug 1997</v>
      </c>
      <c r="K2088" s="15" t="s">
        <v>7869</v>
      </c>
      <c r="L2088" s="15" t="str">
        <f t="shared" si="64"/>
        <v>09-08-1997</v>
      </c>
      <c r="M2088" s="19">
        <v>25</v>
      </c>
    </row>
    <row r="2089" spans="1:13" ht="15" thickBot="1" x14ac:dyDescent="0.4">
      <c r="A2089" t="s">
        <v>2120</v>
      </c>
      <c r="B2089">
        <v>2000</v>
      </c>
      <c r="C2089" t="s">
        <v>30</v>
      </c>
      <c r="D2089">
        <v>27</v>
      </c>
      <c r="E2089">
        <v>0</v>
      </c>
      <c r="F2089" s="18">
        <v>33907.550000000003</v>
      </c>
      <c r="G2089" t="s">
        <v>11</v>
      </c>
      <c r="H2089" t="s">
        <v>11</v>
      </c>
      <c r="I2089" t="s">
        <v>23</v>
      </c>
      <c r="J2089" s="15" t="str">
        <f t="shared" si="65"/>
        <v>27 Dec 2000</v>
      </c>
      <c r="K2089" s="15" t="s">
        <v>6194</v>
      </c>
      <c r="L2089" s="15" t="str">
        <f t="shared" si="64"/>
        <v>27-12-2000</v>
      </c>
      <c r="M2089" s="19">
        <v>22</v>
      </c>
    </row>
    <row r="2090" spans="1:13" ht="15" thickBot="1" x14ac:dyDescent="0.4">
      <c r="A2090" t="s">
        <v>2121</v>
      </c>
      <c r="B2090">
        <v>1994</v>
      </c>
      <c r="C2090" t="s">
        <v>20</v>
      </c>
      <c r="D2090">
        <v>25</v>
      </c>
      <c r="E2090">
        <v>0</v>
      </c>
      <c r="F2090" s="18">
        <v>33975.47</v>
      </c>
      <c r="G2090" t="s">
        <v>11</v>
      </c>
      <c r="H2090" t="s">
        <v>11</v>
      </c>
      <c r="I2090" t="s">
        <v>42</v>
      </c>
      <c r="J2090" s="15" t="str">
        <f t="shared" si="65"/>
        <v>25 Sep 1994</v>
      </c>
      <c r="K2090" s="15" t="s">
        <v>7870</v>
      </c>
      <c r="L2090" s="15" t="str">
        <f t="shared" si="64"/>
        <v>25-09-1994</v>
      </c>
      <c r="M2090" s="19">
        <v>28</v>
      </c>
    </row>
    <row r="2091" spans="1:13" ht="15" thickBot="1" x14ac:dyDescent="0.4">
      <c r="A2091" t="s">
        <v>2122</v>
      </c>
      <c r="B2091">
        <v>1972</v>
      </c>
      <c r="C2091" t="s">
        <v>10</v>
      </c>
      <c r="D2091">
        <v>26</v>
      </c>
      <c r="E2091">
        <v>0</v>
      </c>
      <c r="F2091" s="18">
        <v>34053.360000000001</v>
      </c>
      <c r="G2091" t="s">
        <v>11</v>
      </c>
      <c r="H2091" t="s">
        <v>11</v>
      </c>
      <c r="I2091" t="s">
        <v>42</v>
      </c>
      <c r="J2091" s="15" t="str">
        <f t="shared" si="65"/>
        <v>26 Jul 1972</v>
      </c>
      <c r="K2091" s="15" t="s">
        <v>7871</v>
      </c>
      <c r="L2091" s="15" t="str">
        <f t="shared" si="64"/>
        <v>26-07-1972</v>
      </c>
      <c r="M2091" s="19">
        <v>51</v>
      </c>
    </row>
    <row r="2092" spans="1:13" ht="15" thickBot="1" x14ac:dyDescent="0.4">
      <c r="A2092" t="s">
        <v>2123</v>
      </c>
      <c r="B2092">
        <v>2002</v>
      </c>
      <c r="C2092" t="s">
        <v>30</v>
      </c>
      <c r="D2092">
        <v>26</v>
      </c>
      <c r="E2092">
        <v>0</v>
      </c>
      <c r="F2092" s="18">
        <v>34084.68</v>
      </c>
      <c r="G2092" t="s">
        <v>11</v>
      </c>
      <c r="H2092" t="s">
        <v>12</v>
      </c>
      <c r="I2092" t="s">
        <v>42</v>
      </c>
      <c r="J2092" s="15" t="str">
        <f t="shared" si="65"/>
        <v>26 Dec 2002</v>
      </c>
      <c r="K2092" s="15" t="s">
        <v>7872</v>
      </c>
      <c r="L2092" s="15" t="str">
        <f t="shared" si="64"/>
        <v>26-12-2002</v>
      </c>
      <c r="M2092" s="19">
        <v>20</v>
      </c>
    </row>
    <row r="2093" spans="1:13" ht="15" thickBot="1" x14ac:dyDescent="0.4">
      <c r="A2093" t="s">
        <v>2124</v>
      </c>
      <c r="B2093">
        <v>1999</v>
      </c>
      <c r="C2093" t="s">
        <v>15</v>
      </c>
      <c r="D2093">
        <v>6</v>
      </c>
      <c r="E2093">
        <v>0</v>
      </c>
      <c r="F2093" s="18">
        <v>34166.269999999997</v>
      </c>
      <c r="G2093" t="s">
        <v>11</v>
      </c>
      <c r="H2093" t="s">
        <v>12</v>
      </c>
      <c r="I2093" t="s">
        <v>42</v>
      </c>
      <c r="J2093" s="15" t="str">
        <f t="shared" si="65"/>
        <v>6 Nov 1999</v>
      </c>
      <c r="K2093" s="15" t="s">
        <v>7873</v>
      </c>
      <c r="L2093" s="15" t="str">
        <f t="shared" si="64"/>
        <v>06-11-1999</v>
      </c>
      <c r="M2093" s="19">
        <v>23</v>
      </c>
    </row>
    <row r="2094" spans="1:13" ht="15" thickBot="1" x14ac:dyDescent="0.4">
      <c r="A2094" t="s">
        <v>2125</v>
      </c>
      <c r="B2094">
        <v>1971</v>
      </c>
      <c r="C2094" t="s">
        <v>35</v>
      </c>
      <c r="D2094">
        <v>25</v>
      </c>
      <c r="E2094">
        <v>0</v>
      </c>
      <c r="F2094" s="18">
        <v>34205.07</v>
      </c>
      <c r="G2094" t="s">
        <v>11</v>
      </c>
      <c r="H2094" t="s">
        <v>11</v>
      </c>
      <c r="I2094" t="s">
        <v>42</v>
      </c>
      <c r="J2094" s="15" t="str">
        <f t="shared" si="65"/>
        <v>25 Aug 1971</v>
      </c>
      <c r="K2094" s="15" t="s">
        <v>7874</v>
      </c>
      <c r="L2094" s="15" t="str">
        <f t="shared" si="64"/>
        <v>25-08-1971</v>
      </c>
      <c r="M2094" s="19">
        <v>51</v>
      </c>
    </row>
    <row r="2095" spans="1:13" ht="15" thickBot="1" x14ac:dyDescent="0.4">
      <c r="A2095" t="s">
        <v>2126</v>
      </c>
      <c r="B2095">
        <v>1975</v>
      </c>
      <c r="C2095" t="s">
        <v>10</v>
      </c>
      <c r="D2095">
        <v>21</v>
      </c>
      <c r="E2095">
        <v>1</v>
      </c>
      <c r="F2095" s="18">
        <v>34210.33</v>
      </c>
      <c r="G2095" t="s">
        <v>11</v>
      </c>
      <c r="H2095" t="s">
        <v>16</v>
      </c>
      <c r="I2095" t="s">
        <v>23</v>
      </c>
      <c r="J2095" s="15" t="str">
        <f t="shared" si="65"/>
        <v>21 Jul 1975</v>
      </c>
      <c r="K2095" s="15" t="s">
        <v>7875</v>
      </c>
      <c r="L2095" s="15" t="str">
        <f t="shared" si="64"/>
        <v>21-07-1975</v>
      </c>
      <c r="M2095" s="19">
        <v>48</v>
      </c>
    </row>
    <row r="2096" spans="1:13" ht="15" thickBot="1" x14ac:dyDescent="0.4">
      <c r="A2096" t="s">
        <v>2127</v>
      </c>
      <c r="B2096">
        <v>1962</v>
      </c>
      <c r="C2096" t="s">
        <v>10</v>
      </c>
      <c r="D2096">
        <v>5</v>
      </c>
      <c r="E2096">
        <v>0</v>
      </c>
      <c r="F2096" s="18">
        <v>34218.019999999997</v>
      </c>
      <c r="G2096" t="s">
        <v>16</v>
      </c>
      <c r="H2096" t="s">
        <v>16</v>
      </c>
      <c r="I2096" t="s">
        <v>42</v>
      </c>
      <c r="J2096" s="15" t="str">
        <f t="shared" si="65"/>
        <v>5 Jul 1962</v>
      </c>
      <c r="K2096" s="15" t="s">
        <v>7876</v>
      </c>
      <c r="L2096" s="15" t="str">
        <f t="shared" si="64"/>
        <v>05-07-1962</v>
      </c>
      <c r="M2096" s="19">
        <v>61</v>
      </c>
    </row>
    <row r="2097" spans="1:13" ht="15" thickBot="1" x14ac:dyDescent="0.4">
      <c r="A2097" t="s">
        <v>2128</v>
      </c>
      <c r="B2097">
        <v>1998</v>
      </c>
      <c r="C2097" t="s">
        <v>18</v>
      </c>
      <c r="D2097">
        <v>11</v>
      </c>
      <c r="E2097">
        <v>0</v>
      </c>
      <c r="F2097" s="18">
        <v>34254.050000000003</v>
      </c>
      <c r="G2097" t="s">
        <v>16</v>
      </c>
      <c r="H2097" t="s">
        <v>12</v>
      </c>
      <c r="I2097" t="s">
        <v>166</v>
      </c>
      <c r="J2097" s="15" t="str">
        <f t="shared" si="65"/>
        <v>11 Jun 1998</v>
      </c>
      <c r="K2097" s="15" t="s">
        <v>7877</v>
      </c>
      <c r="L2097" s="15" t="str">
        <f t="shared" si="64"/>
        <v>11-06-1998</v>
      </c>
      <c r="M2097" s="19">
        <v>25</v>
      </c>
    </row>
    <row r="2098" spans="1:13" ht="15" thickBot="1" x14ac:dyDescent="0.4">
      <c r="A2098" t="s">
        <v>2129</v>
      </c>
      <c r="B2098">
        <v>1995</v>
      </c>
      <c r="C2098" t="s">
        <v>37</v>
      </c>
      <c r="D2098">
        <v>30</v>
      </c>
      <c r="E2098">
        <v>0</v>
      </c>
      <c r="F2098" s="18">
        <v>34289.43</v>
      </c>
      <c r="G2098" t="s">
        <v>16</v>
      </c>
      <c r="H2098" t="s">
        <v>16</v>
      </c>
      <c r="I2098" t="s">
        <v>42</v>
      </c>
      <c r="J2098" s="15" t="str">
        <f t="shared" si="65"/>
        <v>30 Oct 1995</v>
      </c>
      <c r="K2098" s="15" t="s">
        <v>7878</v>
      </c>
      <c r="L2098" s="15" t="str">
        <f t="shared" si="64"/>
        <v>30-10-1995</v>
      </c>
      <c r="M2098" s="19">
        <v>27</v>
      </c>
    </row>
    <row r="2099" spans="1:13" ht="15" thickBot="1" x14ac:dyDescent="0.4">
      <c r="A2099" t="s">
        <v>2130</v>
      </c>
      <c r="B2099">
        <v>1986</v>
      </c>
      <c r="C2099" t="s">
        <v>37</v>
      </c>
      <c r="D2099">
        <v>11</v>
      </c>
      <c r="E2099">
        <v>3</v>
      </c>
      <c r="F2099" s="18">
        <v>34293.120000000003</v>
      </c>
      <c r="G2099" t="s">
        <v>16</v>
      </c>
      <c r="H2099" t="s">
        <v>11</v>
      </c>
      <c r="I2099" t="s">
        <v>42</v>
      </c>
      <c r="J2099" s="15" t="str">
        <f t="shared" si="65"/>
        <v>11 Oct 1986</v>
      </c>
      <c r="K2099" s="15" t="s">
        <v>7879</v>
      </c>
      <c r="L2099" s="15" t="str">
        <f t="shared" si="64"/>
        <v>11-10-1986</v>
      </c>
      <c r="M2099" s="19">
        <v>36</v>
      </c>
    </row>
    <row r="2100" spans="1:13" ht="15" thickBot="1" x14ac:dyDescent="0.4">
      <c r="A2100" t="s">
        <v>2131</v>
      </c>
      <c r="B2100">
        <v>2004</v>
      </c>
      <c r="C2100" t="s">
        <v>15</v>
      </c>
      <c r="D2100">
        <v>1</v>
      </c>
      <c r="E2100">
        <v>2</v>
      </c>
      <c r="F2100" s="18">
        <v>34303.17</v>
      </c>
      <c r="G2100" t="s">
        <v>16</v>
      </c>
      <c r="H2100" t="s">
        <v>12</v>
      </c>
      <c r="I2100" t="s">
        <v>13</v>
      </c>
      <c r="J2100" s="15" t="str">
        <f t="shared" si="65"/>
        <v>1 Nov 2004</v>
      </c>
      <c r="K2100" s="15" t="s">
        <v>6627</v>
      </c>
      <c r="L2100" s="15" t="str">
        <f t="shared" si="64"/>
        <v>01-11-2004</v>
      </c>
      <c r="M2100" s="19">
        <v>18</v>
      </c>
    </row>
    <row r="2101" spans="1:13" ht="15" thickBot="1" x14ac:dyDescent="0.4">
      <c r="A2101" t="s">
        <v>2132</v>
      </c>
      <c r="B2101">
        <v>1983</v>
      </c>
      <c r="C2101" t="s">
        <v>37</v>
      </c>
      <c r="D2101">
        <v>2</v>
      </c>
      <c r="E2101">
        <v>3</v>
      </c>
      <c r="F2101" s="18">
        <v>34307.22</v>
      </c>
      <c r="G2101" t="s">
        <v>11</v>
      </c>
      <c r="H2101" t="s">
        <v>11</v>
      </c>
      <c r="I2101" t="s">
        <v>23</v>
      </c>
      <c r="J2101" s="15" t="str">
        <f t="shared" si="65"/>
        <v>2 Oct 1983</v>
      </c>
      <c r="K2101" s="15" t="s">
        <v>7880</v>
      </c>
      <c r="L2101" s="15" t="str">
        <f t="shared" si="64"/>
        <v>02-10-1983</v>
      </c>
      <c r="M2101" s="19">
        <v>39</v>
      </c>
    </row>
    <row r="2102" spans="1:13" ht="15" thickBot="1" x14ac:dyDescent="0.4">
      <c r="A2102" t="s">
        <v>2133</v>
      </c>
      <c r="B2102">
        <v>1984</v>
      </c>
      <c r="C2102" t="s">
        <v>37</v>
      </c>
      <c r="D2102">
        <v>1</v>
      </c>
      <c r="E2102">
        <v>3</v>
      </c>
      <c r="F2102" s="18">
        <v>34402.22</v>
      </c>
      <c r="G2102" t="s">
        <v>11</v>
      </c>
      <c r="H2102" t="s">
        <v>12</v>
      </c>
      <c r="I2102" t="s">
        <v>42</v>
      </c>
      <c r="J2102" s="15" t="str">
        <f t="shared" si="65"/>
        <v>1 Oct 1984</v>
      </c>
      <c r="K2102" s="15" t="s">
        <v>7881</v>
      </c>
      <c r="L2102" s="15" t="str">
        <f t="shared" si="64"/>
        <v>01-10-1984</v>
      </c>
      <c r="M2102" s="19">
        <v>38</v>
      </c>
    </row>
    <row r="2103" spans="1:13" ht="15" thickBot="1" x14ac:dyDescent="0.4">
      <c r="A2103" t="s">
        <v>2134</v>
      </c>
      <c r="B2103">
        <v>2003</v>
      </c>
      <c r="C2103" t="s">
        <v>37</v>
      </c>
      <c r="D2103">
        <v>5</v>
      </c>
      <c r="E2103">
        <v>0</v>
      </c>
      <c r="F2103" s="18">
        <v>34439.86</v>
      </c>
      <c r="G2103" t="s">
        <v>11</v>
      </c>
      <c r="H2103" t="s">
        <v>16</v>
      </c>
      <c r="I2103" t="s">
        <v>13</v>
      </c>
      <c r="J2103" s="15" t="str">
        <f t="shared" si="65"/>
        <v>5 Oct 2003</v>
      </c>
      <c r="K2103" s="15" t="s">
        <v>7882</v>
      </c>
      <c r="L2103" s="15" t="str">
        <f t="shared" si="64"/>
        <v>05-10-2003</v>
      </c>
      <c r="M2103" s="19">
        <v>19</v>
      </c>
    </row>
    <row r="2104" spans="1:13" ht="15" thickBot="1" x14ac:dyDescent="0.4">
      <c r="A2104" t="s">
        <v>2135</v>
      </c>
      <c r="B2104">
        <v>1990</v>
      </c>
      <c r="C2104" t="s">
        <v>20</v>
      </c>
      <c r="D2104">
        <v>24</v>
      </c>
      <c r="E2104">
        <v>3</v>
      </c>
      <c r="F2104" s="18">
        <v>34456.269999999997</v>
      </c>
      <c r="G2104" t="s">
        <v>16</v>
      </c>
      <c r="H2104" t="s">
        <v>11</v>
      </c>
      <c r="I2104" t="s">
        <v>42</v>
      </c>
      <c r="J2104" s="15" t="str">
        <f t="shared" si="65"/>
        <v>24 Sep 1990</v>
      </c>
      <c r="K2104" s="15" t="s">
        <v>7883</v>
      </c>
      <c r="L2104" s="15" t="str">
        <f t="shared" si="64"/>
        <v>24-09-1990</v>
      </c>
      <c r="M2104" s="19">
        <v>32</v>
      </c>
    </row>
    <row r="2105" spans="1:13" ht="15" thickBot="1" x14ac:dyDescent="0.4">
      <c r="A2105" t="s">
        <v>2136</v>
      </c>
      <c r="B2105">
        <v>1998</v>
      </c>
      <c r="C2105" t="s">
        <v>18</v>
      </c>
      <c r="D2105">
        <v>24</v>
      </c>
      <c r="E2105">
        <v>0</v>
      </c>
      <c r="F2105" s="18">
        <v>34472.839999999997</v>
      </c>
      <c r="G2105" t="s">
        <v>16</v>
      </c>
      <c r="H2105" t="s">
        <v>12</v>
      </c>
      <c r="I2105" t="s">
        <v>42</v>
      </c>
      <c r="J2105" s="15" t="str">
        <f t="shared" si="65"/>
        <v>24 Jun 1998</v>
      </c>
      <c r="K2105" s="15" t="s">
        <v>7884</v>
      </c>
      <c r="L2105" s="15" t="str">
        <f t="shared" si="64"/>
        <v>24-06-1998</v>
      </c>
      <c r="M2105" s="19">
        <v>25</v>
      </c>
    </row>
    <row r="2106" spans="1:13" ht="15" thickBot="1" x14ac:dyDescent="0.4">
      <c r="A2106" t="s">
        <v>2137</v>
      </c>
      <c r="B2106">
        <v>1976</v>
      </c>
      <c r="C2106" t="s">
        <v>15</v>
      </c>
      <c r="D2106">
        <v>25</v>
      </c>
      <c r="E2106">
        <v>2</v>
      </c>
      <c r="F2106" s="18">
        <v>34543.39</v>
      </c>
      <c r="G2106" t="s">
        <v>11</v>
      </c>
      <c r="H2106" t="s">
        <v>12</v>
      </c>
      <c r="I2106" t="s">
        <v>42</v>
      </c>
      <c r="J2106" s="15" t="str">
        <f t="shared" si="65"/>
        <v>25 Nov 1976</v>
      </c>
      <c r="K2106" s="15" t="s">
        <v>7885</v>
      </c>
      <c r="L2106" s="15" t="str">
        <f t="shared" si="64"/>
        <v>25-11-1976</v>
      </c>
      <c r="M2106" s="19">
        <v>46</v>
      </c>
    </row>
    <row r="2107" spans="1:13" ht="15" thickBot="1" x14ac:dyDescent="0.4">
      <c r="A2107" t="s">
        <v>2138</v>
      </c>
      <c r="B2107">
        <v>2004</v>
      </c>
      <c r="C2107" t="s">
        <v>37</v>
      </c>
      <c r="D2107">
        <v>9</v>
      </c>
      <c r="E2107">
        <v>0</v>
      </c>
      <c r="F2107" s="18">
        <v>34617.839999999997</v>
      </c>
      <c r="G2107" t="s">
        <v>16</v>
      </c>
      <c r="H2107" t="s">
        <v>12</v>
      </c>
      <c r="I2107" t="s">
        <v>168</v>
      </c>
      <c r="J2107" s="15" t="str">
        <f t="shared" si="65"/>
        <v>9 Oct 2004</v>
      </c>
      <c r="K2107" s="15" t="s">
        <v>7886</v>
      </c>
      <c r="L2107" s="15" t="str">
        <f t="shared" si="64"/>
        <v>09-10-2004</v>
      </c>
      <c r="M2107" s="19">
        <v>18</v>
      </c>
    </row>
    <row r="2108" spans="1:13" ht="15" thickBot="1" x14ac:dyDescent="0.4">
      <c r="A2108" t="s">
        <v>2139</v>
      </c>
      <c r="B2108">
        <v>1994</v>
      </c>
      <c r="C2108" t="s">
        <v>10</v>
      </c>
      <c r="D2108">
        <v>7</v>
      </c>
      <c r="E2108">
        <v>0</v>
      </c>
      <c r="F2108" s="18">
        <v>34672.15</v>
      </c>
      <c r="G2108" t="s">
        <v>16</v>
      </c>
      <c r="H2108" t="s">
        <v>12</v>
      </c>
      <c r="I2108" t="s">
        <v>13</v>
      </c>
      <c r="J2108" s="15" t="str">
        <f t="shared" si="65"/>
        <v>7 Jul 1994</v>
      </c>
      <c r="K2108" s="15" t="s">
        <v>6728</v>
      </c>
      <c r="L2108" s="15" t="str">
        <f t="shared" si="64"/>
        <v>07-07-1994</v>
      </c>
      <c r="M2108" s="19">
        <v>29</v>
      </c>
    </row>
    <row r="2109" spans="1:13" ht="15" thickBot="1" x14ac:dyDescent="0.4">
      <c r="A2109" t="s">
        <v>2140</v>
      </c>
      <c r="B2109">
        <v>2003</v>
      </c>
      <c r="C2109" t="s">
        <v>10</v>
      </c>
      <c r="D2109">
        <v>3</v>
      </c>
      <c r="E2109">
        <v>0</v>
      </c>
      <c r="F2109" s="18">
        <v>34779.620000000003</v>
      </c>
      <c r="G2109" t="s">
        <v>16</v>
      </c>
      <c r="H2109" t="s">
        <v>11</v>
      </c>
      <c r="I2109" t="s">
        <v>42</v>
      </c>
      <c r="J2109" s="15" t="str">
        <f t="shared" si="65"/>
        <v>3 Jul 2003</v>
      </c>
      <c r="K2109" s="15" t="s">
        <v>6316</v>
      </c>
      <c r="L2109" s="15" t="str">
        <f t="shared" si="64"/>
        <v>03-07-2003</v>
      </c>
      <c r="M2109" s="19">
        <v>20</v>
      </c>
    </row>
    <row r="2110" spans="1:13" ht="15" thickBot="1" x14ac:dyDescent="0.4">
      <c r="A2110" t="s">
        <v>2141</v>
      </c>
      <c r="B2110">
        <v>1995</v>
      </c>
      <c r="C2110" t="s">
        <v>30</v>
      </c>
      <c r="D2110">
        <v>27</v>
      </c>
      <c r="E2110">
        <v>1</v>
      </c>
      <c r="F2110" s="18">
        <v>34806.47</v>
      </c>
      <c r="G2110" t="s">
        <v>16</v>
      </c>
      <c r="H2110" t="s">
        <v>11</v>
      </c>
      <c r="I2110" t="s">
        <v>13</v>
      </c>
      <c r="J2110" s="15" t="str">
        <f t="shared" si="65"/>
        <v>27 Dec 1995</v>
      </c>
      <c r="K2110" s="15" t="s">
        <v>6512</v>
      </c>
      <c r="L2110" s="15" t="str">
        <f t="shared" si="64"/>
        <v>27-12-1995</v>
      </c>
      <c r="M2110" s="19">
        <v>27</v>
      </c>
    </row>
    <row r="2111" spans="1:13" ht="15" thickBot="1" x14ac:dyDescent="0.4">
      <c r="A2111" t="s">
        <v>2142</v>
      </c>
      <c r="B2111">
        <v>2003</v>
      </c>
      <c r="C2111" t="s">
        <v>20</v>
      </c>
      <c r="D2111">
        <v>17</v>
      </c>
      <c r="E2111">
        <v>0</v>
      </c>
      <c r="F2111" s="18">
        <v>34828.65</v>
      </c>
      <c r="G2111" t="s">
        <v>16</v>
      </c>
      <c r="H2111" t="s">
        <v>12</v>
      </c>
      <c r="I2111" t="s">
        <v>42</v>
      </c>
      <c r="J2111" s="15" t="str">
        <f t="shared" si="65"/>
        <v>17 Sep 2003</v>
      </c>
      <c r="K2111" s="15" t="s">
        <v>7887</v>
      </c>
      <c r="L2111" s="15" t="str">
        <f t="shared" si="64"/>
        <v>17-09-2003</v>
      </c>
      <c r="M2111" s="19">
        <v>19</v>
      </c>
    </row>
    <row r="2112" spans="1:13" ht="15" thickBot="1" x14ac:dyDescent="0.4">
      <c r="A2112" t="s">
        <v>2143</v>
      </c>
      <c r="B2112">
        <v>1995</v>
      </c>
      <c r="C2112" t="s">
        <v>37</v>
      </c>
      <c r="D2112">
        <v>17</v>
      </c>
      <c r="E2112">
        <v>0</v>
      </c>
      <c r="F2112" s="18">
        <v>34838.870000000003</v>
      </c>
      <c r="G2112" t="s">
        <v>11</v>
      </c>
      <c r="H2112" t="s">
        <v>12</v>
      </c>
      <c r="I2112" t="s">
        <v>42</v>
      </c>
      <c r="J2112" s="15" t="str">
        <f t="shared" si="65"/>
        <v>17 Oct 1995</v>
      </c>
      <c r="K2112" s="15" t="s">
        <v>6692</v>
      </c>
      <c r="L2112" s="15" t="str">
        <f t="shared" si="64"/>
        <v>17-10-1995</v>
      </c>
      <c r="M2112" s="19">
        <v>27</v>
      </c>
    </row>
    <row r="2113" spans="1:13" ht="15" thickBot="1" x14ac:dyDescent="0.4">
      <c r="A2113" t="s">
        <v>2144</v>
      </c>
      <c r="B2113">
        <v>1983</v>
      </c>
      <c r="C2113" t="s">
        <v>10</v>
      </c>
      <c r="D2113">
        <v>29</v>
      </c>
      <c r="E2113">
        <v>3</v>
      </c>
      <c r="F2113" s="18">
        <v>34940.61</v>
      </c>
      <c r="G2113" t="s">
        <v>11</v>
      </c>
      <c r="H2113" t="s">
        <v>12</v>
      </c>
      <c r="I2113" t="s">
        <v>42</v>
      </c>
      <c r="J2113" s="15" t="str">
        <f t="shared" si="65"/>
        <v>29 Jul 1983</v>
      </c>
      <c r="K2113" s="15" t="s">
        <v>7888</v>
      </c>
      <c r="L2113" s="15" t="str">
        <f t="shared" si="64"/>
        <v>29-07-1983</v>
      </c>
      <c r="M2113" s="19">
        <v>40</v>
      </c>
    </row>
    <row r="2114" spans="1:13" ht="15" thickBot="1" x14ac:dyDescent="0.4">
      <c r="A2114" t="s">
        <v>2145</v>
      </c>
      <c r="B2114">
        <v>1967</v>
      </c>
      <c r="C2114" t="s">
        <v>37</v>
      </c>
      <c r="D2114">
        <v>7</v>
      </c>
      <c r="E2114">
        <v>0</v>
      </c>
      <c r="F2114" s="18">
        <v>34975.68</v>
      </c>
      <c r="G2114" t="s">
        <v>11</v>
      </c>
      <c r="H2114" t="s">
        <v>11</v>
      </c>
      <c r="I2114" t="s">
        <v>42</v>
      </c>
      <c r="J2114" s="15" t="str">
        <f t="shared" si="65"/>
        <v>7 Oct 1967</v>
      </c>
      <c r="K2114" s="15" t="s">
        <v>7889</v>
      </c>
      <c r="L2114" s="15" t="str">
        <f t="shared" ref="L2114:L2177" si="66">TEXT(K2114,"dd-mm-yyyy")</f>
        <v>07-10-1967</v>
      </c>
      <c r="M2114" s="19">
        <v>55</v>
      </c>
    </row>
    <row r="2115" spans="1:13" ht="15" thickBot="1" x14ac:dyDescent="0.4">
      <c r="A2115" t="s">
        <v>2146</v>
      </c>
      <c r="B2115">
        <v>1998</v>
      </c>
      <c r="C2115" t="s">
        <v>35</v>
      </c>
      <c r="D2115">
        <v>22</v>
      </c>
      <c r="E2115">
        <v>0</v>
      </c>
      <c r="F2115" s="18">
        <v>34976.42</v>
      </c>
      <c r="G2115" t="s">
        <v>11</v>
      </c>
      <c r="H2115" t="s">
        <v>16</v>
      </c>
      <c r="I2115" t="s">
        <v>42</v>
      </c>
      <c r="J2115" s="15" t="str">
        <f t="shared" ref="J2115:J2178" si="67">CONCATENATE(D2115," ",C2115," ",B2115)</f>
        <v>22 Aug 1998</v>
      </c>
      <c r="K2115" s="15" t="s">
        <v>7890</v>
      </c>
      <c r="L2115" s="15" t="str">
        <f t="shared" si="66"/>
        <v>22-08-1998</v>
      </c>
      <c r="M2115" s="19">
        <v>24</v>
      </c>
    </row>
    <row r="2116" spans="1:13" ht="15" thickBot="1" x14ac:dyDescent="0.4">
      <c r="A2116" t="s">
        <v>2147</v>
      </c>
      <c r="B2116">
        <v>1997</v>
      </c>
      <c r="C2116" t="s">
        <v>35</v>
      </c>
      <c r="D2116">
        <v>22</v>
      </c>
      <c r="E2116">
        <v>0</v>
      </c>
      <c r="F2116" s="18">
        <v>34979.86</v>
      </c>
      <c r="G2116" t="s">
        <v>11</v>
      </c>
      <c r="H2116" t="s">
        <v>11</v>
      </c>
      <c r="I2116" t="s">
        <v>42</v>
      </c>
      <c r="J2116" s="15" t="str">
        <f t="shared" si="67"/>
        <v>22 Aug 1997</v>
      </c>
      <c r="K2116" s="15" t="s">
        <v>7891</v>
      </c>
      <c r="L2116" s="15" t="str">
        <f t="shared" si="66"/>
        <v>22-08-1997</v>
      </c>
      <c r="M2116" s="19">
        <v>25</v>
      </c>
    </row>
    <row r="2117" spans="1:13" ht="15" thickBot="1" x14ac:dyDescent="0.4">
      <c r="A2117" t="s">
        <v>2148</v>
      </c>
      <c r="B2117">
        <v>1982</v>
      </c>
      <c r="C2117" t="s">
        <v>10</v>
      </c>
      <c r="D2117">
        <v>5</v>
      </c>
      <c r="E2117">
        <v>3</v>
      </c>
      <c r="F2117" s="18">
        <v>35000.730000000003</v>
      </c>
      <c r="G2117" t="s">
        <v>11</v>
      </c>
      <c r="H2117" t="s">
        <v>12</v>
      </c>
      <c r="I2117" t="s">
        <v>42</v>
      </c>
      <c r="J2117" s="15" t="str">
        <f t="shared" si="67"/>
        <v>5 Jul 1982</v>
      </c>
      <c r="K2117" s="15" t="s">
        <v>7892</v>
      </c>
      <c r="L2117" s="15" t="str">
        <f t="shared" si="66"/>
        <v>05-07-1982</v>
      </c>
      <c r="M2117" s="19">
        <v>41</v>
      </c>
    </row>
    <row r="2118" spans="1:13" ht="15" thickBot="1" x14ac:dyDescent="0.4">
      <c r="A2118" t="s">
        <v>2149</v>
      </c>
      <c r="B2118">
        <v>1975</v>
      </c>
      <c r="C2118" t="s">
        <v>35</v>
      </c>
      <c r="D2118">
        <v>29</v>
      </c>
      <c r="E2118">
        <v>1</v>
      </c>
      <c r="F2118" s="18">
        <v>35050.620000000003</v>
      </c>
      <c r="G2118" t="s">
        <v>11</v>
      </c>
      <c r="H2118" t="s">
        <v>16</v>
      </c>
      <c r="I2118" t="s">
        <v>42</v>
      </c>
      <c r="J2118" s="15" t="str">
        <f t="shared" si="67"/>
        <v>29 Aug 1975</v>
      </c>
      <c r="K2118" s="15" t="s">
        <v>7893</v>
      </c>
      <c r="L2118" s="15" t="str">
        <f t="shared" si="66"/>
        <v>29-08-1975</v>
      </c>
      <c r="M2118" s="19">
        <v>47</v>
      </c>
    </row>
    <row r="2119" spans="1:13" ht="15" thickBot="1" x14ac:dyDescent="0.4">
      <c r="A2119" t="s">
        <v>2150</v>
      </c>
      <c r="B2119">
        <v>1977</v>
      </c>
      <c r="C2119" t="s">
        <v>18</v>
      </c>
      <c r="D2119">
        <v>29</v>
      </c>
      <c r="E2119">
        <v>0</v>
      </c>
      <c r="F2119" s="18">
        <v>35069.370000000003</v>
      </c>
      <c r="G2119" t="s">
        <v>16</v>
      </c>
      <c r="H2119" t="s">
        <v>16</v>
      </c>
      <c r="I2119" t="s">
        <v>356</v>
      </c>
      <c r="J2119" s="15" t="str">
        <f t="shared" si="67"/>
        <v>29 Jun 1977</v>
      </c>
      <c r="K2119" s="15" t="s">
        <v>7894</v>
      </c>
      <c r="L2119" s="15" t="str">
        <f t="shared" si="66"/>
        <v>29-06-1977</v>
      </c>
      <c r="M2119" s="19">
        <v>46</v>
      </c>
    </row>
    <row r="2120" spans="1:13" ht="15" thickBot="1" x14ac:dyDescent="0.4">
      <c r="A2120" t="s">
        <v>2151</v>
      </c>
      <c r="B2120">
        <v>1998</v>
      </c>
      <c r="C2120" t="s">
        <v>30</v>
      </c>
      <c r="D2120">
        <v>22</v>
      </c>
      <c r="E2120">
        <v>0</v>
      </c>
      <c r="F2120" s="18">
        <v>35147.53</v>
      </c>
      <c r="G2120" t="s">
        <v>16</v>
      </c>
      <c r="H2120" t="s">
        <v>16</v>
      </c>
      <c r="I2120" t="s">
        <v>168</v>
      </c>
      <c r="J2120" s="15" t="str">
        <f t="shared" si="67"/>
        <v>22 Dec 1998</v>
      </c>
      <c r="K2120" s="15" t="s">
        <v>7895</v>
      </c>
      <c r="L2120" s="15" t="str">
        <f t="shared" si="66"/>
        <v>22-12-1998</v>
      </c>
      <c r="M2120" s="19">
        <v>24</v>
      </c>
    </row>
    <row r="2121" spans="1:13" ht="15" thickBot="1" x14ac:dyDescent="0.4">
      <c r="A2121" t="s">
        <v>2152</v>
      </c>
      <c r="B2121">
        <v>1967</v>
      </c>
      <c r="C2121" t="s">
        <v>30</v>
      </c>
      <c r="D2121">
        <v>30</v>
      </c>
      <c r="E2121">
        <v>1</v>
      </c>
      <c r="F2121" s="18">
        <v>35160.129999999997</v>
      </c>
      <c r="G2121" t="s">
        <v>11</v>
      </c>
      <c r="H2121" t="s">
        <v>11</v>
      </c>
      <c r="I2121" t="s">
        <v>42</v>
      </c>
      <c r="J2121" s="15" t="str">
        <f t="shared" si="67"/>
        <v>30 Dec 1967</v>
      </c>
      <c r="K2121" s="15" t="s">
        <v>7353</v>
      </c>
      <c r="L2121" s="15" t="str">
        <f t="shared" si="66"/>
        <v>30-12-1967</v>
      </c>
      <c r="M2121" s="19">
        <v>55</v>
      </c>
    </row>
    <row r="2122" spans="1:13" ht="15" thickBot="1" x14ac:dyDescent="0.4">
      <c r="A2122" t="s">
        <v>2153</v>
      </c>
      <c r="B2122">
        <v>1997</v>
      </c>
      <c r="C2122" t="s">
        <v>10</v>
      </c>
      <c r="D2122">
        <v>9</v>
      </c>
      <c r="E2122">
        <v>0</v>
      </c>
      <c r="F2122" s="18">
        <v>35302.089999999997</v>
      </c>
      <c r="G2122" t="s">
        <v>16</v>
      </c>
      <c r="H2122" t="s">
        <v>11</v>
      </c>
      <c r="I2122" t="s">
        <v>42</v>
      </c>
      <c r="J2122" s="15" t="str">
        <f t="shared" si="67"/>
        <v>9 Jul 1997</v>
      </c>
      <c r="K2122" s="15" t="s">
        <v>7896</v>
      </c>
      <c r="L2122" s="15" t="str">
        <f t="shared" si="66"/>
        <v>09-07-1997</v>
      </c>
      <c r="M2122" s="19">
        <v>26</v>
      </c>
    </row>
    <row r="2123" spans="1:13" ht="15" thickBot="1" x14ac:dyDescent="0.4">
      <c r="A2123" t="s">
        <v>2154</v>
      </c>
      <c r="B2123">
        <v>1988</v>
      </c>
      <c r="C2123" t="s">
        <v>20</v>
      </c>
      <c r="D2123">
        <v>19</v>
      </c>
      <c r="E2123">
        <v>3</v>
      </c>
      <c r="F2123" s="18">
        <v>35315.96</v>
      </c>
      <c r="G2123" t="s">
        <v>11</v>
      </c>
      <c r="H2123" t="s">
        <v>16</v>
      </c>
      <c r="I2123" t="s">
        <v>42</v>
      </c>
      <c r="J2123" s="15" t="str">
        <f t="shared" si="67"/>
        <v>19 Sep 1988</v>
      </c>
      <c r="K2123" s="15" t="s">
        <v>7897</v>
      </c>
      <c r="L2123" s="15" t="str">
        <f t="shared" si="66"/>
        <v>19-09-1988</v>
      </c>
      <c r="M2123" s="19">
        <v>34</v>
      </c>
    </row>
    <row r="2124" spans="1:13" ht="15" thickBot="1" x14ac:dyDescent="0.4">
      <c r="A2124" t="s">
        <v>2155</v>
      </c>
      <c r="B2124">
        <v>1971</v>
      </c>
      <c r="C2124" t="s">
        <v>20</v>
      </c>
      <c r="D2124">
        <v>22</v>
      </c>
      <c r="E2124">
        <v>0</v>
      </c>
      <c r="F2124" s="18">
        <v>35345.730000000003</v>
      </c>
      <c r="G2124" t="s">
        <v>11</v>
      </c>
      <c r="H2124" t="s">
        <v>12</v>
      </c>
      <c r="I2124" t="s">
        <v>42</v>
      </c>
      <c r="J2124" s="15" t="str">
        <f t="shared" si="67"/>
        <v>22 Sep 1971</v>
      </c>
      <c r="K2124" s="15" t="s">
        <v>7898</v>
      </c>
      <c r="L2124" s="15" t="str">
        <f t="shared" si="66"/>
        <v>22-09-1971</v>
      </c>
      <c r="M2124" s="19">
        <v>51</v>
      </c>
    </row>
    <row r="2125" spans="1:13" ht="15" thickBot="1" x14ac:dyDescent="0.4">
      <c r="A2125" t="s">
        <v>2156</v>
      </c>
      <c r="B2125">
        <v>1988</v>
      </c>
      <c r="C2125" t="s">
        <v>15</v>
      </c>
      <c r="D2125">
        <v>20</v>
      </c>
      <c r="E2125">
        <v>0</v>
      </c>
      <c r="F2125" s="18">
        <v>35491.64</v>
      </c>
      <c r="G2125" t="s">
        <v>16</v>
      </c>
      <c r="H2125" t="s">
        <v>11</v>
      </c>
      <c r="I2125" t="s">
        <v>42</v>
      </c>
      <c r="J2125" s="15" t="str">
        <f t="shared" si="67"/>
        <v>20 Nov 1988</v>
      </c>
      <c r="K2125" s="15" t="s">
        <v>7899</v>
      </c>
      <c r="L2125" s="15" t="str">
        <f t="shared" si="66"/>
        <v>20-11-1988</v>
      </c>
      <c r="M2125" s="19">
        <v>34</v>
      </c>
    </row>
    <row r="2126" spans="1:13" ht="15" thickBot="1" x14ac:dyDescent="0.4">
      <c r="A2126" t="s">
        <v>2157</v>
      </c>
      <c r="B2126">
        <v>1973</v>
      </c>
      <c r="C2126" t="s">
        <v>30</v>
      </c>
      <c r="D2126">
        <v>16</v>
      </c>
      <c r="E2126">
        <v>0</v>
      </c>
      <c r="F2126" s="18">
        <v>35517.19</v>
      </c>
      <c r="G2126" t="s">
        <v>11</v>
      </c>
      <c r="H2126" t="s">
        <v>11</v>
      </c>
      <c r="I2126" t="s">
        <v>42</v>
      </c>
      <c r="J2126" s="15" t="str">
        <f t="shared" si="67"/>
        <v>16 Dec 1973</v>
      </c>
      <c r="K2126" s="15" t="s">
        <v>6930</v>
      </c>
      <c r="L2126" s="15" t="str">
        <f t="shared" si="66"/>
        <v>16-12-1973</v>
      </c>
      <c r="M2126" s="19">
        <v>49</v>
      </c>
    </row>
    <row r="2127" spans="1:13" ht="15" thickBot="1" x14ac:dyDescent="0.4">
      <c r="A2127" t="s">
        <v>2158</v>
      </c>
      <c r="B2127">
        <v>1992</v>
      </c>
      <c r="C2127" t="s">
        <v>20</v>
      </c>
      <c r="D2127">
        <v>13</v>
      </c>
      <c r="E2127">
        <v>0</v>
      </c>
      <c r="F2127" s="18">
        <v>35547.47</v>
      </c>
      <c r="G2127" t="s">
        <v>11</v>
      </c>
      <c r="H2127" t="s">
        <v>12</v>
      </c>
      <c r="I2127" t="s">
        <v>42</v>
      </c>
      <c r="J2127" s="15" t="str">
        <f t="shared" si="67"/>
        <v>13 Sep 1992</v>
      </c>
      <c r="K2127" s="15" t="s">
        <v>5996</v>
      </c>
      <c r="L2127" s="15" t="str">
        <f t="shared" si="66"/>
        <v>13-09-1992</v>
      </c>
      <c r="M2127" s="19">
        <v>30</v>
      </c>
    </row>
    <row r="2128" spans="1:13" ht="15" thickBot="1" x14ac:dyDescent="0.4">
      <c r="A2128" t="s">
        <v>2159</v>
      </c>
      <c r="B2128">
        <v>1973</v>
      </c>
      <c r="C2128" t="s">
        <v>37</v>
      </c>
      <c r="D2128">
        <v>27</v>
      </c>
      <c r="E2128">
        <v>0</v>
      </c>
      <c r="F2128" s="18">
        <v>35547.72</v>
      </c>
      <c r="G2128" t="s">
        <v>16</v>
      </c>
      <c r="H2128" t="s">
        <v>16</v>
      </c>
      <c r="I2128" t="s">
        <v>42</v>
      </c>
      <c r="J2128" s="15" t="str">
        <f t="shared" si="67"/>
        <v>27 Oct 1973</v>
      </c>
      <c r="K2128" s="15" t="s">
        <v>7042</v>
      </c>
      <c r="L2128" s="15" t="str">
        <f t="shared" si="66"/>
        <v>27-10-1973</v>
      </c>
      <c r="M2128" s="19">
        <v>49</v>
      </c>
    </row>
    <row r="2129" spans="1:13" ht="15" thickBot="1" x14ac:dyDescent="0.4">
      <c r="A2129" t="s">
        <v>2160</v>
      </c>
      <c r="B2129">
        <v>1964</v>
      </c>
      <c r="C2129" t="s">
        <v>35</v>
      </c>
      <c r="D2129">
        <v>29</v>
      </c>
      <c r="E2129">
        <v>0</v>
      </c>
      <c r="F2129" s="18">
        <v>35573.26</v>
      </c>
      <c r="G2129" t="s">
        <v>11</v>
      </c>
      <c r="H2129" t="s">
        <v>16</v>
      </c>
      <c r="I2129" t="s">
        <v>42</v>
      </c>
      <c r="J2129" s="15" t="str">
        <f t="shared" si="67"/>
        <v>29 Aug 1964</v>
      </c>
      <c r="K2129" s="15" t="s">
        <v>7900</v>
      </c>
      <c r="L2129" s="15" t="str">
        <f t="shared" si="66"/>
        <v>29-08-1964</v>
      </c>
      <c r="M2129" s="19">
        <v>58</v>
      </c>
    </row>
    <row r="2130" spans="1:13" ht="15" thickBot="1" x14ac:dyDescent="0.4">
      <c r="A2130" t="s">
        <v>2161</v>
      </c>
      <c r="B2130">
        <v>1971</v>
      </c>
      <c r="C2130" t="s">
        <v>35</v>
      </c>
      <c r="D2130">
        <v>10</v>
      </c>
      <c r="E2130">
        <v>0</v>
      </c>
      <c r="F2130" s="18">
        <v>35583.17</v>
      </c>
      <c r="G2130" t="s">
        <v>16</v>
      </c>
      <c r="H2130" t="s">
        <v>12</v>
      </c>
      <c r="I2130" t="s">
        <v>42</v>
      </c>
      <c r="J2130" s="15" t="str">
        <f t="shared" si="67"/>
        <v>10 Aug 1971</v>
      </c>
      <c r="K2130" s="15" t="s">
        <v>7901</v>
      </c>
      <c r="L2130" s="15" t="str">
        <f t="shared" si="66"/>
        <v>10-08-1971</v>
      </c>
      <c r="M2130" s="19">
        <v>51</v>
      </c>
    </row>
    <row r="2131" spans="1:13" ht="15" thickBot="1" x14ac:dyDescent="0.4">
      <c r="A2131" t="s">
        <v>31</v>
      </c>
      <c r="B2131">
        <v>2000</v>
      </c>
      <c r="C2131" t="s">
        <v>37</v>
      </c>
      <c r="D2131">
        <v>13</v>
      </c>
      <c r="E2131">
        <v>0</v>
      </c>
      <c r="F2131" s="18">
        <v>35585.58</v>
      </c>
      <c r="G2131" t="s">
        <v>16</v>
      </c>
      <c r="H2131" t="s">
        <v>11</v>
      </c>
      <c r="I2131" t="s">
        <v>42</v>
      </c>
      <c r="J2131" s="15" t="str">
        <f t="shared" si="67"/>
        <v>13 Oct 2000</v>
      </c>
      <c r="K2131" s="15" t="s">
        <v>7902</v>
      </c>
      <c r="L2131" s="15" t="str">
        <f t="shared" si="66"/>
        <v>13-10-2000</v>
      </c>
      <c r="M2131" s="19">
        <v>22</v>
      </c>
    </row>
    <row r="2132" spans="1:13" ht="15" thickBot="1" x14ac:dyDescent="0.4">
      <c r="A2132" t="s">
        <v>2162</v>
      </c>
      <c r="B2132">
        <v>2000</v>
      </c>
      <c r="C2132" t="s">
        <v>15</v>
      </c>
      <c r="D2132">
        <v>19</v>
      </c>
      <c r="E2132">
        <v>0</v>
      </c>
      <c r="F2132" s="18">
        <v>35585.58</v>
      </c>
      <c r="G2132" t="s">
        <v>11</v>
      </c>
      <c r="H2132" t="s">
        <v>12</v>
      </c>
      <c r="I2132" t="s">
        <v>42</v>
      </c>
      <c r="J2132" s="15" t="str">
        <f t="shared" si="67"/>
        <v>19 Nov 2000</v>
      </c>
      <c r="K2132" s="15" t="s">
        <v>7903</v>
      </c>
      <c r="L2132" s="15" t="str">
        <f t="shared" si="66"/>
        <v>19-11-2000</v>
      </c>
      <c r="M2132" s="19">
        <v>22</v>
      </c>
    </row>
    <row r="2133" spans="1:13" ht="15" thickBot="1" x14ac:dyDescent="0.4">
      <c r="A2133" t="s">
        <v>2163</v>
      </c>
      <c r="B2133">
        <v>2000</v>
      </c>
      <c r="C2133" t="s">
        <v>30</v>
      </c>
      <c r="D2133">
        <v>17</v>
      </c>
      <c r="E2133">
        <v>3</v>
      </c>
      <c r="F2133" s="18">
        <v>35595.589999999997</v>
      </c>
      <c r="G2133" t="s">
        <v>11</v>
      </c>
      <c r="H2133" t="s">
        <v>12</v>
      </c>
      <c r="I2133" t="s">
        <v>13</v>
      </c>
      <c r="J2133" s="15" t="str">
        <f t="shared" si="67"/>
        <v>17 Dec 2000</v>
      </c>
      <c r="K2133" s="15" t="s">
        <v>6259</v>
      </c>
      <c r="L2133" s="15" t="str">
        <f t="shared" si="66"/>
        <v>17-12-2000</v>
      </c>
      <c r="M2133" s="19">
        <v>22</v>
      </c>
    </row>
    <row r="2134" spans="1:13" ht="15" thickBot="1" x14ac:dyDescent="0.4">
      <c r="A2134" t="s">
        <v>2164</v>
      </c>
      <c r="B2134">
        <v>1978</v>
      </c>
      <c r="C2134" t="s">
        <v>30</v>
      </c>
      <c r="D2134">
        <v>19</v>
      </c>
      <c r="E2134">
        <v>2</v>
      </c>
      <c r="F2134" s="18">
        <v>35701.9</v>
      </c>
      <c r="G2134" t="s">
        <v>11</v>
      </c>
      <c r="H2134" t="s">
        <v>16</v>
      </c>
      <c r="I2134" t="s">
        <v>42</v>
      </c>
      <c r="J2134" s="15" t="str">
        <f t="shared" si="67"/>
        <v>19 Dec 1978</v>
      </c>
      <c r="K2134" s="15" t="s">
        <v>7479</v>
      </c>
      <c r="L2134" s="15" t="str">
        <f t="shared" si="66"/>
        <v>19-12-1978</v>
      </c>
      <c r="M2134" s="19">
        <v>44</v>
      </c>
    </row>
    <row r="2135" spans="1:13" ht="15" thickBot="1" x14ac:dyDescent="0.4">
      <c r="A2135" t="s">
        <v>2165</v>
      </c>
      <c r="B2135">
        <v>1974</v>
      </c>
      <c r="C2135" t="s">
        <v>10</v>
      </c>
      <c r="D2135">
        <v>15</v>
      </c>
      <c r="E2135">
        <v>0</v>
      </c>
      <c r="F2135" s="18">
        <v>35711.39</v>
      </c>
      <c r="G2135" t="s">
        <v>11</v>
      </c>
      <c r="H2135" t="s">
        <v>12</v>
      </c>
      <c r="I2135" t="s">
        <v>23</v>
      </c>
      <c r="J2135" s="15" t="str">
        <f t="shared" si="67"/>
        <v>15 Jul 1974</v>
      </c>
      <c r="K2135" s="15" t="s">
        <v>7904</v>
      </c>
      <c r="L2135" s="15" t="str">
        <f t="shared" si="66"/>
        <v>15-07-1974</v>
      </c>
      <c r="M2135" s="19">
        <v>49</v>
      </c>
    </row>
    <row r="2136" spans="1:13" ht="15" thickBot="1" x14ac:dyDescent="0.4">
      <c r="A2136" t="s">
        <v>2166</v>
      </c>
      <c r="B2136">
        <v>1976</v>
      </c>
      <c r="C2136" t="s">
        <v>37</v>
      </c>
      <c r="D2136">
        <v>4</v>
      </c>
      <c r="E2136">
        <v>2</v>
      </c>
      <c r="F2136" s="18">
        <v>35733.96</v>
      </c>
      <c r="G2136" t="s">
        <v>11</v>
      </c>
      <c r="H2136" t="s">
        <v>11</v>
      </c>
      <c r="I2136" t="s">
        <v>42</v>
      </c>
      <c r="J2136" s="15" t="str">
        <f t="shared" si="67"/>
        <v>4 Oct 1976</v>
      </c>
      <c r="K2136" s="15" t="s">
        <v>7905</v>
      </c>
      <c r="L2136" s="15" t="str">
        <f t="shared" si="66"/>
        <v>04-10-1976</v>
      </c>
      <c r="M2136" s="19">
        <v>46</v>
      </c>
    </row>
    <row r="2137" spans="1:13" ht="15" thickBot="1" x14ac:dyDescent="0.4">
      <c r="A2137" t="s">
        <v>2167</v>
      </c>
      <c r="B2137">
        <v>1992</v>
      </c>
      <c r="C2137" t="s">
        <v>18</v>
      </c>
      <c r="D2137">
        <v>18</v>
      </c>
      <c r="E2137">
        <v>0</v>
      </c>
      <c r="F2137" s="18">
        <v>35883.269999999997</v>
      </c>
      <c r="G2137" t="s">
        <v>11</v>
      </c>
      <c r="H2137" t="s">
        <v>16</v>
      </c>
      <c r="I2137" t="s">
        <v>42</v>
      </c>
      <c r="J2137" s="15" t="str">
        <f t="shared" si="67"/>
        <v>18 Jun 1992</v>
      </c>
      <c r="K2137" s="15" t="s">
        <v>6417</v>
      </c>
      <c r="L2137" s="15" t="str">
        <f t="shared" si="66"/>
        <v>18-06-1992</v>
      </c>
      <c r="M2137" s="19">
        <v>31</v>
      </c>
    </row>
    <row r="2138" spans="1:13" ht="15" thickBot="1" x14ac:dyDescent="0.4">
      <c r="A2138" t="s">
        <v>2168</v>
      </c>
      <c r="B2138">
        <v>1981</v>
      </c>
      <c r="C2138" t="s">
        <v>15</v>
      </c>
      <c r="D2138">
        <v>22</v>
      </c>
      <c r="E2138">
        <v>1</v>
      </c>
      <c r="F2138" s="18">
        <v>35952.65</v>
      </c>
      <c r="G2138" t="s">
        <v>16</v>
      </c>
      <c r="H2138" t="s">
        <v>12</v>
      </c>
      <c r="I2138" t="s">
        <v>42</v>
      </c>
      <c r="J2138" s="15" t="str">
        <f t="shared" si="67"/>
        <v>22 Nov 1981</v>
      </c>
      <c r="K2138" s="15" t="s">
        <v>6678</v>
      </c>
      <c r="L2138" s="15" t="str">
        <f t="shared" si="66"/>
        <v>22-11-1981</v>
      </c>
      <c r="M2138" s="19">
        <v>41</v>
      </c>
    </row>
    <row r="2139" spans="1:13" ht="15" thickBot="1" x14ac:dyDescent="0.4">
      <c r="A2139" t="s">
        <v>2169</v>
      </c>
      <c r="B2139">
        <v>1999</v>
      </c>
      <c r="C2139" t="s">
        <v>20</v>
      </c>
      <c r="D2139">
        <v>4</v>
      </c>
      <c r="E2139">
        <v>2</v>
      </c>
      <c r="F2139" s="18">
        <v>36021.01</v>
      </c>
      <c r="G2139" t="s">
        <v>11</v>
      </c>
      <c r="H2139" t="s">
        <v>12</v>
      </c>
      <c r="I2139" t="s">
        <v>13</v>
      </c>
      <c r="J2139" s="15" t="str">
        <f t="shared" si="67"/>
        <v>4 Sep 1999</v>
      </c>
      <c r="K2139" s="15" t="s">
        <v>7906</v>
      </c>
      <c r="L2139" s="15" t="str">
        <f t="shared" si="66"/>
        <v>04-09-1999</v>
      </c>
      <c r="M2139" s="19">
        <v>23</v>
      </c>
    </row>
    <row r="2140" spans="1:13" ht="15" thickBot="1" x14ac:dyDescent="0.4">
      <c r="A2140" t="s">
        <v>2170</v>
      </c>
      <c r="B2140">
        <v>1963</v>
      </c>
      <c r="C2140" t="s">
        <v>10</v>
      </c>
      <c r="D2140">
        <v>22</v>
      </c>
      <c r="E2140">
        <v>0</v>
      </c>
      <c r="F2140" s="18">
        <v>36074.339999999997</v>
      </c>
      <c r="G2140" t="s">
        <v>11</v>
      </c>
      <c r="H2140" t="s">
        <v>16</v>
      </c>
      <c r="I2140" t="s">
        <v>42</v>
      </c>
      <c r="J2140" s="15" t="str">
        <f t="shared" si="67"/>
        <v>22 Jul 1963</v>
      </c>
      <c r="K2140" s="15" t="s">
        <v>7907</v>
      </c>
      <c r="L2140" s="15" t="str">
        <f t="shared" si="66"/>
        <v>22-07-1963</v>
      </c>
      <c r="M2140" s="19">
        <v>60</v>
      </c>
    </row>
    <row r="2141" spans="1:13" ht="15" thickBot="1" x14ac:dyDescent="0.4">
      <c r="A2141" t="s">
        <v>2171</v>
      </c>
      <c r="B2141">
        <v>1996</v>
      </c>
      <c r="C2141" t="s">
        <v>35</v>
      </c>
      <c r="D2141">
        <v>20</v>
      </c>
      <c r="E2141">
        <v>2</v>
      </c>
      <c r="F2141" s="18">
        <v>36085.22</v>
      </c>
      <c r="G2141" t="s">
        <v>16</v>
      </c>
      <c r="H2141" t="s">
        <v>16</v>
      </c>
      <c r="I2141" t="s">
        <v>42</v>
      </c>
      <c r="J2141" s="15" t="str">
        <f t="shared" si="67"/>
        <v>20 Aug 1996</v>
      </c>
      <c r="K2141" s="15" t="s">
        <v>7908</v>
      </c>
      <c r="L2141" s="15" t="str">
        <f t="shared" si="66"/>
        <v>20-08-1996</v>
      </c>
      <c r="M2141" s="19">
        <v>26</v>
      </c>
    </row>
    <row r="2142" spans="1:13" ht="15" thickBot="1" x14ac:dyDescent="0.4">
      <c r="A2142" t="s">
        <v>2172</v>
      </c>
      <c r="B2142">
        <v>1979</v>
      </c>
      <c r="C2142" t="s">
        <v>15</v>
      </c>
      <c r="D2142">
        <v>4</v>
      </c>
      <c r="E2142">
        <v>2</v>
      </c>
      <c r="F2142" s="18">
        <v>36090.49</v>
      </c>
      <c r="G2142" t="s">
        <v>11</v>
      </c>
      <c r="H2142" t="s">
        <v>11</v>
      </c>
      <c r="I2142" t="s">
        <v>42</v>
      </c>
      <c r="J2142" s="15" t="str">
        <f t="shared" si="67"/>
        <v>4 Nov 1979</v>
      </c>
      <c r="K2142" s="15" t="s">
        <v>6774</v>
      </c>
      <c r="L2142" s="15" t="str">
        <f t="shared" si="66"/>
        <v>04-11-1979</v>
      </c>
      <c r="M2142" s="19">
        <v>43</v>
      </c>
    </row>
    <row r="2143" spans="1:13" ht="15" thickBot="1" x14ac:dyDescent="0.4">
      <c r="A2143" t="s">
        <v>2173</v>
      </c>
      <c r="B2143">
        <v>1997</v>
      </c>
      <c r="C2143" t="s">
        <v>18</v>
      </c>
      <c r="D2143">
        <v>12</v>
      </c>
      <c r="E2143">
        <v>2</v>
      </c>
      <c r="F2143" s="18">
        <v>36124.57</v>
      </c>
      <c r="G2143" t="s">
        <v>16</v>
      </c>
      <c r="H2143" t="s">
        <v>12</v>
      </c>
      <c r="I2143" t="s">
        <v>13</v>
      </c>
      <c r="J2143" s="15" t="str">
        <f t="shared" si="67"/>
        <v>12 Jun 1997</v>
      </c>
      <c r="K2143" s="15" t="s">
        <v>7909</v>
      </c>
      <c r="L2143" s="15" t="str">
        <f t="shared" si="66"/>
        <v>12-06-1997</v>
      </c>
      <c r="M2143" s="19">
        <v>26</v>
      </c>
    </row>
    <row r="2144" spans="1:13" ht="15" thickBot="1" x14ac:dyDescent="0.4">
      <c r="A2144" t="s">
        <v>2174</v>
      </c>
      <c r="B2144">
        <v>2004</v>
      </c>
      <c r="C2144" t="s">
        <v>35</v>
      </c>
      <c r="D2144">
        <v>30</v>
      </c>
      <c r="E2144">
        <v>0</v>
      </c>
      <c r="F2144" s="18">
        <v>36149.480000000003</v>
      </c>
      <c r="G2144" t="s">
        <v>11</v>
      </c>
      <c r="H2144" t="s">
        <v>11</v>
      </c>
      <c r="I2144" t="s">
        <v>13</v>
      </c>
      <c r="J2144" s="15" t="str">
        <f t="shared" si="67"/>
        <v>30 Aug 2004</v>
      </c>
      <c r="K2144" s="15" t="s">
        <v>7910</v>
      </c>
      <c r="L2144" s="15" t="str">
        <f t="shared" si="66"/>
        <v>30-08-2004</v>
      </c>
      <c r="M2144" s="19">
        <v>18</v>
      </c>
    </row>
    <row r="2145" spans="1:13" ht="15" thickBot="1" x14ac:dyDescent="0.4">
      <c r="A2145" t="s">
        <v>2175</v>
      </c>
      <c r="B2145">
        <v>1974</v>
      </c>
      <c r="C2145" t="s">
        <v>30</v>
      </c>
      <c r="D2145">
        <v>6</v>
      </c>
      <c r="E2145">
        <v>0</v>
      </c>
      <c r="F2145" s="18">
        <v>36182.870000000003</v>
      </c>
      <c r="G2145" t="s">
        <v>11</v>
      </c>
      <c r="H2145" t="s">
        <v>12</v>
      </c>
      <c r="I2145" t="s">
        <v>23</v>
      </c>
      <c r="J2145" s="15" t="str">
        <f t="shared" si="67"/>
        <v>6 Dec 1974</v>
      </c>
      <c r="K2145" s="15" t="s">
        <v>6892</v>
      </c>
      <c r="L2145" s="15" t="str">
        <f t="shared" si="66"/>
        <v>06-12-1974</v>
      </c>
      <c r="M2145" s="19">
        <v>48</v>
      </c>
    </row>
    <row r="2146" spans="1:13" ht="15" thickBot="1" x14ac:dyDescent="0.4">
      <c r="A2146" t="s">
        <v>2176</v>
      </c>
      <c r="B2146">
        <v>1999</v>
      </c>
      <c r="C2146" t="s">
        <v>37</v>
      </c>
      <c r="D2146">
        <v>1</v>
      </c>
      <c r="E2146">
        <v>3</v>
      </c>
      <c r="F2146" s="18">
        <v>36189.1</v>
      </c>
      <c r="G2146" t="s">
        <v>16</v>
      </c>
      <c r="H2146" t="s">
        <v>12</v>
      </c>
      <c r="I2146" t="s">
        <v>168</v>
      </c>
      <c r="J2146" s="15" t="str">
        <f t="shared" si="67"/>
        <v>1 Oct 1999</v>
      </c>
      <c r="K2146" s="15" t="s">
        <v>6153</v>
      </c>
      <c r="L2146" s="15" t="str">
        <f t="shared" si="66"/>
        <v>01-10-1999</v>
      </c>
      <c r="M2146" s="19">
        <v>23</v>
      </c>
    </row>
    <row r="2147" spans="1:13" ht="15" thickBot="1" x14ac:dyDescent="0.4">
      <c r="A2147" t="s">
        <v>2177</v>
      </c>
      <c r="B2147">
        <v>1993</v>
      </c>
      <c r="C2147" t="s">
        <v>30</v>
      </c>
      <c r="D2147">
        <v>28</v>
      </c>
      <c r="E2147">
        <v>0</v>
      </c>
      <c r="F2147" s="18">
        <v>36197.699999999997</v>
      </c>
      <c r="G2147" t="s">
        <v>16</v>
      </c>
      <c r="H2147" t="s">
        <v>12</v>
      </c>
      <c r="I2147" t="s">
        <v>42</v>
      </c>
      <c r="J2147" s="15" t="str">
        <f t="shared" si="67"/>
        <v>28 Dec 1993</v>
      </c>
      <c r="K2147" s="15" t="s">
        <v>7911</v>
      </c>
      <c r="L2147" s="15" t="str">
        <f t="shared" si="66"/>
        <v>28-12-1993</v>
      </c>
      <c r="M2147" s="19">
        <v>29</v>
      </c>
    </row>
    <row r="2148" spans="1:13" ht="15" thickBot="1" x14ac:dyDescent="0.4">
      <c r="A2148" t="s">
        <v>2178</v>
      </c>
      <c r="B2148">
        <v>2003</v>
      </c>
      <c r="C2148" t="s">
        <v>20</v>
      </c>
      <c r="D2148">
        <v>5</v>
      </c>
      <c r="E2148">
        <v>0</v>
      </c>
      <c r="F2148" s="18">
        <v>36219.410000000003</v>
      </c>
      <c r="G2148" t="s">
        <v>16</v>
      </c>
      <c r="H2148" t="s">
        <v>16</v>
      </c>
      <c r="I2148" t="s">
        <v>23</v>
      </c>
      <c r="J2148" s="15" t="str">
        <f t="shared" si="67"/>
        <v>5 Sep 2003</v>
      </c>
      <c r="K2148" s="15" t="s">
        <v>7912</v>
      </c>
      <c r="L2148" s="15" t="str">
        <f t="shared" si="66"/>
        <v>05-09-2003</v>
      </c>
      <c r="M2148" s="19">
        <v>19</v>
      </c>
    </row>
    <row r="2149" spans="1:13" ht="15" thickBot="1" x14ac:dyDescent="0.4">
      <c r="A2149" t="s">
        <v>2179</v>
      </c>
      <c r="B2149">
        <v>2004</v>
      </c>
      <c r="C2149" t="s">
        <v>30</v>
      </c>
      <c r="D2149">
        <v>25</v>
      </c>
      <c r="E2149">
        <v>0</v>
      </c>
      <c r="F2149" s="18">
        <v>36307.800000000003</v>
      </c>
      <c r="G2149" t="s">
        <v>16</v>
      </c>
      <c r="H2149" t="s">
        <v>11</v>
      </c>
      <c r="I2149" t="s">
        <v>13</v>
      </c>
      <c r="J2149" s="15" t="str">
        <f t="shared" si="67"/>
        <v>25 Dec 2004</v>
      </c>
      <c r="K2149" s="15" t="s">
        <v>7913</v>
      </c>
      <c r="L2149" s="15" t="str">
        <f t="shared" si="66"/>
        <v>25-12-2004</v>
      </c>
      <c r="M2149" s="19">
        <v>18</v>
      </c>
    </row>
    <row r="2150" spans="1:13" ht="15" thickBot="1" x14ac:dyDescent="0.4">
      <c r="A2150" t="s">
        <v>2180</v>
      </c>
      <c r="B2150">
        <v>1992</v>
      </c>
      <c r="C2150" t="s">
        <v>18</v>
      </c>
      <c r="D2150">
        <v>16</v>
      </c>
      <c r="E2150">
        <v>0</v>
      </c>
      <c r="F2150" s="18">
        <v>36314.050000000003</v>
      </c>
      <c r="G2150" t="s">
        <v>11</v>
      </c>
      <c r="H2150" t="s">
        <v>11</v>
      </c>
      <c r="I2150" t="s">
        <v>42</v>
      </c>
      <c r="J2150" s="15" t="str">
        <f t="shared" si="67"/>
        <v>16 Jun 1992</v>
      </c>
      <c r="K2150" s="15" t="s">
        <v>7914</v>
      </c>
      <c r="L2150" s="15" t="str">
        <f t="shared" si="66"/>
        <v>16-06-1992</v>
      </c>
      <c r="M2150" s="19">
        <v>31</v>
      </c>
    </row>
    <row r="2151" spans="1:13" ht="15" thickBot="1" x14ac:dyDescent="0.4">
      <c r="A2151" t="s">
        <v>2181</v>
      </c>
      <c r="B2151">
        <v>1967</v>
      </c>
      <c r="C2151" t="s">
        <v>37</v>
      </c>
      <c r="D2151">
        <v>18</v>
      </c>
      <c r="E2151">
        <v>0</v>
      </c>
      <c r="F2151" s="18">
        <v>36332.449999999997</v>
      </c>
      <c r="G2151" t="s">
        <v>16</v>
      </c>
      <c r="H2151" t="s">
        <v>12</v>
      </c>
      <c r="I2151" t="s">
        <v>42</v>
      </c>
      <c r="J2151" s="15" t="str">
        <f t="shared" si="67"/>
        <v>18 Oct 1967</v>
      </c>
      <c r="K2151" s="15" t="s">
        <v>7915</v>
      </c>
      <c r="L2151" s="15" t="str">
        <f t="shared" si="66"/>
        <v>18-10-1967</v>
      </c>
      <c r="M2151" s="19">
        <v>55</v>
      </c>
    </row>
    <row r="2152" spans="1:13" ht="15" thickBot="1" x14ac:dyDescent="0.4">
      <c r="A2152" t="s">
        <v>2182</v>
      </c>
      <c r="B2152">
        <v>1975</v>
      </c>
      <c r="C2152" t="s">
        <v>18</v>
      </c>
      <c r="D2152">
        <v>5</v>
      </c>
      <c r="E2152">
        <v>1</v>
      </c>
      <c r="F2152" s="18">
        <v>36350.71</v>
      </c>
      <c r="G2152" t="s">
        <v>16</v>
      </c>
      <c r="H2152" t="s">
        <v>11</v>
      </c>
      <c r="I2152" t="s">
        <v>42</v>
      </c>
      <c r="J2152" s="15" t="str">
        <f t="shared" si="67"/>
        <v>5 Jun 1975</v>
      </c>
      <c r="K2152" s="15" t="s">
        <v>7161</v>
      </c>
      <c r="L2152" s="15" t="str">
        <f t="shared" si="66"/>
        <v>05-06-1975</v>
      </c>
      <c r="M2152" s="19">
        <v>48</v>
      </c>
    </row>
    <row r="2153" spans="1:13" ht="15" thickBot="1" x14ac:dyDescent="0.4">
      <c r="A2153" t="s">
        <v>2183</v>
      </c>
      <c r="B2153">
        <v>2003</v>
      </c>
      <c r="C2153" t="s">
        <v>30</v>
      </c>
      <c r="D2153">
        <v>9</v>
      </c>
      <c r="E2153">
        <v>2</v>
      </c>
      <c r="F2153" s="18">
        <v>36397.58</v>
      </c>
      <c r="G2153" t="s">
        <v>11</v>
      </c>
      <c r="H2153" t="s">
        <v>12</v>
      </c>
      <c r="I2153" t="s">
        <v>42</v>
      </c>
      <c r="J2153" s="15" t="str">
        <f t="shared" si="67"/>
        <v>9 Dec 2003</v>
      </c>
      <c r="K2153" s="15" t="s">
        <v>7916</v>
      </c>
      <c r="L2153" s="15" t="str">
        <f t="shared" si="66"/>
        <v>09-12-2003</v>
      </c>
      <c r="M2153" s="19">
        <v>19</v>
      </c>
    </row>
    <row r="2154" spans="1:13" ht="15" thickBot="1" x14ac:dyDescent="0.4">
      <c r="A2154" t="s">
        <v>2184</v>
      </c>
      <c r="B2154">
        <v>1962</v>
      </c>
      <c r="C2154" t="s">
        <v>15</v>
      </c>
      <c r="D2154">
        <v>19</v>
      </c>
      <c r="E2154">
        <v>0</v>
      </c>
      <c r="F2154" s="18">
        <v>36445.550000000003</v>
      </c>
      <c r="G2154" t="s">
        <v>11</v>
      </c>
      <c r="H2154" t="s">
        <v>11</v>
      </c>
      <c r="I2154" t="s">
        <v>42</v>
      </c>
      <c r="J2154" s="15" t="str">
        <f t="shared" si="67"/>
        <v>19 Nov 1962</v>
      </c>
      <c r="K2154" s="15" t="s">
        <v>7917</v>
      </c>
      <c r="L2154" s="15" t="str">
        <f t="shared" si="66"/>
        <v>19-11-1962</v>
      </c>
      <c r="M2154" s="19">
        <v>60</v>
      </c>
    </row>
    <row r="2155" spans="1:13" ht="15" thickBot="1" x14ac:dyDescent="0.4">
      <c r="A2155" t="s">
        <v>2185</v>
      </c>
      <c r="B2155">
        <v>1973</v>
      </c>
      <c r="C2155" t="s">
        <v>35</v>
      </c>
      <c r="D2155">
        <v>9</v>
      </c>
      <c r="E2155">
        <v>0</v>
      </c>
      <c r="F2155" s="18">
        <v>36541.550000000003</v>
      </c>
      <c r="G2155" t="s">
        <v>11</v>
      </c>
      <c r="H2155" t="s">
        <v>12</v>
      </c>
      <c r="I2155" t="s">
        <v>42</v>
      </c>
      <c r="J2155" s="15" t="str">
        <f t="shared" si="67"/>
        <v>9 Aug 1973</v>
      </c>
      <c r="K2155" s="15" t="s">
        <v>7918</v>
      </c>
      <c r="L2155" s="15" t="str">
        <f t="shared" si="66"/>
        <v>09-08-1973</v>
      </c>
      <c r="M2155" s="19">
        <v>49</v>
      </c>
    </row>
    <row r="2156" spans="1:13" ht="15" thickBot="1" x14ac:dyDescent="0.4">
      <c r="A2156" t="s">
        <v>2186</v>
      </c>
      <c r="B2156">
        <v>1992</v>
      </c>
      <c r="C2156" t="s">
        <v>37</v>
      </c>
      <c r="D2156">
        <v>9</v>
      </c>
      <c r="E2156">
        <v>0</v>
      </c>
      <c r="F2156" s="18">
        <v>36572.800000000003</v>
      </c>
      <c r="G2156" t="s">
        <v>16</v>
      </c>
      <c r="H2156" t="s">
        <v>11</v>
      </c>
      <c r="I2156" t="s">
        <v>42</v>
      </c>
      <c r="J2156" s="15" t="str">
        <f t="shared" si="67"/>
        <v>9 Oct 1992</v>
      </c>
      <c r="K2156" s="15" t="s">
        <v>6487</v>
      </c>
      <c r="L2156" s="15" t="str">
        <f t="shared" si="66"/>
        <v>09-10-1992</v>
      </c>
      <c r="M2156" s="19">
        <v>30</v>
      </c>
    </row>
    <row r="2157" spans="1:13" ht="15" thickBot="1" x14ac:dyDescent="0.4">
      <c r="A2157" t="s">
        <v>2187</v>
      </c>
      <c r="B2157">
        <v>1961</v>
      </c>
      <c r="C2157" t="s">
        <v>10</v>
      </c>
      <c r="D2157">
        <v>29</v>
      </c>
      <c r="E2157">
        <v>4</v>
      </c>
      <c r="F2157" s="18">
        <v>36580.28</v>
      </c>
      <c r="G2157" t="s">
        <v>11</v>
      </c>
      <c r="H2157" t="s">
        <v>11</v>
      </c>
      <c r="I2157" t="s">
        <v>13</v>
      </c>
      <c r="J2157" s="15" t="str">
        <f t="shared" si="67"/>
        <v>29 Jul 1961</v>
      </c>
      <c r="K2157" s="15" t="s">
        <v>7919</v>
      </c>
      <c r="L2157" s="15" t="str">
        <f t="shared" si="66"/>
        <v>29-07-1961</v>
      </c>
      <c r="M2157" s="19">
        <v>62</v>
      </c>
    </row>
    <row r="2158" spans="1:13" ht="15" thickBot="1" x14ac:dyDescent="0.4">
      <c r="A2158" t="s">
        <v>2188</v>
      </c>
      <c r="B2158">
        <v>1970</v>
      </c>
      <c r="C2158" t="s">
        <v>10</v>
      </c>
      <c r="D2158">
        <v>14</v>
      </c>
      <c r="E2158">
        <v>0</v>
      </c>
      <c r="F2158" s="18">
        <v>36786.370000000003</v>
      </c>
      <c r="G2158" t="s">
        <v>16</v>
      </c>
      <c r="H2158" t="s">
        <v>16</v>
      </c>
      <c r="I2158" t="s">
        <v>42</v>
      </c>
      <c r="J2158" s="15" t="str">
        <f t="shared" si="67"/>
        <v>14 Jul 1970</v>
      </c>
      <c r="K2158" s="15" t="s">
        <v>7920</v>
      </c>
      <c r="L2158" s="15" t="str">
        <f t="shared" si="66"/>
        <v>14-07-1970</v>
      </c>
      <c r="M2158" s="19">
        <v>53</v>
      </c>
    </row>
    <row r="2159" spans="1:13" ht="15" thickBot="1" x14ac:dyDescent="0.4">
      <c r="A2159" t="s">
        <v>2189</v>
      </c>
      <c r="B2159">
        <v>1965</v>
      </c>
      <c r="C2159" t="s">
        <v>30</v>
      </c>
      <c r="D2159">
        <v>28</v>
      </c>
      <c r="E2159">
        <v>0</v>
      </c>
      <c r="F2159" s="18">
        <v>36795.29</v>
      </c>
      <c r="G2159" t="s">
        <v>11</v>
      </c>
      <c r="H2159" t="s">
        <v>16</v>
      </c>
      <c r="I2159" t="s">
        <v>42</v>
      </c>
      <c r="J2159" s="15" t="str">
        <f t="shared" si="67"/>
        <v>28 Dec 1965</v>
      </c>
      <c r="K2159" s="15" t="s">
        <v>7921</v>
      </c>
      <c r="L2159" s="15" t="str">
        <f t="shared" si="66"/>
        <v>28-12-1965</v>
      </c>
      <c r="M2159" s="19">
        <v>57</v>
      </c>
    </row>
    <row r="2160" spans="1:13" ht="15" thickBot="1" x14ac:dyDescent="0.4">
      <c r="A2160" t="s">
        <v>31</v>
      </c>
      <c r="B2160">
        <v>1992</v>
      </c>
      <c r="C2160" t="s">
        <v>37</v>
      </c>
      <c r="D2160">
        <v>6</v>
      </c>
      <c r="E2160">
        <v>0</v>
      </c>
      <c r="F2160" s="18">
        <v>36837.47</v>
      </c>
      <c r="G2160" t="s">
        <v>16</v>
      </c>
      <c r="H2160" t="s">
        <v>11</v>
      </c>
      <c r="I2160" t="s">
        <v>42</v>
      </c>
      <c r="J2160" s="15" t="str">
        <f t="shared" si="67"/>
        <v>6 Oct 1992</v>
      </c>
      <c r="K2160" s="15" t="s">
        <v>6055</v>
      </c>
      <c r="L2160" s="15" t="str">
        <f t="shared" si="66"/>
        <v>06-10-1992</v>
      </c>
      <c r="M2160" s="19">
        <v>30</v>
      </c>
    </row>
    <row r="2161" spans="1:13" ht="15" thickBot="1" x14ac:dyDescent="0.4">
      <c r="A2161" t="s">
        <v>2190</v>
      </c>
      <c r="B2161">
        <v>1992</v>
      </c>
      <c r="C2161" t="s">
        <v>10</v>
      </c>
      <c r="D2161">
        <v>4</v>
      </c>
      <c r="E2161">
        <v>0</v>
      </c>
      <c r="F2161" s="18">
        <v>36837.47</v>
      </c>
      <c r="G2161" t="s">
        <v>11</v>
      </c>
      <c r="H2161" t="s">
        <v>12</v>
      </c>
      <c r="I2161" t="s">
        <v>42</v>
      </c>
      <c r="J2161" s="15" t="str">
        <f t="shared" si="67"/>
        <v>4 Jul 1992</v>
      </c>
      <c r="K2161" s="15" t="s">
        <v>7922</v>
      </c>
      <c r="L2161" s="15" t="str">
        <f t="shared" si="66"/>
        <v>04-07-1992</v>
      </c>
      <c r="M2161" s="19">
        <v>31</v>
      </c>
    </row>
    <row r="2162" spans="1:13" ht="15" thickBot="1" x14ac:dyDescent="0.4">
      <c r="A2162" t="s">
        <v>2191</v>
      </c>
      <c r="B2162">
        <v>1972</v>
      </c>
      <c r="C2162" t="s">
        <v>30</v>
      </c>
      <c r="D2162">
        <v>5</v>
      </c>
      <c r="E2162">
        <v>0</v>
      </c>
      <c r="F2162" s="18">
        <v>36889.99</v>
      </c>
      <c r="G2162" t="s">
        <v>16</v>
      </c>
      <c r="H2162" t="s">
        <v>12</v>
      </c>
      <c r="I2162" t="s">
        <v>42</v>
      </c>
      <c r="J2162" s="15" t="str">
        <f t="shared" si="67"/>
        <v>5 Dec 1972</v>
      </c>
      <c r="K2162" s="15" t="s">
        <v>7923</v>
      </c>
      <c r="L2162" s="15" t="str">
        <f t="shared" si="66"/>
        <v>05-12-1972</v>
      </c>
      <c r="M2162" s="19">
        <v>50</v>
      </c>
    </row>
    <row r="2163" spans="1:13" ht="15" thickBot="1" x14ac:dyDescent="0.4">
      <c r="A2163" t="s">
        <v>2192</v>
      </c>
      <c r="B2163">
        <v>2003</v>
      </c>
      <c r="C2163" t="s">
        <v>18</v>
      </c>
      <c r="D2163">
        <v>21</v>
      </c>
      <c r="E2163">
        <v>0</v>
      </c>
      <c r="F2163" s="18">
        <v>36898.730000000003</v>
      </c>
      <c r="G2163" t="s">
        <v>11</v>
      </c>
      <c r="H2163" t="s">
        <v>16</v>
      </c>
      <c r="I2163" t="s">
        <v>23</v>
      </c>
      <c r="J2163" s="15" t="str">
        <f t="shared" si="67"/>
        <v>21 Jun 2003</v>
      </c>
      <c r="K2163" s="15" t="s">
        <v>7924</v>
      </c>
      <c r="L2163" s="15" t="str">
        <f t="shared" si="66"/>
        <v>21-06-2003</v>
      </c>
      <c r="M2163" s="19">
        <v>20</v>
      </c>
    </row>
    <row r="2164" spans="1:13" ht="15" thickBot="1" x14ac:dyDescent="0.4">
      <c r="A2164" t="s">
        <v>2193</v>
      </c>
      <c r="B2164">
        <v>1963</v>
      </c>
      <c r="C2164" t="s">
        <v>10</v>
      </c>
      <c r="D2164">
        <v>24</v>
      </c>
      <c r="E2164">
        <v>2</v>
      </c>
      <c r="F2164" s="18">
        <v>36910.61</v>
      </c>
      <c r="G2164" t="s">
        <v>11</v>
      </c>
      <c r="H2164" t="s">
        <v>11</v>
      </c>
      <c r="I2164" t="s">
        <v>42</v>
      </c>
      <c r="J2164" s="15" t="str">
        <f t="shared" si="67"/>
        <v>24 Jul 1963</v>
      </c>
      <c r="K2164" s="15" t="s">
        <v>7925</v>
      </c>
      <c r="L2164" s="15" t="str">
        <f t="shared" si="66"/>
        <v>24-07-1963</v>
      </c>
      <c r="M2164" s="19">
        <v>60</v>
      </c>
    </row>
    <row r="2165" spans="1:13" ht="15" thickBot="1" x14ac:dyDescent="0.4">
      <c r="A2165" t="s">
        <v>2194</v>
      </c>
      <c r="B2165">
        <v>1991</v>
      </c>
      <c r="C2165" t="s">
        <v>18</v>
      </c>
      <c r="D2165">
        <v>10</v>
      </c>
      <c r="E2165">
        <v>3</v>
      </c>
      <c r="F2165" s="18">
        <v>36911.99</v>
      </c>
      <c r="G2165" t="s">
        <v>11</v>
      </c>
      <c r="H2165" t="s">
        <v>11</v>
      </c>
      <c r="I2165" t="s">
        <v>42</v>
      </c>
      <c r="J2165" s="15" t="str">
        <f t="shared" si="67"/>
        <v>10 Jun 1991</v>
      </c>
      <c r="K2165" s="15" t="s">
        <v>7926</v>
      </c>
      <c r="L2165" s="15" t="str">
        <f t="shared" si="66"/>
        <v>10-06-1991</v>
      </c>
      <c r="M2165" s="19">
        <v>32</v>
      </c>
    </row>
    <row r="2166" spans="1:13" ht="15" thickBot="1" x14ac:dyDescent="0.4">
      <c r="A2166" t="s">
        <v>2195</v>
      </c>
      <c r="B2166">
        <v>1968</v>
      </c>
      <c r="C2166" t="s">
        <v>37</v>
      </c>
      <c r="D2166">
        <v>22</v>
      </c>
      <c r="E2166">
        <v>0</v>
      </c>
      <c r="F2166" s="18">
        <v>36922.61</v>
      </c>
      <c r="G2166" t="s">
        <v>11</v>
      </c>
      <c r="H2166" t="s">
        <v>16</v>
      </c>
      <c r="I2166" t="s">
        <v>42</v>
      </c>
      <c r="J2166" s="15" t="str">
        <f t="shared" si="67"/>
        <v>22 Oct 1968</v>
      </c>
      <c r="K2166" s="15" t="s">
        <v>7927</v>
      </c>
      <c r="L2166" s="15" t="str">
        <f t="shared" si="66"/>
        <v>22-10-1968</v>
      </c>
      <c r="M2166" s="19">
        <v>54</v>
      </c>
    </row>
    <row r="2167" spans="1:13" ht="15" thickBot="1" x14ac:dyDescent="0.4">
      <c r="A2167" t="s">
        <v>2196</v>
      </c>
      <c r="B2167">
        <v>1977</v>
      </c>
      <c r="C2167" t="s">
        <v>35</v>
      </c>
      <c r="D2167">
        <v>13</v>
      </c>
      <c r="E2167">
        <v>2</v>
      </c>
      <c r="F2167" s="18">
        <v>36935.64</v>
      </c>
      <c r="G2167" t="s">
        <v>11</v>
      </c>
      <c r="H2167" t="s">
        <v>16</v>
      </c>
      <c r="I2167" t="s">
        <v>42</v>
      </c>
      <c r="J2167" s="15" t="str">
        <f t="shared" si="67"/>
        <v>13 Aug 1977</v>
      </c>
      <c r="K2167" s="15" t="s">
        <v>7928</v>
      </c>
      <c r="L2167" s="15" t="str">
        <f t="shared" si="66"/>
        <v>13-08-1977</v>
      </c>
      <c r="M2167" s="19">
        <v>45</v>
      </c>
    </row>
    <row r="2168" spans="1:13" ht="15" thickBot="1" x14ac:dyDescent="0.4">
      <c r="A2168" t="s">
        <v>2197</v>
      </c>
      <c r="B2168">
        <v>1992</v>
      </c>
      <c r="C2168" t="s">
        <v>35</v>
      </c>
      <c r="D2168">
        <v>25</v>
      </c>
      <c r="E2168">
        <v>0</v>
      </c>
      <c r="F2168" s="18">
        <v>36950.26</v>
      </c>
      <c r="G2168" t="s">
        <v>16</v>
      </c>
      <c r="H2168" t="s">
        <v>16</v>
      </c>
      <c r="I2168" t="s">
        <v>13</v>
      </c>
      <c r="J2168" s="15" t="str">
        <f t="shared" si="67"/>
        <v>25 Aug 1992</v>
      </c>
      <c r="K2168" s="15" t="s">
        <v>7929</v>
      </c>
      <c r="L2168" s="15" t="str">
        <f t="shared" si="66"/>
        <v>25-08-1992</v>
      </c>
      <c r="M2168" s="19">
        <v>30</v>
      </c>
    </row>
    <row r="2169" spans="1:13" ht="15" thickBot="1" x14ac:dyDescent="0.4">
      <c r="A2169" t="s">
        <v>2198</v>
      </c>
      <c r="B2169">
        <v>1992</v>
      </c>
      <c r="C2169" t="s">
        <v>20</v>
      </c>
      <c r="D2169">
        <v>13</v>
      </c>
      <c r="E2169">
        <v>0</v>
      </c>
      <c r="F2169" s="18">
        <v>36976.449999999997</v>
      </c>
      <c r="G2169" t="s">
        <v>11</v>
      </c>
      <c r="H2169" t="s">
        <v>12</v>
      </c>
      <c r="I2169" t="s">
        <v>42</v>
      </c>
      <c r="J2169" s="15" t="str">
        <f t="shared" si="67"/>
        <v>13 Sep 1992</v>
      </c>
      <c r="K2169" s="15" t="s">
        <v>5996</v>
      </c>
      <c r="L2169" s="15" t="str">
        <f t="shared" si="66"/>
        <v>13-09-1992</v>
      </c>
      <c r="M2169" s="19">
        <v>30</v>
      </c>
    </row>
    <row r="2170" spans="1:13" ht="15" thickBot="1" x14ac:dyDescent="0.4">
      <c r="A2170" t="s">
        <v>2199</v>
      </c>
      <c r="B2170">
        <v>1991</v>
      </c>
      <c r="C2170" t="s">
        <v>15</v>
      </c>
      <c r="D2170">
        <v>1</v>
      </c>
      <c r="E2170">
        <v>3</v>
      </c>
      <c r="F2170" s="18">
        <v>37040.879999999997</v>
      </c>
      <c r="G2170" t="s">
        <v>11</v>
      </c>
      <c r="H2170" t="s">
        <v>11</v>
      </c>
      <c r="I2170" t="s">
        <v>42</v>
      </c>
      <c r="J2170" s="15" t="str">
        <f t="shared" si="67"/>
        <v>1 Nov 1991</v>
      </c>
      <c r="K2170" s="15" t="s">
        <v>7930</v>
      </c>
      <c r="L2170" s="15" t="str">
        <f t="shared" si="66"/>
        <v>01-11-1991</v>
      </c>
      <c r="M2170" s="19">
        <v>31</v>
      </c>
    </row>
    <row r="2171" spans="1:13" ht="15" thickBot="1" x14ac:dyDescent="0.4">
      <c r="A2171" t="s">
        <v>2200</v>
      </c>
      <c r="B2171">
        <v>1988</v>
      </c>
      <c r="C2171" t="s">
        <v>30</v>
      </c>
      <c r="D2171">
        <v>17</v>
      </c>
      <c r="E2171">
        <v>3</v>
      </c>
      <c r="F2171" s="18">
        <v>37076.370000000003</v>
      </c>
      <c r="G2171" t="s">
        <v>11</v>
      </c>
      <c r="H2171" t="s">
        <v>16</v>
      </c>
      <c r="I2171" t="s">
        <v>42</v>
      </c>
      <c r="J2171" s="15" t="str">
        <f t="shared" si="67"/>
        <v>17 Dec 1988</v>
      </c>
      <c r="K2171" s="15" t="s">
        <v>7557</v>
      </c>
      <c r="L2171" s="15" t="str">
        <f t="shared" si="66"/>
        <v>17-12-1988</v>
      </c>
      <c r="M2171" s="19">
        <v>34</v>
      </c>
    </row>
    <row r="2172" spans="1:13" ht="15" thickBot="1" x14ac:dyDescent="0.4">
      <c r="A2172" t="s">
        <v>2201</v>
      </c>
      <c r="B2172">
        <v>1989</v>
      </c>
      <c r="C2172" t="s">
        <v>18</v>
      </c>
      <c r="D2172">
        <v>10</v>
      </c>
      <c r="E2172">
        <v>0</v>
      </c>
      <c r="F2172" s="18">
        <v>37079.370000000003</v>
      </c>
      <c r="G2172" t="s">
        <v>11</v>
      </c>
      <c r="H2172" t="s">
        <v>12</v>
      </c>
      <c r="I2172" t="s">
        <v>42</v>
      </c>
      <c r="J2172" s="15" t="str">
        <f t="shared" si="67"/>
        <v>10 Jun 1989</v>
      </c>
      <c r="K2172" s="15" t="s">
        <v>7931</v>
      </c>
      <c r="L2172" s="15" t="str">
        <f t="shared" si="66"/>
        <v>10-06-1989</v>
      </c>
      <c r="M2172" s="19">
        <v>34</v>
      </c>
    </row>
    <row r="2173" spans="1:13" ht="15" thickBot="1" x14ac:dyDescent="0.4">
      <c r="A2173" t="s">
        <v>2202</v>
      </c>
      <c r="B2173">
        <v>1995</v>
      </c>
      <c r="C2173" t="s">
        <v>37</v>
      </c>
      <c r="D2173">
        <v>30</v>
      </c>
      <c r="E2173">
        <v>0</v>
      </c>
      <c r="F2173" s="18">
        <v>37133.9</v>
      </c>
      <c r="G2173" t="s">
        <v>11</v>
      </c>
      <c r="H2173" t="s">
        <v>11</v>
      </c>
      <c r="I2173" t="s">
        <v>13</v>
      </c>
      <c r="J2173" s="15" t="str">
        <f t="shared" si="67"/>
        <v>30 Oct 1995</v>
      </c>
      <c r="K2173" s="15" t="s">
        <v>7878</v>
      </c>
      <c r="L2173" s="15" t="str">
        <f t="shared" si="66"/>
        <v>30-10-1995</v>
      </c>
      <c r="M2173" s="19">
        <v>27</v>
      </c>
    </row>
    <row r="2174" spans="1:13" ht="15" thickBot="1" x14ac:dyDescent="0.4">
      <c r="A2174" t="s">
        <v>2203</v>
      </c>
      <c r="B2174">
        <v>2000</v>
      </c>
      <c r="C2174" t="s">
        <v>20</v>
      </c>
      <c r="D2174">
        <v>5</v>
      </c>
      <c r="E2174">
        <v>1</v>
      </c>
      <c r="F2174" s="18">
        <v>37165.160000000003</v>
      </c>
      <c r="G2174" t="s">
        <v>16</v>
      </c>
      <c r="H2174" t="s">
        <v>12</v>
      </c>
      <c r="I2174" t="s">
        <v>8093</v>
      </c>
      <c r="J2174" s="15" t="str">
        <f t="shared" si="67"/>
        <v>5 Sep 2000</v>
      </c>
      <c r="K2174" s="15" t="s">
        <v>7932</v>
      </c>
      <c r="L2174" s="15" t="str">
        <f t="shared" si="66"/>
        <v>05-09-2000</v>
      </c>
      <c r="M2174" s="19">
        <v>22</v>
      </c>
    </row>
    <row r="2175" spans="1:13" ht="15" thickBot="1" x14ac:dyDescent="0.4">
      <c r="A2175" t="s">
        <v>2204</v>
      </c>
      <c r="B2175">
        <v>1990</v>
      </c>
      <c r="C2175" t="s">
        <v>37</v>
      </c>
      <c r="D2175">
        <v>17</v>
      </c>
      <c r="E2175">
        <v>3</v>
      </c>
      <c r="F2175" s="18">
        <v>37251.22</v>
      </c>
      <c r="G2175" t="s">
        <v>11</v>
      </c>
      <c r="H2175" t="s">
        <v>11</v>
      </c>
      <c r="I2175" t="s">
        <v>42</v>
      </c>
      <c r="J2175" s="15" t="str">
        <f t="shared" si="67"/>
        <v>17 Oct 1990</v>
      </c>
      <c r="K2175" s="15" t="s">
        <v>7933</v>
      </c>
      <c r="L2175" s="15" t="str">
        <f t="shared" si="66"/>
        <v>17-10-1990</v>
      </c>
      <c r="M2175" s="19">
        <v>32</v>
      </c>
    </row>
    <row r="2176" spans="1:13" ht="15" thickBot="1" x14ac:dyDescent="0.4">
      <c r="A2176" t="s">
        <v>2205</v>
      </c>
      <c r="B2176">
        <v>1985</v>
      </c>
      <c r="C2176" t="s">
        <v>15</v>
      </c>
      <c r="D2176">
        <v>17</v>
      </c>
      <c r="E2176">
        <v>0</v>
      </c>
      <c r="F2176" s="18">
        <v>37270.15</v>
      </c>
      <c r="G2176" t="s">
        <v>11</v>
      </c>
      <c r="H2176" t="s">
        <v>16</v>
      </c>
      <c r="I2176" t="s">
        <v>247</v>
      </c>
      <c r="J2176" s="15" t="str">
        <f t="shared" si="67"/>
        <v>17 Nov 1985</v>
      </c>
      <c r="K2176" s="15" t="s">
        <v>7934</v>
      </c>
      <c r="L2176" s="15" t="str">
        <f t="shared" si="66"/>
        <v>17-11-1985</v>
      </c>
      <c r="M2176" s="19">
        <v>37</v>
      </c>
    </row>
    <row r="2177" spans="1:13" ht="15" thickBot="1" x14ac:dyDescent="0.4">
      <c r="A2177" t="s">
        <v>2206</v>
      </c>
      <c r="B2177">
        <v>1975</v>
      </c>
      <c r="C2177" t="s">
        <v>15</v>
      </c>
      <c r="D2177">
        <v>9</v>
      </c>
      <c r="E2177">
        <v>1</v>
      </c>
      <c r="F2177" s="18">
        <v>37272.339999999997</v>
      </c>
      <c r="G2177" t="s">
        <v>11</v>
      </c>
      <c r="H2177" t="s">
        <v>12</v>
      </c>
      <c r="I2177" t="s">
        <v>42</v>
      </c>
      <c r="J2177" s="15" t="str">
        <f t="shared" si="67"/>
        <v>9 Nov 1975</v>
      </c>
      <c r="K2177" s="15" t="s">
        <v>7935</v>
      </c>
      <c r="L2177" s="15" t="str">
        <f t="shared" si="66"/>
        <v>09-11-1975</v>
      </c>
      <c r="M2177" s="19">
        <v>47</v>
      </c>
    </row>
    <row r="2178" spans="1:13" ht="15" thickBot="1" x14ac:dyDescent="0.4">
      <c r="A2178" t="s">
        <v>2207</v>
      </c>
      <c r="B2178">
        <v>1969</v>
      </c>
      <c r="C2178" t="s">
        <v>37</v>
      </c>
      <c r="D2178">
        <v>30</v>
      </c>
      <c r="E2178">
        <v>0</v>
      </c>
      <c r="F2178" s="18">
        <v>37277.269999999997</v>
      </c>
      <c r="G2178" t="s">
        <v>16</v>
      </c>
      <c r="H2178" t="s">
        <v>12</v>
      </c>
      <c r="I2178" t="s">
        <v>42</v>
      </c>
      <c r="J2178" s="15" t="str">
        <f t="shared" si="67"/>
        <v>30 Oct 1969</v>
      </c>
      <c r="K2178" s="15" t="s">
        <v>7860</v>
      </c>
      <c r="L2178" s="15" t="str">
        <f t="shared" ref="L2178:L2241" si="68">TEXT(K2178,"dd-mm-yyyy")</f>
        <v>30-10-1969</v>
      </c>
      <c r="M2178" s="19">
        <v>53</v>
      </c>
    </row>
    <row r="2179" spans="1:13" ht="15" thickBot="1" x14ac:dyDescent="0.4">
      <c r="A2179" t="s">
        <v>2208</v>
      </c>
      <c r="B2179">
        <v>1979</v>
      </c>
      <c r="C2179" t="s">
        <v>35</v>
      </c>
      <c r="D2179">
        <v>3</v>
      </c>
      <c r="E2179">
        <v>2</v>
      </c>
      <c r="F2179" s="18">
        <v>37425.94</v>
      </c>
      <c r="G2179" t="s">
        <v>11</v>
      </c>
      <c r="H2179" t="s">
        <v>16</v>
      </c>
      <c r="I2179" t="s">
        <v>42</v>
      </c>
      <c r="J2179" s="15" t="str">
        <f t="shared" ref="J2179:J2242" si="69">CONCATENATE(D2179," ",C2179," ",B2179)</f>
        <v>3 Aug 1979</v>
      </c>
      <c r="K2179" s="15" t="s">
        <v>7936</v>
      </c>
      <c r="L2179" s="15" t="str">
        <f t="shared" si="68"/>
        <v>03-08-1979</v>
      </c>
      <c r="M2179" s="19">
        <v>44</v>
      </c>
    </row>
    <row r="2180" spans="1:13" ht="15" thickBot="1" x14ac:dyDescent="0.4">
      <c r="A2180" t="s">
        <v>2209</v>
      </c>
      <c r="B2180">
        <v>2002</v>
      </c>
      <c r="C2180" t="s">
        <v>20</v>
      </c>
      <c r="D2180">
        <v>27</v>
      </c>
      <c r="E2180">
        <v>3</v>
      </c>
      <c r="F2180" s="18">
        <v>37465.339999999997</v>
      </c>
      <c r="G2180" t="s">
        <v>16</v>
      </c>
      <c r="H2180" t="s">
        <v>11</v>
      </c>
      <c r="I2180" t="s">
        <v>23</v>
      </c>
      <c r="J2180" s="15" t="str">
        <f t="shared" si="69"/>
        <v>27 Sep 2002</v>
      </c>
      <c r="K2180" s="15" t="s">
        <v>7937</v>
      </c>
      <c r="L2180" s="15" t="str">
        <f t="shared" si="68"/>
        <v>27-09-2002</v>
      </c>
      <c r="M2180" s="19">
        <v>20</v>
      </c>
    </row>
    <row r="2181" spans="1:13" ht="15" thickBot="1" x14ac:dyDescent="0.4">
      <c r="A2181" t="s">
        <v>2210</v>
      </c>
      <c r="B2181">
        <v>2000</v>
      </c>
      <c r="C2181" t="s">
        <v>37</v>
      </c>
      <c r="D2181">
        <v>12</v>
      </c>
      <c r="E2181">
        <v>2</v>
      </c>
      <c r="F2181" s="18">
        <v>37484.449999999997</v>
      </c>
      <c r="G2181" t="s">
        <v>16</v>
      </c>
      <c r="H2181" t="s">
        <v>16</v>
      </c>
      <c r="I2181" t="s">
        <v>13</v>
      </c>
      <c r="J2181" s="15" t="str">
        <f t="shared" si="69"/>
        <v>12 Oct 2000</v>
      </c>
      <c r="K2181" s="15" t="s">
        <v>7938</v>
      </c>
      <c r="L2181" s="15" t="str">
        <f t="shared" si="68"/>
        <v>12-10-2000</v>
      </c>
      <c r="M2181" s="19">
        <v>22</v>
      </c>
    </row>
    <row r="2182" spans="1:13" ht="15" thickBot="1" x14ac:dyDescent="0.4">
      <c r="A2182" t="s">
        <v>2211</v>
      </c>
      <c r="B2182">
        <v>1990</v>
      </c>
      <c r="C2182" t="s">
        <v>15</v>
      </c>
      <c r="D2182">
        <v>16</v>
      </c>
      <c r="E2182">
        <v>1</v>
      </c>
      <c r="F2182" s="18">
        <v>37607.53</v>
      </c>
      <c r="G2182" t="s">
        <v>16</v>
      </c>
      <c r="H2182" t="s">
        <v>11</v>
      </c>
      <c r="I2182" t="s">
        <v>166</v>
      </c>
      <c r="J2182" s="15" t="str">
        <f t="shared" si="69"/>
        <v>16 Nov 1990</v>
      </c>
      <c r="K2182" s="15" t="s">
        <v>7939</v>
      </c>
      <c r="L2182" s="15" t="str">
        <f t="shared" si="68"/>
        <v>16-11-1990</v>
      </c>
      <c r="M2182" s="19">
        <v>32</v>
      </c>
    </row>
    <row r="2183" spans="1:13" ht="15" thickBot="1" x14ac:dyDescent="0.4">
      <c r="A2183" t="s">
        <v>2212</v>
      </c>
      <c r="B2183">
        <v>1982</v>
      </c>
      <c r="C2183" t="s">
        <v>18</v>
      </c>
      <c r="D2183">
        <v>20</v>
      </c>
      <c r="E2183">
        <v>3</v>
      </c>
      <c r="F2183" s="18">
        <v>37650.74</v>
      </c>
      <c r="G2183" t="s">
        <v>11</v>
      </c>
      <c r="H2183" t="s">
        <v>11</v>
      </c>
      <c r="I2183" t="s">
        <v>23</v>
      </c>
      <c r="J2183" s="15" t="str">
        <f t="shared" si="69"/>
        <v>20 Jun 1982</v>
      </c>
      <c r="K2183" s="15" t="s">
        <v>7940</v>
      </c>
      <c r="L2183" s="15" t="str">
        <f t="shared" si="68"/>
        <v>20-06-1982</v>
      </c>
      <c r="M2183" s="19">
        <v>41</v>
      </c>
    </row>
    <row r="2184" spans="1:13" ht="15" thickBot="1" x14ac:dyDescent="0.4">
      <c r="A2184" t="s">
        <v>2213</v>
      </c>
      <c r="B2184">
        <v>1970</v>
      </c>
      <c r="C2184" t="s">
        <v>37</v>
      </c>
      <c r="D2184">
        <v>28</v>
      </c>
      <c r="E2184">
        <v>0</v>
      </c>
      <c r="F2184" s="18">
        <v>37675.06</v>
      </c>
      <c r="G2184" t="s">
        <v>11</v>
      </c>
      <c r="H2184" t="s">
        <v>12</v>
      </c>
      <c r="I2184" t="s">
        <v>42</v>
      </c>
      <c r="J2184" s="15" t="str">
        <f t="shared" si="69"/>
        <v>28 Oct 1970</v>
      </c>
      <c r="K2184" s="15" t="s">
        <v>7201</v>
      </c>
      <c r="L2184" s="15" t="str">
        <f t="shared" si="68"/>
        <v>28-10-1970</v>
      </c>
      <c r="M2184" s="19">
        <v>52</v>
      </c>
    </row>
    <row r="2185" spans="1:13" ht="15" thickBot="1" x14ac:dyDescent="0.4">
      <c r="A2185" t="s">
        <v>2214</v>
      </c>
      <c r="B2185">
        <v>1988</v>
      </c>
      <c r="C2185" t="s">
        <v>37</v>
      </c>
      <c r="D2185">
        <v>10</v>
      </c>
      <c r="E2185">
        <v>1</v>
      </c>
      <c r="F2185" s="18">
        <v>37701.879999999997</v>
      </c>
      <c r="G2185" t="s">
        <v>11</v>
      </c>
      <c r="H2185" t="s">
        <v>12</v>
      </c>
      <c r="I2185" t="s">
        <v>249</v>
      </c>
      <c r="J2185" s="15" t="str">
        <f t="shared" si="69"/>
        <v>10 Oct 1988</v>
      </c>
      <c r="K2185" s="15" t="s">
        <v>6762</v>
      </c>
      <c r="L2185" s="15" t="str">
        <f t="shared" si="68"/>
        <v>10-10-1988</v>
      </c>
      <c r="M2185" s="19">
        <v>34</v>
      </c>
    </row>
    <row r="2186" spans="1:13" ht="15" thickBot="1" x14ac:dyDescent="0.4">
      <c r="A2186" t="s">
        <v>2215</v>
      </c>
      <c r="B2186">
        <v>1976</v>
      </c>
      <c r="C2186" t="s">
        <v>20</v>
      </c>
      <c r="D2186">
        <v>18</v>
      </c>
      <c r="E2186">
        <v>2</v>
      </c>
      <c r="F2186" s="18">
        <v>37735.199999999997</v>
      </c>
      <c r="G2186" t="s">
        <v>11</v>
      </c>
      <c r="H2186" t="s">
        <v>11</v>
      </c>
      <c r="I2186" t="s">
        <v>42</v>
      </c>
      <c r="J2186" s="15" t="str">
        <f t="shared" si="69"/>
        <v>18 Sep 1976</v>
      </c>
      <c r="K2186" s="15" t="s">
        <v>7941</v>
      </c>
      <c r="L2186" s="15" t="str">
        <f t="shared" si="68"/>
        <v>18-09-1976</v>
      </c>
      <c r="M2186" s="19">
        <v>46</v>
      </c>
    </row>
    <row r="2187" spans="1:13" ht="15" thickBot="1" x14ac:dyDescent="0.4">
      <c r="A2187" t="s">
        <v>2216</v>
      </c>
      <c r="B2187">
        <v>1986</v>
      </c>
      <c r="C2187" t="s">
        <v>35</v>
      </c>
      <c r="D2187">
        <v>15</v>
      </c>
      <c r="E2187">
        <v>0</v>
      </c>
      <c r="F2187" s="18">
        <v>37742.58</v>
      </c>
      <c r="G2187" t="s">
        <v>16</v>
      </c>
      <c r="H2187" t="s">
        <v>16</v>
      </c>
      <c r="I2187" t="s">
        <v>13</v>
      </c>
      <c r="J2187" s="15" t="str">
        <f t="shared" si="69"/>
        <v>15 Aug 1986</v>
      </c>
      <c r="K2187" s="15" t="s">
        <v>7942</v>
      </c>
      <c r="L2187" s="15" t="str">
        <f t="shared" si="68"/>
        <v>15-08-1986</v>
      </c>
      <c r="M2187" s="19">
        <v>36</v>
      </c>
    </row>
    <row r="2188" spans="1:13" ht="15" thickBot="1" x14ac:dyDescent="0.4">
      <c r="A2188" t="s">
        <v>2217</v>
      </c>
      <c r="B2188">
        <v>1983</v>
      </c>
      <c r="C2188" t="s">
        <v>10</v>
      </c>
      <c r="D2188">
        <v>26</v>
      </c>
      <c r="E2188">
        <v>3</v>
      </c>
      <c r="F2188" s="18">
        <v>37800.980000000003</v>
      </c>
      <c r="G2188" t="s">
        <v>11</v>
      </c>
      <c r="H2188" t="s">
        <v>11</v>
      </c>
      <c r="I2188" t="s">
        <v>42</v>
      </c>
      <c r="J2188" s="15" t="str">
        <f t="shared" si="69"/>
        <v>26 Jul 1983</v>
      </c>
      <c r="K2188" s="15" t="s">
        <v>7943</v>
      </c>
      <c r="L2188" s="15" t="str">
        <f t="shared" si="68"/>
        <v>26-07-1983</v>
      </c>
      <c r="M2188" s="19">
        <v>40</v>
      </c>
    </row>
    <row r="2189" spans="1:13" ht="15" thickBot="1" x14ac:dyDescent="0.4">
      <c r="A2189" t="s">
        <v>2218</v>
      </c>
      <c r="B2189">
        <v>1979</v>
      </c>
      <c r="C2189" t="s">
        <v>20</v>
      </c>
      <c r="D2189">
        <v>9</v>
      </c>
      <c r="E2189">
        <v>0</v>
      </c>
      <c r="F2189" s="18">
        <v>37829.72</v>
      </c>
      <c r="G2189" t="s">
        <v>16</v>
      </c>
      <c r="H2189" t="s">
        <v>11</v>
      </c>
      <c r="I2189" t="s">
        <v>42</v>
      </c>
      <c r="J2189" s="15" t="str">
        <f t="shared" si="69"/>
        <v>9 Sep 1979</v>
      </c>
      <c r="K2189" s="15" t="s">
        <v>7944</v>
      </c>
      <c r="L2189" s="15" t="str">
        <f t="shared" si="68"/>
        <v>09-09-1979</v>
      </c>
      <c r="M2189" s="19">
        <v>43</v>
      </c>
    </row>
    <row r="2190" spans="1:13" ht="15" thickBot="1" x14ac:dyDescent="0.4">
      <c r="A2190" t="s">
        <v>2219</v>
      </c>
      <c r="B2190">
        <v>1998</v>
      </c>
      <c r="C2190" t="s">
        <v>10</v>
      </c>
      <c r="D2190">
        <v>29</v>
      </c>
      <c r="E2190">
        <v>0</v>
      </c>
      <c r="F2190" s="18">
        <v>38126.25</v>
      </c>
      <c r="G2190" t="s">
        <v>16</v>
      </c>
      <c r="H2190" t="s">
        <v>12</v>
      </c>
      <c r="I2190" t="s">
        <v>13</v>
      </c>
      <c r="J2190" s="15" t="str">
        <f t="shared" si="69"/>
        <v>29 Jul 1998</v>
      </c>
      <c r="K2190" s="15" t="s">
        <v>7945</v>
      </c>
      <c r="L2190" s="15" t="str">
        <f t="shared" si="68"/>
        <v>29-07-1998</v>
      </c>
      <c r="M2190" s="19">
        <v>25</v>
      </c>
    </row>
    <row r="2191" spans="1:13" ht="15" thickBot="1" x14ac:dyDescent="0.4">
      <c r="A2191" t="s">
        <v>2220</v>
      </c>
      <c r="B2191">
        <v>1972</v>
      </c>
      <c r="C2191" t="s">
        <v>15</v>
      </c>
      <c r="D2191">
        <v>19</v>
      </c>
      <c r="E2191">
        <v>0</v>
      </c>
      <c r="F2191" s="18">
        <v>38189.1</v>
      </c>
      <c r="G2191" t="s">
        <v>11</v>
      </c>
      <c r="H2191" t="s">
        <v>11</v>
      </c>
      <c r="I2191" t="s">
        <v>42</v>
      </c>
      <c r="J2191" s="15" t="str">
        <f t="shared" si="69"/>
        <v>19 Nov 1972</v>
      </c>
      <c r="K2191" s="15" t="s">
        <v>7946</v>
      </c>
      <c r="L2191" s="15" t="str">
        <f t="shared" si="68"/>
        <v>19-11-1972</v>
      </c>
      <c r="M2191" s="19">
        <v>50</v>
      </c>
    </row>
    <row r="2192" spans="1:13" ht="15" thickBot="1" x14ac:dyDescent="0.4">
      <c r="A2192" t="s">
        <v>2221</v>
      </c>
      <c r="B2192">
        <v>1989</v>
      </c>
      <c r="C2192" t="s">
        <v>20</v>
      </c>
      <c r="D2192">
        <v>8</v>
      </c>
      <c r="E2192">
        <v>3</v>
      </c>
      <c r="F2192" s="18">
        <v>38237.339999999997</v>
      </c>
      <c r="G2192" t="s">
        <v>11</v>
      </c>
      <c r="H2192" t="s">
        <v>12</v>
      </c>
      <c r="I2192" t="s">
        <v>42</v>
      </c>
      <c r="J2192" s="15" t="str">
        <f t="shared" si="69"/>
        <v>8 Sep 1989</v>
      </c>
      <c r="K2192" s="15" t="s">
        <v>7947</v>
      </c>
      <c r="L2192" s="15" t="str">
        <f t="shared" si="68"/>
        <v>08-09-1989</v>
      </c>
      <c r="M2192" s="19">
        <v>33</v>
      </c>
    </row>
    <row r="2193" spans="1:13" ht="15" thickBot="1" x14ac:dyDescent="0.4">
      <c r="A2193" t="s">
        <v>2222</v>
      </c>
      <c r="B2193">
        <v>1964</v>
      </c>
      <c r="C2193" t="s">
        <v>18</v>
      </c>
      <c r="D2193">
        <v>16</v>
      </c>
      <c r="E2193">
        <v>0</v>
      </c>
      <c r="F2193" s="18">
        <v>38241.74</v>
      </c>
      <c r="G2193" t="s">
        <v>11</v>
      </c>
      <c r="H2193" t="s">
        <v>12</v>
      </c>
      <c r="I2193" t="s">
        <v>42</v>
      </c>
      <c r="J2193" s="15" t="str">
        <f t="shared" si="69"/>
        <v>16 Jun 1964</v>
      </c>
      <c r="K2193" s="15" t="s">
        <v>7948</v>
      </c>
      <c r="L2193" s="15" t="str">
        <f t="shared" si="68"/>
        <v>16-06-1964</v>
      </c>
      <c r="M2193" s="19">
        <v>59</v>
      </c>
    </row>
    <row r="2194" spans="1:13" ht="15" thickBot="1" x14ac:dyDescent="0.4">
      <c r="A2194" t="s">
        <v>2223</v>
      </c>
      <c r="B2194">
        <v>1980</v>
      </c>
      <c r="C2194" t="s">
        <v>35</v>
      </c>
      <c r="D2194">
        <v>16</v>
      </c>
      <c r="E2194">
        <v>1</v>
      </c>
      <c r="F2194" s="18">
        <v>38245.589999999997</v>
      </c>
      <c r="G2194" t="s">
        <v>16</v>
      </c>
      <c r="H2194" t="s">
        <v>11</v>
      </c>
      <c r="I2194" t="s">
        <v>13</v>
      </c>
      <c r="J2194" s="15" t="str">
        <f t="shared" si="69"/>
        <v>16 Aug 1980</v>
      </c>
      <c r="K2194" s="15" t="s">
        <v>7949</v>
      </c>
      <c r="L2194" s="15" t="str">
        <f t="shared" si="68"/>
        <v>16-08-1980</v>
      </c>
      <c r="M2194" s="19">
        <v>42</v>
      </c>
    </row>
    <row r="2195" spans="1:13" ht="15" thickBot="1" x14ac:dyDescent="0.4">
      <c r="A2195" t="s">
        <v>2224</v>
      </c>
      <c r="B2195">
        <v>1989</v>
      </c>
      <c r="C2195" t="s">
        <v>37</v>
      </c>
      <c r="D2195">
        <v>30</v>
      </c>
      <c r="E2195">
        <v>1</v>
      </c>
      <c r="F2195" s="18">
        <v>38282.75</v>
      </c>
      <c r="G2195" t="s">
        <v>16</v>
      </c>
      <c r="H2195" t="s">
        <v>11</v>
      </c>
      <c r="I2195" t="s">
        <v>13</v>
      </c>
      <c r="J2195" s="15" t="str">
        <f t="shared" si="69"/>
        <v>30 Oct 1989</v>
      </c>
      <c r="K2195" s="15" t="s">
        <v>7950</v>
      </c>
      <c r="L2195" s="15" t="str">
        <f t="shared" si="68"/>
        <v>30-10-1989</v>
      </c>
      <c r="M2195" s="19">
        <v>33</v>
      </c>
    </row>
    <row r="2196" spans="1:13" ht="15" thickBot="1" x14ac:dyDescent="0.4">
      <c r="A2196" t="s">
        <v>2225</v>
      </c>
      <c r="B2196">
        <v>1980</v>
      </c>
      <c r="C2196" t="s">
        <v>18</v>
      </c>
      <c r="D2196">
        <v>12</v>
      </c>
      <c r="E2196">
        <v>2</v>
      </c>
      <c r="F2196" s="18">
        <v>38313.129999999997</v>
      </c>
      <c r="G2196" t="s">
        <v>16</v>
      </c>
      <c r="H2196" t="s">
        <v>12</v>
      </c>
      <c r="I2196" t="s">
        <v>42</v>
      </c>
      <c r="J2196" s="15" t="str">
        <f t="shared" si="69"/>
        <v>12 Jun 1980</v>
      </c>
      <c r="K2196" s="15" t="s">
        <v>7951</v>
      </c>
      <c r="L2196" s="15" t="str">
        <f t="shared" si="68"/>
        <v>12-06-1980</v>
      </c>
      <c r="M2196" s="19">
        <v>43</v>
      </c>
    </row>
    <row r="2197" spans="1:13" ht="15" thickBot="1" x14ac:dyDescent="0.4">
      <c r="A2197" t="s">
        <v>2226</v>
      </c>
      <c r="B2197">
        <v>2002</v>
      </c>
      <c r="C2197" t="s">
        <v>20</v>
      </c>
      <c r="D2197">
        <v>17</v>
      </c>
      <c r="E2197">
        <v>2</v>
      </c>
      <c r="F2197" s="18">
        <v>38344.57</v>
      </c>
      <c r="G2197" t="s">
        <v>16</v>
      </c>
      <c r="H2197" t="s">
        <v>12</v>
      </c>
      <c r="I2197" t="s">
        <v>42</v>
      </c>
      <c r="J2197" s="15" t="str">
        <f t="shared" si="69"/>
        <v>17 Sep 2002</v>
      </c>
      <c r="K2197" s="15" t="s">
        <v>7952</v>
      </c>
      <c r="L2197" s="15" t="str">
        <f t="shared" si="68"/>
        <v>17-09-2002</v>
      </c>
      <c r="M2197" s="19">
        <v>20</v>
      </c>
    </row>
    <row r="2198" spans="1:13" ht="15" thickBot="1" x14ac:dyDescent="0.4">
      <c r="A2198" t="s">
        <v>2227</v>
      </c>
      <c r="B2198">
        <v>1970</v>
      </c>
      <c r="C2198" t="s">
        <v>35</v>
      </c>
      <c r="D2198">
        <v>22</v>
      </c>
      <c r="E2198">
        <v>0</v>
      </c>
      <c r="F2198" s="18">
        <v>38389.79</v>
      </c>
      <c r="G2198" t="s">
        <v>11</v>
      </c>
      <c r="H2198" t="s">
        <v>12</v>
      </c>
      <c r="I2198" t="s">
        <v>42</v>
      </c>
      <c r="J2198" s="15" t="str">
        <f t="shared" si="69"/>
        <v>22 Aug 1970</v>
      </c>
      <c r="K2198" s="15" t="s">
        <v>7953</v>
      </c>
      <c r="L2198" s="15" t="str">
        <f t="shared" si="68"/>
        <v>22-08-1970</v>
      </c>
      <c r="M2198" s="19">
        <v>52</v>
      </c>
    </row>
    <row r="2199" spans="1:13" ht="15" thickBot="1" x14ac:dyDescent="0.4">
      <c r="A2199" t="s">
        <v>2228</v>
      </c>
      <c r="B2199">
        <v>1971</v>
      </c>
      <c r="C2199" t="s">
        <v>30</v>
      </c>
      <c r="D2199">
        <v>23</v>
      </c>
      <c r="E2199">
        <v>0</v>
      </c>
      <c r="F2199" s="18">
        <v>38405.26</v>
      </c>
      <c r="G2199" t="s">
        <v>11</v>
      </c>
      <c r="H2199" t="s">
        <v>16</v>
      </c>
      <c r="I2199" t="s">
        <v>42</v>
      </c>
      <c r="J2199" s="15" t="str">
        <f t="shared" si="69"/>
        <v>23 Dec 1971</v>
      </c>
      <c r="K2199" s="15" t="s">
        <v>7954</v>
      </c>
      <c r="L2199" s="15" t="str">
        <f t="shared" si="68"/>
        <v>23-12-1971</v>
      </c>
      <c r="M2199" s="19">
        <v>51</v>
      </c>
    </row>
    <row r="2200" spans="1:13" ht="15" thickBot="1" x14ac:dyDescent="0.4">
      <c r="A2200" t="s">
        <v>2229</v>
      </c>
      <c r="B2200">
        <v>1986</v>
      </c>
      <c r="C2200" t="s">
        <v>18</v>
      </c>
      <c r="D2200">
        <v>21</v>
      </c>
      <c r="E2200">
        <v>2</v>
      </c>
      <c r="F2200" s="18">
        <v>38415.47</v>
      </c>
      <c r="G2200" t="s">
        <v>16</v>
      </c>
      <c r="H2200" t="s">
        <v>11</v>
      </c>
      <c r="I2200" t="s">
        <v>42</v>
      </c>
      <c r="J2200" s="15" t="str">
        <f t="shared" si="69"/>
        <v>21 Jun 1986</v>
      </c>
      <c r="K2200" s="15" t="s">
        <v>7955</v>
      </c>
      <c r="L2200" s="15" t="str">
        <f t="shared" si="68"/>
        <v>21-06-1986</v>
      </c>
      <c r="M2200" s="19">
        <v>37</v>
      </c>
    </row>
    <row r="2201" spans="1:13" ht="15" thickBot="1" x14ac:dyDescent="0.4">
      <c r="A2201" t="s">
        <v>2230</v>
      </c>
      <c r="B2201">
        <v>1999</v>
      </c>
      <c r="C2201" t="s">
        <v>15</v>
      </c>
      <c r="D2201">
        <v>12</v>
      </c>
      <c r="E2201">
        <v>2</v>
      </c>
      <c r="F2201" s="18">
        <v>38511.629999999997</v>
      </c>
      <c r="G2201" t="s">
        <v>11</v>
      </c>
      <c r="H2201" t="s">
        <v>11</v>
      </c>
      <c r="I2201" t="s">
        <v>247</v>
      </c>
      <c r="J2201" s="15" t="str">
        <f t="shared" si="69"/>
        <v>12 Nov 1999</v>
      </c>
      <c r="K2201" s="15" t="s">
        <v>6224</v>
      </c>
      <c r="L2201" s="15" t="str">
        <f t="shared" si="68"/>
        <v>12-11-1999</v>
      </c>
      <c r="M2201" s="19">
        <v>23</v>
      </c>
    </row>
    <row r="2202" spans="1:13" ht="15" thickBot="1" x14ac:dyDescent="0.4">
      <c r="A2202" t="s">
        <v>2231</v>
      </c>
      <c r="B2202">
        <v>1990</v>
      </c>
      <c r="C2202" t="s">
        <v>10</v>
      </c>
      <c r="D2202">
        <v>13</v>
      </c>
      <c r="E2202">
        <v>3</v>
      </c>
      <c r="F2202" s="18">
        <v>38652.089999999997</v>
      </c>
      <c r="G2202" t="s">
        <v>11</v>
      </c>
      <c r="H2202" t="s">
        <v>11</v>
      </c>
      <c r="I2202" t="s">
        <v>42</v>
      </c>
      <c r="J2202" s="15" t="str">
        <f t="shared" si="69"/>
        <v>13 Jul 1990</v>
      </c>
      <c r="K2202" s="15" t="s">
        <v>6480</v>
      </c>
      <c r="L2202" s="15" t="str">
        <f t="shared" si="68"/>
        <v>13-07-1990</v>
      </c>
      <c r="M2202" s="19">
        <v>33</v>
      </c>
    </row>
    <row r="2203" spans="1:13" ht="15" thickBot="1" x14ac:dyDescent="0.4">
      <c r="A2203" t="s">
        <v>2232</v>
      </c>
      <c r="B2203">
        <v>1986</v>
      </c>
      <c r="C2203" t="s">
        <v>10</v>
      </c>
      <c r="D2203">
        <v>20</v>
      </c>
      <c r="E2203">
        <v>1</v>
      </c>
      <c r="F2203" s="18">
        <v>38709.18</v>
      </c>
      <c r="G2203" t="s">
        <v>16</v>
      </c>
      <c r="H2203" t="s">
        <v>12</v>
      </c>
      <c r="I2203" t="s">
        <v>13</v>
      </c>
      <c r="J2203" s="15" t="str">
        <f t="shared" si="69"/>
        <v>20 Jul 1986</v>
      </c>
      <c r="K2203" s="15" t="s">
        <v>7956</v>
      </c>
      <c r="L2203" s="15" t="str">
        <f t="shared" si="68"/>
        <v>20-07-1986</v>
      </c>
      <c r="M2203" s="19">
        <v>37</v>
      </c>
    </row>
    <row r="2204" spans="1:13" ht="15" thickBot="1" x14ac:dyDescent="0.4">
      <c r="A2204" t="s">
        <v>31</v>
      </c>
      <c r="B2204">
        <v>1991</v>
      </c>
      <c r="C2204" t="s">
        <v>15</v>
      </c>
      <c r="D2204">
        <v>22</v>
      </c>
      <c r="E2204">
        <v>2</v>
      </c>
      <c r="F2204" s="18">
        <v>38711</v>
      </c>
      <c r="G2204" t="s">
        <v>16</v>
      </c>
      <c r="H2204" t="s">
        <v>12</v>
      </c>
      <c r="I2204" t="s">
        <v>42</v>
      </c>
      <c r="J2204" s="15" t="str">
        <f t="shared" si="69"/>
        <v>22 Nov 1991</v>
      </c>
      <c r="K2204" s="15" t="s">
        <v>7957</v>
      </c>
      <c r="L2204" s="15" t="str">
        <f t="shared" si="68"/>
        <v>22-11-1991</v>
      </c>
      <c r="M2204" s="19">
        <v>31</v>
      </c>
    </row>
    <row r="2205" spans="1:13" ht="15" thickBot="1" x14ac:dyDescent="0.4">
      <c r="A2205" t="s">
        <v>2233</v>
      </c>
      <c r="B2205">
        <v>1991</v>
      </c>
      <c r="C2205" t="s">
        <v>15</v>
      </c>
      <c r="D2205">
        <v>2</v>
      </c>
      <c r="E2205">
        <v>2</v>
      </c>
      <c r="F2205" s="18">
        <v>38711</v>
      </c>
      <c r="G2205" t="s">
        <v>11</v>
      </c>
      <c r="H2205" t="s">
        <v>11</v>
      </c>
      <c r="I2205" t="s">
        <v>42</v>
      </c>
      <c r="J2205" s="15" t="str">
        <f t="shared" si="69"/>
        <v>2 Nov 1991</v>
      </c>
      <c r="K2205" s="15" t="s">
        <v>7958</v>
      </c>
      <c r="L2205" s="15" t="str">
        <f t="shared" si="68"/>
        <v>02-11-1991</v>
      </c>
      <c r="M2205" s="19">
        <v>31</v>
      </c>
    </row>
    <row r="2206" spans="1:13" ht="15" thickBot="1" x14ac:dyDescent="0.4">
      <c r="A2206" t="s">
        <v>2234</v>
      </c>
      <c r="B2206">
        <v>1976</v>
      </c>
      <c r="C2206" t="s">
        <v>18</v>
      </c>
      <c r="D2206">
        <v>15</v>
      </c>
      <c r="E2206">
        <v>2</v>
      </c>
      <c r="F2206" s="18">
        <v>38740.120000000003</v>
      </c>
      <c r="G2206" t="s">
        <v>11</v>
      </c>
      <c r="H2206" t="s">
        <v>11</v>
      </c>
      <c r="I2206" t="s">
        <v>23</v>
      </c>
      <c r="J2206" s="15" t="str">
        <f t="shared" si="69"/>
        <v>15 Jun 1976</v>
      </c>
      <c r="K2206" s="15" t="s">
        <v>7959</v>
      </c>
      <c r="L2206" s="15" t="str">
        <f t="shared" si="68"/>
        <v>15-06-1976</v>
      </c>
      <c r="M2206" s="19">
        <v>47</v>
      </c>
    </row>
    <row r="2207" spans="1:13" ht="15" thickBot="1" x14ac:dyDescent="0.4">
      <c r="A2207" t="s">
        <v>2235</v>
      </c>
      <c r="B2207">
        <v>1991</v>
      </c>
      <c r="C2207" t="s">
        <v>15</v>
      </c>
      <c r="D2207">
        <v>8</v>
      </c>
      <c r="E2207">
        <v>3</v>
      </c>
      <c r="F2207" s="18">
        <v>38746.36</v>
      </c>
      <c r="G2207" t="s">
        <v>16</v>
      </c>
      <c r="H2207" t="s">
        <v>11</v>
      </c>
      <c r="I2207" t="s">
        <v>23</v>
      </c>
      <c r="J2207" s="15" t="str">
        <f t="shared" si="69"/>
        <v>8 Nov 1991</v>
      </c>
      <c r="K2207" s="15" t="s">
        <v>7960</v>
      </c>
      <c r="L2207" s="15" t="str">
        <f t="shared" si="68"/>
        <v>08-11-1991</v>
      </c>
      <c r="M2207" s="19">
        <v>31</v>
      </c>
    </row>
    <row r="2208" spans="1:13" ht="15" thickBot="1" x14ac:dyDescent="0.4">
      <c r="A2208" t="s">
        <v>2236</v>
      </c>
      <c r="B2208">
        <v>2004</v>
      </c>
      <c r="C2208" t="s">
        <v>30</v>
      </c>
      <c r="D2208">
        <v>5</v>
      </c>
      <c r="E2208">
        <v>0</v>
      </c>
      <c r="F2208" s="18">
        <v>38792.69</v>
      </c>
      <c r="G2208" t="s">
        <v>11</v>
      </c>
      <c r="H2208" t="s">
        <v>11</v>
      </c>
      <c r="I2208" t="s">
        <v>13</v>
      </c>
      <c r="J2208" s="15" t="str">
        <f t="shared" si="69"/>
        <v>5 Dec 2004</v>
      </c>
      <c r="K2208" s="15" t="s">
        <v>6118</v>
      </c>
      <c r="L2208" s="15" t="str">
        <f t="shared" si="68"/>
        <v>05-12-2004</v>
      </c>
      <c r="M2208" s="19">
        <v>18</v>
      </c>
    </row>
    <row r="2209" spans="1:13" ht="15" thickBot="1" x14ac:dyDescent="0.4">
      <c r="A2209" t="s">
        <v>2237</v>
      </c>
      <c r="B2209">
        <v>1979</v>
      </c>
      <c r="C2209" t="s">
        <v>30</v>
      </c>
      <c r="D2209">
        <v>3</v>
      </c>
      <c r="E2209">
        <v>2</v>
      </c>
      <c r="F2209" s="18">
        <v>38836.980000000003</v>
      </c>
      <c r="G2209" t="s">
        <v>11</v>
      </c>
      <c r="H2209" t="s">
        <v>16</v>
      </c>
      <c r="I2209" t="s">
        <v>42</v>
      </c>
      <c r="J2209" s="15" t="str">
        <f t="shared" si="69"/>
        <v>3 Dec 1979</v>
      </c>
      <c r="K2209" s="15" t="s">
        <v>7961</v>
      </c>
      <c r="L2209" s="15" t="str">
        <f t="shared" si="68"/>
        <v>03-12-1979</v>
      </c>
      <c r="M2209" s="19">
        <v>43</v>
      </c>
    </row>
    <row r="2210" spans="1:13" ht="15" thickBot="1" x14ac:dyDescent="0.4">
      <c r="A2210" t="s">
        <v>2238</v>
      </c>
      <c r="B2210">
        <v>1964</v>
      </c>
      <c r="C2210" t="s">
        <v>18</v>
      </c>
      <c r="D2210">
        <v>6</v>
      </c>
      <c r="E2210">
        <v>0</v>
      </c>
      <c r="F2210" s="18">
        <v>38869.25</v>
      </c>
      <c r="G2210" t="s">
        <v>11</v>
      </c>
      <c r="H2210" t="s">
        <v>11</v>
      </c>
      <c r="I2210" t="s">
        <v>42</v>
      </c>
      <c r="J2210" s="15" t="str">
        <f t="shared" si="69"/>
        <v>6 Jun 1964</v>
      </c>
      <c r="K2210" s="15" t="s">
        <v>7962</v>
      </c>
      <c r="L2210" s="15" t="str">
        <f t="shared" si="68"/>
        <v>06-06-1964</v>
      </c>
      <c r="M2210" s="19">
        <v>59</v>
      </c>
    </row>
    <row r="2211" spans="1:13" ht="15" thickBot="1" x14ac:dyDescent="0.4">
      <c r="A2211" t="s">
        <v>2239</v>
      </c>
      <c r="B2211">
        <v>1967</v>
      </c>
      <c r="C2211" t="s">
        <v>10</v>
      </c>
      <c r="D2211">
        <v>30</v>
      </c>
      <c r="E2211">
        <v>0</v>
      </c>
      <c r="F2211" s="18">
        <v>38893.360000000001</v>
      </c>
      <c r="G2211" t="s">
        <v>16</v>
      </c>
      <c r="H2211" t="s">
        <v>11</v>
      </c>
      <c r="I2211" t="s">
        <v>42</v>
      </c>
      <c r="J2211" s="15" t="str">
        <f t="shared" si="69"/>
        <v>30 Jul 1967</v>
      </c>
      <c r="K2211" s="15" t="s">
        <v>7194</v>
      </c>
      <c r="L2211" s="15" t="str">
        <f t="shared" si="68"/>
        <v>30-07-1967</v>
      </c>
      <c r="M2211" s="19">
        <v>56</v>
      </c>
    </row>
    <row r="2212" spans="1:13" ht="15" thickBot="1" x14ac:dyDescent="0.4">
      <c r="A2212" t="s">
        <v>2240</v>
      </c>
      <c r="B2212">
        <v>1987</v>
      </c>
      <c r="C2212" t="s">
        <v>18</v>
      </c>
      <c r="D2212">
        <v>16</v>
      </c>
      <c r="E2212">
        <v>3</v>
      </c>
      <c r="F2212" s="18">
        <v>38924.04</v>
      </c>
      <c r="G2212" t="s">
        <v>11</v>
      </c>
      <c r="H2212" t="s">
        <v>11</v>
      </c>
      <c r="I2212" t="s">
        <v>42</v>
      </c>
      <c r="J2212" s="15" t="str">
        <f t="shared" si="69"/>
        <v>16 Jun 1987</v>
      </c>
      <c r="K2212" s="15" t="s">
        <v>7963</v>
      </c>
      <c r="L2212" s="15" t="str">
        <f t="shared" si="68"/>
        <v>16-06-1987</v>
      </c>
      <c r="M2212" s="19">
        <v>36</v>
      </c>
    </row>
    <row r="2213" spans="1:13" ht="15" thickBot="1" x14ac:dyDescent="0.4">
      <c r="A2213" t="s">
        <v>2241</v>
      </c>
      <c r="B2213">
        <v>1976</v>
      </c>
      <c r="C2213" t="s">
        <v>30</v>
      </c>
      <c r="D2213">
        <v>15</v>
      </c>
      <c r="E2213">
        <v>2</v>
      </c>
      <c r="F2213" s="18">
        <v>38932.559999999998</v>
      </c>
      <c r="G2213" t="s">
        <v>11</v>
      </c>
      <c r="H2213" t="s">
        <v>12</v>
      </c>
      <c r="I2213" t="s">
        <v>42</v>
      </c>
      <c r="J2213" s="15" t="str">
        <f t="shared" si="69"/>
        <v>15 Dec 1976</v>
      </c>
      <c r="K2213" s="15" t="s">
        <v>7964</v>
      </c>
      <c r="L2213" s="15" t="str">
        <f t="shared" si="68"/>
        <v>15-12-1976</v>
      </c>
      <c r="M2213" s="19">
        <v>46</v>
      </c>
    </row>
    <row r="2214" spans="1:13" ht="15" thickBot="1" x14ac:dyDescent="0.4">
      <c r="A2214" t="s">
        <v>2242</v>
      </c>
      <c r="B2214">
        <v>1980</v>
      </c>
      <c r="C2214" t="s">
        <v>20</v>
      </c>
      <c r="D2214">
        <v>24</v>
      </c>
      <c r="E2214">
        <v>2</v>
      </c>
      <c r="F2214" s="18">
        <v>38947.43</v>
      </c>
      <c r="G2214" t="s">
        <v>11</v>
      </c>
      <c r="H2214" t="s">
        <v>12</v>
      </c>
      <c r="I2214" t="s">
        <v>42</v>
      </c>
      <c r="J2214" s="15" t="str">
        <f t="shared" si="69"/>
        <v>24 Sep 1980</v>
      </c>
      <c r="K2214" s="15" t="s">
        <v>7965</v>
      </c>
      <c r="L2214" s="15" t="str">
        <f t="shared" si="68"/>
        <v>24-09-1980</v>
      </c>
      <c r="M2214" s="19">
        <v>42</v>
      </c>
    </row>
    <row r="2215" spans="1:13" ht="15" thickBot="1" x14ac:dyDescent="0.4">
      <c r="A2215" t="s">
        <v>2243</v>
      </c>
      <c r="B2215">
        <v>1978</v>
      </c>
      <c r="C2215" t="s">
        <v>37</v>
      </c>
      <c r="D2215">
        <v>12</v>
      </c>
      <c r="E2215">
        <v>2</v>
      </c>
      <c r="F2215" s="18">
        <v>38998.550000000003</v>
      </c>
      <c r="G2215" t="s">
        <v>16</v>
      </c>
      <c r="H2215" t="s">
        <v>16</v>
      </c>
      <c r="I2215" t="s">
        <v>42</v>
      </c>
      <c r="J2215" s="15" t="str">
        <f t="shared" si="69"/>
        <v>12 Oct 1978</v>
      </c>
      <c r="K2215" s="15" t="s">
        <v>7966</v>
      </c>
      <c r="L2215" s="15" t="str">
        <f t="shared" si="68"/>
        <v>12-10-1978</v>
      </c>
      <c r="M2215" s="19">
        <v>44</v>
      </c>
    </row>
    <row r="2216" spans="1:13" ht="15" thickBot="1" x14ac:dyDescent="0.4">
      <c r="A2216" t="s">
        <v>2244</v>
      </c>
      <c r="B2216">
        <v>1985</v>
      </c>
      <c r="C2216" t="s">
        <v>20</v>
      </c>
      <c r="D2216">
        <v>20</v>
      </c>
      <c r="E2216">
        <v>1</v>
      </c>
      <c r="F2216" s="18">
        <v>39047.29</v>
      </c>
      <c r="G2216" t="s">
        <v>16</v>
      </c>
      <c r="H2216" t="s">
        <v>12</v>
      </c>
      <c r="I2216" t="s">
        <v>356</v>
      </c>
      <c r="J2216" s="15" t="str">
        <f t="shared" si="69"/>
        <v>20 Sep 1985</v>
      </c>
      <c r="K2216" s="15" t="s">
        <v>7967</v>
      </c>
      <c r="L2216" s="15" t="str">
        <f t="shared" si="68"/>
        <v>20-09-1985</v>
      </c>
      <c r="M2216" s="19">
        <v>37</v>
      </c>
    </row>
    <row r="2217" spans="1:13" ht="15" thickBot="1" x14ac:dyDescent="0.4">
      <c r="A2217" t="s">
        <v>2245</v>
      </c>
      <c r="B2217">
        <v>1982</v>
      </c>
      <c r="C2217" t="s">
        <v>35</v>
      </c>
      <c r="D2217">
        <v>4</v>
      </c>
      <c r="E2217">
        <v>1</v>
      </c>
      <c r="F2217" s="18">
        <v>39125.33</v>
      </c>
      <c r="G2217" t="s">
        <v>16</v>
      </c>
      <c r="H2217" t="s">
        <v>16</v>
      </c>
      <c r="I2217" t="s">
        <v>168</v>
      </c>
      <c r="J2217" s="15" t="str">
        <f t="shared" si="69"/>
        <v>4 Aug 1982</v>
      </c>
      <c r="K2217" s="15" t="s">
        <v>7968</v>
      </c>
      <c r="L2217" s="15" t="str">
        <f t="shared" si="68"/>
        <v>04-08-1982</v>
      </c>
      <c r="M2217" s="19">
        <v>41</v>
      </c>
    </row>
    <row r="2218" spans="1:13" ht="15" thickBot="1" x14ac:dyDescent="0.4">
      <c r="A2218" t="s">
        <v>2246</v>
      </c>
      <c r="B2218">
        <v>1962</v>
      </c>
      <c r="C2218" t="s">
        <v>10</v>
      </c>
      <c r="D2218">
        <v>7</v>
      </c>
      <c r="E2218">
        <v>0</v>
      </c>
      <c r="F2218" s="18">
        <v>39221.120000000003</v>
      </c>
      <c r="G2218" t="s">
        <v>11</v>
      </c>
      <c r="H2218" t="s">
        <v>16</v>
      </c>
      <c r="I2218" t="s">
        <v>42</v>
      </c>
      <c r="J2218" s="15" t="str">
        <f t="shared" si="69"/>
        <v>7 Jul 1962</v>
      </c>
      <c r="K2218" s="15" t="s">
        <v>7969</v>
      </c>
      <c r="L2218" s="15" t="str">
        <f t="shared" si="68"/>
        <v>07-07-1962</v>
      </c>
      <c r="M2218" s="19">
        <v>61</v>
      </c>
    </row>
    <row r="2219" spans="1:13" ht="15" thickBot="1" x14ac:dyDescent="0.4">
      <c r="A2219" t="s">
        <v>2247</v>
      </c>
      <c r="B2219">
        <v>1992</v>
      </c>
      <c r="C2219" t="s">
        <v>15</v>
      </c>
      <c r="D2219">
        <v>30</v>
      </c>
      <c r="E2219">
        <v>2</v>
      </c>
      <c r="F2219" s="18">
        <v>39241.440000000002</v>
      </c>
      <c r="G2219" t="s">
        <v>16</v>
      </c>
      <c r="H2219" t="s">
        <v>12</v>
      </c>
      <c r="I2219" t="s">
        <v>42</v>
      </c>
      <c r="J2219" s="15" t="str">
        <f t="shared" si="69"/>
        <v>30 Nov 1992</v>
      </c>
      <c r="K2219" s="15" t="s">
        <v>5994</v>
      </c>
      <c r="L2219" s="15" t="str">
        <f t="shared" si="68"/>
        <v>30-11-1992</v>
      </c>
      <c r="M2219" s="19">
        <v>30</v>
      </c>
    </row>
    <row r="2220" spans="1:13" ht="15" thickBot="1" x14ac:dyDescent="0.4">
      <c r="A2220" t="s">
        <v>2248</v>
      </c>
      <c r="B2220">
        <v>1982</v>
      </c>
      <c r="C2220" t="s">
        <v>35</v>
      </c>
      <c r="D2220">
        <v>16</v>
      </c>
      <c r="E2220">
        <v>3</v>
      </c>
      <c r="F2220" s="18">
        <v>39315.279999999999</v>
      </c>
      <c r="G2220" t="s">
        <v>11</v>
      </c>
      <c r="H2220" t="s">
        <v>12</v>
      </c>
      <c r="I2220" t="s">
        <v>42</v>
      </c>
      <c r="J2220" s="15" t="str">
        <f t="shared" si="69"/>
        <v>16 Aug 1982</v>
      </c>
      <c r="K2220" s="15" t="s">
        <v>6812</v>
      </c>
      <c r="L2220" s="15" t="str">
        <f t="shared" si="68"/>
        <v>16-08-1982</v>
      </c>
      <c r="M2220" s="19">
        <v>40</v>
      </c>
    </row>
    <row r="2221" spans="1:13" ht="15" thickBot="1" x14ac:dyDescent="0.4">
      <c r="A2221" t="s">
        <v>2249</v>
      </c>
      <c r="B2221">
        <v>1978</v>
      </c>
      <c r="C2221" t="s">
        <v>35</v>
      </c>
      <c r="D2221">
        <v>5</v>
      </c>
      <c r="E2221">
        <v>2</v>
      </c>
      <c r="F2221" s="18">
        <v>39352.6</v>
      </c>
      <c r="G2221" t="s">
        <v>11</v>
      </c>
      <c r="H2221" t="s">
        <v>12</v>
      </c>
      <c r="I2221" t="s">
        <v>42</v>
      </c>
      <c r="J2221" s="15" t="str">
        <f t="shared" si="69"/>
        <v>5 Aug 1978</v>
      </c>
      <c r="K2221" s="15" t="s">
        <v>6776</v>
      </c>
      <c r="L2221" s="15" t="str">
        <f t="shared" si="68"/>
        <v>05-08-1978</v>
      </c>
      <c r="M2221" s="19">
        <v>45</v>
      </c>
    </row>
    <row r="2222" spans="1:13" ht="15" thickBot="1" x14ac:dyDescent="0.4">
      <c r="A2222" t="s">
        <v>2250</v>
      </c>
      <c r="B2222">
        <v>1966</v>
      </c>
      <c r="C2222" t="s">
        <v>18</v>
      </c>
      <c r="D2222">
        <v>24</v>
      </c>
      <c r="E2222">
        <v>0</v>
      </c>
      <c r="F2222" s="18">
        <v>39396.86</v>
      </c>
      <c r="G2222" t="s">
        <v>11</v>
      </c>
      <c r="H2222" t="s">
        <v>11</v>
      </c>
      <c r="I2222" t="s">
        <v>42</v>
      </c>
      <c r="J2222" s="15" t="str">
        <f t="shared" si="69"/>
        <v>24 Jun 1966</v>
      </c>
      <c r="K2222" s="15" t="s">
        <v>7970</v>
      </c>
      <c r="L2222" s="15" t="str">
        <f t="shared" si="68"/>
        <v>24-06-1966</v>
      </c>
      <c r="M2222" s="19">
        <v>57</v>
      </c>
    </row>
    <row r="2223" spans="1:13" ht="15" thickBot="1" x14ac:dyDescent="0.4">
      <c r="A2223" t="s">
        <v>2251</v>
      </c>
      <c r="B2223">
        <v>1978</v>
      </c>
      <c r="C2223" t="s">
        <v>10</v>
      </c>
      <c r="D2223">
        <v>12</v>
      </c>
      <c r="E2223">
        <v>1</v>
      </c>
      <c r="F2223" s="18">
        <v>39556.49</v>
      </c>
      <c r="G2223" t="s">
        <v>16</v>
      </c>
      <c r="H2223" t="s">
        <v>11</v>
      </c>
      <c r="I2223" t="s">
        <v>164</v>
      </c>
      <c r="J2223" s="15" t="str">
        <f t="shared" si="69"/>
        <v>12 Jul 1978</v>
      </c>
      <c r="K2223" s="15" t="s">
        <v>7971</v>
      </c>
      <c r="L2223" s="15" t="str">
        <f t="shared" si="68"/>
        <v>12-07-1978</v>
      </c>
      <c r="M2223" s="19">
        <v>45</v>
      </c>
    </row>
    <row r="2224" spans="1:13" ht="15" thickBot="1" x14ac:dyDescent="0.4">
      <c r="A2224" t="s">
        <v>2252</v>
      </c>
      <c r="B2224">
        <v>1981</v>
      </c>
      <c r="C2224" t="s">
        <v>10</v>
      </c>
      <c r="D2224">
        <v>5</v>
      </c>
      <c r="E2224">
        <v>3</v>
      </c>
      <c r="F2224" s="18">
        <v>39597.410000000003</v>
      </c>
      <c r="G2224" t="s">
        <v>16</v>
      </c>
      <c r="H2224" t="s">
        <v>11</v>
      </c>
      <c r="I2224" t="s">
        <v>356</v>
      </c>
      <c r="J2224" s="15" t="str">
        <f t="shared" si="69"/>
        <v>5 Jul 1981</v>
      </c>
      <c r="K2224" s="15" t="s">
        <v>7972</v>
      </c>
      <c r="L2224" s="15" t="str">
        <f t="shared" si="68"/>
        <v>05-07-1981</v>
      </c>
      <c r="M2224" s="19">
        <v>42</v>
      </c>
    </row>
    <row r="2225" spans="1:13" ht="15" thickBot="1" x14ac:dyDescent="0.4">
      <c r="A2225" t="s">
        <v>2253</v>
      </c>
      <c r="B2225">
        <v>1995</v>
      </c>
      <c r="C2225" t="s">
        <v>35</v>
      </c>
      <c r="D2225">
        <v>7</v>
      </c>
      <c r="E2225">
        <v>0</v>
      </c>
      <c r="F2225" s="18">
        <v>39611.760000000002</v>
      </c>
      <c r="G2225" t="s">
        <v>16</v>
      </c>
      <c r="H2225" t="s">
        <v>12</v>
      </c>
      <c r="I2225" t="s">
        <v>13</v>
      </c>
      <c r="J2225" s="15" t="str">
        <f t="shared" si="69"/>
        <v>7 Aug 1995</v>
      </c>
      <c r="K2225" s="15" t="s">
        <v>7973</v>
      </c>
      <c r="L2225" s="15" t="str">
        <f t="shared" si="68"/>
        <v>07-08-1995</v>
      </c>
      <c r="M2225" s="19">
        <v>27</v>
      </c>
    </row>
    <row r="2226" spans="1:13" ht="15" thickBot="1" x14ac:dyDescent="0.4">
      <c r="A2226" t="s">
        <v>2254</v>
      </c>
      <c r="B2226">
        <v>1977</v>
      </c>
      <c r="C2226" t="s">
        <v>30</v>
      </c>
      <c r="D2226">
        <v>17</v>
      </c>
      <c r="E2226">
        <v>2</v>
      </c>
      <c r="F2226" s="18">
        <v>39670.44</v>
      </c>
      <c r="G2226" t="s">
        <v>11</v>
      </c>
      <c r="H2226" t="s">
        <v>16</v>
      </c>
      <c r="I2226" t="s">
        <v>23</v>
      </c>
      <c r="J2226" s="15" t="str">
        <f t="shared" si="69"/>
        <v>17 Dec 1977</v>
      </c>
      <c r="K2226" s="15" t="s">
        <v>7974</v>
      </c>
      <c r="L2226" s="15" t="str">
        <f t="shared" si="68"/>
        <v>17-12-1977</v>
      </c>
      <c r="M2226" s="19">
        <v>45</v>
      </c>
    </row>
    <row r="2227" spans="1:13" ht="15" thickBot="1" x14ac:dyDescent="0.4">
      <c r="A2227" t="s">
        <v>2255</v>
      </c>
      <c r="B2227">
        <v>1968</v>
      </c>
      <c r="C2227" t="s">
        <v>20</v>
      </c>
      <c r="D2227">
        <v>29</v>
      </c>
      <c r="E2227">
        <v>0</v>
      </c>
      <c r="F2227" s="18">
        <v>39721.93</v>
      </c>
      <c r="G2227" t="s">
        <v>11</v>
      </c>
      <c r="H2227" t="s">
        <v>11</v>
      </c>
      <c r="I2227" t="s">
        <v>42</v>
      </c>
      <c r="J2227" s="15" t="str">
        <f t="shared" si="69"/>
        <v>29 Sep 1968</v>
      </c>
      <c r="K2227" s="15" t="s">
        <v>7975</v>
      </c>
      <c r="L2227" s="15" t="str">
        <f t="shared" si="68"/>
        <v>29-09-1968</v>
      </c>
      <c r="M2227" s="19">
        <v>54</v>
      </c>
    </row>
    <row r="2228" spans="1:13" ht="15" thickBot="1" x14ac:dyDescent="0.4">
      <c r="A2228" t="s">
        <v>2256</v>
      </c>
      <c r="B2228">
        <v>2003</v>
      </c>
      <c r="C2228" t="s">
        <v>10</v>
      </c>
      <c r="D2228">
        <v>16</v>
      </c>
      <c r="E2228">
        <v>0</v>
      </c>
      <c r="F2228" s="18">
        <v>39722.75</v>
      </c>
      <c r="G2228" t="s">
        <v>16</v>
      </c>
      <c r="H2228" t="s">
        <v>16</v>
      </c>
      <c r="I2228" t="s">
        <v>13</v>
      </c>
      <c r="J2228" s="15" t="str">
        <f t="shared" si="69"/>
        <v>16 Jul 2003</v>
      </c>
      <c r="K2228" s="15" t="s">
        <v>7976</v>
      </c>
      <c r="L2228" s="15" t="str">
        <f t="shared" si="68"/>
        <v>16-07-2003</v>
      </c>
      <c r="M2228" s="19">
        <v>20</v>
      </c>
    </row>
    <row r="2229" spans="1:13" ht="15" thickBot="1" x14ac:dyDescent="0.4">
      <c r="A2229" t="s">
        <v>2257</v>
      </c>
      <c r="B2229">
        <v>1977</v>
      </c>
      <c r="C2229" t="s">
        <v>35</v>
      </c>
      <c r="D2229">
        <v>12</v>
      </c>
      <c r="E2229">
        <v>1</v>
      </c>
      <c r="F2229" s="18">
        <v>39725.519999999997</v>
      </c>
      <c r="G2229" t="s">
        <v>11</v>
      </c>
      <c r="H2229" t="s">
        <v>16</v>
      </c>
      <c r="I2229" t="s">
        <v>23</v>
      </c>
      <c r="J2229" s="15" t="str">
        <f t="shared" si="69"/>
        <v>12 Aug 1977</v>
      </c>
      <c r="K2229" s="15" t="s">
        <v>7977</v>
      </c>
      <c r="L2229" s="15" t="str">
        <f t="shared" si="68"/>
        <v>12-08-1977</v>
      </c>
      <c r="M2229" s="19">
        <v>45</v>
      </c>
    </row>
    <row r="2230" spans="1:13" ht="15" thickBot="1" x14ac:dyDescent="0.4">
      <c r="A2230" t="s">
        <v>2258</v>
      </c>
      <c r="B2230">
        <v>1973</v>
      </c>
      <c r="C2230" t="s">
        <v>30</v>
      </c>
      <c r="D2230">
        <v>17</v>
      </c>
      <c r="E2230">
        <v>0</v>
      </c>
      <c r="F2230" s="18">
        <v>39727.61</v>
      </c>
      <c r="G2230" t="s">
        <v>16</v>
      </c>
      <c r="H2230" t="s">
        <v>11</v>
      </c>
      <c r="I2230" t="s">
        <v>42</v>
      </c>
      <c r="J2230" s="15" t="str">
        <f t="shared" si="69"/>
        <v>17 Dec 1973</v>
      </c>
      <c r="K2230" s="15" t="s">
        <v>7978</v>
      </c>
      <c r="L2230" s="15" t="str">
        <f t="shared" si="68"/>
        <v>17-12-1973</v>
      </c>
      <c r="M2230" s="19">
        <v>49</v>
      </c>
    </row>
    <row r="2231" spans="1:13" ht="15" thickBot="1" x14ac:dyDescent="0.4">
      <c r="A2231" t="s">
        <v>2259</v>
      </c>
      <c r="B2231">
        <v>1987</v>
      </c>
      <c r="C2231" t="s">
        <v>10</v>
      </c>
      <c r="D2231">
        <v>24</v>
      </c>
      <c r="E2231">
        <v>1</v>
      </c>
      <c r="F2231" s="18">
        <v>39774.28</v>
      </c>
      <c r="G2231" t="s">
        <v>16</v>
      </c>
      <c r="H2231" t="s">
        <v>16</v>
      </c>
      <c r="I2231" t="s">
        <v>276</v>
      </c>
      <c r="J2231" s="15" t="str">
        <f t="shared" si="69"/>
        <v>24 Jul 1987</v>
      </c>
      <c r="K2231" s="15" t="s">
        <v>7979</v>
      </c>
      <c r="L2231" s="15" t="str">
        <f t="shared" si="68"/>
        <v>24-07-1987</v>
      </c>
      <c r="M2231" s="19">
        <v>36</v>
      </c>
    </row>
    <row r="2232" spans="1:13" ht="15" thickBot="1" x14ac:dyDescent="0.4">
      <c r="A2232" t="s">
        <v>2260</v>
      </c>
      <c r="B2232">
        <v>1985</v>
      </c>
      <c r="C2232" t="s">
        <v>10</v>
      </c>
      <c r="D2232">
        <v>17</v>
      </c>
      <c r="E2232">
        <v>2</v>
      </c>
      <c r="F2232" s="18">
        <v>39836.519999999997</v>
      </c>
      <c r="G2232" t="s">
        <v>11</v>
      </c>
      <c r="H2232" t="s">
        <v>16</v>
      </c>
      <c r="I2232" t="s">
        <v>42</v>
      </c>
      <c r="J2232" s="15" t="str">
        <f t="shared" si="69"/>
        <v>17 Jul 1985</v>
      </c>
      <c r="K2232" s="15" t="s">
        <v>7980</v>
      </c>
      <c r="L2232" s="15" t="str">
        <f t="shared" si="68"/>
        <v>17-07-1985</v>
      </c>
      <c r="M2232" s="19">
        <v>38</v>
      </c>
    </row>
    <row r="2233" spans="1:13" ht="15" thickBot="1" x14ac:dyDescent="0.4">
      <c r="A2233" t="s">
        <v>2261</v>
      </c>
      <c r="B2233">
        <v>1983</v>
      </c>
      <c r="C2233" t="s">
        <v>18</v>
      </c>
      <c r="D2233">
        <v>1</v>
      </c>
      <c r="E2233">
        <v>3</v>
      </c>
      <c r="F2233" s="18">
        <v>39865.699999999997</v>
      </c>
      <c r="G2233" t="s">
        <v>11</v>
      </c>
      <c r="H2233" t="s">
        <v>11</v>
      </c>
      <c r="I2233" t="s">
        <v>42</v>
      </c>
      <c r="J2233" s="15" t="str">
        <f t="shared" si="69"/>
        <v>1 Jun 1983</v>
      </c>
      <c r="K2233" s="15" t="s">
        <v>7981</v>
      </c>
      <c r="L2233" s="15" t="str">
        <f t="shared" si="68"/>
        <v>01-06-1983</v>
      </c>
      <c r="M2233" s="19">
        <v>40</v>
      </c>
    </row>
    <row r="2234" spans="1:13" ht="15" thickBot="1" x14ac:dyDescent="0.4">
      <c r="A2234" t="s">
        <v>2262</v>
      </c>
      <c r="B2234">
        <v>1985</v>
      </c>
      <c r="C2234" t="s">
        <v>35</v>
      </c>
      <c r="D2234">
        <v>22</v>
      </c>
      <c r="E2234">
        <v>1</v>
      </c>
      <c r="F2234" s="18">
        <v>39871.699999999997</v>
      </c>
      <c r="G2234" t="s">
        <v>16</v>
      </c>
      <c r="H2234" t="s">
        <v>11</v>
      </c>
      <c r="I2234" t="s">
        <v>13</v>
      </c>
      <c r="J2234" s="15" t="str">
        <f t="shared" si="69"/>
        <v>22 Aug 1985</v>
      </c>
      <c r="K2234" s="15" t="s">
        <v>7982</v>
      </c>
      <c r="L2234" s="15" t="str">
        <f t="shared" si="68"/>
        <v>22-08-1985</v>
      </c>
      <c r="M2234" s="19">
        <v>37</v>
      </c>
    </row>
    <row r="2235" spans="1:13" ht="15" thickBot="1" x14ac:dyDescent="0.4">
      <c r="A2235" t="s">
        <v>2263</v>
      </c>
      <c r="B2235">
        <v>1975</v>
      </c>
      <c r="C2235" t="s">
        <v>30</v>
      </c>
      <c r="D2235">
        <v>2</v>
      </c>
      <c r="E2235">
        <v>1</v>
      </c>
      <c r="F2235" s="18">
        <v>39963.120000000003</v>
      </c>
      <c r="G2235" t="s">
        <v>11</v>
      </c>
      <c r="H2235" t="s">
        <v>11</v>
      </c>
      <c r="I2235" t="s">
        <v>42</v>
      </c>
      <c r="J2235" s="15" t="str">
        <f t="shared" si="69"/>
        <v>2 Dec 1975</v>
      </c>
      <c r="K2235" s="15" t="s">
        <v>7056</v>
      </c>
      <c r="L2235" s="15" t="str">
        <f t="shared" si="68"/>
        <v>02-12-1975</v>
      </c>
      <c r="M2235" s="19">
        <v>47</v>
      </c>
    </row>
    <row r="2236" spans="1:13" ht="15" thickBot="1" x14ac:dyDescent="0.4">
      <c r="A2236" t="s">
        <v>2264</v>
      </c>
      <c r="B2236">
        <v>1987</v>
      </c>
      <c r="C2236" t="s">
        <v>35</v>
      </c>
      <c r="D2236">
        <v>8</v>
      </c>
      <c r="E2236">
        <v>3</v>
      </c>
      <c r="F2236" s="18">
        <v>39983.43</v>
      </c>
      <c r="G2236" t="s">
        <v>11</v>
      </c>
      <c r="H2236" t="s">
        <v>12</v>
      </c>
      <c r="I2236" t="s">
        <v>23</v>
      </c>
      <c r="J2236" s="15" t="str">
        <f t="shared" si="69"/>
        <v>8 Aug 1987</v>
      </c>
      <c r="K2236" s="15" t="s">
        <v>7983</v>
      </c>
      <c r="L2236" s="15" t="str">
        <f t="shared" si="68"/>
        <v>08-08-1987</v>
      </c>
      <c r="M2236" s="19">
        <v>35</v>
      </c>
    </row>
    <row r="2237" spans="1:13" ht="15" thickBot="1" x14ac:dyDescent="0.4">
      <c r="A2237" t="s">
        <v>2265</v>
      </c>
      <c r="B2237">
        <v>1982</v>
      </c>
      <c r="C2237" t="s">
        <v>30</v>
      </c>
      <c r="D2237">
        <v>25</v>
      </c>
      <c r="E2237">
        <v>2</v>
      </c>
      <c r="F2237" s="18">
        <v>40003.33</v>
      </c>
      <c r="G2237" t="s">
        <v>16</v>
      </c>
      <c r="H2237" t="s">
        <v>16</v>
      </c>
      <c r="I2237" t="s">
        <v>23</v>
      </c>
      <c r="J2237" s="15" t="str">
        <f t="shared" si="69"/>
        <v>25 Dec 1982</v>
      </c>
      <c r="K2237" s="15" t="s">
        <v>7984</v>
      </c>
      <c r="L2237" s="15" t="str">
        <f t="shared" si="68"/>
        <v>25-12-1982</v>
      </c>
      <c r="M2237" s="19">
        <v>40</v>
      </c>
    </row>
    <row r="2238" spans="1:13" ht="15" thickBot="1" x14ac:dyDescent="0.4">
      <c r="A2238" t="s">
        <v>2266</v>
      </c>
      <c r="B2238">
        <v>1978</v>
      </c>
      <c r="C2238" t="s">
        <v>30</v>
      </c>
      <c r="D2238">
        <v>20</v>
      </c>
      <c r="E2238">
        <v>2</v>
      </c>
      <c r="F2238" s="18">
        <v>40054.730000000003</v>
      </c>
      <c r="G2238" t="s">
        <v>16</v>
      </c>
      <c r="H2238" t="s">
        <v>12</v>
      </c>
      <c r="I2238" t="s">
        <v>42</v>
      </c>
      <c r="J2238" s="15" t="str">
        <f t="shared" si="69"/>
        <v>20 Dec 1978</v>
      </c>
      <c r="K2238" s="15" t="s">
        <v>7985</v>
      </c>
      <c r="L2238" s="15" t="str">
        <f t="shared" si="68"/>
        <v>20-12-1978</v>
      </c>
      <c r="M2238" s="19">
        <v>44</v>
      </c>
    </row>
    <row r="2239" spans="1:13" ht="15" thickBot="1" x14ac:dyDescent="0.4">
      <c r="A2239" t="s">
        <v>2267</v>
      </c>
      <c r="B2239">
        <v>1966</v>
      </c>
      <c r="C2239" t="s">
        <v>35</v>
      </c>
      <c r="D2239">
        <v>12</v>
      </c>
      <c r="E2239">
        <v>0</v>
      </c>
      <c r="F2239" s="18">
        <v>40069.440000000002</v>
      </c>
      <c r="G2239" t="s">
        <v>16</v>
      </c>
      <c r="H2239" t="s">
        <v>12</v>
      </c>
      <c r="I2239" t="s">
        <v>42</v>
      </c>
      <c r="J2239" s="15" t="str">
        <f t="shared" si="69"/>
        <v>12 Aug 1966</v>
      </c>
      <c r="K2239" s="15" t="s">
        <v>7986</v>
      </c>
      <c r="L2239" s="15" t="str">
        <f t="shared" si="68"/>
        <v>12-08-1966</v>
      </c>
      <c r="M2239" s="19">
        <v>56</v>
      </c>
    </row>
    <row r="2240" spans="1:13" ht="15" thickBot="1" x14ac:dyDescent="0.4">
      <c r="A2240" t="s">
        <v>2268</v>
      </c>
      <c r="B2240">
        <v>1983</v>
      </c>
      <c r="C2240" t="s">
        <v>37</v>
      </c>
      <c r="D2240">
        <v>14</v>
      </c>
      <c r="E2240">
        <v>2</v>
      </c>
      <c r="F2240" s="18">
        <v>40103.89</v>
      </c>
      <c r="G2240" t="s">
        <v>16</v>
      </c>
      <c r="H2240" t="s">
        <v>11</v>
      </c>
      <c r="I2240" t="s">
        <v>42</v>
      </c>
      <c r="J2240" s="15" t="str">
        <f t="shared" si="69"/>
        <v>14 Oct 1983</v>
      </c>
      <c r="K2240" s="15" t="s">
        <v>7987</v>
      </c>
      <c r="L2240" s="15" t="str">
        <f t="shared" si="68"/>
        <v>14-10-1983</v>
      </c>
      <c r="M2240" s="19">
        <v>39</v>
      </c>
    </row>
    <row r="2241" spans="1:13" ht="15" thickBot="1" x14ac:dyDescent="0.4">
      <c r="A2241" t="s">
        <v>2269</v>
      </c>
      <c r="B2241">
        <v>1985</v>
      </c>
      <c r="C2241" t="s">
        <v>37</v>
      </c>
      <c r="D2241">
        <v>21</v>
      </c>
      <c r="E2241">
        <v>4</v>
      </c>
      <c r="F2241" s="18">
        <v>40182.25</v>
      </c>
      <c r="G2241" t="s">
        <v>16</v>
      </c>
      <c r="H2241" t="s">
        <v>11</v>
      </c>
      <c r="I2241" t="s">
        <v>42</v>
      </c>
      <c r="J2241" s="15" t="str">
        <f t="shared" si="69"/>
        <v>21 Oct 1985</v>
      </c>
      <c r="K2241" s="15" t="s">
        <v>7988</v>
      </c>
      <c r="L2241" s="15" t="str">
        <f t="shared" si="68"/>
        <v>21-10-1985</v>
      </c>
      <c r="M2241" s="19">
        <v>37</v>
      </c>
    </row>
    <row r="2242" spans="1:13" ht="15" thickBot="1" x14ac:dyDescent="0.4">
      <c r="A2242" t="s">
        <v>2270</v>
      </c>
      <c r="B2242">
        <v>1979</v>
      </c>
      <c r="C2242" t="s">
        <v>35</v>
      </c>
      <c r="D2242">
        <v>18</v>
      </c>
      <c r="E2242">
        <v>2</v>
      </c>
      <c r="F2242" s="18">
        <v>40204.83</v>
      </c>
      <c r="G2242" t="s">
        <v>16</v>
      </c>
      <c r="H2242" t="s">
        <v>12</v>
      </c>
      <c r="I2242" t="s">
        <v>23</v>
      </c>
      <c r="J2242" s="15" t="str">
        <f t="shared" si="69"/>
        <v>18 Aug 1979</v>
      </c>
      <c r="K2242" s="15" t="s">
        <v>7989</v>
      </c>
      <c r="L2242" s="15" t="str">
        <f t="shared" ref="L2242:L2305" si="70">TEXT(K2242,"dd-mm-yyyy")</f>
        <v>18-08-1979</v>
      </c>
      <c r="M2242" s="19">
        <v>43</v>
      </c>
    </row>
    <row r="2243" spans="1:13" ht="15" thickBot="1" x14ac:dyDescent="0.4">
      <c r="A2243" t="s">
        <v>2271</v>
      </c>
      <c r="B2243">
        <v>1981</v>
      </c>
      <c r="C2243" t="s">
        <v>10</v>
      </c>
      <c r="D2243">
        <v>28</v>
      </c>
      <c r="E2243">
        <v>1</v>
      </c>
      <c r="F2243" s="18">
        <v>40208.559999999998</v>
      </c>
      <c r="G2243" t="s">
        <v>16</v>
      </c>
      <c r="H2243" t="s">
        <v>11</v>
      </c>
      <c r="I2243" t="s">
        <v>42</v>
      </c>
      <c r="J2243" s="15" t="str">
        <f t="shared" ref="J2243:J2306" si="71">CONCATENATE(D2243," ",C2243," ",B2243)</f>
        <v>28 Jul 1981</v>
      </c>
      <c r="K2243" s="15" t="s">
        <v>7990</v>
      </c>
      <c r="L2243" s="15" t="str">
        <f t="shared" si="70"/>
        <v>28-07-1981</v>
      </c>
      <c r="M2243" s="19">
        <v>42</v>
      </c>
    </row>
    <row r="2244" spans="1:13" ht="15" thickBot="1" x14ac:dyDescent="0.4">
      <c r="A2244" t="s">
        <v>2272</v>
      </c>
      <c r="B2244">
        <v>1981</v>
      </c>
      <c r="C2244" t="s">
        <v>37</v>
      </c>
      <c r="D2244">
        <v>4</v>
      </c>
      <c r="E2244">
        <v>1</v>
      </c>
      <c r="F2244" s="18">
        <v>40273.65</v>
      </c>
      <c r="G2244" t="s">
        <v>16</v>
      </c>
      <c r="H2244" t="s">
        <v>12</v>
      </c>
      <c r="I2244" t="s">
        <v>13</v>
      </c>
      <c r="J2244" s="15" t="str">
        <f t="shared" si="71"/>
        <v>4 Oct 1981</v>
      </c>
      <c r="K2244" s="15" t="s">
        <v>7991</v>
      </c>
      <c r="L2244" s="15" t="str">
        <f t="shared" si="70"/>
        <v>04-10-1981</v>
      </c>
      <c r="M2244" s="19">
        <v>41</v>
      </c>
    </row>
    <row r="2245" spans="1:13" ht="15" thickBot="1" x14ac:dyDescent="0.4">
      <c r="A2245" t="s">
        <v>2273</v>
      </c>
      <c r="B2245">
        <v>1977</v>
      </c>
      <c r="C2245" t="s">
        <v>18</v>
      </c>
      <c r="D2245">
        <v>27</v>
      </c>
      <c r="E2245">
        <v>2</v>
      </c>
      <c r="F2245" s="18">
        <v>40284.379999999997</v>
      </c>
      <c r="G2245" t="s">
        <v>16</v>
      </c>
      <c r="H2245" t="s">
        <v>12</v>
      </c>
      <c r="I2245" t="s">
        <v>23</v>
      </c>
      <c r="J2245" s="15" t="str">
        <f t="shared" si="71"/>
        <v>27 Jun 1977</v>
      </c>
      <c r="K2245" s="15" t="s">
        <v>7992</v>
      </c>
      <c r="L2245" s="15" t="str">
        <f t="shared" si="70"/>
        <v>27-06-1977</v>
      </c>
      <c r="M2245" s="19">
        <v>46</v>
      </c>
    </row>
    <row r="2246" spans="1:13" ht="15" thickBot="1" x14ac:dyDescent="0.4">
      <c r="A2246" t="s">
        <v>2274</v>
      </c>
      <c r="B2246">
        <v>1962</v>
      </c>
      <c r="C2246" t="s">
        <v>20</v>
      </c>
      <c r="D2246">
        <v>4</v>
      </c>
      <c r="E2246">
        <v>0</v>
      </c>
      <c r="F2246" s="18">
        <v>40309.93</v>
      </c>
      <c r="G2246" t="s">
        <v>16</v>
      </c>
      <c r="H2246" t="s">
        <v>12</v>
      </c>
      <c r="I2246" t="s">
        <v>42</v>
      </c>
      <c r="J2246" s="15" t="str">
        <f t="shared" si="71"/>
        <v>4 Sep 1962</v>
      </c>
      <c r="K2246" s="15" t="s">
        <v>7993</v>
      </c>
      <c r="L2246" s="15" t="str">
        <f t="shared" si="70"/>
        <v>04-09-1962</v>
      </c>
      <c r="M2246" s="19">
        <v>60</v>
      </c>
    </row>
    <row r="2247" spans="1:13" ht="15" thickBot="1" x14ac:dyDescent="0.4">
      <c r="A2247" t="s">
        <v>2275</v>
      </c>
      <c r="B2247">
        <v>1966</v>
      </c>
      <c r="C2247" t="s">
        <v>35</v>
      </c>
      <c r="D2247">
        <v>12</v>
      </c>
      <c r="E2247">
        <v>0</v>
      </c>
      <c r="F2247" s="18">
        <v>40373.74</v>
      </c>
      <c r="G2247" t="s">
        <v>16</v>
      </c>
      <c r="H2247" t="s">
        <v>12</v>
      </c>
      <c r="I2247" t="s">
        <v>42</v>
      </c>
      <c r="J2247" s="15" t="str">
        <f t="shared" si="71"/>
        <v>12 Aug 1966</v>
      </c>
      <c r="K2247" s="15" t="s">
        <v>7986</v>
      </c>
      <c r="L2247" s="15" t="str">
        <f t="shared" si="70"/>
        <v>12-08-1966</v>
      </c>
      <c r="M2247" s="19">
        <v>56</v>
      </c>
    </row>
    <row r="2248" spans="1:13" ht="15" thickBot="1" x14ac:dyDescent="0.4">
      <c r="A2248" t="s">
        <v>2276</v>
      </c>
      <c r="B2248">
        <v>1985</v>
      </c>
      <c r="C2248" t="s">
        <v>15</v>
      </c>
      <c r="D2248">
        <v>3</v>
      </c>
      <c r="E2248">
        <v>0</v>
      </c>
      <c r="F2248" s="18">
        <v>40419.019999999997</v>
      </c>
      <c r="G2248" t="s">
        <v>16</v>
      </c>
      <c r="H2248" t="s">
        <v>11</v>
      </c>
      <c r="I2248" t="s">
        <v>13</v>
      </c>
      <c r="J2248" s="15" t="str">
        <f t="shared" si="71"/>
        <v>3 Nov 1985</v>
      </c>
      <c r="K2248" s="15" t="s">
        <v>7994</v>
      </c>
      <c r="L2248" s="15" t="str">
        <f t="shared" si="70"/>
        <v>03-11-1985</v>
      </c>
      <c r="M2248" s="19">
        <v>37</v>
      </c>
    </row>
    <row r="2249" spans="1:13" ht="15" thickBot="1" x14ac:dyDescent="0.4">
      <c r="A2249" t="s">
        <v>2277</v>
      </c>
      <c r="B2249">
        <v>1975</v>
      </c>
      <c r="C2249" t="s">
        <v>10</v>
      </c>
      <c r="D2249">
        <v>10</v>
      </c>
      <c r="E2249">
        <v>1</v>
      </c>
      <c r="F2249" s="18">
        <v>40590.550000000003</v>
      </c>
      <c r="G2249" t="s">
        <v>16</v>
      </c>
      <c r="H2249" t="s">
        <v>12</v>
      </c>
      <c r="I2249" t="s">
        <v>23</v>
      </c>
      <c r="J2249" s="15" t="str">
        <f t="shared" si="71"/>
        <v>10 Jul 1975</v>
      </c>
      <c r="K2249" s="15" t="s">
        <v>7995</v>
      </c>
      <c r="L2249" s="15" t="str">
        <f t="shared" si="70"/>
        <v>10-07-1975</v>
      </c>
      <c r="M2249" s="19">
        <v>48</v>
      </c>
    </row>
    <row r="2250" spans="1:13" ht="15" thickBot="1" x14ac:dyDescent="0.4">
      <c r="A2250" t="s">
        <v>2278</v>
      </c>
      <c r="B2250">
        <v>1970</v>
      </c>
      <c r="C2250" t="s">
        <v>20</v>
      </c>
      <c r="D2250">
        <v>25</v>
      </c>
      <c r="E2250">
        <v>0</v>
      </c>
      <c r="F2250" s="18">
        <v>40692.910000000003</v>
      </c>
      <c r="G2250" t="s">
        <v>16</v>
      </c>
      <c r="H2250" t="s">
        <v>16</v>
      </c>
      <c r="I2250" t="s">
        <v>42</v>
      </c>
      <c r="J2250" s="15" t="str">
        <f t="shared" si="71"/>
        <v>25 Sep 1970</v>
      </c>
      <c r="K2250" s="15" t="s">
        <v>7996</v>
      </c>
      <c r="L2250" s="15" t="str">
        <f t="shared" si="70"/>
        <v>25-09-1970</v>
      </c>
      <c r="M2250" s="19">
        <v>52</v>
      </c>
    </row>
    <row r="2251" spans="1:13" ht="15" thickBot="1" x14ac:dyDescent="0.4">
      <c r="A2251" t="s">
        <v>2279</v>
      </c>
      <c r="B2251">
        <v>1976</v>
      </c>
      <c r="C2251" t="s">
        <v>30</v>
      </c>
      <c r="D2251">
        <v>26</v>
      </c>
      <c r="E2251">
        <v>3</v>
      </c>
      <c r="F2251" s="18">
        <v>40720.550000000003</v>
      </c>
      <c r="G2251" t="s">
        <v>16</v>
      </c>
      <c r="H2251" t="s">
        <v>12</v>
      </c>
      <c r="I2251" t="s">
        <v>23</v>
      </c>
      <c r="J2251" s="15" t="str">
        <f t="shared" si="71"/>
        <v>26 Dec 1976</v>
      </c>
      <c r="K2251" s="15" t="s">
        <v>7997</v>
      </c>
      <c r="L2251" s="15" t="str">
        <f t="shared" si="70"/>
        <v>26-12-1976</v>
      </c>
      <c r="M2251" s="19">
        <v>46</v>
      </c>
    </row>
    <row r="2252" spans="1:13" ht="15" thickBot="1" x14ac:dyDescent="0.4">
      <c r="A2252" t="s">
        <v>2280</v>
      </c>
      <c r="B2252">
        <v>1972</v>
      </c>
      <c r="C2252" t="s">
        <v>18</v>
      </c>
      <c r="D2252">
        <v>10</v>
      </c>
      <c r="E2252">
        <v>0</v>
      </c>
      <c r="F2252" s="18">
        <v>40817.85</v>
      </c>
      <c r="G2252" t="s">
        <v>16</v>
      </c>
      <c r="H2252" t="s">
        <v>12</v>
      </c>
      <c r="I2252" t="s">
        <v>42</v>
      </c>
      <c r="J2252" s="15" t="str">
        <f t="shared" si="71"/>
        <v>10 Jun 1972</v>
      </c>
      <c r="K2252" s="15" t="s">
        <v>7998</v>
      </c>
      <c r="L2252" s="15" t="str">
        <f t="shared" si="70"/>
        <v>10-06-1972</v>
      </c>
      <c r="M2252" s="19">
        <v>51</v>
      </c>
    </row>
    <row r="2253" spans="1:13" ht="15" thickBot="1" x14ac:dyDescent="0.4">
      <c r="A2253" t="s">
        <v>2281</v>
      </c>
      <c r="B2253">
        <v>1999</v>
      </c>
      <c r="C2253" t="s">
        <v>10</v>
      </c>
      <c r="D2253">
        <v>2</v>
      </c>
      <c r="E2253">
        <v>1</v>
      </c>
      <c r="F2253" s="18">
        <v>40904.199999999997</v>
      </c>
      <c r="G2253" t="s">
        <v>16</v>
      </c>
      <c r="H2253" t="s">
        <v>16</v>
      </c>
      <c r="I2253" t="s">
        <v>247</v>
      </c>
      <c r="J2253" s="15" t="str">
        <f t="shared" si="71"/>
        <v>2 Jul 1999</v>
      </c>
      <c r="K2253" s="15" t="s">
        <v>7999</v>
      </c>
      <c r="L2253" s="15" t="str">
        <f t="shared" si="70"/>
        <v>02-07-1999</v>
      </c>
      <c r="M2253" s="19">
        <v>24</v>
      </c>
    </row>
    <row r="2254" spans="1:13" ht="15" thickBot="1" x14ac:dyDescent="0.4">
      <c r="A2254" t="s">
        <v>2282</v>
      </c>
      <c r="B2254">
        <v>1992</v>
      </c>
      <c r="C2254" t="s">
        <v>35</v>
      </c>
      <c r="D2254">
        <v>4</v>
      </c>
      <c r="E2254">
        <v>3</v>
      </c>
      <c r="F2254" s="18">
        <v>40932.43</v>
      </c>
      <c r="G2254" t="s">
        <v>16</v>
      </c>
      <c r="H2254" t="s">
        <v>11</v>
      </c>
      <c r="I2254" t="s">
        <v>13</v>
      </c>
      <c r="J2254" s="15" t="str">
        <f t="shared" si="71"/>
        <v>4 Aug 1992</v>
      </c>
      <c r="K2254" s="15" t="s">
        <v>6419</v>
      </c>
      <c r="L2254" s="15" t="str">
        <f t="shared" si="70"/>
        <v>04-08-1992</v>
      </c>
      <c r="M2254" s="19">
        <v>31</v>
      </c>
    </row>
    <row r="2255" spans="1:13" ht="15" thickBot="1" x14ac:dyDescent="0.4">
      <c r="A2255" t="s">
        <v>2283</v>
      </c>
      <c r="B2255">
        <v>1979</v>
      </c>
      <c r="C2255" t="s">
        <v>20</v>
      </c>
      <c r="D2255">
        <v>16</v>
      </c>
      <c r="E2255">
        <v>3</v>
      </c>
      <c r="F2255" s="18">
        <v>40941.29</v>
      </c>
      <c r="G2255" t="s">
        <v>16</v>
      </c>
      <c r="H2255" t="s">
        <v>11</v>
      </c>
      <c r="I2255" t="s">
        <v>13</v>
      </c>
      <c r="J2255" s="15" t="str">
        <f t="shared" si="71"/>
        <v>16 Sep 1979</v>
      </c>
      <c r="K2255" s="15" t="s">
        <v>8000</v>
      </c>
      <c r="L2255" s="15" t="str">
        <f t="shared" si="70"/>
        <v>16-09-1979</v>
      </c>
      <c r="M2255" s="19">
        <v>43</v>
      </c>
    </row>
    <row r="2256" spans="1:13" ht="15" thickBot="1" x14ac:dyDescent="0.4">
      <c r="A2256" t="s">
        <v>2284</v>
      </c>
      <c r="B2256">
        <v>1983</v>
      </c>
      <c r="C2256" t="s">
        <v>20</v>
      </c>
      <c r="D2256">
        <v>8</v>
      </c>
      <c r="E2256">
        <v>3</v>
      </c>
      <c r="F2256" s="18">
        <v>40961.29</v>
      </c>
      <c r="G2256" t="s">
        <v>16</v>
      </c>
      <c r="H2256" t="s">
        <v>11</v>
      </c>
      <c r="I2256" t="s">
        <v>42</v>
      </c>
      <c r="J2256" s="15" t="str">
        <f t="shared" si="71"/>
        <v>8 Sep 1983</v>
      </c>
      <c r="K2256" s="15" t="s">
        <v>8001</v>
      </c>
      <c r="L2256" s="15" t="str">
        <f t="shared" si="70"/>
        <v>08-09-1983</v>
      </c>
      <c r="M2256" s="19">
        <v>39</v>
      </c>
    </row>
    <row r="2257" spans="1:13" ht="15" thickBot="1" x14ac:dyDescent="0.4">
      <c r="A2257" t="s">
        <v>2285</v>
      </c>
      <c r="B2257">
        <v>1974</v>
      </c>
      <c r="C2257" t="s">
        <v>18</v>
      </c>
      <c r="D2257">
        <v>5</v>
      </c>
      <c r="E2257">
        <v>0</v>
      </c>
      <c r="F2257" s="18">
        <v>40974.160000000003</v>
      </c>
      <c r="G2257" t="s">
        <v>16</v>
      </c>
      <c r="H2257" t="s">
        <v>11</v>
      </c>
      <c r="I2257" t="s">
        <v>13</v>
      </c>
      <c r="J2257" s="15" t="str">
        <f t="shared" si="71"/>
        <v>5 Jun 1974</v>
      </c>
      <c r="K2257" s="15" t="s">
        <v>8002</v>
      </c>
      <c r="L2257" s="15" t="str">
        <f t="shared" si="70"/>
        <v>05-06-1974</v>
      </c>
      <c r="M2257" s="19">
        <v>49</v>
      </c>
    </row>
    <row r="2258" spans="1:13" ht="15" thickBot="1" x14ac:dyDescent="0.4">
      <c r="A2258" t="s">
        <v>2286</v>
      </c>
      <c r="B2258">
        <v>1979</v>
      </c>
      <c r="C2258" t="s">
        <v>37</v>
      </c>
      <c r="D2258">
        <v>11</v>
      </c>
      <c r="E2258">
        <v>1</v>
      </c>
      <c r="F2258" s="18">
        <v>41034.22</v>
      </c>
      <c r="G2258" t="s">
        <v>16</v>
      </c>
      <c r="H2258" t="s">
        <v>12</v>
      </c>
      <c r="I2258" t="s">
        <v>356</v>
      </c>
      <c r="J2258" s="15" t="str">
        <f t="shared" si="71"/>
        <v>11 Oct 1979</v>
      </c>
      <c r="K2258" s="15" t="s">
        <v>8003</v>
      </c>
      <c r="L2258" s="15" t="str">
        <f t="shared" si="70"/>
        <v>11-10-1979</v>
      </c>
      <c r="M2258" s="19">
        <v>43</v>
      </c>
    </row>
    <row r="2259" spans="1:13" ht="15" thickBot="1" x14ac:dyDescent="0.4">
      <c r="A2259" t="s">
        <v>2287</v>
      </c>
      <c r="B2259">
        <v>1972</v>
      </c>
      <c r="C2259" t="s">
        <v>35</v>
      </c>
      <c r="D2259">
        <v>12</v>
      </c>
      <c r="E2259">
        <v>0</v>
      </c>
      <c r="F2259" s="18">
        <v>41055.29</v>
      </c>
      <c r="G2259" t="s">
        <v>16</v>
      </c>
      <c r="H2259" t="s">
        <v>11</v>
      </c>
      <c r="I2259" t="s">
        <v>42</v>
      </c>
      <c r="J2259" s="15" t="str">
        <f t="shared" si="71"/>
        <v>12 Aug 1972</v>
      </c>
      <c r="K2259" s="15" t="s">
        <v>8004</v>
      </c>
      <c r="L2259" s="15" t="str">
        <f t="shared" si="70"/>
        <v>12-08-1972</v>
      </c>
      <c r="M2259" s="19">
        <v>50</v>
      </c>
    </row>
    <row r="2260" spans="1:13" ht="15" thickBot="1" x14ac:dyDescent="0.4">
      <c r="A2260" t="s">
        <v>2288</v>
      </c>
      <c r="B2260">
        <v>1972</v>
      </c>
      <c r="C2260" t="s">
        <v>20</v>
      </c>
      <c r="D2260">
        <v>6</v>
      </c>
      <c r="E2260">
        <v>0</v>
      </c>
      <c r="F2260" s="18">
        <v>41097.160000000003</v>
      </c>
      <c r="G2260" t="s">
        <v>16</v>
      </c>
      <c r="H2260" t="s">
        <v>12</v>
      </c>
      <c r="I2260" t="s">
        <v>168</v>
      </c>
      <c r="J2260" s="15" t="str">
        <f t="shared" si="71"/>
        <v>6 Sep 1972</v>
      </c>
      <c r="K2260" s="15" t="s">
        <v>8005</v>
      </c>
      <c r="L2260" s="15" t="str">
        <f t="shared" si="70"/>
        <v>06-09-1972</v>
      </c>
      <c r="M2260" s="19">
        <v>50</v>
      </c>
    </row>
    <row r="2261" spans="1:13" ht="15" thickBot="1" x14ac:dyDescent="0.4">
      <c r="A2261" t="s">
        <v>2289</v>
      </c>
      <c r="B2261">
        <v>1969</v>
      </c>
      <c r="C2261" t="s">
        <v>35</v>
      </c>
      <c r="D2261">
        <v>8</v>
      </c>
      <c r="E2261">
        <v>0</v>
      </c>
      <c r="F2261" s="18">
        <v>41191.57</v>
      </c>
      <c r="G2261" t="s">
        <v>16</v>
      </c>
      <c r="H2261" t="s">
        <v>11</v>
      </c>
      <c r="I2261" t="s">
        <v>42</v>
      </c>
      <c r="J2261" s="15" t="str">
        <f t="shared" si="71"/>
        <v>8 Aug 1969</v>
      </c>
      <c r="K2261" s="15" t="s">
        <v>7589</v>
      </c>
      <c r="L2261" s="15" t="str">
        <f t="shared" si="70"/>
        <v>08-08-1969</v>
      </c>
      <c r="M2261" s="19">
        <v>53</v>
      </c>
    </row>
    <row r="2262" spans="1:13" ht="15" thickBot="1" x14ac:dyDescent="0.4">
      <c r="A2262" t="s">
        <v>2290</v>
      </c>
      <c r="B2262">
        <v>1964</v>
      </c>
      <c r="C2262" t="s">
        <v>18</v>
      </c>
      <c r="D2262">
        <v>6</v>
      </c>
      <c r="E2262">
        <v>0</v>
      </c>
      <c r="F2262" s="18">
        <v>41250.39</v>
      </c>
      <c r="G2262" t="s">
        <v>16</v>
      </c>
      <c r="H2262" t="s">
        <v>12</v>
      </c>
      <c r="I2262" t="s">
        <v>42</v>
      </c>
      <c r="J2262" s="15" t="str">
        <f t="shared" si="71"/>
        <v>6 Jun 1964</v>
      </c>
      <c r="K2262" s="15" t="s">
        <v>7962</v>
      </c>
      <c r="L2262" s="15" t="str">
        <f t="shared" si="70"/>
        <v>06-06-1964</v>
      </c>
      <c r="M2262" s="19">
        <v>59</v>
      </c>
    </row>
    <row r="2263" spans="1:13" ht="15" thickBot="1" x14ac:dyDescent="0.4">
      <c r="A2263" t="s">
        <v>2291</v>
      </c>
      <c r="B2263">
        <v>1977</v>
      </c>
      <c r="C2263" t="s">
        <v>35</v>
      </c>
      <c r="D2263">
        <v>27</v>
      </c>
      <c r="E2263">
        <v>2</v>
      </c>
      <c r="F2263" s="18">
        <v>41271.5</v>
      </c>
      <c r="G2263" t="s">
        <v>16</v>
      </c>
      <c r="H2263" t="s">
        <v>11</v>
      </c>
      <c r="I2263" t="s">
        <v>42</v>
      </c>
      <c r="J2263" s="15" t="str">
        <f t="shared" si="71"/>
        <v>27 Aug 1977</v>
      </c>
      <c r="K2263" s="15" t="s">
        <v>8006</v>
      </c>
      <c r="L2263" s="15" t="str">
        <f t="shared" si="70"/>
        <v>27-08-1977</v>
      </c>
      <c r="M2263" s="19">
        <v>45</v>
      </c>
    </row>
    <row r="2264" spans="1:13" ht="15" thickBot="1" x14ac:dyDescent="0.4">
      <c r="A2264" t="s">
        <v>2292</v>
      </c>
      <c r="B2264">
        <v>1964</v>
      </c>
      <c r="C2264" t="s">
        <v>37</v>
      </c>
      <c r="D2264">
        <v>7</v>
      </c>
      <c r="E2264">
        <v>0</v>
      </c>
      <c r="F2264" s="18">
        <v>41331.79</v>
      </c>
      <c r="G2264" t="s">
        <v>16</v>
      </c>
      <c r="H2264" t="s">
        <v>11</v>
      </c>
      <c r="I2264" t="s">
        <v>42</v>
      </c>
      <c r="J2264" s="15" t="str">
        <f t="shared" si="71"/>
        <v>7 Oct 1964</v>
      </c>
      <c r="K2264" s="15" t="s">
        <v>8007</v>
      </c>
      <c r="L2264" s="15" t="str">
        <f t="shared" si="70"/>
        <v>07-10-1964</v>
      </c>
      <c r="M2264" s="19">
        <v>58</v>
      </c>
    </row>
    <row r="2265" spans="1:13" ht="15" thickBot="1" x14ac:dyDescent="0.4">
      <c r="A2265" t="s">
        <v>2293</v>
      </c>
      <c r="B2265">
        <v>1971</v>
      </c>
      <c r="C2265" t="s">
        <v>37</v>
      </c>
      <c r="D2265">
        <v>16</v>
      </c>
      <c r="E2265">
        <v>0</v>
      </c>
      <c r="F2265" s="18">
        <v>41351.879999999997</v>
      </c>
      <c r="G2265" t="s">
        <v>16</v>
      </c>
      <c r="H2265" t="s">
        <v>11</v>
      </c>
      <c r="I2265" t="s">
        <v>42</v>
      </c>
      <c r="J2265" s="15" t="str">
        <f t="shared" si="71"/>
        <v>16 Oct 1971</v>
      </c>
      <c r="K2265" s="15" t="s">
        <v>8008</v>
      </c>
      <c r="L2265" s="15" t="str">
        <f t="shared" si="70"/>
        <v>16-10-1971</v>
      </c>
      <c r="M2265" s="19">
        <v>51</v>
      </c>
    </row>
    <row r="2266" spans="1:13" ht="15" thickBot="1" x14ac:dyDescent="0.4">
      <c r="A2266" t="s">
        <v>2294</v>
      </c>
      <c r="B2266">
        <v>1967</v>
      </c>
      <c r="C2266" t="s">
        <v>30</v>
      </c>
      <c r="D2266">
        <v>22</v>
      </c>
      <c r="E2266">
        <v>0</v>
      </c>
      <c r="F2266" s="18">
        <v>41505.15</v>
      </c>
      <c r="G2266" t="s">
        <v>16</v>
      </c>
      <c r="H2266" t="s">
        <v>11</v>
      </c>
      <c r="I2266" t="s">
        <v>42</v>
      </c>
      <c r="J2266" s="15" t="str">
        <f t="shared" si="71"/>
        <v>22 Dec 1967</v>
      </c>
      <c r="K2266" s="15" t="s">
        <v>7321</v>
      </c>
      <c r="L2266" s="15" t="str">
        <f t="shared" si="70"/>
        <v>22-12-1967</v>
      </c>
      <c r="M2266" s="19">
        <v>55</v>
      </c>
    </row>
    <row r="2267" spans="1:13" ht="15" thickBot="1" x14ac:dyDescent="0.4">
      <c r="A2267" t="s">
        <v>2295</v>
      </c>
      <c r="B2267">
        <v>1974</v>
      </c>
      <c r="C2267" t="s">
        <v>15</v>
      </c>
      <c r="D2267">
        <v>24</v>
      </c>
      <c r="E2267">
        <v>0</v>
      </c>
      <c r="F2267" s="18">
        <v>41636.199999999997</v>
      </c>
      <c r="G2267" t="s">
        <v>16</v>
      </c>
      <c r="H2267" t="s">
        <v>16</v>
      </c>
      <c r="I2267" t="s">
        <v>42</v>
      </c>
      <c r="J2267" s="15" t="str">
        <f t="shared" si="71"/>
        <v>24 Nov 1974</v>
      </c>
      <c r="K2267" s="15" t="s">
        <v>8009</v>
      </c>
      <c r="L2267" s="15" t="str">
        <f t="shared" si="70"/>
        <v>24-11-1974</v>
      </c>
      <c r="M2267" s="19">
        <v>48</v>
      </c>
    </row>
    <row r="2268" spans="1:13" ht="15" thickBot="1" x14ac:dyDescent="0.4">
      <c r="A2268" t="s">
        <v>2296</v>
      </c>
      <c r="B2268">
        <v>1976</v>
      </c>
      <c r="C2268" t="s">
        <v>37</v>
      </c>
      <c r="D2268">
        <v>29</v>
      </c>
      <c r="E2268">
        <v>1</v>
      </c>
      <c r="F2268" s="18">
        <v>41661.599999999999</v>
      </c>
      <c r="G2268" t="s">
        <v>16</v>
      </c>
      <c r="H2268" t="s">
        <v>12</v>
      </c>
      <c r="I2268" t="s">
        <v>42</v>
      </c>
      <c r="J2268" s="15" t="str">
        <f t="shared" si="71"/>
        <v>29 Oct 1976</v>
      </c>
      <c r="K2268" s="15" t="s">
        <v>8010</v>
      </c>
      <c r="L2268" s="15" t="str">
        <f t="shared" si="70"/>
        <v>29-10-1976</v>
      </c>
      <c r="M2268" s="19">
        <v>46</v>
      </c>
    </row>
    <row r="2269" spans="1:13" ht="15" thickBot="1" x14ac:dyDescent="0.4">
      <c r="A2269" t="s">
        <v>2297</v>
      </c>
      <c r="B2269">
        <v>1975</v>
      </c>
      <c r="C2269" t="s">
        <v>15</v>
      </c>
      <c r="D2269">
        <v>14</v>
      </c>
      <c r="E2269">
        <v>0</v>
      </c>
      <c r="F2269" s="18">
        <v>41676.080000000002</v>
      </c>
      <c r="G2269" t="s">
        <v>16</v>
      </c>
      <c r="H2269" t="s">
        <v>11</v>
      </c>
      <c r="I2269" t="s">
        <v>13</v>
      </c>
      <c r="J2269" s="15" t="str">
        <f t="shared" si="71"/>
        <v>14 Nov 1975</v>
      </c>
      <c r="K2269" s="15" t="s">
        <v>7750</v>
      </c>
      <c r="L2269" s="15" t="str">
        <f t="shared" si="70"/>
        <v>14-11-1975</v>
      </c>
      <c r="M2269" s="19">
        <v>47</v>
      </c>
    </row>
    <row r="2270" spans="1:13" ht="15" thickBot="1" x14ac:dyDescent="0.4">
      <c r="A2270" t="s">
        <v>2298</v>
      </c>
      <c r="B2270">
        <v>1975</v>
      </c>
      <c r="C2270" t="s">
        <v>20</v>
      </c>
      <c r="D2270">
        <v>29</v>
      </c>
      <c r="E2270">
        <v>1</v>
      </c>
      <c r="F2270" s="18">
        <v>41681.86</v>
      </c>
      <c r="G2270" t="s">
        <v>16</v>
      </c>
      <c r="H2270" t="s">
        <v>16</v>
      </c>
      <c r="I2270" t="s">
        <v>42</v>
      </c>
      <c r="J2270" s="15" t="str">
        <f t="shared" si="71"/>
        <v>29 Sep 1975</v>
      </c>
      <c r="K2270" s="15" t="s">
        <v>8011</v>
      </c>
      <c r="L2270" s="15" t="str">
        <f t="shared" si="70"/>
        <v>29-09-1975</v>
      </c>
      <c r="M2270" s="19">
        <v>47</v>
      </c>
    </row>
    <row r="2271" spans="1:13" ht="15" thickBot="1" x14ac:dyDescent="0.4">
      <c r="A2271" t="s">
        <v>2299</v>
      </c>
      <c r="B2271">
        <v>1962</v>
      </c>
      <c r="C2271" t="s">
        <v>20</v>
      </c>
      <c r="D2271">
        <v>22</v>
      </c>
      <c r="E2271">
        <v>0</v>
      </c>
      <c r="F2271" s="18">
        <v>41794.629999999997</v>
      </c>
      <c r="G2271" t="s">
        <v>16</v>
      </c>
      <c r="H2271" t="s">
        <v>12</v>
      </c>
      <c r="I2271" t="s">
        <v>42</v>
      </c>
      <c r="J2271" s="15" t="str">
        <f t="shared" si="71"/>
        <v>22 Sep 1962</v>
      </c>
      <c r="K2271" s="15" t="s">
        <v>8012</v>
      </c>
      <c r="L2271" s="15" t="str">
        <f t="shared" si="70"/>
        <v>22-09-1962</v>
      </c>
      <c r="M2271" s="19">
        <v>60</v>
      </c>
    </row>
    <row r="2272" spans="1:13" ht="15" thickBot="1" x14ac:dyDescent="0.4">
      <c r="A2272" t="s">
        <v>2300</v>
      </c>
      <c r="B2272">
        <v>1966</v>
      </c>
      <c r="C2272" t="s">
        <v>20</v>
      </c>
      <c r="D2272">
        <v>21</v>
      </c>
      <c r="E2272">
        <v>0</v>
      </c>
      <c r="F2272" s="18">
        <v>41886.54</v>
      </c>
      <c r="G2272" t="s">
        <v>16</v>
      </c>
      <c r="H2272" t="s">
        <v>12</v>
      </c>
      <c r="I2272" t="s">
        <v>42</v>
      </c>
      <c r="J2272" s="15" t="str">
        <f t="shared" si="71"/>
        <v>21 Sep 1966</v>
      </c>
      <c r="K2272" s="15" t="s">
        <v>8013</v>
      </c>
      <c r="L2272" s="15" t="str">
        <f t="shared" si="70"/>
        <v>21-09-1966</v>
      </c>
      <c r="M2272" s="19">
        <v>56</v>
      </c>
    </row>
    <row r="2273" spans="1:13" ht="15" thickBot="1" x14ac:dyDescent="0.4">
      <c r="A2273" t="s">
        <v>2301</v>
      </c>
      <c r="B2273">
        <v>1972</v>
      </c>
      <c r="C2273" t="s">
        <v>18</v>
      </c>
      <c r="D2273">
        <v>8</v>
      </c>
      <c r="E2273">
        <v>1</v>
      </c>
      <c r="F2273" s="18">
        <v>41919.1</v>
      </c>
      <c r="G2273" t="s">
        <v>16</v>
      </c>
      <c r="H2273" t="s">
        <v>16</v>
      </c>
      <c r="I2273" t="s">
        <v>168</v>
      </c>
      <c r="J2273" s="15" t="str">
        <f t="shared" si="71"/>
        <v>8 Jun 1972</v>
      </c>
      <c r="K2273" s="15" t="s">
        <v>8014</v>
      </c>
      <c r="L2273" s="15" t="str">
        <f t="shared" si="70"/>
        <v>08-06-1972</v>
      </c>
      <c r="M2273" s="19">
        <v>51</v>
      </c>
    </row>
    <row r="2274" spans="1:13" ht="15" thickBot="1" x14ac:dyDescent="0.4">
      <c r="A2274" t="s">
        <v>2302</v>
      </c>
      <c r="B2274">
        <v>1984</v>
      </c>
      <c r="C2274" t="s">
        <v>15</v>
      </c>
      <c r="D2274">
        <v>10</v>
      </c>
      <c r="E2274">
        <v>3</v>
      </c>
      <c r="F2274" s="18">
        <v>41949.24</v>
      </c>
      <c r="G2274" t="s">
        <v>16</v>
      </c>
      <c r="H2274" t="s">
        <v>16</v>
      </c>
      <c r="I2274" t="s">
        <v>13</v>
      </c>
      <c r="J2274" s="15" t="str">
        <f t="shared" si="71"/>
        <v>10 Nov 1984</v>
      </c>
      <c r="K2274" s="15" t="s">
        <v>8015</v>
      </c>
      <c r="L2274" s="15" t="str">
        <f t="shared" si="70"/>
        <v>10-11-1984</v>
      </c>
      <c r="M2274" s="19">
        <v>38</v>
      </c>
    </row>
    <row r="2275" spans="1:13" ht="15" thickBot="1" x14ac:dyDescent="0.4">
      <c r="A2275" t="s">
        <v>2303</v>
      </c>
      <c r="B2275">
        <v>1968</v>
      </c>
      <c r="C2275" t="s">
        <v>30</v>
      </c>
      <c r="D2275">
        <v>19</v>
      </c>
      <c r="E2275">
        <v>1</v>
      </c>
      <c r="F2275" s="18">
        <v>41999.519999999997</v>
      </c>
      <c r="G2275" t="s">
        <v>16</v>
      </c>
      <c r="H2275" t="s">
        <v>12</v>
      </c>
      <c r="I2275" t="s">
        <v>13</v>
      </c>
      <c r="J2275" s="15" t="str">
        <f t="shared" si="71"/>
        <v>19 Dec 1968</v>
      </c>
      <c r="K2275" s="15" t="s">
        <v>8016</v>
      </c>
      <c r="L2275" s="15" t="str">
        <f t="shared" si="70"/>
        <v>19-12-1968</v>
      </c>
      <c r="M2275" s="19">
        <v>54</v>
      </c>
    </row>
    <row r="2276" spans="1:13" ht="15" thickBot="1" x14ac:dyDescent="0.4">
      <c r="A2276" t="s">
        <v>2304</v>
      </c>
      <c r="B2276">
        <v>1976</v>
      </c>
      <c r="C2276" t="s">
        <v>15</v>
      </c>
      <c r="D2276">
        <v>28</v>
      </c>
      <c r="E2276">
        <v>0</v>
      </c>
      <c r="F2276" s="18">
        <v>42111.66</v>
      </c>
      <c r="G2276" t="s">
        <v>16</v>
      </c>
      <c r="H2276" t="s">
        <v>16</v>
      </c>
      <c r="I2276" t="s">
        <v>247</v>
      </c>
      <c r="J2276" s="15" t="str">
        <f t="shared" si="71"/>
        <v>28 Nov 1976</v>
      </c>
      <c r="K2276" s="15" t="s">
        <v>7064</v>
      </c>
      <c r="L2276" s="15" t="str">
        <f t="shared" si="70"/>
        <v>28-11-1976</v>
      </c>
      <c r="M2276" s="19">
        <v>46</v>
      </c>
    </row>
    <row r="2277" spans="1:13" ht="15" thickBot="1" x14ac:dyDescent="0.4">
      <c r="A2277" t="s">
        <v>2305</v>
      </c>
      <c r="B2277">
        <v>1997</v>
      </c>
      <c r="C2277" t="s">
        <v>30</v>
      </c>
      <c r="D2277">
        <v>9</v>
      </c>
      <c r="E2277">
        <v>2</v>
      </c>
      <c r="F2277" s="18">
        <v>42112.24</v>
      </c>
      <c r="G2277" t="s">
        <v>16</v>
      </c>
      <c r="H2277" t="s">
        <v>12</v>
      </c>
      <c r="I2277" t="s">
        <v>13</v>
      </c>
      <c r="J2277" s="15" t="str">
        <f t="shared" si="71"/>
        <v>9 Dec 1997</v>
      </c>
      <c r="K2277" s="15" t="s">
        <v>8017</v>
      </c>
      <c r="L2277" s="15" t="str">
        <f t="shared" si="70"/>
        <v>09-12-1997</v>
      </c>
      <c r="M2277" s="19">
        <v>25</v>
      </c>
    </row>
    <row r="2278" spans="1:13" ht="15" thickBot="1" x14ac:dyDescent="0.4">
      <c r="A2278" t="s">
        <v>2306</v>
      </c>
      <c r="B2278">
        <v>1979</v>
      </c>
      <c r="C2278" t="s">
        <v>10</v>
      </c>
      <c r="D2278">
        <v>3</v>
      </c>
      <c r="E2278">
        <v>3</v>
      </c>
      <c r="F2278" s="18">
        <v>42124.52</v>
      </c>
      <c r="G2278" t="s">
        <v>16</v>
      </c>
      <c r="H2278" t="s">
        <v>16</v>
      </c>
      <c r="I2278" t="s">
        <v>13</v>
      </c>
      <c r="J2278" s="15" t="str">
        <f t="shared" si="71"/>
        <v>3 Jul 1979</v>
      </c>
      <c r="K2278" s="15" t="s">
        <v>8018</v>
      </c>
      <c r="L2278" s="15" t="str">
        <f t="shared" si="70"/>
        <v>03-07-1979</v>
      </c>
      <c r="M2278" s="19">
        <v>44</v>
      </c>
    </row>
    <row r="2279" spans="1:13" ht="15" thickBot="1" x14ac:dyDescent="0.4">
      <c r="A2279" t="s">
        <v>2307</v>
      </c>
      <c r="B2279">
        <v>1973</v>
      </c>
      <c r="C2279" t="s">
        <v>20</v>
      </c>
      <c r="D2279">
        <v>18</v>
      </c>
      <c r="E2279">
        <v>0</v>
      </c>
      <c r="F2279" s="18">
        <v>42188.15</v>
      </c>
      <c r="G2279" t="s">
        <v>16</v>
      </c>
      <c r="H2279" t="s">
        <v>16</v>
      </c>
      <c r="I2279" t="s">
        <v>42</v>
      </c>
      <c r="J2279" s="15" t="str">
        <f t="shared" si="71"/>
        <v>18 Sep 1973</v>
      </c>
      <c r="K2279" s="15" t="s">
        <v>7046</v>
      </c>
      <c r="L2279" s="15" t="str">
        <f t="shared" si="70"/>
        <v>18-09-1973</v>
      </c>
      <c r="M2279" s="19">
        <v>49</v>
      </c>
    </row>
    <row r="2280" spans="1:13" ht="15" thickBot="1" x14ac:dyDescent="0.4">
      <c r="A2280" t="s">
        <v>2308</v>
      </c>
      <c r="B2280">
        <v>1975</v>
      </c>
      <c r="C2280" t="s">
        <v>35</v>
      </c>
      <c r="D2280">
        <v>15</v>
      </c>
      <c r="E2280">
        <v>1</v>
      </c>
      <c r="F2280" s="18">
        <v>42211.14</v>
      </c>
      <c r="G2280" t="s">
        <v>16</v>
      </c>
      <c r="H2280" t="s">
        <v>12</v>
      </c>
      <c r="I2280" t="s">
        <v>13</v>
      </c>
      <c r="J2280" s="15" t="str">
        <f t="shared" si="71"/>
        <v>15 Aug 1975</v>
      </c>
      <c r="K2280" s="15" t="s">
        <v>7145</v>
      </c>
      <c r="L2280" s="15" t="str">
        <f t="shared" si="70"/>
        <v>15-08-1975</v>
      </c>
      <c r="M2280" s="19">
        <v>47</v>
      </c>
    </row>
    <row r="2281" spans="1:13" ht="15" thickBot="1" x14ac:dyDescent="0.4">
      <c r="A2281" t="s">
        <v>2309</v>
      </c>
      <c r="B2281">
        <v>1967</v>
      </c>
      <c r="C2281" t="s">
        <v>18</v>
      </c>
      <c r="D2281">
        <v>28</v>
      </c>
      <c r="E2281">
        <v>0</v>
      </c>
      <c r="F2281" s="18">
        <v>42303.69</v>
      </c>
      <c r="G2281" t="s">
        <v>16</v>
      </c>
      <c r="H2281" t="s">
        <v>11</v>
      </c>
      <c r="I2281" t="s">
        <v>168</v>
      </c>
      <c r="J2281" s="15" t="str">
        <f t="shared" si="71"/>
        <v>28 Jun 1967</v>
      </c>
      <c r="K2281" s="15" t="s">
        <v>7143</v>
      </c>
      <c r="L2281" s="15" t="str">
        <f t="shared" si="70"/>
        <v>28-06-1967</v>
      </c>
      <c r="M2281" s="19">
        <v>56</v>
      </c>
    </row>
    <row r="2282" spans="1:13" ht="15" thickBot="1" x14ac:dyDescent="0.4">
      <c r="A2282" t="s">
        <v>2310</v>
      </c>
      <c r="B2282">
        <v>1968</v>
      </c>
      <c r="C2282" t="s">
        <v>35</v>
      </c>
      <c r="D2282">
        <v>3</v>
      </c>
      <c r="E2282">
        <v>0</v>
      </c>
      <c r="F2282" s="18">
        <v>42478.6</v>
      </c>
      <c r="G2282" t="s">
        <v>16</v>
      </c>
      <c r="H2282" t="s">
        <v>11</v>
      </c>
      <c r="I2282" t="s">
        <v>42</v>
      </c>
      <c r="J2282" s="15" t="str">
        <f t="shared" si="71"/>
        <v>3 Aug 1968</v>
      </c>
      <c r="K2282" s="15" t="s">
        <v>8019</v>
      </c>
      <c r="L2282" s="15" t="str">
        <f t="shared" si="70"/>
        <v>03-08-1968</v>
      </c>
      <c r="M2282" s="19">
        <v>55</v>
      </c>
    </row>
    <row r="2283" spans="1:13" ht="15" thickBot="1" x14ac:dyDescent="0.4">
      <c r="A2283" t="s">
        <v>2311</v>
      </c>
      <c r="B2283">
        <v>1967</v>
      </c>
      <c r="C2283" t="s">
        <v>18</v>
      </c>
      <c r="D2283">
        <v>27</v>
      </c>
      <c r="E2283">
        <v>0</v>
      </c>
      <c r="F2283" s="18">
        <v>42538.720000000001</v>
      </c>
      <c r="G2283" t="s">
        <v>16</v>
      </c>
      <c r="H2283" t="s">
        <v>12</v>
      </c>
      <c r="I2283" t="s">
        <v>42</v>
      </c>
      <c r="J2283" s="15" t="str">
        <f t="shared" si="71"/>
        <v>27 Jun 1967</v>
      </c>
      <c r="K2283" s="15" t="s">
        <v>8020</v>
      </c>
      <c r="L2283" s="15" t="str">
        <f t="shared" si="70"/>
        <v>27-06-1967</v>
      </c>
      <c r="M2283" s="19">
        <v>56</v>
      </c>
    </row>
    <row r="2284" spans="1:13" ht="15" thickBot="1" x14ac:dyDescent="0.4">
      <c r="A2284" t="s">
        <v>2312</v>
      </c>
      <c r="B2284">
        <v>1979</v>
      </c>
      <c r="C2284" t="s">
        <v>30</v>
      </c>
      <c r="D2284">
        <v>27</v>
      </c>
      <c r="E2284">
        <v>2</v>
      </c>
      <c r="F2284" s="18">
        <v>42560.43</v>
      </c>
      <c r="G2284" t="s">
        <v>16</v>
      </c>
      <c r="H2284" t="s">
        <v>12</v>
      </c>
      <c r="I2284" t="s">
        <v>13</v>
      </c>
      <c r="J2284" s="15" t="str">
        <f t="shared" si="71"/>
        <v>27 Dec 1979</v>
      </c>
      <c r="K2284" s="15" t="s">
        <v>8021</v>
      </c>
      <c r="L2284" s="15" t="str">
        <f t="shared" si="70"/>
        <v>27-12-1979</v>
      </c>
      <c r="M2284" s="19">
        <v>43</v>
      </c>
    </row>
    <row r="2285" spans="1:13" ht="15" thickBot="1" x14ac:dyDescent="0.4">
      <c r="A2285" t="s">
        <v>2313</v>
      </c>
      <c r="B2285">
        <v>1971</v>
      </c>
      <c r="C2285" t="s">
        <v>15</v>
      </c>
      <c r="D2285">
        <v>3</v>
      </c>
      <c r="E2285">
        <v>0</v>
      </c>
      <c r="F2285" s="18">
        <v>42644.2</v>
      </c>
      <c r="G2285" t="s">
        <v>16</v>
      </c>
      <c r="H2285" t="s">
        <v>12</v>
      </c>
      <c r="I2285" t="s">
        <v>42</v>
      </c>
      <c r="J2285" s="15" t="str">
        <f t="shared" si="71"/>
        <v>3 Nov 1971</v>
      </c>
      <c r="K2285" s="15" t="s">
        <v>8022</v>
      </c>
      <c r="L2285" s="15" t="str">
        <f t="shared" si="70"/>
        <v>03-11-1971</v>
      </c>
      <c r="M2285" s="19">
        <v>51</v>
      </c>
    </row>
    <row r="2286" spans="1:13" ht="15" thickBot="1" x14ac:dyDescent="0.4">
      <c r="A2286" t="s">
        <v>2314</v>
      </c>
      <c r="B2286">
        <v>1977</v>
      </c>
      <c r="C2286" t="s">
        <v>37</v>
      </c>
      <c r="D2286">
        <v>21</v>
      </c>
      <c r="E2286">
        <v>2</v>
      </c>
      <c r="F2286" s="18">
        <v>42760.5</v>
      </c>
      <c r="G2286" t="s">
        <v>16</v>
      </c>
      <c r="H2286" t="s">
        <v>11</v>
      </c>
      <c r="I2286" t="s">
        <v>23</v>
      </c>
      <c r="J2286" s="15" t="str">
        <f t="shared" si="71"/>
        <v>21 Oct 1977</v>
      </c>
      <c r="K2286" s="15" t="s">
        <v>8023</v>
      </c>
      <c r="L2286" s="15" t="str">
        <f t="shared" si="70"/>
        <v>21-10-1977</v>
      </c>
      <c r="M2286" s="19">
        <v>45</v>
      </c>
    </row>
    <row r="2287" spans="1:13" ht="15" thickBot="1" x14ac:dyDescent="0.4">
      <c r="A2287" t="s">
        <v>2315</v>
      </c>
      <c r="B2287">
        <v>1965</v>
      </c>
      <c r="C2287" t="s">
        <v>37</v>
      </c>
      <c r="D2287">
        <v>29</v>
      </c>
      <c r="E2287">
        <v>0</v>
      </c>
      <c r="F2287" s="18">
        <v>42764.12</v>
      </c>
      <c r="G2287" t="s">
        <v>16</v>
      </c>
      <c r="H2287" t="s">
        <v>11</v>
      </c>
      <c r="I2287" t="s">
        <v>42</v>
      </c>
      <c r="J2287" s="15" t="str">
        <f t="shared" si="71"/>
        <v>29 Oct 1965</v>
      </c>
      <c r="K2287" s="15" t="s">
        <v>7326</v>
      </c>
      <c r="L2287" s="15" t="str">
        <f t="shared" si="70"/>
        <v>29-10-1965</v>
      </c>
      <c r="M2287" s="19">
        <v>57</v>
      </c>
    </row>
    <row r="2288" spans="1:13" ht="15" thickBot="1" x14ac:dyDescent="0.4">
      <c r="A2288" t="s">
        <v>2316</v>
      </c>
      <c r="B2288">
        <v>1972</v>
      </c>
      <c r="C2288" t="s">
        <v>20</v>
      </c>
      <c r="D2288">
        <v>10</v>
      </c>
      <c r="E2288">
        <v>2</v>
      </c>
      <c r="F2288" s="18">
        <v>42856.84</v>
      </c>
      <c r="G2288" t="s">
        <v>16</v>
      </c>
      <c r="H2288" t="s">
        <v>16</v>
      </c>
      <c r="I2288" t="s">
        <v>42</v>
      </c>
      <c r="J2288" s="15" t="str">
        <f t="shared" si="71"/>
        <v>10 Sep 1972</v>
      </c>
      <c r="K2288" s="15" t="s">
        <v>8024</v>
      </c>
      <c r="L2288" s="15" t="str">
        <f t="shared" si="70"/>
        <v>10-09-1972</v>
      </c>
      <c r="M2288" s="19">
        <v>50</v>
      </c>
    </row>
    <row r="2289" spans="1:13" ht="15" thickBot="1" x14ac:dyDescent="0.4">
      <c r="A2289" t="s">
        <v>2317</v>
      </c>
      <c r="B2289">
        <v>1975</v>
      </c>
      <c r="C2289" t="s">
        <v>37</v>
      </c>
      <c r="D2289">
        <v>23</v>
      </c>
      <c r="E2289">
        <v>1</v>
      </c>
      <c r="F2289" s="18">
        <v>42969.85</v>
      </c>
      <c r="G2289" t="s">
        <v>16</v>
      </c>
      <c r="H2289" t="s">
        <v>12</v>
      </c>
      <c r="I2289" t="s">
        <v>13</v>
      </c>
      <c r="J2289" s="15" t="str">
        <f t="shared" si="71"/>
        <v>23 Oct 1975</v>
      </c>
      <c r="K2289" s="15" t="s">
        <v>8025</v>
      </c>
      <c r="L2289" s="15" t="str">
        <f t="shared" si="70"/>
        <v>23-10-1975</v>
      </c>
      <c r="M2289" s="19">
        <v>47</v>
      </c>
    </row>
    <row r="2290" spans="1:13" ht="15" thickBot="1" x14ac:dyDescent="0.4">
      <c r="A2290" t="s">
        <v>2318</v>
      </c>
      <c r="B2290">
        <v>1978</v>
      </c>
      <c r="C2290" t="s">
        <v>15</v>
      </c>
      <c r="D2290">
        <v>4</v>
      </c>
      <c r="E2290">
        <v>0</v>
      </c>
      <c r="F2290" s="18">
        <v>42983.46</v>
      </c>
      <c r="G2290" t="s">
        <v>16</v>
      </c>
      <c r="H2290" t="s">
        <v>11</v>
      </c>
      <c r="I2290" t="s">
        <v>23</v>
      </c>
      <c r="J2290" s="15" t="str">
        <f t="shared" si="71"/>
        <v>4 Nov 1978</v>
      </c>
      <c r="K2290" s="15" t="s">
        <v>8026</v>
      </c>
      <c r="L2290" s="15" t="str">
        <f t="shared" si="70"/>
        <v>04-11-1978</v>
      </c>
      <c r="M2290" s="19">
        <v>44</v>
      </c>
    </row>
    <row r="2291" spans="1:13" ht="15" thickBot="1" x14ac:dyDescent="0.4">
      <c r="A2291" t="s">
        <v>2319</v>
      </c>
      <c r="B2291">
        <v>1965</v>
      </c>
      <c r="C2291" t="s">
        <v>15</v>
      </c>
      <c r="D2291">
        <v>29</v>
      </c>
      <c r="E2291">
        <v>0</v>
      </c>
      <c r="F2291" s="18">
        <v>43073.760000000002</v>
      </c>
      <c r="G2291" t="s">
        <v>11</v>
      </c>
      <c r="H2291" t="s">
        <v>11</v>
      </c>
      <c r="I2291" t="s">
        <v>42</v>
      </c>
      <c r="J2291" s="15" t="str">
        <f t="shared" si="71"/>
        <v>29 Nov 1965</v>
      </c>
      <c r="K2291" s="15" t="s">
        <v>7254</v>
      </c>
      <c r="L2291" s="15" t="str">
        <f t="shared" si="70"/>
        <v>29-11-1965</v>
      </c>
      <c r="M2291" s="19">
        <v>57</v>
      </c>
    </row>
    <row r="2292" spans="1:13" ht="15" thickBot="1" x14ac:dyDescent="0.4">
      <c r="A2292" t="s">
        <v>2320</v>
      </c>
      <c r="B2292">
        <v>1969</v>
      </c>
      <c r="C2292" t="s">
        <v>30</v>
      </c>
      <c r="D2292">
        <v>3</v>
      </c>
      <c r="E2292">
        <v>0</v>
      </c>
      <c r="F2292" s="18">
        <v>43254.42</v>
      </c>
      <c r="G2292" t="s">
        <v>11</v>
      </c>
      <c r="H2292" t="s">
        <v>11</v>
      </c>
      <c r="I2292" t="s">
        <v>168</v>
      </c>
      <c r="J2292" s="15" t="str">
        <f t="shared" si="71"/>
        <v>3 Dec 1969</v>
      </c>
      <c r="K2292" s="15" t="s">
        <v>6732</v>
      </c>
      <c r="L2292" s="15" t="str">
        <f t="shared" si="70"/>
        <v>03-12-1969</v>
      </c>
      <c r="M2292" s="19">
        <v>53</v>
      </c>
    </row>
    <row r="2293" spans="1:13" ht="15" thickBot="1" x14ac:dyDescent="0.4">
      <c r="A2293" t="s">
        <v>2321</v>
      </c>
      <c r="B2293">
        <v>1965</v>
      </c>
      <c r="C2293" t="s">
        <v>35</v>
      </c>
      <c r="D2293">
        <v>22</v>
      </c>
      <c r="E2293">
        <v>0</v>
      </c>
      <c r="F2293" s="18">
        <v>43578.94</v>
      </c>
      <c r="G2293" t="s">
        <v>11</v>
      </c>
      <c r="H2293" t="s">
        <v>11</v>
      </c>
      <c r="I2293" t="s">
        <v>23</v>
      </c>
      <c r="J2293" s="15" t="str">
        <f t="shared" si="71"/>
        <v>22 Aug 1965</v>
      </c>
      <c r="K2293" s="15" t="s">
        <v>8027</v>
      </c>
      <c r="L2293" s="15" t="str">
        <f t="shared" si="70"/>
        <v>22-08-1965</v>
      </c>
      <c r="M2293" s="19">
        <v>57</v>
      </c>
    </row>
    <row r="2294" spans="1:13" ht="15" thickBot="1" x14ac:dyDescent="0.4">
      <c r="A2294" t="s">
        <v>2322</v>
      </c>
      <c r="B2294">
        <v>1986</v>
      </c>
      <c r="C2294" t="s">
        <v>30</v>
      </c>
      <c r="D2294">
        <v>29</v>
      </c>
      <c r="E2294">
        <v>3</v>
      </c>
      <c r="F2294" s="18">
        <v>43753.34</v>
      </c>
      <c r="G2294" t="s">
        <v>11</v>
      </c>
      <c r="H2294" t="s">
        <v>16</v>
      </c>
      <c r="I2294" t="s">
        <v>164</v>
      </c>
      <c r="J2294" s="15" t="str">
        <f t="shared" si="71"/>
        <v>29 Dec 1986</v>
      </c>
      <c r="K2294" s="15" t="s">
        <v>8028</v>
      </c>
      <c r="L2294" s="15" t="str">
        <f t="shared" si="70"/>
        <v>29-12-1986</v>
      </c>
      <c r="M2294" s="19">
        <v>36</v>
      </c>
    </row>
    <row r="2295" spans="1:13" ht="15" thickBot="1" x14ac:dyDescent="0.4">
      <c r="A2295" t="s">
        <v>2323</v>
      </c>
      <c r="B2295">
        <v>1966</v>
      </c>
      <c r="C2295" t="s">
        <v>37</v>
      </c>
      <c r="D2295">
        <v>25</v>
      </c>
      <c r="E2295">
        <v>2</v>
      </c>
      <c r="F2295" s="18">
        <v>43813.87</v>
      </c>
      <c r="G2295" t="s">
        <v>11</v>
      </c>
      <c r="H2295" t="s">
        <v>11</v>
      </c>
      <c r="I2295" t="s">
        <v>13</v>
      </c>
      <c r="J2295" s="15" t="str">
        <f t="shared" si="71"/>
        <v>25 Oct 1966</v>
      </c>
      <c r="K2295" s="15" t="s">
        <v>8029</v>
      </c>
      <c r="L2295" s="15" t="str">
        <f t="shared" si="70"/>
        <v>25-10-1966</v>
      </c>
      <c r="M2295" s="19">
        <v>56</v>
      </c>
    </row>
    <row r="2296" spans="1:13" ht="15" thickBot="1" x14ac:dyDescent="0.4">
      <c r="A2296" t="s">
        <v>2324</v>
      </c>
      <c r="B2296">
        <v>1966</v>
      </c>
      <c r="C2296" t="s">
        <v>10</v>
      </c>
      <c r="D2296">
        <v>2</v>
      </c>
      <c r="E2296">
        <v>0</v>
      </c>
      <c r="F2296" s="18">
        <v>43817.45</v>
      </c>
      <c r="G2296" t="s">
        <v>11</v>
      </c>
      <c r="H2296" t="s">
        <v>12</v>
      </c>
      <c r="I2296" t="s">
        <v>23</v>
      </c>
      <c r="J2296" s="15" t="str">
        <f t="shared" si="71"/>
        <v>2 Jul 1966</v>
      </c>
      <c r="K2296" s="15" t="s">
        <v>7185</v>
      </c>
      <c r="L2296" s="15" t="str">
        <f t="shared" si="70"/>
        <v>02-07-1966</v>
      </c>
      <c r="M2296" s="19">
        <v>57</v>
      </c>
    </row>
    <row r="2297" spans="1:13" ht="15" thickBot="1" x14ac:dyDescent="0.4">
      <c r="A2297" t="s">
        <v>2325</v>
      </c>
      <c r="B2297">
        <v>1980</v>
      </c>
      <c r="C2297" t="s">
        <v>15</v>
      </c>
      <c r="D2297">
        <v>10</v>
      </c>
      <c r="E2297">
        <v>2</v>
      </c>
      <c r="F2297" s="18">
        <v>43896.38</v>
      </c>
      <c r="G2297" t="s">
        <v>11</v>
      </c>
      <c r="H2297" t="s">
        <v>16</v>
      </c>
      <c r="I2297" t="s">
        <v>13</v>
      </c>
      <c r="J2297" s="15" t="str">
        <f t="shared" si="71"/>
        <v>10 Nov 1980</v>
      </c>
      <c r="K2297" s="15" t="s">
        <v>8030</v>
      </c>
      <c r="L2297" s="15" t="str">
        <f t="shared" si="70"/>
        <v>10-11-1980</v>
      </c>
      <c r="M2297" s="19">
        <v>42</v>
      </c>
    </row>
    <row r="2298" spans="1:13" ht="15" thickBot="1" x14ac:dyDescent="0.4">
      <c r="A2298" t="s">
        <v>2326</v>
      </c>
      <c r="B2298">
        <v>1966</v>
      </c>
      <c r="C2298" t="s">
        <v>37</v>
      </c>
      <c r="D2298">
        <v>5</v>
      </c>
      <c r="E2298">
        <v>0</v>
      </c>
      <c r="F2298" s="18">
        <v>43921.18</v>
      </c>
      <c r="G2298" t="s">
        <v>11</v>
      </c>
      <c r="H2298" t="s">
        <v>11</v>
      </c>
      <c r="I2298" t="s">
        <v>23</v>
      </c>
      <c r="J2298" s="15" t="str">
        <f t="shared" si="71"/>
        <v>5 Oct 1966</v>
      </c>
      <c r="K2298" s="15" t="s">
        <v>8031</v>
      </c>
      <c r="L2298" s="15" t="str">
        <f t="shared" si="70"/>
        <v>05-10-1966</v>
      </c>
      <c r="M2298" s="19">
        <v>56</v>
      </c>
    </row>
    <row r="2299" spans="1:13" ht="15" thickBot="1" x14ac:dyDescent="0.4">
      <c r="A2299" t="s">
        <v>2327</v>
      </c>
      <c r="B2299">
        <v>1988</v>
      </c>
      <c r="C2299" t="s">
        <v>10</v>
      </c>
      <c r="D2299">
        <v>16</v>
      </c>
      <c r="E2299">
        <v>1</v>
      </c>
      <c r="F2299" s="18">
        <v>43943.88</v>
      </c>
      <c r="G2299" t="s">
        <v>11</v>
      </c>
      <c r="H2299" t="s">
        <v>16</v>
      </c>
      <c r="I2299" t="s">
        <v>23</v>
      </c>
      <c r="J2299" s="15" t="str">
        <f t="shared" si="71"/>
        <v>16 Jul 1988</v>
      </c>
      <c r="K2299" s="15" t="s">
        <v>8032</v>
      </c>
      <c r="L2299" s="15" t="str">
        <f t="shared" si="70"/>
        <v>16-07-1988</v>
      </c>
      <c r="M2299" s="19">
        <v>35</v>
      </c>
    </row>
    <row r="2300" spans="1:13" ht="15" thickBot="1" x14ac:dyDescent="0.4">
      <c r="A2300" t="s">
        <v>2328</v>
      </c>
      <c r="B2300">
        <v>1975</v>
      </c>
      <c r="C2300" t="s">
        <v>18</v>
      </c>
      <c r="D2300">
        <v>1</v>
      </c>
      <c r="E2300">
        <v>2</v>
      </c>
      <c r="F2300" s="18">
        <v>44202.65</v>
      </c>
      <c r="G2300" t="s">
        <v>11</v>
      </c>
      <c r="H2300" t="s">
        <v>11</v>
      </c>
      <c r="I2300" t="s">
        <v>13</v>
      </c>
      <c r="J2300" s="15" t="str">
        <f t="shared" si="71"/>
        <v>1 Jun 1975</v>
      </c>
      <c r="K2300" s="15" t="s">
        <v>8033</v>
      </c>
      <c r="L2300" s="15" t="str">
        <f t="shared" si="70"/>
        <v>01-06-1975</v>
      </c>
      <c r="M2300" s="19">
        <v>48</v>
      </c>
    </row>
    <row r="2301" spans="1:13" ht="15" thickBot="1" x14ac:dyDescent="0.4">
      <c r="A2301" t="s">
        <v>2329</v>
      </c>
      <c r="B2301">
        <v>1968</v>
      </c>
      <c r="C2301" t="s">
        <v>15</v>
      </c>
      <c r="D2301">
        <v>24</v>
      </c>
      <c r="E2301">
        <v>2</v>
      </c>
      <c r="F2301" s="18">
        <v>44260.75</v>
      </c>
      <c r="G2301" t="s">
        <v>11</v>
      </c>
      <c r="H2301" t="s">
        <v>16</v>
      </c>
      <c r="I2301" t="s">
        <v>13</v>
      </c>
      <c r="J2301" s="15" t="str">
        <f t="shared" si="71"/>
        <v>24 Nov 1968</v>
      </c>
      <c r="K2301" s="15" t="s">
        <v>8034</v>
      </c>
      <c r="L2301" s="15" t="str">
        <f t="shared" si="70"/>
        <v>24-11-1968</v>
      </c>
      <c r="M2301" s="19">
        <v>54</v>
      </c>
    </row>
    <row r="2302" spans="1:13" ht="15" thickBot="1" x14ac:dyDescent="0.4">
      <c r="A2302" t="s">
        <v>2330</v>
      </c>
      <c r="B2302">
        <v>1971</v>
      </c>
      <c r="C2302" t="s">
        <v>37</v>
      </c>
      <c r="D2302">
        <v>29</v>
      </c>
      <c r="E2302">
        <v>0</v>
      </c>
      <c r="F2302" s="18">
        <v>44400.41</v>
      </c>
      <c r="G2302" t="s">
        <v>11</v>
      </c>
      <c r="H2302" t="s">
        <v>11</v>
      </c>
      <c r="I2302" t="s">
        <v>13</v>
      </c>
      <c r="J2302" s="15" t="str">
        <f t="shared" si="71"/>
        <v>29 Oct 1971</v>
      </c>
      <c r="K2302" s="15" t="s">
        <v>8035</v>
      </c>
      <c r="L2302" s="15" t="str">
        <f t="shared" si="70"/>
        <v>29-10-1971</v>
      </c>
      <c r="M2302" s="19">
        <v>51</v>
      </c>
    </row>
    <row r="2303" spans="1:13" ht="15" thickBot="1" x14ac:dyDescent="0.4">
      <c r="A2303" t="s">
        <v>2331</v>
      </c>
      <c r="B2303">
        <v>1967</v>
      </c>
      <c r="C2303" t="s">
        <v>20</v>
      </c>
      <c r="D2303">
        <v>14</v>
      </c>
      <c r="E2303">
        <v>0</v>
      </c>
      <c r="F2303" s="18">
        <v>44423.8</v>
      </c>
      <c r="G2303" t="s">
        <v>11</v>
      </c>
      <c r="H2303" t="s">
        <v>12</v>
      </c>
      <c r="I2303" t="s">
        <v>13</v>
      </c>
      <c r="J2303" s="15" t="str">
        <f t="shared" si="71"/>
        <v>14 Sep 1967</v>
      </c>
      <c r="K2303" s="15" t="s">
        <v>8036</v>
      </c>
      <c r="L2303" s="15" t="str">
        <f t="shared" si="70"/>
        <v>14-09-1967</v>
      </c>
      <c r="M2303" s="19">
        <v>55</v>
      </c>
    </row>
    <row r="2304" spans="1:13" ht="15" thickBot="1" x14ac:dyDescent="0.4">
      <c r="A2304" t="s">
        <v>2332</v>
      </c>
      <c r="B2304">
        <v>2000</v>
      </c>
      <c r="C2304" t="s">
        <v>35</v>
      </c>
      <c r="D2304">
        <v>2</v>
      </c>
      <c r="E2304">
        <v>1</v>
      </c>
      <c r="F2304" s="18">
        <v>44501.4</v>
      </c>
      <c r="G2304" t="s">
        <v>11</v>
      </c>
      <c r="H2304" t="s">
        <v>12</v>
      </c>
      <c r="I2304" t="s">
        <v>13</v>
      </c>
      <c r="J2304" s="15" t="str">
        <f t="shared" si="71"/>
        <v>2 Aug 2000</v>
      </c>
      <c r="K2304" s="15" t="s">
        <v>8037</v>
      </c>
      <c r="L2304" s="15" t="str">
        <f t="shared" si="70"/>
        <v>02-08-2000</v>
      </c>
      <c r="M2304" s="19">
        <v>23</v>
      </c>
    </row>
    <row r="2305" spans="1:13" ht="15" thickBot="1" x14ac:dyDescent="0.4">
      <c r="A2305" t="s">
        <v>2333</v>
      </c>
      <c r="B2305">
        <v>1993</v>
      </c>
      <c r="C2305" t="s">
        <v>37</v>
      </c>
      <c r="D2305">
        <v>11</v>
      </c>
      <c r="E2305">
        <v>2</v>
      </c>
      <c r="F2305" s="18">
        <v>44585.46</v>
      </c>
      <c r="G2305" t="s">
        <v>11</v>
      </c>
      <c r="H2305" t="s">
        <v>11</v>
      </c>
      <c r="I2305" t="s">
        <v>42</v>
      </c>
      <c r="J2305" s="15" t="str">
        <f t="shared" si="71"/>
        <v>11 Oct 1993</v>
      </c>
      <c r="K2305" s="15" t="s">
        <v>8038</v>
      </c>
      <c r="L2305" s="15" t="str">
        <f t="shared" si="70"/>
        <v>11-10-1993</v>
      </c>
      <c r="M2305" s="19">
        <v>29</v>
      </c>
    </row>
    <row r="2306" spans="1:13" ht="15" thickBot="1" x14ac:dyDescent="0.4">
      <c r="A2306" t="s">
        <v>2334</v>
      </c>
      <c r="B2306">
        <v>1971</v>
      </c>
      <c r="C2306" t="s">
        <v>35</v>
      </c>
      <c r="D2306">
        <v>13</v>
      </c>
      <c r="E2306">
        <v>2</v>
      </c>
      <c r="F2306" s="18">
        <v>44641.2</v>
      </c>
      <c r="G2306" t="s">
        <v>11</v>
      </c>
      <c r="H2306" t="s">
        <v>12</v>
      </c>
      <c r="I2306" t="s">
        <v>247</v>
      </c>
      <c r="J2306" s="15" t="str">
        <f t="shared" si="71"/>
        <v>13 Aug 1971</v>
      </c>
      <c r="K2306" s="15" t="s">
        <v>8039</v>
      </c>
      <c r="L2306" s="15" t="str">
        <f t="shared" ref="L2306:L2344" si="72">TEXT(K2306,"dd-mm-yyyy")</f>
        <v>13-08-1971</v>
      </c>
      <c r="M2306" s="19">
        <v>51</v>
      </c>
    </row>
    <row r="2307" spans="1:13" ht="15" thickBot="1" x14ac:dyDescent="0.4">
      <c r="A2307" t="s">
        <v>2335</v>
      </c>
      <c r="B2307">
        <v>1962</v>
      </c>
      <c r="C2307" t="s">
        <v>30</v>
      </c>
      <c r="D2307">
        <v>17</v>
      </c>
      <c r="E2307">
        <v>0</v>
      </c>
      <c r="F2307" s="18">
        <v>45008.959999999999</v>
      </c>
      <c r="G2307" t="s">
        <v>11</v>
      </c>
      <c r="H2307" t="s">
        <v>11</v>
      </c>
      <c r="I2307" t="s">
        <v>13</v>
      </c>
      <c r="J2307" s="15" t="str">
        <f t="shared" ref="J2307:J2344" si="73">CONCATENATE(D2307," ",C2307," ",B2307)</f>
        <v>17 Dec 1962</v>
      </c>
      <c r="K2307" s="15" t="s">
        <v>8040</v>
      </c>
      <c r="L2307" s="15" t="str">
        <f t="shared" si="72"/>
        <v>17-12-1962</v>
      </c>
      <c r="M2307" s="19">
        <v>60</v>
      </c>
    </row>
    <row r="2308" spans="1:13" ht="15" thickBot="1" x14ac:dyDescent="0.4">
      <c r="A2308" t="s">
        <v>2336</v>
      </c>
      <c r="B2308">
        <v>1974</v>
      </c>
      <c r="C2308" t="s">
        <v>35</v>
      </c>
      <c r="D2308">
        <v>9</v>
      </c>
      <c r="E2308">
        <v>2</v>
      </c>
      <c r="F2308" s="18">
        <v>45702.02</v>
      </c>
      <c r="G2308" t="s">
        <v>11</v>
      </c>
      <c r="H2308" t="s">
        <v>11</v>
      </c>
      <c r="I2308" t="s">
        <v>23</v>
      </c>
      <c r="J2308" s="15" t="str">
        <f t="shared" si="73"/>
        <v>9 Aug 1974</v>
      </c>
      <c r="K2308" s="15" t="s">
        <v>8041</v>
      </c>
      <c r="L2308" s="15" t="str">
        <f t="shared" si="72"/>
        <v>09-08-1974</v>
      </c>
      <c r="M2308" s="19">
        <v>48</v>
      </c>
    </row>
    <row r="2309" spans="1:13" ht="15" thickBot="1" x14ac:dyDescent="0.4">
      <c r="A2309" t="s">
        <v>2337</v>
      </c>
      <c r="B2309">
        <v>1960</v>
      </c>
      <c r="C2309" t="s">
        <v>30</v>
      </c>
      <c r="D2309">
        <v>21</v>
      </c>
      <c r="E2309">
        <v>0</v>
      </c>
      <c r="F2309" s="18">
        <v>45710.21</v>
      </c>
      <c r="G2309" t="s">
        <v>11</v>
      </c>
      <c r="H2309" t="s">
        <v>11</v>
      </c>
      <c r="I2309" t="s">
        <v>168</v>
      </c>
      <c r="J2309" s="15" t="str">
        <f t="shared" si="73"/>
        <v>21 Dec 1960</v>
      </c>
      <c r="K2309" s="15" t="s">
        <v>8042</v>
      </c>
      <c r="L2309" s="15" t="str">
        <f t="shared" si="72"/>
        <v>21-12-1960</v>
      </c>
      <c r="M2309" s="19">
        <v>62</v>
      </c>
    </row>
    <row r="2310" spans="1:13" ht="15" thickBot="1" x14ac:dyDescent="0.4">
      <c r="A2310" t="s">
        <v>2338</v>
      </c>
      <c r="B2310">
        <v>1979</v>
      </c>
      <c r="C2310" t="s">
        <v>35</v>
      </c>
      <c r="D2310">
        <v>12</v>
      </c>
      <c r="E2310">
        <v>0</v>
      </c>
      <c r="F2310" s="18">
        <v>45863.21</v>
      </c>
      <c r="G2310" t="s">
        <v>11</v>
      </c>
      <c r="H2310" t="s">
        <v>16</v>
      </c>
      <c r="I2310" t="s">
        <v>13</v>
      </c>
      <c r="J2310" s="15" t="str">
        <f t="shared" si="73"/>
        <v>12 Aug 1979</v>
      </c>
      <c r="K2310" s="15" t="s">
        <v>8043</v>
      </c>
      <c r="L2310" s="15" t="str">
        <f t="shared" si="72"/>
        <v>12-08-1979</v>
      </c>
      <c r="M2310" s="19">
        <v>43</v>
      </c>
    </row>
    <row r="2311" spans="1:13" ht="15" thickBot="1" x14ac:dyDescent="0.4">
      <c r="A2311" t="s">
        <v>2339</v>
      </c>
      <c r="B2311">
        <v>1985</v>
      </c>
      <c r="C2311" t="s">
        <v>20</v>
      </c>
      <c r="D2311">
        <v>30</v>
      </c>
      <c r="E2311">
        <v>2</v>
      </c>
      <c r="F2311" s="18">
        <v>46113.51</v>
      </c>
      <c r="G2311" t="s">
        <v>11</v>
      </c>
      <c r="H2311" t="s">
        <v>12</v>
      </c>
      <c r="I2311" t="s">
        <v>42</v>
      </c>
      <c r="J2311" s="15" t="str">
        <f t="shared" si="73"/>
        <v>30 Sep 1985</v>
      </c>
      <c r="K2311" s="15" t="s">
        <v>8044</v>
      </c>
      <c r="L2311" s="15" t="str">
        <f t="shared" si="72"/>
        <v>30-09-1985</v>
      </c>
      <c r="M2311" s="19">
        <v>37</v>
      </c>
    </row>
    <row r="2312" spans="1:13" ht="15" thickBot="1" x14ac:dyDescent="0.4">
      <c r="A2312" t="s">
        <v>2340</v>
      </c>
      <c r="B2312">
        <v>1962</v>
      </c>
      <c r="C2312" t="s">
        <v>30</v>
      </c>
      <c r="D2312">
        <v>4</v>
      </c>
      <c r="E2312">
        <v>3</v>
      </c>
      <c r="F2312" s="18">
        <v>46130.53</v>
      </c>
      <c r="G2312" t="s">
        <v>16</v>
      </c>
      <c r="H2312" t="s">
        <v>16</v>
      </c>
      <c r="I2312" t="s">
        <v>23</v>
      </c>
      <c r="J2312" s="15" t="str">
        <f t="shared" si="73"/>
        <v>4 Dec 1962</v>
      </c>
      <c r="K2312" s="15" t="s">
        <v>8045</v>
      </c>
      <c r="L2312" s="15" t="str">
        <f t="shared" si="72"/>
        <v>04-12-1962</v>
      </c>
      <c r="M2312" s="19">
        <v>60</v>
      </c>
    </row>
    <row r="2313" spans="1:13" ht="15" thickBot="1" x14ac:dyDescent="0.4">
      <c r="A2313" t="s">
        <v>2341</v>
      </c>
      <c r="B2313">
        <v>1976</v>
      </c>
      <c r="C2313" t="s">
        <v>30</v>
      </c>
      <c r="D2313">
        <v>2</v>
      </c>
      <c r="E2313">
        <v>3</v>
      </c>
      <c r="F2313" s="18">
        <v>46151.12</v>
      </c>
      <c r="G2313" t="s">
        <v>16</v>
      </c>
      <c r="H2313" t="s">
        <v>12</v>
      </c>
      <c r="I2313" t="s">
        <v>13</v>
      </c>
      <c r="J2313" s="15" t="str">
        <f t="shared" si="73"/>
        <v>2 Dec 1976</v>
      </c>
      <c r="K2313" s="15" t="s">
        <v>8046</v>
      </c>
      <c r="L2313" s="15" t="str">
        <f t="shared" si="72"/>
        <v>02-12-1976</v>
      </c>
      <c r="M2313" s="19">
        <v>46</v>
      </c>
    </row>
    <row r="2314" spans="1:13" ht="15" thickBot="1" x14ac:dyDescent="0.4">
      <c r="A2314" t="s">
        <v>2342</v>
      </c>
      <c r="B2314">
        <v>1978</v>
      </c>
      <c r="C2314" t="s">
        <v>35</v>
      </c>
      <c r="D2314">
        <v>17</v>
      </c>
      <c r="E2314">
        <v>2</v>
      </c>
      <c r="F2314" s="18">
        <v>46200.99</v>
      </c>
      <c r="G2314" t="s">
        <v>16</v>
      </c>
      <c r="H2314" t="s">
        <v>16</v>
      </c>
      <c r="I2314" t="s">
        <v>13</v>
      </c>
      <c r="J2314" s="15" t="str">
        <f t="shared" si="73"/>
        <v>17 Aug 1978</v>
      </c>
      <c r="K2314" s="15" t="s">
        <v>8047</v>
      </c>
      <c r="L2314" s="15" t="str">
        <f t="shared" si="72"/>
        <v>17-08-1978</v>
      </c>
      <c r="M2314" s="19">
        <v>44</v>
      </c>
    </row>
    <row r="2315" spans="1:13" ht="15" thickBot="1" x14ac:dyDescent="0.4">
      <c r="A2315" t="s">
        <v>2343</v>
      </c>
      <c r="B2315">
        <v>1971</v>
      </c>
      <c r="C2315" t="s">
        <v>30</v>
      </c>
      <c r="D2315">
        <v>6</v>
      </c>
      <c r="E2315">
        <v>3</v>
      </c>
      <c r="F2315" s="18">
        <v>46255.11</v>
      </c>
      <c r="G2315" t="s">
        <v>16</v>
      </c>
      <c r="H2315" t="s">
        <v>12</v>
      </c>
      <c r="I2315" t="s">
        <v>247</v>
      </c>
      <c r="J2315" s="15" t="str">
        <f t="shared" si="73"/>
        <v>6 Dec 1971</v>
      </c>
      <c r="K2315" s="15" t="s">
        <v>8048</v>
      </c>
      <c r="L2315" s="15" t="str">
        <f t="shared" si="72"/>
        <v>06-12-1971</v>
      </c>
      <c r="M2315" s="19">
        <v>51</v>
      </c>
    </row>
    <row r="2316" spans="1:13" ht="15" thickBot="1" x14ac:dyDescent="0.4">
      <c r="A2316" t="s">
        <v>2344</v>
      </c>
      <c r="B2316">
        <v>1961</v>
      </c>
      <c r="C2316" t="s">
        <v>35</v>
      </c>
      <c r="D2316">
        <v>8</v>
      </c>
      <c r="E2316">
        <v>0</v>
      </c>
      <c r="F2316" s="18">
        <v>46599.11</v>
      </c>
      <c r="G2316" t="s">
        <v>16</v>
      </c>
      <c r="H2316" t="s">
        <v>16</v>
      </c>
      <c r="I2316" t="s">
        <v>13</v>
      </c>
      <c r="J2316" s="15" t="str">
        <f t="shared" si="73"/>
        <v>8 Aug 1961</v>
      </c>
      <c r="K2316" s="15" t="s">
        <v>8049</v>
      </c>
      <c r="L2316" s="15" t="str">
        <f t="shared" si="72"/>
        <v>08-08-1961</v>
      </c>
      <c r="M2316" s="19">
        <v>61</v>
      </c>
    </row>
    <row r="2317" spans="1:13" ht="15" thickBot="1" x14ac:dyDescent="0.4">
      <c r="A2317" t="s">
        <v>2345</v>
      </c>
      <c r="B2317">
        <v>1969</v>
      </c>
      <c r="C2317" t="s">
        <v>18</v>
      </c>
      <c r="D2317">
        <v>23</v>
      </c>
      <c r="E2317">
        <v>3</v>
      </c>
      <c r="F2317" s="18">
        <v>46661.440000000002</v>
      </c>
      <c r="G2317" t="s">
        <v>16</v>
      </c>
      <c r="H2317" t="s">
        <v>12</v>
      </c>
      <c r="I2317" t="s">
        <v>23</v>
      </c>
      <c r="J2317" s="15" t="str">
        <f t="shared" si="73"/>
        <v>23 Jun 1969</v>
      </c>
      <c r="K2317" s="15" t="s">
        <v>8050</v>
      </c>
      <c r="L2317" s="15" t="str">
        <f t="shared" si="72"/>
        <v>23-06-1969</v>
      </c>
      <c r="M2317" s="19">
        <v>54</v>
      </c>
    </row>
    <row r="2318" spans="1:13" ht="15" thickBot="1" x14ac:dyDescent="0.4">
      <c r="A2318" t="s">
        <v>2346</v>
      </c>
      <c r="B2318">
        <v>1960</v>
      </c>
      <c r="C2318" t="s">
        <v>15</v>
      </c>
      <c r="D2318">
        <v>17</v>
      </c>
      <c r="E2318">
        <v>3</v>
      </c>
      <c r="F2318" s="18">
        <v>46718.16</v>
      </c>
      <c r="G2318" t="s">
        <v>16</v>
      </c>
      <c r="H2318" t="s">
        <v>16</v>
      </c>
      <c r="I2318" t="s">
        <v>23</v>
      </c>
      <c r="J2318" s="15" t="str">
        <f t="shared" si="73"/>
        <v>17 Nov 1960</v>
      </c>
      <c r="K2318" s="15" t="s">
        <v>8051</v>
      </c>
      <c r="L2318" s="15" t="str">
        <f t="shared" si="72"/>
        <v>17-11-1960</v>
      </c>
      <c r="M2318" s="19">
        <v>62</v>
      </c>
    </row>
    <row r="2319" spans="1:13" ht="15" thickBot="1" x14ac:dyDescent="0.4">
      <c r="A2319" t="s">
        <v>2347</v>
      </c>
      <c r="B2319">
        <v>1958</v>
      </c>
      <c r="C2319" t="s">
        <v>20</v>
      </c>
      <c r="D2319">
        <v>15</v>
      </c>
      <c r="E2319">
        <v>0</v>
      </c>
      <c r="F2319" s="18">
        <v>46889.26</v>
      </c>
      <c r="G2319" t="s">
        <v>11</v>
      </c>
      <c r="H2319" t="s">
        <v>12</v>
      </c>
      <c r="I2319" t="s">
        <v>13</v>
      </c>
      <c r="J2319" s="15" t="str">
        <f t="shared" si="73"/>
        <v>15 Sep 1958</v>
      </c>
      <c r="K2319" s="15" t="s">
        <v>8052</v>
      </c>
      <c r="L2319" s="15" t="str">
        <f t="shared" si="72"/>
        <v>15-09-1958</v>
      </c>
      <c r="M2319" s="19">
        <v>64</v>
      </c>
    </row>
    <row r="2320" spans="1:13" ht="15" thickBot="1" x14ac:dyDescent="0.4">
      <c r="A2320" t="s">
        <v>2348</v>
      </c>
      <c r="B2320">
        <v>1959</v>
      </c>
      <c r="C2320" t="s">
        <v>10</v>
      </c>
      <c r="D2320">
        <v>14</v>
      </c>
      <c r="E2320">
        <v>0</v>
      </c>
      <c r="F2320" s="18">
        <v>47055.53</v>
      </c>
      <c r="G2320" t="s">
        <v>11</v>
      </c>
      <c r="H2320" t="s">
        <v>16</v>
      </c>
      <c r="I2320" t="s">
        <v>13</v>
      </c>
      <c r="J2320" s="15" t="str">
        <f t="shared" si="73"/>
        <v>14 Jul 1959</v>
      </c>
      <c r="K2320" s="15" t="s">
        <v>8053</v>
      </c>
      <c r="L2320" s="15" t="str">
        <f t="shared" si="72"/>
        <v>14-07-1959</v>
      </c>
      <c r="M2320" s="19">
        <v>64</v>
      </c>
    </row>
    <row r="2321" spans="1:13" ht="15" thickBot="1" x14ac:dyDescent="0.4">
      <c r="A2321" t="s">
        <v>2349</v>
      </c>
      <c r="B2321">
        <v>1970</v>
      </c>
      <c r="C2321" t="s">
        <v>30</v>
      </c>
      <c r="D2321">
        <v>28</v>
      </c>
      <c r="E2321">
        <v>2</v>
      </c>
      <c r="F2321" s="18">
        <v>47269.85</v>
      </c>
      <c r="G2321" t="s">
        <v>16</v>
      </c>
      <c r="H2321" t="s">
        <v>11</v>
      </c>
      <c r="I2321" t="s">
        <v>13</v>
      </c>
      <c r="J2321" s="15" t="str">
        <f t="shared" si="73"/>
        <v>28 Dec 1970</v>
      </c>
      <c r="K2321" s="15" t="s">
        <v>7377</v>
      </c>
      <c r="L2321" s="15" t="str">
        <f t="shared" si="72"/>
        <v>28-12-1970</v>
      </c>
      <c r="M2321" s="19">
        <v>52</v>
      </c>
    </row>
    <row r="2322" spans="1:13" ht="15" thickBot="1" x14ac:dyDescent="0.4">
      <c r="A2322" t="s">
        <v>2350</v>
      </c>
      <c r="B2322">
        <v>1958</v>
      </c>
      <c r="C2322" t="s">
        <v>20</v>
      </c>
      <c r="D2322">
        <v>3</v>
      </c>
      <c r="E2322">
        <v>2</v>
      </c>
      <c r="F2322" s="18">
        <v>47291.06</v>
      </c>
      <c r="G2322" t="s">
        <v>11</v>
      </c>
      <c r="H2322" t="s">
        <v>16</v>
      </c>
      <c r="I2322" t="s">
        <v>42</v>
      </c>
      <c r="J2322" s="15" t="str">
        <f t="shared" si="73"/>
        <v>3 Sep 1958</v>
      </c>
      <c r="K2322" s="15" t="s">
        <v>8054</v>
      </c>
      <c r="L2322" s="15" t="str">
        <f t="shared" si="72"/>
        <v>03-09-1958</v>
      </c>
      <c r="M2322" s="19">
        <v>64</v>
      </c>
    </row>
    <row r="2323" spans="1:13" ht="15" thickBot="1" x14ac:dyDescent="0.4">
      <c r="A2323" t="s">
        <v>2351</v>
      </c>
      <c r="B2323">
        <v>1959</v>
      </c>
      <c r="C2323" t="s">
        <v>37</v>
      </c>
      <c r="D2323">
        <v>4</v>
      </c>
      <c r="E2323">
        <v>2</v>
      </c>
      <c r="F2323" s="18">
        <v>47305.31</v>
      </c>
      <c r="G2323" t="s">
        <v>11</v>
      </c>
      <c r="H2323" t="s">
        <v>16</v>
      </c>
      <c r="I2323" t="s">
        <v>42</v>
      </c>
      <c r="J2323" s="15" t="str">
        <f t="shared" si="73"/>
        <v>4 Oct 1959</v>
      </c>
      <c r="K2323" s="15" t="s">
        <v>8055</v>
      </c>
      <c r="L2323" s="15" t="str">
        <f t="shared" si="72"/>
        <v>04-10-1959</v>
      </c>
      <c r="M2323" s="19">
        <v>63</v>
      </c>
    </row>
    <row r="2324" spans="1:13" ht="15" thickBot="1" x14ac:dyDescent="0.4">
      <c r="A2324" t="s">
        <v>2352</v>
      </c>
      <c r="B2324">
        <v>1961</v>
      </c>
      <c r="C2324" t="s">
        <v>18</v>
      </c>
      <c r="D2324">
        <v>13</v>
      </c>
      <c r="E2324">
        <v>1</v>
      </c>
      <c r="F2324" s="18">
        <v>47403.88</v>
      </c>
      <c r="G2324" t="s">
        <v>16</v>
      </c>
      <c r="H2324" t="s">
        <v>12</v>
      </c>
      <c r="I2324" t="s">
        <v>42</v>
      </c>
      <c r="J2324" s="15" t="str">
        <f t="shared" si="73"/>
        <v>13 Jun 1961</v>
      </c>
      <c r="K2324" s="15" t="s">
        <v>8056</v>
      </c>
      <c r="L2324" s="15" t="str">
        <f t="shared" si="72"/>
        <v>13-06-1961</v>
      </c>
      <c r="M2324" s="19">
        <v>62</v>
      </c>
    </row>
    <row r="2325" spans="1:13" ht="15" thickBot="1" x14ac:dyDescent="0.4">
      <c r="A2325" t="s">
        <v>2353</v>
      </c>
      <c r="B2325">
        <v>1971</v>
      </c>
      <c r="C2325" t="s">
        <v>20</v>
      </c>
      <c r="D2325">
        <v>27</v>
      </c>
      <c r="E2325">
        <v>2</v>
      </c>
      <c r="F2325" s="18">
        <v>47462.89</v>
      </c>
      <c r="G2325" t="s">
        <v>16</v>
      </c>
      <c r="H2325" t="s">
        <v>11</v>
      </c>
      <c r="I2325" t="s">
        <v>13</v>
      </c>
      <c r="J2325" s="15" t="str">
        <f t="shared" si="73"/>
        <v>27 Sep 1971</v>
      </c>
      <c r="K2325" s="15" t="s">
        <v>6631</v>
      </c>
      <c r="L2325" s="15" t="str">
        <f t="shared" si="72"/>
        <v>27-09-1971</v>
      </c>
      <c r="M2325" s="19">
        <v>51</v>
      </c>
    </row>
    <row r="2326" spans="1:13" ht="15" thickBot="1" x14ac:dyDescent="0.4">
      <c r="A2326" t="s">
        <v>2354</v>
      </c>
      <c r="B2326">
        <v>1964</v>
      </c>
      <c r="C2326" t="s">
        <v>15</v>
      </c>
      <c r="D2326">
        <v>7</v>
      </c>
      <c r="E2326">
        <v>2</v>
      </c>
      <c r="F2326" s="18">
        <v>47496.49</v>
      </c>
      <c r="G2326" t="s">
        <v>16</v>
      </c>
      <c r="H2326" t="s">
        <v>12</v>
      </c>
      <c r="I2326" t="s">
        <v>23</v>
      </c>
      <c r="J2326" s="15" t="str">
        <f t="shared" si="73"/>
        <v>7 Nov 1964</v>
      </c>
      <c r="K2326" s="15" t="s">
        <v>7089</v>
      </c>
      <c r="L2326" s="15" t="str">
        <f t="shared" si="72"/>
        <v>07-11-1964</v>
      </c>
      <c r="M2326" s="19">
        <v>58</v>
      </c>
    </row>
    <row r="2327" spans="1:13" ht="15" thickBot="1" x14ac:dyDescent="0.4">
      <c r="A2327" t="s">
        <v>2355</v>
      </c>
      <c r="B2327">
        <v>1963</v>
      </c>
      <c r="C2327" t="s">
        <v>35</v>
      </c>
      <c r="D2327">
        <v>5</v>
      </c>
      <c r="E2327">
        <v>1</v>
      </c>
      <c r="F2327" s="18">
        <v>47896.79</v>
      </c>
      <c r="G2327" t="s">
        <v>16</v>
      </c>
      <c r="H2327" t="s">
        <v>12</v>
      </c>
      <c r="I2327" t="s">
        <v>247</v>
      </c>
      <c r="J2327" s="15" t="str">
        <f t="shared" si="73"/>
        <v>5 Aug 1963</v>
      </c>
      <c r="K2327" s="15" t="s">
        <v>8057</v>
      </c>
      <c r="L2327" s="15" t="str">
        <f t="shared" si="72"/>
        <v>05-08-1963</v>
      </c>
      <c r="M2327" s="19">
        <v>60</v>
      </c>
    </row>
    <row r="2328" spans="1:13" ht="15" thickBot="1" x14ac:dyDescent="0.4">
      <c r="A2328" t="s">
        <v>2356</v>
      </c>
      <c r="B2328">
        <v>1958</v>
      </c>
      <c r="C2328" t="s">
        <v>15</v>
      </c>
      <c r="D2328">
        <v>16</v>
      </c>
      <c r="E2328">
        <v>1</v>
      </c>
      <c r="F2328" s="18">
        <v>47928.03</v>
      </c>
      <c r="G2328" t="s">
        <v>11</v>
      </c>
      <c r="H2328" t="s">
        <v>12</v>
      </c>
      <c r="I2328" t="s">
        <v>42</v>
      </c>
      <c r="J2328" s="15" t="str">
        <f t="shared" si="73"/>
        <v>16 Nov 1958</v>
      </c>
      <c r="K2328" s="15" t="s">
        <v>8058</v>
      </c>
      <c r="L2328" s="15" t="str">
        <f t="shared" si="72"/>
        <v>16-11-1958</v>
      </c>
      <c r="M2328" s="19">
        <v>64</v>
      </c>
    </row>
    <row r="2329" spans="1:13" ht="15" thickBot="1" x14ac:dyDescent="0.4">
      <c r="A2329" t="s">
        <v>2357</v>
      </c>
      <c r="B2329">
        <v>1962</v>
      </c>
      <c r="C2329" t="s">
        <v>35</v>
      </c>
      <c r="D2329">
        <v>27</v>
      </c>
      <c r="E2329">
        <v>0</v>
      </c>
      <c r="F2329" s="18">
        <v>48173.36</v>
      </c>
      <c r="G2329" t="s">
        <v>16</v>
      </c>
      <c r="H2329" t="s">
        <v>12</v>
      </c>
      <c r="I2329" t="s">
        <v>42</v>
      </c>
      <c r="J2329" s="15" t="str">
        <f t="shared" si="73"/>
        <v>27 Aug 1962</v>
      </c>
      <c r="K2329" s="15" t="s">
        <v>7385</v>
      </c>
      <c r="L2329" s="15" t="str">
        <f t="shared" si="72"/>
        <v>27-08-1962</v>
      </c>
      <c r="M2329" s="19">
        <v>60</v>
      </c>
    </row>
    <row r="2330" spans="1:13" ht="15" thickBot="1" x14ac:dyDescent="0.4">
      <c r="A2330" t="s">
        <v>2358</v>
      </c>
      <c r="B2330">
        <v>1961</v>
      </c>
      <c r="C2330" t="s">
        <v>30</v>
      </c>
      <c r="D2330">
        <v>21</v>
      </c>
      <c r="E2330">
        <v>1</v>
      </c>
      <c r="F2330" s="18">
        <v>48517.56</v>
      </c>
      <c r="G2330" t="s">
        <v>16</v>
      </c>
      <c r="H2330" t="s">
        <v>12</v>
      </c>
      <c r="I2330" t="s">
        <v>247</v>
      </c>
      <c r="J2330" s="15" t="str">
        <f t="shared" si="73"/>
        <v>21 Dec 1961</v>
      </c>
      <c r="K2330" s="15" t="s">
        <v>8059</v>
      </c>
      <c r="L2330" s="15" t="str">
        <f t="shared" si="72"/>
        <v>21-12-1961</v>
      </c>
      <c r="M2330" s="19">
        <v>61</v>
      </c>
    </row>
    <row r="2331" spans="1:13" ht="15" thickBot="1" x14ac:dyDescent="0.4">
      <c r="A2331" t="s">
        <v>2359</v>
      </c>
      <c r="B2331">
        <v>1968</v>
      </c>
      <c r="C2331" t="s">
        <v>30</v>
      </c>
      <c r="D2331">
        <v>1</v>
      </c>
      <c r="E2331">
        <v>3</v>
      </c>
      <c r="F2331" s="18">
        <v>48549.18</v>
      </c>
      <c r="G2331" t="s">
        <v>16</v>
      </c>
      <c r="H2331" t="s">
        <v>12</v>
      </c>
      <c r="I2331" t="s">
        <v>168</v>
      </c>
      <c r="J2331" s="15" t="str">
        <f t="shared" si="73"/>
        <v>1 Dec 1968</v>
      </c>
      <c r="K2331" s="15" t="s">
        <v>8060</v>
      </c>
      <c r="L2331" s="15" t="str">
        <f t="shared" si="72"/>
        <v>01-12-1968</v>
      </c>
      <c r="M2331" s="19">
        <v>54</v>
      </c>
    </row>
    <row r="2332" spans="1:13" ht="15" thickBot="1" x14ac:dyDescent="0.4">
      <c r="A2332" t="s">
        <v>2360</v>
      </c>
      <c r="B2332">
        <v>1962</v>
      </c>
      <c r="C2332" t="s">
        <v>37</v>
      </c>
      <c r="D2332">
        <v>11</v>
      </c>
      <c r="E2332">
        <v>0</v>
      </c>
      <c r="F2332" s="18">
        <v>48673.56</v>
      </c>
      <c r="G2332" t="s">
        <v>16</v>
      </c>
      <c r="H2332" t="s">
        <v>11</v>
      </c>
      <c r="I2332" t="s">
        <v>13</v>
      </c>
      <c r="J2332" s="15" t="str">
        <f t="shared" si="73"/>
        <v>11 Oct 1962</v>
      </c>
      <c r="K2332" s="15" t="s">
        <v>7436</v>
      </c>
      <c r="L2332" s="15" t="str">
        <f t="shared" si="72"/>
        <v>11-10-1962</v>
      </c>
      <c r="M2332" s="19">
        <v>60</v>
      </c>
    </row>
    <row r="2333" spans="1:13" ht="15" thickBot="1" x14ac:dyDescent="0.4">
      <c r="A2333" t="s">
        <v>2361</v>
      </c>
      <c r="B2333">
        <v>1965</v>
      </c>
      <c r="C2333" t="s">
        <v>37</v>
      </c>
      <c r="D2333">
        <v>27</v>
      </c>
      <c r="E2333">
        <v>1</v>
      </c>
      <c r="F2333" s="18">
        <v>48675.519999999997</v>
      </c>
      <c r="G2333" t="s">
        <v>16</v>
      </c>
      <c r="H2333" t="s">
        <v>11</v>
      </c>
      <c r="I2333" t="s">
        <v>13</v>
      </c>
      <c r="J2333" s="15" t="str">
        <f t="shared" si="73"/>
        <v>27 Oct 1965</v>
      </c>
      <c r="K2333" s="15" t="s">
        <v>7285</v>
      </c>
      <c r="L2333" s="15" t="str">
        <f t="shared" si="72"/>
        <v>27-10-1965</v>
      </c>
      <c r="M2333" s="19">
        <v>57</v>
      </c>
    </row>
    <row r="2334" spans="1:13" ht="15" thickBot="1" x14ac:dyDescent="0.4">
      <c r="A2334" t="s">
        <v>2362</v>
      </c>
      <c r="B2334">
        <v>1959</v>
      </c>
      <c r="C2334" t="s">
        <v>10</v>
      </c>
      <c r="D2334">
        <v>22</v>
      </c>
      <c r="E2334">
        <v>0</v>
      </c>
      <c r="F2334" s="18">
        <v>48824.45</v>
      </c>
      <c r="G2334" t="s">
        <v>11</v>
      </c>
      <c r="H2334" t="s">
        <v>16</v>
      </c>
      <c r="I2334" t="s">
        <v>42</v>
      </c>
      <c r="J2334" s="15" t="str">
        <f t="shared" si="73"/>
        <v>22 Jul 1959</v>
      </c>
      <c r="K2334" s="15" t="s">
        <v>8061</v>
      </c>
      <c r="L2334" s="15" t="str">
        <f t="shared" si="72"/>
        <v>22-07-1959</v>
      </c>
      <c r="M2334" s="19">
        <v>64</v>
      </c>
    </row>
    <row r="2335" spans="1:13" ht="15" thickBot="1" x14ac:dyDescent="0.4">
      <c r="A2335" t="s">
        <v>2363</v>
      </c>
      <c r="B2335">
        <v>1978</v>
      </c>
      <c r="C2335" t="s">
        <v>30</v>
      </c>
      <c r="D2335">
        <v>29</v>
      </c>
      <c r="E2335">
        <v>0</v>
      </c>
      <c r="F2335" s="18">
        <v>48885.14</v>
      </c>
      <c r="G2335" t="s">
        <v>16</v>
      </c>
      <c r="H2335" t="s">
        <v>11</v>
      </c>
      <c r="I2335" t="s">
        <v>13</v>
      </c>
      <c r="J2335" s="15" t="str">
        <f t="shared" si="73"/>
        <v>29 Dec 1978</v>
      </c>
      <c r="K2335" s="15" t="s">
        <v>6884</v>
      </c>
      <c r="L2335" s="15" t="str">
        <f t="shared" si="72"/>
        <v>29-12-1978</v>
      </c>
      <c r="M2335" s="19">
        <v>44</v>
      </c>
    </row>
    <row r="2336" spans="1:13" ht="15" thickBot="1" x14ac:dyDescent="0.4">
      <c r="A2336" t="s">
        <v>2364</v>
      </c>
      <c r="B2336">
        <v>1963</v>
      </c>
      <c r="C2336" t="s">
        <v>20</v>
      </c>
      <c r="D2336">
        <v>4</v>
      </c>
      <c r="E2336">
        <v>1</v>
      </c>
      <c r="F2336" s="18">
        <v>48970.25</v>
      </c>
      <c r="G2336" t="s">
        <v>16</v>
      </c>
      <c r="H2336" t="s">
        <v>11</v>
      </c>
      <c r="I2336" t="s">
        <v>13</v>
      </c>
      <c r="J2336" s="15" t="str">
        <f t="shared" si="73"/>
        <v>4 Sep 1963</v>
      </c>
      <c r="K2336" s="15" t="s">
        <v>8062</v>
      </c>
      <c r="L2336" s="15" t="str">
        <f t="shared" si="72"/>
        <v>04-09-1963</v>
      </c>
      <c r="M2336" s="19">
        <v>59</v>
      </c>
    </row>
    <row r="2337" spans="1:13" ht="15" thickBot="1" x14ac:dyDescent="0.4">
      <c r="A2337" t="s">
        <v>2365</v>
      </c>
      <c r="B2337">
        <v>1958</v>
      </c>
      <c r="C2337" t="s">
        <v>18</v>
      </c>
      <c r="D2337">
        <v>27</v>
      </c>
      <c r="E2337">
        <v>2</v>
      </c>
      <c r="F2337" s="18">
        <v>49577.66</v>
      </c>
      <c r="G2337" t="s">
        <v>11</v>
      </c>
      <c r="H2337" t="s">
        <v>11</v>
      </c>
      <c r="I2337" t="s">
        <v>13</v>
      </c>
      <c r="J2337" s="15" t="str">
        <f t="shared" si="73"/>
        <v>27 Jun 1958</v>
      </c>
      <c r="K2337" s="15" t="s">
        <v>8063</v>
      </c>
      <c r="L2337" s="15" t="str">
        <f t="shared" si="72"/>
        <v>27-06-1958</v>
      </c>
      <c r="M2337" s="19">
        <v>65</v>
      </c>
    </row>
    <row r="2338" spans="1:13" ht="15" thickBot="1" x14ac:dyDescent="0.4">
      <c r="A2338" t="s">
        <v>2366</v>
      </c>
      <c r="B2338">
        <v>1994</v>
      </c>
      <c r="C2338" t="s">
        <v>37</v>
      </c>
      <c r="D2338">
        <v>27</v>
      </c>
      <c r="E2338">
        <v>1</v>
      </c>
      <c r="F2338" s="18">
        <v>51194.559999999998</v>
      </c>
      <c r="G2338" t="s">
        <v>16</v>
      </c>
      <c r="H2338" t="s">
        <v>12</v>
      </c>
      <c r="I2338" t="s">
        <v>42</v>
      </c>
      <c r="J2338" s="15" t="str">
        <f t="shared" si="73"/>
        <v>27 Oct 1994</v>
      </c>
      <c r="K2338" s="15" t="s">
        <v>8064</v>
      </c>
      <c r="L2338" s="15" t="str">
        <f t="shared" si="72"/>
        <v>27-10-1994</v>
      </c>
      <c r="M2338" s="19">
        <v>28</v>
      </c>
    </row>
    <row r="2339" spans="1:13" ht="15" thickBot="1" x14ac:dyDescent="0.4">
      <c r="A2339" t="s">
        <v>2367</v>
      </c>
      <c r="B2339">
        <v>1962</v>
      </c>
      <c r="C2339" t="s">
        <v>35</v>
      </c>
      <c r="D2339">
        <v>4</v>
      </c>
      <c r="E2339">
        <v>0</v>
      </c>
      <c r="F2339" s="18">
        <v>52590.83</v>
      </c>
      <c r="G2339" t="s">
        <v>16</v>
      </c>
      <c r="H2339" t="s">
        <v>12</v>
      </c>
      <c r="I2339" t="s">
        <v>42</v>
      </c>
      <c r="J2339" s="15" t="str">
        <f t="shared" si="73"/>
        <v>4 Aug 1962</v>
      </c>
      <c r="K2339" s="15" t="s">
        <v>8065</v>
      </c>
      <c r="L2339" s="15" t="str">
        <f t="shared" si="72"/>
        <v>04-08-1962</v>
      </c>
      <c r="M2339" s="19">
        <v>61</v>
      </c>
    </row>
    <row r="2340" spans="1:13" ht="15" thickBot="1" x14ac:dyDescent="0.4">
      <c r="A2340" t="s">
        <v>2368</v>
      </c>
      <c r="B2340">
        <v>1989</v>
      </c>
      <c r="C2340" t="s">
        <v>18</v>
      </c>
      <c r="D2340">
        <v>19</v>
      </c>
      <c r="E2340">
        <v>0</v>
      </c>
      <c r="F2340" s="18">
        <v>55135.4</v>
      </c>
      <c r="G2340" t="s">
        <v>16</v>
      </c>
      <c r="H2340" t="s">
        <v>11</v>
      </c>
      <c r="I2340" t="s">
        <v>23</v>
      </c>
      <c r="J2340" s="15" t="str">
        <f t="shared" si="73"/>
        <v>19 Jun 1989</v>
      </c>
      <c r="K2340" s="15" t="s">
        <v>8066</v>
      </c>
      <c r="L2340" s="15" t="str">
        <f t="shared" si="72"/>
        <v>19-06-1989</v>
      </c>
      <c r="M2340" s="19">
        <v>34</v>
      </c>
    </row>
    <row r="2341" spans="1:13" ht="15" thickBot="1" x14ac:dyDescent="0.4">
      <c r="A2341" t="s">
        <v>2369</v>
      </c>
      <c r="B2341">
        <v>1991</v>
      </c>
      <c r="C2341" t="s">
        <v>18</v>
      </c>
      <c r="D2341">
        <v>6</v>
      </c>
      <c r="E2341">
        <v>1</v>
      </c>
      <c r="F2341" s="18">
        <v>58571.07</v>
      </c>
      <c r="G2341" t="s">
        <v>16</v>
      </c>
      <c r="H2341" t="s">
        <v>12</v>
      </c>
      <c r="I2341" t="s">
        <v>247</v>
      </c>
      <c r="J2341" s="15" t="str">
        <f t="shared" si="73"/>
        <v>6 Jun 1991</v>
      </c>
      <c r="K2341" s="15" t="s">
        <v>8067</v>
      </c>
      <c r="L2341" s="15" t="str">
        <f t="shared" si="72"/>
        <v>06-06-1991</v>
      </c>
      <c r="M2341" s="19">
        <v>32</v>
      </c>
    </row>
    <row r="2342" spans="1:13" ht="15" thickBot="1" x14ac:dyDescent="0.4">
      <c r="A2342" t="s">
        <v>2370</v>
      </c>
      <c r="B2342">
        <v>1970</v>
      </c>
      <c r="C2342" t="s">
        <v>20</v>
      </c>
      <c r="D2342">
        <v>11</v>
      </c>
      <c r="E2342">
        <v>3</v>
      </c>
      <c r="F2342" s="18">
        <v>60021.4</v>
      </c>
      <c r="G2342" t="s">
        <v>16</v>
      </c>
      <c r="H2342" t="s">
        <v>16</v>
      </c>
      <c r="I2342" t="s">
        <v>23</v>
      </c>
      <c r="J2342" s="15" t="str">
        <f t="shared" si="73"/>
        <v>11 Sep 1970</v>
      </c>
      <c r="K2342" s="15" t="s">
        <v>7543</v>
      </c>
      <c r="L2342" s="15" t="str">
        <f t="shared" si="72"/>
        <v>11-09-1970</v>
      </c>
      <c r="M2342" s="19">
        <v>52</v>
      </c>
    </row>
    <row r="2343" spans="1:13" ht="15" thickBot="1" x14ac:dyDescent="0.4">
      <c r="A2343" t="s">
        <v>2371</v>
      </c>
      <c r="B2343">
        <v>1977</v>
      </c>
      <c r="C2343" t="s">
        <v>18</v>
      </c>
      <c r="D2343">
        <v>8</v>
      </c>
      <c r="E2343">
        <v>0</v>
      </c>
      <c r="F2343" s="18">
        <v>62592.87</v>
      </c>
      <c r="G2343" t="s">
        <v>11</v>
      </c>
      <c r="H2343" t="s">
        <v>12</v>
      </c>
      <c r="I2343" t="s">
        <v>13</v>
      </c>
      <c r="J2343" s="15" t="str">
        <f t="shared" si="73"/>
        <v>8 Jun 1977</v>
      </c>
      <c r="K2343" s="15" t="s">
        <v>8068</v>
      </c>
      <c r="L2343" s="15" t="str">
        <f t="shared" si="72"/>
        <v>08-06-1977</v>
      </c>
      <c r="M2343" s="19">
        <v>46</v>
      </c>
    </row>
    <row r="2344" spans="1:13" ht="15" thickBot="1" x14ac:dyDescent="0.4">
      <c r="A2344" t="s">
        <v>2372</v>
      </c>
      <c r="B2344">
        <v>1968</v>
      </c>
      <c r="C2344" t="s">
        <v>37</v>
      </c>
      <c r="D2344">
        <v>12</v>
      </c>
      <c r="E2344">
        <v>0</v>
      </c>
      <c r="F2344" s="18">
        <v>63770.43</v>
      </c>
      <c r="G2344" t="s">
        <v>16</v>
      </c>
      <c r="H2344" t="s">
        <v>12</v>
      </c>
      <c r="I2344" t="s">
        <v>13</v>
      </c>
      <c r="J2344" s="15" t="str">
        <f t="shared" si="73"/>
        <v>12 Oct 1968</v>
      </c>
      <c r="K2344" s="15" t="s">
        <v>8069</v>
      </c>
      <c r="L2344" s="15" t="str">
        <f t="shared" si="72"/>
        <v>12-10-1968</v>
      </c>
      <c r="M2344" s="19">
        <v>54</v>
      </c>
    </row>
  </sheetData>
  <autoFilter ref="A1:M2344" xr:uid="{00000000-0001-0000-02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F1BF0-1AD3-4685-B875-356AB57DB274}">
  <dimension ref="A1:XFD2336"/>
  <sheetViews>
    <sheetView topLeftCell="C2314" zoomScale="85" zoomScaleNormal="85" workbookViewId="0">
      <selection activeCell="O2331" sqref="O2331"/>
    </sheetView>
  </sheetViews>
  <sheetFormatPr defaultRowHeight="14.5" x14ac:dyDescent="0.35"/>
  <cols>
    <col min="1" max="1" width="15.54296875" style="22" customWidth="1"/>
    <col min="2" max="2" width="19.6328125" bestFit="1" customWidth="1"/>
    <col min="5" max="5" width="11.90625" bestFit="1" customWidth="1"/>
    <col min="6" max="6" width="15.6328125" bestFit="1" customWidth="1"/>
    <col min="7" max="7" width="14" bestFit="1" customWidth="1"/>
    <col min="8" max="8" width="26.26953125" style="25" bestFit="1" customWidth="1"/>
    <col min="9" max="9" width="7.7265625" bestFit="1" customWidth="1"/>
    <col min="10" max="10" width="13.54296875" bestFit="1" customWidth="1"/>
    <col min="11" max="11" width="15" bestFit="1" customWidth="1"/>
    <col min="12" max="12" width="12.36328125" bestFit="1" customWidth="1"/>
    <col min="14" max="14" width="12.36328125" bestFit="1" customWidth="1"/>
  </cols>
  <sheetData>
    <row r="1" spans="1:17 16384:16384" ht="15.5" x14ac:dyDescent="0.35">
      <c r="A1" s="20" t="s">
        <v>0</v>
      </c>
      <c r="B1" s="20" t="s">
        <v>8072</v>
      </c>
      <c r="C1" s="20" t="s">
        <v>2373</v>
      </c>
      <c r="D1" s="20" t="s">
        <v>2374</v>
      </c>
      <c r="E1" s="20" t="s">
        <v>2375</v>
      </c>
      <c r="F1" s="20" t="s">
        <v>2376</v>
      </c>
      <c r="G1" s="20" t="s">
        <v>2377</v>
      </c>
      <c r="H1" s="24" t="s">
        <v>5988</v>
      </c>
      <c r="I1" s="20" t="s">
        <v>2378</v>
      </c>
      <c r="J1" s="23" t="s">
        <v>5990</v>
      </c>
      <c r="K1" s="23" t="s">
        <v>8073</v>
      </c>
      <c r="L1" s="23" t="s">
        <v>8074</v>
      </c>
      <c r="M1" s="23" t="s">
        <v>8075</v>
      </c>
      <c r="N1" s="23" t="s">
        <v>8076</v>
      </c>
      <c r="O1" s="23" t="s">
        <v>8077</v>
      </c>
      <c r="P1" s="23" t="s">
        <v>8</v>
      </c>
      <c r="Q1" s="23" t="s">
        <v>8071</v>
      </c>
      <c r="XFD1" s="20"/>
    </row>
    <row r="2" spans="1:17 16384:16384" ht="15.5" x14ac:dyDescent="0.35">
      <c r="A2" s="21" t="s">
        <v>2372</v>
      </c>
      <c r="B2" t="str">
        <f>VLOOKUP('Customer Names'!A2,'Customer Names'!$A$2:$C$2336,3,FALSE)</f>
        <v xml:space="preserve">  Kelly</v>
      </c>
      <c r="C2">
        <f>VLOOKUP(A2,'Medical Examinations'!$A$1:$L$2336,2, FALSE)</f>
        <v>47.41</v>
      </c>
      <c r="D2">
        <f>VLOOKUP(A2,'Medical Examinations'!$A$1:$L$2336,3,FALSE)</f>
        <v>7.47</v>
      </c>
      <c r="E2" t="str">
        <f>VLOOKUP(A2,'Medical Examinations'!$A$1:$L$2336,4,FALSE)</f>
        <v>No</v>
      </c>
      <c r="F2" t="str">
        <f>VLOOKUP(A2,'Medical Examinations'!$A$1:$L$2336,5,FALSE)</f>
        <v>No</v>
      </c>
      <c r="G2" t="str">
        <f>VLOOKUP(A2,'Medical Examinations'!$A$1:$L$2336,6,FALSE)</f>
        <v>No</v>
      </c>
      <c r="H2" s="25">
        <f>VLOOKUP(A2,'Medical Examinations'!$A$1:$L$2336,7,FALSE)</f>
        <v>0</v>
      </c>
      <c r="I2" t="str">
        <f>VLOOKUP(A2,'Medical Examinations'!$A$1:$L$2336,8,FALSE)</f>
        <v>yes</v>
      </c>
      <c r="J2" t="str">
        <f>VLOOKUP(A2,'Medical Examinations'!$A$1:$L$2336,11,FALSE)</f>
        <v>Obesity</v>
      </c>
      <c r="K2" t="str">
        <f>VLOOKUP(A2,'Medical Examinations'!$A$1:$L$2336,12,FALSE)</f>
        <v>Diabetes</v>
      </c>
      <c r="L2" t="str">
        <f>VLOOKUP(A2,'Hospitalisation Details'!$A$1:$M$2344,12,FALSE)</f>
        <v>12-10-1968</v>
      </c>
      <c r="M2">
        <f>VLOOKUP(A2,'Hospitalisation Details'!$A$1:$M$2344,6,FALSE)</f>
        <v>63770.43</v>
      </c>
      <c r="N2" t="str">
        <f>VLOOKUP(A2,'Hospitalisation Details'!$A$1:$M$2344,7,FALSE)</f>
        <v>tier - 1</v>
      </c>
      <c r="O2" t="str">
        <f>VLOOKUP(A2,'Hospitalisation Details'!$A$1:$M$2344,8,FALSE)</f>
        <v>tier - 3</v>
      </c>
      <c r="P2" t="str">
        <f>VLOOKUP(A2,'Hospitalisation Details'!$A$1:$M$2344,9,FALSE)</f>
        <v>R1013</v>
      </c>
      <c r="Q2">
        <f>VLOOKUP(A2,'Hospitalisation Details'!$A$1:$M$2344,13,FALSE)</f>
        <v>54</v>
      </c>
    </row>
    <row r="3" spans="1:17 16384:16384" ht="15.5" x14ac:dyDescent="0.35">
      <c r="A3" s="21" t="s">
        <v>2371</v>
      </c>
      <c r="B3" t="str">
        <f>VLOOKUP('Customer Names'!A3,'Customer Names'!$A$2:$C$2336,3,FALSE)</f>
        <v xml:space="preserve">  Matthew D</v>
      </c>
      <c r="C3">
        <f>VLOOKUP(A3,'Medical Examinations'!$A$1:$L$2336,2, FALSE)</f>
        <v>30.36</v>
      </c>
      <c r="D3">
        <f>VLOOKUP(A3,'Medical Examinations'!$A$1:$L$2336,3,FALSE)</f>
        <v>5.77</v>
      </c>
      <c r="E3" t="str">
        <f>VLOOKUP(A3,'Medical Examinations'!$A$1:$L$2336,4,FALSE)</f>
        <v>No</v>
      </c>
      <c r="F3" t="str">
        <f>VLOOKUP(A3,'Medical Examinations'!$A$1:$L$2336,5,FALSE)</f>
        <v>No</v>
      </c>
      <c r="G3" t="str">
        <f>VLOOKUP(A3,'Medical Examinations'!$A$1:$L$2336,6,FALSE)</f>
        <v>No</v>
      </c>
      <c r="H3" s="25">
        <f>VLOOKUP(A3,'Medical Examinations'!$A$1:$L$2336,7,FALSE)</f>
        <v>0</v>
      </c>
      <c r="I3" t="str">
        <f>VLOOKUP(A3,'Medical Examinations'!$A$1:$L$2336,8,FALSE)</f>
        <v>yes</v>
      </c>
      <c r="J3" t="str">
        <f>VLOOKUP(A3,'Medical Examinations'!$A$1:$L$2336,11,FALSE)</f>
        <v>Obesity</v>
      </c>
      <c r="K3" t="str">
        <f>VLOOKUP(A3,'Medical Examinations'!$A$1:$L$2336,12,FALSE)</f>
        <v>Prediabetes</v>
      </c>
      <c r="L3" t="str">
        <f>VLOOKUP(A3,'Hospitalisation Details'!$A$1:$M$2344,12,FALSE)</f>
        <v>08-06-1977</v>
      </c>
      <c r="M3">
        <f>VLOOKUP(A3,'Hospitalisation Details'!$A$1:$M$2344,6,FALSE)</f>
        <v>62592.87</v>
      </c>
      <c r="N3" t="str">
        <f>VLOOKUP(A3,'Hospitalisation Details'!$A$1:$M$2344,7,FALSE)</f>
        <v>tier - 2</v>
      </c>
      <c r="O3" t="str">
        <f>VLOOKUP(A3,'Hospitalisation Details'!$A$1:$M$2344,8,FALSE)</f>
        <v>tier - 3</v>
      </c>
      <c r="P3" t="str">
        <f>VLOOKUP(A3,'Hospitalisation Details'!$A$1:$M$2344,9,FALSE)</f>
        <v>R1013</v>
      </c>
      <c r="Q3">
        <f>VLOOKUP(A3,'Hospitalisation Details'!$A$1:$M$2344,13,FALSE)</f>
        <v>46</v>
      </c>
    </row>
    <row r="4" spans="1:17 16384:16384" ht="15.5" x14ac:dyDescent="0.35">
      <c r="A4" s="21" t="s">
        <v>2370</v>
      </c>
      <c r="B4" t="str">
        <f>VLOOKUP('Customer Names'!A4,'Customer Names'!$A$2:$C$2336,3,FALSE)</f>
        <v xml:space="preserve">  Phil</v>
      </c>
      <c r="C4">
        <f>VLOOKUP(A4,'Medical Examinations'!$A$1:$L$2336,2, FALSE)</f>
        <v>34.484999999999999</v>
      </c>
      <c r="D4">
        <f>VLOOKUP(A4,'Medical Examinations'!$A$1:$L$2336,3,FALSE)</f>
        <v>11.87</v>
      </c>
      <c r="E4" t="str">
        <f>VLOOKUP(A4,'Medical Examinations'!$A$1:$L$2336,4,FALSE)</f>
        <v>yes</v>
      </c>
      <c r="F4" t="str">
        <f>VLOOKUP(A4,'Medical Examinations'!$A$1:$L$2336,5,FALSE)</f>
        <v>No</v>
      </c>
      <c r="G4" t="str">
        <f>VLOOKUP(A4,'Medical Examinations'!$A$1:$L$2336,6,FALSE)</f>
        <v>No</v>
      </c>
      <c r="H4" s="25">
        <f>VLOOKUP(A4,'Medical Examinations'!$A$1:$L$2336,7,FALSE)</f>
        <v>2</v>
      </c>
      <c r="I4" t="str">
        <f>VLOOKUP(A4,'Medical Examinations'!$A$1:$L$2336,8,FALSE)</f>
        <v>yes</v>
      </c>
      <c r="J4" t="str">
        <f>VLOOKUP(A4,'Medical Examinations'!$A$1:$L$2336,11,FALSE)</f>
        <v>Obesity</v>
      </c>
      <c r="K4" t="str">
        <f>VLOOKUP(A4,'Medical Examinations'!$A$1:$L$2336,12,FALSE)</f>
        <v>Diabetes</v>
      </c>
      <c r="L4" t="str">
        <f>VLOOKUP(A4,'Hospitalisation Details'!$A$1:$M$2344,12,FALSE)</f>
        <v>11-09-1970</v>
      </c>
      <c r="M4">
        <f>VLOOKUP(A4,'Hospitalisation Details'!$A$1:$M$2344,6,FALSE)</f>
        <v>60021.4</v>
      </c>
      <c r="N4" t="str">
        <f>VLOOKUP(A4,'Hospitalisation Details'!$A$1:$M$2344,7,FALSE)</f>
        <v>tier - 1</v>
      </c>
      <c r="O4" t="str">
        <f>VLOOKUP(A4,'Hospitalisation Details'!$A$1:$M$2344,8,FALSE)</f>
        <v>tier - 1</v>
      </c>
      <c r="P4" t="str">
        <f>VLOOKUP(A4,'Hospitalisation Details'!$A$1:$M$2344,9,FALSE)</f>
        <v>R1012</v>
      </c>
      <c r="Q4">
        <f>VLOOKUP(A4,'Hospitalisation Details'!$A$1:$M$2344,13,FALSE)</f>
        <v>52</v>
      </c>
    </row>
    <row r="5" spans="1:17 16384:16384" ht="15.5" x14ac:dyDescent="0.35">
      <c r="A5" s="21" t="s">
        <v>2369</v>
      </c>
      <c r="B5" t="str">
        <f>VLOOKUP('Customer Names'!A5,'Customer Names'!$A$2:$C$2336,3,FALSE)</f>
        <v xml:space="preserve">  Kelsey</v>
      </c>
      <c r="C5">
        <f>VLOOKUP(A5,'Medical Examinations'!$A$1:$L$2336,2, FALSE)</f>
        <v>38.094999999999999</v>
      </c>
      <c r="D5">
        <f>VLOOKUP(A5,'Medical Examinations'!$A$1:$L$2336,3,FALSE)</f>
        <v>6.05</v>
      </c>
      <c r="E5" t="str">
        <f>VLOOKUP(A5,'Medical Examinations'!$A$1:$L$2336,4,FALSE)</f>
        <v>No</v>
      </c>
      <c r="F5" t="str">
        <f>VLOOKUP(A5,'Medical Examinations'!$A$1:$L$2336,5,FALSE)</f>
        <v>No</v>
      </c>
      <c r="G5" t="str">
        <f>VLOOKUP(A5,'Medical Examinations'!$A$1:$L$2336,6,FALSE)</f>
        <v>No</v>
      </c>
      <c r="H5" s="25">
        <f>VLOOKUP(A5,'Medical Examinations'!$A$1:$L$2336,7,FALSE)</f>
        <v>0</v>
      </c>
      <c r="I5" t="str">
        <f>VLOOKUP(A5,'Medical Examinations'!$A$1:$L$2336,8,FALSE)</f>
        <v>yes</v>
      </c>
      <c r="J5" t="str">
        <f>VLOOKUP(A5,'Medical Examinations'!$A$1:$L$2336,11,FALSE)</f>
        <v>Obesity</v>
      </c>
      <c r="K5" t="str">
        <f>VLOOKUP(A5,'Medical Examinations'!$A$1:$L$2336,12,FALSE)</f>
        <v>Prediabetes</v>
      </c>
      <c r="L5" t="str">
        <f>VLOOKUP(A5,'Hospitalisation Details'!$A$1:$M$2344,12,FALSE)</f>
        <v>06-06-1991</v>
      </c>
      <c r="M5">
        <f>VLOOKUP(A5,'Hospitalisation Details'!$A$1:$M$2344,6,FALSE)</f>
        <v>58571.07</v>
      </c>
      <c r="N5" t="str">
        <f>VLOOKUP(A5,'Hospitalisation Details'!$A$1:$M$2344,7,FALSE)</f>
        <v>tier - 1</v>
      </c>
      <c r="O5" t="str">
        <f>VLOOKUP(A5,'Hospitalisation Details'!$A$1:$M$2344,8,FALSE)</f>
        <v>tier - 3</v>
      </c>
      <c r="P5" t="str">
        <f>VLOOKUP(A5,'Hospitalisation Details'!$A$1:$M$2344,9,FALSE)</f>
        <v>R1024</v>
      </c>
      <c r="Q5">
        <f>VLOOKUP(A5,'Hospitalisation Details'!$A$1:$M$2344,13,FALSE)</f>
        <v>32</v>
      </c>
    </row>
    <row r="6" spans="1:17 16384:16384" ht="15.5" x14ac:dyDescent="0.35">
      <c r="A6" s="21" t="s">
        <v>2368</v>
      </c>
      <c r="B6" t="str">
        <f>VLOOKUP('Customer Names'!A6,'Customer Names'!$A$2:$C$2336,3,FALSE)</f>
        <v xml:space="preserve">  Kristyn</v>
      </c>
      <c r="C6">
        <f>VLOOKUP(A6,'Medical Examinations'!$A$1:$L$2336,2, FALSE)</f>
        <v>35.53</v>
      </c>
      <c r="D6">
        <f>VLOOKUP(A6,'Medical Examinations'!$A$1:$L$2336,3,FALSE)</f>
        <v>5.45</v>
      </c>
      <c r="E6" t="str">
        <f>VLOOKUP(A6,'Medical Examinations'!$A$1:$L$2336,4,FALSE)</f>
        <v>No</v>
      </c>
      <c r="F6" t="str">
        <f>VLOOKUP(A6,'Medical Examinations'!$A$1:$L$2336,5,FALSE)</f>
        <v>No</v>
      </c>
      <c r="G6" t="str">
        <f>VLOOKUP(A6,'Medical Examinations'!$A$1:$L$2336,6,FALSE)</f>
        <v>No</v>
      </c>
      <c r="H6" s="25">
        <f>VLOOKUP(A6,'Medical Examinations'!$A$1:$L$2336,7,FALSE)</f>
        <v>0</v>
      </c>
      <c r="I6" t="str">
        <f>VLOOKUP(A6,'Medical Examinations'!$A$1:$L$2336,8,FALSE)</f>
        <v>yes</v>
      </c>
      <c r="J6" t="str">
        <f>VLOOKUP(A6,'Medical Examinations'!$A$1:$L$2336,11,FALSE)</f>
        <v>Obesity</v>
      </c>
      <c r="K6" t="str">
        <f>VLOOKUP(A6,'Medical Examinations'!$A$1:$L$2336,12,FALSE)</f>
        <v>Normal</v>
      </c>
      <c r="L6" t="str">
        <f>VLOOKUP(A6,'Hospitalisation Details'!$A$1:$M$2344,12,FALSE)</f>
        <v>19-06-1989</v>
      </c>
      <c r="M6">
        <f>VLOOKUP(A6,'Hospitalisation Details'!$A$1:$M$2344,6,FALSE)</f>
        <v>55135.4</v>
      </c>
      <c r="N6" t="str">
        <f>VLOOKUP(A6,'Hospitalisation Details'!$A$1:$M$2344,7,FALSE)</f>
        <v>tier - 1</v>
      </c>
      <c r="O6" t="str">
        <f>VLOOKUP(A6,'Hospitalisation Details'!$A$1:$M$2344,8,FALSE)</f>
        <v>tier - 2</v>
      </c>
      <c r="P6" t="str">
        <f>VLOOKUP(A6,'Hospitalisation Details'!$A$1:$M$2344,9,FALSE)</f>
        <v>R1012</v>
      </c>
      <c r="Q6">
        <f>VLOOKUP(A6,'Hospitalisation Details'!$A$1:$M$2344,13,FALSE)</f>
        <v>34</v>
      </c>
    </row>
    <row r="7" spans="1:17 16384:16384" ht="15.5" x14ac:dyDescent="0.35">
      <c r="A7" s="21" t="s">
        <v>2367</v>
      </c>
      <c r="B7" t="str">
        <f>VLOOKUP('Customer Names'!A7,'Customer Names'!$A$2:$C$2336,3,FALSE)</f>
        <v xml:space="preserve">  Russell B</v>
      </c>
      <c r="C7">
        <f>VLOOKUP(A7,'Medical Examinations'!$A$1:$L$2336,2, FALSE)</f>
        <v>32.799999999999997</v>
      </c>
      <c r="D7">
        <f>VLOOKUP(A7,'Medical Examinations'!$A$1:$L$2336,3,FALSE)</f>
        <v>6.59</v>
      </c>
      <c r="E7" t="str">
        <f>VLOOKUP(A7,'Medical Examinations'!$A$1:$L$2336,4,FALSE)</f>
        <v>No</v>
      </c>
      <c r="F7" t="str">
        <f>VLOOKUP(A7,'Medical Examinations'!$A$1:$L$2336,5,FALSE)</f>
        <v>No</v>
      </c>
      <c r="G7" t="str">
        <f>VLOOKUP(A7,'Medical Examinations'!$A$1:$L$2336,6,FALSE)</f>
        <v>No</v>
      </c>
      <c r="H7" s="25">
        <f>VLOOKUP(A7,'Medical Examinations'!$A$1:$L$2336,7,FALSE)</f>
        <v>0</v>
      </c>
      <c r="I7" t="str">
        <f>VLOOKUP(A7,'Medical Examinations'!$A$1:$L$2336,8,FALSE)</f>
        <v>yes</v>
      </c>
      <c r="J7" t="str">
        <f>VLOOKUP(A7,'Medical Examinations'!$A$1:$L$2336,11,FALSE)</f>
        <v>Obesity</v>
      </c>
      <c r="K7" t="str">
        <f>VLOOKUP(A7,'Medical Examinations'!$A$1:$L$2336,12,FALSE)</f>
        <v>Diabetes</v>
      </c>
      <c r="L7" t="str">
        <f>VLOOKUP(A7,'Hospitalisation Details'!$A$1:$M$2344,12,FALSE)</f>
        <v>04-08-1962</v>
      </c>
      <c r="M7">
        <f>VLOOKUP(A7,'Hospitalisation Details'!$A$1:$M$2344,6,FALSE)</f>
        <v>52590.83</v>
      </c>
      <c r="N7" t="str">
        <f>VLOOKUP(A7,'Hospitalisation Details'!$A$1:$M$2344,7,FALSE)</f>
        <v>tier - 1</v>
      </c>
      <c r="O7" t="str">
        <f>VLOOKUP(A7,'Hospitalisation Details'!$A$1:$M$2344,8,FALSE)</f>
        <v>tier - 3</v>
      </c>
      <c r="P7" t="str">
        <f>VLOOKUP(A7,'Hospitalisation Details'!$A$1:$M$2344,9,FALSE)</f>
        <v>R1011</v>
      </c>
      <c r="Q7">
        <f>VLOOKUP(A7,'Hospitalisation Details'!$A$1:$M$2344,13,FALSE)</f>
        <v>61</v>
      </c>
    </row>
    <row r="8" spans="1:17 16384:16384" ht="15.5" x14ac:dyDescent="0.35">
      <c r="A8" s="21" t="s">
        <v>2366</v>
      </c>
      <c r="B8" t="str">
        <f>VLOOKUP('Customer Names'!A8,'Customer Names'!$A$2:$C$2336,3,FALSE)</f>
        <v xml:space="preserve">  Scott</v>
      </c>
      <c r="C8">
        <f>VLOOKUP(A8,'Medical Examinations'!$A$1:$L$2336,2, FALSE)</f>
        <v>36.4</v>
      </c>
      <c r="D8">
        <f>VLOOKUP(A8,'Medical Examinations'!$A$1:$L$2336,3,FALSE)</f>
        <v>6.07</v>
      </c>
      <c r="E8" t="str">
        <f>VLOOKUP(A8,'Medical Examinations'!$A$1:$L$2336,4,FALSE)</f>
        <v>No</v>
      </c>
      <c r="F8" t="str">
        <f>VLOOKUP(A8,'Medical Examinations'!$A$1:$L$2336,5,FALSE)</f>
        <v>No</v>
      </c>
      <c r="G8" t="str">
        <f>VLOOKUP(A8,'Medical Examinations'!$A$1:$L$2336,6,FALSE)</f>
        <v>No</v>
      </c>
      <c r="H8" s="25">
        <f>VLOOKUP(A8,'Medical Examinations'!$A$1:$L$2336,7,FALSE)</f>
        <v>0</v>
      </c>
      <c r="I8" t="str">
        <f>VLOOKUP(A8,'Medical Examinations'!$A$1:$L$2336,8,FALSE)</f>
        <v>yes</v>
      </c>
      <c r="J8" t="str">
        <f>VLOOKUP(A8,'Medical Examinations'!$A$1:$L$2336,11,FALSE)</f>
        <v>Obesity</v>
      </c>
      <c r="K8" t="str">
        <f>VLOOKUP(A8,'Medical Examinations'!$A$1:$L$2336,12,FALSE)</f>
        <v>Prediabetes</v>
      </c>
      <c r="L8" t="str">
        <f>VLOOKUP(A8,'Hospitalisation Details'!$A$1:$M$2344,12,FALSE)</f>
        <v>27-10-1994</v>
      </c>
      <c r="M8">
        <f>VLOOKUP(A8,'Hospitalisation Details'!$A$1:$M$2344,6,FALSE)</f>
        <v>51194.559999999998</v>
      </c>
      <c r="N8" t="str">
        <f>VLOOKUP(A8,'Hospitalisation Details'!$A$1:$M$2344,7,FALSE)</f>
        <v>tier - 1</v>
      </c>
      <c r="O8" t="str">
        <f>VLOOKUP(A8,'Hospitalisation Details'!$A$1:$M$2344,8,FALSE)</f>
        <v>tier - 3</v>
      </c>
      <c r="P8" t="str">
        <f>VLOOKUP(A8,'Hospitalisation Details'!$A$1:$M$2344,9,FALSE)</f>
        <v>R1011</v>
      </c>
      <c r="Q8">
        <f>VLOOKUP(A8,'Hospitalisation Details'!$A$1:$M$2344,13,FALSE)</f>
        <v>28</v>
      </c>
    </row>
    <row r="9" spans="1:17 16384:16384" ht="15.5" x14ac:dyDescent="0.35">
      <c r="A9" s="21" t="s">
        <v>2365</v>
      </c>
      <c r="B9" t="str">
        <f>VLOOKUP('Customer Names'!A9,'Customer Names'!$A$2:$C$2336,3,FALSE)</f>
        <v xml:space="preserve">  Stephen</v>
      </c>
      <c r="C9">
        <f>VLOOKUP(A9,'Medical Examinations'!$A$1:$L$2336,2, FALSE)</f>
        <v>36.96</v>
      </c>
      <c r="D9">
        <f>VLOOKUP(A9,'Medical Examinations'!$A$1:$L$2336,3,FALSE)</f>
        <v>7.93</v>
      </c>
      <c r="E9" t="str">
        <f>VLOOKUP(A9,'Medical Examinations'!$A$1:$L$2336,4,FALSE)</f>
        <v>No</v>
      </c>
      <c r="F9" t="str">
        <f>VLOOKUP(A9,'Medical Examinations'!$A$1:$L$2336,5,FALSE)</f>
        <v>No</v>
      </c>
      <c r="G9" t="str">
        <f>VLOOKUP(A9,'Medical Examinations'!$A$1:$L$2336,6,FALSE)</f>
        <v>No</v>
      </c>
      <c r="H9" s="25">
        <f>VLOOKUP(A9,'Medical Examinations'!$A$1:$L$2336,7,FALSE)</f>
        <v>3</v>
      </c>
      <c r="I9" t="str">
        <f>VLOOKUP(A9,'Medical Examinations'!$A$1:$L$2336,8,FALSE)</f>
        <v>yes</v>
      </c>
      <c r="J9" t="str">
        <f>VLOOKUP(A9,'Medical Examinations'!$A$1:$L$2336,11,FALSE)</f>
        <v>Obesity</v>
      </c>
      <c r="K9" t="str">
        <f>VLOOKUP(A9,'Medical Examinations'!$A$1:$L$2336,12,FALSE)</f>
        <v>Diabetes</v>
      </c>
      <c r="L9" t="str">
        <f>VLOOKUP(A9,'Hospitalisation Details'!$A$1:$M$2344,12,FALSE)</f>
        <v>27-06-1958</v>
      </c>
      <c r="M9">
        <f>VLOOKUP(A9,'Hospitalisation Details'!$A$1:$M$2344,6,FALSE)</f>
        <v>49577.66</v>
      </c>
      <c r="N9" t="str">
        <f>VLOOKUP(A9,'Hospitalisation Details'!$A$1:$M$2344,7,FALSE)</f>
        <v>tier - 2</v>
      </c>
      <c r="O9" t="str">
        <f>VLOOKUP(A9,'Hospitalisation Details'!$A$1:$M$2344,8,FALSE)</f>
        <v>tier - 2</v>
      </c>
      <c r="P9" t="str">
        <f>VLOOKUP(A9,'Hospitalisation Details'!$A$1:$M$2344,9,FALSE)</f>
        <v>R1013</v>
      </c>
      <c r="Q9">
        <f>VLOOKUP(A9,'Hospitalisation Details'!$A$1:$M$2344,13,FALSE)</f>
        <v>65</v>
      </c>
    </row>
    <row r="10" spans="1:17 16384:16384" ht="15.5" x14ac:dyDescent="0.35">
      <c r="A10" s="21" t="s">
        <v>2364</v>
      </c>
      <c r="B10" t="str">
        <f>VLOOKUP('Customer Names'!A10,'Customer Names'!$A$2:$C$2336,3,FALSE)</f>
        <v xml:space="preserve">  Patrick R</v>
      </c>
      <c r="C10">
        <f>VLOOKUP(A10,'Medical Examinations'!$A$1:$L$2336,2, FALSE)</f>
        <v>41.14</v>
      </c>
      <c r="D10">
        <f>VLOOKUP(A10,'Medical Examinations'!$A$1:$L$2336,3,FALSE)</f>
        <v>9.58</v>
      </c>
      <c r="E10" t="str">
        <f>VLOOKUP(A10,'Medical Examinations'!$A$1:$L$2336,4,FALSE)</f>
        <v>yes</v>
      </c>
      <c r="F10" t="str">
        <f>VLOOKUP(A10,'Medical Examinations'!$A$1:$L$2336,5,FALSE)</f>
        <v>No</v>
      </c>
      <c r="G10" t="str">
        <f>VLOOKUP(A10,'Medical Examinations'!$A$1:$L$2336,6,FALSE)</f>
        <v>Yes</v>
      </c>
      <c r="H10" s="25">
        <f>VLOOKUP(A10,'Medical Examinations'!$A$1:$L$2336,7,FALSE)</f>
        <v>1</v>
      </c>
      <c r="I10" t="str">
        <f>VLOOKUP(A10,'Medical Examinations'!$A$1:$L$2336,8,FALSE)</f>
        <v>yes</v>
      </c>
      <c r="J10" t="str">
        <f>VLOOKUP(A10,'Medical Examinations'!$A$1:$L$2336,11,FALSE)</f>
        <v>Obesity</v>
      </c>
      <c r="K10" t="str">
        <f>VLOOKUP(A10,'Medical Examinations'!$A$1:$L$2336,12,FALSE)</f>
        <v>Diabetes</v>
      </c>
      <c r="L10" t="str">
        <f>VLOOKUP(A10,'Hospitalisation Details'!$A$1:$M$2344,12,FALSE)</f>
        <v>04-09-1963</v>
      </c>
      <c r="M10">
        <f>VLOOKUP(A10,'Hospitalisation Details'!$A$1:$M$2344,6,FALSE)</f>
        <v>48970.25</v>
      </c>
      <c r="N10" t="str">
        <f>VLOOKUP(A10,'Hospitalisation Details'!$A$1:$M$2344,7,FALSE)</f>
        <v>tier - 1</v>
      </c>
      <c r="O10" t="str">
        <f>VLOOKUP(A10,'Hospitalisation Details'!$A$1:$M$2344,8,FALSE)</f>
        <v>tier - 2</v>
      </c>
      <c r="P10" t="str">
        <f>VLOOKUP(A10,'Hospitalisation Details'!$A$1:$M$2344,9,FALSE)</f>
        <v>R1013</v>
      </c>
      <c r="Q10">
        <f>VLOOKUP(A10,'Hospitalisation Details'!$A$1:$M$2344,13,FALSE)</f>
        <v>59</v>
      </c>
    </row>
    <row r="11" spans="1:17 16384:16384" ht="15.5" x14ac:dyDescent="0.35">
      <c r="A11" s="21" t="s">
        <v>2363</v>
      </c>
      <c r="B11" t="str">
        <f>VLOOKUP('Customer Names'!A11,'Customer Names'!$A$2:$C$2336,3,FALSE)</f>
        <v xml:space="preserve">  Brooke N</v>
      </c>
      <c r="C11">
        <f>VLOOKUP(A11,'Medical Examinations'!$A$1:$L$2336,2, FALSE)</f>
        <v>38.06</v>
      </c>
      <c r="D11">
        <f>VLOOKUP(A11,'Medical Examinations'!$A$1:$L$2336,3,FALSE)</f>
        <v>10.79</v>
      </c>
      <c r="E11" t="str">
        <f>VLOOKUP(A11,'Medical Examinations'!$A$1:$L$2336,4,FALSE)</f>
        <v>No</v>
      </c>
      <c r="F11" t="str">
        <f>VLOOKUP(A11,'Medical Examinations'!$A$1:$L$2336,5,FALSE)</f>
        <v>No</v>
      </c>
      <c r="G11" t="str">
        <f>VLOOKUP(A11,'Medical Examinations'!$A$1:$L$2336,6,FALSE)</f>
        <v>No</v>
      </c>
      <c r="H11" s="25">
        <f>VLOOKUP(A11,'Medical Examinations'!$A$1:$L$2336,7,FALSE)</f>
        <v>0</v>
      </c>
      <c r="I11" t="str">
        <f>VLOOKUP(A11,'Medical Examinations'!$A$1:$L$2336,8,FALSE)</f>
        <v>yes</v>
      </c>
      <c r="J11" t="str">
        <f>VLOOKUP(A11,'Medical Examinations'!$A$1:$L$2336,11,FALSE)</f>
        <v>Obesity</v>
      </c>
      <c r="K11" t="str">
        <f>VLOOKUP(A11,'Medical Examinations'!$A$1:$L$2336,12,FALSE)</f>
        <v>Diabetes</v>
      </c>
      <c r="L11" t="str">
        <f>VLOOKUP(A11,'Hospitalisation Details'!$A$1:$M$2344,12,FALSE)</f>
        <v>29-12-1978</v>
      </c>
      <c r="M11">
        <f>VLOOKUP(A11,'Hospitalisation Details'!$A$1:$M$2344,6,FALSE)</f>
        <v>48885.14</v>
      </c>
      <c r="N11" t="str">
        <f>VLOOKUP(A11,'Hospitalisation Details'!$A$1:$M$2344,7,FALSE)</f>
        <v>tier - 1</v>
      </c>
      <c r="O11" t="str">
        <f>VLOOKUP(A11,'Hospitalisation Details'!$A$1:$M$2344,8,FALSE)</f>
        <v>tier - 2</v>
      </c>
      <c r="P11" t="str">
        <f>VLOOKUP(A11,'Hospitalisation Details'!$A$1:$M$2344,9,FALSE)</f>
        <v>R1013</v>
      </c>
      <c r="Q11">
        <f>VLOOKUP(A11,'Hospitalisation Details'!$A$1:$M$2344,13,FALSE)</f>
        <v>44</v>
      </c>
    </row>
    <row r="12" spans="1:17 16384:16384" ht="15.5" x14ac:dyDescent="0.35">
      <c r="A12" s="21" t="s">
        <v>2362</v>
      </c>
      <c r="B12" t="str">
        <f>VLOOKUP('Customer Names'!A12,'Customer Names'!$A$2:$C$2336,3,FALSE)</f>
        <v xml:space="preserve">  Paola Andrea</v>
      </c>
      <c r="C12">
        <f>VLOOKUP(A12,'Medical Examinations'!$A$1:$L$2336,2, FALSE)</f>
        <v>37.700000000000003</v>
      </c>
      <c r="D12">
        <f>VLOOKUP(A12,'Medical Examinations'!$A$1:$L$2336,3,FALSE)</f>
        <v>5.96</v>
      </c>
      <c r="E12" t="str">
        <f>VLOOKUP(A12,'Medical Examinations'!$A$1:$L$2336,4,FALSE)</f>
        <v>yes</v>
      </c>
      <c r="F12" t="str">
        <f>VLOOKUP(A12,'Medical Examinations'!$A$1:$L$2336,5,FALSE)</f>
        <v>No</v>
      </c>
      <c r="G12" t="str">
        <f>VLOOKUP(A12,'Medical Examinations'!$A$1:$L$2336,6,FALSE)</f>
        <v>No</v>
      </c>
      <c r="H12" s="25">
        <f>VLOOKUP(A12,'Medical Examinations'!$A$1:$L$2336,7,FALSE)</f>
        <v>2</v>
      </c>
      <c r="I12" t="str">
        <f>VLOOKUP(A12,'Medical Examinations'!$A$1:$L$2336,8,FALSE)</f>
        <v>yes</v>
      </c>
      <c r="J12" t="str">
        <f>VLOOKUP(A12,'Medical Examinations'!$A$1:$L$2336,11,FALSE)</f>
        <v>Obesity</v>
      </c>
      <c r="K12" t="str">
        <f>VLOOKUP(A12,'Medical Examinations'!$A$1:$L$2336,12,FALSE)</f>
        <v>Prediabetes</v>
      </c>
      <c r="L12" t="str">
        <f>VLOOKUP(A12,'Hospitalisation Details'!$A$1:$M$2344,12,FALSE)</f>
        <v>22-07-1959</v>
      </c>
      <c r="M12">
        <f>VLOOKUP(A12,'Hospitalisation Details'!$A$1:$M$2344,6,FALSE)</f>
        <v>48824.45</v>
      </c>
      <c r="N12" t="str">
        <f>VLOOKUP(A12,'Hospitalisation Details'!$A$1:$M$2344,7,FALSE)</f>
        <v>tier - 2</v>
      </c>
      <c r="O12" t="str">
        <f>VLOOKUP(A12,'Hospitalisation Details'!$A$1:$M$2344,8,FALSE)</f>
        <v>tier - 1</v>
      </c>
      <c r="P12" t="str">
        <f>VLOOKUP(A12,'Hospitalisation Details'!$A$1:$M$2344,9,FALSE)</f>
        <v>R1011</v>
      </c>
      <c r="Q12">
        <f>VLOOKUP(A12,'Hospitalisation Details'!$A$1:$M$2344,13,FALSE)</f>
        <v>64</v>
      </c>
    </row>
    <row r="13" spans="1:17 16384:16384" ht="15.5" x14ac:dyDescent="0.35">
      <c r="A13" s="21" t="s">
        <v>2361</v>
      </c>
      <c r="B13" t="str">
        <f>VLOOKUP('Customer Names'!A13,'Customer Names'!$A$2:$C$2336,3,FALSE)</f>
        <v xml:space="preserve">  David</v>
      </c>
      <c r="C13">
        <f>VLOOKUP(A13,'Medical Examinations'!$A$1:$L$2336,2, FALSE)</f>
        <v>42.13</v>
      </c>
      <c r="D13">
        <f>VLOOKUP(A13,'Medical Examinations'!$A$1:$L$2336,3,FALSE)</f>
        <v>11.9</v>
      </c>
      <c r="E13" t="str">
        <f>VLOOKUP(A13,'Medical Examinations'!$A$1:$L$2336,4,FALSE)</f>
        <v>No</v>
      </c>
      <c r="F13" t="str">
        <f>VLOOKUP(A13,'Medical Examinations'!$A$1:$L$2336,5,FALSE)</f>
        <v>No</v>
      </c>
      <c r="G13" t="str">
        <f>VLOOKUP(A13,'Medical Examinations'!$A$1:$L$2336,6,FALSE)</f>
        <v>No</v>
      </c>
      <c r="H13" s="25">
        <f>VLOOKUP(A13,'Medical Examinations'!$A$1:$L$2336,7,FALSE)</f>
        <v>0</v>
      </c>
      <c r="I13" t="str">
        <f>VLOOKUP(A13,'Medical Examinations'!$A$1:$L$2336,8,FALSE)</f>
        <v>yes</v>
      </c>
      <c r="J13" t="str">
        <f>VLOOKUP(A13,'Medical Examinations'!$A$1:$L$2336,11,FALSE)</f>
        <v>Obesity</v>
      </c>
      <c r="K13" t="str">
        <f>VLOOKUP(A13,'Medical Examinations'!$A$1:$L$2336,12,FALSE)</f>
        <v>Diabetes</v>
      </c>
      <c r="L13" t="str">
        <f>VLOOKUP(A13,'Hospitalisation Details'!$A$1:$M$2344,12,FALSE)</f>
        <v>27-10-1965</v>
      </c>
      <c r="M13">
        <f>VLOOKUP(A13,'Hospitalisation Details'!$A$1:$M$2344,6,FALSE)</f>
        <v>48675.519999999997</v>
      </c>
      <c r="N13" t="str">
        <f>VLOOKUP(A13,'Hospitalisation Details'!$A$1:$M$2344,7,FALSE)</f>
        <v>tier - 1</v>
      </c>
      <c r="O13" t="str">
        <f>VLOOKUP(A13,'Hospitalisation Details'!$A$1:$M$2344,8,FALSE)</f>
        <v>tier - 2</v>
      </c>
      <c r="P13" t="str">
        <f>VLOOKUP(A13,'Hospitalisation Details'!$A$1:$M$2344,9,FALSE)</f>
        <v>R1013</v>
      </c>
      <c r="Q13">
        <f>VLOOKUP(A13,'Hospitalisation Details'!$A$1:$M$2344,13,FALSE)</f>
        <v>57</v>
      </c>
    </row>
    <row r="14" spans="1:17 16384:16384" ht="15.5" x14ac:dyDescent="0.35">
      <c r="A14" s="21" t="s">
        <v>2360</v>
      </c>
      <c r="B14" t="str">
        <f>VLOOKUP('Customer Names'!A14,'Customer Names'!$A$2:$C$2336,3,FALSE)</f>
        <v xml:space="preserve">  Wade</v>
      </c>
      <c r="C14">
        <f>VLOOKUP(A14,'Medical Examinations'!$A$1:$L$2336,2, FALSE)</f>
        <v>40.92</v>
      </c>
      <c r="D14">
        <f>VLOOKUP(A14,'Medical Examinations'!$A$1:$L$2336,3,FALSE)</f>
        <v>8.41</v>
      </c>
      <c r="E14" t="str">
        <f>VLOOKUP(A14,'Medical Examinations'!$A$1:$L$2336,4,FALSE)</f>
        <v>No</v>
      </c>
      <c r="F14" t="str">
        <f>VLOOKUP(A14,'Medical Examinations'!$A$1:$L$2336,5,FALSE)</f>
        <v>No</v>
      </c>
      <c r="G14" t="str">
        <f>VLOOKUP(A14,'Medical Examinations'!$A$1:$L$2336,6,FALSE)</f>
        <v>No</v>
      </c>
      <c r="H14" s="25">
        <f>VLOOKUP(A14,'Medical Examinations'!$A$1:$L$2336,7,FALSE)</f>
        <v>0</v>
      </c>
      <c r="I14" t="str">
        <f>VLOOKUP(A14,'Medical Examinations'!$A$1:$L$2336,8,FALSE)</f>
        <v>yes</v>
      </c>
      <c r="J14" t="str">
        <f>VLOOKUP(A14,'Medical Examinations'!$A$1:$L$2336,11,FALSE)</f>
        <v>Obesity</v>
      </c>
      <c r="K14" t="str">
        <f>VLOOKUP(A14,'Medical Examinations'!$A$1:$L$2336,12,FALSE)</f>
        <v>Diabetes</v>
      </c>
      <c r="L14" t="str">
        <f>VLOOKUP(A14,'Hospitalisation Details'!$A$1:$M$2344,12,FALSE)</f>
        <v>11-10-1962</v>
      </c>
      <c r="M14">
        <f>VLOOKUP(A14,'Hospitalisation Details'!$A$1:$M$2344,6,FALSE)</f>
        <v>48673.56</v>
      </c>
      <c r="N14" t="str">
        <f>VLOOKUP(A14,'Hospitalisation Details'!$A$1:$M$2344,7,FALSE)</f>
        <v>tier - 1</v>
      </c>
      <c r="O14" t="str">
        <f>VLOOKUP(A14,'Hospitalisation Details'!$A$1:$M$2344,8,FALSE)</f>
        <v>tier - 2</v>
      </c>
      <c r="P14" t="str">
        <f>VLOOKUP(A14,'Hospitalisation Details'!$A$1:$M$2344,9,FALSE)</f>
        <v>R1013</v>
      </c>
      <c r="Q14">
        <f>VLOOKUP(A14,'Hospitalisation Details'!$A$1:$M$2344,13,FALSE)</f>
        <v>60</v>
      </c>
    </row>
    <row r="15" spans="1:17 16384:16384" ht="15.5" x14ac:dyDescent="0.35">
      <c r="A15" s="21" t="s">
        <v>2359</v>
      </c>
      <c r="B15" t="str">
        <f>VLOOKUP('Customer Names'!A15,'Customer Names'!$A$2:$C$2336,3,FALSE)</f>
        <v xml:space="preserve">  Franklin</v>
      </c>
      <c r="C15">
        <f>VLOOKUP(A15,'Medical Examinations'!$A$1:$L$2336,2, FALSE)</f>
        <v>40.564999999999998</v>
      </c>
      <c r="D15">
        <f>VLOOKUP(A15,'Medical Examinations'!$A$1:$L$2336,3,FALSE)</f>
        <v>7.02</v>
      </c>
      <c r="E15" t="str">
        <f>VLOOKUP(A15,'Medical Examinations'!$A$1:$L$2336,4,FALSE)</f>
        <v>No</v>
      </c>
      <c r="F15" t="str">
        <f>VLOOKUP(A15,'Medical Examinations'!$A$1:$L$2336,5,FALSE)</f>
        <v>No</v>
      </c>
      <c r="G15" t="str">
        <f>VLOOKUP(A15,'Medical Examinations'!$A$1:$L$2336,6,FALSE)</f>
        <v>No</v>
      </c>
      <c r="H15" s="25">
        <f>VLOOKUP(A15,'Medical Examinations'!$A$1:$L$2336,7,FALSE)</f>
        <v>0</v>
      </c>
      <c r="I15" t="str">
        <f>VLOOKUP(A15,'Medical Examinations'!$A$1:$L$2336,8,FALSE)</f>
        <v>yes</v>
      </c>
      <c r="J15" t="str">
        <f>VLOOKUP(A15,'Medical Examinations'!$A$1:$L$2336,11,FALSE)</f>
        <v>Obesity</v>
      </c>
      <c r="K15" t="str">
        <f>VLOOKUP(A15,'Medical Examinations'!$A$1:$L$2336,12,FALSE)</f>
        <v>Diabetes</v>
      </c>
      <c r="L15" t="str">
        <f>VLOOKUP(A15,'Hospitalisation Details'!$A$1:$M$2344,12,FALSE)</f>
        <v>01-12-1968</v>
      </c>
      <c r="M15">
        <f>VLOOKUP(A15,'Hospitalisation Details'!$A$1:$M$2344,6,FALSE)</f>
        <v>48549.18</v>
      </c>
      <c r="N15" t="str">
        <f>VLOOKUP(A15,'Hospitalisation Details'!$A$1:$M$2344,7,FALSE)</f>
        <v>tier - 1</v>
      </c>
      <c r="O15" t="str">
        <f>VLOOKUP(A15,'Hospitalisation Details'!$A$1:$M$2344,8,FALSE)</f>
        <v>tier - 3</v>
      </c>
      <c r="P15" t="str">
        <f>VLOOKUP(A15,'Hospitalisation Details'!$A$1:$M$2344,9,FALSE)</f>
        <v>R1016</v>
      </c>
      <c r="Q15">
        <f>VLOOKUP(A15,'Hospitalisation Details'!$A$1:$M$2344,13,FALSE)</f>
        <v>54</v>
      </c>
    </row>
    <row r="16" spans="1:17 16384:16384" ht="15.5" x14ac:dyDescent="0.35">
      <c r="A16" s="21" t="s">
        <v>2358</v>
      </c>
      <c r="B16" t="str">
        <f>VLOOKUP('Customer Names'!A16,'Customer Names'!$A$2:$C$2336,3,FALSE)</f>
        <v xml:space="preserve">  Leilani M</v>
      </c>
      <c r="C16">
        <f>VLOOKUP(A16,'Medical Examinations'!$A$1:$L$2336,2, FALSE)</f>
        <v>36.384999999999998</v>
      </c>
      <c r="D16">
        <f>VLOOKUP(A16,'Medical Examinations'!$A$1:$L$2336,3,FALSE)</f>
        <v>7.59</v>
      </c>
      <c r="E16" t="str">
        <f>VLOOKUP(A16,'Medical Examinations'!$A$1:$L$2336,4,FALSE)</f>
        <v>yes</v>
      </c>
      <c r="F16" t="str">
        <f>VLOOKUP(A16,'Medical Examinations'!$A$1:$L$2336,5,FALSE)</f>
        <v>No</v>
      </c>
      <c r="G16" t="str">
        <f>VLOOKUP(A16,'Medical Examinations'!$A$1:$L$2336,6,FALSE)</f>
        <v>No</v>
      </c>
      <c r="H16" s="25">
        <f>VLOOKUP(A16,'Medical Examinations'!$A$1:$L$2336,7,FALSE)</f>
        <v>2</v>
      </c>
      <c r="I16" t="str">
        <f>VLOOKUP(A16,'Medical Examinations'!$A$1:$L$2336,8,FALSE)</f>
        <v>yes</v>
      </c>
      <c r="J16" t="str">
        <f>VLOOKUP(A16,'Medical Examinations'!$A$1:$L$2336,11,FALSE)</f>
        <v>Obesity</v>
      </c>
      <c r="K16" t="str">
        <f>VLOOKUP(A16,'Medical Examinations'!$A$1:$L$2336,12,FALSE)</f>
        <v>Diabetes</v>
      </c>
      <c r="L16" t="str">
        <f>VLOOKUP(A16,'Hospitalisation Details'!$A$1:$M$2344,12,FALSE)</f>
        <v>21-12-1961</v>
      </c>
      <c r="M16">
        <f>VLOOKUP(A16,'Hospitalisation Details'!$A$1:$M$2344,6,FALSE)</f>
        <v>48517.56</v>
      </c>
      <c r="N16" t="str">
        <f>VLOOKUP(A16,'Hospitalisation Details'!$A$1:$M$2344,7,FALSE)</f>
        <v>tier - 1</v>
      </c>
      <c r="O16" t="str">
        <f>VLOOKUP(A16,'Hospitalisation Details'!$A$1:$M$2344,8,FALSE)</f>
        <v>tier - 3</v>
      </c>
      <c r="P16" t="str">
        <f>VLOOKUP(A16,'Hospitalisation Details'!$A$1:$M$2344,9,FALSE)</f>
        <v>R1024</v>
      </c>
      <c r="Q16">
        <f>VLOOKUP(A16,'Hospitalisation Details'!$A$1:$M$2344,13,FALSE)</f>
        <v>61</v>
      </c>
    </row>
    <row r="17" spans="1:17" ht="15.5" x14ac:dyDescent="0.35">
      <c r="A17" s="21" t="s">
        <v>2357</v>
      </c>
      <c r="B17" t="str">
        <f>VLOOKUP('Customer Names'!A17,'Customer Names'!$A$2:$C$2336,3,FALSE)</f>
        <v xml:space="preserve">  Philippe</v>
      </c>
      <c r="C17">
        <f>VLOOKUP(A17,'Medical Examinations'!$A$1:$L$2336,2, FALSE)</f>
        <v>39.9</v>
      </c>
      <c r="D17">
        <f>VLOOKUP(A17,'Medical Examinations'!$A$1:$L$2336,3,FALSE)</f>
        <v>11.32</v>
      </c>
      <c r="E17" t="str">
        <f>VLOOKUP(A17,'Medical Examinations'!$A$1:$L$2336,4,FALSE)</f>
        <v>No</v>
      </c>
      <c r="F17" t="str">
        <f>VLOOKUP(A17,'Medical Examinations'!$A$1:$L$2336,5,FALSE)</f>
        <v>No</v>
      </c>
      <c r="G17" t="str">
        <f>VLOOKUP(A17,'Medical Examinations'!$A$1:$L$2336,6,FALSE)</f>
        <v>No</v>
      </c>
      <c r="H17" s="25">
        <f>VLOOKUP(A17,'Medical Examinations'!$A$1:$L$2336,7,FALSE)</f>
        <v>0</v>
      </c>
      <c r="I17" t="str">
        <f>VLOOKUP(A17,'Medical Examinations'!$A$1:$L$2336,8,FALSE)</f>
        <v>yes</v>
      </c>
      <c r="J17" t="str">
        <f>VLOOKUP(A17,'Medical Examinations'!$A$1:$L$2336,11,FALSE)</f>
        <v>Obesity</v>
      </c>
      <c r="K17" t="str">
        <f>VLOOKUP(A17,'Medical Examinations'!$A$1:$L$2336,12,FALSE)</f>
        <v>Diabetes</v>
      </c>
      <c r="L17" t="str">
        <f>VLOOKUP(A17,'Hospitalisation Details'!$A$1:$M$2344,12,FALSE)</f>
        <v>27-08-1962</v>
      </c>
      <c r="M17">
        <f>VLOOKUP(A17,'Hospitalisation Details'!$A$1:$M$2344,6,FALSE)</f>
        <v>48173.36</v>
      </c>
      <c r="N17" t="str">
        <f>VLOOKUP(A17,'Hospitalisation Details'!$A$1:$M$2344,7,FALSE)</f>
        <v>tier - 1</v>
      </c>
      <c r="O17" t="str">
        <f>VLOOKUP(A17,'Hospitalisation Details'!$A$1:$M$2344,8,FALSE)</f>
        <v>tier - 3</v>
      </c>
      <c r="P17" t="str">
        <f>VLOOKUP(A17,'Hospitalisation Details'!$A$1:$M$2344,9,FALSE)</f>
        <v>R1011</v>
      </c>
      <c r="Q17">
        <f>VLOOKUP(A17,'Hospitalisation Details'!$A$1:$M$2344,13,FALSE)</f>
        <v>60</v>
      </c>
    </row>
    <row r="18" spans="1:17" ht="15.5" x14ac:dyDescent="0.35">
      <c r="A18" s="21" t="s">
        <v>2356</v>
      </c>
      <c r="B18" t="str">
        <f>VLOOKUP('Customer Names'!A18,'Customer Names'!$A$2:$C$2336,3,FALSE)</f>
        <v xml:space="preserve">  Jennifer A</v>
      </c>
      <c r="C18">
        <f>VLOOKUP(A18,'Medical Examinations'!$A$1:$L$2336,2, FALSE)</f>
        <v>33.799999999999997</v>
      </c>
      <c r="D18">
        <f>VLOOKUP(A18,'Medical Examinations'!$A$1:$L$2336,3,FALSE)</f>
        <v>7.67</v>
      </c>
      <c r="E18" t="str">
        <f>VLOOKUP(A18,'Medical Examinations'!$A$1:$L$2336,4,FALSE)</f>
        <v>No</v>
      </c>
      <c r="F18" t="str">
        <f>VLOOKUP(A18,'Medical Examinations'!$A$1:$L$2336,5,FALSE)</f>
        <v>No</v>
      </c>
      <c r="G18" t="str">
        <f>VLOOKUP(A18,'Medical Examinations'!$A$1:$L$2336,6,FALSE)</f>
        <v>No</v>
      </c>
      <c r="H18" s="25">
        <f>VLOOKUP(A18,'Medical Examinations'!$A$1:$L$2336,7,FALSE)</f>
        <v>3</v>
      </c>
      <c r="I18" t="str">
        <f>VLOOKUP(A18,'Medical Examinations'!$A$1:$L$2336,8,FALSE)</f>
        <v>yes</v>
      </c>
      <c r="J18" t="str">
        <f>VLOOKUP(A18,'Medical Examinations'!$A$1:$L$2336,11,FALSE)</f>
        <v>Obesity</v>
      </c>
      <c r="K18" t="str">
        <f>VLOOKUP(A18,'Medical Examinations'!$A$1:$L$2336,12,FALSE)</f>
        <v>Diabetes</v>
      </c>
      <c r="L18" t="str">
        <f>VLOOKUP(A18,'Hospitalisation Details'!$A$1:$M$2344,12,FALSE)</f>
        <v>16-11-1958</v>
      </c>
      <c r="M18">
        <f>VLOOKUP(A18,'Hospitalisation Details'!$A$1:$M$2344,6,FALSE)</f>
        <v>47928.03</v>
      </c>
      <c r="N18" t="str">
        <f>VLOOKUP(A18,'Hospitalisation Details'!$A$1:$M$2344,7,FALSE)</f>
        <v>tier - 2</v>
      </c>
      <c r="O18" t="str">
        <f>VLOOKUP(A18,'Hospitalisation Details'!$A$1:$M$2344,8,FALSE)</f>
        <v>tier - 3</v>
      </c>
      <c r="P18" t="str">
        <f>VLOOKUP(A18,'Hospitalisation Details'!$A$1:$M$2344,9,FALSE)</f>
        <v>R1011</v>
      </c>
      <c r="Q18">
        <f>VLOOKUP(A18,'Hospitalisation Details'!$A$1:$M$2344,13,FALSE)</f>
        <v>64</v>
      </c>
    </row>
    <row r="19" spans="1:17" ht="15.5" x14ac:dyDescent="0.35">
      <c r="A19" s="21" t="s">
        <v>2355</v>
      </c>
      <c r="B19" t="str">
        <f>VLOOKUP('Customer Names'!A19,'Customer Names'!$A$2:$C$2336,3,FALSE)</f>
        <v xml:space="preserve">  Christina M</v>
      </c>
      <c r="C19">
        <f>VLOOKUP(A19,'Medical Examinations'!$A$1:$L$2336,2, FALSE)</f>
        <v>36.765000000000001</v>
      </c>
      <c r="D19">
        <f>VLOOKUP(A19,'Medical Examinations'!$A$1:$L$2336,3,FALSE)</f>
        <v>7.29</v>
      </c>
      <c r="E19" t="str">
        <f>VLOOKUP(A19,'Medical Examinations'!$A$1:$L$2336,4,FALSE)</f>
        <v>yes</v>
      </c>
      <c r="F19" t="str">
        <f>VLOOKUP(A19,'Medical Examinations'!$A$1:$L$2336,5,FALSE)</f>
        <v>No</v>
      </c>
      <c r="G19" t="str">
        <f>VLOOKUP(A19,'Medical Examinations'!$A$1:$L$2336,6,FALSE)</f>
        <v>Yes</v>
      </c>
      <c r="H19" s="25">
        <f>VLOOKUP(A19,'Medical Examinations'!$A$1:$L$2336,7,FALSE)</f>
        <v>1</v>
      </c>
      <c r="I19" t="str">
        <f>VLOOKUP(A19,'Medical Examinations'!$A$1:$L$2336,8,FALSE)</f>
        <v>yes</v>
      </c>
      <c r="J19" t="str">
        <f>VLOOKUP(A19,'Medical Examinations'!$A$1:$L$2336,11,FALSE)</f>
        <v>Obesity</v>
      </c>
      <c r="K19" t="str">
        <f>VLOOKUP(A19,'Medical Examinations'!$A$1:$L$2336,12,FALSE)</f>
        <v>Diabetes</v>
      </c>
      <c r="L19" t="str">
        <f>VLOOKUP(A19,'Hospitalisation Details'!$A$1:$M$2344,12,FALSE)</f>
        <v>05-08-1963</v>
      </c>
      <c r="M19">
        <f>VLOOKUP(A19,'Hospitalisation Details'!$A$1:$M$2344,6,FALSE)</f>
        <v>47896.79</v>
      </c>
      <c r="N19" t="str">
        <f>VLOOKUP(A19,'Hospitalisation Details'!$A$1:$M$2344,7,FALSE)</f>
        <v>tier - 1</v>
      </c>
      <c r="O19" t="str">
        <f>VLOOKUP(A19,'Hospitalisation Details'!$A$1:$M$2344,8,FALSE)</f>
        <v>tier - 3</v>
      </c>
      <c r="P19" t="str">
        <f>VLOOKUP(A19,'Hospitalisation Details'!$A$1:$M$2344,9,FALSE)</f>
        <v>R1024</v>
      </c>
      <c r="Q19">
        <f>VLOOKUP(A19,'Hospitalisation Details'!$A$1:$M$2344,13,FALSE)</f>
        <v>60</v>
      </c>
    </row>
    <row r="20" spans="1:17" ht="15.5" x14ac:dyDescent="0.35">
      <c r="A20" s="21" t="s">
        <v>2354</v>
      </c>
      <c r="B20" t="str">
        <f>VLOOKUP('Customer Names'!A20,'Customer Names'!$A$2:$C$2336,3,FALSE)</f>
        <v xml:space="preserve">  Said Sr</v>
      </c>
      <c r="C20">
        <f>VLOOKUP(A20,'Medical Examinations'!$A$1:$L$2336,2, FALSE)</f>
        <v>36.954999999999998</v>
      </c>
      <c r="D20">
        <f>VLOOKUP(A20,'Medical Examinations'!$A$1:$L$2336,3,FALSE)</f>
        <v>4.72</v>
      </c>
      <c r="E20" t="str">
        <f>VLOOKUP(A20,'Medical Examinations'!$A$1:$L$2336,4,FALSE)</f>
        <v>yes</v>
      </c>
      <c r="F20" t="str">
        <f>VLOOKUP(A20,'Medical Examinations'!$A$1:$L$2336,5,FALSE)</f>
        <v>No</v>
      </c>
      <c r="G20" t="str">
        <f>VLOOKUP(A20,'Medical Examinations'!$A$1:$L$2336,6,FALSE)</f>
        <v>No</v>
      </c>
      <c r="H20" s="25">
        <f>VLOOKUP(A20,'Medical Examinations'!$A$1:$L$2336,7,FALSE)</f>
        <v>1</v>
      </c>
      <c r="I20" t="str">
        <f>VLOOKUP(A20,'Medical Examinations'!$A$1:$L$2336,8,FALSE)</f>
        <v>yes</v>
      </c>
      <c r="J20" t="str">
        <f>VLOOKUP(A20,'Medical Examinations'!$A$1:$L$2336,11,FALSE)</f>
        <v>Obesity</v>
      </c>
      <c r="K20" t="str">
        <f>VLOOKUP(A20,'Medical Examinations'!$A$1:$L$2336,12,FALSE)</f>
        <v>Normal</v>
      </c>
      <c r="L20" t="str">
        <f>VLOOKUP(A20,'Hospitalisation Details'!$A$1:$M$2344,12,FALSE)</f>
        <v>07-11-1964</v>
      </c>
      <c r="M20">
        <f>VLOOKUP(A20,'Hospitalisation Details'!$A$1:$M$2344,6,FALSE)</f>
        <v>47496.49</v>
      </c>
      <c r="N20" t="str">
        <f>VLOOKUP(A20,'Hospitalisation Details'!$A$1:$M$2344,7,FALSE)</f>
        <v>tier - 1</v>
      </c>
      <c r="O20" t="str">
        <f>VLOOKUP(A20,'Hospitalisation Details'!$A$1:$M$2344,8,FALSE)</f>
        <v>tier - 3</v>
      </c>
      <c r="P20" t="str">
        <f>VLOOKUP(A20,'Hospitalisation Details'!$A$1:$M$2344,9,FALSE)</f>
        <v>R1012</v>
      </c>
      <c r="Q20">
        <f>VLOOKUP(A20,'Hospitalisation Details'!$A$1:$M$2344,13,FALSE)</f>
        <v>58</v>
      </c>
    </row>
    <row r="21" spans="1:17" ht="15.5" x14ac:dyDescent="0.35">
      <c r="A21" s="21" t="s">
        <v>2353</v>
      </c>
      <c r="B21" t="str">
        <f>VLOOKUP('Customer Names'!A21,'Customer Names'!$A$2:$C$2336,3,FALSE)</f>
        <v xml:space="preserve">  John</v>
      </c>
      <c r="C21">
        <f>VLOOKUP(A21,'Medical Examinations'!$A$1:$L$2336,2, FALSE)</f>
        <v>42.9</v>
      </c>
      <c r="D21">
        <f>VLOOKUP(A21,'Medical Examinations'!$A$1:$L$2336,3,FALSE)</f>
        <v>11.41</v>
      </c>
      <c r="E21" t="str">
        <f>VLOOKUP(A21,'Medical Examinations'!$A$1:$L$2336,4,FALSE)</f>
        <v>No</v>
      </c>
      <c r="F21" t="str">
        <f>VLOOKUP(A21,'Medical Examinations'!$A$1:$L$2336,5,FALSE)</f>
        <v>No</v>
      </c>
      <c r="G21" t="str">
        <f>VLOOKUP(A21,'Medical Examinations'!$A$1:$L$2336,6,FALSE)</f>
        <v>No</v>
      </c>
      <c r="H21" s="25">
        <f>VLOOKUP(A21,'Medical Examinations'!$A$1:$L$2336,7,FALSE)</f>
        <v>0</v>
      </c>
      <c r="I21" t="str">
        <f>VLOOKUP(A21,'Medical Examinations'!$A$1:$L$2336,8,FALSE)</f>
        <v>yes</v>
      </c>
      <c r="J21" t="str">
        <f>VLOOKUP(A21,'Medical Examinations'!$A$1:$L$2336,11,FALSE)</f>
        <v>Obesity</v>
      </c>
      <c r="K21" t="str">
        <f>VLOOKUP(A21,'Medical Examinations'!$A$1:$L$2336,12,FALSE)</f>
        <v>Diabetes</v>
      </c>
      <c r="L21" t="str">
        <f>VLOOKUP(A21,'Hospitalisation Details'!$A$1:$M$2344,12,FALSE)</f>
        <v>27-09-1971</v>
      </c>
      <c r="M21">
        <f>VLOOKUP(A21,'Hospitalisation Details'!$A$1:$M$2344,6,FALSE)</f>
        <v>47462.89</v>
      </c>
      <c r="N21" t="str">
        <f>VLOOKUP(A21,'Hospitalisation Details'!$A$1:$M$2344,7,FALSE)</f>
        <v>tier - 1</v>
      </c>
      <c r="O21" t="str">
        <f>VLOOKUP(A21,'Hospitalisation Details'!$A$1:$M$2344,8,FALSE)</f>
        <v>tier - 2</v>
      </c>
      <c r="P21" t="str">
        <f>VLOOKUP(A21,'Hospitalisation Details'!$A$1:$M$2344,9,FALSE)</f>
        <v>R1013</v>
      </c>
      <c r="Q21">
        <f>VLOOKUP(A21,'Hospitalisation Details'!$A$1:$M$2344,13,FALSE)</f>
        <v>51</v>
      </c>
    </row>
    <row r="22" spans="1:17" ht="15.5" x14ac:dyDescent="0.35">
      <c r="A22" s="21" t="s">
        <v>2352</v>
      </c>
      <c r="B22" t="str">
        <f>VLOOKUP('Customer Names'!A22,'Customer Names'!$A$2:$C$2336,3,FALSE)</f>
        <v xml:space="preserve">  Myles</v>
      </c>
      <c r="C22">
        <f>VLOOKUP(A22,'Medical Examinations'!$A$1:$L$2336,2, FALSE)</f>
        <v>36.299999999999997</v>
      </c>
      <c r="D22">
        <f>VLOOKUP(A22,'Medical Examinations'!$A$1:$L$2336,3,FALSE)</f>
        <v>11.5</v>
      </c>
      <c r="E22" t="str">
        <f>VLOOKUP(A22,'Medical Examinations'!$A$1:$L$2336,4,FALSE)</f>
        <v>yes</v>
      </c>
      <c r="F22" t="str">
        <f>VLOOKUP(A22,'Medical Examinations'!$A$1:$L$2336,5,FALSE)</f>
        <v>No</v>
      </c>
      <c r="G22" t="str">
        <f>VLOOKUP(A22,'Medical Examinations'!$A$1:$L$2336,6,FALSE)</f>
        <v>No</v>
      </c>
      <c r="H22" s="25">
        <f>VLOOKUP(A22,'Medical Examinations'!$A$1:$L$2336,7,FALSE)</f>
        <v>2</v>
      </c>
      <c r="I22" t="str">
        <f>VLOOKUP(A22,'Medical Examinations'!$A$1:$L$2336,8,FALSE)</f>
        <v>yes</v>
      </c>
      <c r="J22" t="str">
        <f>VLOOKUP(A22,'Medical Examinations'!$A$1:$L$2336,11,FALSE)</f>
        <v>Obesity</v>
      </c>
      <c r="K22" t="str">
        <f>VLOOKUP(A22,'Medical Examinations'!$A$1:$L$2336,12,FALSE)</f>
        <v>Diabetes</v>
      </c>
      <c r="L22" t="str">
        <f>VLOOKUP(A22,'Hospitalisation Details'!$A$1:$M$2344,12,FALSE)</f>
        <v>13-06-1961</v>
      </c>
      <c r="M22">
        <f>VLOOKUP(A22,'Hospitalisation Details'!$A$1:$M$2344,6,FALSE)</f>
        <v>47403.88</v>
      </c>
      <c r="N22" t="str">
        <f>VLOOKUP(A22,'Hospitalisation Details'!$A$1:$M$2344,7,FALSE)</f>
        <v>tier - 1</v>
      </c>
      <c r="O22" t="str">
        <f>VLOOKUP(A22,'Hospitalisation Details'!$A$1:$M$2344,8,FALSE)</f>
        <v>tier - 3</v>
      </c>
      <c r="P22" t="str">
        <f>VLOOKUP(A22,'Hospitalisation Details'!$A$1:$M$2344,9,FALSE)</f>
        <v>R1011</v>
      </c>
      <c r="Q22">
        <f>VLOOKUP(A22,'Hospitalisation Details'!$A$1:$M$2344,13,FALSE)</f>
        <v>62</v>
      </c>
    </row>
    <row r="23" spans="1:17" ht="15.5" x14ac:dyDescent="0.35">
      <c r="A23" s="21" t="s">
        <v>2351</v>
      </c>
      <c r="B23" t="str">
        <f>VLOOKUP('Customer Names'!A23,'Customer Names'!$A$2:$C$2336,3,FALSE)</f>
        <v xml:space="preserve">  Madelyn C</v>
      </c>
      <c r="C23">
        <f>VLOOKUP(A23,'Medical Examinations'!$A$1:$L$2336,2, FALSE)</f>
        <v>32.200000000000003</v>
      </c>
      <c r="D23">
        <f>VLOOKUP(A23,'Medical Examinations'!$A$1:$L$2336,3,FALSE)</f>
        <v>6.22</v>
      </c>
      <c r="E23" t="str">
        <f>VLOOKUP(A23,'Medical Examinations'!$A$1:$L$2336,4,FALSE)</f>
        <v>yes</v>
      </c>
      <c r="F23" t="str">
        <f>VLOOKUP(A23,'Medical Examinations'!$A$1:$L$2336,5,FALSE)</f>
        <v>No</v>
      </c>
      <c r="G23" t="str">
        <f>VLOOKUP(A23,'Medical Examinations'!$A$1:$L$2336,6,FALSE)</f>
        <v>No</v>
      </c>
      <c r="H23" s="25">
        <f>VLOOKUP(A23,'Medical Examinations'!$A$1:$L$2336,7,FALSE)</f>
        <v>2</v>
      </c>
      <c r="I23" t="str">
        <f>VLOOKUP(A23,'Medical Examinations'!$A$1:$L$2336,8,FALSE)</f>
        <v>yes</v>
      </c>
      <c r="J23" t="str">
        <f>VLOOKUP(A23,'Medical Examinations'!$A$1:$L$2336,11,FALSE)</f>
        <v>Obesity</v>
      </c>
      <c r="K23" t="str">
        <f>VLOOKUP(A23,'Medical Examinations'!$A$1:$L$2336,12,FALSE)</f>
        <v>Prediabetes</v>
      </c>
      <c r="L23" t="str">
        <f>VLOOKUP(A23,'Hospitalisation Details'!$A$1:$M$2344,12,FALSE)</f>
        <v>04-10-1959</v>
      </c>
      <c r="M23">
        <f>VLOOKUP(A23,'Hospitalisation Details'!$A$1:$M$2344,6,FALSE)</f>
        <v>47305.31</v>
      </c>
      <c r="N23" t="str">
        <f>VLOOKUP(A23,'Hospitalisation Details'!$A$1:$M$2344,7,FALSE)</f>
        <v>tier - 2</v>
      </c>
      <c r="O23" t="str">
        <f>VLOOKUP(A23,'Hospitalisation Details'!$A$1:$M$2344,8,FALSE)</f>
        <v>tier - 1</v>
      </c>
      <c r="P23" t="str">
        <f>VLOOKUP(A23,'Hospitalisation Details'!$A$1:$M$2344,9,FALSE)</f>
        <v>R1011</v>
      </c>
      <c r="Q23">
        <f>VLOOKUP(A23,'Hospitalisation Details'!$A$1:$M$2344,13,FALSE)</f>
        <v>63</v>
      </c>
    </row>
    <row r="24" spans="1:17" ht="15.5" x14ac:dyDescent="0.35">
      <c r="A24" s="21" t="s">
        <v>2350</v>
      </c>
      <c r="B24" t="str">
        <f>VLOOKUP('Customer Names'!A24,'Customer Names'!$A$2:$C$2336,3,FALSE)</f>
        <v xml:space="preserve">  Nicole</v>
      </c>
      <c r="C24">
        <f>VLOOKUP(A24,'Medical Examinations'!$A$1:$L$2336,2, FALSE)</f>
        <v>31.3</v>
      </c>
      <c r="D24">
        <f>VLOOKUP(A24,'Medical Examinations'!$A$1:$L$2336,3,FALSE)</f>
        <v>11.38</v>
      </c>
      <c r="E24" t="str">
        <f>VLOOKUP(A24,'Medical Examinations'!$A$1:$L$2336,4,FALSE)</f>
        <v>No</v>
      </c>
      <c r="F24" t="str">
        <f>VLOOKUP(A24,'Medical Examinations'!$A$1:$L$2336,5,FALSE)</f>
        <v>No</v>
      </c>
      <c r="G24" t="str">
        <f>VLOOKUP(A24,'Medical Examinations'!$A$1:$L$2336,6,FALSE)</f>
        <v>No</v>
      </c>
      <c r="H24" s="25">
        <f>VLOOKUP(A24,'Medical Examinations'!$A$1:$L$2336,7,FALSE)</f>
        <v>3</v>
      </c>
      <c r="I24" t="str">
        <f>VLOOKUP(A24,'Medical Examinations'!$A$1:$L$2336,8,FALSE)</f>
        <v>yes</v>
      </c>
      <c r="J24" t="str">
        <f>VLOOKUP(A24,'Medical Examinations'!$A$1:$L$2336,11,FALSE)</f>
        <v>Obesity</v>
      </c>
      <c r="K24" t="str">
        <f>VLOOKUP(A24,'Medical Examinations'!$A$1:$L$2336,12,FALSE)</f>
        <v>Diabetes</v>
      </c>
      <c r="L24" t="str">
        <f>VLOOKUP(A24,'Hospitalisation Details'!$A$1:$M$2344,12,FALSE)</f>
        <v>03-09-1958</v>
      </c>
      <c r="M24">
        <f>VLOOKUP(A24,'Hospitalisation Details'!$A$1:$M$2344,6,FALSE)</f>
        <v>47291.06</v>
      </c>
      <c r="N24" t="str">
        <f>VLOOKUP(A24,'Hospitalisation Details'!$A$1:$M$2344,7,FALSE)</f>
        <v>tier - 2</v>
      </c>
      <c r="O24" t="str">
        <f>VLOOKUP(A24,'Hospitalisation Details'!$A$1:$M$2344,8,FALSE)</f>
        <v>tier - 1</v>
      </c>
      <c r="P24" t="str">
        <f>VLOOKUP(A24,'Hospitalisation Details'!$A$1:$M$2344,9,FALSE)</f>
        <v>R1011</v>
      </c>
      <c r="Q24">
        <f>VLOOKUP(A24,'Hospitalisation Details'!$A$1:$M$2344,13,FALSE)</f>
        <v>64</v>
      </c>
    </row>
    <row r="25" spans="1:17" ht="15.5" x14ac:dyDescent="0.35">
      <c r="A25" s="21" t="s">
        <v>2349</v>
      </c>
      <c r="B25" t="str">
        <f>VLOOKUP('Customer Names'!A25,'Customer Names'!$A$2:$C$2336,3,FALSE)</f>
        <v xml:space="preserve">  Eric A</v>
      </c>
      <c r="C25">
        <f>VLOOKUP(A25,'Medical Examinations'!$A$1:$L$2336,2, FALSE)</f>
        <v>41.8</v>
      </c>
      <c r="D25">
        <f>VLOOKUP(A25,'Medical Examinations'!$A$1:$L$2336,3,FALSE)</f>
        <v>7.89</v>
      </c>
      <c r="E25" t="str">
        <f>VLOOKUP(A25,'Medical Examinations'!$A$1:$L$2336,4,FALSE)</f>
        <v>yes</v>
      </c>
      <c r="F25" t="str">
        <f>VLOOKUP(A25,'Medical Examinations'!$A$1:$L$2336,5,FALSE)</f>
        <v>No</v>
      </c>
      <c r="G25" t="str">
        <f>VLOOKUP(A25,'Medical Examinations'!$A$1:$L$2336,6,FALSE)</f>
        <v>No</v>
      </c>
      <c r="H25" s="25">
        <f>VLOOKUP(A25,'Medical Examinations'!$A$1:$L$2336,7,FALSE)</f>
        <v>2</v>
      </c>
      <c r="I25" t="str">
        <f>VLOOKUP(A25,'Medical Examinations'!$A$1:$L$2336,8,FALSE)</f>
        <v>yes</v>
      </c>
      <c r="J25" t="str">
        <f>VLOOKUP(A25,'Medical Examinations'!$A$1:$L$2336,11,FALSE)</f>
        <v>Obesity</v>
      </c>
      <c r="K25" t="str">
        <f>VLOOKUP(A25,'Medical Examinations'!$A$1:$L$2336,12,FALSE)</f>
        <v>Diabetes</v>
      </c>
      <c r="L25" t="str">
        <f>VLOOKUP(A25,'Hospitalisation Details'!$A$1:$M$2344,12,FALSE)</f>
        <v>28-12-1970</v>
      </c>
      <c r="M25">
        <f>VLOOKUP(A25,'Hospitalisation Details'!$A$1:$M$2344,6,FALSE)</f>
        <v>47269.85</v>
      </c>
      <c r="N25" t="str">
        <f>VLOOKUP(A25,'Hospitalisation Details'!$A$1:$M$2344,7,FALSE)</f>
        <v>tier - 1</v>
      </c>
      <c r="O25" t="str">
        <f>VLOOKUP(A25,'Hospitalisation Details'!$A$1:$M$2344,8,FALSE)</f>
        <v>tier - 2</v>
      </c>
      <c r="P25" t="str">
        <f>VLOOKUP(A25,'Hospitalisation Details'!$A$1:$M$2344,9,FALSE)</f>
        <v>R1013</v>
      </c>
      <c r="Q25">
        <f>VLOOKUP(A25,'Hospitalisation Details'!$A$1:$M$2344,13,FALSE)</f>
        <v>52</v>
      </c>
    </row>
    <row r="26" spans="1:17" ht="15.5" x14ac:dyDescent="0.35">
      <c r="A26" s="21" t="s">
        <v>2348</v>
      </c>
      <c r="B26" t="str">
        <f>VLOOKUP('Customer Names'!A26,'Customer Names'!$A$2:$C$2336,3,FALSE)</f>
        <v xml:space="preserve">  Emiliano I</v>
      </c>
      <c r="C26">
        <f>VLOOKUP(A26,'Medical Examinations'!$A$1:$L$2336,2, FALSE)</f>
        <v>35.090000000000003</v>
      </c>
      <c r="D26">
        <f>VLOOKUP(A26,'Medical Examinations'!$A$1:$L$2336,3,FALSE)</f>
        <v>4.38</v>
      </c>
      <c r="E26" t="str">
        <f>VLOOKUP(A26,'Medical Examinations'!$A$1:$L$2336,4,FALSE)</f>
        <v>yes</v>
      </c>
      <c r="F26" t="str">
        <f>VLOOKUP(A26,'Medical Examinations'!$A$1:$L$2336,5,FALSE)</f>
        <v>No</v>
      </c>
      <c r="G26" t="str">
        <f>VLOOKUP(A26,'Medical Examinations'!$A$1:$L$2336,6,FALSE)</f>
        <v>No</v>
      </c>
      <c r="H26" s="25">
        <f>VLOOKUP(A26,'Medical Examinations'!$A$1:$L$2336,7,FALSE)</f>
        <v>2</v>
      </c>
      <c r="I26" t="str">
        <f>VLOOKUP(A26,'Medical Examinations'!$A$1:$L$2336,8,FALSE)</f>
        <v>yes</v>
      </c>
      <c r="J26" t="str">
        <f>VLOOKUP(A26,'Medical Examinations'!$A$1:$L$2336,11,FALSE)</f>
        <v>Obesity</v>
      </c>
      <c r="K26" t="str">
        <f>VLOOKUP(A26,'Medical Examinations'!$A$1:$L$2336,12,FALSE)</f>
        <v>Normal</v>
      </c>
      <c r="L26" t="str">
        <f>VLOOKUP(A26,'Hospitalisation Details'!$A$1:$M$2344,12,FALSE)</f>
        <v>14-07-1959</v>
      </c>
      <c r="M26">
        <f>VLOOKUP(A26,'Hospitalisation Details'!$A$1:$M$2344,6,FALSE)</f>
        <v>47055.53</v>
      </c>
      <c r="N26" t="str">
        <f>VLOOKUP(A26,'Hospitalisation Details'!$A$1:$M$2344,7,FALSE)</f>
        <v>tier - 2</v>
      </c>
      <c r="O26" t="str">
        <f>VLOOKUP(A26,'Hospitalisation Details'!$A$1:$M$2344,8,FALSE)</f>
        <v>tier - 1</v>
      </c>
      <c r="P26" t="str">
        <f>VLOOKUP(A26,'Hospitalisation Details'!$A$1:$M$2344,9,FALSE)</f>
        <v>R1013</v>
      </c>
      <c r="Q26">
        <f>VLOOKUP(A26,'Hospitalisation Details'!$A$1:$M$2344,13,FALSE)</f>
        <v>64</v>
      </c>
    </row>
    <row r="27" spans="1:17" ht="15.5" x14ac:dyDescent="0.35">
      <c r="A27" s="21" t="s">
        <v>2347</v>
      </c>
      <c r="B27" t="str">
        <f>VLOOKUP('Customer Names'!A27,'Customer Names'!$A$2:$C$2336,3,FALSE)</f>
        <v xml:space="preserve">  Adam</v>
      </c>
      <c r="C27">
        <f>VLOOKUP(A27,'Medical Examinations'!$A$1:$L$2336,2, FALSE)</f>
        <v>33.880000000000003</v>
      </c>
      <c r="D27">
        <f>VLOOKUP(A27,'Medical Examinations'!$A$1:$L$2336,3,FALSE)</f>
        <v>7.01</v>
      </c>
      <c r="E27" t="str">
        <f>VLOOKUP(A27,'Medical Examinations'!$A$1:$L$2336,4,FALSE)</f>
        <v>No</v>
      </c>
      <c r="F27" t="str">
        <f>VLOOKUP(A27,'Medical Examinations'!$A$1:$L$2336,5,FALSE)</f>
        <v>No</v>
      </c>
      <c r="G27" t="str">
        <f>VLOOKUP(A27,'Medical Examinations'!$A$1:$L$2336,6,FALSE)</f>
        <v>No</v>
      </c>
      <c r="H27" s="25">
        <f>VLOOKUP(A27,'Medical Examinations'!$A$1:$L$2336,7,FALSE)</f>
        <v>3</v>
      </c>
      <c r="I27" t="str">
        <f>VLOOKUP(A27,'Medical Examinations'!$A$1:$L$2336,8,FALSE)</f>
        <v>yes</v>
      </c>
      <c r="J27" t="str">
        <f>VLOOKUP(A27,'Medical Examinations'!$A$1:$L$2336,11,FALSE)</f>
        <v>Obesity</v>
      </c>
      <c r="K27" t="str">
        <f>VLOOKUP(A27,'Medical Examinations'!$A$1:$L$2336,12,FALSE)</f>
        <v>Diabetes</v>
      </c>
      <c r="L27" t="str">
        <f>VLOOKUP(A27,'Hospitalisation Details'!$A$1:$M$2344,12,FALSE)</f>
        <v>15-09-1958</v>
      </c>
      <c r="M27">
        <f>VLOOKUP(A27,'Hospitalisation Details'!$A$1:$M$2344,6,FALSE)</f>
        <v>46889.26</v>
      </c>
      <c r="N27" t="str">
        <f>VLOOKUP(A27,'Hospitalisation Details'!$A$1:$M$2344,7,FALSE)</f>
        <v>tier - 2</v>
      </c>
      <c r="O27" t="str">
        <f>VLOOKUP(A27,'Hospitalisation Details'!$A$1:$M$2344,8,FALSE)</f>
        <v>tier - 3</v>
      </c>
      <c r="P27" t="str">
        <f>VLOOKUP(A27,'Hospitalisation Details'!$A$1:$M$2344,9,FALSE)</f>
        <v>R1013</v>
      </c>
      <c r="Q27">
        <f>VLOOKUP(A27,'Hospitalisation Details'!$A$1:$M$2344,13,FALSE)</f>
        <v>64</v>
      </c>
    </row>
    <row r="28" spans="1:17" ht="15.5" x14ac:dyDescent="0.35">
      <c r="A28" s="21" t="s">
        <v>2346</v>
      </c>
      <c r="B28" t="str">
        <f>VLOOKUP('Customer Names'!A28,'Customer Names'!$A$2:$C$2336,3,FALSE)</f>
        <v xml:space="preserve">  Zach</v>
      </c>
      <c r="C28">
        <f>VLOOKUP(A28,'Medical Examinations'!$A$1:$L$2336,2, FALSE)</f>
        <v>30.875</v>
      </c>
      <c r="D28">
        <f>VLOOKUP(A28,'Medical Examinations'!$A$1:$L$2336,3,FALSE)</f>
        <v>11.88</v>
      </c>
      <c r="E28" t="str">
        <f>VLOOKUP(A28,'Medical Examinations'!$A$1:$L$2336,4,FALSE)</f>
        <v>No</v>
      </c>
      <c r="F28" t="str">
        <f>VLOOKUP(A28,'Medical Examinations'!$A$1:$L$2336,5,FALSE)</f>
        <v>No</v>
      </c>
      <c r="G28" t="str">
        <f>VLOOKUP(A28,'Medical Examinations'!$A$1:$L$2336,6,FALSE)</f>
        <v>No</v>
      </c>
      <c r="H28" s="25">
        <f>VLOOKUP(A28,'Medical Examinations'!$A$1:$L$2336,7,FALSE)</f>
        <v>0</v>
      </c>
      <c r="I28" t="str">
        <f>VLOOKUP(A28,'Medical Examinations'!$A$1:$L$2336,8,FALSE)</f>
        <v>yes</v>
      </c>
      <c r="J28" t="str">
        <f>VLOOKUP(A28,'Medical Examinations'!$A$1:$L$2336,11,FALSE)</f>
        <v>Obesity</v>
      </c>
      <c r="K28" t="str">
        <f>VLOOKUP(A28,'Medical Examinations'!$A$1:$L$2336,12,FALSE)</f>
        <v>Diabetes</v>
      </c>
      <c r="L28" t="str">
        <f>VLOOKUP(A28,'Hospitalisation Details'!$A$1:$M$2344,12,FALSE)</f>
        <v>17-11-1960</v>
      </c>
      <c r="M28">
        <f>VLOOKUP(A28,'Hospitalisation Details'!$A$1:$M$2344,6,FALSE)</f>
        <v>46718.16</v>
      </c>
      <c r="N28" t="str">
        <f>VLOOKUP(A28,'Hospitalisation Details'!$A$1:$M$2344,7,FALSE)</f>
        <v>tier - 1</v>
      </c>
      <c r="O28" t="str">
        <f>VLOOKUP(A28,'Hospitalisation Details'!$A$1:$M$2344,8,FALSE)</f>
        <v>tier - 1</v>
      </c>
      <c r="P28" t="str">
        <f>VLOOKUP(A28,'Hospitalisation Details'!$A$1:$M$2344,9,FALSE)</f>
        <v>R1012</v>
      </c>
      <c r="Q28">
        <f>VLOOKUP(A28,'Hospitalisation Details'!$A$1:$M$2344,13,FALSE)</f>
        <v>62</v>
      </c>
    </row>
    <row r="29" spans="1:17" ht="15.5" x14ac:dyDescent="0.35">
      <c r="A29" s="21" t="s">
        <v>2345</v>
      </c>
      <c r="B29" t="str">
        <f>VLOOKUP('Customer Names'!A29,'Customer Names'!$A$2:$C$2336,3,FALSE)</f>
        <v xml:space="preserve">  Stephanie W</v>
      </c>
      <c r="C29">
        <f>VLOOKUP(A29,'Medical Examinations'!$A$1:$L$2336,2, FALSE)</f>
        <v>36.86</v>
      </c>
      <c r="D29">
        <f>VLOOKUP(A29,'Medical Examinations'!$A$1:$L$2336,3,FALSE)</f>
        <v>5.19</v>
      </c>
      <c r="E29" t="str">
        <f>VLOOKUP(A29,'Medical Examinations'!$A$1:$L$2336,4,FALSE)</f>
        <v>yes</v>
      </c>
      <c r="F29" t="str">
        <f>VLOOKUP(A29,'Medical Examinations'!$A$1:$L$2336,5,FALSE)</f>
        <v>No</v>
      </c>
      <c r="G29" t="str">
        <f>VLOOKUP(A29,'Medical Examinations'!$A$1:$L$2336,6,FALSE)</f>
        <v>Yes</v>
      </c>
      <c r="H29" s="25">
        <f>VLOOKUP(A29,'Medical Examinations'!$A$1:$L$2336,7,FALSE)</f>
        <v>1</v>
      </c>
      <c r="I29" t="str">
        <f>VLOOKUP(A29,'Medical Examinations'!$A$1:$L$2336,8,FALSE)</f>
        <v>yes</v>
      </c>
      <c r="J29" t="str">
        <f>VLOOKUP(A29,'Medical Examinations'!$A$1:$L$2336,11,FALSE)</f>
        <v>Obesity</v>
      </c>
      <c r="K29" t="str">
        <f>VLOOKUP(A29,'Medical Examinations'!$A$1:$L$2336,12,FALSE)</f>
        <v>Normal</v>
      </c>
      <c r="L29" t="str">
        <f>VLOOKUP(A29,'Hospitalisation Details'!$A$1:$M$2344,12,FALSE)</f>
        <v>23-06-1969</v>
      </c>
      <c r="M29">
        <f>VLOOKUP(A29,'Hospitalisation Details'!$A$1:$M$2344,6,FALSE)</f>
        <v>46661.440000000002</v>
      </c>
      <c r="N29" t="str">
        <f>VLOOKUP(A29,'Hospitalisation Details'!$A$1:$M$2344,7,FALSE)</f>
        <v>tier - 1</v>
      </c>
      <c r="O29" t="str">
        <f>VLOOKUP(A29,'Hospitalisation Details'!$A$1:$M$2344,8,FALSE)</f>
        <v>tier - 3</v>
      </c>
      <c r="P29" t="str">
        <f>VLOOKUP(A29,'Hospitalisation Details'!$A$1:$M$2344,9,FALSE)</f>
        <v>R1012</v>
      </c>
      <c r="Q29">
        <f>VLOOKUP(A29,'Hospitalisation Details'!$A$1:$M$2344,13,FALSE)</f>
        <v>54</v>
      </c>
    </row>
    <row r="30" spans="1:17" ht="15.5" x14ac:dyDescent="0.35">
      <c r="A30" s="21" t="s">
        <v>2344</v>
      </c>
      <c r="B30" t="str">
        <f>VLOOKUP('Customer Names'!A30,'Customer Names'!$A$2:$C$2336,3,FALSE)</f>
        <v xml:space="preserve">  Stephen</v>
      </c>
      <c r="C30">
        <f>VLOOKUP(A30,'Medical Examinations'!$A$1:$L$2336,2, FALSE)</f>
        <v>35.86</v>
      </c>
      <c r="D30">
        <f>VLOOKUP(A30,'Medical Examinations'!$A$1:$L$2336,3,FALSE)</f>
        <v>6.74</v>
      </c>
      <c r="E30" t="str">
        <f>VLOOKUP(A30,'Medical Examinations'!$A$1:$L$2336,4,FALSE)</f>
        <v>yes</v>
      </c>
      <c r="F30" t="str">
        <f>VLOOKUP(A30,'Medical Examinations'!$A$1:$L$2336,5,FALSE)</f>
        <v>No</v>
      </c>
      <c r="G30" t="str">
        <f>VLOOKUP(A30,'Medical Examinations'!$A$1:$L$2336,6,FALSE)</f>
        <v>No</v>
      </c>
      <c r="H30" s="25">
        <f>VLOOKUP(A30,'Medical Examinations'!$A$1:$L$2336,7,FALSE)</f>
        <v>2</v>
      </c>
      <c r="I30" t="str">
        <f>VLOOKUP(A30,'Medical Examinations'!$A$1:$L$2336,8,FALSE)</f>
        <v>yes</v>
      </c>
      <c r="J30" t="str">
        <f>VLOOKUP(A30,'Medical Examinations'!$A$1:$L$2336,11,FALSE)</f>
        <v>Obesity</v>
      </c>
      <c r="K30" t="str">
        <f>VLOOKUP(A30,'Medical Examinations'!$A$1:$L$2336,12,FALSE)</f>
        <v>Diabetes</v>
      </c>
      <c r="L30" t="str">
        <f>VLOOKUP(A30,'Hospitalisation Details'!$A$1:$M$2344,12,FALSE)</f>
        <v>08-08-1961</v>
      </c>
      <c r="M30">
        <f>VLOOKUP(A30,'Hospitalisation Details'!$A$1:$M$2344,6,FALSE)</f>
        <v>46599.11</v>
      </c>
      <c r="N30" t="str">
        <f>VLOOKUP(A30,'Hospitalisation Details'!$A$1:$M$2344,7,FALSE)</f>
        <v>tier - 1</v>
      </c>
      <c r="O30" t="str">
        <f>VLOOKUP(A30,'Hospitalisation Details'!$A$1:$M$2344,8,FALSE)</f>
        <v>tier - 1</v>
      </c>
      <c r="P30" t="str">
        <f>VLOOKUP(A30,'Hospitalisation Details'!$A$1:$M$2344,9,FALSE)</f>
        <v>R1013</v>
      </c>
      <c r="Q30">
        <f>VLOOKUP(A30,'Hospitalisation Details'!$A$1:$M$2344,13,FALSE)</f>
        <v>61</v>
      </c>
    </row>
    <row r="31" spans="1:17" ht="15.5" x14ac:dyDescent="0.35">
      <c r="A31" s="21" t="s">
        <v>2343</v>
      </c>
      <c r="B31" t="str">
        <f>VLOOKUP('Customer Names'!A31,'Customer Names'!$A$2:$C$2336,3,FALSE)</f>
        <v xml:space="preserve">  Natalie</v>
      </c>
      <c r="C31">
        <f>VLOOKUP(A31,'Medical Examinations'!$A$1:$L$2336,2, FALSE)</f>
        <v>37.049999999999997</v>
      </c>
      <c r="D31">
        <f>VLOOKUP(A31,'Medical Examinations'!$A$1:$L$2336,3,FALSE)</f>
        <v>8.44</v>
      </c>
      <c r="E31" t="str">
        <f>VLOOKUP(A31,'Medical Examinations'!$A$1:$L$2336,4,FALSE)</f>
        <v>No</v>
      </c>
      <c r="F31" t="str">
        <f>VLOOKUP(A31,'Medical Examinations'!$A$1:$L$2336,5,FALSE)</f>
        <v>No</v>
      </c>
      <c r="G31" t="str">
        <f>VLOOKUP(A31,'Medical Examinations'!$A$1:$L$2336,6,FALSE)</f>
        <v>No</v>
      </c>
      <c r="H31" s="25">
        <f>VLOOKUP(A31,'Medical Examinations'!$A$1:$L$2336,7,FALSE)</f>
        <v>0</v>
      </c>
      <c r="I31" t="str">
        <f>VLOOKUP(A31,'Medical Examinations'!$A$1:$L$2336,8,FALSE)</f>
        <v>yes</v>
      </c>
      <c r="J31" t="str">
        <f>VLOOKUP(A31,'Medical Examinations'!$A$1:$L$2336,11,FALSE)</f>
        <v>Obesity</v>
      </c>
      <c r="K31" t="str">
        <f>VLOOKUP(A31,'Medical Examinations'!$A$1:$L$2336,12,FALSE)</f>
        <v>Diabetes</v>
      </c>
      <c r="L31" t="str">
        <f>VLOOKUP(A31,'Hospitalisation Details'!$A$1:$M$2344,12,FALSE)</f>
        <v>06-12-1971</v>
      </c>
      <c r="M31">
        <f>VLOOKUP(A31,'Hospitalisation Details'!$A$1:$M$2344,6,FALSE)</f>
        <v>46255.11</v>
      </c>
      <c r="N31" t="str">
        <f>VLOOKUP(A31,'Hospitalisation Details'!$A$1:$M$2344,7,FALSE)</f>
        <v>tier - 1</v>
      </c>
      <c r="O31" t="str">
        <f>VLOOKUP(A31,'Hospitalisation Details'!$A$1:$M$2344,8,FALSE)</f>
        <v>tier - 3</v>
      </c>
      <c r="P31" t="str">
        <f>VLOOKUP(A31,'Hospitalisation Details'!$A$1:$M$2344,9,FALSE)</f>
        <v>R1024</v>
      </c>
      <c r="Q31">
        <f>VLOOKUP(A31,'Hospitalisation Details'!$A$1:$M$2344,13,FALSE)</f>
        <v>51</v>
      </c>
    </row>
    <row r="32" spans="1:17" ht="15.5" x14ac:dyDescent="0.35">
      <c r="A32" s="21" t="s">
        <v>2342</v>
      </c>
      <c r="B32" t="str">
        <f>VLOOKUP('Customer Names'!A32,'Customer Names'!$A$2:$C$2336,3,FALSE)</f>
        <v xml:space="preserve">  Nicole J</v>
      </c>
      <c r="C32">
        <f>VLOOKUP(A32,'Medical Examinations'!$A$1:$L$2336,2, FALSE)</f>
        <v>43.89</v>
      </c>
      <c r="D32">
        <f>VLOOKUP(A32,'Medical Examinations'!$A$1:$L$2336,3,FALSE)</f>
        <v>8.7100000000000009</v>
      </c>
      <c r="E32" t="str">
        <f>VLOOKUP(A32,'Medical Examinations'!$A$1:$L$2336,4,FALSE)</f>
        <v>No</v>
      </c>
      <c r="F32" t="str">
        <f>VLOOKUP(A32,'Medical Examinations'!$A$1:$L$2336,5,FALSE)</f>
        <v>No</v>
      </c>
      <c r="G32" t="str">
        <f>VLOOKUP(A32,'Medical Examinations'!$A$1:$L$2336,6,FALSE)</f>
        <v>No</v>
      </c>
      <c r="H32" s="25">
        <f>VLOOKUP(A32,'Medical Examinations'!$A$1:$L$2336,7,FALSE)</f>
        <v>0</v>
      </c>
      <c r="I32" t="str">
        <f>VLOOKUP(A32,'Medical Examinations'!$A$1:$L$2336,8,FALSE)</f>
        <v>yes</v>
      </c>
      <c r="J32" t="str">
        <f>VLOOKUP(A32,'Medical Examinations'!$A$1:$L$2336,11,FALSE)</f>
        <v>Obesity</v>
      </c>
      <c r="K32" t="str">
        <f>VLOOKUP(A32,'Medical Examinations'!$A$1:$L$2336,12,FALSE)</f>
        <v>Diabetes</v>
      </c>
      <c r="L32" t="str">
        <f>VLOOKUP(A32,'Hospitalisation Details'!$A$1:$M$2344,12,FALSE)</f>
        <v>17-08-1978</v>
      </c>
      <c r="M32">
        <f>VLOOKUP(A32,'Hospitalisation Details'!$A$1:$M$2344,6,FALSE)</f>
        <v>46200.99</v>
      </c>
      <c r="N32" t="str">
        <f>VLOOKUP(A32,'Hospitalisation Details'!$A$1:$M$2344,7,FALSE)</f>
        <v>tier - 1</v>
      </c>
      <c r="O32" t="str">
        <f>VLOOKUP(A32,'Hospitalisation Details'!$A$1:$M$2344,8,FALSE)</f>
        <v>tier - 1</v>
      </c>
      <c r="P32" t="str">
        <f>VLOOKUP(A32,'Hospitalisation Details'!$A$1:$M$2344,9,FALSE)</f>
        <v>R1013</v>
      </c>
      <c r="Q32">
        <f>VLOOKUP(A32,'Hospitalisation Details'!$A$1:$M$2344,13,FALSE)</f>
        <v>44</v>
      </c>
    </row>
    <row r="33" spans="1:17" ht="15.5" x14ac:dyDescent="0.35">
      <c r="A33" s="21" t="s">
        <v>2341</v>
      </c>
      <c r="B33" t="str">
        <f>VLOOKUP('Customer Names'!A33,'Customer Names'!$A$2:$C$2336,3,FALSE)</f>
        <v xml:space="preserve">  Jefferson D</v>
      </c>
      <c r="C33">
        <f>VLOOKUP(A33,'Medical Examinations'!$A$1:$L$2336,2, FALSE)</f>
        <v>42.35</v>
      </c>
      <c r="D33">
        <f>VLOOKUP(A33,'Medical Examinations'!$A$1:$L$2336,3,FALSE)</f>
        <v>5.08</v>
      </c>
      <c r="E33" t="str">
        <f>VLOOKUP(A33,'Medical Examinations'!$A$1:$L$2336,4,FALSE)</f>
        <v>yes</v>
      </c>
      <c r="F33" t="str">
        <f>VLOOKUP(A33,'Medical Examinations'!$A$1:$L$2336,5,FALSE)</f>
        <v>No</v>
      </c>
      <c r="G33" t="str">
        <f>VLOOKUP(A33,'Medical Examinations'!$A$1:$L$2336,6,FALSE)</f>
        <v>No</v>
      </c>
      <c r="H33" s="25">
        <f>VLOOKUP(A33,'Medical Examinations'!$A$1:$L$2336,7,FALSE)</f>
        <v>0</v>
      </c>
      <c r="I33" t="str">
        <f>VLOOKUP(A33,'Medical Examinations'!$A$1:$L$2336,8,FALSE)</f>
        <v>yes</v>
      </c>
      <c r="J33" t="str">
        <f>VLOOKUP(A33,'Medical Examinations'!$A$1:$L$2336,11,FALSE)</f>
        <v>Obesity</v>
      </c>
      <c r="K33" t="str">
        <f>VLOOKUP(A33,'Medical Examinations'!$A$1:$L$2336,12,FALSE)</f>
        <v>Normal</v>
      </c>
      <c r="L33" t="str">
        <f>VLOOKUP(A33,'Hospitalisation Details'!$A$1:$M$2344,12,FALSE)</f>
        <v>02-12-1976</v>
      </c>
      <c r="M33">
        <f>VLOOKUP(A33,'Hospitalisation Details'!$A$1:$M$2344,6,FALSE)</f>
        <v>46151.12</v>
      </c>
      <c r="N33" t="str">
        <f>VLOOKUP(A33,'Hospitalisation Details'!$A$1:$M$2344,7,FALSE)</f>
        <v>tier - 1</v>
      </c>
      <c r="O33" t="str">
        <f>VLOOKUP(A33,'Hospitalisation Details'!$A$1:$M$2344,8,FALSE)</f>
        <v>tier - 3</v>
      </c>
      <c r="P33" t="str">
        <f>VLOOKUP(A33,'Hospitalisation Details'!$A$1:$M$2344,9,FALSE)</f>
        <v>R1013</v>
      </c>
      <c r="Q33">
        <f>VLOOKUP(A33,'Hospitalisation Details'!$A$1:$M$2344,13,FALSE)</f>
        <v>46</v>
      </c>
    </row>
    <row r="34" spans="1:17" ht="15.5" x14ac:dyDescent="0.35">
      <c r="A34" s="21" t="s">
        <v>2340</v>
      </c>
      <c r="B34" t="str">
        <f>VLOOKUP('Customer Names'!A34,'Customer Names'!$A$2:$C$2336,3,FALSE)</f>
        <v xml:space="preserve">  Brendan D</v>
      </c>
      <c r="C34">
        <f>VLOOKUP(A34,'Medical Examinations'!$A$1:$L$2336,2, FALSE)</f>
        <v>31.35</v>
      </c>
      <c r="D34">
        <f>VLOOKUP(A34,'Medical Examinations'!$A$1:$L$2336,3,FALSE)</f>
        <v>6.86</v>
      </c>
      <c r="E34" t="str">
        <f>VLOOKUP(A34,'Medical Examinations'!$A$1:$L$2336,4,FALSE)</f>
        <v>No</v>
      </c>
      <c r="F34" t="str">
        <f>VLOOKUP(A34,'Medical Examinations'!$A$1:$L$2336,5,FALSE)</f>
        <v>No</v>
      </c>
      <c r="G34" t="str">
        <f>VLOOKUP(A34,'Medical Examinations'!$A$1:$L$2336,6,FALSE)</f>
        <v>No</v>
      </c>
      <c r="H34" s="25">
        <f>VLOOKUP(A34,'Medical Examinations'!$A$1:$L$2336,7,FALSE)</f>
        <v>0</v>
      </c>
      <c r="I34" t="str">
        <f>VLOOKUP(A34,'Medical Examinations'!$A$1:$L$2336,8,FALSE)</f>
        <v>yes</v>
      </c>
      <c r="J34" t="str">
        <f>VLOOKUP(A34,'Medical Examinations'!$A$1:$L$2336,11,FALSE)</f>
        <v>Obesity</v>
      </c>
      <c r="K34" t="str">
        <f>VLOOKUP(A34,'Medical Examinations'!$A$1:$L$2336,12,FALSE)</f>
        <v>Diabetes</v>
      </c>
      <c r="L34" t="str">
        <f>VLOOKUP(A34,'Hospitalisation Details'!$A$1:$M$2344,12,FALSE)</f>
        <v>04-12-1962</v>
      </c>
      <c r="M34">
        <f>VLOOKUP(A34,'Hospitalisation Details'!$A$1:$M$2344,6,FALSE)</f>
        <v>46130.53</v>
      </c>
      <c r="N34" t="str">
        <f>VLOOKUP(A34,'Hospitalisation Details'!$A$1:$M$2344,7,FALSE)</f>
        <v>tier - 1</v>
      </c>
      <c r="O34" t="str">
        <f>VLOOKUP(A34,'Hospitalisation Details'!$A$1:$M$2344,8,FALSE)</f>
        <v>tier - 1</v>
      </c>
      <c r="P34" t="str">
        <f>VLOOKUP(A34,'Hospitalisation Details'!$A$1:$M$2344,9,FALSE)</f>
        <v>R1012</v>
      </c>
      <c r="Q34">
        <f>VLOOKUP(A34,'Hospitalisation Details'!$A$1:$M$2344,13,FALSE)</f>
        <v>60</v>
      </c>
    </row>
    <row r="35" spans="1:17" ht="15.5" x14ac:dyDescent="0.35">
      <c r="A35" s="21" t="s">
        <v>2339</v>
      </c>
      <c r="B35" t="str">
        <f>VLOOKUP('Customer Names'!A35,'Customer Names'!$A$2:$C$2336,3,FALSE)</f>
        <v xml:space="preserve">  Courtney</v>
      </c>
      <c r="C35">
        <f>VLOOKUP(A35,'Medical Examinations'!$A$1:$L$2336,2, FALSE)</f>
        <v>47.6</v>
      </c>
      <c r="D35">
        <f>VLOOKUP(A35,'Medical Examinations'!$A$1:$L$2336,3,FALSE)</f>
        <v>5.95</v>
      </c>
      <c r="E35" t="str">
        <f>VLOOKUP(A35,'Medical Examinations'!$A$1:$L$2336,4,FALSE)</f>
        <v>yes</v>
      </c>
      <c r="F35" t="str">
        <f>VLOOKUP(A35,'Medical Examinations'!$A$1:$L$2336,5,FALSE)</f>
        <v>No</v>
      </c>
      <c r="G35" t="str">
        <f>VLOOKUP(A35,'Medical Examinations'!$A$1:$L$2336,6,FALSE)</f>
        <v>No</v>
      </c>
      <c r="H35" s="25">
        <f>VLOOKUP(A35,'Medical Examinations'!$A$1:$L$2336,7,FALSE)</f>
        <v>0</v>
      </c>
      <c r="I35" t="str">
        <f>VLOOKUP(A35,'Medical Examinations'!$A$1:$L$2336,8,FALSE)</f>
        <v>yes</v>
      </c>
      <c r="J35" t="str">
        <f>VLOOKUP(A35,'Medical Examinations'!$A$1:$L$2336,11,FALSE)</f>
        <v>Obesity</v>
      </c>
      <c r="K35" t="str">
        <f>VLOOKUP(A35,'Medical Examinations'!$A$1:$L$2336,12,FALSE)</f>
        <v>Prediabetes</v>
      </c>
      <c r="L35" t="str">
        <f>VLOOKUP(A35,'Hospitalisation Details'!$A$1:$M$2344,12,FALSE)</f>
        <v>30-09-1985</v>
      </c>
      <c r="M35">
        <f>VLOOKUP(A35,'Hospitalisation Details'!$A$1:$M$2344,6,FALSE)</f>
        <v>46113.51</v>
      </c>
      <c r="N35" t="str">
        <f>VLOOKUP(A35,'Hospitalisation Details'!$A$1:$M$2344,7,FALSE)</f>
        <v>tier - 2</v>
      </c>
      <c r="O35" t="str">
        <f>VLOOKUP(A35,'Hospitalisation Details'!$A$1:$M$2344,8,FALSE)</f>
        <v>tier - 3</v>
      </c>
      <c r="P35" t="str">
        <f>VLOOKUP(A35,'Hospitalisation Details'!$A$1:$M$2344,9,FALSE)</f>
        <v>R1011</v>
      </c>
      <c r="Q35">
        <f>VLOOKUP(A35,'Hospitalisation Details'!$A$1:$M$2344,13,FALSE)</f>
        <v>37</v>
      </c>
    </row>
    <row r="36" spans="1:17" ht="15.5" x14ac:dyDescent="0.35">
      <c r="A36" s="21" t="s">
        <v>2338</v>
      </c>
      <c r="B36" t="str">
        <f>VLOOKUP('Customer Names'!A36,'Customer Names'!$A$2:$C$2336,3,FALSE)</f>
        <v xml:space="preserve">  Sydney L</v>
      </c>
      <c r="C36">
        <f>VLOOKUP(A36,'Medical Examinations'!$A$1:$L$2336,2, FALSE)</f>
        <v>46.2</v>
      </c>
      <c r="D36">
        <f>VLOOKUP(A36,'Medical Examinations'!$A$1:$L$2336,3,FALSE)</f>
        <v>6.09</v>
      </c>
      <c r="E36" t="str">
        <f>VLOOKUP(A36,'Medical Examinations'!$A$1:$L$2336,4,FALSE)</f>
        <v>No</v>
      </c>
      <c r="F36" t="str">
        <f>VLOOKUP(A36,'Medical Examinations'!$A$1:$L$2336,5,FALSE)</f>
        <v>No</v>
      </c>
      <c r="G36" t="str">
        <f>VLOOKUP(A36,'Medical Examinations'!$A$1:$L$2336,6,FALSE)</f>
        <v>Yes</v>
      </c>
      <c r="H36" s="25">
        <f>VLOOKUP(A36,'Medical Examinations'!$A$1:$L$2336,7,FALSE)</f>
        <v>1</v>
      </c>
      <c r="I36" t="str">
        <f>VLOOKUP(A36,'Medical Examinations'!$A$1:$L$2336,8,FALSE)</f>
        <v>yes</v>
      </c>
      <c r="J36" t="str">
        <f>VLOOKUP(A36,'Medical Examinations'!$A$1:$L$2336,11,FALSE)</f>
        <v>Obesity</v>
      </c>
      <c r="K36" t="str">
        <f>VLOOKUP(A36,'Medical Examinations'!$A$1:$L$2336,12,FALSE)</f>
        <v>Prediabetes</v>
      </c>
      <c r="L36" t="str">
        <f>VLOOKUP(A36,'Hospitalisation Details'!$A$1:$M$2344,12,FALSE)</f>
        <v>12-08-1979</v>
      </c>
      <c r="M36">
        <f>VLOOKUP(A36,'Hospitalisation Details'!$A$1:$M$2344,6,FALSE)</f>
        <v>45863.21</v>
      </c>
      <c r="N36" t="str">
        <f>VLOOKUP(A36,'Hospitalisation Details'!$A$1:$M$2344,7,FALSE)</f>
        <v>tier - 2</v>
      </c>
      <c r="O36" t="str">
        <f>VLOOKUP(A36,'Hospitalisation Details'!$A$1:$M$2344,8,FALSE)</f>
        <v>tier - 1</v>
      </c>
      <c r="P36" t="str">
        <f>VLOOKUP(A36,'Hospitalisation Details'!$A$1:$M$2344,9,FALSE)</f>
        <v>R1013</v>
      </c>
      <c r="Q36">
        <f>VLOOKUP(A36,'Hospitalisation Details'!$A$1:$M$2344,13,FALSE)</f>
        <v>43</v>
      </c>
    </row>
    <row r="37" spans="1:17" ht="15.5" x14ac:dyDescent="0.35">
      <c r="A37" s="21" t="s">
        <v>2337</v>
      </c>
      <c r="B37" t="str">
        <f>VLOOKUP('Customer Names'!A37,'Customer Names'!$A$2:$C$2336,3,FALSE)</f>
        <v xml:space="preserve">  Julien</v>
      </c>
      <c r="C37">
        <f>VLOOKUP(A37,'Medical Examinations'!$A$1:$L$2336,2, FALSE)</f>
        <v>32.015000000000001</v>
      </c>
      <c r="D37">
        <f>VLOOKUP(A37,'Medical Examinations'!$A$1:$L$2336,3,FALSE)</f>
        <v>11.75</v>
      </c>
      <c r="E37" t="str">
        <f>VLOOKUP(A37,'Medical Examinations'!$A$1:$L$2336,4,FALSE)</f>
        <v>No</v>
      </c>
      <c r="F37" t="str">
        <f>VLOOKUP(A37,'Medical Examinations'!$A$1:$L$2336,5,FALSE)</f>
        <v>No</v>
      </c>
      <c r="G37" t="str">
        <f>VLOOKUP(A37,'Medical Examinations'!$A$1:$L$2336,6,FALSE)</f>
        <v>No</v>
      </c>
      <c r="H37" s="25">
        <f>VLOOKUP(A37,'Medical Examinations'!$A$1:$L$2336,7,FALSE)</f>
        <v>0</v>
      </c>
      <c r="I37" t="str">
        <f>VLOOKUP(A37,'Medical Examinations'!$A$1:$L$2336,8,FALSE)</f>
        <v>yes</v>
      </c>
      <c r="J37" t="str">
        <f>VLOOKUP(A37,'Medical Examinations'!$A$1:$L$2336,11,FALSE)</f>
        <v>Obesity</v>
      </c>
      <c r="K37" t="str">
        <f>VLOOKUP(A37,'Medical Examinations'!$A$1:$L$2336,12,FALSE)</f>
        <v>Diabetes</v>
      </c>
      <c r="L37" t="str">
        <f>VLOOKUP(A37,'Hospitalisation Details'!$A$1:$M$2344,12,FALSE)</f>
        <v>21-12-1960</v>
      </c>
      <c r="M37">
        <f>VLOOKUP(A37,'Hospitalisation Details'!$A$1:$M$2344,6,FALSE)</f>
        <v>45710.21</v>
      </c>
      <c r="N37" t="str">
        <f>VLOOKUP(A37,'Hospitalisation Details'!$A$1:$M$2344,7,FALSE)</f>
        <v>tier - 2</v>
      </c>
      <c r="O37" t="str">
        <f>VLOOKUP(A37,'Hospitalisation Details'!$A$1:$M$2344,8,FALSE)</f>
        <v>tier - 2</v>
      </c>
      <c r="P37" t="str">
        <f>VLOOKUP(A37,'Hospitalisation Details'!$A$1:$M$2344,9,FALSE)</f>
        <v>R1016</v>
      </c>
      <c r="Q37">
        <f>VLOOKUP(A37,'Hospitalisation Details'!$A$1:$M$2344,13,FALSE)</f>
        <v>62</v>
      </c>
    </row>
    <row r="38" spans="1:17" ht="15.5" x14ac:dyDescent="0.35">
      <c r="A38" s="21" t="s">
        <v>2336</v>
      </c>
      <c r="B38" t="str">
        <f>VLOOKUP('Customer Names'!A38,'Customer Names'!$A$2:$C$2336,3,FALSE)</f>
        <v xml:space="preserve">  Ryan M</v>
      </c>
      <c r="C38">
        <f>VLOOKUP(A38,'Medical Examinations'!$A$1:$L$2336,2, FALSE)</f>
        <v>40.564999999999998</v>
      </c>
      <c r="D38">
        <f>VLOOKUP(A38,'Medical Examinations'!$A$1:$L$2336,3,FALSE)</f>
        <v>7.37</v>
      </c>
      <c r="E38" t="str">
        <f>VLOOKUP(A38,'Medical Examinations'!$A$1:$L$2336,4,FALSE)</f>
        <v>No</v>
      </c>
      <c r="F38" t="str">
        <f>VLOOKUP(A38,'Medical Examinations'!$A$1:$L$2336,5,FALSE)</f>
        <v>No</v>
      </c>
      <c r="G38" t="str">
        <f>VLOOKUP(A38,'Medical Examinations'!$A$1:$L$2336,6,FALSE)</f>
        <v>No</v>
      </c>
      <c r="H38" s="25">
        <f>VLOOKUP(A38,'Medical Examinations'!$A$1:$L$2336,7,FALSE)</f>
        <v>0</v>
      </c>
      <c r="I38" t="str">
        <f>VLOOKUP(A38,'Medical Examinations'!$A$1:$L$2336,8,FALSE)</f>
        <v>yes</v>
      </c>
      <c r="J38" t="str">
        <f>VLOOKUP(A38,'Medical Examinations'!$A$1:$L$2336,11,FALSE)</f>
        <v>Obesity</v>
      </c>
      <c r="K38" t="str">
        <f>VLOOKUP(A38,'Medical Examinations'!$A$1:$L$2336,12,FALSE)</f>
        <v>Diabetes</v>
      </c>
      <c r="L38" t="str">
        <f>VLOOKUP(A38,'Hospitalisation Details'!$A$1:$M$2344,12,FALSE)</f>
        <v>09-08-1974</v>
      </c>
      <c r="M38">
        <f>VLOOKUP(A38,'Hospitalisation Details'!$A$1:$M$2344,6,FALSE)</f>
        <v>45702.02</v>
      </c>
      <c r="N38" t="str">
        <f>VLOOKUP(A38,'Hospitalisation Details'!$A$1:$M$2344,7,FALSE)</f>
        <v>tier - 2</v>
      </c>
      <c r="O38" t="str">
        <f>VLOOKUP(A38,'Hospitalisation Details'!$A$1:$M$2344,8,FALSE)</f>
        <v>tier - 2</v>
      </c>
      <c r="P38" t="str">
        <f>VLOOKUP(A38,'Hospitalisation Details'!$A$1:$M$2344,9,FALSE)</f>
        <v>R1012</v>
      </c>
      <c r="Q38">
        <f>VLOOKUP(A38,'Hospitalisation Details'!$A$1:$M$2344,13,FALSE)</f>
        <v>48</v>
      </c>
    </row>
    <row r="39" spans="1:17" ht="15.5" x14ac:dyDescent="0.35">
      <c r="A39" s="21" t="s">
        <v>2335</v>
      </c>
      <c r="B39" t="str">
        <f>VLOOKUP('Customer Names'!A39,'Customer Names'!$A$2:$C$2336,3,FALSE)</f>
        <v xml:space="preserve">  Anna H</v>
      </c>
      <c r="C39">
        <f>VLOOKUP(A39,'Medical Examinations'!$A$1:$L$2336,2, FALSE)</f>
        <v>32.450000000000003</v>
      </c>
      <c r="D39">
        <f>VLOOKUP(A39,'Medical Examinations'!$A$1:$L$2336,3,FALSE)</f>
        <v>11.91</v>
      </c>
      <c r="E39" t="str">
        <f>VLOOKUP(A39,'Medical Examinations'!$A$1:$L$2336,4,FALSE)</f>
        <v>No</v>
      </c>
      <c r="F39" t="str">
        <f>VLOOKUP(A39,'Medical Examinations'!$A$1:$L$2336,5,FALSE)</f>
        <v>No</v>
      </c>
      <c r="G39" t="str">
        <f>VLOOKUP(A39,'Medical Examinations'!$A$1:$L$2336,6,FALSE)</f>
        <v>No</v>
      </c>
      <c r="H39" s="25">
        <f>VLOOKUP(A39,'Medical Examinations'!$A$1:$L$2336,7,FALSE)</f>
        <v>0</v>
      </c>
      <c r="I39" t="str">
        <f>VLOOKUP(A39,'Medical Examinations'!$A$1:$L$2336,8,FALSE)</f>
        <v>yes</v>
      </c>
      <c r="J39" t="str">
        <f>VLOOKUP(A39,'Medical Examinations'!$A$1:$L$2336,11,FALSE)</f>
        <v>Obesity</v>
      </c>
      <c r="K39" t="str">
        <f>VLOOKUP(A39,'Medical Examinations'!$A$1:$L$2336,12,FALSE)</f>
        <v>Diabetes</v>
      </c>
      <c r="L39" t="str">
        <f>VLOOKUP(A39,'Hospitalisation Details'!$A$1:$M$2344,12,FALSE)</f>
        <v>17-12-1962</v>
      </c>
      <c r="M39">
        <f>VLOOKUP(A39,'Hospitalisation Details'!$A$1:$M$2344,6,FALSE)</f>
        <v>45008.959999999999</v>
      </c>
      <c r="N39" t="str">
        <f>VLOOKUP(A39,'Hospitalisation Details'!$A$1:$M$2344,7,FALSE)</f>
        <v>tier - 2</v>
      </c>
      <c r="O39" t="str">
        <f>VLOOKUP(A39,'Hospitalisation Details'!$A$1:$M$2344,8,FALSE)</f>
        <v>tier - 2</v>
      </c>
      <c r="P39" t="str">
        <f>VLOOKUP(A39,'Hospitalisation Details'!$A$1:$M$2344,9,FALSE)</f>
        <v>R1013</v>
      </c>
      <c r="Q39">
        <f>VLOOKUP(A39,'Hospitalisation Details'!$A$1:$M$2344,13,FALSE)</f>
        <v>60</v>
      </c>
    </row>
    <row r="40" spans="1:17" ht="15.5" x14ac:dyDescent="0.35">
      <c r="A40" s="21" t="s">
        <v>2334</v>
      </c>
      <c r="B40" t="str">
        <f>VLOOKUP('Customer Names'!A40,'Customer Names'!$A$2:$C$2336,3,FALSE)</f>
        <v xml:space="preserve">  Samantha</v>
      </c>
      <c r="C40">
        <f>VLOOKUP(A40,'Medical Examinations'!$A$1:$L$2336,2, FALSE)</f>
        <v>34.96</v>
      </c>
      <c r="D40">
        <f>VLOOKUP(A40,'Medical Examinations'!$A$1:$L$2336,3,FALSE)</f>
        <v>6.52</v>
      </c>
      <c r="E40" t="str">
        <f>VLOOKUP(A40,'Medical Examinations'!$A$1:$L$2336,4,FALSE)</f>
        <v>No</v>
      </c>
      <c r="F40" t="str">
        <f>VLOOKUP(A40,'Medical Examinations'!$A$1:$L$2336,5,FALSE)</f>
        <v>No</v>
      </c>
      <c r="G40" t="str">
        <f>VLOOKUP(A40,'Medical Examinations'!$A$1:$L$2336,6,FALSE)</f>
        <v>No</v>
      </c>
      <c r="H40" s="25">
        <f>VLOOKUP(A40,'Medical Examinations'!$A$1:$L$2336,7,FALSE)</f>
        <v>0</v>
      </c>
      <c r="I40" t="str">
        <f>VLOOKUP(A40,'Medical Examinations'!$A$1:$L$2336,8,FALSE)</f>
        <v>yes</v>
      </c>
      <c r="J40" t="str">
        <f>VLOOKUP(A40,'Medical Examinations'!$A$1:$L$2336,11,FALSE)</f>
        <v>Obesity</v>
      </c>
      <c r="K40" t="str">
        <f>VLOOKUP(A40,'Medical Examinations'!$A$1:$L$2336,12,FALSE)</f>
        <v>Diabetes</v>
      </c>
      <c r="L40" t="str">
        <f>VLOOKUP(A40,'Hospitalisation Details'!$A$1:$M$2344,12,FALSE)</f>
        <v>13-08-1971</v>
      </c>
      <c r="M40">
        <f>VLOOKUP(A40,'Hospitalisation Details'!$A$1:$M$2344,6,FALSE)</f>
        <v>44641.2</v>
      </c>
      <c r="N40" t="str">
        <f>VLOOKUP(A40,'Hospitalisation Details'!$A$1:$M$2344,7,FALSE)</f>
        <v>tier - 2</v>
      </c>
      <c r="O40" t="str">
        <f>VLOOKUP(A40,'Hospitalisation Details'!$A$1:$M$2344,8,FALSE)</f>
        <v>tier - 3</v>
      </c>
      <c r="P40" t="str">
        <f>VLOOKUP(A40,'Hospitalisation Details'!$A$1:$M$2344,9,FALSE)</f>
        <v>R1024</v>
      </c>
      <c r="Q40">
        <f>VLOOKUP(A40,'Hospitalisation Details'!$A$1:$M$2344,13,FALSE)</f>
        <v>51</v>
      </c>
    </row>
    <row r="41" spans="1:17" ht="15.5" x14ac:dyDescent="0.35">
      <c r="A41" s="21" t="s">
        <v>2333</v>
      </c>
      <c r="B41" t="str">
        <f>VLOOKUP('Customer Names'!A41,'Customer Names'!$A$2:$C$2336,3,FALSE)</f>
        <v xml:space="preserve">  Robert</v>
      </c>
      <c r="C41">
        <f>VLOOKUP(A41,'Medical Examinations'!$A$1:$L$2336,2, FALSE)</f>
        <v>35.5</v>
      </c>
      <c r="D41">
        <f>VLOOKUP(A41,'Medical Examinations'!$A$1:$L$2336,3,FALSE)</f>
        <v>5.14</v>
      </c>
      <c r="E41" t="str">
        <f>VLOOKUP(A41,'Medical Examinations'!$A$1:$L$2336,4,FALSE)</f>
        <v>No</v>
      </c>
      <c r="F41" t="str">
        <f>VLOOKUP(A41,'Medical Examinations'!$A$1:$L$2336,5,FALSE)</f>
        <v>No</v>
      </c>
      <c r="G41" t="str">
        <f>VLOOKUP(A41,'Medical Examinations'!$A$1:$L$2336,6,FALSE)</f>
        <v>Yes</v>
      </c>
      <c r="H41" s="25">
        <f>VLOOKUP(A41,'Medical Examinations'!$A$1:$L$2336,7,FALSE)</f>
        <v>1</v>
      </c>
      <c r="I41" t="str">
        <f>VLOOKUP(A41,'Medical Examinations'!$A$1:$L$2336,8,FALSE)</f>
        <v>yes</v>
      </c>
      <c r="J41" t="str">
        <f>VLOOKUP(A41,'Medical Examinations'!$A$1:$L$2336,11,FALSE)</f>
        <v>Obesity</v>
      </c>
      <c r="K41" t="str">
        <f>VLOOKUP(A41,'Medical Examinations'!$A$1:$L$2336,12,FALSE)</f>
        <v>Normal</v>
      </c>
      <c r="L41" t="str">
        <f>VLOOKUP(A41,'Hospitalisation Details'!$A$1:$M$2344,12,FALSE)</f>
        <v>11-10-1993</v>
      </c>
      <c r="M41">
        <f>VLOOKUP(A41,'Hospitalisation Details'!$A$1:$M$2344,6,FALSE)</f>
        <v>44585.46</v>
      </c>
      <c r="N41" t="str">
        <f>VLOOKUP(A41,'Hospitalisation Details'!$A$1:$M$2344,7,FALSE)</f>
        <v>tier - 2</v>
      </c>
      <c r="O41" t="str">
        <f>VLOOKUP(A41,'Hospitalisation Details'!$A$1:$M$2344,8,FALSE)</f>
        <v>tier - 2</v>
      </c>
      <c r="P41" t="str">
        <f>VLOOKUP(A41,'Hospitalisation Details'!$A$1:$M$2344,9,FALSE)</f>
        <v>R1011</v>
      </c>
      <c r="Q41">
        <f>VLOOKUP(A41,'Hospitalisation Details'!$A$1:$M$2344,13,FALSE)</f>
        <v>29</v>
      </c>
    </row>
    <row r="42" spans="1:17" ht="15.5" x14ac:dyDescent="0.35">
      <c r="A42" s="21" t="s">
        <v>2332</v>
      </c>
      <c r="B42" t="str">
        <f>VLOOKUP('Customer Names'!A42,'Customer Names'!$A$2:$C$2336,3,FALSE)</f>
        <v xml:space="preserve">  James R</v>
      </c>
      <c r="C42">
        <f>VLOOKUP(A42,'Medical Examinations'!$A$1:$L$2336,2, FALSE)</f>
        <v>52.58</v>
      </c>
      <c r="D42">
        <f>VLOOKUP(A42,'Medical Examinations'!$A$1:$L$2336,3,FALSE)</f>
        <v>4.1900000000000004</v>
      </c>
      <c r="E42" t="str">
        <f>VLOOKUP(A42,'Medical Examinations'!$A$1:$L$2336,4,FALSE)</f>
        <v>No</v>
      </c>
      <c r="F42" t="str">
        <f>VLOOKUP(A42,'Medical Examinations'!$A$1:$L$2336,5,FALSE)</f>
        <v>yes</v>
      </c>
      <c r="G42" t="str">
        <f>VLOOKUP(A42,'Medical Examinations'!$A$1:$L$2336,6,FALSE)</f>
        <v>No</v>
      </c>
      <c r="H42" s="25">
        <f>VLOOKUP(A42,'Medical Examinations'!$A$1:$L$2336,7,FALSE)</f>
        <v>1</v>
      </c>
      <c r="I42" t="str">
        <f>VLOOKUP(A42,'Medical Examinations'!$A$1:$L$2336,8,FALSE)</f>
        <v>yes</v>
      </c>
      <c r="J42" t="str">
        <f>VLOOKUP(A42,'Medical Examinations'!$A$1:$L$2336,11,FALSE)</f>
        <v>Obesity</v>
      </c>
      <c r="K42" t="str">
        <f>VLOOKUP(A42,'Medical Examinations'!$A$1:$L$2336,12,FALSE)</f>
        <v>Normal</v>
      </c>
      <c r="L42" t="str">
        <f>VLOOKUP(A42,'Hospitalisation Details'!$A$1:$M$2344,12,FALSE)</f>
        <v>02-08-2000</v>
      </c>
      <c r="M42">
        <f>VLOOKUP(A42,'Hospitalisation Details'!$A$1:$M$2344,6,FALSE)</f>
        <v>44501.4</v>
      </c>
      <c r="N42" t="str">
        <f>VLOOKUP(A42,'Hospitalisation Details'!$A$1:$M$2344,7,FALSE)</f>
        <v>tier - 2</v>
      </c>
      <c r="O42" t="str">
        <f>VLOOKUP(A42,'Hospitalisation Details'!$A$1:$M$2344,8,FALSE)</f>
        <v>tier - 3</v>
      </c>
      <c r="P42" t="str">
        <f>VLOOKUP(A42,'Hospitalisation Details'!$A$1:$M$2344,9,FALSE)</f>
        <v>R1013</v>
      </c>
      <c r="Q42">
        <f>VLOOKUP(A42,'Hospitalisation Details'!$A$1:$M$2344,13,FALSE)</f>
        <v>23</v>
      </c>
    </row>
    <row r="43" spans="1:17" ht="15.5" x14ac:dyDescent="0.35">
      <c r="A43" s="21" t="s">
        <v>2331</v>
      </c>
      <c r="B43" t="str">
        <f>VLOOKUP('Customer Names'!A43,'Customer Names'!$A$2:$C$2336,3,FALSE)</f>
        <v xml:space="preserve">  Roseann</v>
      </c>
      <c r="C43">
        <f>VLOOKUP(A43,'Medical Examinations'!$A$1:$L$2336,2, FALSE)</f>
        <v>35.200000000000003</v>
      </c>
      <c r="D43">
        <f>VLOOKUP(A43,'Medical Examinations'!$A$1:$L$2336,3,FALSE)</f>
        <v>11.68</v>
      </c>
      <c r="E43" t="str">
        <f>VLOOKUP(A43,'Medical Examinations'!$A$1:$L$2336,4,FALSE)</f>
        <v>yes</v>
      </c>
      <c r="F43" t="str">
        <f>VLOOKUP(A43,'Medical Examinations'!$A$1:$L$2336,5,FALSE)</f>
        <v>No</v>
      </c>
      <c r="G43" t="str">
        <f>VLOOKUP(A43,'Medical Examinations'!$A$1:$L$2336,6,FALSE)</f>
        <v>No</v>
      </c>
      <c r="H43" s="25">
        <f>VLOOKUP(A43,'Medical Examinations'!$A$1:$L$2336,7,FALSE)</f>
        <v>0</v>
      </c>
      <c r="I43" t="str">
        <f>VLOOKUP(A43,'Medical Examinations'!$A$1:$L$2336,8,FALSE)</f>
        <v>yes</v>
      </c>
      <c r="J43" t="str">
        <f>VLOOKUP(A43,'Medical Examinations'!$A$1:$L$2336,11,FALSE)</f>
        <v>Obesity</v>
      </c>
      <c r="K43" t="str">
        <f>VLOOKUP(A43,'Medical Examinations'!$A$1:$L$2336,12,FALSE)</f>
        <v>Diabetes</v>
      </c>
      <c r="L43" t="str">
        <f>VLOOKUP(A43,'Hospitalisation Details'!$A$1:$M$2344,12,FALSE)</f>
        <v>14-09-1967</v>
      </c>
      <c r="M43">
        <f>VLOOKUP(A43,'Hospitalisation Details'!$A$1:$M$2344,6,FALSE)</f>
        <v>44423.8</v>
      </c>
      <c r="N43" t="str">
        <f>VLOOKUP(A43,'Hospitalisation Details'!$A$1:$M$2344,7,FALSE)</f>
        <v>tier - 2</v>
      </c>
      <c r="O43" t="str">
        <f>VLOOKUP(A43,'Hospitalisation Details'!$A$1:$M$2344,8,FALSE)</f>
        <v>tier - 3</v>
      </c>
      <c r="P43" t="str">
        <f>VLOOKUP(A43,'Hospitalisation Details'!$A$1:$M$2344,9,FALSE)</f>
        <v>R1013</v>
      </c>
      <c r="Q43">
        <f>VLOOKUP(A43,'Hospitalisation Details'!$A$1:$M$2344,13,FALSE)</f>
        <v>55</v>
      </c>
    </row>
    <row r="44" spans="1:17" ht="15.5" x14ac:dyDescent="0.35">
      <c r="A44" s="21" t="s">
        <v>2330</v>
      </c>
      <c r="B44" t="str">
        <f>VLOOKUP('Customer Names'!A44,'Customer Names'!$A$2:$C$2336,3,FALSE)</f>
        <v xml:space="preserve">  Nicole</v>
      </c>
      <c r="C44">
        <f>VLOOKUP(A44,'Medical Examinations'!$A$1:$L$2336,2, FALSE)</f>
        <v>38.06</v>
      </c>
      <c r="D44">
        <f>VLOOKUP(A44,'Medical Examinations'!$A$1:$L$2336,3,FALSE)</f>
        <v>6.98</v>
      </c>
      <c r="E44" t="str">
        <f>VLOOKUP(A44,'Medical Examinations'!$A$1:$L$2336,4,FALSE)</f>
        <v>No</v>
      </c>
      <c r="F44" t="str">
        <f>VLOOKUP(A44,'Medical Examinations'!$A$1:$L$2336,5,FALSE)</f>
        <v>No</v>
      </c>
      <c r="G44" t="str">
        <f>VLOOKUP(A44,'Medical Examinations'!$A$1:$L$2336,6,FALSE)</f>
        <v>No</v>
      </c>
      <c r="H44" s="25">
        <f>VLOOKUP(A44,'Medical Examinations'!$A$1:$L$2336,7,FALSE)</f>
        <v>0</v>
      </c>
      <c r="I44" t="str">
        <f>VLOOKUP(A44,'Medical Examinations'!$A$1:$L$2336,8,FALSE)</f>
        <v>yes</v>
      </c>
      <c r="J44" t="str">
        <f>VLOOKUP(A44,'Medical Examinations'!$A$1:$L$2336,11,FALSE)</f>
        <v>Obesity</v>
      </c>
      <c r="K44" t="str">
        <f>VLOOKUP(A44,'Medical Examinations'!$A$1:$L$2336,12,FALSE)</f>
        <v>Diabetes</v>
      </c>
      <c r="L44" t="str">
        <f>VLOOKUP(A44,'Hospitalisation Details'!$A$1:$M$2344,12,FALSE)</f>
        <v>29-10-1971</v>
      </c>
      <c r="M44">
        <f>VLOOKUP(A44,'Hospitalisation Details'!$A$1:$M$2344,6,FALSE)</f>
        <v>44400.41</v>
      </c>
      <c r="N44" t="str">
        <f>VLOOKUP(A44,'Hospitalisation Details'!$A$1:$M$2344,7,FALSE)</f>
        <v>tier - 2</v>
      </c>
      <c r="O44" t="str">
        <f>VLOOKUP(A44,'Hospitalisation Details'!$A$1:$M$2344,8,FALSE)</f>
        <v>tier - 2</v>
      </c>
      <c r="P44" t="str">
        <f>VLOOKUP(A44,'Hospitalisation Details'!$A$1:$M$2344,9,FALSE)</f>
        <v>R1013</v>
      </c>
      <c r="Q44">
        <f>VLOOKUP(A44,'Hospitalisation Details'!$A$1:$M$2344,13,FALSE)</f>
        <v>51</v>
      </c>
    </row>
    <row r="45" spans="1:17" ht="15.5" x14ac:dyDescent="0.35">
      <c r="A45" s="21" t="s">
        <v>2329</v>
      </c>
      <c r="B45" t="str">
        <f>VLOOKUP('Customer Names'!A45,'Customer Names'!$A$2:$C$2336,3,FALSE)</f>
        <v xml:space="preserve">  Spencer</v>
      </c>
      <c r="C45">
        <f>VLOOKUP(A45,'Medical Examinations'!$A$1:$L$2336,2, FALSE)</f>
        <v>34.21</v>
      </c>
      <c r="D45">
        <f>VLOOKUP(A45,'Medical Examinations'!$A$1:$L$2336,3,FALSE)</f>
        <v>8.34</v>
      </c>
      <c r="E45" t="str">
        <f>VLOOKUP(A45,'Medical Examinations'!$A$1:$L$2336,4,FALSE)</f>
        <v>No</v>
      </c>
      <c r="F45" t="str">
        <f>VLOOKUP(A45,'Medical Examinations'!$A$1:$L$2336,5,FALSE)</f>
        <v>No</v>
      </c>
      <c r="G45" t="str">
        <f>VLOOKUP(A45,'Medical Examinations'!$A$1:$L$2336,6,FALSE)</f>
        <v>No</v>
      </c>
      <c r="H45" s="25">
        <f>VLOOKUP(A45,'Medical Examinations'!$A$1:$L$2336,7,FALSE)</f>
        <v>0</v>
      </c>
      <c r="I45" t="str">
        <f>VLOOKUP(A45,'Medical Examinations'!$A$1:$L$2336,8,FALSE)</f>
        <v>yes</v>
      </c>
      <c r="J45" t="str">
        <f>VLOOKUP(A45,'Medical Examinations'!$A$1:$L$2336,11,FALSE)</f>
        <v>Obesity</v>
      </c>
      <c r="K45" t="str">
        <f>VLOOKUP(A45,'Medical Examinations'!$A$1:$L$2336,12,FALSE)</f>
        <v>Diabetes</v>
      </c>
      <c r="L45" t="str">
        <f>VLOOKUP(A45,'Hospitalisation Details'!$A$1:$M$2344,12,FALSE)</f>
        <v>24-11-1968</v>
      </c>
      <c r="M45">
        <f>VLOOKUP(A45,'Hospitalisation Details'!$A$1:$M$2344,6,FALSE)</f>
        <v>44260.75</v>
      </c>
      <c r="N45" t="str">
        <f>VLOOKUP(A45,'Hospitalisation Details'!$A$1:$M$2344,7,FALSE)</f>
        <v>tier - 2</v>
      </c>
      <c r="O45" t="str">
        <f>VLOOKUP(A45,'Hospitalisation Details'!$A$1:$M$2344,8,FALSE)</f>
        <v>tier - 1</v>
      </c>
      <c r="P45" t="str">
        <f>VLOOKUP(A45,'Hospitalisation Details'!$A$1:$M$2344,9,FALSE)</f>
        <v>R1013</v>
      </c>
      <c r="Q45">
        <f>VLOOKUP(A45,'Hospitalisation Details'!$A$1:$M$2344,13,FALSE)</f>
        <v>54</v>
      </c>
    </row>
    <row r="46" spans="1:17" ht="15.5" x14ac:dyDescent="0.35">
      <c r="A46" s="21" t="s">
        <v>2328</v>
      </c>
      <c r="B46" t="str">
        <f>VLOOKUP('Customer Names'!A46,'Customer Names'!$A$2:$C$2336,3,FALSE)</f>
        <v xml:space="preserve">  Eric W</v>
      </c>
      <c r="C46">
        <f>VLOOKUP(A46,'Medical Examinations'!$A$1:$L$2336,2, FALSE)</f>
        <v>38.94</v>
      </c>
      <c r="D46">
        <f>VLOOKUP(A46,'Medical Examinations'!$A$1:$L$2336,3,FALSE)</f>
        <v>8.49</v>
      </c>
      <c r="E46" t="str">
        <f>VLOOKUP(A46,'Medical Examinations'!$A$1:$L$2336,4,FALSE)</f>
        <v>yes</v>
      </c>
      <c r="F46" t="str">
        <f>VLOOKUP(A46,'Medical Examinations'!$A$1:$L$2336,5,FALSE)</f>
        <v>No</v>
      </c>
      <c r="G46" t="str">
        <f>VLOOKUP(A46,'Medical Examinations'!$A$1:$L$2336,6,FALSE)</f>
        <v>No</v>
      </c>
      <c r="H46" s="25">
        <f>VLOOKUP(A46,'Medical Examinations'!$A$1:$L$2336,7,FALSE)</f>
        <v>1</v>
      </c>
      <c r="I46" t="str">
        <f>VLOOKUP(A46,'Medical Examinations'!$A$1:$L$2336,8,FALSE)</f>
        <v>yes</v>
      </c>
      <c r="J46" t="str">
        <f>VLOOKUP(A46,'Medical Examinations'!$A$1:$L$2336,11,FALSE)</f>
        <v>Obesity</v>
      </c>
      <c r="K46" t="str">
        <f>VLOOKUP(A46,'Medical Examinations'!$A$1:$L$2336,12,FALSE)</f>
        <v>Diabetes</v>
      </c>
      <c r="L46" t="str">
        <f>VLOOKUP(A46,'Hospitalisation Details'!$A$1:$M$2344,12,FALSE)</f>
        <v>01-06-1975</v>
      </c>
      <c r="M46">
        <f>VLOOKUP(A46,'Hospitalisation Details'!$A$1:$M$2344,6,FALSE)</f>
        <v>44202.65</v>
      </c>
      <c r="N46" t="str">
        <f>VLOOKUP(A46,'Hospitalisation Details'!$A$1:$M$2344,7,FALSE)</f>
        <v>tier - 2</v>
      </c>
      <c r="O46" t="str">
        <f>VLOOKUP(A46,'Hospitalisation Details'!$A$1:$M$2344,8,FALSE)</f>
        <v>tier - 2</v>
      </c>
      <c r="P46" t="str">
        <f>VLOOKUP(A46,'Hospitalisation Details'!$A$1:$M$2344,9,FALSE)</f>
        <v>R1013</v>
      </c>
      <c r="Q46">
        <f>VLOOKUP(A46,'Hospitalisation Details'!$A$1:$M$2344,13,FALSE)</f>
        <v>48</v>
      </c>
    </row>
    <row r="47" spans="1:17" ht="15.5" x14ac:dyDescent="0.35">
      <c r="A47" s="21" t="s">
        <v>2327</v>
      </c>
      <c r="B47" t="str">
        <f>VLOOKUP('Customer Names'!A47,'Customer Names'!$A$2:$C$2336,3,FALSE)</f>
        <v xml:space="preserve">  Brianna L</v>
      </c>
      <c r="C47">
        <f>VLOOKUP(A47,'Medical Examinations'!$A$1:$L$2336,2, FALSE)</f>
        <v>30.21</v>
      </c>
      <c r="D47">
        <f>VLOOKUP(A47,'Medical Examinations'!$A$1:$L$2336,3,FALSE)</f>
        <v>5.34</v>
      </c>
      <c r="E47" t="str">
        <f>VLOOKUP(A47,'Medical Examinations'!$A$1:$L$2336,4,FALSE)</f>
        <v>yes</v>
      </c>
      <c r="F47" t="str">
        <f>VLOOKUP(A47,'Medical Examinations'!$A$1:$L$2336,5,FALSE)</f>
        <v>No</v>
      </c>
      <c r="G47" t="str">
        <f>VLOOKUP(A47,'Medical Examinations'!$A$1:$L$2336,6,FALSE)</f>
        <v>No</v>
      </c>
      <c r="H47" s="25">
        <f>VLOOKUP(A47,'Medical Examinations'!$A$1:$L$2336,7,FALSE)</f>
        <v>1</v>
      </c>
      <c r="I47" t="str">
        <f>VLOOKUP(A47,'Medical Examinations'!$A$1:$L$2336,8,FALSE)</f>
        <v>yes</v>
      </c>
      <c r="J47" t="str">
        <f>VLOOKUP(A47,'Medical Examinations'!$A$1:$L$2336,11,FALSE)</f>
        <v>Obesity</v>
      </c>
      <c r="K47" t="str">
        <f>VLOOKUP(A47,'Medical Examinations'!$A$1:$L$2336,12,FALSE)</f>
        <v>Normal</v>
      </c>
      <c r="L47" t="str">
        <f>VLOOKUP(A47,'Hospitalisation Details'!$A$1:$M$2344,12,FALSE)</f>
        <v>16-07-1988</v>
      </c>
      <c r="M47">
        <f>VLOOKUP(A47,'Hospitalisation Details'!$A$1:$M$2344,6,FALSE)</f>
        <v>43943.88</v>
      </c>
      <c r="N47" t="str">
        <f>VLOOKUP(A47,'Hospitalisation Details'!$A$1:$M$2344,7,FALSE)</f>
        <v>tier - 2</v>
      </c>
      <c r="O47" t="str">
        <f>VLOOKUP(A47,'Hospitalisation Details'!$A$1:$M$2344,8,FALSE)</f>
        <v>tier - 1</v>
      </c>
      <c r="P47" t="str">
        <f>VLOOKUP(A47,'Hospitalisation Details'!$A$1:$M$2344,9,FALSE)</f>
        <v>R1012</v>
      </c>
      <c r="Q47">
        <f>VLOOKUP(A47,'Hospitalisation Details'!$A$1:$M$2344,13,FALSE)</f>
        <v>35</v>
      </c>
    </row>
    <row r="48" spans="1:17" ht="15.5" x14ac:dyDescent="0.35">
      <c r="A48" s="21" t="s">
        <v>2326</v>
      </c>
      <c r="B48" t="str">
        <f>VLOOKUP('Customer Names'!A48,'Customer Names'!$A$2:$C$2336,3,FALSE)</f>
        <v xml:space="preserve">  Thomas J</v>
      </c>
      <c r="C48">
        <f>VLOOKUP(A48,'Medical Examinations'!$A$1:$L$2336,2, FALSE)</f>
        <v>33.630000000000003</v>
      </c>
      <c r="D48">
        <f>VLOOKUP(A48,'Medical Examinations'!$A$1:$L$2336,3,FALSE)</f>
        <v>4.43</v>
      </c>
      <c r="E48" t="str">
        <f>VLOOKUP(A48,'Medical Examinations'!$A$1:$L$2336,4,FALSE)</f>
        <v>yes</v>
      </c>
      <c r="F48" t="str">
        <f>VLOOKUP(A48,'Medical Examinations'!$A$1:$L$2336,5,FALSE)</f>
        <v>No</v>
      </c>
      <c r="G48" t="str">
        <f>VLOOKUP(A48,'Medical Examinations'!$A$1:$L$2336,6,FALSE)</f>
        <v>No</v>
      </c>
      <c r="H48" s="25">
        <f>VLOOKUP(A48,'Medical Examinations'!$A$1:$L$2336,7,FALSE)</f>
        <v>2</v>
      </c>
      <c r="I48" t="str">
        <f>VLOOKUP(A48,'Medical Examinations'!$A$1:$L$2336,8,FALSE)</f>
        <v>yes</v>
      </c>
      <c r="J48" t="str">
        <f>VLOOKUP(A48,'Medical Examinations'!$A$1:$L$2336,11,FALSE)</f>
        <v>Obesity</v>
      </c>
      <c r="K48" t="str">
        <f>VLOOKUP(A48,'Medical Examinations'!$A$1:$L$2336,12,FALSE)</f>
        <v>Normal</v>
      </c>
      <c r="L48" t="str">
        <f>VLOOKUP(A48,'Hospitalisation Details'!$A$1:$M$2344,12,FALSE)</f>
        <v>05-10-1966</v>
      </c>
      <c r="M48">
        <f>VLOOKUP(A48,'Hospitalisation Details'!$A$1:$M$2344,6,FALSE)</f>
        <v>43921.18</v>
      </c>
      <c r="N48" t="str">
        <f>VLOOKUP(A48,'Hospitalisation Details'!$A$1:$M$2344,7,FALSE)</f>
        <v>tier - 2</v>
      </c>
      <c r="O48" t="str">
        <f>VLOOKUP(A48,'Hospitalisation Details'!$A$1:$M$2344,8,FALSE)</f>
        <v>tier - 2</v>
      </c>
      <c r="P48" t="str">
        <f>VLOOKUP(A48,'Hospitalisation Details'!$A$1:$M$2344,9,FALSE)</f>
        <v>R1012</v>
      </c>
      <c r="Q48">
        <f>VLOOKUP(A48,'Hospitalisation Details'!$A$1:$M$2344,13,FALSE)</f>
        <v>56</v>
      </c>
    </row>
    <row r="49" spans="1:17" ht="15.5" x14ac:dyDescent="0.35">
      <c r="A49" s="21" t="s">
        <v>2325</v>
      </c>
      <c r="B49" t="str">
        <f>VLOOKUP('Customer Names'!A49,'Customer Names'!$A$2:$C$2336,3,FALSE)</f>
        <v xml:space="preserve">  Melissa L</v>
      </c>
      <c r="C49">
        <f>VLOOKUP(A49,'Medical Examinations'!$A$1:$L$2336,2, FALSE)</f>
        <v>40.369999999999997</v>
      </c>
      <c r="D49">
        <f>VLOOKUP(A49,'Medical Examinations'!$A$1:$L$2336,3,FALSE)</f>
        <v>4.47</v>
      </c>
      <c r="E49" t="str">
        <f>VLOOKUP(A49,'Medical Examinations'!$A$1:$L$2336,4,FALSE)</f>
        <v>No</v>
      </c>
      <c r="F49" t="str">
        <f>VLOOKUP(A49,'Medical Examinations'!$A$1:$L$2336,5,FALSE)</f>
        <v>No</v>
      </c>
      <c r="G49" t="str">
        <f>VLOOKUP(A49,'Medical Examinations'!$A$1:$L$2336,6,FALSE)</f>
        <v>No</v>
      </c>
      <c r="H49" s="25">
        <f>VLOOKUP(A49,'Medical Examinations'!$A$1:$L$2336,7,FALSE)</f>
        <v>0</v>
      </c>
      <c r="I49" t="str">
        <f>VLOOKUP(A49,'Medical Examinations'!$A$1:$L$2336,8,FALSE)</f>
        <v>yes</v>
      </c>
      <c r="J49" t="str">
        <f>VLOOKUP(A49,'Medical Examinations'!$A$1:$L$2336,11,FALSE)</f>
        <v>Obesity</v>
      </c>
      <c r="K49" t="str">
        <f>VLOOKUP(A49,'Medical Examinations'!$A$1:$L$2336,12,FALSE)</f>
        <v>Normal</v>
      </c>
      <c r="L49" t="str">
        <f>VLOOKUP(A49,'Hospitalisation Details'!$A$1:$M$2344,12,FALSE)</f>
        <v>10-11-1980</v>
      </c>
      <c r="M49">
        <f>VLOOKUP(A49,'Hospitalisation Details'!$A$1:$M$2344,6,FALSE)</f>
        <v>43896.38</v>
      </c>
      <c r="N49" t="str">
        <f>VLOOKUP(A49,'Hospitalisation Details'!$A$1:$M$2344,7,FALSE)</f>
        <v>tier - 2</v>
      </c>
      <c r="O49" t="str">
        <f>VLOOKUP(A49,'Hospitalisation Details'!$A$1:$M$2344,8,FALSE)</f>
        <v>tier - 1</v>
      </c>
      <c r="P49" t="str">
        <f>VLOOKUP(A49,'Hospitalisation Details'!$A$1:$M$2344,9,FALSE)</f>
        <v>R1013</v>
      </c>
      <c r="Q49">
        <f>VLOOKUP(A49,'Hospitalisation Details'!$A$1:$M$2344,13,FALSE)</f>
        <v>42</v>
      </c>
    </row>
    <row r="50" spans="1:17" ht="15.5" x14ac:dyDescent="0.35">
      <c r="A50" s="21" t="s">
        <v>2324</v>
      </c>
      <c r="B50" t="str">
        <f>VLOOKUP('Customer Names'!A50,'Customer Names'!$A$2:$C$2336,3,FALSE)</f>
        <v xml:space="preserve">  Flavio</v>
      </c>
      <c r="C50">
        <f>VLOOKUP(A50,'Medical Examinations'!$A$1:$L$2336,2, FALSE)</f>
        <v>53.09</v>
      </c>
      <c r="D50">
        <f>VLOOKUP(A50,'Medical Examinations'!$A$1:$L$2336,3,FALSE)</f>
        <v>4.82</v>
      </c>
      <c r="E50" t="str">
        <f>VLOOKUP(A50,'Medical Examinations'!$A$1:$L$2336,4,FALSE)</f>
        <v>yes</v>
      </c>
      <c r="F50" t="str">
        <f>VLOOKUP(A50,'Medical Examinations'!$A$1:$L$2336,5,FALSE)</f>
        <v>No</v>
      </c>
      <c r="G50" t="str">
        <f>VLOOKUP(A50,'Medical Examinations'!$A$1:$L$2336,6,FALSE)</f>
        <v>No</v>
      </c>
      <c r="H50" s="25">
        <f>VLOOKUP(A50,'Medical Examinations'!$A$1:$L$2336,7,FALSE)</f>
        <v>2</v>
      </c>
      <c r="I50" t="str">
        <f>VLOOKUP(A50,'Medical Examinations'!$A$1:$L$2336,8,FALSE)</f>
        <v>yes</v>
      </c>
      <c r="J50" t="str">
        <f>VLOOKUP(A50,'Medical Examinations'!$A$1:$L$2336,11,FALSE)</f>
        <v>Obesity</v>
      </c>
      <c r="K50" t="str">
        <f>VLOOKUP(A50,'Medical Examinations'!$A$1:$L$2336,12,FALSE)</f>
        <v>Normal</v>
      </c>
      <c r="L50" t="str">
        <f>VLOOKUP(A50,'Hospitalisation Details'!$A$1:$M$2344,12,FALSE)</f>
        <v>02-07-1966</v>
      </c>
      <c r="M50">
        <f>VLOOKUP(A50,'Hospitalisation Details'!$A$1:$M$2344,6,FALSE)</f>
        <v>43817.45</v>
      </c>
      <c r="N50" t="str">
        <f>VLOOKUP(A50,'Hospitalisation Details'!$A$1:$M$2344,7,FALSE)</f>
        <v>tier - 2</v>
      </c>
      <c r="O50" t="str">
        <f>VLOOKUP(A50,'Hospitalisation Details'!$A$1:$M$2344,8,FALSE)</f>
        <v>tier - 3</v>
      </c>
      <c r="P50" t="str">
        <f>VLOOKUP(A50,'Hospitalisation Details'!$A$1:$M$2344,9,FALSE)</f>
        <v>R1012</v>
      </c>
      <c r="Q50">
        <f>VLOOKUP(A50,'Hospitalisation Details'!$A$1:$M$2344,13,FALSE)</f>
        <v>57</v>
      </c>
    </row>
    <row r="51" spans="1:17" ht="15.5" x14ac:dyDescent="0.35">
      <c r="A51" s="21" t="s">
        <v>2323</v>
      </c>
      <c r="B51" t="str">
        <f>VLOOKUP('Customer Names'!A51,'Customer Names'!$A$2:$C$2336,3,FALSE)</f>
        <v xml:space="preserve">  Ryan</v>
      </c>
      <c r="C51">
        <f>VLOOKUP(A51,'Medical Examinations'!$A$1:$L$2336,2, FALSE)</f>
        <v>31.79</v>
      </c>
      <c r="D51">
        <f>VLOOKUP(A51,'Medical Examinations'!$A$1:$L$2336,3,FALSE)</f>
        <v>5.51</v>
      </c>
      <c r="E51" t="str">
        <f>VLOOKUP(A51,'Medical Examinations'!$A$1:$L$2336,4,FALSE)</f>
        <v>yes</v>
      </c>
      <c r="F51" t="str">
        <f>VLOOKUP(A51,'Medical Examinations'!$A$1:$L$2336,5,FALSE)</f>
        <v>No</v>
      </c>
      <c r="G51" t="str">
        <f>VLOOKUP(A51,'Medical Examinations'!$A$1:$L$2336,6,FALSE)</f>
        <v>No</v>
      </c>
      <c r="H51" s="25">
        <f>VLOOKUP(A51,'Medical Examinations'!$A$1:$L$2336,7,FALSE)</f>
        <v>2</v>
      </c>
      <c r="I51" t="str">
        <f>VLOOKUP(A51,'Medical Examinations'!$A$1:$L$2336,8,FALSE)</f>
        <v>yes</v>
      </c>
      <c r="J51" t="str">
        <f>VLOOKUP(A51,'Medical Examinations'!$A$1:$L$2336,11,FALSE)</f>
        <v>Obesity</v>
      </c>
      <c r="K51" t="str">
        <f>VLOOKUP(A51,'Medical Examinations'!$A$1:$L$2336,12,FALSE)</f>
        <v>Normal</v>
      </c>
      <c r="L51" t="str">
        <f>VLOOKUP(A51,'Hospitalisation Details'!$A$1:$M$2344,12,FALSE)</f>
        <v>25-10-1966</v>
      </c>
      <c r="M51">
        <f>VLOOKUP(A51,'Hospitalisation Details'!$A$1:$M$2344,6,FALSE)</f>
        <v>43813.87</v>
      </c>
      <c r="N51" t="str">
        <f>VLOOKUP(A51,'Hospitalisation Details'!$A$1:$M$2344,7,FALSE)</f>
        <v>tier - 2</v>
      </c>
      <c r="O51" t="str">
        <f>VLOOKUP(A51,'Hospitalisation Details'!$A$1:$M$2344,8,FALSE)</f>
        <v>tier - 2</v>
      </c>
      <c r="P51" t="str">
        <f>VLOOKUP(A51,'Hospitalisation Details'!$A$1:$M$2344,9,FALSE)</f>
        <v>R1013</v>
      </c>
      <c r="Q51">
        <f>VLOOKUP(A51,'Hospitalisation Details'!$A$1:$M$2344,13,FALSE)</f>
        <v>56</v>
      </c>
    </row>
    <row r="52" spans="1:17" ht="15.5" x14ac:dyDescent="0.35">
      <c r="A52" s="21" t="s">
        <v>2322</v>
      </c>
      <c r="B52" t="str">
        <f>VLOOKUP('Customer Names'!A52,'Customer Names'!$A$2:$C$2336,3,FALSE)</f>
        <v xml:space="preserve">  Anthony J</v>
      </c>
      <c r="C52">
        <f>VLOOKUP(A52,'Medical Examinations'!$A$1:$L$2336,2, FALSE)</f>
        <v>41.895000000000003</v>
      </c>
      <c r="D52">
        <f>VLOOKUP(A52,'Medical Examinations'!$A$1:$L$2336,3,FALSE)</f>
        <v>10.87</v>
      </c>
      <c r="E52" t="str">
        <f>VLOOKUP(A52,'Medical Examinations'!$A$1:$L$2336,4,FALSE)</f>
        <v>yes</v>
      </c>
      <c r="F52" t="str">
        <f>VLOOKUP(A52,'Medical Examinations'!$A$1:$L$2336,5,FALSE)</f>
        <v>No</v>
      </c>
      <c r="G52" t="str">
        <f>VLOOKUP(A52,'Medical Examinations'!$A$1:$L$2336,6,FALSE)</f>
        <v>No</v>
      </c>
      <c r="H52" s="25">
        <f>VLOOKUP(A52,'Medical Examinations'!$A$1:$L$2336,7,FALSE)</f>
        <v>1</v>
      </c>
      <c r="I52" t="str">
        <f>VLOOKUP(A52,'Medical Examinations'!$A$1:$L$2336,8,FALSE)</f>
        <v>yes</v>
      </c>
      <c r="J52" t="str">
        <f>VLOOKUP(A52,'Medical Examinations'!$A$1:$L$2336,11,FALSE)</f>
        <v>Obesity</v>
      </c>
      <c r="K52" t="str">
        <f>VLOOKUP(A52,'Medical Examinations'!$A$1:$L$2336,12,FALSE)</f>
        <v>Diabetes</v>
      </c>
      <c r="L52" t="str">
        <f>VLOOKUP(A52,'Hospitalisation Details'!$A$1:$M$2344,12,FALSE)</f>
        <v>29-12-1986</v>
      </c>
      <c r="M52">
        <f>VLOOKUP(A52,'Hospitalisation Details'!$A$1:$M$2344,6,FALSE)</f>
        <v>43753.34</v>
      </c>
      <c r="N52" t="str">
        <f>VLOOKUP(A52,'Hospitalisation Details'!$A$1:$M$2344,7,FALSE)</f>
        <v>tier - 2</v>
      </c>
      <c r="O52" t="str">
        <f>VLOOKUP(A52,'Hospitalisation Details'!$A$1:$M$2344,8,FALSE)</f>
        <v>tier - 1</v>
      </c>
      <c r="P52" t="str">
        <f>VLOOKUP(A52,'Hospitalisation Details'!$A$1:$M$2344,9,FALSE)</f>
        <v>R1015</v>
      </c>
      <c r="Q52">
        <f>VLOOKUP(A52,'Hospitalisation Details'!$A$1:$M$2344,13,FALSE)</f>
        <v>36</v>
      </c>
    </row>
    <row r="53" spans="1:17" ht="15.5" x14ac:dyDescent="0.35">
      <c r="A53" s="21" t="s">
        <v>2321</v>
      </c>
      <c r="B53" t="str">
        <f>VLOOKUP('Customer Names'!A53,'Customer Names'!$A$2:$C$2336,3,FALSE)</f>
        <v xml:space="preserve">  Alex</v>
      </c>
      <c r="C53">
        <f>VLOOKUP(A53,'Medical Examinations'!$A$1:$L$2336,2, FALSE)</f>
        <v>31.16</v>
      </c>
      <c r="D53">
        <f>VLOOKUP(A53,'Medical Examinations'!$A$1:$L$2336,3,FALSE)</f>
        <v>9.34</v>
      </c>
      <c r="E53" t="str">
        <f>VLOOKUP(A53,'Medical Examinations'!$A$1:$L$2336,4,FALSE)</f>
        <v>No</v>
      </c>
      <c r="F53" t="str">
        <f>VLOOKUP(A53,'Medical Examinations'!$A$1:$L$2336,5,FALSE)</f>
        <v>No</v>
      </c>
      <c r="G53" t="str">
        <f>VLOOKUP(A53,'Medical Examinations'!$A$1:$L$2336,6,FALSE)</f>
        <v>No</v>
      </c>
      <c r="H53" s="25">
        <f>VLOOKUP(A53,'Medical Examinations'!$A$1:$L$2336,7,FALSE)</f>
        <v>0</v>
      </c>
      <c r="I53" t="str">
        <f>VLOOKUP(A53,'Medical Examinations'!$A$1:$L$2336,8,FALSE)</f>
        <v>yes</v>
      </c>
      <c r="J53" t="str">
        <f>VLOOKUP(A53,'Medical Examinations'!$A$1:$L$2336,11,FALSE)</f>
        <v>Obesity</v>
      </c>
      <c r="K53" t="str">
        <f>VLOOKUP(A53,'Medical Examinations'!$A$1:$L$2336,12,FALSE)</f>
        <v>Diabetes</v>
      </c>
      <c r="L53" t="str">
        <f>VLOOKUP(A53,'Hospitalisation Details'!$A$1:$M$2344,12,FALSE)</f>
        <v>22-08-1965</v>
      </c>
      <c r="M53">
        <f>VLOOKUP(A53,'Hospitalisation Details'!$A$1:$M$2344,6,FALSE)</f>
        <v>43578.94</v>
      </c>
      <c r="N53" t="str">
        <f>VLOOKUP(A53,'Hospitalisation Details'!$A$1:$M$2344,7,FALSE)</f>
        <v>tier - 2</v>
      </c>
      <c r="O53" t="str">
        <f>VLOOKUP(A53,'Hospitalisation Details'!$A$1:$M$2344,8,FALSE)</f>
        <v>tier - 2</v>
      </c>
      <c r="P53" t="str">
        <f>VLOOKUP(A53,'Hospitalisation Details'!$A$1:$M$2344,9,FALSE)</f>
        <v>R1012</v>
      </c>
      <c r="Q53">
        <f>VLOOKUP(A53,'Hospitalisation Details'!$A$1:$M$2344,13,FALSE)</f>
        <v>57</v>
      </c>
    </row>
    <row r="54" spans="1:17" ht="15.5" x14ac:dyDescent="0.35">
      <c r="A54" s="21" t="s">
        <v>2320</v>
      </c>
      <c r="B54" t="str">
        <f>VLOOKUP('Customer Names'!A54,'Customer Names'!$A$2:$C$2336,3,FALSE)</f>
        <v xml:space="preserve">  David</v>
      </c>
      <c r="C54">
        <f>VLOOKUP(A54,'Medical Examinations'!$A$1:$L$2336,2, FALSE)</f>
        <v>34.104999999999997</v>
      </c>
      <c r="D54">
        <f>VLOOKUP(A54,'Medical Examinations'!$A$1:$L$2336,3,FALSE)</f>
        <v>5.03</v>
      </c>
      <c r="E54" t="str">
        <f>VLOOKUP(A54,'Medical Examinations'!$A$1:$L$2336,4,FALSE)</f>
        <v>yes</v>
      </c>
      <c r="F54" t="str">
        <f>VLOOKUP(A54,'Medical Examinations'!$A$1:$L$2336,5,FALSE)</f>
        <v>No</v>
      </c>
      <c r="G54" t="str">
        <f>VLOOKUP(A54,'Medical Examinations'!$A$1:$L$2336,6,FALSE)</f>
        <v>Yes</v>
      </c>
      <c r="H54" s="25">
        <f>VLOOKUP(A54,'Medical Examinations'!$A$1:$L$2336,7,FALSE)</f>
        <v>1</v>
      </c>
      <c r="I54" t="str">
        <f>VLOOKUP(A54,'Medical Examinations'!$A$1:$L$2336,8,FALSE)</f>
        <v>yes</v>
      </c>
      <c r="J54" t="str">
        <f>VLOOKUP(A54,'Medical Examinations'!$A$1:$L$2336,11,FALSE)</f>
        <v>Obesity</v>
      </c>
      <c r="K54" t="str">
        <f>VLOOKUP(A54,'Medical Examinations'!$A$1:$L$2336,12,FALSE)</f>
        <v>Normal</v>
      </c>
      <c r="L54" t="str">
        <f>VLOOKUP(A54,'Hospitalisation Details'!$A$1:$M$2344,12,FALSE)</f>
        <v>03-12-1969</v>
      </c>
      <c r="M54">
        <f>VLOOKUP(A54,'Hospitalisation Details'!$A$1:$M$2344,6,FALSE)</f>
        <v>43254.42</v>
      </c>
      <c r="N54" t="str">
        <f>VLOOKUP(A54,'Hospitalisation Details'!$A$1:$M$2344,7,FALSE)</f>
        <v>tier - 2</v>
      </c>
      <c r="O54" t="str">
        <f>VLOOKUP(A54,'Hospitalisation Details'!$A$1:$M$2344,8,FALSE)</f>
        <v>tier - 2</v>
      </c>
      <c r="P54" t="str">
        <f>VLOOKUP(A54,'Hospitalisation Details'!$A$1:$M$2344,9,FALSE)</f>
        <v>R1016</v>
      </c>
      <c r="Q54">
        <f>VLOOKUP(A54,'Hospitalisation Details'!$A$1:$M$2344,13,FALSE)</f>
        <v>53</v>
      </c>
    </row>
    <row r="55" spans="1:17" ht="15.5" x14ac:dyDescent="0.35">
      <c r="A55" s="21" t="s">
        <v>2319</v>
      </c>
      <c r="B55" t="str">
        <f>VLOOKUP('Customer Names'!A55,'Customer Names'!$A$2:$C$2336,3,FALSE)</f>
        <v xml:space="preserve">  Andrew B</v>
      </c>
      <c r="C55">
        <f>VLOOKUP(A55,'Medical Examinations'!$A$1:$L$2336,2, FALSE)</f>
        <v>51.93</v>
      </c>
      <c r="D55">
        <f>VLOOKUP(A55,'Medical Examinations'!$A$1:$L$2336,3,FALSE)</f>
        <v>11.05</v>
      </c>
      <c r="E55" t="str">
        <f>VLOOKUP(A55,'Medical Examinations'!$A$1:$L$2336,4,FALSE)</f>
        <v>No</v>
      </c>
      <c r="F55" t="str">
        <f>VLOOKUP(A55,'Medical Examinations'!$A$1:$L$2336,5,FALSE)</f>
        <v>No</v>
      </c>
      <c r="G55" t="str">
        <f>VLOOKUP(A55,'Medical Examinations'!$A$1:$L$2336,6,FALSE)</f>
        <v>No</v>
      </c>
      <c r="H55" s="25">
        <f>VLOOKUP(A55,'Medical Examinations'!$A$1:$L$2336,7,FALSE)</f>
        <v>0</v>
      </c>
      <c r="I55" t="str">
        <f>VLOOKUP(A55,'Medical Examinations'!$A$1:$L$2336,8,FALSE)</f>
        <v>yes</v>
      </c>
      <c r="J55" t="str">
        <f>VLOOKUP(A55,'Medical Examinations'!$A$1:$L$2336,11,FALSE)</f>
        <v>Obesity</v>
      </c>
      <c r="K55" t="str">
        <f>VLOOKUP(A55,'Medical Examinations'!$A$1:$L$2336,12,FALSE)</f>
        <v>Diabetes</v>
      </c>
      <c r="L55" t="str">
        <f>VLOOKUP(A55,'Hospitalisation Details'!$A$1:$M$2344,12,FALSE)</f>
        <v>29-11-1965</v>
      </c>
      <c r="M55">
        <f>VLOOKUP(A55,'Hospitalisation Details'!$A$1:$M$2344,6,FALSE)</f>
        <v>43073.760000000002</v>
      </c>
      <c r="N55" t="str">
        <f>VLOOKUP(A55,'Hospitalisation Details'!$A$1:$M$2344,7,FALSE)</f>
        <v>tier - 2</v>
      </c>
      <c r="O55" t="str">
        <f>VLOOKUP(A55,'Hospitalisation Details'!$A$1:$M$2344,8,FALSE)</f>
        <v>tier - 2</v>
      </c>
      <c r="P55" t="str">
        <f>VLOOKUP(A55,'Hospitalisation Details'!$A$1:$M$2344,9,FALSE)</f>
        <v>R1011</v>
      </c>
      <c r="Q55">
        <f>VLOOKUP(A55,'Hospitalisation Details'!$A$1:$M$2344,13,FALSE)</f>
        <v>57</v>
      </c>
    </row>
    <row r="56" spans="1:17" ht="15.5" x14ac:dyDescent="0.35">
      <c r="A56" s="21" t="s">
        <v>2318</v>
      </c>
      <c r="B56" t="str">
        <f>VLOOKUP('Customer Names'!A56,'Customer Names'!$A$2:$C$2336,3,FALSE)</f>
        <v xml:space="preserve">  Dara E</v>
      </c>
      <c r="C56">
        <f>VLOOKUP(A56,'Medical Examinations'!$A$1:$L$2336,2, FALSE)</f>
        <v>38.950000000000003</v>
      </c>
      <c r="D56">
        <f>VLOOKUP(A56,'Medical Examinations'!$A$1:$L$2336,3,FALSE)</f>
        <v>11.95</v>
      </c>
      <c r="E56" t="str">
        <f>VLOOKUP(A56,'Medical Examinations'!$A$1:$L$2336,4,FALSE)</f>
        <v>No</v>
      </c>
      <c r="F56" t="str">
        <f>VLOOKUP(A56,'Medical Examinations'!$A$1:$L$2336,5,FALSE)</f>
        <v>No</v>
      </c>
      <c r="G56" t="str">
        <f>VLOOKUP(A56,'Medical Examinations'!$A$1:$L$2336,6,FALSE)</f>
        <v>No</v>
      </c>
      <c r="H56" s="25">
        <f>VLOOKUP(A56,'Medical Examinations'!$A$1:$L$2336,7,FALSE)</f>
        <v>0</v>
      </c>
      <c r="I56" t="str">
        <f>VLOOKUP(A56,'Medical Examinations'!$A$1:$L$2336,8,FALSE)</f>
        <v>yes</v>
      </c>
      <c r="J56" t="str">
        <f>VLOOKUP(A56,'Medical Examinations'!$A$1:$L$2336,11,FALSE)</f>
        <v>Obesity</v>
      </c>
      <c r="K56" t="str">
        <f>VLOOKUP(A56,'Medical Examinations'!$A$1:$L$2336,12,FALSE)</f>
        <v>Diabetes</v>
      </c>
      <c r="L56" t="str">
        <f>VLOOKUP(A56,'Hospitalisation Details'!$A$1:$M$2344,12,FALSE)</f>
        <v>04-11-1978</v>
      </c>
      <c r="M56">
        <f>VLOOKUP(A56,'Hospitalisation Details'!$A$1:$M$2344,6,FALSE)</f>
        <v>42983.46</v>
      </c>
      <c r="N56" t="str">
        <f>VLOOKUP(A56,'Hospitalisation Details'!$A$1:$M$2344,7,FALSE)</f>
        <v>tier - 1</v>
      </c>
      <c r="O56" t="str">
        <f>VLOOKUP(A56,'Hospitalisation Details'!$A$1:$M$2344,8,FALSE)</f>
        <v>tier - 2</v>
      </c>
      <c r="P56" t="str">
        <f>VLOOKUP(A56,'Hospitalisation Details'!$A$1:$M$2344,9,FALSE)</f>
        <v>R1012</v>
      </c>
      <c r="Q56">
        <f>VLOOKUP(A56,'Hospitalisation Details'!$A$1:$M$2344,13,FALSE)</f>
        <v>44</v>
      </c>
    </row>
    <row r="57" spans="1:17" ht="15.5" x14ac:dyDescent="0.35">
      <c r="A57" s="21" t="s">
        <v>2317</v>
      </c>
      <c r="B57" t="str">
        <f>VLOOKUP('Customer Names'!A57,'Customer Names'!$A$2:$C$2336,3,FALSE)</f>
        <v xml:space="preserve">  Inna</v>
      </c>
      <c r="C57">
        <f>VLOOKUP(A57,'Medical Examinations'!$A$1:$L$2336,2, FALSE)</f>
        <v>36.630000000000003</v>
      </c>
      <c r="D57">
        <f>VLOOKUP(A57,'Medical Examinations'!$A$1:$L$2336,3,FALSE)</f>
        <v>7.72</v>
      </c>
      <c r="E57" t="str">
        <f>VLOOKUP(A57,'Medical Examinations'!$A$1:$L$2336,4,FALSE)</f>
        <v>yes</v>
      </c>
      <c r="F57" t="str">
        <f>VLOOKUP(A57,'Medical Examinations'!$A$1:$L$2336,5,FALSE)</f>
        <v>No</v>
      </c>
      <c r="G57" t="str">
        <f>VLOOKUP(A57,'Medical Examinations'!$A$1:$L$2336,6,FALSE)</f>
        <v>No</v>
      </c>
      <c r="H57" s="25">
        <f>VLOOKUP(A57,'Medical Examinations'!$A$1:$L$2336,7,FALSE)</f>
        <v>1</v>
      </c>
      <c r="I57" t="str">
        <f>VLOOKUP(A57,'Medical Examinations'!$A$1:$L$2336,8,FALSE)</f>
        <v>yes</v>
      </c>
      <c r="J57" t="str">
        <f>VLOOKUP(A57,'Medical Examinations'!$A$1:$L$2336,11,FALSE)</f>
        <v>Obesity</v>
      </c>
      <c r="K57" t="str">
        <f>VLOOKUP(A57,'Medical Examinations'!$A$1:$L$2336,12,FALSE)</f>
        <v>Diabetes</v>
      </c>
      <c r="L57" t="str">
        <f>VLOOKUP(A57,'Hospitalisation Details'!$A$1:$M$2344,12,FALSE)</f>
        <v>23-10-1975</v>
      </c>
      <c r="M57">
        <f>VLOOKUP(A57,'Hospitalisation Details'!$A$1:$M$2344,6,FALSE)</f>
        <v>42969.85</v>
      </c>
      <c r="N57" t="str">
        <f>VLOOKUP(A57,'Hospitalisation Details'!$A$1:$M$2344,7,FALSE)</f>
        <v>tier - 1</v>
      </c>
      <c r="O57" t="str">
        <f>VLOOKUP(A57,'Hospitalisation Details'!$A$1:$M$2344,8,FALSE)</f>
        <v>tier - 3</v>
      </c>
      <c r="P57" t="str">
        <f>VLOOKUP(A57,'Hospitalisation Details'!$A$1:$M$2344,9,FALSE)</f>
        <v>R1013</v>
      </c>
      <c r="Q57">
        <f>VLOOKUP(A57,'Hospitalisation Details'!$A$1:$M$2344,13,FALSE)</f>
        <v>47</v>
      </c>
    </row>
    <row r="58" spans="1:17" ht="15.5" x14ac:dyDescent="0.35">
      <c r="A58" s="21" t="s">
        <v>2316</v>
      </c>
      <c r="B58" t="str">
        <f>VLOOKUP('Customer Names'!A58,'Customer Names'!$A$2:$C$2336,3,FALSE)</f>
        <v xml:space="preserve">  Ari</v>
      </c>
      <c r="C58">
        <f>VLOOKUP(A58,'Medical Examinations'!$A$1:$L$2336,2, FALSE)</f>
        <v>34.200000000000003</v>
      </c>
      <c r="D58">
        <f>VLOOKUP(A58,'Medical Examinations'!$A$1:$L$2336,3,FALSE)</f>
        <v>5.75</v>
      </c>
      <c r="E58" t="str">
        <f>VLOOKUP(A58,'Medical Examinations'!$A$1:$L$2336,4,FALSE)</f>
        <v>No</v>
      </c>
      <c r="F58" t="str">
        <f>VLOOKUP(A58,'Medical Examinations'!$A$1:$L$2336,5,FALSE)</f>
        <v>No</v>
      </c>
      <c r="G58" t="str">
        <f>VLOOKUP(A58,'Medical Examinations'!$A$1:$L$2336,6,FALSE)</f>
        <v>No</v>
      </c>
      <c r="H58" s="25">
        <f>VLOOKUP(A58,'Medical Examinations'!$A$1:$L$2336,7,FALSE)</f>
        <v>2</v>
      </c>
      <c r="I58" t="str">
        <f>VLOOKUP(A58,'Medical Examinations'!$A$1:$L$2336,8,FALSE)</f>
        <v>yes</v>
      </c>
      <c r="J58" t="str">
        <f>VLOOKUP(A58,'Medical Examinations'!$A$1:$L$2336,11,FALSE)</f>
        <v>Obesity</v>
      </c>
      <c r="K58" t="str">
        <f>VLOOKUP(A58,'Medical Examinations'!$A$1:$L$2336,12,FALSE)</f>
        <v>Prediabetes</v>
      </c>
      <c r="L58" t="str">
        <f>VLOOKUP(A58,'Hospitalisation Details'!$A$1:$M$2344,12,FALSE)</f>
        <v>10-09-1972</v>
      </c>
      <c r="M58">
        <f>VLOOKUP(A58,'Hospitalisation Details'!$A$1:$M$2344,6,FALSE)</f>
        <v>42856.84</v>
      </c>
      <c r="N58" t="str">
        <f>VLOOKUP(A58,'Hospitalisation Details'!$A$1:$M$2344,7,FALSE)</f>
        <v>tier - 1</v>
      </c>
      <c r="O58" t="str">
        <f>VLOOKUP(A58,'Hospitalisation Details'!$A$1:$M$2344,8,FALSE)</f>
        <v>tier - 1</v>
      </c>
      <c r="P58" t="str">
        <f>VLOOKUP(A58,'Hospitalisation Details'!$A$1:$M$2344,9,FALSE)</f>
        <v>R1011</v>
      </c>
      <c r="Q58">
        <f>VLOOKUP(A58,'Hospitalisation Details'!$A$1:$M$2344,13,FALSE)</f>
        <v>50</v>
      </c>
    </row>
    <row r="59" spans="1:17" ht="15.5" x14ac:dyDescent="0.35">
      <c r="A59" s="21" t="s">
        <v>2315</v>
      </c>
      <c r="B59" t="str">
        <f>VLOOKUP('Customer Names'!A59,'Customer Names'!$A$2:$C$2336,3,FALSE)</f>
        <v xml:space="preserve">  Lindsey</v>
      </c>
      <c r="C59">
        <f>VLOOKUP(A59,'Medical Examinations'!$A$1:$L$2336,2, FALSE)</f>
        <v>50.63</v>
      </c>
      <c r="D59">
        <f>VLOOKUP(A59,'Medical Examinations'!$A$1:$L$2336,3,FALSE)</f>
        <v>11.89</v>
      </c>
      <c r="E59" t="str">
        <f>VLOOKUP(A59,'Medical Examinations'!$A$1:$L$2336,4,FALSE)</f>
        <v>No</v>
      </c>
      <c r="F59" t="str">
        <f>VLOOKUP(A59,'Medical Examinations'!$A$1:$L$2336,5,FALSE)</f>
        <v>No</v>
      </c>
      <c r="G59" t="str">
        <f>VLOOKUP(A59,'Medical Examinations'!$A$1:$L$2336,6,FALSE)</f>
        <v>No</v>
      </c>
      <c r="H59" s="25">
        <f>VLOOKUP(A59,'Medical Examinations'!$A$1:$L$2336,7,FALSE)</f>
        <v>0</v>
      </c>
      <c r="I59" t="str">
        <f>VLOOKUP(A59,'Medical Examinations'!$A$1:$L$2336,8,FALSE)</f>
        <v>yes</v>
      </c>
      <c r="J59" t="str">
        <f>VLOOKUP(A59,'Medical Examinations'!$A$1:$L$2336,11,FALSE)</f>
        <v>Obesity</v>
      </c>
      <c r="K59" t="str">
        <f>VLOOKUP(A59,'Medical Examinations'!$A$1:$L$2336,12,FALSE)</f>
        <v>Diabetes</v>
      </c>
      <c r="L59" t="str">
        <f>VLOOKUP(A59,'Hospitalisation Details'!$A$1:$M$2344,12,FALSE)</f>
        <v>29-10-1965</v>
      </c>
      <c r="M59">
        <f>VLOOKUP(A59,'Hospitalisation Details'!$A$1:$M$2344,6,FALSE)</f>
        <v>42764.12</v>
      </c>
      <c r="N59" t="str">
        <f>VLOOKUP(A59,'Hospitalisation Details'!$A$1:$M$2344,7,FALSE)</f>
        <v>tier - 1</v>
      </c>
      <c r="O59" t="str">
        <f>VLOOKUP(A59,'Hospitalisation Details'!$A$1:$M$2344,8,FALSE)</f>
        <v>tier - 2</v>
      </c>
      <c r="P59" t="str">
        <f>VLOOKUP(A59,'Hospitalisation Details'!$A$1:$M$2344,9,FALSE)</f>
        <v>R1011</v>
      </c>
      <c r="Q59">
        <f>VLOOKUP(A59,'Hospitalisation Details'!$A$1:$M$2344,13,FALSE)</f>
        <v>57</v>
      </c>
    </row>
    <row r="60" spans="1:17" ht="15.5" x14ac:dyDescent="0.35">
      <c r="A60" s="21" t="s">
        <v>2314</v>
      </c>
      <c r="B60" t="str">
        <f>VLOOKUP('Customer Names'!A60,'Customer Names'!$A$2:$C$2336,3,FALSE)</f>
        <v xml:space="preserve">  Kenny</v>
      </c>
      <c r="C60">
        <f>VLOOKUP(A60,'Medical Examinations'!$A$1:$L$2336,2, FALSE)</f>
        <v>36.479999999999997</v>
      </c>
      <c r="D60">
        <f>VLOOKUP(A60,'Medical Examinations'!$A$1:$L$2336,3,FALSE)</f>
        <v>6.2</v>
      </c>
      <c r="E60" t="str">
        <f>VLOOKUP(A60,'Medical Examinations'!$A$1:$L$2336,4,FALSE)</f>
        <v>No</v>
      </c>
      <c r="F60" t="str">
        <f>VLOOKUP(A60,'Medical Examinations'!$A$1:$L$2336,5,FALSE)</f>
        <v>No</v>
      </c>
      <c r="G60" t="str">
        <f>VLOOKUP(A60,'Medical Examinations'!$A$1:$L$2336,6,FALSE)</f>
        <v>No</v>
      </c>
      <c r="H60" s="25">
        <f>VLOOKUP(A60,'Medical Examinations'!$A$1:$L$2336,7,FALSE)</f>
        <v>0</v>
      </c>
      <c r="I60" t="str">
        <f>VLOOKUP(A60,'Medical Examinations'!$A$1:$L$2336,8,FALSE)</f>
        <v>yes</v>
      </c>
      <c r="J60" t="str">
        <f>VLOOKUP(A60,'Medical Examinations'!$A$1:$L$2336,11,FALSE)</f>
        <v>Obesity</v>
      </c>
      <c r="K60" t="str">
        <f>VLOOKUP(A60,'Medical Examinations'!$A$1:$L$2336,12,FALSE)</f>
        <v>Prediabetes</v>
      </c>
      <c r="L60" t="str">
        <f>VLOOKUP(A60,'Hospitalisation Details'!$A$1:$M$2344,12,FALSE)</f>
        <v>21-10-1977</v>
      </c>
      <c r="M60">
        <f>VLOOKUP(A60,'Hospitalisation Details'!$A$1:$M$2344,6,FALSE)</f>
        <v>42760.5</v>
      </c>
      <c r="N60" t="str">
        <f>VLOOKUP(A60,'Hospitalisation Details'!$A$1:$M$2344,7,FALSE)</f>
        <v>tier - 1</v>
      </c>
      <c r="O60" t="str">
        <f>VLOOKUP(A60,'Hospitalisation Details'!$A$1:$M$2344,8,FALSE)</f>
        <v>tier - 2</v>
      </c>
      <c r="P60" t="str">
        <f>VLOOKUP(A60,'Hospitalisation Details'!$A$1:$M$2344,9,FALSE)</f>
        <v>R1012</v>
      </c>
      <c r="Q60">
        <f>VLOOKUP(A60,'Hospitalisation Details'!$A$1:$M$2344,13,FALSE)</f>
        <v>45</v>
      </c>
    </row>
    <row r="61" spans="1:17" ht="15.5" x14ac:dyDescent="0.35">
      <c r="A61" s="21" t="s">
        <v>2313</v>
      </c>
      <c r="B61" t="str">
        <f>VLOOKUP('Customer Names'!A61,'Customer Names'!$A$2:$C$2336,3,FALSE)</f>
        <v xml:space="preserve">  Louise</v>
      </c>
      <c r="C61">
        <f>VLOOKUP(A61,'Medical Examinations'!$A$1:$L$2336,2, FALSE)</f>
        <v>54.82</v>
      </c>
      <c r="D61">
        <f>VLOOKUP(A61,'Medical Examinations'!$A$1:$L$2336,3,FALSE)</f>
        <v>10.61</v>
      </c>
      <c r="E61" t="str">
        <f>VLOOKUP(A61,'Medical Examinations'!$A$1:$L$2336,4,FALSE)</f>
        <v>No</v>
      </c>
      <c r="F61" t="str">
        <f>VLOOKUP(A61,'Medical Examinations'!$A$1:$L$2336,5,FALSE)</f>
        <v>No</v>
      </c>
      <c r="G61" t="str">
        <f>VLOOKUP(A61,'Medical Examinations'!$A$1:$L$2336,6,FALSE)</f>
        <v>No</v>
      </c>
      <c r="H61" s="25">
        <f>VLOOKUP(A61,'Medical Examinations'!$A$1:$L$2336,7,FALSE)</f>
        <v>0</v>
      </c>
      <c r="I61" t="str">
        <f>VLOOKUP(A61,'Medical Examinations'!$A$1:$L$2336,8,FALSE)</f>
        <v>yes</v>
      </c>
      <c r="J61" t="str">
        <f>VLOOKUP(A61,'Medical Examinations'!$A$1:$L$2336,11,FALSE)</f>
        <v>Obesity</v>
      </c>
      <c r="K61" t="str">
        <f>VLOOKUP(A61,'Medical Examinations'!$A$1:$L$2336,12,FALSE)</f>
        <v>Diabetes</v>
      </c>
      <c r="L61" t="str">
        <f>VLOOKUP(A61,'Hospitalisation Details'!$A$1:$M$2344,12,FALSE)</f>
        <v>03-11-1971</v>
      </c>
      <c r="M61">
        <f>VLOOKUP(A61,'Hospitalisation Details'!$A$1:$M$2344,6,FALSE)</f>
        <v>42644.2</v>
      </c>
      <c r="N61" t="str">
        <f>VLOOKUP(A61,'Hospitalisation Details'!$A$1:$M$2344,7,FALSE)</f>
        <v>tier - 1</v>
      </c>
      <c r="O61" t="str">
        <f>VLOOKUP(A61,'Hospitalisation Details'!$A$1:$M$2344,8,FALSE)</f>
        <v>tier - 3</v>
      </c>
      <c r="P61" t="str">
        <f>VLOOKUP(A61,'Hospitalisation Details'!$A$1:$M$2344,9,FALSE)</f>
        <v>R1011</v>
      </c>
      <c r="Q61">
        <f>VLOOKUP(A61,'Hospitalisation Details'!$A$1:$M$2344,13,FALSE)</f>
        <v>51</v>
      </c>
    </row>
    <row r="62" spans="1:17" ht="15.5" x14ac:dyDescent="0.35">
      <c r="A62" s="21" t="s">
        <v>2312</v>
      </c>
      <c r="B62" t="str">
        <f>VLOOKUP('Customer Names'!A62,'Customer Names'!$A$2:$C$2336,3,FALSE)</f>
        <v xml:space="preserve">  Cameron</v>
      </c>
      <c r="C62">
        <f>VLOOKUP(A62,'Medical Examinations'!$A$1:$L$2336,2, FALSE)</f>
        <v>38.06</v>
      </c>
      <c r="D62">
        <f>VLOOKUP(A62,'Medical Examinations'!$A$1:$L$2336,3,FALSE)</f>
        <v>6.04</v>
      </c>
      <c r="E62" t="str">
        <f>VLOOKUP(A62,'Medical Examinations'!$A$1:$L$2336,4,FALSE)</f>
        <v>No</v>
      </c>
      <c r="F62" t="str">
        <f>VLOOKUP(A62,'Medical Examinations'!$A$1:$L$2336,5,FALSE)</f>
        <v>No</v>
      </c>
      <c r="G62" t="str">
        <f>VLOOKUP(A62,'Medical Examinations'!$A$1:$L$2336,6,FALSE)</f>
        <v>Yes</v>
      </c>
      <c r="H62" s="25">
        <f>VLOOKUP(A62,'Medical Examinations'!$A$1:$L$2336,7,FALSE)</f>
        <v>1</v>
      </c>
      <c r="I62" t="str">
        <f>VLOOKUP(A62,'Medical Examinations'!$A$1:$L$2336,8,FALSE)</f>
        <v>yes</v>
      </c>
      <c r="J62" t="str">
        <f>VLOOKUP(A62,'Medical Examinations'!$A$1:$L$2336,11,FALSE)</f>
        <v>Obesity</v>
      </c>
      <c r="K62" t="str">
        <f>VLOOKUP(A62,'Medical Examinations'!$A$1:$L$2336,12,FALSE)</f>
        <v>Prediabetes</v>
      </c>
      <c r="L62" t="str">
        <f>VLOOKUP(A62,'Hospitalisation Details'!$A$1:$M$2344,12,FALSE)</f>
        <v>27-12-1979</v>
      </c>
      <c r="M62">
        <f>VLOOKUP(A62,'Hospitalisation Details'!$A$1:$M$2344,6,FALSE)</f>
        <v>42560.43</v>
      </c>
      <c r="N62" t="str">
        <f>VLOOKUP(A62,'Hospitalisation Details'!$A$1:$M$2344,7,FALSE)</f>
        <v>tier - 1</v>
      </c>
      <c r="O62" t="str">
        <f>VLOOKUP(A62,'Hospitalisation Details'!$A$1:$M$2344,8,FALSE)</f>
        <v>tier - 3</v>
      </c>
      <c r="P62" t="str">
        <f>VLOOKUP(A62,'Hospitalisation Details'!$A$1:$M$2344,9,FALSE)</f>
        <v>R1013</v>
      </c>
      <c r="Q62">
        <f>VLOOKUP(A62,'Hospitalisation Details'!$A$1:$M$2344,13,FALSE)</f>
        <v>43</v>
      </c>
    </row>
    <row r="63" spans="1:17" ht="15.5" x14ac:dyDescent="0.35">
      <c r="A63" s="21" t="s">
        <v>2311</v>
      </c>
      <c r="B63" t="str">
        <f>VLOOKUP('Customer Names'!A63,'Customer Names'!$A$2:$C$2336,3,FALSE)</f>
        <v xml:space="preserve">  Katie T</v>
      </c>
      <c r="C63">
        <f>VLOOKUP(A63,'Medical Examinations'!$A$1:$L$2336,2, FALSE)</f>
        <v>51.48</v>
      </c>
      <c r="D63">
        <f>VLOOKUP(A63,'Medical Examinations'!$A$1:$L$2336,3,FALSE)</f>
        <v>9.33</v>
      </c>
      <c r="E63" t="str">
        <f>VLOOKUP(A63,'Medical Examinations'!$A$1:$L$2336,4,FALSE)</f>
        <v>yes</v>
      </c>
      <c r="F63" t="str">
        <f>VLOOKUP(A63,'Medical Examinations'!$A$1:$L$2336,5,FALSE)</f>
        <v>No</v>
      </c>
      <c r="G63" t="str">
        <f>VLOOKUP(A63,'Medical Examinations'!$A$1:$L$2336,6,FALSE)</f>
        <v>No</v>
      </c>
      <c r="H63" s="25">
        <f>VLOOKUP(A63,'Medical Examinations'!$A$1:$L$2336,7,FALSE)</f>
        <v>0</v>
      </c>
      <c r="I63" t="str">
        <f>VLOOKUP(A63,'Medical Examinations'!$A$1:$L$2336,8,FALSE)</f>
        <v>yes</v>
      </c>
      <c r="J63" t="str">
        <f>VLOOKUP(A63,'Medical Examinations'!$A$1:$L$2336,11,FALSE)</f>
        <v>Obesity</v>
      </c>
      <c r="K63" t="str">
        <f>VLOOKUP(A63,'Medical Examinations'!$A$1:$L$2336,12,FALSE)</f>
        <v>Diabetes</v>
      </c>
      <c r="L63" t="str">
        <f>VLOOKUP(A63,'Hospitalisation Details'!$A$1:$M$2344,12,FALSE)</f>
        <v>27-06-1967</v>
      </c>
      <c r="M63">
        <f>VLOOKUP(A63,'Hospitalisation Details'!$A$1:$M$2344,6,FALSE)</f>
        <v>42538.720000000001</v>
      </c>
      <c r="N63" t="str">
        <f>VLOOKUP(A63,'Hospitalisation Details'!$A$1:$M$2344,7,FALSE)</f>
        <v>tier - 1</v>
      </c>
      <c r="O63" t="str">
        <f>VLOOKUP(A63,'Hospitalisation Details'!$A$1:$M$2344,8,FALSE)</f>
        <v>tier - 3</v>
      </c>
      <c r="P63" t="str">
        <f>VLOOKUP(A63,'Hospitalisation Details'!$A$1:$M$2344,9,FALSE)</f>
        <v>R1011</v>
      </c>
      <c r="Q63">
        <f>VLOOKUP(A63,'Hospitalisation Details'!$A$1:$M$2344,13,FALSE)</f>
        <v>56</v>
      </c>
    </row>
    <row r="64" spans="1:17" ht="15.5" x14ac:dyDescent="0.35">
      <c r="A64" s="21" t="s">
        <v>2310</v>
      </c>
      <c r="B64" t="str">
        <f>VLOOKUP('Customer Names'!A64,'Customer Names'!$A$2:$C$2336,3,FALSE)</f>
        <v xml:space="preserve">  Casey</v>
      </c>
      <c r="C64">
        <f>VLOOKUP(A64,'Medical Examinations'!$A$1:$L$2336,2, FALSE)</f>
        <v>52.06</v>
      </c>
      <c r="D64">
        <f>VLOOKUP(A64,'Medical Examinations'!$A$1:$L$2336,3,FALSE)</f>
        <v>11.47</v>
      </c>
      <c r="E64" t="str">
        <f>VLOOKUP(A64,'Medical Examinations'!$A$1:$L$2336,4,FALSE)</f>
        <v>No</v>
      </c>
      <c r="F64" t="str">
        <f>VLOOKUP(A64,'Medical Examinations'!$A$1:$L$2336,5,FALSE)</f>
        <v>No</v>
      </c>
      <c r="G64" t="str">
        <f>VLOOKUP(A64,'Medical Examinations'!$A$1:$L$2336,6,FALSE)</f>
        <v>No</v>
      </c>
      <c r="H64" s="25">
        <f>VLOOKUP(A64,'Medical Examinations'!$A$1:$L$2336,7,FALSE)</f>
        <v>0</v>
      </c>
      <c r="I64" t="str">
        <f>VLOOKUP(A64,'Medical Examinations'!$A$1:$L$2336,8,FALSE)</f>
        <v>yes</v>
      </c>
      <c r="J64" t="str">
        <f>VLOOKUP(A64,'Medical Examinations'!$A$1:$L$2336,11,FALSE)</f>
        <v>Obesity</v>
      </c>
      <c r="K64" t="str">
        <f>VLOOKUP(A64,'Medical Examinations'!$A$1:$L$2336,12,FALSE)</f>
        <v>Diabetes</v>
      </c>
      <c r="L64" t="str">
        <f>VLOOKUP(A64,'Hospitalisation Details'!$A$1:$M$2344,12,FALSE)</f>
        <v>03-08-1968</v>
      </c>
      <c r="M64">
        <f>VLOOKUP(A64,'Hospitalisation Details'!$A$1:$M$2344,6,FALSE)</f>
        <v>42478.6</v>
      </c>
      <c r="N64" t="str">
        <f>VLOOKUP(A64,'Hospitalisation Details'!$A$1:$M$2344,7,FALSE)</f>
        <v>tier - 1</v>
      </c>
      <c r="O64" t="str">
        <f>VLOOKUP(A64,'Hospitalisation Details'!$A$1:$M$2344,8,FALSE)</f>
        <v>tier - 2</v>
      </c>
      <c r="P64" t="str">
        <f>VLOOKUP(A64,'Hospitalisation Details'!$A$1:$M$2344,9,FALSE)</f>
        <v>R1011</v>
      </c>
      <c r="Q64">
        <f>VLOOKUP(A64,'Hospitalisation Details'!$A$1:$M$2344,13,FALSE)</f>
        <v>55</v>
      </c>
    </row>
    <row r="65" spans="1:17" ht="15.5" x14ac:dyDescent="0.35">
      <c r="A65" s="21" t="s">
        <v>2309</v>
      </c>
      <c r="B65" t="str">
        <f>VLOOKUP('Customer Names'!A65,'Customer Names'!$A$2:$C$2336,3,FALSE)</f>
        <v xml:space="preserve">  David</v>
      </c>
      <c r="C65">
        <f>VLOOKUP(A65,'Medical Examinations'!$A$1:$L$2336,2, FALSE)</f>
        <v>30.684999999999999</v>
      </c>
      <c r="D65">
        <f>VLOOKUP(A65,'Medical Examinations'!$A$1:$L$2336,3,FALSE)</f>
        <v>7.02</v>
      </c>
      <c r="E65" t="str">
        <f>VLOOKUP(A65,'Medical Examinations'!$A$1:$L$2336,4,FALSE)</f>
        <v>yes</v>
      </c>
      <c r="F65" t="str">
        <f>VLOOKUP(A65,'Medical Examinations'!$A$1:$L$2336,5,FALSE)</f>
        <v>No</v>
      </c>
      <c r="G65" t="str">
        <f>VLOOKUP(A65,'Medical Examinations'!$A$1:$L$2336,6,FALSE)</f>
        <v>No</v>
      </c>
      <c r="H65" s="25">
        <f>VLOOKUP(A65,'Medical Examinations'!$A$1:$L$2336,7,FALSE)</f>
        <v>0</v>
      </c>
      <c r="I65" t="str">
        <f>VLOOKUP(A65,'Medical Examinations'!$A$1:$L$2336,8,FALSE)</f>
        <v>yes</v>
      </c>
      <c r="J65" t="str">
        <f>VLOOKUP(A65,'Medical Examinations'!$A$1:$L$2336,11,FALSE)</f>
        <v>Obesity</v>
      </c>
      <c r="K65" t="str">
        <f>VLOOKUP(A65,'Medical Examinations'!$A$1:$L$2336,12,FALSE)</f>
        <v>Diabetes</v>
      </c>
      <c r="L65" t="str">
        <f>VLOOKUP(A65,'Hospitalisation Details'!$A$1:$M$2344,12,FALSE)</f>
        <v>28-06-1967</v>
      </c>
      <c r="M65">
        <f>VLOOKUP(A65,'Hospitalisation Details'!$A$1:$M$2344,6,FALSE)</f>
        <v>42303.69</v>
      </c>
      <c r="N65" t="str">
        <f>VLOOKUP(A65,'Hospitalisation Details'!$A$1:$M$2344,7,FALSE)</f>
        <v>tier - 1</v>
      </c>
      <c r="O65" t="str">
        <f>VLOOKUP(A65,'Hospitalisation Details'!$A$1:$M$2344,8,FALSE)</f>
        <v>tier - 2</v>
      </c>
      <c r="P65" t="str">
        <f>VLOOKUP(A65,'Hospitalisation Details'!$A$1:$M$2344,9,FALSE)</f>
        <v>R1016</v>
      </c>
      <c r="Q65">
        <f>VLOOKUP(A65,'Hospitalisation Details'!$A$1:$M$2344,13,FALSE)</f>
        <v>56</v>
      </c>
    </row>
    <row r="66" spans="1:17" ht="15.5" x14ac:dyDescent="0.35">
      <c r="A66" s="21" t="s">
        <v>2308</v>
      </c>
      <c r="B66" t="str">
        <f>VLOOKUP('Customer Names'!A66,'Customer Names'!$A$2:$C$2336,3,FALSE)</f>
        <v xml:space="preserve">  Bryson C</v>
      </c>
      <c r="C66">
        <f>VLOOKUP(A66,'Medical Examinations'!$A$1:$L$2336,2, FALSE)</f>
        <v>36.08</v>
      </c>
      <c r="D66">
        <f>VLOOKUP(A66,'Medical Examinations'!$A$1:$L$2336,3,FALSE)</f>
        <v>8.8000000000000007</v>
      </c>
      <c r="E66" t="str">
        <f>VLOOKUP(A66,'Medical Examinations'!$A$1:$L$2336,4,FALSE)</f>
        <v>yes</v>
      </c>
      <c r="F66" t="str">
        <f>VLOOKUP(A66,'Medical Examinations'!$A$1:$L$2336,5,FALSE)</f>
        <v>No</v>
      </c>
      <c r="G66" t="str">
        <f>VLOOKUP(A66,'Medical Examinations'!$A$1:$L$2336,6,FALSE)</f>
        <v>No</v>
      </c>
      <c r="H66" s="25">
        <f>VLOOKUP(A66,'Medical Examinations'!$A$1:$L$2336,7,FALSE)</f>
        <v>1</v>
      </c>
      <c r="I66" t="str">
        <f>VLOOKUP(A66,'Medical Examinations'!$A$1:$L$2336,8,FALSE)</f>
        <v>yes</v>
      </c>
      <c r="J66" t="str">
        <f>VLOOKUP(A66,'Medical Examinations'!$A$1:$L$2336,11,FALSE)</f>
        <v>Obesity</v>
      </c>
      <c r="K66" t="str">
        <f>VLOOKUP(A66,'Medical Examinations'!$A$1:$L$2336,12,FALSE)</f>
        <v>Diabetes</v>
      </c>
      <c r="L66" t="str">
        <f>VLOOKUP(A66,'Hospitalisation Details'!$A$1:$M$2344,12,FALSE)</f>
        <v>15-08-1975</v>
      </c>
      <c r="M66">
        <f>VLOOKUP(A66,'Hospitalisation Details'!$A$1:$M$2344,6,FALSE)</f>
        <v>42211.14</v>
      </c>
      <c r="N66" t="str">
        <f>VLOOKUP(A66,'Hospitalisation Details'!$A$1:$M$2344,7,FALSE)</f>
        <v>tier - 1</v>
      </c>
      <c r="O66" t="str">
        <f>VLOOKUP(A66,'Hospitalisation Details'!$A$1:$M$2344,8,FALSE)</f>
        <v>tier - 3</v>
      </c>
      <c r="P66" t="str">
        <f>VLOOKUP(A66,'Hospitalisation Details'!$A$1:$M$2344,9,FALSE)</f>
        <v>R1013</v>
      </c>
      <c r="Q66">
        <f>VLOOKUP(A66,'Hospitalisation Details'!$A$1:$M$2344,13,FALSE)</f>
        <v>47</v>
      </c>
    </row>
    <row r="67" spans="1:17" ht="15.5" x14ac:dyDescent="0.35">
      <c r="A67" s="21" t="s">
        <v>2307</v>
      </c>
      <c r="B67" t="str">
        <f>VLOOKUP('Customer Names'!A67,'Customer Names'!$A$2:$C$2336,3,FALSE)</f>
        <v xml:space="preserve">  Megan</v>
      </c>
      <c r="C67">
        <f>VLOOKUP(A67,'Medical Examinations'!$A$1:$L$2336,2, FALSE)</f>
        <v>54.99</v>
      </c>
      <c r="D67">
        <f>VLOOKUP(A67,'Medical Examinations'!$A$1:$L$2336,3,FALSE)</f>
        <v>8.68</v>
      </c>
      <c r="E67" t="str">
        <f>VLOOKUP(A67,'Medical Examinations'!$A$1:$L$2336,4,FALSE)</f>
        <v>No</v>
      </c>
      <c r="F67" t="str">
        <f>VLOOKUP(A67,'Medical Examinations'!$A$1:$L$2336,5,FALSE)</f>
        <v>No</v>
      </c>
      <c r="G67" t="str">
        <f>VLOOKUP(A67,'Medical Examinations'!$A$1:$L$2336,6,FALSE)</f>
        <v>No</v>
      </c>
      <c r="H67" s="25">
        <f>VLOOKUP(A67,'Medical Examinations'!$A$1:$L$2336,7,FALSE)</f>
        <v>2</v>
      </c>
      <c r="I67" t="str">
        <f>VLOOKUP(A67,'Medical Examinations'!$A$1:$L$2336,8,FALSE)</f>
        <v>yes</v>
      </c>
      <c r="J67" t="str">
        <f>VLOOKUP(A67,'Medical Examinations'!$A$1:$L$2336,11,FALSE)</f>
        <v>Obesity</v>
      </c>
      <c r="K67" t="str">
        <f>VLOOKUP(A67,'Medical Examinations'!$A$1:$L$2336,12,FALSE)</f>
        <v>Diabetes</v>
      </c>
      <c r="L67" t="str">
        <f>VLOOKUP(A67,'Hospitalisation Details'!$A$1:$M$2344,12,FALSE)</f>
        <v>18-09-1973</v>
      </c>
      <c r="M67">
        <f>VLOOKUP(A67,'Hospitalisation Details'!$A$1:$M$2344,6,FALSE)</f>
        <v>42188.15</v>
      </c>
      <c r="N67" t="str">
        <f>VLOOKUP(A67,'Hospitalisation Details'!$A$1:$M$2344,7,FALSE)</f>
        <v>tier - 1</v>
      </c>
      <c r="O67" t="str">
        <f>VLOOKUP(A67,'Hospitalisation Details'!$A$1:$M$2344,8,FALSE)</f>
        <v>tier - 1</v>
      </c>
      <c r="P67" t="str">
        <f>VLOOKUP(A67,'Hospitalisation Details'!$A$1:$M$2344,9,FALSE)</f>
        <v>R1011</v>
      </c>
      <c r="Q67">
        <f>VLOOKUP(A67,'Hospitalisation Details'!$A$1:$M$2344,13,FALSE)</f>
        <v>49</v>
      </c>
    </row>
    <row r="68" spans="1:17" ht="15.5" x14ac:dyDescent="0.35">
      <c r="A68" s="21" t="s">
        <v>2306</v>
      </c>
      <c r="B68" t="str">
        <f>VLOOKUP('Customer Names'!A68,'Customer Names'!$A$2:$C$2336,3,FALSE)</f>
        <v xml:space="preserve">  Daniel</v>
      </c>
      <c r="C68">
        <f>VLOOKUP(A68,'Medical Examinations'!$A$1:$L$2336,2, FALSE)</f>
        <v>35.97</v>
      </c>
      <c r="D68">
        <f>VLOOKUP(A68,'Medical Examinations'!$A$1:$L$2336,3,FALSE)</f>
        <v>6.12</v>
      </c>
      <c r="E68" t="str">
        <f>VLOOKUP(A68,'Medical Examinations'!$A$1:$L$2336,4,FALSE)</f>
        <v>No</v>
      </c>
      <c r="F68" t="str">
        <f>VLOOKUP(A68,'Medical Examinations'!$A$1:$L$2336,5,FALSE)</f>
        <v>No</v>
      </c>
      <c r="G68" t="str">
        <f>VLOOKUP(A68,'Medical Examinations'!$A$1:$L$2336,6,FALSE)</f>
        <v>Yes</v>
      </c>
      <c r="H68" s="25">
        <f>VLOOKUP(A68,'Medical Examinations'!$A$1:$L$2336,7,FALSE)</f>
        <v>1</v>
      </c>
      <c r="I68" t="str">
        <f>VLOOKUP(A68,'Medical Examinations'!$A$1:$L$2336,8,FALSE)</f>
        <v>yes</v>
      </c>
      <c r="J68" t="str">
        <f>VLOOKUP(A68,'Medical Examinations'!$A$1:$L$2336,11,FALSE)</f>
        <v>Obesity</v>
      </c>
      <c r="K68" t="str">
        <f>VLOOKUP(A68,'Medical Examinations'!$A$1:$L$2336,12,FALSE)</f>
        <v>Prediabetes</v>
      </c>
      <c r="L68" t="str">
        <f>VLOOKUP(A68,'Hospitalisation Details'!$A$1:$M$2344,12,FALSE)</f>
        <v>03-07-1979</v>
      </c>
      <c r="M68">
        <f>VLOOKUP(A68,'Hospitalisation Details'!$A$1:$M$2344,6,FALSE)</f>
        <v>42124.52</v>
      </c>
      <c r="N68" t="str">
        <f>VLOOKUP(A68,'Hospitalisation Details'!$A$1:$M$2344,7,FALSE)</f>
        <v>tier - 1</v>
      </c>
      <c r="O68" t="str">
        <f>VLOOKUP(A68,'Hospitalisation Details'!$A$1:$M$2344,8,FALSE)</f>
        <v>tier - 1</v>
      </c>
      <c r="P68" t="str">
        <f>VLOOKUP(A68,'Hospitalisation Details'!$A$1:$M$2344,9,FALSE)</f>
        <v>R1013</v>
      </c>
      <c r="Q68">
        <f>VLOOKUP(A68,'Hospitalisation Details'!$A$1:$M$2344,13,FALSE)</f>
        <v>44</v>
      </c>
    </row>
    <row r="69" spans="1:17" ht="15.5" x14ac:dyDescent="0.35">
      <c r="A69" s="21" t="s">
        <v>2305</v>
      </c>
      <c r="B69" t="str">
        <f>VLOOKUP('Customer Names'!A69,'Customer Names'!$A$2:$C$2336,3,FALSE)</f>
        <v xml:space="preserve">  Steven M</v>
      </c>
      <c r="C69">
        <f>VLOOKUP(A69,'Medical Examinations'!$A$1:$L$2336,2, FALSE)</f>
        <v>45.54</v>
      </c>
      <c r="D69">
        <f>VLOOKUP(A69,'Medical Examinations'!$A$1:$L$2336,3,FALSE)</f>
        <v>5.4</v>
      </c>
      <c r="E69" t="str">
        <f>VLOOKUP(A69,'Medical Examinations'!$A$1:$L$2336,4,FALSE)</f>
        <v>yes</v>
      </c>
      <c r="F69" t="str">
        <f>VLOOKUP(A69,'Medical Examinations'!$A$1:$L$2336,5,FALSE)</f>
        <v>No</v>
      </c>
      <c r="G69" t="str">
        <f>VLOOKUP(A69,'Medical Examinations'!$A$1:$L$2336,6,FALSE)</f>
        <v>Yes</v>
      </c>
      <c r="H69" s="25">
        <f>VLOOKUP(A69,'Medical Examinations'!$A$1:$L$2336,7,FALSE)</f>
        <v>1</v>
      </c>
      <c r="I69" t="str">
        <f>VLOOKUP(A69,'Medical Examinations'!$A$1:$L$2336,8,FALSE)</f>
        <v>yes</v>
      </c>
      <c r="J69" t="str">
        <f>VLOOKUP(A69,'Medical Examinations'!$A$1:$L$2336,11,FALSE)</f>
        <v>Obesity</v>
      </c>
      <c r="K69" t="str">
        <f>VLOOKUP(A69,'Medical Examinations'!$A$1:$L$2336,12,FALSE)</f>
        <v>Normal</v>
      </c>
      <c r="L69" t="str">
        <f>VLOOKUP(A69,'Hospitalisation Details'!$A$1:$M$2344,12,FALSE)</f>
        <v>09-12-1997</v>
      </c>
      <c r="M69">
        <f>VLOOKUP(A69,'Hospitalisation Details'!$A$1:$M$2344,6,FALSE)</f>
        <v>42112.24</v>
      </c>
      <c r="N69" t="str">
        <f>VLOOKUP(A69,'Hospitalisation Details'!$A$1:$M$2344,7,FALSE)</f>
        <v>tier - 1</v>
      </c>
      <c r="O69" t="str">
        <f>VLOOKUP(A69,'Hospitalisation Details'!$A$1:$M$2344,8,FALSE)</f>
        <v>tier - 3</v>
      </c>
      <c r="P69" t="str">
        <f>VLOOKUP(A69,'Hospitalisation Details'!$A$1:$M$2344,9,FALSE)</f>
        <v>R1013</v>
      </c>
      <c r="Q69">
        <f>VLOOKUP(A69,'Hospitalisation Details'!$A$1:$M$2344,13,FALSE)</f>
        <v>25</v>
      </c>
    </row>
    <row r="70" spans="1:17" ht="15.5" x14ac:dyDescent="0.35">
      <c r="A70" s="21" t="s">
        <v>2304</v>
      </c>
      <c r="B70" t="str">
        <f>VLOOKUP('Customer Names'!A70,'Customer Names'!$A$2:$C$2336,3,FALSE)</f>
        <v xml:space="preserve">  Jenna L</v>
      </c>
      <c r="C70">
        <f>VLOOKUP(A70,'Medical Examinations'!$A$1:$L$2336,2, FALSE)</f>
        <v>35.53</v>
      </c>
      <c r="D70">
        <f>VLOOKUP(A70,'Medical Examinations'!$A$1:$L$2336,3,FALSE)</f>
        <v>4.3600000000000003</v>
      </c>
      <c r="E70" t="str">
        <f>VLOOKUP(A70,'Medical Examinations'!$A$1:$L$2336,4,FALSE)</f>
        <v>yes</v>
      </c>
      <c r="F70" t="str">
        <f>VLOOKUP(A70,'Medical Examinations'!$A$1:$L$2336,5,FALSE)</f>
        <v>No</v>
      </c>
      <c r="G70" t="str">
        <f>VLOOKUP(A70,'Medical Examinations'!$A$1:$L$2336,6,FALSE)</f>
        <v>No</v>
      </c>
      <c r="H70" s="25">
        <f>VLOOKUP(A70,'Medical Examinations'!$A$1:$L$2336,7,FALSE)</f>
        <v>0</v>
      </c>
      <c r="I70" t="str">
        <f>VLOOKUP(A70,'Medical Examinations'!$A$1:$L$2336,8,FALSE)</f>
        <v>yes</v>
      </c>
      <c r="J70" t="str">
        <f>VLOOKUP(A70,'Medical Examinations'!$A$1:$L$2336,11,FALSE)</f>
        <v>Obesity</v>
      </c>
      <c r="K70" t="str">
        <f>VLOOKUP(A70,'Medical Examinations'!$A$1:$L$2336,12,FALSE)</f>
        <v>Normal</v>
      </c>
      <c r="L70" t="str">
        <f>VLOOKUP(A70,'Hospitalisation Details'!$A$1:$M$2344,12,FALSE)</f>
        <v>28-11-1976</v>
      </c>
      <c r="M70">
        <f>VLOOKUP(A70,'Hospitalisation Details'!$A$1:$M$2344,6,FALSE)</f>
        <v>42111.66</v>
      </c>
      <c r="N70" t="str">
        <f>VLOOKUP(A70,'Hospitalisation Details'!$A$1:$M$2344,7,FALSE)</f>
        <v>tier - 1</v>
      </c>
      <c r="O70" t="str">
        <f>VLOOKUP(A70,'Hospitalisation Details'!$A$1:$M$2344,8,FALSE)</f>
        <v>tier - 1</v>
      </c>
      <c r="P70" t="str">
        <f>VLOOKUP(A70,'Hospitalisation Details'!$A$1:$M$2344,9,FALSE)</f>
        <v>R1024</v>
      </c>
      <c r="Q70">
        <f>VLOOKUP(A70,'Hospitalisation Details'!$A$1:$M$2344,13,FALSE)</f>
        <v>46</v>
      </c>
    </row>
    <row r="71" spans="1:17" ht="15.5" x14ac:dyDescent="0.35">
      <c r="A71" s="21" t="s">
        <v>2303</v>
      </c>
      <c r="B71" t="str">
        <f>VLOOKUP('Customer Names'!A71,'Customer Names'!$A$2:$C$2336,3,FALSE)</f>
        <v xml:space="preserve">  Freeman</v>
      </c>
      <c r="C71">
        <f>VLOOKUP(A71,'Medical Examinations'!$A$1:$L$2336,2, FALSE)</f>
        <v>30.8</v>
      </c>
      <c r="D71">
        <f>VLOOKUP(A71,'Medical Examinations'!$A$1:$L$2336,3,FALSE)</f>
        <v>9.77</v>
      </c>
      <c r="E71" t="str">
        <f>VLOOKUP(A71,'Medical Examinations'!$A$1:$L$2336,4,FALSE)</f>
        <v>No</v>
      </c>
      <c r="F71" t="str">
        <f>VLOOKUP(A71,'Medical Examinations'!$A$1:$L$2336,5,FALSE)</f>
        <v>No</v>
      </c>
      <c r="G71" t="str">
        <f>VLOOKUP(A71,'Medical Examinations'!$A$1:$L$2336,6,FALSE)</f>
        <v>No</v>
      </c>
      <c r="H71" s="25">
        <f>VLOOKUP(A71,'Medical Examinations'!$A$1:$L$2336,7,FALSE)</f>
        <v>0</v>
      </c>
      <c r="I71" t="str">
        <f>VLOOKUP(A71,'Medical Examinations'!$A$1:$L$2336,8,FALSE)</f>
        <v>yes</v>
      </c>
      <c r="J71" t="str">
        <f>VLOOKUP(A71,'Medical Examinations'!$A$1:$L$2336,11,FALSE)</f>
        <v>Obesity</v>
      </c>
      <c r="K71" t="str">
        <f>VLOOKUP(A71,'Medical Examinations'!$A$1:$L$2336,12,FALSE)</f>
        <v>Diabetes</v>
      </c>
      <c r="L71" t="str">
        <f>VLOOKUP(A71,'Hospitalisation Details'!$A$1:$M$2344,12,FALSE)</f>
        <v>19-12-1968</v>
      </c>
      <c r="M71">
        <f>VLOOKUP(A71,'Hospitalisation Details'!$A$1:$M$2344,6,FALSE)</f>
        <v>41999.519999999997</v>
      </c>
      <c r="N71" t="str">
        <f>VLOOKUP(A71,'Hospitalisation Details'!$A$1:$M$2344,7,FALSE)</f>
        <v>tier - 1</v>
      </c>
      <c r="O71" t="str">
        <f>VLOOKUP(A71,'Hospitalisation Details'!$A$1:$M$2344,8,FALSE)</f>
        <v>tier - 3</v>
      </c>
      <c r="P71" t="str">
        <f>VLOOKUP(A71,'Hospitalisation Details'!$A$1:$M$2344,9,FALSE)</f>
        <v>R1013</v>
      </c>
      <c r="Q71">
        <f>VLOOKUP(A71,'Hospitalisation Details'!$A$1:$M$2344,13,FALSE)</f>
        <v>54</v>
      </c>
    </row>
    <row r="72" spans="1:17" ht="15.5" x14ac:dyDescent="0.35">
      <c r="A72" s="21" t="s">
        <v>2302</v>
      </c>
      <c r="B72" t="str">
        <f>VLOOKUP('Customer Names'!A72,'Customer Names'!$A$2:$C$2336,3,FALSE)</f>
        <v xml:space="preserve">  Jeff</v>
      </c>
      <c r="C72">
        <f>VLOOKUP(A72,'Medical Examinations'!$A$1:$L$2336,2, FALSE)</f>
        <v>38.39</v>
      </c>
      <c r="D72">
        <f>VLOOKUP(A72,'Medical Examinations'!$A$1:$L$2336,3,FALSE)</f>
        <v>4.25</v>
      </c>
      <c r="E72" t="str">
        <f>VLOOKUP(A72,'Medical Examinations'!$A$1:$L$2336,4,FALSE)</f>
        <v>No</v>
      </c>
      <c r="F72" t="str">
        <f>VLOOKUP(A72,'Medical Examinations'!$A$1:$L$2336,5,FALSE)</f>
        <v>No</v>
      </c>
      <c r="G72" t="str">
        <f>VLOOKUP(A72,'Medical Examinations'!$A$1:$L$2336,6,FALSE)</f>
        <v>No</v>
      </c>
      <c r="H72" s="25">
        <f>VLOOKUP(A72,'Medical Examinations'!$A$1:$L$2336,7,FALSE)</f>
        <v>1</v>
      </c>
      <c r="I72" t="str">
        <f>VLOOKUP(A72,'Medical Examinations'!$A$1:$L$2336,8,FALSE)</f>
        <v>yes</v>
      </c>
      <c r="J72" t="str">
        <f>VLOOKUP(A72,'Medical Examinations'!$A$1:$L$2336,11,FALSE)</f>
        <v>Obesity</v>
      </c>
      <c r="K72" t="str">
        <f>VLOOKUP(A72,'Medical Examinations'!$A$1:$L$2336,12,FALSE)</f>
        <v>Normal</v>
      </c>
      <c r="L72" t="str">
        <f>VLOOKUP(A72,'Hospitalisation Details'!$A$1:$M$2344,12,FALSE)</f>
        <v>10-11-1984</v>
      </c>
      <c r="M72">
        <f>VLOOKUP(A72,'Hospitalisation Details'!$A$1:$M$2344,6,FALSE)</f>
        <v>41949.24</v>
      </c>
      <c r="N72" t="str">
        <f>VLOOKUP(A72,'Hospitalisation Details'!$A$1:$M$2344,7,FALSE)</f>
        <v>tier - 1</v>
      </c>
      <c r="O72" t="str">
        <f>VLOOKUP(A72,'Hospitalisation Details'!$A$1:$M$2344,8,FALSE)</f>
        <v>tier - 1</v>
      </c>
      <c r="P72" t="str">
        <f>VLOOKUP(A72,'Hospitalisation Details'!$A$1:$M$2344,9,FALSE)</f>
        <v>R1013</v>
      </c>
      <c r="Q72">
        <f>VLOOKUP(A72,'Hospitalisation Details'!$A$1:$M$2344,13,FALSE)</f>
        <v>38</v>
      </c>
    </row>
    <row r="73" spans="1:17" ht="15.5" x14ac:dyDescent="0.35">
      <c r="A73" s="21" t="s">
        <v>2301</v>
      </c>
      <c r="B73" t="str">
        <f>VLOOKUP('Customer Names'!A73,'Customer Names'!$A$2:$C$2336,3,FALSE)</f>
        <v xml:space="preserve">  Elenilton V</v>
      </c>
      <c r="C73">
        <f>VLOOKUP(A73,'Medical Examinations'!$A$1:$L$2336,2, FALSE)</f>
        <v>32.299999999999997</v>
      </c>
      <c r="D73">
        <f>VLOOKUP(A73,'Medical Examinations'!$A$1:$L$2336,3,FALSE)</f>
        <v>4.76</v>
      </c>
      <c r="E73" t="str">
        <f>VLOOKUP(A73,'Medical Examinations'!$A$1:$L$2336,4,FALSE)</f>
        <v>No</v>
      </c>
      <c r="F73" t="str">
        <f>VLOOKUP(A73,'Medical Examinations'!$A$1:$L$2336,5,FALSE)</f>
        <v>No</v>
      </c>
      <c r="G73" t="str">
        <f>VLOOKUP(A73,'Medical Examinations'!$A$1:$L$2336,6,FALSE)</f>
        <v>No</v>
      </c>
      <c r="H73" s="25">
        <f>VLOOKUP(A73,'Medical Examinations'!$A$1:$L$2336,7,FALSE)</f>
        <v>2</v>
      </c>
      <c r="I73" t="str">
        <f>VLOOKUP(A73,'Medical Examinations'!$A$1:$L$2336,8,FALSE)</f>
        <v>yes</v>
      </c>
      <c r="J73" t="str">
        <f>VLOOKUP(A73,'Medical Examinations'!$A$1:$L$2336,11,FALSE)</f>
        <v>Obesity</v>
      </c>
      <c r="K73" t="str">
        <f>VLOOKUP(A73,'Medical Examinations'!$A$1:$L$2336,12,FALSE)</f>
        <v>Normal</v>
      </c>
      <c r="L73" t="str">
        <f>VLOOKUP(A73,'Hospitalisation Details'!$A$1:$M$2344,12,FALSE)</f>
        <v>08-06-1972</v>
      </c>
      <c r="M73">
        <f>VLOOKUP(A73,'Hospitalisation Details'!$A$1:$M$2344,6,FALSE)</f>
        <v>41919.1</v>
      </c>
      <c r="N73" t="str">
        <f>VLOOKUP(A73,'Hospitalisation Details'!$A$1:$M$2344,7,FALSE)</f>
        <v>tier - 1</v>
      </c>
      <c r="O73" t="str">
        <f>VLOOKUP(A73,'Hospitalisation Details'!$A$1:$M$2344,8,FALSE)</f>
        <v>tier - 1</v>
      </c>
      <c r="P73" t="str">
        <f>VLOOKUP(A73,'Hospitalisation Details'!$A$1:$M$2344,9,FALSE)</f>
        <v>R1016</v>
      </c>
      <c r="Q73">
        <f>VLOOKUP(A73,'Hospitalisation Details'!$A$1:$M$2344,13,FALSE)</f>
        <v>51</v>
      </c>
    </row>
    <row r="74" spans="1:17" ht="15.5" x14ac:dyDescent="0.35">
      <c r="A74" s="21" t="s">
        <v>2300</v>
      </c>
      <c r="B74" t="str">
        <f>VLOOKUP('Customer Names'!A74,'Customer Names'!$A$2:$C$2336,3,FALSE)</f>
        <v xml:space="preserve">  Maurya</v>
      </c>
      <c r="C74">
        <f>VLOOKUP(A74,'Medical Examinations'!$A$1:$L$2336,2, FALSE)</f>
        <v>48.8</v>
      </c>
      <c r="D74">
        <f>VLOOKUP(A74,'Medical Examinations'!$A$1:$L$2336,3,FALSE)</f>
        <v>6.22</v>
      </c>
      <c r="E74" t="str">
        <f>VLOOKUP(A74,'Medical Examinations'!$A$1:$L$2336,4,FALSE)</f>
        <v>yes</v>
      </c>
      <c r="F74" t="str">
        <f>VLOOKUP(A74,'Medical Examinations'!$A$1:$L$2336,5,FALSE)</f>
        <v>No</v>
      </c>
      <c r="G74" t="str">
        <f>VLOOKUP(A74,'Medical Examinations'!$A$1:$L$2336,6,FALSE)</f>
        <v>No</v>
      </c>
      <c r="H74" s="25">
        <f>VLOOKUP(A74,'Medical Examinations'!$A$1:$L$2336,7,FALSE)</f>
        <v>2</v>
      </c>
      <c r="I74" t="str">
        <f>VLOOKUP(A74,'Medical Examinations'!$A$1:$L$2336,8,FALSE)</f>
        <v>yes</v>
      </c>
      <c r="J74" t="str">
        <f>VLOOKUP(A74,'Medical Examinations'!$A$1:$L$2336,11,FALSE)</f>
        <v>Obesity</v>
      </c>
      <c r="K74" t="str">
        <f>VLOOKUP(A74,'Medical Examinations'!$A$1:$L$2336,12,FALSE)</f>
        <v>Prediabetes</v>
      </c>
      <c r="L74" t="str">
        <f>VLOOKUP(A74,'Hospitalisation Details'!$A$1:$M$2344,12,FALSE)</f>
        <v>21-09-1966</v>
      </c>
      <c r="M74">
        <f>VLOOKUP(A74,'Hospitalisation Details'!$A$1:$M$2344,6,FALSE)</f>
        <v>41886.54</v>
      </c>
      <c r="N74" t="str">
        <f>VLOOKUP(A74,'Hospitalisation Details'!$A$1:$M$2344,7,FALSE)</f>
        <v>tier - 1</v>
      </c>
      <c r="O74" t="str">
        <f>VLOOKUP(A74,'Hospitalisation Details'!$A$1:$M$2344,8,FALSE)</f>
        <v>tier - 3</v>
      </c>
      <c r="P74" t="str">
        <f>VLOOKUP(A74,'Hospitalisation Details'!$A$1:$M$2344,9,FALSE)</f>
        <v>R1011</v>
      </c>
      <c r="Q74">
        <f>VLOOKUP(A74,'Hospitalisation Details'!$A$1:$M$2344,13,FALSE)</f>
        <v>56</v>
      </c>
    </row>
    <row r="75" spans="1:17" ht="15.5" x14ac:dyDescent="0.35">
      <c r="A75" s="21" t="s">
        <v>2299</v>
      </c>
      <c r="B75" t="str">
        <f>VLOOKUP('Customer Names'!A75,'Customer Names'!$A$2:$C$2336,3,FALSE)</f>
        <v xml:space="preserve">  Samantha C</v>
      </c>
      <c r="C75">
        <f>VLOOKUP(A75,'Medical Examinations'!$A$1:$L$2336,2, FALSE)</f>
        <v>45.5</v>
      </c>
      <c r="D75">
        <f>VLOOKUP(A75,'Medical Examinations'!$A$1:$L$2336,3,FALSE)</f>
        <v>7.96</v>
      </c>
      <c r="E75" t="str">
        <f>VLOOKUP(A75,'Medical Examinations'!$A$1:$L$2336,4,FALSE)</f>
        <v>No</v>
      </c>
      <c r="F75" t="str">
        <f>VLOOKUP(A75,'Medical Examinations'!$A$1:$L$2336,5,FALSE)</f>
        <v>No</v>
      </c>
      <c r="G75" t="str">
        <f>VLOOKUP(A75,'Medical Examinations'!$A$1:$L$2336,6,FALSE)</f>
        <v>No</v>
      </c>
      <c r="H75" s="25">
        <f>VLOOKUP(A75,'Medical Examinations'!$A$1:$L$2336,7,FALSE)</f>
        <v>0</v>
      </c>
      <c r="I75" t="str">
        <f>VLOOKUP(A75,'Medical Examinations'!$A$1:$L$2336,8,FALSE)</f>
        <v>yes</v>
      </c>
      <c r="J75" t="str">
        <f>VLOOKUP(A75,'Medical Examinations'!$A$1:$L$2336,11,FALSE)</f>
        <v>Obesity</v>
      </c>
      <c r="K75" t="str">
        <f>VLOOKUP(A75,'Medical Examinations'!$A$1:$L$2336,12,FALSE)</f>
        <v>Diabetes</v>
      </c>
      <c r="L75" t="str">
        <f>VLOOKUP(A75,'Hospitalisation Details'!$A$1:$M$2344,12,FALSE)</f>
        <v>22-09-1962</v>
      </c>
      <c r="M75">
        <f>VLOOKUP(A75,'Hospitalisation Details'!$A$1:$M$2344,6,FALSE)</f>
        <v>41794.629999999997</v>
      </c>
      <c r="N75" t="str">
        <f>VLOOKUP(A75,'Hospitalisation Details'!$A$1:$M$2344,7,FALSE)</f>
        <v>tier - 1</v>
      </c>
      <c r="O75" t="str">
        <f>VLOOKUP(A75,'Hospitalisation Details'!$A$1:$M$2344,8,FALSE)</f>
        <v>tier - 3</v>
      </c>
      <c r="P75" t="str">
        <f>VLOOKUP(A75,'Hospitalisation Details'!$A$1:$M$2344,9,FALSE)</f>
        <v>R1011</v>
      </c>
      <c r="Q75">
        <f>VLOOKUP(A75,'Hospitalisation Details'!$A$1:$M$2344,13,FALSE)</f>
        <v>60</v>
      </c>
    </row>
    <row r="76" spans="1:17" ht="15.5" x14ac:dyDescent="0.35">
      <c r="A76" s="21" t="s">
        <v>2298</v>
      </c>
      <c r="B76" t="str">
        <f>VLOOKUP('Customer Names'!A76,'Customer Names'!$A$2:$C$2336,3,FALSE)</f>
        <v xml:space="preserve">  Bethany A</v>
      </c>
      <c r="C76">
        <f>VLOOKUP(A76,'Medical Examinations'!$A$1:$L$2336,2, FALSE)</f>
        <v>53.61</v>
      </c>
      <c r="D76">
        <f>VLOOKUP(A76,'Medical Examinations'!$A$1:$L$2336,3,FALSE)</f>
        <v>10.92</v>
      </c>
      <c r="E76" t="str">
        <f>VLOOKUP(A76,'Medical Examinations'!$A$1:$L$2336,4,FALSE)</f>
        <v>yes</v>
      </c>
      <c r="F76" t="str">
        <f>VLOOKUP(A76,'Medical Examinations'!$A$1:$L$2336,5,FALSE)</f>
        <v>No</v>
      </c>
      <c r="G76" t="str">
        <f>VLOOKUP(A76,'Medical Examinations'!$A$1:$L$2336,6,FALSE)</f>
        <v>No</v>
      </c>
      <c r="H76" s="25">
        <f>VLOOKUP(A76,'Medical Examinations'!$A$1:$L$2336,7,FALSE)</f>
        <v>1</v>
      </c>
      <c r="I76" t="str">
        <f>VLOOKUP(A76,'Medical Examinations'!$A$1:$L$2336,8,FALSE)</f>
        <v>yes</v>
      </c>
      <c r="J76" t="str">
        <f>VLOOKUP(A76,'Medical Examinations'!$A$1:$L$2336,11,FALSE)</f>
        <v>Obesity</v>
      </c>
      <c r="K76" t="str">
        <f>VLOOKUP(A76,'Medical Examinations'!$A$1:$L$2336,12,FALSE)</f>
        <v>Diabetes</v>
      </c>
      <c r="L76" t="str">
        <f>VLOOKUP(A76,'Hospitalisation Details'!$A$1:$M$2344,12,FALSE)</f>
        <v>29-09-1975</v>
      </c>
      <c r="M76">
        <f>VLOOKUP(A76,'Hospitalisation Details'!$A$1:$M$2344,6,FALSE)</f>
        <v>41681.86</v>
      </c>
      <c r="N76" t="str">
        <f>VLOOKUP(A76,'Hospitalisation Details'!$A$1:$M$2344,7,FALSE)</f>
        <v>tier - 1</v>
      </c>
      <c r="O76" t="str">
        <f>VLOOKUP(A76,'Hospitalisation Details'!$A$1:$M$2344,8,FALSE)</f>
        <v>tier - 1</v>
      </c>
      <c r="P76" t="str">
        <f>VLOOKUP(A76,'Hospitalisation Details'!$A$1:$M$2344,9,FALSE)</f>
        <v>R1011</v>
      </c>
      <c r="Q76">
        <f>VLOOKUP(A76,'Hospitalisation Details'!$A$1:$M$2344,13,FALSE)</f>
        <v>47</v>
      </c>
    </row>
    <row r="77" spans="1:17" ht="15.5" x14ac:dyDescent="0.35">
      <c r="A77" s="21" t="s">
        <v>2297</v>
      </c>
      <c r="B77" t="str">
        <f>VLOOKUP('Customer Names'!A77,'Customer Names'!$A$2:$C$2336,3,FALSE)</f>
        <v xml:space="preserve">  Yves</v>
      </c>
      <c r="C77">
        <f>VLOOKUP(A77,'Medical Examinations'!$A$1:$L$2336,2, FALSE)</f>
        <v>36.19</v>
      </c>
      <c r="D77">
        <f>VLOOKUP(A77,'Medical Examinations'!$A$1:$L$2336,3,FALSE)</f>
        <v>11.51</v>
      </c>
      <c r="E77" t="str">
        <f>VLOOKUP(A77,'Medical Examinations'!$A$1:$L$2336,4,FALSE)</f>
        <v>yes</v>
      </c>
      <c r="F77" t="str">
        <f>VLOOKUP(A77,'Medical Examinations'!$A$1:$L$2336,5,FALSE)</f>
        <v>No</v>
      </c>
      <c r="G77" t="str">
        <f>VLOOKUP(A77,'Medical Examinations'!$A$1:$L$2336,6,FALSE)</f>
        <v>No</v>
      </c>
      <c r="H77" s="25">
        <f>VLOOKUP(A77,'Medical Examinations'!$A$1:$L$2336,7,FALSE)</f>
        <v>1</v>
      </c>
      <c r="I77" t="str">
        <f>VLOOKUP(A77,'Medical Examinations'!$A$1:$L$2336,8,FALSE)</f>
        <v>yes</v>
      </c>
      <c r="J77" t="str">
        <f>VLOOKUP(A77,'Medical Examinations'!$A$1:$L$2336,11,FALSE)</f>
        <v>Obesity</v>
      </c>
      <c r="K77" t="str">
        <f>VLOOKUP(A77,'Medical Examinations'!$A$1:$L$2336,12,FALSE)</f>
        <v>Diabetes</v>
      </c>
      <c r="L77" t="str">
        <f>VLOOKUP(A77,'Hospitalisation Details'!$A$1:$M$2344,12,FALSE)</f>
        <v>14-11-1975</v>
      </c>
      <c r="M77">
        <f>VLOOKUP(A77,'Hospitalisation Details'!$A$1:$M$2344,6,FALSE)</f>
        <v>41676.080000000002</v>
      </c>
      <c r="N77" t="str">
        <f>VLOOKUP(A77,'Hospitalisation Details'!$A$1:$M$2344,7,FALSE)</f>
        <v>tier - 1</v>
      </c>
      <c r="O77" t="str">
        <f>VLOOKUP(A77,'Hospitalisation Details'!$A$1:$M$2344,8,FALSE)</f>
        <v>tier - 2</v>
      </c>
      <c r="P77" t="str">
        <f>VLOOKUP(A77,'Hospitalisation Details'!$A$1:$M$2344,9,FALSE)</f>
        <v>R1013</v>
      </c>
      <c r="Q77">
        <f>VLOOKUP(A77,'Hospitalisation Details'!$A$1:$M$2344,13,FALSE)</f>
        <v>47</v>
      </c>
    </row>
    <row r="78" spans="1:17" ht="15.5" x14ac:dyDescent="0.35">
      <c r="A78" s="21" t="s">
        <v>2296</v>
      </c>
      <c r="B78" t="str">
        <f>VLOOKUP('Customer Names'!A78,'Customer Names'!$A$2:$C$2336,3,FALSE)</f>
        <v xml:space="preserve">  Danielle</v>
      </c>
      <c r="C78">
        <f>VLOOKUP(A78,'Medical Examinations'!$A$1:$L$2336,2, FALSE)</f>
        <v>34.6</v>
      </c>
      <c r="D78">
        <f>VLOOKUP(A78,'Medical Examinations'!$A$1:$L$2336,3,FALSE)</f>
        <v>5.99</v>
      </c>
      <c r="E78" t="str">
        <f>VLOOKUP(A78,'Medical Examinations'!$A$1:$L$2336,4,FALSE)</f>
        <v>yes</v>
      </c>
      <c r="F78" t="str">
        <f>VLOOKUP(A78,'Medical Examinations'!$A$1:$L$2336,5,FALSE)</f>
        <v>No</v>
      </c>
      <c r="G78" t="str">
        <f>VLOOKUP(A78,'Medical Examinations'!$A$1:$L$2336,6,FALSE)</f>
        <v>No</v>
      </c>
      <c r="H78" s="25">
        <f>VLOOKUP(A78,'Medical Examinations'!$A$1:$L$2336,7,FALSE)</f>
        <v>0</v>
      </c>
      <c r="I78" t="str">
        <f>VLOOKUP(A78,'Medical Examinations'!$A$1:$L$2336,8,FALSE)</f>
        <v>yes</v>
      </c>
      <c r="J78" t="str">
        <f>VLOOKUP(A78,'Medical Examinations'!$A$1:$L$2336,11,FALSE)</f>
        <v>Obesity</v>
      </c>
      <c r="K78" t="str">
        <f>VLOOKUP(A78,'Medical Examinations'!$A$1:$L$2336,12,FALSE)</f>
        <v>Prediabetes</v>
      </c>
      <c r="L78" t="str">
        <f>VLOOKUP(A78,'Hospitalisation Details'!$A$1:$M$2344,12,FALSE)</f>
        <v>29-10-1976</v>
      </c>
      <c r="M78">
        <f>VLOOKUP(A78,'Hospitalisation Details'!$A$1:$M$2344,6,FALSE)</f>
        <v>41661.599999999999</v>
      </c>
      <c r="N78" t="str">
        <f>VLOOKUP(A78,'Hospitalisation Details'!$A$1:$M$2344,7,FALSE)</f>
        <v>tier - 1</v>
      </c>
      <c r="O78" t="str">
        <f>VLOOKUP(A78,'Hospitalisation Details'!$A$1:$M$2344,8,FALSE)</f>
        <v>tier - 3</v>
      </c>
      <c r="P78" t="str">
        <f>VLOOKUP(A78,'Hospitalisation Details'!$A$1:$M$2344,9,FALSE)</f>
        <v>R1011</v>
      </c>
      <c r="Q78">
        <f>VLOOKUP(A78,'Hospitalisation Details'!$A$1:$M$2344,13,FALSE)</f>
        <v>46</v>
      </c>
    </row>
    <row r="79" spans="1:17" ht="15.5" x14ac:dyDescent="0.35">
      <c r="A79" s="21" t="s">
        <v>2295</v>
      </c>
      <c r="B79" t="str">
        <f>VLOOKUP('Customer Names'!A79,'Customer Names'!$A$2:$C$2336,3,FALSE)</f>
        <v xml:space="preserve">  Julia</v>
      </c>
      <c r="C79">
        <f>VLOOKUP(A79,'Medical Examinations'!$A$1:$L$2336,2, FALSE)</f>
        <v>54.12</v>
      </c>
      <c r="D79">
        <f>VLOOKUP(A79,'Medical Examinations'!$A$1:$L$2336,3,FALSE)</f>
        <v>11.57</v>
      </c>
      <c r="E79" t="str">
        <f>VLOOKUP(A79,'Medical Examinations'!$A$1:$L$2336,4,FALSE)</f>
        <v>No</v>
      </c>
      <c r="F79" t="str">
        <f>VLOOKUP(A79,'Medical Examinations'!$A$1:$L$2336,5,FALSE)</f>
        <v>No</v>
      </c>
      <c r="G79" t="str">
        <f>VLOOKUP(A79,'Medical Examinations'!$A$1:$L$2336,6,FALSE)</f>
        <v>No</v>
      </c>
      <c r="H79" s="25">
        <f>VLOOKUP(A79,'Medical Examinations'!$A$1:$L$2336,7,FALSE)</f>
        <v>0</v>
      </c>
      <c r="I79" t="str">
        <f>VLOOKUP(A79,'Medical Examinations'!$A$1:$L$2336,8,FALSE)</f>
        <v>yes</v>
      </c>
      <c r="J79" t="str">
        <f>VLOOKUP(A79,'Medical Examinations'!$A$1:$L$2336,11,FALSE)</f>
        <v>Obesity</v>
      </c>
      <c r="K79" t="str">
        <f>VLOOKUP(A79,'Medical Examinations'!$A$1:$L$2336,12,FALSE)</f>
        <v>Diabetes</v>
      </c>
      <c r="L79" t="str">
        <f>VLOOKUP(A79,'Hospitalisation Details'!$A$1:$M$2344,12,FALSE)</f>
        <v>24-11-1974</v>
      </c>
      <c r="M79">
        <f>VLOOKUP(A79,'Hospitalisation Details'!$A$1:$M$2344,6,FALSE)</f>
        <v>41636.199999999997</v>
      </c>
      <c r="N79" t="str">
        <f>VLOOKUP(A79,'Hospitalisation Details'!$A$1:$M$2344,7,FALSE)</f>
        <v>tier - 1</v>
      </c>
      <c r="O79" t="str">
        <f>VLOOKUP(A79,'Hospitalisation Details'!$A$1:$M$2344,8,FALSE)</f>
        <v>tier - 1</v>
      </c>
      <c r="P79" t="str">
        <f>VLOOKUP(A79,'Hospitalisation Details'!$A$1:$M$2344,9,FALSE)</f>
        <v>R1011</v>
      </c>
      <c r="Q79">
        <f>VLOOKUP(A79,'Hospitalisation Details'!$A$1:$M$2344,13,FALSE)</f>
        <v>48</v>
      </c>
    </row>
    <row r="80" spans="1:17" ht="15.5" x14ac:dyDescent="0.35">
      <c r="A80" s="21" t="s">
        <v>2294</v>
      </c>
      <c r="B80" t="str">
        <f>VLOOKUP('Customer Names'!A80,'Customer Names'!$A$2:$C$2336,3,FALSE)</f>
        <v xml:space="preserve">  Joshua</v>
      </c>
      <c r="C80">
        <f>VLOOKUP(A80,'Medical Examinations'!$A$1:$L$2336,2, FALSE)</f>
        <v>48.82</v>
      </c>
      <c r="D80">
        <f>VLOOKUP(A80,'Medical Examinations'!$A$1:$L$2336,3,FALSE)</f>
        <v>6.67</v>
      </c>
      <c r="E80" t="str">
        <f>VLOOKUP(A80,'Medical Examinations'!$A$1:$L$2336,4,FALSE)</f>
        <v>yes</v>
      </c>
      <c r="F80" t="str">
        <f>VLOOKUP(A80,'Medical Examinations'!$A$1:$L$2336,5,FALSE)</f>
        <v>No</v>
      </c>
      <c r="G80" t="str">
        <f>VLOOKUP(A80,'Medical Examinations'!$A$1:$L$2336,6,FALSE)</f>
        <v>No</v>
      </c>
      <c r="H80" s="25">
        <f>VLOOKUP(A80,'Medical Examinations'!$A$1:$L$2336,7,FALSE)</f>
        <v>0</v>
      </c>
      <c r="I80" t="str">
        <f>VLOOKUP(A80,'Medical Examinations'!$A$1:$L$2336,8,FALSE)</f>
        <v>yes</v>
      </c>
      <c r="J80" t="str">
        <f>VLOOKUP(A80,'Medical Examinations'!$A$1:$L$2336,11,FALSE)</f>
        <v>Obesity</v>
      </c>
      <c r="K80" t="str">
        <f>VLOOKUP(A80,'Medical Examinations'!$A$1:$L$2336,12,FALSE)</f>
        <v>Diabetes</v>
      </c>
      <c r="L80" t="str">
        <f>VLOOKUP(A80,'Hospitalisation Details'!$A$1:$M$2344,12,FALSE)</f>
        <v>22-12-1967</v>
      </c>
      <c r="M80">
        <f>VLOOKUP(A80,'Hospitalisation Details'!$A$1:$M$2344,6,FALSE)</f>
        <v>41505.15</v>
      </c>
      <c r="N80" t="str">
        <f>VLOOKUP(A80,'Hospitalisation Details'!$A$1:$M$2344,7,FALSE)</f>
        <v>tier - 1</v>
      </c>
      <c r="O80" t="str">
        <f>VLOOKUP(A80,'Hospitalisation Details'!$A$1:$M$2344,8,FALSE)</f>
        <v>tier - 2</v>
      </c>
      <c r="P80" t="str">
        <f>VLOOKUP(A80,'Hospitalisation Details'!$A$1:$M$2344,9,FALSE)</f>
        <v>R1011</v>
      </c>
      <c r="Q80">
        <f>VLOOKUP(A80,'Hospitalisation Details'!$A$1:$M$2344,13,FALSE)</f>
        <v>55</v>
      </c>
    </row>
    <row r="81" spans="1:17" ht="15.5" x14ac:dyDescent="0.35">
      <c r="A81" s="21" t="s">
        <v>2293</v>
      </c>
      <c r="B81" t="str">
        <f>VLOOKUP('Customer Names'!A81,'Customer Names'!$A$2:$C$2336,3,FALSE)</f>
        <v xml:space="preserve">  Jennifer</v>
      </c>
      <c r="C81">
        <f>VLOOKUP(A81,'Medical Examinations'!$A$1:$L$2336,2, FALSE)</f>
        <v>51.01</v>
      </c>
      <c r="D81">
        <f>VLOOKUP(A81,'Medical Examinations'!$A$1:$L$2336,3,FALSE)</f>
        <v>9.1999999999999993</v>
      </c>
      <c r="E81" t="str">
        <f>VLOOKUP(A81,'Medical Examinations'!$A$1:$L$2336,4,FALSE)</f>
        <v>No</v>
      </c>
      <c r="F81" t="str">
        <f>VLOOKUP(A81,'Medical Examinations'!$A$1:$L$2336,5,FALSE)</f>
        <v>No</v>
      </c>
      <c r="G81" t="str">
        <f>VLOOKUP(A81,'Medical Examinations'!$A$1:$L$2336,6,FALSE)</f>
        <v>No</v>
      </c>
      <c r="H81" s="25">
        <f>VLOOKUP(A81,'Medical Examinations'!$A$1:$L$2336,7,FALSE)</f>
        <v>0</v>
      </c>
      <c r="I81" t="str">
        <f>VLOOKUP(A81,'Medical Examinations'!$A$1:$L$2336,8,FALSE)</f>
        <v>yes</v>
      </c>
      <c r="J81" t="str">
        <f>VLOOKUP(A81,'Medical Examinations'!$A$1:$L$2336,11,FALSE)</f>
        <v>Obesity</v>
      </c>
      <c r="K81" t="str">
        <f>VLOOKUP(A81,'Medical Examinations'!$A$1:$L$2336,12,FALSE)</f>
        <v>Diabetes</v>
      </c>
      <c r="L81" t="str">
        <f>VLOOKUP(A81,'Hospitalisation Details'!$A$1:$M$2344,12,FALSE)</f>
        <v>16-10-1971</v>
      </c>
      <c r="M81">
        <f>VLOOKUP(A81,'Hospitalisation Details'!$A$1:$M$2344,6,FALSE)</f>
        <v>41351.879999999997</v>
      </c>
      <c r="N81" t="str">
        <f>VLOOKUP(A81,'Hospitalisation Details'!$A$1:$M$2344,7,FALSE)</f>
        <v>tier - 1</v>
      </c>
      <c r="O81" t="str">
        <f>VLOOKUP(A81,'Hospitalisation Details'!$A$1:$M$2344,8,FALSE)</f>
        <v>tier - 2</v>
      </c>
      <c r="P81" t="str">
        <f>VLOOKUP(A81,'Hospitalisation Details'!$A$1:$M$2344,9,FALSE)</f>
        <v>R1011</v>
      </c>
      <c r="Q81">
        <f>VLOOKUP(A81,'Hospitalisation Details'!$A$1:$M$2344,13,FALSE)</f>
        <v>51</v>
      </c>
    </row>
    <row r="82" spans="1:17" ht="15.5" x14ac:dyDescent="0.35">
      <c r="A82" s="21" t="s">
        <v>2292</v>
      </c>
      <c r="B82" t="str">
        <f>VLOOKUP('Customer Names'!A82,'Customer Names'!$A$2:$C$2336,3,FALSE)</f>
        <v xml:space="preserve">  Gwen M</v>
      </c>
      <c r="C82">
        <f>VLOOKUP(A82,'Medical Examinations'!$A$1:$L$2336,2, FALSE)</f>
        <v>45.65</v>
      </c>
      <c r="D82">
        <f>VLOOKUP(A82,'Medical Examinations'!$A$1:$L$2336,3,FALSE)</f>
        <v>5.1100000000000003</v>
      </c>
      <c r="E82" t="str">
        <f>VLOOKUP(A82,'Medical Examinations'!$A$1:$L$2336,4,FALSE)</f>
        <v>yes</v>
      </c>
      <c r="F82" t="str">
        <f>VLOOKUP(A82,'Medical Examinations'!$A$1:$L$2336,5,FALSE)</f>
        <v>No</v>
      </c>
      <c r="G82" t="str">
        <f>VLOOKUP(A82,'Medical Examinations'!$A$1:$L$2336,6,FALSE)</f>
        <v>No</v>
      </c>
      <c r="H82" s="25">
        <f>VLOOKUP(A82,'Medical Examinations'!$A$1:$L$2336,7,FALSE)</f>
        <v>1</v>
      </c>
      <c r="I82" t="str">
        <f>VLOOKUP(A82,'Medical Examinations'!$A$1:$L$2336,8,FALSE)</f>
        <v>yes</v>
      </c>
      <c r="J82" t="str">
        <f>VLOOKUP(A82,'Medical Examinations'!$A$1:$L$2336,11,FALSE)</f>
        <v>Obesity</v>
      </c>
      <c r="K82" t="str">
        <f>VLOOKUP(A82,'Medical Examinations'!$A$1:$L$2336,12,FALSE)</f>
        <v>Normal</v>
      </c>
      <c r="L82" t="str">
        <f>VLOOKUP(A82,'Hospitalisation Details'!$A$1:$M$2344,12,FALSE)</f>
        <v>07-10-1964</v>
      </c>
      <c r="M82">
        <f>VLOOKUP(A82,'Hospitalisation Details'!$A$1:$M$2344,6,FALSE)</f>
        <v>41331.79</v>
      </c>
      <c r="N82" t="str">
        <f>VLOOKUP(A82,'Hospitalisation Details'!$A$1:$M$2344,7,FALSE)</f>
        <v>tier - 1</v>
      </c>
      <c r="O82" t="str">
        <f>VLOOKUP(A82,'Hospitalisation Details'!$A$1:$M$2344,8,FALSE)</f>
        <v>tier - 2</v>
      </c>
      <c r="P82" t="str">
        <f>VLOOKUP(A82,'Hospitalisation Details'!$A$1:$M$2344,9,FALSE)</f>
        <v>R1011</v>
      </c>
      <c r="Q82">
        <f>VLOOKUP(A82,'Hospitalisation Details'!$A$1:$M$2344,13,FALSE)</f>
        <v>58</v>
      </c>
    </row>
    <row r="83" spans="1:17" ht="15.5" x14ac:dyDescent="0.35">
      <c r="A83" s="21" t="s">
        <v>2291</v>
      </c>
      <c r="B83" t="str">
        <f>VLOOKUP('Customer Names'!A83,'Customer Names'!$A$2:$C$2336,3,FALSE)</f>
        <v xml:space="preserve">  Patrick</v>
      </c>
      <c r="C83">
        <f>VLOOKUP(A83,'Medical Examinations'!$A$1:$L$2336,2, FALSE)</f>
        <v>52.9</v>
      </c>
      <c r="D83">
        <f>VLOOKUP(A83,'Medical Examinations'!$A$1:$L$2336,3,FALSE)</f>
        <v>5.34</v>
      </c>
      <c r="E83" t="str">
        <f>VLOOKUP(A83,'Medical Examinations'!$A$1:$L$2336,4,FALSE)</f>
        <v>No</v>
      </c>
      <c r="F83" t="str">
        <f>VLOOKUP(A83,'Medical Examinations'!$A$1:$L$2336,5,FALSE)</f>
        <v>No</v>
      </c>
      <c r="G83" t="str">
        <f>VLOOKUP(A83,'Medical Examinations'!$A$1:$L$2336,6,FALSE)</f>
        <v>No</v>
      </c>
      <c r="H83" s="25">
        <f>VLOOKUP(A83,'Medical Examinations'!$A$1:$L$2336,7,FALSE)</f>
        <v>0</v>
      </c>
      <c r="I83" t="str">
        <f>VLOOKUP(A83,'Medical Examinations'!$A$1:$L$2336,8,FALSE)</f>
        <v>yes</v>
      </c>
      <c r="J83" t="str">
        <f>VLOOKUP(A83,'Medical Examinations'!$A$1:$L$2336,11,FALSE)</f>
        <v>Obesity</v>
      </c>
      <c r="K83" t="str">
        <f>VLOOKUP(A83,'Medical Examinations'!$A$1:$L$2336,12,FALSE)</f>
        <v>Normal</v>
      </c>
      <c r="L83" t="str">
        <f>VLOOKUP(A83,'Hospitalisation Details'!$A$1:$M$2344,12,FALSE)</f>
        <v>27-08-1977</v>
      </c>
      <c r="M83">
        <f>VLOOKUP(A83,'Hospitalisation Details'!$A$1:$M$2344,6,FALSE)</f>
        <v>41271.5</v>
      </c>
      <c r="N83" t="str">
        <f>VLOOKUP(A83,'Hospitalisation Details'!$A$1:$M$2344,7,FALSE)</f>
        <v>tier - 1</v>
      </c>
      <c r="O83" t="str">
        <f>VLOOKUP(A83,'Hospitalisation Details'!$A$1:$M$2344,8,FALSE)</f>
        <v>tier - 2</v>
      </c>
      <c r="P83" t="str">
        <f>VLOOKUP(A83,'Hospitalisation Details'!$A$1:$M$2344,9,FALSE)</f>
        <v>R1011</v>
      </c>
      <c r="Q83">
        <f>VLOOKUP(A83,'Hospitalisation Details'!$A$1:$M$2344,13,FALSE)</f>
        <v>45</v>
      </c>
    </row>
    <row r="84" spans="1:17" ht="15.5" x14ac:dyDescent="0.35">
      <c r="A84" s="21" t="s">
        <v>2290</v>
      </c>
      <c r="B84" t="str">
        <f>VLOOKUP('Customer Names'!A84,'Customer Names'!$A$2:$C$2336,3,FALSE)</f>
        <v xml:space="preserve">  Kate</v>
      </c>
      <c r="C84">
        <f>VLOOKUP(A84,'Medical Examinations'!$A$1:$L$2336,2, FALSE)</f>
        <v>45.41</v>
      </c>
      <c r="D84">
        <f>VLOOKUP(A84,'Medical Examinations'!$A$1:$L$2336,3,FALSE)</f>
        <v>4.03</v>
      </c>
      <c r="E84" t="str">
        <f>VLOOKUP(A84,'Medical Examinations'!$A$1:$L$2336,4,FALSE)</f>
        <v>yes</v>
      </c>
      <c r="F84" t="str">
        <f>VLOOKUP(A84,'Medical Examinations'!$A$1:$L$2336,5,FALSE)</f>
        <v>No</v>
      </c>
      <c r="G84" t="str">
        <f>VLOOKUP(A84,'Medical Examinations'!$A$1:$L$2336,6,FALSE)</f>
        <v>No</v>
      </c>
      <c r="H84" s="25">
        <f>VLOOKUP(A84,'Medical Examinations'!$A$1:$L$2336,7,FALSE)</f>
        <v>1</v>
      </c>
      <c r="I84" t="str">
        <f>VLOOKUP(A84,'Medical Examinations'!$A$1:$L$2336,8,FALSE)</f>
        <v>yes</v>
      </c>
      <c r="J84" t="str">
        <f>VLOOKUP(A84,'Medical Examinations'!$A$1:$L$2336,11,FALSE)</f>
        <v>Obesity</v>
      </c>
      <c r="K84" t="str">
        <f>VLOOKUP(A84,'Medical Examinations'!$A$1:$L$2336,12,FALSE)</f>
        <v>Normal</v>
      </c>
      <c r="L84" t="str">
        <f>VLOOKUP(A84,'Hospitalisation Details'!$A$1:$M$2344,12,FALSE)</f>
        <v>06-06-1964</v>
      </c>
      <c r="M84">
        <f>VLOOKUP(A84,'Hospitalisation Details'!$A$1:$M$2344,6,FALSE)</f>
        <v>41250.39</v>
      </c>
      <c r="N84" t="str">
        <f>VLOOKUP(A84,'Hospitalisation Details'!$A$1:$M$2344,7,FALSE)</f>
        <v>tier - 1</v>
      </c>
      <c r="O84" t="str">
        <f>VLOOKUP(A84,'Hospitalisation Details'!$A$1:$M$2344,8,FALSE)</f>
        <v>tier - 3</v>
      </c>
      <c r="P84" t="str">
        <f>VLOOKUP(A84,'Hospitalisation Details'!$A$1:$M$2344,9,FALSE)</f>
        <v>R1011</v>
      </c>
      <c r="Q84">
        <f>VLOOKUP(A84,'Hospitalisation Details'!$A$1:$M$2344,13,FALSE)</f>
        <v>59</v>
      </c>
    </row>
    <row r="85" spans="1:17" ht="15.5" x14ac:dyDescent="0.35">
      <c r="A85" s="21" t="s">
        <v>2289</v>
      </c>
      <c r="B85" t="str">
        <f>VLOOKUP('Customer Names'!A85,'Customer Names'!$A$2:$C$2336,3,FALSE)</f>
        <v xml:space="preserve">  Kevin</v>
      </c>
      <c r="C85">
        <f>VLOOKUP(A85,'Medical Examinations'!$A$1:$L$2336,2, FALSE)</f>
        <v>49.41</v>
      </c>
      <c r="D85">
        <f>VLOOKUP(A85,'Medical Examinations'!$A$1:$L$2336,3,FALSE)</f>
        <v>4.2300000000000004</v>
      </c>
      <c r="E85" t="str">
        <f>VLOOKUP(A85,'Medical Examinations'!$A$1:$L$2336,4,FALSE)</f>
        <v>yes</v>
      </c>
      <c r="F85" t="str">
        <f>VLOOKUP(A85,'Medical Examinations'!$A$1:$L$2336,5,FALSE)</f>
        <v>No</v>
      </c>
      <c r="G85" t="str">
        <f>VLOOKUP(A85,'Medical Examinations'!$A$1:$L$2336,6,FALSE)</f>
        <v>Yes</v>
      </c>
      <c r="H85" s="25">
        <f>VLOOKUP(A85,'Medical Examinations'!$A$1:$L$2336,7,FALSE)</f>
        <v>1</v>
      </c>
      <c r="I85" t="str">
        <f>VLOOKUP(A85,'Medical Examinations'!$A$1:$L$2336,8,FALSE)</f>
        <v>yes</v>
      </c>
      <c r="J85" t="str">
        <f>VLOOKUP(A85,'Medical Examinations'!$A$1:$L$2336,11,FALSE)</f>
        <v>Obesity</v>
      </c>
      <c r="K85" t="str">
        <f>VLOOKUP(A85,'Medical Examinations'!$A$1:$L$2336,12,FALSE)</f>
        <v>Normal</v>
      </c>
      <c r="L85" t="str">
        <f>VLOOKUP(A85,'Hospitalisation Details'!$A$1:$M$2344,12,FALSE)</f>
        <v>08-08-1969</v>
      </c>
      <c r="M85">
        <f>VLOOKUP(A85,'Hospitalisation Details'!$A$1:$M$2344,6,FALSE)</f>
        <v>41191.57</v>
      </c>
      <c r="N85" t="str">
        <f>VLOOKUP(A85,'Hospitalisation Details'!$A$1:$M$2344,7,FALSE)</f>
        <v>tier - 1</v>
      </c>
      <c r="O85" t="str">
        <f>VLOOKUP(A85,'Hospitalisation Details'!$A$1:$M$2344,8,FALSE)</f>
        <v>tier - 2</v>
      </c>
      <c r="P85" t="str">
        <f>VLOOKUP(A85,'Hospitalisation Details'!$A$1:$M$2344,9,FALSE)</f>
        <v>R1011</v>
      </c>
      <c r="Q85">
        <f>VLOOKUP(A85,'Hospitalisation Details'!$A$1:$M$2344,13,FALSE)</f>
        <v>53</v>
      </c>
    </row>
    <row r="86" spans="1:17" ht="15.5" x14ac:dyDescent="0.35">
      <c r="A86" s="21" t="s">
        <v>2288</v>
      </c>
      <c r="B86" t="str">
        <f>VLOOKUP('Customer Names'!A86,'Customer Names'!$A$2:$C$2336,3,FALSE)</f>
        <v xml:space="preserve">  Stephen II</v>
      </c>
      <c r="C86">
        <f>VLOOKUP(A86,'Medical Examinations'!$A$1:$L$2336,2, FALSE)</f>
        <v>31.824999999999999</v>
      </c>
      <c r="D86">
        <f>VLOOKUP(A86,'Medical Examinations'!$A$1:$L$2336,3,FALSE)</f>
        <v>4.0599999999999996</v>
      </c>
      <c r="E86" t="str">
        <f>VLOOKUP(A86,'Medical Examinations'!$A$1:$L$2336,4,FALSE)</f>
        <v>No</v>
      </c>
      <c r="F86" t="str">
        <f>VLOOKUP(A86,'Medical Examinations'!$A$1:$L$2336,5,FALSE)</f>
        <v>No</v>
      </c>
      <c r="G86" t="str">
        <f>VLOOKUP(A86,'Medical Examinations'!$A$1:$L$2336,6,FALSE)</f>
        <v>No</v>
      </c>
      <c r="H86" s="25">
        <f>VLOOKUP(A86,'Medical Examinations'!$A$1:$L$2336,7,FALSE)</f>
        <v>2</v>
      </c>
      <c r="I86" t="str">
        <f>VLOOKUP(A86,'Medical Examinations'!$A$1:$L$2336,8,FALSE)</f>
        <v>yes</v>
      </c>
      <c r="J86" t="str">
        <f>VLOOKUP(A86,'Medical Examinations'!$A$1:$L$2336,11,FALSE)</f>
        <v>Obesity</v>
      </c>
      <c r="K86" t="str">
        <f>VLOOKUP(A86,'Medical Examinations'!$A$1:$L$2336,12,FALSE)</f>
        <v>Normal</v>
      </c>
      <c r="L86" t="str">
        <f>VLOOKUP(A86,'Hospitalisation Details'!$A$1:$M$2344,12,FALSE)</f>
        <v>06-09-1972</v>
      </c>
      <c r="M86">
        <f>VLOOKUP(A86,'Hospitalisation Details'!$A$1:$M$2344,6,FALSE)</f>
        <v>41097.160000000003</v>
      </c>
      <c r="N86" t="str">
        <f>VLOOKUP(A86,'Hospitalisation Details'!$A$1:$M$2344,7,FALSE)</f>
        <v>tier - 1</v>
      </c>
      <c r="O86" t="str">
        <f>VLOOKUP(A86,'Hospitalisation Details'!$A$1:$M$2344,8,FALSE)</f>
        <v>tier - 3</v>
      </c>
      <c r="P86" t="str">
        <f>VLOOKUP(A86,'Hospitalisation Details'!$A$1:$M$2344,9,FALSE)</f>
        <v>R1016</v>
      </c>
      <c r="Q86">
        <f>VLOOKUP(A86,'Hospitalisation Details'!$A$1:$M$2344,13,FALSE)</f>
        <v>50</v>
      </c>
    </row>
    <row r="87" spans="1:17" ht="15.5" x14ac:dyDescent="0.35">
      <c r="A87" s="21" t="s">
        <v>2287</v>
      </c>
      <c r="B87" t="str">
        <f>VLOOKUP('Customer Names'!A87,'Customer Names'!$A$2:$C$2336,3,FALSE)</f>
        <v xml:space="preserve">  Philip</v>
      </c>
      <c r="C87">
        <f>VLOOKUP(A87,'Medical Examinations'!$A$1:$L$2336,2, FALSE)</f>
        <v>51.28</v>
      </c>
      <c r="D87">
        <f>VLOOKUP(A87,'Medical Examinations'!$A$1:$L$2336,3,FALSE)</f>
        <v>4.68</v>
      </c>
      <c r="E87" t="str">
        <f>VLOOKUP(A87,'Medical Examinations'!$A$1:$L$2336,4,FALSE)</f>
        <v>No</v>
      </c>
      <c r="F87" t="str">
        <f>VLOOKUP(A87,'Medical Examinations'!$A$1:$L$2336,5,FALSE)</f>
        <v>No</v>
      </c>
      <c r="G87" t="str">
        <f>VLOOKUP(A87,'Medical Examinations'!$A$1:$L$2336,6,FALSE)</f>
        <v>No</v>
      </c>
      <c r="H87" s="25">
        <f>VLOOKUP(A87,'Medical Examinations'!$A$1:$L$2336,7,FALSE)</f>
        <v>2</v>
      </c>
      <c r="I87" t="str">
        <f>VLOOKUP(A87,'Medical Examinations'!$A$1:$L$2336,8,FALSE)</f>
        <v>yes</v>
      </c>
      <c r="J87" t="str">
        <f>VLOOKUP(A87,'Medical Examinations'!$A$1:$L$2336,11,FALSE)</f>
        <v>Obesity</v>
      </c>
      <c r="K87" t="str">
        <f>VLOOKUP(A87,'Medical Examinations'!$A$1:$L$2336,12,FALSE)</f>
        <v>Normal</v>
      </c>
      <c r="L87" t="str">
        <f>VLOOKUP(A87,'Hospitalisation Details'!$A$1:$M$2344,12,FALSE)</f>
        <v>12-08-1972</v>
      </c>
      <c r="M87">
        <f>VLOOKUP(A87,'Hospitalisation Details'!$A$1:$M$2344,6,FALSE)</f>
        <v>41055.29</v>
      </c>
      <c r="N87" t="str">
        <f>VLOOKUP(A87,'Hospitalisation Details'!$A$1:$M$2344,7,FALSE)</f>
        <v>tier - 1</v>
      </c>
      <c r="O87" t="str">
        <f>VLOOKUP(A87,'Hospitalisation Details'!$A$1:$M$2344,8,FALSE)</f>
        <v>tier - 2</v>
      </c>
      <c r="P87" t="str">
        <f>VLOOKUP(A87,'Hospitalisation Details'!$A$1:$M$2344,9,FALSE)</f>
        <v>R1011</v>
      </c>
      <c r="Q87">
        <f>VLOOKUP(A87,'Hospitalisation Details'!$A$1:$M$2344,13,FALSE)</f>
        <v>50</v>
      </c>
    </row>
    <row r="88" spans="1:17" ht="15.5" x14ac:dyDescent="0.35">
      <c r="A88" s="21" t="s">
        <v>2286</v>
      </c>
      <c r="B88" t="str">
        <f>VLOOKUP('Customer Names'!A88,'Customer Names'!$A$2:$C$2336,3,FALSE)</f>
        <v xml:space="preserve">  Brett A</v>
      </c>
      <c r="C88">
        <f>VLOOKUP(A88,'Medical Examinations'!$A$1:$L$2336,2, FALSE)</f>
        <v>34.96</v>
      </c>
      <c r="D88">
        <f>VLOOKUP(A88,'Medical Examinations'!$A$1:$L$2336,3,FALSE)</f>
        <v>4.34</v>
      </c>
      <c r="E88" t="str">
        <f>VLOOKUP(A88,'Medical Examinations'!$A$1:$L$2336,4,FALSE)</f>
        <v>No</v>
      </c>
      <c r="F88" t="str">
        <f>VLOOKUP(A88,'Medical Examinations'!$A$1:$L$2336,5,FALSE)</f>
        <v>No</v>
      </c>
      <c r="G88" t="str">
        <f>VLOOKUP(A88,'Medical Examinations'!$A$1:$L$2336,6,FALSE)</f>
        <v>Yes</v>
      </c>
      <c r="H88" s="25">
        <f>VLOOKUP(A88,'Medical Examinations'!$A$1:$L$2336,7,FALSE)</f>
        <v>1</v>
      </c>
      <c r="I88" t="str">
        <f>VLOOKUP(A88,'Medical Examinations'!$A$1:$L$2336,8,FALSE)</f>
        <v>yes</v>
      </c>
      <c r="J88" t="str">
        <f>VLOOKUP(A88,'Medical Examinations'!$A$1:$L$2336,11,FALSE)</f>
        <v>Obesity</v>
      </c>
      <c r="K88" t="str">
        <f>VLOOKUP(A88,'Medical Examinations'!$A$1:$L$2336,12,FALSE)</f>
        <v>Normal</v>
      </c>
      <c r="L88" t="str">
        <f>VLOOKUP(A88,'Hospitalisation Details'!$A$1:$M$2344,12,FALSE)</f>
        <v>11-10-1979</v>
      </c>
      <c r="M88">
        <f>VLOOKUP(A88,'Hospitalisation Details'!$A$1:$M$2344,6,FALSE)</f>
        <v>41034.22</v>
      </c>
      <c r="N88" t="str">
        <f>VLOOKUP(A88,'Hospitalisation Details'!$A$1:$M$2344,7,FALSE)</f>
        <v>tier - 1</v>
      </c>
      <c r="O88" t="str">
        <f>VLOOKUP(A88,'Hospitalisation Details'!$A$1:$M$2344,8,FALSE)</f>
        <v>tier - 3</v>
      </c>
      <c r="P88" t="str">
        <f>VLOOKUP(A88,'Hospitalisation Details'!$A$1:$M$2344,9,FALSE)</f>
        <v>R1017</v>
      </c>
      <c r="Q88">
        <f>VLOOKUP(A88,'Hospitalisation Details'!$A$1:$M$2344,13,FALSE)</f>
        <v>43</v>
      </c>
    </row>
    <row r="89" spans="1:17" ht="15.5" x14ac:dyDescent="0.35">
      <c r="A89" s="21" t="s">
        <v>2285</v>
      </c>
      <c r="B89" t="str">
        <f>VLOOKUP('Customer Names'!A89,'Customer Names'!$A$2:$C$2336,3,FALSE)</f>
        <v xml:space="preserve">  Rebecca</v>
      </c>
      <c r="C89">
        <f>VLOOKUP(A89,'Medical Examinations'!$A$1:$L$2336,2, FALSE)</f>
        <v>33.11</v>
      </c>
      <c r="D89">
        <f>VLOOKUP(A89,'Medical Examinations'!$A$1:$L$2336,3,FALSE)</f>
        <v>10.51</v>
      </c>
      <c r="E89" t="str">
        <f>VLOOKUP(A89,'Medical Examinations'!$A$1:$L$2336,4,FALSE)</f>
        <v>No</v>
      </c>
      <c r="F89" t="str">
        <f>VLOOKUP(A89,'Medical Examinations'!$A$1:$L$2336,5,FALSE)</f>
        <v>No</v>
      </c>
      <c r="G89" t="str">
        <f>VLOOKUP(A89,'Medical Examinations'!$A$1:$L$2336,6,FALSE)</f>
        <v>No</v>
      </c>
      <c r="H89" s="25">
        <f>VLOOKUP(A89,'Medical Examinations'!$A$1:$L$2336,7,FALSE)</f>
        <v>0</v>
      </c>
      <c r="I89" t="str">
        <f>VLOOKUP(A89,'Medical Examinations'!$A$1:$L$2336,8,FALSE)</f>
        <v>yes</v>
      </c>
      <c r="J89" t="str">
        <f>VLOOKUP(A89,'Medical Examinations'!$A$1:$L$2336,11,FALSE)</f>
        <v>Obesity</v>
      </c>
      <c r="K89" t="str">
        <f>VLOOKUP(A89,'Medical Examinations'!$A$1:$L$2336,12,FALSE)</f>
        <v>Diabetes</v>
      </c>
      <c r="L89" t="str">
        <f>VLOOKUP(A89,'Hospitalisation Details'!$A$1:$M$2344,12,FALSE)</f>
        <v>05-06-1974</v>
      </c>
      <c r="M89">
        <f>VLOOKUP(A89,'Hospitalisation Details'!$A$1:$M$2344,6,FALSE)</f>
        <v>40974.160000000003</v>
      </c>
      <c r="N89" t="str">
        <f>VLOOKUP(A89,'Hospitalisation Details'!$A$1:$M$2344,7,FALSE)</f>
        <v>tier - 1</v>
      </c>
      <c r="O89" t="str">
        <f>VLOOKUP(A89,'Hospitalisation Details'!$A$1:$M$2344,8,FALSE)</f>
        <v>tier - 2</v>
      </c>
      <c r="P89" t="str">
        <f>VLOOKUP(A89,'Hospitalisation Details'!$A$1:$M$2344,9,FALSE)</f>
        <v>R1013</v>
      </c>
      <c r="Q89">
        <f>VLOOKUP(A89,'Hospitalisation Details'!$A$1:$M$2344,13,FALSE)</f>
        <v>49</v>
      </c>
    </row>
    <row r="90" spans="1:17" ht="15.5" x14ac:dyDescent="0.35">
      <c r="A90" s="21" t="s">
        <v>2284</v>
      </c>
      <c r="B90" t="str">
        <f>VLOOKUP('Customer Names'!A90,'Customer Names'!$A$2:$C$2336,3,FALSE)</f>
        <v xml:space="preserve">  Kelley</v>
      </c>
      <c r="C90">
        <f>VLOOKUP(A90,'Medical Examinations'!$A$1:$L$2336,2, FALSE)</f>
        <v>54.74</v>
      </c>
      <c r="D90">
        <f>VLOOKUP(A90,'Medical Examinations'!$A$1:$L$2336,3,FALSE)</f>
        <v>5.84</v>
      </c>
      <c r="E90" t="str">
        <f>VLOOKUP(A90,'Medical Examinations'!$A$1:$L$2336,4,FALSE)</f>
        <v>yes</v>
      </c>
      <c r="F90" t="str">
        <f>VLOOKUP(A90,'Medical Examinations'!$A$1:$L$2336,5,FALSE)</f>
        <v>No</v>
      </c>
      <c r="G90" t="str">
        <f>VLOOKUP(A90,'Medical Examinations'!$A$1:$L$2336,6,FALSE)</f>
        <v>Yes</v>
      </c>
      <c r="H90" s="25">
        <f>VLOOKUP(A90,'Medical Examinations'!$A$1:$L$2336,7,FALSE)</f>
        <v>1</v>
      </c>
      <c r="I90" t="str">
        <f>VLOOKUP(A90,'Medical Examinations'!$A$1:$L$2336,8,FALSE)</f>
        <v>yes</v>
      </c>
      <c r="J90" t="str">
        <f>VLOOKUP(A90,'Medical Examinations'!$A$1:$L$2336,11,FALSE)</f>
        <v>Obesity</v>
      </c>
      <c r="K90" t="str">
        <f>VLOOKUP(A90,'Medical Examinations'!$A$1:$L$2336,12,FALSE)</f>
        <v>Prediabetes</v>
      </c>
      <c r="L90" t="str">
        <f>VLOOKUP(A90,'Hospitalisation Details'!$A$1:$M$2344,12,FALSE)</f>
        <v>08-09-1983</v>
      </c>
      <c r="M90">
        <f>VLOOKUP(A90,'Hospitalisation Details'!$A$1:$M$2344,6,FALSE)</f>
        <v>40961.29</v>
      </c>
      <c r="N90" t="str">
        <f>VLOOKUP(A90,'Hospitalisation Details'!$A$1:$M$2344,7,FALSE)</f>
        <v>tier - 1</v>
      </c>
      <c r="O90" t="str">
        <f>VLOOKUP(A90,'Hospitalisation Details'!$A$1:$M$2344,8,FALSE)</f>
        <v>tier - 2</v>
      </c>
      <c r="P90" t="str">
        <f>VLOOKUP(A90,'Hospitalisation Details'!$A$1:$M$2344,9,FALSE)</f>
        <v>R1011</v>
      </c>
      <c r="Q90">
        <f>VLOOKUP(A90,'Hospitalisation Details'!$A$1:$M$2344,13,FALSE)</f>
        <v>39</v>
      </c>
    </row>
    <row r="91" spans="1:17" ht="15.5" x14ac:dyDescent="0.35">
      <c r="A91" s="21" t="s">
        <v>2283</v>
      </c>
      <c r="B91" t="str">
        <f>VLOOKUP('Customer Names'!A91,'Customer Names'!$A$2:$C$2336,3,FALSE)</f>
        <v xml:space="preserve">  Abigail K</v>
      </c>
      <c r="C91">
        <f>VLOOKUP(A91,'Medical Examinations'!$A$1:$L$2336,2, FALSE)</f>
        <v>32.56</v>
      </c>
      <c r="D91">
        <f>VLOOKUP(A91,'Medical Examinations'!$A$1:$L$2336,3,FALSE)</f>
        <v>5.41</v>
      </c>
      <c r="E91" t="str">
        <f>VLOOKUP(A91,'Medical Examinations'!$A$1:$L$2336,4,FALSE)</f>
        <v>No</v>
      </c>
      <c r="F91" t="str">
        <f>VLOOKUP(A91,'Medical Examinations'!$A$1:$L$2336,5,FALSE)</f>
        <v>No</v>
      </c>
      <c r="G91" t="str">
        <f>VLOOKUP(A91,'Medical Examinations'!$A$1:$L$2336,6,FALSE)</f>
        <v>Yes</v>
      </c>
      <c r="H91" s="25">
        <f>VLOOKUP(A91,'Medical Examinations'!$A$1:$L$2336,7,FALSE)</f>
        <v>1</v>
      </c>
      <c r="I91" t="str">
        <f>VLOOKUP(A91,'Medical Examinations'!$A$1:$L$2336,8,FALSE)</f>
        <v>yes</v>
      </c>
      <c r="J91" t="str">
        <f>VLOOKUP(A91,'Medical Examinations'!$A$1:$L$2336,11,FALSE)</f>
        <v>Obesity</v>
      </c>
      <c r="K91" t="str">
        <f>VLOOKUP(A91,'Medical Examinations'!$A$1:$L$2336,12,FALSE)</f>
        <v>Normal</v>
      </c>
      <c r="L91" t="str">
        <f>VLOOKUP(A91,'Hospitalisation Details'!$A$1:$M$2344,12,FALSE)</f>
        <v>16-09-1979</v>
      </c>
      <c r="M91">
        <f>VLOOKUP(A91,'Hospitalisation Details'!$A$1:$M$2344,6,FALSE)</f>
        <v>40941.29</v>
      </c>
      <c r="N91" t="str">
        <f>VLOOKUP(A91,'Hospitalisation Details'!$A$1:$M$2344,7,FALSE)</f>
        <v>tier - 1</v>
      </c>
      <c r="O91" t="str">
        <f>VLOOKUP(A91,'Hospitalisation Details'!$A$1:$M$2344,8,FALSE)</f>
        <v>tier - 2</v>
      </c>
      <c r="P91" t="str">
        <f>VLOOKUP(A91,'Hospitalisation Details'!$A$1:$M$2344,9,FALSE)</f>
        <v>R1013</v>
      </c>
      <c r="Q91">
        <f>VLOOKUP(A91,'Hospitalisation Details'!$A$1:$M$2344,13,FALSE)</f>
        <v>43</v>
      </c>
    </row>
    <row r="92" spans="1:17" ht="15.5" x14ac:dyDescent="0.35">
      <c r="A92" s="21" t="s">
        <v>2282</v>
      </c>
      <c r="B92" t="str">
        <f>VLOOKUP('Customer Names'!A92,'Customer Names'!$A$2:$C$2336,3,FALSE)</f>
        <v xml:space="preserve">  Hope</v>
      </c>
      <c r="C92">
        <f>VLOOKUP(A92,'Medical Examinations'!$A$1:$L$2336,2, FALSE)</f>
        <v>39.049999999999997</v>
      </c>
      <c r="D92">
        <f>VLOOKUP(A92,'Medical Examinations'!$A$1:$L$2336,3,FALSE)</f>
        <v>6.06</v>
      </c>
      <c r="E92" t="str">
        <f>VLOOKUP(A92,'Medical Examinations'!$A$1:$L$2336,4,FALSE)</f>
        <v>No</v>
      </c>
      <c r="F92" t="str">
        <f>VLOOKUP(A92,'Medical Examinations'!$A$1:$L$2336,5,FALSE)</f>
        <v>No</v>
      </c>
      <c r="G92" t="str">
        <f>VLOOKUP(A92,'Medical Examinations'!$A$1:$L$2336,6,FALSE)</f>
        <v>No</v>
      </c>
      <c r="H92" s="25">
        <f>VLOOKUP(A92,'Medical Examinations'!$A$1:$L$2336,7,FALSE)</f>
        <v>1</v>
      </c>
      <c r="I92" t="str">
        <f>VLOOKUP(A92,'Medical Examinations'!$A$1:$L$2336,8,FALSE)</f>
        <v>yes</v>
      </c>
      <c r="J92" t="str">
        <f>VLOOKUP(A92,'Medical Examinations'!$A$1:$L$2336,11,FALSE)</f>
        <v>Obesity</v>
      </c>
      <c r="K92" t="str">
        <f>VLOOKUP(A92,'Medical Examinations'!$A$1:$L$2336,12,FALSE)</f>
        <v>Prediabetes</v>
      </c>
      <c r="L92" t="str">
        <f>VLOOKUP(A92,'Hospitalisation Details'!$A$1:$M$2344,12,FALSE)</f>
        <v>04-08-1992</v>
      </c>
      <c r="M92">
        <f>VLOOKUP(A92,'Hospitalisation Details'!$A$1:$M$2344,6,FALSE)</f>
        <v>40932.43</v>
      </c>
      <c r="N92" t="str">
        <f>VLOOKUP(A92,'Hospitalisation Details'!$A$1:$M$2344,7,FALSE)</f>
        <v>tier - 1</v>
      </c>
      <c r="O92" t="str">
        <f>VLOOKUP(A92,'Hospitalisation Details'!$A$1:$M$2344,8,FALSE)</f>
        <v>tier - 2</v>
      </c>
      <c r="P92" t="str">
        <f>VLOOKUP(A92,'Hospitalisation Details'!$A$1:$M$2344,9,FALSE)</f>
        <v>R1013</v>
      </c>
      <c r="Q92">
        <f>VLOOKUP(A92,'Hospitalisation Details'!$A$1:$M$2344,13,FALSE)</f>
        <v>31</v>
      </c>
    </row>
    <row r="93" spans="1:17" ht="15.5" x14ac:dyDescent="0.35">
      <c r="A93" s="21" t="s">
        <v>2281</v>
      </c>
      <c r="B93" t="str">
        <f>VLOOKUP('Customer Names'!A93,'Customer Names'!$A$2:$C$2336,3,FALSE)</f>
        <v xml:space="preserve">  Elyse M</v>
      </c>
      <c r="C93">
        <f>VLOOKUP(A93,'Medical Examinations'!$A$1:$L$2336,2, FALSE)</f>
        <v>42.75</v>
      </c>
      <c r="D93">
        <f>VLOOKUP(A93,'Medical Examinations'!$A$1:$L$2336,3,FALSE)</f>
        <v>4.22</v>
      </c>
      <c r="E93" t="str">
        <f>VLOOKUP(A93,'Medical Examinations'!$A$1:$L$2336,4,FALSE)</f>
        <v>No</v>
      </c>
      <c r="F93" t="str">
        <f>VLOOKUP(A93,'Medical Examinations'!$A$1:$L$2336,5,FALSE)</f>
        <v>No</v>
      </c>
      <c r="G93" t="str">
        <f>VLOOKUP(A93,'Medical Examinations'!$A$1:$L$2336,6,FALSE)</f>
        <v>No</v>
      </c>
      <c r="H93" s="25">
        <f>VLOOKUP(A93,'Medical Examinations'!$A$1:$L$2336,7,FALSE)</f>
        <v>0</v>
      </c>
      <c r="I93" t="str">
        <f>VLOOKUP(A93,'Medical Examinations'!$A$1:$L$2336,8,FALSE)</f>
        <v>yes</v>
      </c>
      <c r="J93" t="str">
        <f>VLOOKUP(A93,'Medical Examinations'!$A$1:$L$2336,11,FALSE)</f>
        <v>Obesity</v>
      </c>
      <c r="K93" t="str">
        <f>VLOOKUP(A93,'Medical Examinations'!$A$1:$L$2336,12,FALSE)</f>
        <v>Normal</v>
      </c>
      <c r="L93" t="str">
        <f>VLOOKUP(A93,'Hospitalisation Details'!$A$1:$M$2344,12,FALSE)</f>
        <v>02-07-1999</v>
      </c>
      <c r="M93">
        <f>VLOOKUP(A93,'Hospitalisation Details'!$A$1:$M$2344,6,FALSE)</f>
        <v>40904.199999999997</v>
      </c>
      <c r="N93" t="str">
        <f>VLOOKUP(A93,'Hospitalisation Details'!$A$1:$M$2344,7,FALSE)</f>
        <v>tier - 1</v>
      </c>
      <c r="O93" t="str">
        <f>VLOOKUP(A93,'Hospitalisation Details'!$A$1:$M$2344,8,FALSE)</f>
        <v>tier - 1</v>
      </c>
      <c r="P93" t="str">
        <f>VLOOKUP(A93,'Hospitalisation Details'!$A$1:$M$2344,9,FALSE)</f>
        <v>R1024</v>
      </c>
      <c r="Q93">
        <f>VLOOKUP(A93,'Hospitalisation Details'!$A$1:$M$2344,13,FALSE)</f>
        <v>24</v>
      </c>
    </row>
    <row r="94" spans="1:17" ht="15.5" x14ac:dyDescent="0.35">
      <c r="A94" s="21" t="s">
        <v>2280</v>
      </c>
      <c r="B94" t="str">
        <f>VLOOKUP('Customer Names'!A94,'Customer Names'!$A$2:$C$2336,3,FALSE)</f>
        <v xml:space="preserve">  Nicholas</v>
      </c>
      <c r="C94">
        <f>VLOOKUP(A94,'Medical Examinations'!$A$1:$L$2336,2, FALSE)</f>
        <v>50.58</v>
      </c>
      <c r="D94">
        <f>VLOOKUP(A94,'Medical Examinations'!$A$1:$L$2336,3,FALSE)</f>
        <v>5.12</v>
      </c>
      <c r="E94" t="str">
        <f>VLOOKUP(A94,'Medical Examinations'!$A$1:$L$2336,4,FALSE)</f>
        <v>No</v>
      </c>
      <c r="F94" t="str">
        <f>VLOOKUP(A94,'Medical Examinations'!$A$1:$L$2336,5,FALSE)</f>
        <v>No</v>
      </c>
      <c r="G94" t="str">
        <f>VLOOKUP(A94,'Medical Examinations'!$A$1:$L$2336,6,FALSE)</f>
        <v>No</v>
      </c>
      <c r="H94" s="25">
        <f>VLOOKUP(A94,'Medical Examinations'!$A$1:$L$2336,7,FALSE)</f>
        <v>2</v>
      </c>
      <c r="I94" t="str">
        <f>VLOOKUP(A94,'Medical Examinations'!$A$1:$L$2336,8,FALSE)</f>
        <v>yes</v>
      </c>
      <c r="J94" t="str">
        <f>VLOOKUP(A94,'Medical Examinations'!$A$1:$L$2336,11,FALSE)</f>
        <v>Obesity</v>
      </c>
      <c r="K94" t="str">
        <f>VLOOKUP(A94,'Medical Examinations'!$A$1:$L$2336,12,FALSE)</f>
        <v>Normal</v>
      </c>
      <c r="L94" t="str">
        <f>VLOOKUP(A94,'Hospitalisation Details'!$A$1:$M$2344,12,FALSE)</f>
        <v>10-06-1972</v>
      </c>
      <c r="M94">
        <f>VLOOKUP(A94,'Hospitalisation Details'!$A$1:$M$2344,6,FALSE)</f>
        <v>40817.85</v>
      </c>
      <c r="N94" t="str">
        <f>VLOOKUP(A94,'Hospitalisation Details'!$A$1:$M$2344,7,FALSE)</f>
        <v>tier - 1</v>
      </c>
      <c r="O94" t="str">
        <f>VLOOKUP(A94,'Hospitalisation Details'!$A$1:$M$2344,8,FALSE)</f>
        <v>tier - 3</v>
      </c>
      <c r="P94" t="str">
        <f>VLOOKUP(A94,'Hospitalisation Details'!$A$1:$M$2344,9,FALSE)</f>
        <v>R1011</v>
      </c>
      <c r="Q94">
        <f>VLOOKUP(A94,'Hospitalisation Details'!$A$1:$M$2344,13,FALSE)</f>
        <v>51</v>
      </c>
    </row>
    <row r="95" spans="1:17" ht="15.5" x14ac:dyDescent="0.35">
      <c r="A95" s="21" t="s">
        <v>2279</v>
      </c>
      <c r="B95" t="str">
        <f>VLOOKUP('Customer Names'!A95,'Customer Names'!$A$2:$C$2336,3,FALSE)</f>
        <v xml:space="preserve">  David</v>
      </c>
      <c r="C95">
        <f>VLOOKUP(A95,'Medical Examinations'!$A$1:$L$2336,2, FALSE)</f>
        <v>30.495000000000001</v>
      </c>
      <c r="D95">
        <f>VLOOKUP(A95,'Medical Examinations'!$A$1:$L$2336,3,FALSE)</f>
        <v>4.57</v>
      </c>
      <c r="E95" t="str">
        <f>VLOOKUP(A95,'Medical Examinations'!$A$1:$L$2336,4,FALSE)</f>
        <v>yes</v>
      </c>
      <c r="F95" t="str">
        <f>VLOOKUP(A95,'Medical Examinations'!$A$1:$L$2336,5,FALSE)</f>
        <v>No</v>
      </c>
      <c r="G95" t="str">
        <f>VLOOKUP(A95,'Medical Examinations'!$A$1:$L$2336,6,FALSE)</f>
        <v>No</v>
      </c>
      <c r="H95" s="25">
        <f>VLOOKUP(A95,'Medical Examinations'!$A$1:$L$2336,7,FALSE)</f>
        <v>0</v>
      </c>
      <c r="I95" t="str">
        <f>VLOOKUP(A95,'Medical Examinations'!$A$1:$L$2336,8,FALSE)</f>
        <v>yes</v>
      </c>
      <c r="J95" t="str">
        <f>VLOOKUP(A95,'Medical Examinations'!$A$1:$L$2336,11,FALSE)</f>
        <v>Obesity</v>
      </c>
      <c r="K95" t="str">
        <f>VLOOKUP(A95,'Medical Examinations'!$A$1:$L$2336,12,FALSE)</f>
        <v>Normal</v>
      </c>
      <c r="L95" t="str">
        <f>VLOOKUP(A95,'Hospitalisation Details'!$A$1:$M$2344,12,FALSE)</f>
        <v>26-12-1976</v>
      </c>
      <c r="M95">
        <f>VLOOKUP(A95,'Hospitalisation Details'!$A$1:$M$2344,6,FALSE)</f>
        <v>40720.550000000003</v>
      </c>
      <c r="N95" t="str">
        <f>VLOOKUP(A95,'Hospitalisation Details'!$A$1:$M$2344,7,FALSE)</f>
        <v>tier - 1</v>
      </c>
      <c r="O95" t="str">
        <f>VLOOKUP(A95,'Hospitalisation Details'!$A$1:$M$2344,8,FALSE)</f>
        <v>tier - 3</v>
      </c>
      <c r="P95" t="str">
        <f>VLOOKUP(A95,'Hospitalisation Details'!$A$1:$M$2344,9,FALSE)</f>
        <v>R1012</v>
      </c>
      <c r="Q95">
        <f>VLOOKUP(A95,'Hospitalisation Details'!$A$1:$M$2344,13,FALSE)</f>
        <v>46</v>
      </c>
    </row>
    <row r="96" spans="1:17" ht="15.5" x14ac:dyDescent="0.35">
      <c r="A96" s="21" t="s">
        <v>2278</v>
      </c>
      <c r="B96" t="str">
        <f>VLOOKUP('Customer Names'!A96,'Customer Names'!$A$2:$C$2336,3,FALSE)</f>
        <v xml:space="preserve">  Natalie</v>
      </c>
      <c r="C96">
        <f>VLOOKUP(A96,'Medical Examinations'!$A$1:$L$2336,2, FALSE)</f>
        <v>48.31</v>
      </c>
      <c r="D96">
        <f>VLOOKUP(A96,'Medical Examinations'!$A$1:$L$2336,3,FALSE)</f>
        <v>9.58</v>
      </c>
      <c r="E96" t="str">
        <f>VLOOKUP(A96,'Medical Examinations'!$A$1:$L$2336,4,FALSE)</f>
        <v>yes</v>
      </c>
      <c r="F96" t="str">
        <f>VLOOKUP(A96,'Medical Examinations'!$A$1:$L$2336,5,FALSE)</f>
        <v>No</v>
      </c>
      <c r="G96" t="str">
        <f>VLOOKUP(A96,'Medical Examinations'!$A$1:$L$2336,6,FALSE)</f>
        <v>No</v>
      </c>
      <c r="H96" s="25">
        <f>VLOOKUP(A96,'Medical Examinations'!$A$1:$L$2336,7,FALSE)</f>
        <v>2</v>
      </c>
      <c r="I96" t="str">
        <f>VLOOKUP(A96,'Medical Examinations'!$A$1:$L$2336,8,FALSE)</f>
        <v>yes</v>
      </c>
      <c r="J96" t="str">
        <f>VLOOKUP(A96,'Medical Examinations'!$A$1:$L$2336,11,FALSE)</f>
        <v>Obesity</v>
      </c>
      <c r="K96" t="str">
        <f>VLOOKUP(A96,'Medical Examinations'!$A$1:$L$2336,12,FALSE)</f>
        <v>Diabetes</v>
      </c>
      <c r="L96" t="str">
        <f>VLOOKUP(A96,'Hospitalisation Details'!$A$1:$M$2344,12,FALSE)</f>
        <v>25-09-1970</v>
      </c>
      <c r="M96">
        <f>VLOOKUP(A96,'Hospitalisation Details'!$A$1:$M$2344,6,FALSE)</f>
        <v>40692.910000000003</v>
      </c>
      <c r="N96" t="str">
        <f>VLOOKUP(A96,'Hospitalisation Details'!$A$1:$M$2344,7,FALSE)</f>
        <v>tier - 1</v>
      </c>
      <c r="O96" t="str">
        <f>VLOOKUP(A96,'Hospitalisation Details'!$A$1:$M$2344,8,FALSE)</f>
        <v>tier - 1</v>
      </c>
      <c r="P96" t="str">
        <f>VLOOKUP(A96,'Hospitalisation Details'!$A$1:$M$2344,9,FALSE)</f>
        <v>R1011</v>
      </c>
      <c r="Q96">
        <f>VLOOKUP(A96,'Hospitalisation Details'!$A$1:$M$2344,13,FALSE)</f>
        <v>52</v>
      </c>
    </row>
    <row r="97" spans="1:17" ht="15.5" x14ac:dyDescent="0.35">
      <c r="A97" s="21" t="s">
        <v>2277</v>
      </c>
      <c r="B97" t="str">
        <f>VLOOKUP('Customer Names'!A97,'Customer Names'!$A$2:$C$2336,3,FALSE)</f>
        <v xml:space="preserve">  Thomas</v>
      </c>
      <c r="C97">
        <f>VLOOKUP(A97,'Medical Examinations'!$A$1:$L$2336,2, FALSE)</f>
        <v>48.99</v>
      </c>
      <c r="D97">
        <f>VLOOKUP(A97,'Medical Examinations'!$A$1:$L$2336,3,FALSE)</f>
        <v>9.7799999999999994</v>
      </c>
      <c r="E97" t="str">
        <f>VLOOKUP(A97,'Medical Examinations'!$A$1:$L$2336,4,FALSE)</f>
        <v>yes</v>
      </c>
      <c r="F97" t="str">
        <f>VLOOKUP(A97,'Medical Examinations'!$A$1:$L$2336,5,FALSE)</f>
        <v>No</v>
      </c>
      <c r="G97" t="str">
        <f>VLOOKUP(A97,'Medical Examinations'!$A$1:$L$2336,6,FALSE)</f>
        <v>No</v>
      </c>
      <c r="H97" s="25">
        <f>VLOOKUP(A97,'Medical Examinations'!$A$1:$L$2336,7,FALSE)</f>
        <v>1</v>
      </c>
      <c r="I97" t="str">
        <f>VLOOKUP(A97,'Medical Examinations'!$A$1:$L$2336,8,FALSE)</f>
        <v>yes</v>
      </c>
      <c r="J97" t="str">
        <f>VLOOKUP(A97,'Medical Examinations'!$A$1:$L$2336,11,FALSE)</f>
        <v>Obesity</v>
      </c>
      <c r="K97" t="str">
        <f>VLOOKUP(A97,'Medical Examinations'!$A$1:$L$2336,12,FALSE)</f>
        <v>Diabetes</v>
      </c>
      <c r="L97" t="str">
        <f>VLOOKUP(A97,'Hospitalisation Details'!$A$1:$M$2344,12,FALSE)</f>
        <v>10-07-1975</v>
      </c>
      <c r="M97">
        <f>VLOOKUP(A97,'Hospitalisation Details'!$A$1:$M$2344,6,FALSE)</f>
        <v>40590.550000000003</v>
      </c>
      <c r="N97" t="str">
        <f>VLOOKUP(A97,'Hospitalisation Details'!$A$1:$M$2344,7,FALSE)</f>
        <v>tier - 1</v>
      </c>
      <c r="O97" t="str">
        <f>VLOOKUP(A97,'Hospitalisation Details'!$A$1:$M$2344,8,FALSE)</f>
        <v>tier - 3</v>
      </c>
      <c r="P97" t="str">
        <f>VLOOKUP(A97,'Hospitalisation Details'!$A$1:$M$2344,9,FALSE)</f>
        <v>R1012</v>
      </c>
      <c r="Q97">
        <f>VLOOKUP(A97,'Hospitalisation Details'!$A$1:$M$2344,13,FALSE)</f>
        <v>48</v>
      </c>
    </row>
    <row r="98" spans="1:17" ht="15.5" x14ac:dyDescent="0.35">
      <c r="A98" s="21" t="s">
        <v>2276</v>
      </c>
      <c r="B98" t="str">
        <f>VLOOKUP('Customer Names'!A98,'Customer Names'!$A$2:$C$2336,3,FALSE)</f>
        <v xml:space="preserve">  Pamela J</v>
      </c>
      <c r="C98">
        <f>VLOOKUP(A98,'Medical Examinations'!$A$1:$L$2336,2, FALSE)</f>
        <v>38.39</v>
      </c>
      <c r="D98">
        <f>VLOOKUP(A98,'Medical Examinations'!$A$1:$L$2336,3,FALSE)</f>
        <v>4.1100000000000003</v>
      </c>
      <c r="E98" t="str">
        <f>VLOOKUP(A98,'Medical Examinations'!$A$1:$L$2336,4,FALSE)</f>
        <v>yes</v>
      </c>
      <c r="F98" t="str">
        <f>VLOOKUP(A98,'Medical Examinations'!$A$1:$L$2336,5,FALSE)</f>
        <v>No</v>
      </c>
      <c r="G98" t="str">
        <f>VLOOKUP(A98,'Medical Examinations'!$A$1:$L$2336,6,FALSE)</f>
        <v>No</v>
      </c>
      <c r="H98" s="25">
        <f>VLOOKUP(A98,'Medical Examinations'!$A$1:$L$2336,7,FALSE)</f>
        <v>0</v>
      </c>
      <c r="I98" t="str">
        <f>VLOOKUP(A98,'Medical Examinations'!$A$1:$L$2336,8,FALSE)</f>
        <v>yes</v>
      </c>
      <c r="J98" t="str">
        <f>VLOOKUP(A98,'Medical Examinations'!$A$1:$L$2336,11,FALSE)</f>
        <v>Obesity</v>
      </c>
      <c r="K98" t="str">
        <f>VLOOKUP(A98,'Medical Examinations'!$A$1:$L$2336,12,FALSE)</f>
        <v>Normal</v>
      </c>
      <c r="L98" t="str">
        <f>VLOOKUP(A98,'Hospitalisation Details'!$A$1:$M$2344,12,FALSE)</f>
        <v>03-11-1985</v>
      </c>
      <c r="M98">
        <f>VLOOKUP(A98,'Hospitalisation Details'!$A$1:$M$2344,6,FALSE)</f>
        <v>40419.019999999997</v>
      </c>
      <c r="N98" t="str">
        <f>VLOOKUP(A98,'Hospitalisation Details'!$A$1:$M$2344,7,FALSE)</f>
        <v>tier - 1</v>
      </c>
      <c r="O98" t="str">
        <f>VLOOKUP(A98,'Hospitalisation Details'!$A$1:$M$2344,8,FALSE)</f>
        <v>tier - 2</v>
      </c>
      <c r="P98" t="str">
        <f>VLOOKUP(A98,'Hospitalisation Details'!$A$1:$M$2344,9,FALSE)</f>
        <v>R1013</v>
      </c>
      <c r="Q98">
        <f>VLOOKUP(A98,'Hospitalisation Details'!$A$1:$M$2344,13,FALSE)</f>
        <v>37</v>
      </c>
    </row>
    <row r="99" spans="1:17" ht="15.5" x14ac:dyDescent="0.35">
      <c r="A99" s="21" t="s">
        <v>2275</v>
      </c>
      <c r="B99" t="str">
        <f>VLOOKUP('Customer Names'!A99,'Customer Names'!$A$2:$C$2336,3,FALSE)</f>
        <v xml:space="preserve">  Jessica</v>
      </c>
      <c r="C99">
        <f>VLOOKUP(A99,'Medical Examinations'!$A$1:$L$2336,2, FALSE)</f>
        <v>44.34</v>
      </c>
      <c r="D99">
        <f>VLOOKUP(A99,'Medical Examinations'!$A$1:$L$2336,3,FALSE)</f>
        <v>4.0199999999999996</v>
      </c>
      <c r="E99" t="str">
        <f>VLOOKUP(A99,'Medical Examinations'!$A$1:$L$2336,4,FALSE)</f>
        <v>yes</v>
      </c>
      <c r="F99" t="str">
        <f>VLOOKUP(A99,'Medical Examinations'!$A$1:$L$2336,5,FALSE)</f>
        <v>No</v>
      </c>
      <c r="G99" t="str">
        <f>VLOOKUP(A99,'Medical Examinations'!$A$1:$L$2336,6,FALSE)</f>
        <v>No</v>
      </c>
      <c r="H99" s="25">
        <f>VLOOKUP(A99,'Medical Examinations'!$A$1:$L$2336,7,FALSE)</f>
        <v>2</v>
      </c>
      <c r="I99" t="str">
        <f>VLOOKUP(A99,'Medical Examinations'!$A$1:$L$2336,8,FALSE)</f>
        <v>yes</v>
      </c>
      <c r="J99" t="str">
        <f>VLOOKUP(A99,'Medical Examinations'!$A$1:$L$2336,11,FALSE)</f>
        <v>Obesity</v>
      </c>
      <c r="K99" t="str">
        <f>VLOOKUP(A99,'Medical Examinations'!$A$1:$L$2336,12,FALSE)</f>
        <v>Normal</v>
      </c>
      <c r="L99" t="str">
        <f>VLOOKUP(A99,'Hospitalisation Details'!$A$1:$M$2344,12,FALSE)</f>
        <v>12-08-1966</v>
      </c>
      <c r="M99">
        <f>VLOOKUP(A99,'Hospitalisation Details'!$A$1:$M$2344,6,FALSE)</f>
        <v>40373.74</v>
      </c>
      <c r="N99" t="str">
        <f>VLOOKUP(A99,'Hospitalisation Details'!$A$1:$M$2344,7,FALSE)</f>
        <v>tier - 1</v>
      </c>
      <c r="O99" t="str">
        <f>VLOOKUP(A99,'Hospitalisation Details'!$A$1:$M$2344,8,FALSE)</f>
        <v>tier - 3</v>
      </c>
      <c r="P99" t="str">
        <f>VLOOKUP(A99,'Hospitalisation Details'!$A$1:$M$2344,9,FALSE)</f>
        <v>R1011</v>
      </c>
      <c r="Q99">
        <f>VLOOKUP(A99,'Hospitalisation Details'!$A$1:$M$2344,13,FALSE)</f>
        <v>56</v>
      </c>
    </row>
    <row r="100" spans="1:17" ht="15.5" x14ac:dyDescent="0.35">
      <c r="A100" s="21" t="s">
        <v>2274</v>
      </c>
      <c r="B100" t="str">
        <f>VLOOKUP('Customer Names'!A100,'Customer Names'!$A$2:$C$2336,3,FALSE)</f>
        <v xml:space="preserve">  Ron N</v>
      </c>
      <c r="C100">
        <f>VLOOKUP(A100,'Medical Examinations'!$A$1:$L$2336,2, FALSE)</f>
        <v>41.51</v>
      </c>
      <c r="D100">
        <f>VLOOKUP(A100,'Medical Examinations'!$A$1:$L$2336,3,FALSE)</f>
        <v>6.92</v>
      </c>
      <c r="E100" t="str">
        <f>VLOOKUP(A100,'Medical Examinations'!$A$1:$L$2336,4,FALSE)</f>
        <v>No</v>
      </c>
      <c r="F100" t="str">
        <f>VLOOKUP(A100,'Medical Examinations'!$A$1:$L$2336,5,FALSE)</f>
        <v>No</v>
      </c>
      <c r="G100" t="str">
        <f>VLOOKUP(A100,'Medical Examinations'!$A$1:$L$2336,6,FALSE)</f>
        <v>No</v>
      </c>
      <c r="H100" s="25">
        <f>VLOOKUP(A100,'Medical Examinations'!$A$1:$L$2336,7,FALSE)</f>
        <v>0</v>
      </c>
      <c r="I100" t="str">
        <f>VLOOKUP(A100,'Medical Examinations'!$A$1:$L$2336,8,FALSE)</f>
        <v>yes</v>
      </c>
      <c r="J100" t="str">
        <f>VLOOKUP(A100,'Medical Examinations'!$A$1:$L$2336,11,FALSE)</f>
        <v>Obesity</v>
      </c>
      <c r="K100" t="str">
        <f>VLOOKUP(A100,'Medical Examinations'!$A$1:$L$2336,12,FALSE)</f>
        <v>Diabetes</v>
      </c>
      <c r="L100" t="str">
        <f>VLOOKUP(A100,'Hospitalisation Details'!$A$1:$M$2344,12,FALSE)</f>
        <v>04-09-1962</v>
      </c>
      <c r="M100">
        <f>VLOOKUP(A100,'Hospitalisation Details'!$A$1:$M$2344,6,FALSE)</f>
        <v>40309.93</v>
      </c>
      <c r="N100" t="str">
        <f>VLOOKUP(A100,'Hospitalisation Details'!$A$1:$M$2344,7,FALSE)</f>
        <v>tier - 1</v>
      </c>
      <c r="O100" t="str">
        <f>VLOOKUP(A100,'Hospitalisation Details'!$A$1:$M$2344,8,FALSE)</f>
        <v>tier - 3</v>
      </c>
      <c r="P100" t="str">
        <f>VLOOKUP(A100,'Hospitalisation Details'!$A$1:$M$2344,9,FALSE)</f>
        <v>R1011</v>
      </c>
      <c r="Q100">
        <f>VLOOKUP(A100,'Hospitalisation Details'!$A$1:$M$2344,13,FALSE)</f>
        <v>60</v>
      </c>
    </row>
    <row r="101" spans="1:17" ht="15.5" x14ac:dyDescent="0.35">
      <c r="A101" s="21" t="s">
        <v>2273</v>
      </c>
      <c r="B101" t="str">
        <f>VLOOKUP('Customer Names'!A101,'Customer Names'!$A$2:$C$2336,3,FALSE)</f>
        <v xml:space="preserve">  Daniel</v>
      </c>
      <c r="C101">
        <f>VLOOKUP(A101,'Medical Examinations'!$A$1:$L$2336,2, FALSE)</f>
        <v>48.2</v>
      </c>
      <c r="D101">
        <f>VLOOKUP(A101,'Medical Examinations'!$A$1:$L$2336,3,FALSE)</f>
        <v>4.84</v>
      </c>
      <c r="E101" t="str">
        <f>VLOOKUP(A101,'Medical Examinations'!$A$1:$L$2336,4,FALSE)</f>
        <v>No</v>
      </c>
      <c r="F101" t="str">
        <f>VLOOKUP(A101,'Medical Examinations'!$A$1:$L$2336,5,FALSE)</f>
        <v>No</v>
      </c>
      <c r="G101" t="str">
        <f>VLOOKUP(A101,'Medical Examinations'!$A$1:$L$2336,6,FALSE)</f>
        <v>No</v>
      </c>
      <c r="H101" s="25">
        <f>VLOOKUP(A101,'Medical Examinations'!$A$1:$L$2336,7,FALSE)</f>
        <v>0</v>
      </c>
      <c r="I101" t="str">
        <f>VLOOKUP(A101,'Medical Examinations'!$A$1:$L$2336,8,FALSE)</f>
        <v>yes</v>
      </c>
      <c r="J101" t="str">
        <f>VLOOKUP(A101,'Medical Examinations'!$A$1:$L$2336,11,FALSE)</f>
        <v>Obesity</v>
      </c>
      <c r="K101" t="str">
        <f>VLOOKUP(A101,'Medical Examinations'!$A$1:$L$2336,12,FALSE)</f>
        <v>Normal</v>
      </c>
      <c r="L101" t="str">
        <f>VLOOKUP(A101,'Hospitalisation Details'!$A$1:$M$2344,12,FALSE)</f>
        <v>27-06-1977</v>
      </c>
      <c r="M101">
        <f>VLOOKUP(A101,'Hospitalisation Details'!$A$1:$M$2344,6,FALSE)</f>
        <v>40284.379999999997</v>
      </c>
      <c r="N101" t="str">
        <f>VLOOKUP(A101,'Hospitalisation Details'!$A$1:$M$2344,7,FALSE)</f>
        <v>tier - 1</v>
      </c>
      <c r="O101" t="str">
        <f>VLOOKUP(A101,'Hospitalisation Details'!$A$1:$M$2344,8,FALSE)</f>
        <v>tier - 3</v>
      </c>
      <c r="P101" t="str">
        <f>VLOOKUP(A101,'Hospitalisation Details'!$A$1:$M$2344,9,FALSE)</f>
        <v>R1012</v>
      </c>
      <c r="Q101">
        <f>VLOOKUP(A101,'Hospitalisation Details'!$A$1:$M$2344,13,FALSE)</f>
        <v>46</v>
      </c>
    </row>
    <row r="102" spans="1:17" ht="15.5" x14ac:dyDescent="0.35">
      <c r="A102" s="21" t="s">
        <v>2272</v>
      </c>
      <c r="B102" t="str">
        <f>VLOOKUP('Customer Names'!A102,'Customer Names'!$A$2:$C$2336,3,FALSE)</f>
        <v xml:space="preserve">  Brian</v>
      </c>
      <c r="C102">
        <f>VLOOKUP(A102,'Medical Examinations'!$A$1:$L$2336,2, FALSE)</f>
        <v>35.75</v>
      </c>
      <c r="D102">
        <f>VLOOKUP(A102,'Medical Examinations'!$A$1:$L$2336,3,FALSE)</f>
        <v>8</v>
      </c>
      <c r="E102" t="str">
        <f>VLOOKUP(A102,'Medical Examinations'!$A$1:$L$2336,4,FALSE)</f>
        <v>yes</v>
      </c>
      <c r="F102" t="str">
        <f>VLOOKUP(A102,'Medical Examinations'!$A$1:$L$2336,5,FALSE)</f>
        <v>No</v>
      </c>
      <c r="G102" t="str">
        <f>VLOOKUP(A102,'Medical Examinations'!$A$1:$L$2336,6,FALSE)</f>
        <v>No</v>
      </c>
      <c r="H102" s="25">
        <f>VLOOKUP(A102,'Medical Examinations'!$A$1:$L$2336,7,FALSE)</f>
        <v>0</v>
      </c>
      <c r="I102" t="str">
        <f>VLOOKUP(A102,'Medical Examinations'!$A$1:$L$2336,8,FALSE)</f>
        <v>yes</v>
      </c>
      <c r="J102" t="str">
        <f>VLOOKUP(A102,'Medical Examinations'!$A$1:$L$2336,11,FALSE)</f>
        <v>Obesity</v>
      </c>
      <c r="K102" t="str">
        <f>VLOOKUP(A102,'Medical Examinations'!$A$1:$L$2336,12,FALSE)</f>
        <v>Diabetes</v>
      </c>
      <c r="L102" t="str">
        <f>VLOOKUP(A102,'Hospitalisation Details'!$A$1:$M$2344,12,FALSE)</f>
        <v>04-10-1981</v>
      </c>
      <c r="M102">
        <f>VLOOKUP(A102,'Hospitalisation Details'!$A$1:$M$2344,6,FALSE)</f>
        <v>40273.65</v>
      </c>
      <c r="N102" t="str">
        <f>VLOOKUP(A102,'Hospitalisation Details'!$A$1:$M$2344,7,FALSE)</f>
        <v>tier - 1</v>
      </c>
      <c r="O102" t="str">
        <f>VLOOKUP(A102,'Hospitalisation Details'!$A$1:$M$2344,8,FALSE)</f>
        <v>tier - 3</v>
      </c>
      <c r="P102" t="str">
        <f>VLOOKUP(A102,'Hospitalisation Details'!$A$1:$M$2344,9,FALSE)</f>
        <v>R1013</v>
      </c>
      <c r="Q102">
        <f>VLOOKUP(A102,'Hospitalisation Details'!$A$1:$M$2344,13,FALSE)</f>
        <v>41</v>
      </c>
    </row>
    <row r="103" spans="1:17" ht="15.5" x14ac:dyDescent="0.35">
      <c r="A103" s="21" t="s">
        <v>2271</v>
      </c>
      <c r="B103" t="str">
        <f>VLOOKUP('Customer Names'!A103,'Customer Names'!$A$2:$C$2336,3,FALSE)</f>
        <v xml:space="preserve">  Sari</v>
      </c>
      <c r="C103">
        <f>VLOOKUP(A103,'Medical Examinations'!$A$1:$L$2336,2, FALSE)</f>
        <v>53.81</v>
      </c>
      <c r="D103">
        <f>VLOOKUP(A103,'Medical Examinations'!$A$1:$L$2336,3,FALSE)</f>
        <v>8.77</v>
      </c>
      <c r="E103" t="str">
        <f>VLOOKUP(A103,'Medical Examinations'!$A$1:$L$2336,4,FALSE)</f>
        <v>yes</v>
      </c>
      <c r="F103" t="str">
        <f>VLOOKUP(A103,'Medical Examinations'!$A$1:$L$2336,5,FALSE)</f>
        <v>No</v>
      </c>
      <c r="G103" t="str">
        <f>VLOOKUP(A103,'Medical Examinations'!$A$1:$L$2336,6,FALSE)</f>
        <v>No</v>
      </c>
      <c r="H103" s="25">
        <f>VLOOKUP(A103,'Medical Examinations'!$A$1:$L$2336,7,FALSE)</f>
        <v>0</v>
      </c>
      <c r="I103" t="str">
        <f>VLOOKUP(A103,'Medical Examinations'!$A$1:$L$2336,8,FALSE)</f>
        <v>yes</v>
      </c>
      <c r="J103" t="str">
        <f>VLOOKUP(A103,'Medical Examinations'!$A$1:$L$2336,11,FALSE)</f>
        <v>Obesity</v>
      </c>
      <c r="K103" t="str">
        <f>VLOOKUP(A103,'Medical Examinations'!$A$1:$L$2336,12,FALSE)</f>
        <v>Diabetes</v>
      </c>
      <c r="L103" t="str">
        <f>VLOOKUP(A103,'Hospitalisation Details'!$A$1:$M$2344,12,FALSE)</f>
        <v>28-07-1981</v>
      </c>
      <c r="M103">
        <f>VLOOKUP(A103,'Hospitalisation Details'!$A$1:$M$2344,6,FALSE)</f>
        <v>40208.559999999998</v>
      </c>
      <c r="N103" t="str">
        <f>VLOOKUP(A103,'Hospitalisation Details'!$A$1:$M$2344,7,FALSE)</f>
        <v>tier - 1</v>
      </c>
      <c r="O103" t="str">
        <f>VLOOKUP(A103,'Hospitalisation Details'!$A$1:$M$2344,8,FALSE)</f>
        <v>tier - 2</v>
      </c>
      <c r="P103" t="str">
        <f>VLOOKUP(A103,'Hospitalisation Details'!$A$1:$M$2344,9,FALSE)</f>
        <v>R1011</v>
      </c>
      <c r="Q103">
        <f>VLOOKUP(A103,'Hospitalisation Details'!$A$1:$M$2344,13,FALSE)</f>
        <v>42</v>
      </c>
    </row>
    <row r="104" spans="1:17" ht="15.5" x14ac:dyDescent="0.35">
      <c r="A104" s="21" t="s">
        <v>2270</v>
      </c>
      <c r="B104" t="str">
        <f>VLOOKUP('Customer Names'!A104,'Customer Names'!$A$2:$C$2336,3,FALSE)</f>
        <v xml:space="preserve">  Robert M</v>
      </c>
      <c r="C104">
        <f>VLOOKUP(A104,'Medical Examinations'!$A$1:$L$2336,2, FALSE)</f>
        <v>49.48</v>
      </c>
      <c r="D104">
        <f>VLOOKUP(A104,'Medical Examinations'!$A$1:$L$2336,3,FALSE)</f>
        <v>4.96</v>
      </c>
      <c r="E104" t="str">
        <f>VLOOKUP(A104,'Medical Examinations'!$A$1:$L$2336,4,FALSE)</f>
        <v>No</v>
      </c>
      <c r="F104" t="str">
        <f>VLOOKUP(A104,'Medical Examinations'!$A$1:$L$2336,5,FALSE)</f>
        <v>No</v>
      </c>
      <c r="G104" t="str">
        <f>VLOOKUP(A104,'Medical Examinations'!$A$1:$L$2336,6,FALSE)</f>
        <v>Yes</v>
      </c>
      <c r="H104" s="25">
        <f>VLOOKUP(A104,'Medical Examinations'!$A$1:$L$2336,7,FALSE)</f>
        <v>1</v>
      </c>
      <c r="I104" t="str">
        <f>VLOOKUP(A104,'Medical Examinations'!$A$1:$L$2336,8,FALSE)</f>
        <v>yes</v>
      </c>
      <c r="J104" t="str">
        <f>VLOOKUP(A104,'Medical Examinations'!$A$1:$L$2336,11,FALSE)</f>
        <v>Obesity</v>
      </c>
      <c r="K104" t="str">
        <f>VLOOKUP(A104,'Medical Examinations'!$A$1:$L$2336,12,FALSE)</f>
        <v>Normal</v>
      </c>
      <c r="L104" t="str">
        <f>VLOOKUP(A104,'Hospitalisation Details'!$A$1:$M$2344,12,FALSE)</f>
        <v>18-08-1979</v>
      </c>
      <c r="M104">
        <f>VLOOKUP(A104,'Hospitalisation Details'!$A$1:$M$2344,6,FALSE)</f>
        <v>40204.83</v>
      </c>
      <c r="N104" t="str">
        <f>VLOOKUP(A104,'Hospitalisation Details'!$A$1:$M$2344,7,FALSE)</f>
        <v>tier - 1</v>
      </c>
      <c r="O104" t="str">
        <f>VLOOKUP(A104,'Hospitalisation Details'!$A$1:$M$2344,8,FALSE)</f>
        <v>tier - 3</v>
      </c>
      <c r="P104" t="str">
        <f>VLOOKUP(A104,'Hospitalisation Details'!$A$1:$M$2344,9,FALSE)</f>
        <v>R1012</v>
      </c>
      <c r="Q104">
        <f>VLOOKUP(A104,'Hospitalisation Details'!$A$1:$M$2344,13,FALSE)</f>
        <v>43</v>
      </c>
    </row>
    <row r="105" spans="1:17" ht="15.5" x14ac:dyDescent="0.35">
      <c r="A105" s="21" t="s">
        <v>2269</v>
      </c>
      <c r="B105" t="str">
        <f>VLOOKUP('Customer Names'!A105,'Customer Names'!$A$2:$C$2336,3,FALSE)</f>
        <v xml:space="preserve">  Ricardo</v>
      </c>
      <c r="C105">
        <f>VLOOKUP(A105,'Medical Examinations'!$A$1:$L$2336,2, FALSE)</f>
        <v>34.1</v>
      </c>
      <c r="D105">
        <f>VLOOKUP(A105,'Medical Examinations'!$A$1:$L$2336,3,FALSE)</f>
        <v>4.43</v>
      </c>
      <c r="E105" t="str">
        <f>VLOOKUP(A105,'Medical Examinations'!$A$1:$L$2336,4,FALSE)</f>
        <v>yes</v>
      </c>
      <c r="F105" t="str">
        <f>VLOOKUP(A105,'Medical Examinations'!$A$1:$L$2336,5,FALSE)</f>
        <v>No</v>
      </c>
      <c r="G105" t="str">
        <f>VLOOKUP(A105,'Medical Examinations'!$A$1:$L$2336,6,FALSE)</f>
        <v>No</v>
      </c>
      <c r="H105" s="25">
        <f>VLOOKUP(A105,'Medical Examinations'!$A$1:$L$2336,7,FALSE)</f>
        <v>0</v>
      </c>
      <c r="I105" t="str">
        <f>VLOOKUP(A105,'Medical Examinations'!$A$1:$L$2336,8,FALSE)</f>
        <v>yes</v>
      </c>
      <c r="J105" t="str">
        <f>VLOOKUP(A105,'Medical Examinations'!$A$1:$L$2336,11,FALSE)</f>
        <v>Obesity</v>
      </c>
      <c r="K105" t="str">
        <f>VLOOKUP(A105,'Medical Examinations'!$A$1:$L$2336,12,FALSE)</f>
        <v>Normal</v>
      </c>
      <c r="L105" t="str">
        <f>VLOOKUP(A105,'Hospitalisation Details'!$A$1:$M$2344,12,FALSE)</f>
        <v>21-10-1985</v>
      </c>
      <c r="M105">
        <f>VLOOKUP(A105,'Hospitalisation Details'!$A$1:$M$2344,6,FALSE)</f>
        <v>40182.25</v>
      </c>
      <c r="N105" t="str">
        <f>VLOOKUP(A105,'Hospitalisation Details'!$A$1:$M$2344,7,FALSE)</f>
        <v>tier - 1</v>
      </c>
      <c r="O105" t="str">
        <f>VLOOKUP(A105,'Hospitalisation Details'!$A$1:$M$2344,8,FALSE)</f>
        <v>tier - 2</v>
      </c>
      <c r="P105" t="str">
        <f>VLOOKUP(A105,'Hospitalisation Details'!$A$1:$M$2344,9,FALSE)</f>
        <v>R1011</v>
      </c>
      <c r="Q105">
        <f>VLOOKUP(A105,'Hospitalisation Details'!$A$1:$M$2344,13,FALSE)</f>
        <v>37</v>
      </c>
    </row>
    <row r="106" spans="1:17" ht="15.5" x14ac:dyDescent="0.35">
      <c r="A106" s="21" t="s">
        <v>2268</v>
      </c>
      <c r="B106" t="str">
        <f>VLOOKUP('Customer Names'!A106,'Customer Names'!$A$2:$C$2336,3,FALSE)</f>
        <v xml:space="preserve">  Gedion</v>
      </c>
      <c r="C106">
        <f>VLOOKUP(A106,'Medical Examinations'!$A$1:$L$2336,2, FALSE)</f>
        <v>35.299999999999997</v>
      </c>
      <c r="D106">
        <f>VLOOKUP(A106,'Medical Examinations'!$A$1:$L$2336,3,FALSE)</f>
        <v>5.82</v>
      </c>
      <c r="E106" t="str">
        <f>VLOOKUP(A106,'Medical Examinations'!$A$1:$L$2336,4,FALSE)</f>
        <v>yes</v>
      </c>
      <c r="F106" t="str">
        <f>VLOOKUP(A106,'Medical Examinations'!$A$1:$L$2336,5,FALSE)</f>
        <v>No</v>
      </c>
      <c r="G106" t="str">
        <f>VLOOKUP(A106,'Medical Examinations'!$A$1:$L$2336,6,FALSE)</f>
        <v>Yes</v>
      </c>
      <c r="H106" s="25">
        <f>VLOOKUP(A106,'Medical Examinations'!$A$1:$L$2336,7,FALSE)</f>
        <v>1</v>
      </c>
      <c r="I106" t="str">
        <f>VLOOKUP(A106,'Medical Examinations'!$A$1:$L$2336,8,FALSE)</f>
        <v>yes</v>
      </c>
      <c r="J106" t="str">
        <f>VLOOKUP(A106,'Medical Examinations'!$A$1:$L$2336,11,FALSE)</f>
        <v>Obesity</v>
      </c>
      <c r="K106" t="str">
        <f>VLOOKUP(A106,'Medical Examinations'!$A$1:$L$2336,12,FALSE)</f>
        <v>Prediabetes</v>
      </c>
      <c r="L106" t="str">
        <f>VLOOKUP(A106,'Hospitalisation Details'!$A$1:$M$2344,12,FALSE)</f>
        <v>14-10-1983</v>
      </c>
      <c r="M106">
        <f>VLOOKUP(A106,'Hospitalisation Details'!$A$1:$M$2344,6,FALSE)</f>
        <v>40103.89</v>
      </c>
      <c r="N106" t="str">
        <f>VLOOKUP(A106,'Hospitalisation Details'!$A$1:$M$2344,7,FALSE)</f>
        <v>tier - 1</v>
      </c>
      <c r="O106" t="str">
        <f>VLOOKUP(A106,'Hospitalisation Details'!$A$1:$M$2344,8,FALSE)</f>
        <v>tier - 2</v>
      </c>
      <c r="P106" t="str">
        <f>VLOOKUP(A106,'Hospitalisation Details'!$A$1:$M$2344,9,FALSE)</f>
        <v>R1011</v>
      </c>
      <c r="Q106">
        <f>VLOOKUP(A106,'Hospitalisation Details'!$A$1:$M$2344,13,FALSE)</f>
        <v>39</v>
      </c>
    </row>
    <row r="107" spans="1:17" ht="15.5" x14ac:dyDescent="0.35">
      <c r="A107" s="21" t="s">
        <v>2267</v>
      </c>
      <c r="B107" t="str">
        <f>VLOOKUP('Customer Names'!A107,'Customer Names'!$A$2:$C$2336,3,FALSE)</f>
        <v xml:space="preserve">  Mark</v>
      </c>
      <c r="C107">
        <f>VLOOKUP(A107,'Medical Examinations'!$A$1:$L$2336,2, FALSE)</f>
        <v>43.83</v>
      </c>
      <c r="D107">
        <f>VLOOKUP(A107,'Medical Examinations'!$A$1:$L$2336,3,FALSE)</f>
        <v>6.03</v>
      </c>
      <c r="E107" t="str">
        <f>VLOOKUP(A107,'Medical Examinations'!$A$1:$L$2336,4,FALSE)</f>
        <v>yes</v>
      </c>
      <c r="F107" t="str">
        <f>VLOOKUP(A107,'Medical Examinations'!$A$1:$L$2336,5,FALSE)</f>
        <v>No</v>
      </c>
      <c r="G107" t="str">
        <f>VLOOKUP(A107,'Medical Examinations'!$A$1:$L$2336,6,FALSE)</f>
        <v>No</v>
      </c>
      <c r="H107" s="25">
        <f>VLOOKUP(A107,'Medical Examinations'!$A$1:$L$2336,7,FALSE)</f>
        <v>2</v>
      </c>
      <c r="I107" t="str">
        <f>VLOOKUP(A107,'Medical Examinations'!$A$1:$L$2336,8,FALSE)</f>
        <v>yes</v>
      </c>
      <c r="J107" t="str">
        <f>VLOOKUP(A107,'Medical Examinations'!$A$1:$L$2336,11,FALSE)</f>
        <v>Obesity</v>
      </c>
      <c r="K107" t="str">
        <f>VLOOKUP(A107,'Medical Examinations'!$A$1:$L$2336,12,FALSE)</f>
        <v>Prediabetes</v>
      </c>
      <c r="L107" t="str">
        <f>VLOOKUP(A107,'Hospitalisation Details'!$A$1:$M$2344,12,FALSE)</f>
        <v>12-08-1966</v>
      </c>
      <c r="M107">
        <f>VLOOKUP(A107,'Hospitalisation Details'!$A$1:$M$2344,6,FALSE)</f>
        <v>40069.440000000002</v>
      </c>
      <c r="N107" t="str">
        <f>VLOOKUP(A107,'Hospitalisation Details'!$A$1:$M$2344,7,FALSE)</f>
        <v>tier - 1</v>
      </c>
      <c r="O107" t="str">
        <f>VLOOKUP(A107,'Hospitalisation Details'!$A$1:$M$2344,8,FALSE)</f>
        <v>tier - 3</v>
      </c>
      <c r="P107" t="str">
        <f>VLOOKUP(A107,'Hospitalisation Details'!$A$1:$M$2344,9,FALSE)</f>
        <v>R1011</v>
      </c>
      <c r="Q107">
        <f>VLOOKUP(A107,'Hospitalisation Details'!$A$1:$M$2344,13,FALSE)</f>
        <v>56</v>
      </c>
    </row>
    <row r="108" spans="1:17" ht="15.5" x14ac:dyDescent="0.35">
      <c r="A108" s="21" t="s">
        <v>2266</v>
      </c>
      <c r="B108" t="str">
        <f>VLOOKUP('Customer Names'!A108,'Customer Names'!$A$2:$C$2336,3,FALSE)</f>
        <v xml:space="preserve">  Gamini P</v>
      </c>
      <c r="C108">
        <f>VLOOKUP(A108,'Medical Examinations'!$A$1:$L$2336,2, FALSE)</f>
        <v>50.07</v>
      </c>
      <c r="D108">
        <f>VLOOKUP(A108,'Medical Examinations'!$A$1:$L$2336,3,FALSE)</f>
        <v>9.27</v>
      </c>
      <c r="E108" t="str">
        <f>VLOOKUP(A108,'Medical Examinations'!$A$1:$L$2336,4,FALSE)</f>
        <v>No</v>
      </c>
      <c r="F108" t="str">
        <f>VLOOKUP(A108,'Medical Examinations'!$A$1:$L$2336,5,FALSE)</f>
        <v>No</v>
      </c>
      <c r="G108" t="str">
        <f>VLOOKUP(A108,'Medical Examinations'!$A$1:$L$2336,6,FALSE)</f>
        <v>No</v>
      </c>
      <c r="H108" s="25">
        <f>VLOOKUP(A108,'Medical Examinations'!$A$1:$L$2336,7,FALSE)</f>
        <v>0</v>
      </c>
      <c r="I108" t="str">
        <f>VLOOKUP(A108,'Medical Examinations'!$A$1:$L$2336,8,FALSE)</f>
        <v>yes</v>
      </c>
      <c r="J108" t="str">
        <f>VLOOKUP(A108,'Medical Examinations'!$A$1:$L$2336,11,FALSE)</f>
        <v>Obesity</v>
      </c>
      <c r="K108" t="str">
        <f>VLOOKUP(A108,'Medical Examinations'!$A$1:$L$2336,12,FALSE)</f>
        <v>Diabetes</v>
      </c>
      <c r="L108" t="str">
        <f>VLOOKUP(A108,'Hospitalisation Details'!$A$1:$M$2344,12,FALSE)</f>
        <v>20-12-1978</v>
      </c>
      <c r="M108">
        <f>VLOOKUP(A108,'Hospitalisation Details'!$A$1:$M$2344,6,FALSE)</f>
        <v>40054.730000000003</v>
      </c>
      <c r="N108" t="str">
        <f>VLOOKUP(A108,'Hospitalisation Details'!$A$1:$M$2344,7,FALSE)</f>
        <v>tier - 1</v>
      </c>
      <c r="O108" t="str">
        <f>VLOOKUP(A108,'Hospitalisation Details'!$A$1:$M$2344,8,FALSE)</f>
        <v>tier - 3</v>
      </c>
      <c r="P108" t="str">
        <f>VLOOKUP(A108,'Hospitalisation Details'!$A$1:$M$2344,9,FALSE)</f>
        <v>R1011</v>
      </c>
      <c r="Q108">
        <f>VLOOKUP(A108,'Hospitalisation Details'!$A$1:$M$2344,13,FALSE)</f>
        <v>44</v>
      </c>
    </row>
    <row r="109" spans="1:17" ht="15.5" x14ac:dyDescent="0.35">
      <c r="A109" s="21" t="s">
        <v>2265</v>
      </c>
      <c r="B109" t="str">
        <f>VLOOKUP('Customer Names'!A109,'Customer Names'!$A$2:$C$2336,3,FALSE)</f>
        <v xml:space="preserve">  Emily J</v>
      </c>
      <c r="C109">
        <f>VLOOKUP(A109,'Medical Examinations'!$A$1:$L$2336,2, FALSE)</f>
        <v>32.774999999999999</v>
      </c>
      <c r="D109">
        <f>VLOOKUP(A109,'Medical Examinations'!$A$1:$L$2336,3,FALSE)</f>
        <v>5.53</v>
      </c>
      <c r="E109" t="str">
        <f>VLOOKUP(A109,'Medical Examinations'!$A$1:$L$2336,4,FALSE)</f>
        <v>No</v>
      </c>
      <c r="F109" t="str">
        <f>VLOOKUP(A109,'Medical Examinations'!$A$1:$L$2336,5,FALSE)</f>
        <v>No</v>
      </c>
      <c r="G109" t="str">
        <f>VLOOKUP(A109,'Medical Examinations'!$A$1:$L$2336,6,FALSE)</f>
        <v>No</v>
      </c>
      <c r="H109" s="25">
        <f>VLOOKUP(A109,'Medical Examinations'!$A$1:$L$2336,7,FALSE)</f>
        <v>0</v>
      </c>
      <c r="I109" t="str">
        <f>VLOOKUP(A109,'Medical Examinations'!$A$1:$L$2336,8,FALSE)</f>
        <v>yes</v>
      </c>
      <c r="J109" t="str">
        <f>VLOOKUP(A109,'Medical Examinations'!$A$1:$L$2336,11,FALSE)</f>
        <v>Obesity</v>
      </c>
      <c r="K109" t="str">
        <f>VLOOKUP(A109,'Medical Examinations'!$A$1:$L$2336,12,FALSE)</f>
        <v>Normal</v>
      </c>
      <c r="L109" t="str">
        <f>VLOOKUP(A109,'Hospitalisation Details'!$A$1:$M$2344,12,FALSE)</f>
        <v>25-12-1982</v>
      </c>
      <c r="M109">
        <f>VLOOKUP(A109,'Hospitalisation Details'!$A$1:$M$2344,6,FALSE)</f>
        <v>40003.33</v>
      </c>
      <c r="N109" t="str">
        <f>VLOOKUP(A109,'Hospitalisation Details'!$A$1:$M$2344,7,FALSE)</f>
        <v>tier - 1</v>
      </c>
      <c r="O109" t="str">
        <f>VLOOKUP(A109,'Hospitalisation Details'!$A$1:$M$2344,8,FALSE)</f>
        <v>tier - 1</v>
      </c>
      <c r="P109" t="str">
        <f>VLOOKUP(A109,'Hospitalisation Details'!$A$1:$M$2344,9,FALSE)</f>
        <v>R1012</v>
      </c>
      <c r="Q109">
        <f>VLOOKUP(A109,'Hospitalisation Details'!$A$1:$M$2344,13,FALSE)</f>
        <v>40</v>
      </c>
    </row>
    <row r="110" spans="1:17" ht="15.5" x14ac:dyDescent="0.35">
      <c r="A110" s="21" t="s">
        <v>2264</v>
      </c>
      <c r="B110" t="str">
        <f>VLOOKUP('Customer Names'!A110,'Customer Names'!$A$2:$C$2336,3,FALSE)</f>
        <v xml:space="preserve">  Amanda</v>
      </c>
      <c r="C110">
        <f>VLOOKUP(A110,'Medical Examinations'!$A$1:$L$2336,2, FALSE)</f>
        <v>34.104999999999997</v>
      </c>
      <c r="D110">
        <f>VLOOKUP(A110,'Medical Examinations'!$A$1:$L$2336,3,FALSE)</f>
        <v>5.07</v>
      </c>
      <c r="E110" t="str">
        <f>VLOOKUP(A110,'Medical Examinations'!$A$1:$L$2336,4,FALSE)</f>
        <v>No</v>
      </c>
      <c r="F110" t="str">
        <f>VLOOKUP(A110,'Medical Examinations'!$A$1:$L$2336,5,FALSE)</f>
        <v>No</v>
      </c>
      <c r="G110" t="str">
        <f>VLOOKUP(A110,'Medical Examinations'!$A$1:$L$2336,6,FALSE)</f>
        <v>No</v>
      </c>
      <c r="H110" s="25">
        <f>VLOOKUP(A110,'Medical Examinations'!$A$1:$L$2336,7,FALSE)</f>
        <v>1</v>
      </c>
      <c r="I110" t="str">
        <f>VLOOKUP(A110,'Medical Examinations'!$A$1:$L$2336,8,FALSE)</f>
        <v>yes</v>
      </c>
      <c r="J110" t="str">
        <f>VLOOKUP(A110,'Medical Examinations'!$A$1:$L$2336,11,FALSE)</f>
        <v>Obesity</v>
      </c>
      <c r="K110" t="str">
        <f>VLOOKUP(A110,'Medical Examinations'!$A$1:$L$2336,12,FALSE)</f>
        <v>Normal</v>
      </c>
      <c r="L110" t="str">
        <f>VLOOKUP(A110,'Hospitalisation Details'!$A$1:$M$2344,12,FALSE)</f>
        <v>08-08-1987</v>
      </c>
      <c r="M110">
        <f>VLOOKUP(A110,'Hospitalisation Details'!$A$1:$M$2344,6,FALSE)</f>
        <v>39983.43</v>
      </c>
      <c r="N110" t="str">
        <f>VLOOKUP(A110,'Hospitalisation Details'!$A$1:$M$2344,7,FALSE)</f>
        <v>tier - 2</v>
      </c>
      <c r="O110" t="str">
        <f>VLOOKUP(A110,'Hospitalisation Details'!$A$1:$M$2344,8,FALSE)</f>
        <v>tier - 3</v>
      </c>
      <c r="P110" t="str">
        <f>VLOOKUP(A110,'Hospitalisation Details'!$A$1:$M$2344,9,FALSE)</f>
        <v>R1012</v>
      </c>
      <c r="Q110">
        <f>VLOOKUP(A110,'Hospitalisation Details'!$A$1:$M$2344,13,FALSE)</f>
        <v>35</v>
      </c>
    </row>
    <row r="111" spans="1:17" ht="15.5" x14ac:dyDescent="0.35">
      <c r="A111" s="21" t="s">
        <v>2263</v>
      </c>
      <c r="B111" t="str">
        <f>VLOOKUP('Customer Names'!A111,'Customer Names'!$A$2:$C$2336,3,FALSE)</f>
        <v xml:space="preserve">  Nicholas</v>
      </c>
      <c r="C111">
        <f>VLOOKUP(A111,'Medical Examinations'!$A$1:$L$2336,2, FALSE)</f>
        <v>48.93</v>
      </c>
      <c r="D111">
        <f>VLOOKUP(A111,'Medical Examinations'!$A$1:$L$2336,3,FALSE)</f>
        <v>11.17</v>
      </c>
      <c r="E111" t="str">
        <f>VLOOKUP(A111,'Medical Examinations'!$A$1:$L$2336,4,FALSE)</f>
        <v>yes</v>
      </c>
      <c r="F111" t="str">
        <f>VLOOKUP(A111,'Medical Examinations'!$A$1:$L$2336,5,FALSE)</f>
        <v>No</v>
      </c>
      <c r="G111" t="str">
        <f>VLOOKUP(A111,'Medical Examinations'!$A$1:$L$2336,6,FALSE)</f>
        <v>No</v>
      </c>
      <c r="H111" s="25">
        <f>VLOOKUP(A111,'Medical Examinations'!$A$1:$L$2336,7,FALSE)</f>
        <v>1</v>
      </c>
      <c r="I111" t="str">
        <f>VLOOKUP(A111,'Medical Examinations'!$A$1:$L$2336,8,FALSE)</f>
        <v>yes</v>
      </c>
      <c r="J111" t="str">
        <f>VLOOKUP(A111,'Medical Examinations'!$A$1:$L$2336,11,FALSE)</f>
        <v>Obesity</v>
      </c>
      <c r="K111" t="str">
        <f>VLOOKUP(A111,'Medical Examinations'!$A$1:$L$2336,12,FALSE)</f>
        <v>Diabetes</v>
      </c>
      <c r="L111" t="str">
        <f>VLOOKUP(A111,'Hospitalisation Details'!$A$1:$M$2344,12,FALSE)</f>
        <v>02-12-1975</v>
      </c>
      <c r="M111">
        <f>VLOOKUP(A111,'Hospitalisation Details'!$A$1:$M$2344,6,FALSE)</f>
        <v>39963.120000000003</v>
      </c>
      <c r="N111" t="str">
        <f>VLOOKUP(A111,'Hospitalisation Details'!$A$1:$M$2344,7,FALSE)</f>
        <v>tier - 2</v>
      </c>
      <c r="O111" t="str">
        <f>VLOOKUP(A111,'Hospitalisation Details'!$A$1:$M$2344,8,FALSE)</f>
        <v>tier - 2</v>
      </c>
      <c r="P111" t="str">
        <f>VLOOKUP(A111,'Hospitalisation Details'!$A$1:$M$2344,9,FALSE)</f>
        <v>R1011</v>
      </c>
      <c r="Q111">
        <f>VLOOKUP(A111,'Hospitalisation Details'!$A$1:$M$2344,13,FALSE)</f>
        <v>47</v>
      </c>
    </row>
    <row r="112" spans="1:17" ht="15.5" x14ac:dyDescent="0.35">
      <c r="A112" s="21" t="s">
        <v>2262</v>
      </c>
      <c r="B112" t="str">
        <f>VLOOKUP('Customer Names'!A112,'Customer Names'!$A$2:$C$2336,3,FALSE)</f>
        <v xml:space="preserve">  Knox</v>
      </c>
      <c r="C112">
        <f>VLOOKUP(A112,'Medical Examinations'!$A$1:$L$2336,2, FALSE)</f>
        <v>37.07</v>
      </c>
      <c r="D112">
        <f>VLOOKUP(A112,'Medical Examinations'!$A$1:$L$2336,3,FALSE)</f>
        <v>6.14</v>
      </c>
      <c r="E112" t="str">
        <f>VLOOKUP(A112,'Medical Examinations'!$A$1:$L$2336,4,FALSE)</f>
        <v>yes</v>
      </c>
      <c r="F112" t="str">
        <f>VLOOKUP(A112,'Medical Examinations'!$A$1:$L$2336,5,FALSE)</f>
        <v>No</v>
      </c>
      <c r="G112" t="str">
        <f>VLOOKUP(A112,'Medical Examinations'!$A$1:$L$2336,6,FALSE)</f>
        <v>No</v>
      </c>
      <c r="H112" s="25">
        <f>VLOOKUP(A112,'Medical Examinations'!$A$1:$L$2336,7,FALSE)</f>
        <v>0</v>
      </c>
      <c r="I112" t="str">
        <f>VLOOKUP(A112,'Medical Examinations'!$A$1:$L$2336,8,FALSE)</f>
        <v>yes</v>
      </c>
      <c r="J112" t="str">
        <f>VLOOKUP(A112,'Medical Examinations'!$A$1:$L$2336,11,FALSE)</f>
        <v>Obesity</v>
      </c>
      <c r="K112" t="str">
        <f>VLOOKUP(A112,'Medical Examinations'!$A$1:$L$2336,12,FALSE)</f>
        <v>Prediabetes</v>
      </c>
      <c r="L112" t="str">
        <f>VLOOKUP(A112,'Hospitalisation Details'!$A$1:$M$2344,12,FALSE)</f>
        <v>22-08-1985</v>
      </c>
      <c r="M112">
        <f>VLOOKUP(A112,'Hospitalisation Details'!$A$1:$M$2344,6,FALSE)</f>
        <v>39871.699999999997</v>
      </c>
      <c r="N112" t="str">
        <f>VLOOKUP(A112,'Hospitalisation Details'!$A$1:$M$2344,7,FALSE)</f>
        <v>tier - 1</v>
      </c>
      <c r="O112" t="str">
        <f>VLOOKUP(A112,'Hospitalisation Details'!$A$1:$M$2344,8,FALSE)</f>
        <v>tier - 2</v>
      </c>
      <c r="P112" t="str">
        <f>VLOOKUP(A112,'Hospitalisation Details'!$A$1:$M$2344,9,FALSE)</f>
        <v>R1013</v>
      </c>
      <c r="Q112">
        <f>VLOOKUP(A112,'Hospitalisation Details'!$A$1:$M$2344,13,FALSE)</f>
        <v>37</v>
      </c>
    </row>
    <row r="113" spans="1:17" ht="15.5" x14ac:dyDescent="0.35">
      <c r="A113" s="21" t="s">
        <v>2261</v>
      </c>
      <c r="B113" t="str">
        <f>VLOOKUP('Customer Names'!A113,'Customer Names'!$A$2:$C$2336,3,FALSE)</f>
        <v xml:space="preserve">  Yianna</v>
      </c>
      <c r="C113">
        <f>VLOOKUP(A113,'Medical Examinations'!$A$1:$L$2336,2, FALSE)</f>
        <v>51.51</v>
      </c>
      <c r="D113">
        <f>VLOOKUP(A113,'Medical Examinations'!$A$1:$L$2336,3,FALSE)</f>
        <v>6.26</v>
      </c>
      <c r="E113" t="str">
        <f>VLOOKUP(A113,'Medical Examinations'!$A$1:$L$2336,4,FALSE)</f>
        <v>yes</v>
      </c>
      <c r="F113" t="str">
        <f>VLOOKUP(A113,'Medical Examinations'!$A$1:$L$2336,5,FALSE)</f>
        <v>No</v>
      </c>
      <c r="G113" t="str">
        <f>VLOOKUP(A113,'Medical Examinations'!$A$1:$L$2336,6,FALSE)</f>
        <v>Yes</v>
      </c>
      <c r="H113" s="25">
        <f>VLOOKUP(A113,'Medical Examinations'!$A$1:$L$2336,7,FALSE)</f>
        <v>1</v>
      </c>
      <c r="I113" t="str">
        <f>VLOOKUP(A113,'Medical Examinations'!$A$1:$L$2336,8,FALSE)</f>
        <v>yes</v>
      </c>
      <c r="J113" t="str">
        <f>VLOOKUP(A113,'Medical Examinations'!$A$1:$L$2336,11,FALSE)</f>
        <v>Obesity</v>
      </c>
      <c r="K113" t="str">
        <f>VLOOKUP(A113,'Medical Examinations'!$A$1:$L$2336,12,FALSE)</f>
        <v>Prediabetes</v>
      </c>
      <c r="L113" t="str">
        <f>VLOOKUP(A113,'Hospitalisation Details'!$A$1:$M$2344,12,FALSE)</f>
        <v>01-06-1983</v>
      </c>
      <c r="M113">
        <f>VLOOKUP(A113,'Hospitalisation Details'!$A$1:$M$2344,6,FALSE)</f>
        <v>39865.699999999997</v>
      </c>
      <c r="N113" t="str">
        <f>VLOOKUP(A113,'Hospitalisation Details'!$A$1:$M$2344,7,FALSE)</f>
        <v>tier - 2</v>
      </c>
      <c r="O113" t="str">
        <f>VLOOKUP(A113,'Hospitalisation Details'!$A$1:$M$2344,8,FALSE)</f>
        <v>tier - 2</v>
      </c>
      <c r="P113" t="str">
        <f>VLOOKUP(A113,'Hospitalisation Details'!$A$1:$M$2344,9,FALSE)</f>
        <v>R1011</v>
      </c>
      <c r="Q113">
        <f>VLOOKUP(A113,'Hospitalisation Details'!$A$1:$M$2344,13,FALSE)</f>
        <v>40</v>
      </c>
    </row>
    <row r="114" spans="1:17" ht="15.5" x14ac:dyDescent="0.35">
      <c r="A114" s="21" t="s">
        <v>2260</v>
      </c>
      <c r="B114" t="str">
        <f>VLOOKUP('Customer Names'!A114,'Customer Names'!$A$2:$C$2336,3,FALSE)</f>
        <v xml:space="preserve">  Roberta</v>
      </c>
      <c r="C114">
        <f>VLOOKUP(A114,'Medical Examinations'!$A$1:$L$2336,2, FALSE)</f>
        <v>34.799999999999997</v>
      </c>
      <c r="D114">
        <f>VLOOKUP(A114,'Medical Examinations'!$A$1:$L$2336,3,FALSE)</f>
        <v>4.72</v>
      </c>
      <c r="E114" t="str">
        <f>VLOOKUP(A114,'Medical Examinations'!$A$1:$L$2336,4,FALSE)</f>
        <v>yes</v>
      </c>
      <c r="F114" t="str">
        <f>VLOOKUP(A114,'Medical Examinations'!$A$1:$L$2336,5,FALSE)</f>
        <v>No</v>
      </c>
      <c r="G114" t="str">
        <f>VLOOKUP(A114,'Medical Examinations'!$A$1:$L$2336,6,FALSE)</f>
        <v>No</v>
      </c>
      <c r="H114" s="25">
        <f>VLOOKUP(A114,'Medical Examinations'!$A$1:$L$2336,7,FALSE)</f>
        <v>0</v>
      </c>
      <c r="I114" t="str">
        <f>VLOOKUP(A114,'Medical Examinations'!$A$1:$L$2336,8,FALSE)</f>
        <v>yes</v>
      </c>
      <c r="J114" t="str">
        <f>VLOOKUP(A114,'Medical Examinations'!$A$1:$L$2336,11,FALSE)</f>
        <v>Obesity</v>
      </c>
      <c r="K114" t="str">
        <f>VLOOKUP(A114,'Medical Examinations'!$A$1:$L$2336,12,FALSE)</f>
        <v>Normal</v>
      </c>
      <c r="L114" t="str">
        <f>VLOOKUP(A114,'Hospitalisation Details'!$A$1:$M$2344,12,FALSE)</f>
        <v>17-07-1985</v>
      </c>
      <c r="M114">
        <f>VLOOKUP(A114,'Hospitalisation Details'!$A$1:$M$2344,6,FALSE)</f>
        <v>39836.519999999997</v>
      </c>
      <c r="N114" t="str">
        <f>VLOOKUP(A114,'Hospitalisation Details'!$A$1:$M$2344,7,FALSE)</f>
        <v>tier - 2</v>
      </c>
      <c r="O114" t="str">
        <f>VLOOKUP(A114,'Hospitalisation Details'!$A$1:$M$2344,8,FALSE)</f>
        <v>tier - 1</v>
      </c>
      <c r="P114" t="str">
        <f>VLOOKUP(A114,'Hospitalisation Details'!$A$1:$M$2344,9,FALSE)</f>
        <v>R1011</v>
      </c>
      <c r="Q114">
        <f>VLOOKUP(A114,'Hospitalisation Details'!$A$1:$M$2344,13,FALSE)</f>
        <v>38</v>
      </c>
    </row>
    <row r="115" spans="1:17" ht="15.5" x14ac:dyDescent="0.35">
      <c r="A115" s="21" t="s">
        <v>2259</v>
      </c>
      <c r="B115" t="str">
        <f>VLOOKUP('Customer Names'!A115,'Customer Names'!$A$2:$C$2336,3,FALSE)</f>
        <v xml:space="preserve">  Benjamin P</v>
      </c>
      <c r="C115">
        <f>VLOOKUP(A115,'Medical Examinations'!$A$1:$L$2336,2, FALSE)</f>
        <v>36.67</v>
      </c>
      <c r="D115">
        <f>VLOOKUP(A115,'Medical Examinations'!$A$1:$L$2336,3,FALSE)</f>
        <v>5.18</v>
      </c>
      <c r="E115" t="str">
        <f>VLOOKUP(A115,'Medical Examinations'!$A$1:$L$2336,4,FALSE)</f>
        <v>No</v>
      </c>
      <c r="F115" t="str">
        <f>VLOOKUP(A115,'Medical Examinations'!$A$1:$L$2336,5,FALSE)</f>
        <v>No</v>
      </c>
      <c r="G115" t="str">
        <f>VLOOKUP(A115,'Medical Examinations'!$A$1:$L$2336,6,FALSE)</f>
        <v>No</v>
      </c>
      <c r="H115" s="25">
        <f>VLOOKUP(A115,'Medical Examinations'!$A$1:$L$2336,7,FALSE)</f>
        <v>1</v>
      </c>
      <c r="I115" t="str">
        <f>VLOOKUP(A115,'Medical Examinations'!$A$1:$L$2336,8,FALSE)</f>
        <v>yes</v>
      </c>
      <c r="J115" t="str">
        <f>VLOOKUP(A115,'Medical Examinations'!$A$1:$L$2336,11,FALSE)</f>
        <v>Obesity</v>
      </c>
      <c r="K115" t="str">
        <f>VLOOKUP(A115,'Medical Examinations'!$A$1:$L$2336,12,FALSE)</f>
        <v>Normal</v>
      </c>
      <c r="L115" t="str">
        <f>VLOOKUP(A115,'Hospitalisation Details'!$A$1:$M$2344,12,FALSE)</f>
        <v>24-07-1987</v>
      </c>
      <c r="M115">
        <f>VLOOKUP(A115,'Hospitalisation Details'!$A$1:$M$2344,6,FALSE)</f>
        <v>39774.28</v>
      </c>
      <c r="N115" t="str">
        <f>VLOOKUP(A115,'Hospitalisation Details'!$A$1:$M$2344,7,FALSE)</f>
        <v>tier - 1</v>
      </c>
      <c r="O115" t="str">
        <f>VLOOKUP(A115,'Hospitalisation Details'!$A$1:$M$2344,8,FALSE)</f>
        <v>tier - 1</v>
      </c>
      <c r="P115" t="str">
        <f>VLOOKUP(A115,'Hospitalisation Details'!$A$1:$M$2344,9,FALSE)</f>
        <v>R1014</v>
      </c>
      <c r="Q115">
        <f>VLOOKUP(A115,'Hospitalisation Details'!$A$1:$M$2344,13,FALSE)</f>
        <v>36</v>
      </c>
    </row>
    <row r="116" spans="1:17" ht="15.5" x14ac:dyDescent="0.35">
      <c r="A116" s="21" t="s">
        <v>2258</v>
      </c>
      <c r="B116" t="str">
        <f>VLOOKUP('Customer Names'!A116,'Customer Names'!$A$2:$C$2336,3,FALSE)</f>
        <v xml:space="preserve">  Craig</v>
      </c>
      <c r="C116">
        <f>VLOOKUP(A116,'Medical Examinations'!$A$1:$L$2336,2, FALSE)</f>
        <v>30.9</v>
      </c>
      <c r="D116">
        <f>VLOOKUP(A116,'Medical Examinations'!$A$1:$L$2336,3,FALSE)</f>
        <v>9.4</v>
      </c>
      <c r="E116" t="str">
        <f>VLOOKUP(A116,'Medical Examinations'!$A$1:$L$2336,4,FALSE)</f>
        <v>No</v>
      </c>
      <c r="F116" t="str">
        <f>VLOOKUP(A116,'Medical Examinations'!$A$1:$L$2336,5,FALSE)</f>
        <v>No</v>
      </c>
      <c r="G116" t="str">
        <f>VLOOKUP(A116,'Medical Examinations'!$A$1:$L$2336,6,FALSE)</f>
        <v>No</v>
      </c>
      <c r="H116" s="25">
        <f>VLOOKUP(A116,'Medical Examinations'!$A$1:$L$2336,7,FALSE)</f>
        <v>2</v>
      </c>
      <c r="I116" t="str">
        <f>VLOOKUP(A116,'Medical Examinations'!$A$1:$L$2336,8,FALSE)</f>
        <v>yes</v>
      </c>
      <c r="J116" t="str">
        <f>VLOOKUP(A116,'Medical Examinations'!$A$1:$L$2336,11,FALSE)</f>
        <v>Obesity</v>
      </c>
      <c r="K116" t="str">
        <f>VLOOKUP(A116,'Medical Examinations'!$A$1:$L$2336,12,FALSE)</f>
        <v>Diabetes</v>
      </c>
      <c r="L116" t="str">
        <f>VLOOKUP(A116,'Hospitalisation Details'!$A$1:$M$2344,12,FALSE)</f>
        <v>17-12-1973</v>
      </c>
      <c r="M116">
        <f>VLOOKUP(A116,'Hospitalisation Details'!$A$1:$M$2344,6,FALSE)</f>
        <v>39727.61</v>
      </c>
      <c r="N116" t="str">
        <f>VLOOKUP(A116,'Hospitalisation Details'!$A$1:$M$2344,7,FALSE)</f>
        <v>tier - 1</v>
      </c>
      <c r="O116" t="str">
        <f>VLOOKUP(A116,'Hospitalisation Details'!$A$1:$M$2344,8,FALSE)</f>
        <v>tier - 2</v>
      </c>
      <c r="P116" t="str">
        <f>VLOOKUP(A116,'Hospitalisation Details'!$A$1:$M$2344,9,FALSE)</f>
        <v>R1011</v>
      </c>
      <c r="Q116">
        <f>VLOOKUP(A116,'Hospitalisation Details'!$A$1:$M$2344,13,FALSE)</f>
        <v>49</v>
      </c>
    </row>
    <row r="117" spans="1:17" ht="15.5" x14ac:dyDescent="0.35">
      <c r="A117" s="21" t="s">
        <v>2257</v>
      </c>
      <c r="B117" t="str">
        <f>VLOOKUP('Customer Names'!A117,'Customer Names'!$A$2:$C$2336,3,FALSE)</f>
        <v xml:space="preserve">  Ann</v>
      </c>
      <c r="C117">
        <f>VLOOKUP(A117,'Medical Examinations'!$A$1:$L$2336,2, FALSE)</f>
        <v>30.495000000000001</v>
      </c>
      <c r="D117">
        <f>VLOOKUP(A117,'Medical Examinations'!$A$1:$L$2336,3,FALSE)</f>
        <v>6.29</v>
      </c>
      <c r="E117" t="str">
        <f>VLOOKUP(A117,'Medical Examinations'!$A$1:$L$2336,4,FALSE)</f>
        <v>No</v>
      </c>
      <c r="F117" t="str">
        <f>VLOOKUP(A117,'Medical Examinations'!$A$1:$L$2336,5,FALSE)</f>
        <v>No</v>
      </c>
      <c r="G117" t="str">
        <f>VLOOKUP(A117,'Medical Examinations'!$A$1:$L$2336,6,FALSE)</f>
        <v>No</v>
      </c>
      <c r="H117" s="25">
        <f>VLOOKUP(A117,'Medical Examinations'!$A$1:$L$2336,7,FALSE)</f>
        <v>0</v>
      </c>
      <c r="I117" t="str">
        <f>VLOOKUP(A117,'Medical Examinations'!$A$1:$L$2336,8,FALSE)</f>
        <v>yes</v>
      </c>
      <c r="J117" t="str">
        <f>VLOOKUP(A117,'Medical Examinations'!$A$1:$L$2336,11,FALSE)</f>
        <v>Obesity</v>
      </c>
      <c r="K117" t="str">
        <f>VLOOKUP(A117,'Medical Examinations'!$A$1:$L$2336,12,FALSE)</f>
        <v>Prediabetes</v>
      </c>
      <c r="L117" t="str">
        <f>VLOOKUP(A117,'Hospitalisation Details'!$A$1:$M$2344,12,FALSE)</f>
        <v>12-08-1977</v>
      </c>
      <c r="M117">
        <f>VLOOKUP(A117,'Hospitalisation Details'!$A$1:$M$2344,6,FALSE)</f>
        <v>39725.519999999997</v>
      </c>
      <c r="N117" t="str">
        <f>VLOOKUP(A117,'Hospitalisation Details'!$A$1:$M$2344,7,FALSE)</f>
        <v>tier - 2</v>
      </c>
      <c r="O117" t="str">
        <f>VLOOKUP(A117,'Hospitalisation Details'!$A$1:$M$2344,8,FALSE)</f>
        <v>tier - 1</v>
      </c>
      <c r="P117" t="str">
        <f>VLOOKUP(A117,'Hospitalisation Details'!$A$1:$M$2344,9,FALSE)</f>
        <v>R1012</v>
      </c>
      <c r="Q117">
        <f>VLOOKUP(A117,'Hospitalisation Details'!$A$1:$M$2344,13,FALSE)</f>
        <v>45</v>
      </c>
    </row>
    <row r="118" spans="1:17" ht="15.5" x14ac:dyDescent="0.35">
      <c r="A118" s="21" t="s">
        <v>2256</v>
      </c>
      <c r="B118" t="str">
        <f>VLOOKUP('Customer Names'!A118,'Customer Names'!$A$2:$C$2336,3,FALSE)</f>
        <v xml:space="preserve">  Jamie P</v>
      </c>
      <c r="C118">
        <f>VLOOKUP(A118,'Medical Examinations'!$A$1:$L$2336,2, FALSE)</f>
        <v>44.88</v>
      </c>
      <c r="D118">
        <f>VLOOKUP(A118,'Medical Examinations'!$A$1:$L$2336,3,FALSE)</f>
        <v>6.04</v>
      </c>
      <c r="E118" t="str">
        <f>VLOOKUP(A118,'Medical Examinations'!$A$1:$L$2336,4,FALSE)</f>
        <v>No</v>
      </c>
      <c r="F118" t="str">
        <f>VLOOKUP(A118,'Medical Examinations'!$A$1:$L$2336,5,FALSE)</f>
        <v>No</v>
      </c>
      <c r="G118" t="str">
        <f>VLOOKUP(A118,'Medical Examinations'!$A$1:$L$2336,6,FALSE)</f>
        <v>Yes</v>
      </c>
      <c r="H118" s="25">
        <f>VLOOKUP(A118,'Medical Examinations'!$A$1:$L$2336,7,FALSE)</f>
        <v>1</v>
      </c>
      <c r="I118" t="str">
        <f>VLOOKUP(A118,'Medical Examinations'!$A$1:$L$2336,8,FALSE)</f>
        <v>yes</v>
      </c>
      <c r="J118" t="str">
        <f>VLOOKUP(A118,'Medical Examinations'!$A$1:$L$2336,11,FALSE)</f>
        <v>Obesity</v>
      </c>
      <c r="K118" t="str">
        <f>VLOOKUP(A118,'Medical Examinations'!$A$1:$L$2336,12,FALSE)</f>
        <v>Prediabetes</v>
      </c>
      <c r="L118" t="str">
        <f>VLOOKUP(A118,'Hospitalisation Details'!$A$1:$M$2344,12,FALSE)</f>
        <v>16-07-2003</v>
      </c>
      <c r="M118">
        <f>VLOOKUP(A118,'Hospitalisation Details'!$A$1:$M$2344,6,FALSE)</f>
        <v>39722.75</v>
      </c>
      <c r="N118" t="str">
        <f>VLOOKUP(A118,'Hospitalisation Details'!$A$1:$M$2344,7,FALSE)</f>
        <v>tier - 1</v>
      </c>
      <c r="O118" t="str">
        <f>VLOOKUP(A118,'Hospitalisation Details'!$A$1:$M$2344,8,FALSE)</f>
        <v>tier - 1</v>
      </c>
      <c r="P118" t="str">
        <f>VLOOKUP(A118,'Hospitalisation Details'!$A$1:$M$2344,9,FALSE)</f>
        <v>R1013</v>
      </c>
      <c r="Q118">
        <f>VLOOKUP(A118,'Hospitalisation Details'!$A$1:$M$2344,13,FALSE)</f>
        <v>20</v>
      </c>
    </row>
    <row r="119" spans="1:17" ht="15.5" x14ac:dyDescent="0.35">
      <c r="A119" s="21" t="s">
        <v>2255</v>
      </c>
      <c r="B119" t="str">
        <f>VLOOKUP('Customer Names'!A119,'Customer Names'!$A$2:$C$2336,3,FALSE)</f>
        <v xml:space="preserve">  John</v>
      </c>
      <c r="C119">
        <f>VLOOKUP(A119,'Medical Examinations'!$A$1:$L$2336,2, FALSE)</f>
        <v>44.32</v>
      </c>
      <c r="D119">
        <f>VLOOKUP(A119,'Medical Examinations'!$A$1:$L$2336,3,FALSE)</f>
        <v>10.55</v>
      </c>
      <c r="E119" t="str">
        <f>VLOOKUP(A119,'Medical Examinations'!$A$1:$L$2336,4,FALSE)</f>
        <v>No</v>
      </c>
      <c r="F119" t="str">
        <f>VLOOKUP(A119,'Medical Examinations'!$A$1:$L$2336,5,FALSE)</f>
        <v>No</v>
      </c>
      <c r="G119" t="str">
        <f>VLOOKUP(A119,'Medical Examinations'!$A$1:$L$2336,6,FALSE)</f>
        <v>No</v>
      </c>
      <c r="H119" s="25">
        <f>VLOOKUP(A119,'Medical Examinations'!$A$1:$L$2336,7,FALSE)</f>
        <v>0</v>
      </c>
      <c r="I119" t="str">
        <f>VLOOKUP(A119,'Medical Examinations'!$A$1:$L$2336,8,FALSE)</f>
        <v>yes</v>
      </c>
      <c r="J119" t="str">
        <f>VLOOKUP(A119,'Medical Examinations'!$A$1:$L$2336,11,FALSE)</f>
        <v>Obesity</v>
      </c>
      <c r="K119" t="str">
        <f>VLOOKUP(A119,'Medical Examinations'!$A$1:$L$2336,12,FALSE)</f>
        <v>Diabetes</v>
      </c>
      <c r="L119" t="str">
        <f>VLOOKUP(A119,'Hospitalisation Details'!$A$1:$M$2344,12,FALSE)</f>
        <v>29-09-1968</v>
      </c>
      <c r="M119">
        <f>VLOOKUP(A119,'Hospitalisation Details'!$A$1:$M$2344,6,FALSE)</f>
        <v>39721.93</v>
      </c>
      <c r="N119" t="str">
        <f>VLOOKUP(A119,'Hospitalisation Details'!$A$1:$M$2344,7,FALSE)</f>
        <v>tier - 2</v>
      </c>
      <c r="O119" t="str">
        <f>VLOOKUP(A119,'Hospitalisation Details'!$A$1:$M$2344,8,FALSE)</f>
        <v>tier - 2</v>
      </c>
      <c r="P119" t="str">
        <f>VLOOKUP(A119,'Hospitalisation Details'!$A$1:$M$2344,9,FALSE)</f>
        <v>R1011</v>
      </c>
      <c r="Q119">
        <f>VLOOKUP(A119,'Hospitalisation Details'!$A$1:$M$2344,13,FALSE)</f>
        <v>54</v>
      </c>
    </row>
    <row r="120" spans="1:17" ht="15.5" x14ac:dyDescent="0.35">
      <c r="A120" s="21" t="s">
        <v>2254</v>
      </c>
      <c r="B120" t="str">
        <f>VLOOKUP('Customer Names'!A120,'Customer Names'!$A$2:$C$2336,3,FALSE)</f>
        <v xml:space="preserve">  Charlie</v>
      </c>
      <c r="C120">
        <f>VLOOKUP(A120,'Medical Examinations'!$A$1:$L$2336,2, FALSE)</f>
        <v>46.39</v>
      </c>
      <c r="D120">
        <f>VLOOKUP(A120,'Medical Examinations'!$A$1:$L$2336,3,FALSE)</f>
        <v>5.09</v>
      </c>
      <c r="E120" t="str">
        <f>VLOOKUP(A120,'Medical Examinations'!$A$1:$L$2336,4,FALSE)</f>
        <v>No</v>
      </c>
      <c r="F120" t="str">
        <f>VLOOKUP(A120,'Medical Examinations'!$A$1:$L$2336,5,FALSE)</f>
        <v>No</v>
      </c>
      <c r="G120" t="str">
        <f>VLOOKUP(A120,'Medical Examinations'!$A$1:$L$2336,6,FALSE)</f>
        <v>No</v>
      </c>
      <c r="H120" s="25">
        <f>VLOOKUP(A120,'Medical Examinations'!$A$1:$L$2336,7,FALSE)</f>
        <v>0</v>
      </c>
      <c r="I120" t="str">
        <f>VLOOKUP(A120,'Medical Examinations'!$A$1:$L$2336,8,FALSE)</f>
        <v>yes</v>
      </c>
      <c r="J120" t="str">
        <f>VLOOKUP(A120,'Medical Examinations'!$A$1:$L$2336,11,FALSE)</f>
        <v>Obesity</v>
      </c>
      <c r="K120" t="str">
        <f>VLOOKUP(A120,'Medical Examinations'!$A$1:$L$2336,12,FALSE)</f>
        <v>Normal</v>
      </c>
      <c r="L120" t="str">
        <f>VLOOKUP(A120,'Hospitalisation Details'!$A$1:$M$2344,12,FALSE)</f>
        <v>17-12-1977</v>
      </c>
      <c r="M120">
        <f>VLOOKUP(A120,'Hospitalisation Details'!$A$1:$M$2344,6,FALSE)</f>
        <v>39670.44</v>
      </c>
      <c r="N120" t="str">
        <f>VLOOKUP(A120,'Hospitalisation Details'!$A$1:$M$2344,7,FALSE)</f>
        <v>tier - 2</v>
      </c>
      <c r="O120" t="str">
        <f>VLOOKUP(A120,'Hospitalisation Details'!$A$1:$M$2344,8,FALSE)</f>
        <v>tier - 1</v>
      </c>
      <c r="P120" t="str">
        <f>VLOOKUP(A120,'Hospitalisation Details'!$A$1:$M$2344,9,FALSE)</f>
        <v>R1012</v>
      </c>
      <c r="Q120">
        <f>VLOOKUP(A120,'Hospitalisation Details'!$A$1:$M$2344,13,FALSE)</f>
        <v>45</v>
      </c>
    </row>
    <row r="121" spans="1:17" ht="15.5" x14ac:dyDescent="0.35">
      <c r="A121" s="21" t="s">
        <v>2253</v>
      </c>
      <c r="B121" t="str">
        <f>VLOOKUP('Customer Names'!A121,'Customer Names'!$A$2:$C$2336,3,FALSE)</f>
        <v xml:space="preserve">  Meb</v>
      </c>
      <c r="C121">
        <f>VLOOKUP(A121,'Medical Examinations'!$A$1:$L$2336,2, FALSE)</f>
        <v>42.13</v>
      </c>
      <c r="D121">
        <f>VLOOKUP(A121,'Medical Examinations'!$A$1:$L$2336,3,FALSE)</f>
        <v>5.2</v>
      </c>
      <c r="E121" t="str">
        <f>VLOOKUP(A121,'Medical Examinations'!$A$1:$L$2336,4,FALSE)</f>
        <v>yes</v>
      </c>
      <c r="F121" t="str">
        <f>VLOOKUP(A121,'Medical Examinations'!$A$1:$L$2336,5,FALSE)</f>
        <v>No</v>
      </c>
      <c r="G121" t="str">
        <f>VLOOKUP(A121,'Medical Examinations'!$A$1:$L$2336,6,FALSE)</f>
        <v>No</v>
      </c>
      <c r="H121" s="25">
        <f>VLOOKUP(A121,'Medical Examinations'!$A$1:$L$2336,7,FALSE)</f>
        <v>1</v>
      </c>
      <c r="I121" t="str">
        <f>VLOOKUP(A121,'Medical Examinations'!$A$1:$L$2336,8,FALSE)</f>
        <v>yes</v>
      </c>
      <c r="J121" t="str">
        <f>VLOOKUP(A121,'Medical Examinations'!$A$1:$L$2336,11,FALSE)</f>
        <v>Obesity</v>
      </c>
      <c r="K121" t="str">
        <f>VLOOKUP(A121,'Medical Examinations'!$A$1:$L$2336,12,FALSE)</f>
        <v>Normal</v>
      </c>
      <c r="L121" t="str">
        <f>VLOOKUP(A121,'Hospitalisation Details'!$A$1:$M$2344,12,FALSE)</f>
        <v>07-08-1995</v>
      </c>
      <c r="M121">
        <f>VLOOKUP(A121,'Hospitalisation Details'!$A$1:$M$2344,6,FALSE)</f>
        <v>39611.760000000002</v>
      </c>
      <c r="N121" t="str">
        <f>VLOOKUP(A121,'Hospitalisation Details'!$A$1:$M$2344,7,FALSE)</f>
        <v>tier - 1</v>
      </c>
      <c r="O121" t="str">
        <f>VLOOKUP(A121,'Hospitalisation Details'!$A$1:$M$2344,8,FALSE)</f>
        <v>tier - 3</v>
      </c>
      <c r="P121" t="str">
        <f>VLOOKUP(A121,'Hospitalisation Details'!$A$1:$M$2344,9,FALSE)</f>
        <v>R1013</v>
      </c>
      <c r="Q121">
        <f>VLOOKUP(A121,'Hospitalisation Details'!$A$1:$M$2344,13,FALSE)</f>
        <v>27</v>
      </c>
    </row>
    <row r="122" spans="1:17" ht="15.5" x14ac:dyDescent="0.35">
      <c r="A122" s="21" t="s">
        <v>2252</v>
      </c>
      <c r="B122" t="str">
        <f>VLOOKUP('Customer Names'!A122,'Customer Names'!$A$2:$C$2336,3,FALSE)</f>
        <v xml:space="preserve">  Aaqib L</v>
      </c>
      <c r="C122">
        <f>VLOOKUP(A122,'Medical Examinations'!$A$1:$L$2336,2, FALSE)</f>
        <v>30.78</v>
      </c>
      <c r="D122">
        <f>VLOOKUP(A122,'Medical Examinations'!$A$1:$L$2336,3,FALSE)</f>
        <v>8.4499999999999993</v>
      </c>
      <c r="E122" t="str">
        <f>VLOOKUP(A122,'Medical Examinations'!$A$1:$L$2336,4,FALSE)</f>
        <v>yes</v>
      </c>
      <c r="F122" t="str">
        <f>VLOOKUP(A122,'Medical Examinations'!$A$1:$L$2336,5,FALSE)</f>
        <v>No</v>
      </c>
      <c r="G122" t="str">
        <f>VLOOKUP(A122,'Medical Examinations'!$A$1:$L$2336,6,FALSE)</f>
        <v>No</v>
      </c>
      <c r="H122" s="25">
        <f>VLOOKUP(A122,'Medical Examinations'!$A$1:$L$2336,7,FALSE)</f>
        <v>0</v>
      </c>
      <c r="I122" t="str">
        <f>VLOOKUP(A122,'Medical Examinations'!$A$1:$L$2336,8,FALSE)</f>
        <v>yes</v>
      </c>
      <c r="J122" t="str">
        <f>VLOOKUP(A122,'Medical Examinations'!$A$1:$L$2336,11,FALSE)</f>
        <v>Obesity</v>
      </c>
      <c r="K122" t="str">
        <f>VLOOKUP(A122,'Medical Examinations'!$A$1:$L$2336,12,FALSE)</f>
        <v>Diabetes</v>
      </c>
      <c r="L122" t="str">
        <f>VLOOKUP(A122,'Hospitalisation Details'!$A$1:$M$2344,12,FALSE)</f>
        <v>05-07-1981</v>
      </c>
      <c r="M122">
        <f>VLOOKUP(A122,'Hospitalisation Details'!$A$1:$M$2344,6,FALSE)</f>
        <v>39597.410000000003</v>
      </c>
      <c r="N122" t="str">
        <f>VLOOKUP(A122,'Hospitalisation Details'!$A$1:$M$2344,7,FALSE)</f>
        <v>tier - 1</v>
      </c>
      <c r="O122" t="str">
        <f>VLOOKUP(A122,'Hospitalisation Details'!$A$1:$M$2344,8,FALSE)</f>
        <v>tier - 2</v>
      </c>
      <c r="P122" t="str">
        <f>VLOOKUP(A122,'Hospitalisation Details'!$A$1:$M$2344,9,FALSE)</f>
        <v>R1017</v>
      </c>
      <c r="Q122">
        <f>VLOOKUP(A122,'Hospitalisation Details'!$A$1:$M$2344,13,FALSE)</f>
        <v>42</v>
      </c>
    </row>
    <row r="123" spans="1:17" ht="15.5" x14ac:dyDescent="0.35">
      <c r="A123" s="21" t="s">
        <v>2251</v>
      </c>
      <c r="B123" t="str">
        <f>VLOOKUP('Customer Names'!A123,'Customer Names'!$A$2:$C$2336,3,FALSE)</f>
        <v xml:space="preserve">  Craig A</v>
      </c>
      <c r="C123">
        <f>VLOOKUP(A123,'Medical Examinations'!$A$1:$L$2336,2, FALSE)</f>
        <v>31.35</v>
      </c>
      <c r="D123">
        <f>VLOOKUP(A123,'Medical Examinations'!$A$1:$L$2336,3,FALSE)</f>
        <v>9.5399999999999991</v>
      </c>
      <c r="E123" t="str">
        <f>VLOOKUP(A123,'Medical Examinations'!$A$1:$L$2336,4,FALSE)</f>
        <v>No</v>
      </c>
      <c r="F123" t="str">
        <f>VLOOKUP(A123,'Medical Examinations'!$A$1:$L$2336,5,FALSE)</f>
        <v>No</v>
      </c>
      <c r="G123" t="str">
        <f>VLOOKUP(A123,'Medical Examinations'!$A$1:$L$2336,6,FALSE)</f>
        <v>No</v>
      </c>
      <c r="H123" s="25">
        <f>VLOOKUP(A123,'Medical Examinations'!$A$1:$L$2336,7,FALSE)</f>
        <v>0</v>
      </c>
      <c r="I123" t="str">
        <f>VLOOKUP(A123,'Medical Examinations'!$A$1:$L$2336,8,FALSE)</f>
        <v>yes</v>
      </c>
      <c r="J123" t="str">
        <f>VLOOKUP(A123,'Medical Examinations'!$A$1:$L$2336,11,FALSE)</f>
        <v>Obesity</v>
      </c>
      <c r="K123" t="str">
        <f>VLOOKUP(A123,'Medical Examinations'!$A$1:$L$2336,12,FALSE)</f>
        <v>Diabetes</v>
      </c>
      <c r="L123" t="str">
        <f>VLOOKUP(A123,'Hospitalisation Details'!$A$1:$M$2344,12,FALSE)</f>
        <v>12-07-1978</v>
      </c>
      <c r="M123">
        <f>VLOOKUP(A123,'Hospitalisation Details'!$A$1:$M$2344,6,FALSE)</f>
        <v>39556.49</v>
      </c>
      <c r="N123" t="str">
        <f>VLOOKUP(A123,'Hospitalisation Details'!$A$1:$M$2344,7,FALSE)</f>
        <v>tier - 1</v>
      </c>
      <c r="O123" t="str">
        <f>VLOOKUP(A123,'Hospitalisation Details'!$A$1:$M$2344,8,FALSE)</f>
        <v>tier - 2</v>
      </c>
      <c r="P123" t="str">
        <f>VLOOKUP(A123,'Hospitalisation Details'!$A$1:$M$2344,9,FALSE)</f>
        <v>R1015</v>
      </c>
      <c r="Q123">
        <f>VLOOKUP(A123,'Hospitalisation Details'!$A$1:$M$2344,13,FALSE)</f>
        <v>45</v>
      </c>
    </row>
    <row r="124" spans="1:17" ht="15.5" x14ac:dyDescent="0.35">
      <c r="A124" s="21" t="s">
        <v>2250</v>
      </c>
      <c r="B124" t="str">
        <f>VLOOKUP('Customer Names'!A124,'Customer Names'!$A$2:$C$2336,3,FALSE)</f>
        <v xml:space="preserve">  Meredith</v>
      </c>
      <c r="C124">
        <f>VLOOKUP(A124,'Medical Examinations'!$A$1:$L$2336,2, FALSE)</f>
        <v>41.46</v>
      </c>
      <c r="D124">
        <f>VLOOKUP(A124,'Medical Examinations'!$A$1:$L$2336,3,FALSE)</f>
        <v>4.99</v>
      </c>
      <c r="E124" t="str">
        <f>VLOOKUP(A124,'Medical Examinations'!$A$1:$L$2336,4,FALSE)</f>
        <v>yes</v>
      </c>
      <c r="F124" t="str">
        <f>VLOOKUP(A124,'Medical Examinations'!$A$1:$L$2336,5,FALSE)</f>
        <v>No</v>
      </c>
      <c r="G124" t="str">
        <f>VLOOKUP(A124,'Medical Examinations'!$A$1:$L$2336,6,FALSE)</f>
        <v>No</v>
      </c>
      <c r="H124" s="25">
        <f>VLOOKUP(A124,'Medical Examinations'!$A$1:$L$2336,7,FALSE)</f>
        <v>2</v>
      </c>
      <c r="I124" t="str">
        <f>VLOOKUP(A124,'Medical Examinations'!$A$1:$L$2336,8,FALSE)</f>
        <v>yes</v>
      </c>
      <c r="J124" t="str">
        <f>VLOOKUP(A124,'Medical Examinations'!$A$1:$L$2336,11,FALSE)</f>
        <v>Obesity</v>
      </c>
      <c r="K124" t="str">
        <f>VLOOKUP(A124,'Medical Examinations'!$A$1:$L$2336,12,FALSE)</f>
        <v>Normal</v>
      </c>
      <c r="L124" t="str">
        <f>VLOOKUP(A124,'Hospitalisation Details'!$A$1:$M$2344,12,FALSE)</f>
        <v>24-06-1966</v>
      </c>
      <c r="M124">
        <f>VLOOKUP(A124,'Hospitalisation Details'!$A$1:$M$2344,6,FALSE)</f>
        <v>39396.86</v>
      </c>
      <c r="N124" t="str">
        <f>VLOOKUP(A124,'Hospitalisation Details'!$A$1:$M$2344,7,FALSE)</f>
        <v>tier - 2</v>
      </c>
      <c r="O124" t="str">
        <f>VLOOKUP(A124,'Hospitalisation Details'!$A$1:$M$2344,8,FALSE)</f>
        <v>tier - 2</v>
      </c>
      <c r="P124" t="str">
        <f>VLOOKUP(A124,'Hospitalisation Details'!$A$1:$M$2344,9,FALSE)</f>
        <v>R1011</v>
      </c>
      <c r="Q124">
        <f>VLOOKUP(A124,'Hospitalisation Details'!$A$1:$M$2344,13,FALSE)</f>
        <v>57</v>
      </c>
    </row>
    <row r="125" spans="1:17" ht="15.5" x14ac:dyDescent="0.35">
      <c r="A125" s="21" t="s">
        <v>2249</v>
      </c>
      <c r="B125" t="str">
        <f>VLOOKUP('Customer Names'!A125,'Customer Names'!$A$2:$C$2336,3,FALSE)</f>
        <v xml:space="preserve">  Doug</v>
      </c>
      <c r="C125">
        <f>VLOOKUP(A125,'Medical Examinations'!$A$1:$L$2336,2, FALSE)</f>
        <v>48</v>
      </c>
      <c r="D125">
        <f>VLOOKUP(A125,'Medical Examinations'!$A$1:$L$2336,3,FALSE)</f>
        <v>10.54</v>
      </c>
      <c r="E125" t="str">
        <f>VLOOKUP(A125,'Medical Examinations'!$A$1:$L$2336,4,FALSE)</f>
        <v>No</v>
      </c>
      <c r="F125" t="str">
        <f>VLOOKUP(A125,'Medical Examinations'!$A$1:$L$2336,5,FALSE)</f>
        <v>No</v>
      </c>
      <c r="G125" t="str">
        <f>VLOOKUP(A125,'Medical Examinations'!$A$1:$L$2336,6,FALSE)</f>
        <v>No</v>
      </c>
      <c r="H125" s="25">
        <f>VLOOKUP(A125,'Medical Examinations'!$A$1:$L$2336,7,FALSE)</f>
        <v>0</v>
      </c>
      <c r="I125" t="str">
        <f>VLOOKUP(A125,'Medical Examinations'!$A$1:$L$2336,8,FALSE)</f>
        <v>yes</v>
      </c>
      <c r="J125" t="str">
        <f>VLOOKUP(A125,'Medical Examinations'!$A$1:$L$2336,11,FALSE)</f>
        <v>Obesity</v>
      </c>
      <c r="K125" t="str">
        <f>VLOOKUP(A125,'Medical Examinations'!$A$1:$L$2336,12,FALSE)</f>
        <v>Diabetes</v>
      </c>
      <c r="L125" t="str">
        <f>VLOOKUP(A125,'Hospitalisation Details'!$A$1:$M$2344,12,FALSE)</f>
        <v>05-08-1978</v>
      </c>
      <c r="M125">
        <f>VLOOKUP(A125,'Hospitalisation Details'!$A$1:$M$2344,6,FALSE)</f>
        <v>39352.6</v>
      </c>
      <c r="N125" t="str">
        <f>VLOOKUP(A125,'Hospitalisation Details'!$A$1:$M$2344,7,FALSE)</f>
        <v>tier - 2</v>
      </c>
      <c r="O125" t="str">
        <f>VLOOKUP(A125,'Hospitalisation Details'!$A$1:$M$2344,8,FALSE)</f>
        <v>tier - 3</v>
      </c>
      <c r="P125" t="str">
        <f>VLOOKUP(A125,'Hospitalisation Details'!$A$1:$M$2344,9,FALSE)</f>
        <v>R1011</v>
      </c>
      <c r="Q125">
        <f>VLOOKUP(A125,'Hospitalisation Details'!$A$1:$M$2344,13,FALSE)</f>
        <v>45</v>
      </c>
    </row>
    <row r="126" spans="1:17" ht="15.5" x14ac:dyDescent="0.35">
      <c r="A126" s="21" t="s">
        <v>2248</v>
      </c>
      <c r="B126" t="str">
        <f>VLOOKUP('Customer Names'!A126,'Customer Names'!$A$2:$C$2336,3,FALSE)</f>
        <v xml:space="preserve">  Elizabeth J</v>
      </c>
      <c r="C126">
        <f>VLOOKUP(A126,'Medical Examinations'!$A$1:$L$2336,2, FALSE)</f>
        <v>49.13</v>
      </c>
      <c r="D126">
        <f>VLOOKUP(A126,'Medical Examinations'!$A$1:$L$2336,3,FALSE)</f>
        <v>4.54</v>
      </c>
      <c r="E126" t="str">
        <f>VLOOKUP(A126,'Medical Examinations'!$A$1:$L$2336,4,FALSE)</f>
        <v>No</v>
      </c>
      <c r="F126" t="str">
        <f>VLOOKUP(A126,'Medical Examinations'!$A$1:$L$2336,5,FALSE)</f>
        <v>No</v>
      </c>
      <c r="G126" t="str">
        <f>VLOOKUP(A126,'Medical Examinations'!$A$1:$L$2336,6,FALSE)</f>
        <v>No</v>
      </c>
      <c r="H126" s="25">
        <f>VLOOKUP(A126,'Medical Examinations'!$A$1:$L$2336,7,FALSE)</f>
        <v>0</v>
      </c>
      <c r="I126" t="str">
        <f>VLOOKUP(A126,'Medical Examinations'!$A$1:$L$2336,8,FALSE)</f>
        <v>yes</v>
      </c>
      <c r="J126" t="str">
        <f>VLOOKUP(A126,'Medical Examinations'!$A$1:$L$2336,11,FALSE)</f>
        <v>Obesity</v>
      </c>
      <c r="K126" t="str">
        <f>VLOOKUP(A126,'Medical Examinations'!$A$1:$L$2336,12,FALSE)</f>
        <v>Normal</v>
      </c>
      <c r="L126" t="str">
        <f>VLOOKUP(A126,'Hospitalisation Details'!$A$1:$M$2344,12,FALSE)</f>
        <v>16-08-1982</v>
      </c>
      <c r="M126">
        <f>VLOOKUP(A126,'Hospitalisation Details'!$A$1:$M$2344,6,FALSE)</f>
        <v>39315.279999999999</v>
      </c>
      <c r="N126" t="str">
        <f>VLOOKUP(A126,'Hospitalisation Details'!$A$1:$M$2344,7,FALSE)</f>
        <v>tier - 2</v>
      </c>
      <c r="O126" t="str">
        <f>VLOOKUP(A126,'Hospitalisation Details'!$A$1:$M$2344,8,FALSE)</f>
        <v>tier - 3</v>
      </c>
      <c r="P126" t="str">
        <f>VLOOKUP(A126,'Hospitalisation Details'!$A$1:$M$2344,9,FALSE)</f>
        <v>R1011</v>
      </c>
      <c r="Q126">
        <f>VLOOKUP(A126,'Hospitalisation Details'!$A$1:$M$2344,13,FALSE)</f>
        <v>40</v>
      </c>
    </row>
    <row r="127" spans="1:17" ht="15.5" x14ac:dyDescent="0.35">
      <c r="A127" s="21" t="s">
        <v>2247</v>
      </c>
      <c r="B127" t="str">
        <f>VLOOKUP('Customer Names'!A127,'Customer Names'!$A$2:$C$2336,3,FALSE)</f>
        <v xml:space="preserve">  Matthew P</v>
      </c>
      <c r="C127">
        <f>VLOOKUP(A127,'Medical Examinations'!$A$1:$L$2336,2, FALSE)</f>
        <v>37.799999999999997</v>
      </c>
      <c r="D127">
        <f>VLOOKUP(A127,'Medical Examinations'!$A$1:$L$2336,3,FALSE)</f>
        <v>6.29</v>
      </c>
      <c r="E127" t="str">
        <f>VLOOKUP(A127,'Medical Examinations'!$A$1:$L$2336,4,FALSE)</f>
        <v>No</v>
      </c>
      <c r="F127" t="str">
        <f>VLOOKUP(A127,'Medical Examinations'!$A$1:$L$2336,5,FALSE)</f>
        <v>No</v>
      </c>
      <c r="G127" t="str">
        <f>VLOOKUP(A127,'Medical Examinations'!$A$1:$L$2336,6,FALSE)</f>
        <v>No</v>
      </c>
      <c r="H127" s="25">
        <f>VLOOKUP(A127,'Medical Examinations'!$A$1:$L$2336,7,FALSE)</f>
        <v>1</v>
      </c>
      <c r="I127" t="str">
        <f>VLOOKUP(A127,'Medical Examinations'!$A$1:$L$2336,8,FALSE)</f>
        <v>yes</v>
      </c>
      <c r="J127" t="str">
        <f>VLOOKUP(A127,'Medical Examinations'!$A$1:$L$2336,11,FALSE)</f>
        <v>Obesity</v>
      </c>
      <c r="K127" t="str">
        <f>VLOOKUP(A127,'Medical Examinations'!$A$1:$L$2336,12,FALSE)</f>
        <v>Prediabetes</v>
      </c>
      <c r="L127" t="str">
        <f>VLOOKUP(A127,'Hospitalisation Details'!$A$1:$M$2344,12,FALSE)</f>
        <v>30-11-1992</v>
      </c>
      <c r="M127">
        <f>VLOOKUP(A127,'Hospitalisation Details'!$A$1:$M$2344,6,FALSE)</f>
        <v>39241.440000000002</v>
      </c>
      <c r="N127" t="str">
        <f>VLOOKUP(A127,'Hospitalisation Details'!$A$1:$M$2344,7,FALSE)</f>
        <v>tier - 1</v>
      </c>
      <c r="O127" t="str">
        <f>VLOOKUP(A127,'Hospitalisation Details'!$A$1:$M$2344,8,FALSE)</f>
        <v>tier - 3</v>
      </c>
      <c r="P127" t="str">
        <f>VLOOKUP(A127,'Hospitalisation Details'!$A$1:$M$2344,9,FALSE)</f>
        <v>R1011</v>
      </c>
      <c r="Q127">
        <f>VLOOKUP(A127,'Hospitalisation Details'!$A$1:$M$2344,13,FALSE)</f>
        <v>30</v>
      </c>
    </row>
    <row r="128" spans="1:17" ht="15.5" x14ac:dyDescent="0.35">
      <c r="A128" s="21" t="s">
        <v>2246</v>
      </c>
      <c r="B128" t="str">
        <f>VLOOKUP('Customer Names'!A128,'Customer Names'!$A$2:$C$2336,3,FALSE)</f>
        <v xml:space="preserve">  Guillermo Sr</v>
      </c>
      <c r="C128">
        <f>VLOOKUP(A128,'Medical Examinations'!$A$1:$L$2336,2, FALSE)</f>
        <v>38.299999999999997</v>
      </c>
      <c r="D128">
        <f>VLOOKUP(A128,'Medical Examinations'!$A$1:$L$2336,3,FALSE)</f>
        <v>9.51</v>
      </c>
      <c r="E128" t="str">
        <f>VLOOKUP(A128,'Medical Examinations'!$A$1:$L$2336,4,FALSE)</f>
        <v>No</v>
      </c>
      <c r="F128" t="str">
        <f>VLOOKUP(A128,'Medical Examinations'!$A$1:$L$2336,5,FALSE)</f>
        <v>No</v>
      </c>
      <c r="G128" t="str">
        <f>VLOOKUP(A128,'Medical Examinations'!$A$1:$L$2336,6,FALSE)</f>
        <v>No</v>
      </c>
      <c r="H128" s="25">
        <f>VLOOKUP(A128,'Medical Examinations'!$A$1:$L$2336,7,FALSE)</f>
        <v>0</v>
      </c>
      <c r="I128" t="str">
        <f>VLOOKUP(A128,'Medical Examinations'!$A$1:$L$2336,8,FALSE)</f>
        <v>yes</v>
      </c>
      <c r="J128" t="str">
        <f>VLOOKUP(A128,'Medical Examinations'!$A$1:$L$2336,11,FALSE)</f>
        <v>Obesity</v>
      </c>
      <c r="K128" t="str">
        <f>VLOOKUP(A128,'Medical Examinations'!$A$1:$L$2336,12,FALSE)</f>
        <v>Diabetes</v>
      </c>
      <c r="L128" t="str">
        <f>VLOOKUP(A128,'Hospitalisation Details'!$A$1:$M$2344,12,FALSE)</f>
        <v>07-07-1962</v>
      </c>
      <c r="M128">
        <f>VLOOKUP(A128,'Hospitalisation Details'!$A$1:$M$2344,6,FALSE)</f>
        <v>39221.120000000003</v>
      </c>
      <c r="N128" t="str">
        <f>VLOOKUP(A128,'Hospitalisation Details'!$A$1:$M$2344,7,FALSE)</f>
        <v>tier - 2</v>
      </c>
      <c r="O128" t="str">
        <f>VLOOKUP(A128,'Hospitalisation Details'!$A$1:$M$2344,8,FALSE)</f>
        <v>tier - 1</v>
      </c>
      <c r="P128" t="str">
        <f>VLOOKUP(A128,'Hospitalisation Details'!$A$1:$M$2344,9,FALSE)</f>
        <v>R1011</v>
      </c>
      <c r="Q128">
        <f>VLOOKUP(A128,'Hospitalisation Details'!$A$1:$M$2344,13,FALSE)</f>
        <v>61</v>
      </c>
    </row>
    <row r="129" spans="1:17" ht="15.5" x14ac:dyDescent="0.35">
      <c r="A129" s="21" t="s">
        <v>2245</v>
      </c>
      <c r="B129" t="str">
        <f>VLOOKUP('Customer Names'!A129,'Customer Names'!$A$2:$C$2336,3,FALSE)</f>
        <v xml:space="preserve">  Ryan C</v>
      </c>
      <c r="C129">
        <f>VLOOKUP(A129,'Medical Examinations'!$A$1:$L$2336,2, FALSE)</f>
        <v>32.774999999999999</v>
      </c>
      <c r="D129">
        <f>VLOOKUP(A129,'Medical Examinations'!$A$1:$L$2336,3,FALSE)</f>
        <v>4.72</v>
      </c>
      <c r="E129" t="str">
        <f>VLOOKUP(A129,'Medical Examinations'!$A$1:$L$2336,4,FALSE)</f>
        <v>No</v>
      </c>
      <c r="F129" t="str">
        <f>VLOOKUP(A129,'Medical Examinations'!$A$1:$L$2336,5,FALSE)</f>
        <v>No</v>
      </c>
      <c r="G129" t="str">
        <f>VLOOKUP(A129,'Medical Examinations'!$A$1:$L$2336,6,FALSE)</f>
        <v>No</v>
      </c>
      <c r="H129" s="25">
        <f>VLOOKUP(A129,'Medical Examinations'!$A$1:$L$2336,7,FALSE)</f>
        <v>0</v>
      </c>
      <c r="I129" t="str">
        <f>VLOOKUP(A129,'Medical Examinations'!$A$1:$L$2336,8,FALSE)</f>
        <v>yes</v>
      </c>
      <c r="J129" t="str">
        <f>VLOOKUP(A129,'Medical Examinations'!$A$1:$L$2336,11,FALSE)</f>
        <v>Obesity</v>
      </c>
      <c r="K129" t="str">
        <f>VLOOKUP(A129,'Medical Examinations'!$A$1:$L$2336,12,FALSE)</f>
        <v>Normal</v>
      </c>
      <c r="L129" t="str">
        <f>VLOOKUP(A129,'Hospitalisation Details'!$A$1:$M$2344,12,FALSE)</f>
        <v>04-08-1982</v>
      </c>
      <c r="M129">
        <f>VLOOKUP(A129,'Hospitalisation Details'!$A$1:$M$2344,6,FALSE)</f>
        <v>39125.33</v>
      </c>
      <c r="N129" t="str">
        <f>VLOOKUP(A129,'Hospitalisation Details'!$A$1:$M$2344,7,FALSE)</f>
        <v>tier - 1</v>
      </c>
      <c r="O129" t="str">
        <f>VLOOKUP(A129,'Hospitalisation Details'!$A$1:$M$2344,8,FALSE)</f>
        <v>tier - 1</v>
      </c>
      <c r="P129" t="str">
        <f>VLOOKUP(A129,'Hospitalisation Details'!$A$1:$M$2344,9,FALSE)</f>
        <v>R1016</v>
      </c>
      <c r="Q129">
        <f>VLOOKUP(A129,'Hospitalisation Details'!$A$1:$M$2344,13,FALSE)</f>
        <v>41</v>
      </c>
    </row>
    <row r="130" spans="1:17" ht="15.5" x14ac:dyDescent="0.35">
      <c r="A130" s="21" t="s">
        <v>2244</v>
      </c>
      <c r="B130" t="str">
        <f>VLOOKUP('Customer Names'!A130,'Customer Names'!$A$2:$C$2336,3,FALSE)</f>
        <v xml:space="preserve">  Dane</v>
      </c>
      <c r="C130">
        <f>VLOOKUP(A130,'Medical Examinations'!$A$1:$L$2336,2, FALSE)</f>
        <v>34.200000000000003</v>
      </c>
      <c r="D130">
        <f>VLOOKUP(A130,'Medical Examinations'!$A$1:$L$2336,3,FALSE)</f>
        <v>5.91</v>
      </c>
      <c r="E130" t="str">
        <f>VLOOKUP(A130,'Medical Examinations'!$A$1:$L$2336,4,FALSE)</f>
        <v>yes</v>
      </c>
      <c r="F130" t="str">
        <f>VLOOKUP(A130,'Medical Examinations'!$A$1:$L$2336,5,FALSE)</f>
        <v>No</v>
      </c>
      <c r="G130" t="str">
        <f>VLOOKUP(A130,'Medical Examinations'!$A$1:$L$2336,6,FALSE)</f>
        <v>No</v>
      </c>
      <c r="H130" s="25">
        <f>VLOOKUP(A130,'Medical Examinations'!$A$1:$L$2336,7,FALSE)</f>
        <v>0</v>
      </c>
      <c r="I130" t="str">
        <f>VLOOKUP(A130,'Medical Examinations'!$A$1:$L$2336,8,FALSE)</f>
        <v>yes</v>
      </c>
      <c r="J130" t="str">
        <f>VLOOKUP(A130,'Medical Examinations'!$A$1:$L$2336,11,FALSE)</f>
        <v>Obesity</v>
      </c>
      <c r="K130" t="str">
        <f>VLOOKUP(A130,'Medical Examinations'!$A$1:$L$2336,12,FALSE)</f>
        <v>Prediabetes</v>
      </c>
      <c r="L130" t="str">
        <f>VLOOKUP(A130,'Hospitalisation Details'!$A$1:$M$2344,12,FALSE)</f>
        <v>20-09-1985</v>
      </c>
      <c r="M130">
        <f>VLOOKUP(A130,'Hospitalisation Details'!$A$1:$M$2344,6,FALSE)</f>
        <v>39047.29</v>
      </c>
      <c r="N130" t="str">
        <f>VLOOKUP(A130,'Hospitalisation Details'!$A$1:$M$2344,7,FALSE)</f>
        <v>tier - 1</v>
      </c>
      <c r="O130" t="str">
        <f>VLOOKUP(A130,'Hospitalisation Details'!$A$1:$M$2344,8,FALSE)</f>
        <v>tier - 3</v>
      </c>
      <c r="P130" t="str">
        <f>VLOOKUP(A130,'Hospitalisation Details'!$A$1:$M$2344,9,FALSE)</f>
        <v>R1017</v>
      </c>
      <c r="Q130">
        <f>VLOOKUP(A130,'Hospitalisation Details'!$A$1:$M$2344,13,FALSE)</f>
        <v>37</v>
      </c>
    </row>
    <row r="131" spans="1:17" ht="15.5" x14ac:dyDescent="0.35">
      <c r="A131" s="21" t="s">
        <v>2243</v>
      </c>
      <c r="B131" t="str">
        <f>VLOOKUP('Customer Names'!A131,'Customer Names'!$A$2:$C$2336,3,FALSE)</f>
        <v xml:space="preserve">  Jonas</v>
      </c>
      <c r="C131">
        <f>VLOOKUP(A131,'Medical Examinations'!$A$1:$L$2336,2, FALSE)</f>
        <v>30.2</v>
      </c>
      <c r="D131">
        <f>VLOOKUP(A131,'Medical Examinations'!$A$1:$L$2336,3,FALSE)</f>
        <v>9.58</v>
      </c>
      <c r="E131" t="str">
        <f>VLOOKUP(A131,'Medical Examinations'!$A$1:$L$2336,4,FALSE)</f>
        <v>No</v>
      </c>
      <c r="F131" t="str">
        <f>VLOOKUP(A131,'Medical Examinations'!$A$1:$L$2336,5,FALSE)</f>
        <v>No</v>
      </c>
      <c r="G131" t="str">
        <f>VLOOKUP(A131,'Medical Examinations'!$A$1:$L$2336,6,FALSE)</f>
        <v>No</v>
      </c>
      <c r="H131" s="25">
        <f>VLOOKUP(A131,'Medical Examinations'!$A$1:$L$2336,7,FALSE)</f>
        <v>0</v>
      </c>
      <c r="I131" t="str">
        <f>VLOOKUP(A131,'Medical Examinations'!$A$1:$L$2336,8,FALSE)</f>
        <v>yes</v>
      </c>
      <c r="J131" t="str">
        <f>VLOOKUP(A131,'Medical Examinations'!$A$1:$L$2336,11,FALSE)</f>
        <v>Obesity</v>
      </c>
      <c r="K131" t="str">
        <f>VLOOKUP(A131,'Medical Examinations'!$A$1:$L$2336,12,FALSE)</f>
        <v>Diabetes</v>
      </c>
      <c r="L131" t="str">
        <f>VLOOKUP(A131,'Hospitalisation Details'!$A$1:$M$2344,12,FALSE)</f>
        <v>12-10-1978</v>
      </c>
      <c r="M131">
        <f>VLOOKUP(A131,'Hospitalisation Details'!$A$1:$M$2344,6,FALSE)</f>
        <v>38998.550000000003</v>
      </c>
      <c r="N131" t="str">
        <f>VLOOKUP(A131,'Hospitalisation Details'!$A$1:$M$2344,7,FALSE)</f>
        <v>tier - 1</v>
      </c>
      <c r="O131" t="str">
        <f>VLOOKUP(A131,'Hospitalisation Details'!$A$1:$M$2344,8,FALSE)</f>
        <v>tier - 1</v>
      </c>
      <c r="P131" t="str">
        <f>VLOOKUP(A131,'Hospitalisation Details'!$A$1:$M$2344,9,FALSE)</f>
        <v>R1011</v>
      </c>
      <c r="Q131">
        <f>VLOOKUP(A131,'Hospitalisation Details'!$A$1:$M$2344,13,FALSE)</f>
        <v>44</v>
      </c>
    </row>
    <row r="132" spans="1:17" ht="15.5" x14ac:dyDescent="0.35">
      <c r="A132" s="21" t="s">
        <v>2242</v>
      </c>
      <c r="B132" t="str">
        <f>VLOOKUP('Customer Names'!A132,'Customer Names'!$A$2:$C$2336,3,FALSE)</f>
        <v xml:space="preserve">  George E</v>
      </c>
      <c r="C132">
        <f>VLOOKUP(A132,'Medical Examinations'!$A$1:$L$2336,2, FALSE)</f>
        <v>48.32</v>
      </c>
      <c r="D132">
        <f>VLOOKUP(A132,'Medical Examinations'!$A$1:$L$2336,3,FALSE)</f>
        <v>5.77</v>
      </c>
      <c r="E132" t="str">
        <f>VLOOKUP(A132,'Medical Examinations'!$A$1:$L$2336,4,FALSE)</f>
        <v>No</v>
      </c>
      <c r="F132" t="str">
        <f>VLOOKUP(A132,'Medical Examinations'!$A$1:$L$2336,5,FALSE)</f>
        <v>No</v>
      </c>
      <c r="G132" t="str">
        <f>VLOOKUP(A132,'Medical Examinations'!$A$1:$L$2336,6,FALSE)</f>
        <v>No</v>
      </c>
      <c r="H132" s="25">
        <f>VLOOKUP(A132,'Medical Examinations'!$A$1:$L$2336,7,FALSE)</f>
        <v>0</v>
      </c>
      <c r="I132" t="str">
        <f>VLOOKUP(A132,'Medical Examinations'!$A$1:$L$2336,8,FALSE)</f>
        <v>yes</v>
      </c>
      <c r="J132" t="str">
        <f>VLOOKUP(A132,'Medical Examinations'!$A$1:$L$2336,11,FALSE)</f>
        <v>Obesity</v>
      </c>
      <c r="K132" t="str">
        <f>VLOOKUP(A132,'Medical Examinations'!$A$1:$L$2336,12,FALSE)</f>
        <v>Prediabetes</v>
      </c>
      <c r="L132" t="str">
        <f>VLOOKUP(A132,'Hospitalisation Details'!$A$1:$M$2344,12,FALSE)</f>
        <v>24-09-1980</v>
      </c>
      <c r="M132">
        <f>VLOOKUP(A132,'Hospitalisation Details'!$A$1:$M$2344,6,FALSE)</f>
        <v>38947.43</v>
      </c>
      <c r="N132" t="str">
        <f>VLOOKUP(A132,'Hospitalisation Details'!$A$1:$M$2344,7,FALSE)</f>
        <v>tier - 2</v>
      </c>
      <c r="O132" t="str">
        <f>VLOOKUP(A132,'Hospitalisation Details'!$A$1:$M$2344,8,FALSE)</f>
        <v>tier - 3</v>
      </c>
      <c r="P132" t="str">
        <f>VLOOKUP(A132,'Hospitalisation Details'!$A$1:$M$2344,9,FALSE)</f>
        <v>R1011</v>
      </c>
      <c r="Q132">
        <f>VLOOKUP(A132,'Hospitalisation Details'!$A$1:$M$2344,13,FALSE)</f>
        <v>42</v>
      </c>
    </row>
    <row r="133" spans="1:17" ht="15.5" x14ac:dyDescent="0.35">
      <c r="A133" s="21" t="s">
        <v>2241</v>
      </c>
      <c r="B133" t="str">
        <f>VLOOKUP('Customer Names'!A133,'Customer Names'!$A$2:$C$2336,3,FALSE)</f>
        <v xml:space="preserve">  Sara S</v>
      </c>
      <c r="C133">
        <f>VLOOKUP(A133,'Medical Examinations'!$A$1:$L$2336,2, FALSE)</f>
        <v>44.86</v>
      </c>
      <c r="D133">
        <f>VLOOKUP(A133,'Medical Examinations'!$A$1:$L$2336,3,FALSE)</f>
        <v>4.38</v>
      </c>
      <c r="E133" t="str">
        <f>VLOOKUP(A133,'Medical Examinations'!$A$1:$L$2336,4,FALSE)</f>
        <v>yes</v>
      </c>
      <c r="F133" t="str">
        <f>VLOOKUP(A133,'Medical Examinations'!$A$1:$L$2336,5,FALSE)</f>
        <v>No</v>
      </c>
      <c r="G133" t="str">
        <f>VLOOKUP(A133,'Medical Examinations'!$A$1:$L$2336,6,FALSE)</f>
        <v>No</v>
      </c>
      <c r="H133" s="25">
        <f>VLOOKUP(A133,'Medical Examinations'!$A$1:$L$2336,7,FALSE)</f>
        <v>0</v>
      </c>
      <c r="I133" t="str">
        <f>VLOOKUP(A133,'Medical Examinations'!$A$1:$L$2336,8,FALSE)</f>
        <v>yes</v>
      </c>
      <c r="J133" t="str">
        <f>VLOOKUP(A133,'Medical Examinations'!$A$1:$L$2336,11,FALSE)</f>
        <v>Obesity</v>
      </c>
      <c r="K133" t="str">
        <f>VLOOKUP(A133,'Medical Examinations'!$A$1:$L$2336,12,FALSE)</f>
        <v>Normal</v>
      </c>
      <c r="L133" t="str">
        <f>VLOOKUP(A133,'Hospitalisation Details'!$A$1:$M$2344,12,FALSE)</f>
        <v>15-12-1976</v>
      </c>
      <c r="M133">
        <f>VLOOKUP(A133,'Hospitalisation Details'!$A$1:$M$2344,6,FALSE)</f>
        <v>38932.559999999998</v>
      </c>
      <c r="N133" t="str">
        <f>VLOOKUP(A133,'Hospitalisation Details'!$A$1:$M$2344,7,FALSE)</f>
        <v>tier - 2</v>
      </c>
      <c r="O133" t="str">
        <f>VLOOKUP(A133,'Hospitalisation Details'!$A$1:$M$2344,8,FALSE)</f>
        <v>tier - 3</v>
      </c>
      <c r="P133" t="str">
        <f>VLOOKUP(A133,'Hospitalisation Details'!$A$1:$M$2344,9,FALSE)</f>
        <v>R1011</v>
      </c>
      <c r="Q133">
        <f>VLOOKUP(A133,'Hospitalisation Details'!$A$1:$M$2344,13,FALSE)</f>
        <v>46</v>
      </c>
    </row>
    <row r="134" spans="1:17" ht="15.5" x14ac:dyDescent="0.35">
      <c r="A134" s="21" t="s">
        <v>2240</v>
      </c>
      <c r="B134" t="str">
        <f>VLOOKUP('Customer Names'!A134,'Customer Names'!$A$2:$C$2336,3,FALSE)</f>
        <v xml:space="preserve">  Nick</v>
      </c>
      <c r="C134">
        <f>VLOOKUP(A134,'Medical Examinations'!$A$1:$L$2336,2, FALSE)</f>
        <v>52.15</v>
      </c>
      <c r="D134">
        <f>VLOOKUP(A134,'Medical Examinations'!$A$1:$L$2336,3,FALSE)</f>
        <v>5.65</v>
      </c>
      <c r="E134" t="str">
        <f>VLOOKUP(A134,'Medical Examinations'!$A$1:$L$2336,4,FALSE)</f>
        <v>No</v>
      </c>
      <c r="F134" t="str">
        <f>VLOOKUP(A134,'Medical Examinations'!$A$1:$L$2336,5,FALSE)</f>
        <v>No</v>
      </c>
      <c r="G134" t="str">
        <f>VLOOKUP(A134,'Medical Examinations'!$A$1:$L$2336,6,FALSE)</f>
        <v>No</v>
      </c>
      <c r="H134" s="25">
        <f>VLOOKUP(A134,'Medical Examinations'!$A$1:$L$2336,7,FALSE)</f>
        <v>1</v>
      </c>
      <c r="I134" t="str">
        <f>VLOOKUP(A134,'Medical Examinations'!$A$1:$L$2336,8,FALSE)</f>
        <v>yes</v>
      </c>
      <c r="J134" t="str">
        <f>VLOOKUP(A134,'Medical Examinations'!$A$1:$L$2336,11,FALSE)</f>
        <v>Obesity</v>
      </c>
      <c r="K134" t="str">
        <f>VLOOKUP(A134,'Medical Examinations'!$A$1:$L$2336,12,FALSE)</f>
        <v>Normal</v>
      </c>
      <c r="L134" t="str">
        <f>VLOOKUP(A134,'Hospitalisation Details'!$A$1:$M$2344,12,FALSE)</f>
        <v>16-06-1987</v>
      </c>
      <c r="M134">
        <f>VLOOKUP(A134,'Hospitalisation Details'!$A$1:$M$2344,6,FALSE)</f>
        <v>38924.04</v>
      </c>
      <c r="N134" t="str">
        <f>VLOOKUP(A134,'Hospitalisation Details'!$A$1:$M$2344,7,FALSE)</f>
        <v>tier - 2</v>
      </c>
      <c r="O134" t="str">
        <f>VLOOKUP(A134,'Hospitalisation Details'!$A$1:$M$2344,8,FALSE)</f>
        <v>tier - 2</v>
      </c>
      <c r="P134" t="str">
        <f>VLOOKUP(A134,'Hospitalisation Details'!$A$1:$M$2344,9,FALSE)</f>
        <v>R1011</v>
      </c>
      <c r="Q134">
        <f>VLOOKUP(A134,'Hospitalisation Details'!$A$1:$M$2344,13,FALSE)</f>
        <v>36</v>
      </c>
    </row>
    <row r="135" spans="1:17" ht="15.5" x14ac:dyDescent="0.35">
      <c r="A135" s="21" t="s">
        <v>2239</v>
      </c>
      <c r="B135" t="str">
        <f>VLOOKUP('Customer Names'!A135,'Customer Names'!$A$2:$C$2336,3,FALSE)</f>
        <v xml:space="preserve">  Timothy</v>
      </c>
      <c r="C135">
        <f>VLOOKUP(A135,'Medical Examinations'!$A$1:$L$2336,2, FALSE)</f>
        <v>41.12</v>
      </c>
      <c r="D135">
        <f>VLOOKUP(A135,'Medical Examinations'!$A$1:$L$2336,3,FALSE)</f>
        <v>7.54</v>
      </c>
      <c r="E135" t="str">
        <f>VLOOKUP(A135,'Medical Examinations'!$A$1:$L$2336,4,FALSE)</f>
        <v>yes</v>
      </c>
      <c r="F135" t="str">
        <f>VLOOKUP(A135,'Medical Examinations'!$A$1:$L$2336,5,FALSE)</f>
        <v>No</v>
      </c>
      <c r="G135" t="str">
        <f>VLOOKUP(A135,'Medical Examinations'!$A$1:$L$2336,6,FALSE)</f>
        <v>No</v>
      </c>
      <c r="H135" s="25">
        <f>VLOOKUP(A135,'Medical Examinations'!$A$1:$L$2336,7,FALSE)</f>
        <v>0</v>
      </c>
      <c r="I135" t="str">
        <f>VLOOKUP(A135,'Medical Examinations'!$A$1:$L$2336,8,FALSE)</f>
        <v>yes</v>
      </c>
      <c r="J135" t="str">
        <f>VLOOKUP(A135,'Medical Examinations'!$A$1:$L$2336,11,FALSE)</f>
        <v>Obesity</v>
      </c>
      <c r="K135" t="str">
        <f>VLOOKUP(A135,'Medical Examinations'!$A$1:$L$2336,12,FALSE)</f>
        <v>Diabetes</v>
      </c>
      <c r="L135" t="str">
        <f>VLOOKUP(A135,'Hospitalisation Details'!$A$1:$M$2344,12,FALSE)</f>
        <v>30-07-1967</v>
      </c>
      <c r="M135">
        <f>VLOOKUP(A135,'Hospitalisation Details'!$A$1:$M$2344,6,FALSE)</f>
        <v>38893.360000000001</v>
      </c>
      <c r="N135" t="str">
        <f>VLOOKUP(A135,'Hospitalisation Details'!$A$1:$M$2344,7,FALSE)</f>
        <v>tier - 1</v>
      </c>
      <c r="O135" t="str">
        <f>VLOOKUP(A135,'Hospitalisation Details'!$A$1:$M$2344,8,FALSE)</f>
        <v>tier - 2</v>
      </c>
      <c r="P135" t="str">
        <f>VLOOKUP(A135,'Hospitalisation Details'!$A$1:$M$2344,9,FALSE)</f>
        <v>R1011</v>
      </c>
      <c r="Q135">
        <f>VLOOKUP(A135,'Hospitalisation Details'!$A$1:$M$2344,13,FALSE)</f>
        <v>56</v>
      </c>
    </row>
    <row r="136" spans="1:17" ht="15.5" x14ac:dyDescent="0.35">
      <c r="A136" s="21" t="s">
        <v>2238</v>
      </c>
      <c r="B136" t="str">
        <f>VLOOKUP('Customer Names'!A136,'Customer Names'!$A$2:$C$2336,3,FALSE)</f>
        <v xml:space="preserve">  Becky L</v>
      </c>
      <c r="C136">
        <f>VLOOKUP(A136,'Medical Examinations'!$A$1:$L$2336,2, FALSE)</f>
        <v>38.39</v>
      </c>
      <c r="D136">
        <f>VLOOKUP(A136,'Medical Examinations'!$A$1:$L$2336,3,FALSE)</f>
        <v>5.1100000000000003</v>
      </c>
      <c r="E136" t="str">
        <f>VLOOKUP(A136,'Medical Examinations'!$A$1:$L$2336,4,FALSE)</f>
        <v>yes</v>
      </c>
      <c r="F136" t="str">
        <f>VLOOKUP(A136,'Medical Examinations'!$A$1:$L$2336,5,FALSE)</f>
        <v>No</v>
      </c>
      <c r="G136" t="str">
        <f>VLOOKUP(A136,'Medical Examinations'!$A$1:$L$2336,6,FALSE)</f>
        <v>No</v>
      </c>
      <c r="H136" s="25">
        <f>VLOOKUP(A136,'Medical Examinations'!$A$1:$L$2336,7,FALSE)</f>
        <v>1</v>
      </c>
      <c r="I136" t="str">
        <f>VLOOKUP(A136,'Medical Examinations'!$A$1:$L$2336,8,FALSE)</f>
        <v>yes</v>
      </c>
      <c r="J136" t="str">
        <f>VLOOKUP(A136,'Medical Examinations'!$A$1:$L$2336,11,FALSE)</f>
        <v>Obesity</v>
      </c>
      <c r="K136" t="str">
        <f>VLOOKUP(A136,'Medical Examinations'!$A$1:$L$2336,12,FALSE)</f>
        <v>Normal</v>
      </c>
      <c r="L136" t="str">
        <f>VLOOKUP(A136,'Hospitalisation Details'!$A$1:$M$2344,12,FALSE)</f>
        <v>06-06-1964</v>
      </c>
      <c r="M136">
        <f>VLOOKUP(A136,'Hospitalisation Details'!$A$1:$M$2344,6,FALSE)</f>
        <v>38869.25</v>
      </c>
      <c r="N136" t="str">
        <f>VLOOKUP(A136,'Hospitalisation Details'!$A$1:$M$2344,7,FALSE)</f>
        <v>tier - 2</v>
      </c>
      <c r="O136" t="str">
        <f>VLOOKUP(A136,'Hospitalisation Details'!$A$1:$M$2344,8,FALSE)</f>
        <v>tier - 2</v>
      </c>
      <c r="P136" t="str">
        <f>VLOOKUP(A136,'Hospitalisation Details'!$A$1:$M$2344,9,FALSE)</f>
        <v>R1011</v>
      </c>
      <c r="Q136">
        <f>VLOOKUP(A136,'Hospitalisation Details'!$A$1:$M$2344,13,FALSE)</f>
        <v>59</v>
      </c>
    </row>
    <row r="137" spans="1:17" ht="15.5" x14ac:dyDescent="0.35">
      <c r="A137" s="21" t="s">
        <v>2237</v>
      </c>
      <c r="B137" t="str">
        <f>VLOOKUP('Customer Names'!A137,'Customer Names'!$A$2:$C$2336,3,FALSE)</f>
        <v xml:space="preserve">  Steph K</v>
      </c>
      <c r="C137">
        <f>VLOOKUP(A137,'Medical Examinations'!$A$1:$L$2336,2, FALSE)</f>
        <v>46.85</v>
      </c>
      <c r="D137">
        <f>VLOOKUP(A137,'Medical Examinations'!$A$1:$L$2336,3,FALSE)</f>
        <v>4.25</v>
      </c>
      <c r="E137" t="str">
        <f>VLOOKUP(A137,'Medical Examinations'!$A$1:$L$2336,4,FALSE)</f>
        <v>No</v>
      </c>
      <c r="F137" t="str">
        <f>VLOOKUP(A137,'Medical Examinations'!$A$1:$L$2336,5,FALSE)</f>
        <v>No</v>
      </c>
      <c r="G137" t="str">
        <f>VLOOKUP(A137,'Medical Examinations'!$A$1:$L$2336,6,FALSE)</f>
        <v>Yes</v>
      </c>
      <c r="H137" s="25">
        <f>VLOOKUP(A137,'Medical Examinations'!$A$1:$L$2336,7,FALSE)</f>
        <v>1</v>
      </c>
      <c r="I137" t="str">
        <f>VLOOKUP(A137,'Medical Examinations'!$A$1:$L$2336,8,FALSE)</f>
        <v>yes</v>
      </c>
      <c r="J137" t="str">
        <f>VLOOKUP(A137,'Medical Examinations'!$A$1:$L$2336,11,FALSE)</f>
        <v>Obesity</v>
      </c>
      <c r="K137" t="str">
        <f>VLOOKUP(A137,'Medical Examinations'!$A$1:$L$2336,12,FALSE)</f>
        <v>Normal</v>
      </c>
      <c r="L137" t="str">
        <f>VLOOKUP(A137,'Hospitalisation Details'!$A$1:$M$2344,12,FALSE)</f>
        <v>03-12-1979</v>
      </c>
      <c r="M137">
        <f>VLOOKUP(A137,'Hospitalisation Details'!$A$1:$M$2344,6,FALSE)</f>
        <v>38836.980000000003</v>
      </c>
      <c r="N137" t="str">
        <f>VLOOKUP(A137,'Hospitalisation Details'!$A$1:$M$2344,7,FALSE)</f>
        <v>tier - 2</v>
      </c>
      <c r="O137" t="str">
        <f>VLOOKUP(A137,'Hospitalisation Details'!$A$1:$M$2344,8,FALSE)</f>
        <v>tier - 1</v>
      </c>
      <c r="P137" t="str">
        <f>VLOOKUP(A137,'Hospitalisation Details'!$A$1:$M$2344,9,FALSE)</f>
        <v>R1011</v>
      </c>
      <c r="Q137">
        <f>VLOOKUP(A137,'Hospitalisation Details'!$A$1:$M$2344,13,FALSE)</f>
        <v>43</v>
      </c>
    </row>
    <row r="138" spans="1:17" ht="15.5" x14ac:dyDescent="0.35">
      <c r="A138" s="21" t="s">
        <v>2236</v>
      </c>
      <c r="B138" t="str">
        <f>VLOOKUP('Customer Names'!A138,'Customer Names'!$A$2:$C$2336,3,FALSE)</f>
        <v xml:space="preserve">  Kristine B</v>
      </c>
      <c r="C138">
        <f>VLOOKUP(A138,'Medical Examinations'!$A$1:$L$2336,2, FALSE)</f>
        <v>42.24</v>
      </c>
      <c r="D138">
        <f>VLOOKUP(A138,'Medical Examinations'!$A$1:$L$2336,3,FALSE)</f>
        <v>5.55</v>
      </c>
      <c r="E138" t="str">
        <f>VLOOKUP(A138,'Medical Examinations'!$A$1:$L$2336,4,FALSE)</f>
        <v>No</v>
      </c>
      <c r="F138" t="str">
        <f>VLOOKUP(A138,'Medical Examinations'!$A$1:$L$2336,5,FALSE)</f>
        <v>yes</v>
      </c>
      <c r="G138" t="str">
        <f>VLOOKUP(A138,'Medical Examinations'!$A$1:$L$2336,6,FALSE)</f>
        <v>No</v>
      </c>
      <c r="H138" s="25">
        <f>VLOOKUP(A138,'Medical Examinations'!$A$1:$L$2336,7,FALSE)</f>
        <v>1</v>
      </c>
      <c r="I138" t="str">
        <f>VLOOKUP(A138,'Medical Examinations'!$A$1:$L$2336,8,FALSE)</f>
        <v>yes</v>
      </c>
      <c r="J138" t="str">
        <f>VLOOKUP(A138,'Medical Examinations'!$A$1:$L$2336,11,FALSE)</f>
        <v>Obesity</v>
      </c>
      <c r="K138" t="str">
        <f>VLOOKUP(A138,'Medical Examinations'!$A$1:$L$2336,12,FALSE)</f>
        <v>Normal</v>
      </c>
      <c r="L138" t="str">
        <f>VLOOKUP(A138,'Hospitalisation Details'!$A$1:$M$2344,12,FALSE)</f>
        <v>05-12-2004</v>
      </c>
      <c r="M138">
        <f>VLOOKUP(A138,'Hospitalisation Details'!$A$1:$M$2344,6,FALSE)</f>
        <v>38792.69</v>
      </c>
      <c r="N138" t="str">
        <f>VLOOKUP(A138,'Hospitalisation Details'!$A$1:$M$2344,7,FALSE)</f>
        <v>tier - 2</v>
      </c>
      <c r="O138" t="str">
        <f>VLOOKUP(A138,'Hospitalisation Details'!$A$1:$M$2344,8,FALSE)</f>
        <v>tier - 2</v>
      </c>
      <c r="P138" t="str">
        <f>VLOOKUP(A138,'Hospitalisation Details'!$A$1:$M$2344,9,FALSE)</f>
        <v>R1013</v>
      </c>
      <c r="Q138">
        <f>VLOOKUP(A138,'Hospitalisation Details'!$A$1:$M$2344,13,FALSE)</f>
        <v>18</v>
      </c>
    </row>
    <row r="139" spans="1:17" ht="15.5" x14ac:dyDescent="0.35">
      <c r="A139" s="21" t="s">
        <v>2235</v>
      </c>
      <c r="B139" t="str">
        <f>VLOOKUP('Customer Names'!A139,'Customer Names'!$A$2:$C$2336,3,FALSE)</f>
        <v xml:space="preserve">  Taylor B</v>
      </c>
      <c r="C139">
        <f>VLOOKUP(A139,'Medical Examinations'!$A$1:$L$2336,2, FALSE)</f>
        <v>34.39</v>
      </c>
      <c r="D139">
        <f>VLOOKUP(A139,'Medical Examinations'!$A$1:$L$2336,3,FALSE)</f>
        <v>5.78</v>
      </c>
      <c r="E139" t="str">
        <f>VLOOKUP(A139,'Medical Examinations'!$A$1:$L$2336,4,FALSE)</f>
        <v>No</v>
      </c>
      <c r="F139" t="str">
        <f>VLOOKUP(A139,'Medical Examinations'!$A$1:$L$2336,5,FALSE)</f>
        <v>No</v>
      </c>
      <c r="G139" t="str">
        <f>VLOOKUP(A139,'Medical Examinations'!$A$1:$L$2336,6,FALSE)</f>
        <v>No</v>
      </c>
      <c r="H139" s="25">
        <f>VLOOKUP(A139,'Medical Examinations'!$A$1:$L$2336,7,FALSE)</f>
        <v>0</v>
      </c>
      <c r="I139" t="str">
        <f>VLOOKUP(A139,'Medical Examinations'!$A$1:$L$2336,8,FALSE)</f>
        <v>yes</v>
      </c>
      <c r="J139" t="str">
        <f>VLOOKUP(A139,'Medical Examinations'!$A$1:$L$2336,11,FALSE)</f>
        <v>Obesity</v>
      </c>
      <c r="K139" t="str">
        <f>VLOOKUP(A139,'Medical Examinations'!$A$1:$L$2336,12,FALSE)</f>
        <v>Prediabetes</v>
      </c>
      <c r="L139" t="str">
        <f>VLOOKUP(A139,'Hospitalisation Details'!$A$1:$M$2344,12,FALSE)</f>
        <v>08-11-1991</v>
      </c>
      <c r="M139">
        <f>VLOOKUP(A139,'Hospitalisation Details'!$A$1:$M$2344,6,FALSE)</f>
        <v>38746.36</v>
      </c>
      <c r="N139" t="str">
        <f>VLOOKUP(A139,'Hospitalisation Details'!$A$1:$M$2344,7,FALSE)</f>
        <v>tier - 1</v>
      </c>
      <c r="O139" t="str">
        <f>VLOOKUP(A139,'Hospitalisation Details'!$A$1:$M$2344,8,FALSE)</f>
        <v>tier - 2</v>
      </c>
      <c r="P139" t="str">
        <f>VLOOKUP(A139,'Hospitalisation Details'!$A$1:$M$2344,9,FALSE)</f>
        <v>R1012</v>
      </c>
      <c r="Q139">
        <f>VLOOKUP(A139,'Hospitalisation Details'!$A$1:$M$2344,13,FALSE)</f>
        <v>31</v>
      </c>
    </row>
    <row r="140" spans="1:17" ht="15.5" x14ac:dyDescent="0.35">
      <c r="A140" s="21" t="s">
        <v>2234</v>
      </c>
      <c r="B140" t="str">
        <f>VLOOKUP('Customer Names'!A140,'Customer Names'!$A$2:$C$2336,3,FALSE)</f>
        <v xml:space="preserve">  William</v>
      </c>
      <c r="C140">
        <f>VLOOKUP(A140,'Medical Examinations'!$A$1:$L$2336,2, FALSE)</f>
        <v>42.89</v>
      </c>
      <c r="D140">
        <f>VLOOKUP(A140,'Medical Examinations'!$A$1:$L$2336,3,FALSE)</f>
        <v>5.28</v>
      </c>
      <c r="E140" t="str">
        <f>VLOOKUP(A140,'Medical Examinations'!$A$1:$L$2336,4,FALSE)</f>
        <v>yes</v>
      </c>
      <c r="F140" t="str">
        <f>VLOOKUP(A140,'Medical Examinations'!$A$1:$L$2336,5,FALSE)</f>
        <v>No</v>
      </c>
      <c r="G140" t="str">
        <f>VLOOKUP(A140,'Medical Examinations'!$A$1:$L$2336,6,FALSE)</f>
        <v>No</v>
      </c>
      <c r="H140" s="25">
        <f>VLOOKUP(A140,'Medical Examinations'!$A$1:$L$2336,7,FALSE)</f>
        <v>0</v>
      </c>
      <c r="I140" t="str">
        <f>VLOOKUP(A140,'Medical Examinations'!$A$1:$L$2336,8,FALSE)</f>
        <v>yes</v>
      </c>
      <c r="J140" t="str">
        <f>VLOOKUP(A140,'Medical Examinations'!$A$1:$L$2336,11,FALSE)</f>
        <v>Obesity</v>
      </c>
      <c r="K140" t="str">
        <f>VLOOKUP(A140,'Medical Examinations'!$A$1:$L$2336,12,FALSE)</f>
        <v>Normal</v>
      </c>
      <c r="L140" t="str">
        <f>VLOOKUP(A140,'Hospitalisation Details'!$A$1:$M$2344,12,FALSE)</f>
        <v>15-06-1976</v>
      </c>
      <c r="M140">
        <f>VLOOKUP(A140,'Hospitalisation Details'!$A$1:$M$2344,6,FALSE)</f>
        <v>38740.120000000003</v>
      </c>
      <c r="N140" t="str">
        <f>VLOOKUP(A140,'Hospitalisation Details'!$A$1:$M$2344,7,FALSE)</f>
        <v>tier - 2</v>
      </c>
      <c r="O140" t="str">
        <f>VLOOKUP(A140,'Hospitalisation Details'!$A$1:$M$2344,8,FALSE)</f>
        <v>tier - 2</v>
      </c>
      <c r="P140" t="str">
        <f>VLOOKUP(A140,'Hospitalisation Details'!$A$1:$M$2344,9,FALSE)</f>
        <v>R1012</v>
      </c>
      <c r="Q140">
        <f>VLOOKUP(A140,'Hospitalisation Details'!$A$1:$M$2344,13,FALSE)</f>
        <v>47</v>
      </c>
    </row>
    <row r="141" spans="1:17" ht="15.5" x14ac:dyDescent="0.35">
      <c r="A141" s="21" t="s">
        <v>2233</v>
      </c>
      <c r="B141" t="str">
        <f>VLOOKUP('Customer Names'!A141,'Customer Names'!$A$2:$C$2336,3,FALSE)</f>
        <v xml:space="preserve">  Sage</v>
      </c>
      <c r="C141">
        <f>VLOOKUP(A141,'Medical Examinations'!$A$1:$L$2336,2, FALSE)</f>
        <v>36.299999999999997</v>
      </c>
      <c r="D141">
        <f>VLOOKUP(A141,'Medical Examinations'!$A$1:$L$2336,3,FALSE)</f>
        <v>5.39</v>
      </c>
      <c r="E141" t="str">
        <f>VLOOKUP(A141,'Medical Examinations'!$A$1:$L$2336,4,FALSE)</f>
        <v>No</v>
      </c>
      <c r="F141" t="str">
        <f>VLOOKUP(A141,'Medical Examinations'!$A$1:$L$2336,5,FALSE)</f>
        <v>No</v>
      </c>
      <c r="G141" t="str">
        <f>VLOOKUP(A141,'Medical Examinations'!$A$1:$L$2336,6,FALSE)</f>
        <v>No</v>
      </c>
      <c r="H141" s="25">
        <f>VLOOKUP(A141,'Medical Examinations'!$A$1:$L$2336,7,FALSE)</f>
        <v>0</v>
      </c>
      <c r="I141" t="str">
        <f>VLOOKUP(A141,'Medical Examinations'!$A$1:$L$2336,8,FALSE)</f>
        <v>yes</v>
      </c>
      <c r="J141" t="str">
        <f>VLOOKUP(A141,'Medical Examinations'!$A$1:$L$2336,11,FALSE)</f>
        <v>Obesity</v>
      </c>
      <c r="K141" t="str">
        <f>VLOOKUP(A141,'Medical Examinations'!$A$1:$L$2336,12,FALSE)</f>
        <v>Normal</v>
      </c>
      <c r="L141" t="str">
        <f>VLOOKUP(A141,'Hospitalisation Details'!$A$1:$M$2344,12,FALSE)</f>
        <v>02-11-1991</v>
      </c>
      <c r="M141">
        <f>VLOOKUP(A141,'Hospitalisation Details'!$A$1:$M$2344,6,FALSE)</f>
        <v>38711</v>
      </c>
      <c r="N141" t="str">
        <f>VLOOKUP(A141,'Hospitalisation Details'!$A$1:$M$2344,7,FALSE)</f>
        <v>tier - 2</v>
      </c>
      <c r="O141" t="str">
        <f>VLOOKUP(A141,'Hospitalisation Details'!$A$1:$M$2344,8,FALSE)</f>
        <v>tier - 2</v>
      </c>
      <c r="P141" t="str">
        <f>VLOOKUP(A141,'Hospitalisation Details'!$A$1:$M$2344,9,FALSE)</f>
        <v>R1011</v>
      </c>
      <c r="Q141">
        <f>VLOOKUP(A141,'Hospitalisation Details'!$A$1:$M$2344,13,FALSE)</f>
        <v>31</v>
      </c>
    </row>
    <row r="142" spans="1:17" ht="15.5" x14ac:dyDescent="0.35">
      <c r="A142" s="21" t="s">
        <v>2232</v>
      </c>
      <c r="B142" t="str">
        <f>VLOOKUP('Customer Names'!A142,'Customer Names'!$A$2:$C$2336,3,FALSE)</f>
        <v xml:space="preserve">  Cole</v>
      </c>
      <c r="C142">
        <f>VLOOKUP(A142,'Medical Examinations'!$A$1:$L$2336,2, FALSE)</f>
        <v>35.200000000000003</v>
      </c>
      <c r="D142">
        <f>VLOOKUP(A142,'Medical Examinations'!$A$1:$L$2336,3,FALSE)</f>
        <v>8.01</v>
      </c>
      <c r="E142" t="str">
        <f>VLOOKUP(A142,'Medical Examinations'!$A$1:$L$2336,4,FALSE)</f>
        <v>yes</v>
      </c>
      <c r="F142" t="str">
        <f>VLOOKUP(A142,'Medical Examinations'!$A$1:$L$2336,5,FALSE)</f>
        <v>No</v>
      </c>
      <c r="G142" t="str">
        <f>VLOOKUP(A142,'Medical Examinations'!$A$1:$L$2336,6,FALSE)</f>
        <v>No</v>
      </c>
      <c r="H142" s="25">
        <f>VLOOKUP(A142,'Medical Examinations'!$A$1:$L$2336,7,FALSE)</f>
        <v>1</v>
      </c>
      <c r="I142" t="str">
        <f>VLOOKUP(A142,'Medical Examinations'!$A$1:$L$2336,8,FALSE)</f>
        <v>yes</v>
      </c>
      <c r="J142" t="str">
        <f>VLOOKUP(A142,'Medical Examinations'!$A$1:$L$2336,11,FALSE)</f>
        <v>Obesity</v>
      </c>
      <c r="K142" t="str">
        <f>VLOOKUP(A142,'Medical Examinations'!$A$1:$L$2336,12,FALSE)</f>
        <v>Diabetes</v>
      </c>
      <c r="L142" t="str">
        <f>VLOOKUP(A142,'Hospitalisation Details'!$A$1:$M$2344,12,FALSE)</f>
        <v>20-07-1986</v>
      </c>
      <c r="M142">
        <f>VLOOKUP(A142,'Hospitalisation Details'!$A$1:$M$2344,6,FALSE)</f>
        <v>38709.18</v>
      </c>
      <c r="N142" t="str">
        <f>VLOOKUP(A142,'Hospitalisation Details'!$A$1:$M$2344,7,FALSE)</f>
        <v>tier - 1</v>
      </c>
      <c r="O142" t="str">
        <f>VLOOKUP(A142,'Hospitalisation Details'!$A$1:$M$2344,8,FALSE)</f>
        <v>tier - 3</v>
      </c>
      <c r="P142" t="str">
        <f>VLOOKUP(A142,'Hospitalisation Details'!$A$1:$M$2344,9,FALSE)</f>
        <v>R1013</v>
      </c>
      <c r="Q142">
        <f>VLOOKUP(A142,'Hospitalisation Details'!$A$1:$M$2344,13,FALSE)</f>
        <v>37</v>
      </c>
    </row>
    <row r="143" spans="1:17" ht="15.5" x14ac:dyDescent="0.35">
      <c r="A143" s="21" t="s">
        <v>2231</v>
      </c>
      <c r="B143" t="str">
        <f>VLOOKUP('Customer Names'!A143,'Customer Names'!$A$2:$C$2336,3,FALSE)</f>
        <v xml:space="preserve">  Jesse</v>
      </c>
      <c r="C143">
        <f>VLOOKUP(A143,'Medical Examinations'!$A$1:$L$2336,2, FALSE)</f>
        <v>53.62</v>
      </c>
      <c r="D143">
        <f>VLOOKUP(A143,'Medical Examinations'!$A$1:$L$2336,3,FALSE)</f>
        <v>5.21</v>
      </c>
      <c r="E143" t="str">
        <f>VLOOKUP(A143,'Medical Examinations'!$A$1:$L$2336,4,FALSE)</f>
        <v>No</v>
      </c>
      <c r="F143" t="str">
        <f>VLOOKUP(A143,'Medical Examinations'!$A$1:$L$2336,5,FALSE)</f>
        <v>No</v>
      </c>
      <c r="G143" t="str">
        <f>VLOOKUP(A143,'Medical Examinations'!$A$1:$L$2336,6,FALSE)</f>
        <v>No</v>
      </c>
      <c r="H143" s="25">
        <f>VLOOKUP(A143,'Medical Examinations'!$A$1:$L$2336,7,FALSE)</f>
        <v>0</v>
      </c>
      <c r="I143" t="str">
        <f>VLOOKUP(A143,'Medical Examinations'!$A$1:$L$2336,8,FALSE)</f>
        <v>yes</v>
      </c>
      <c r="J143" t="str">
        <f>VLOOKUP(A143,'Medical Examinations'!$A$1:$L$2336,11,FALSE)</f>
        <v>Obesity</v>
      </c>
      <c r="K143" t="str">
        <f>VLOOKUP(A143,'Medical Examinations'!$A$1:$L$2336,12,FALSE)</f>
        <v>Normal</v>
      </c>
      <c r="L143" t="str">
        <f>VLOOKUP(A143,'Hospitalisation Details'!$A$1:$M$2344,12,FALSE)</f>
        <v>13-07-1990</v>
      </c>
      <c r="M143">
        <f>VLOOKUP(A143,'Hospitalisation Details'!$A$1:$M$2344,6,FALSE)</f>
        <v>38652.089999999997</v>
      </c>
      <c r="N143" t="str">
        <f>VLOOKUP(A143,'Hospitalisation Details'!$A$1:$M$2344,7,FALSE)</f>
        <v>tier - 2</v>
      </c>
      <c r="O143" t="str">
        <f>VLOOKUP(A143,'Hospitalisation Details'!$A$1:$M$2344,8,FALSE)</f>
        <v>tier - 2</v>
      </c>
      <c r="P143" t="str">
        <f>VLOOKUP(A143,'Hospitalisation Details'!$A$1:$M$2344,9,FALSE)</f>
        <v>R1011</v>
      </c>
      <c r="Q143">
        <f>VLOOKUP(A143,'Hospitalisation Details'!$A$1:$M$2344,13,FALSE)</f>
        <v>33</v>
      </c>
    </row>
    <row r="144" spans="1:17" ht="15.5" x14ac:dyDescent="0.35">
      <c r="A144" s="21" t="s">
        <v>2230</v>
      </c>
      <c r="B144" t="str">
        <f>VLOOKUP('Customer Names'!A144,'Customer Names'!$A$2:$C$2336,3,FALSE)</f>
        <v xml:space="preserve">  Tammi J</v>
      </c>
      <c r="C144">
        <f>VLOOKUP(A144,'Medical Examinations'!$A$1:$L$2336,2, FALSE)</f>
        <v>36.67</v>
      </c>
      <c r="D144">
        <f>VLOOKUP(A144,'Medical Examinations'!$A$1:$L$2336,3,FALSE)</f>
        <v>6.27</v>
      </c>
      <c r="E144" t="str">
        <f>VLOOKUP(A144,'Medical Examinations'!$A$1:$L$2336,4,FALSE)</f>
        <v>No</v>
      </c>
      <c r="F144" t="str">
        <f>VLOOKUP(A144,'Medical Examinations'!$A$1:$L$2336,5,FALSE)</f>
        <v>No</v>
      </c>
      <c r="G144" t="str">
        <f>VLOOKUP(A144,'Medical Examinations'!$A$1:$L$2336,6,FALSE)</f>
        <v>No</v>
      </c>
      <c r="H144" s="25">
        <f>VLOOKUP(A144,'Medical Examinations'!$A$1:$L$2336,7,FALSE)</f>
        <v>0</v>
      </c>
      <c r="I144" t="str">
        <f>VLOOKUP(A144,'Medical Examinations'!$A$1:$L$2336,8,FALSE)</f>
        <v>yes</v>
      </c>
      <c r="J144" t="str">
        <f>VLOOKUP(A144,'Medical Examinations'!$A$1:$L$2336,11,FALSE)</f>
        <v>Obesity</v>
      </c>
      <c r="K144" t="str">
        <f>VLOOKUP(A144,'Medical Examinations'!$A$1:$L$2336,12,FALSE)</f>
        <v>Prediabetes</v>
      </c>
      <c r="L144" t="str">
        <f>VLOOKUP(A144,'Hospitalisation Details'!$A$1:$M$2344,12,FALSE)</f>
        <v>12-11-1999</v>
      </c>
      <c r="M144">
        <f>VLOOKUP(A144,'Hospitalisation Details'!$A$1:$M$2344,6,FALSE)</f>
        <v>38511.629999999997</v>
      </c>
      <c r="N144" t="str">
        <f>VLOOKUP(A144,'Hospitalisation Details'!$A$1:$M$2344,7,FALSE)</f>
        <v>tier - 2</v>
      </c>
      <c r="O144" t="str">
        <f>VLOOKUP(A144,'Hospitalisation Details'!$A$1:$M$2344,8,FALSE)</f>
        <v>tier - 2</v>
      </c>
      <c r="P144" t="str">
        <f>VLOOKUP(A144,'Hospitalisation Details'!$A$1:$M$2344,9,FALSE)</f>
        <v>R1024</v>
      </c>
      <c r="Q144">
        <f>VLOOKUP(A144,'Hospitalisation Details'!$A$1:$M$2344,13,FALSE)</f>
        <v>23</v>
      </c>
    </row>
    <row r="145" spans="1:17" ht="15.5" x14ac:dyDescent="0.35">
      <c r="A145" s="21" t="s">
        <v>2229</v>
      </c>
      <c r="B145" t="str">
        <f>VLOOKUP('Customer Names'!A145,'Customer Names'!$A$2:$C$2336,3,FALSE)</f>
        <v xml:space="preserve">  Matthew S</v>
      </c>
      <c r="C145">
        <f>VLOOKUP(A145,'Medical Examinations'!$A$1:$L$2336,2, FALSE)</f>
        <v>33.4</v>
      </c>
      <c r="D145">
        <f>VLOOKUP(A145,'Medical Examinations'!$A$1:$L$2336,3,FALSE)</f>
        <v>10.73</v>
      </c>
      <c r="E145" t="str">
        <f>VLOOKUP(A145,'Medical Examinations'!$A$1:$L$2336,4,FALSE)</f>
        <v>yes</v>
      </c>
      <c r="F145" t="str">
        <f>VLOOKUP(A145,'Medical Examinations'!$A$1:$L$2336,5,FALSE)</f>
        <v>No</v>
      </c>
      <c r="G145" t="str">
        <f>VLOOKUP(A145,'Medical Examinations'!$A$1:$L$2336,6,FALSE)</f>
        <v>No</v>
      </c>
      <c r="H145" s="25">
        <f>VLOOKUP(A145,'Medical Examinations'!$A$1:$L$2336,7,FALSE)</f>
        <v>1</v>
      </c>
      <c r="I145" t="str">
        <f>VLOOKUP(A145,'Medical Examinations'!$A$1:$L$2336,8,FALSE)</f>
        <v>yes</v>
      </c>
      <c r="J145" t="str">
        <f>VLOOKUP(A145,'Medical Examinations'!$A$1:$L$2336,11,FALSE)</f>
        <v>Obesity</v>
      </c>
      <c r="K145" t="str">
        <f>VLOOKUP(A145,'Medical Examinations'!$A$1:$L$2336,12,FALSE)</f>
        <v>Diabetes</v>
      </c>
      <c r="L145" t="str">
        <f>VLOOKUP(A145,'Hospitalisation Details'!$A$1:$M$2344,12,FALSE)</f>
        <v>21-06-1986</v>
      </c>
      <c r="M145">
        <f>VLOOKUP(A145,'Hospitalisation Details'!$A$1:$M$2344,6,FALSE)</f>
        <v>38415.47</v>
      </c>
      <c r="N145" t="str">
        <f>VLOOKUP(A145,'Hospitalisation Details'!$A$1:$M$2344,7,FALSE)</f>
        <v>tier - 1</v>
      </c>
      <c r="O145" t="str">
        <f>VLOOKUP(A145,'Hospitalisation Details'!$A$1:$M$2344,8,FALSE)</f>
        <v>tier - 2</v>
      </c>
      <c r="P145" t="str">
        <f>VLOOKUP(A145,'Hospitalisation Details'!$A$1:$M$2344,9,FALSE)</f>
        <v>R1011</v>
      </c>
      <c r="Q145">
        <f>VLOOKUP(A145,'Hospitalisation Details'!$A$1:$M$2344,13,FALSE)</f>
        <v>37</v>
      </c>
    </row>
    <row r="146" spans="1:17" ht="15.5" x14ac:dyDescent="0.35">
      <c r="A146" s="21" t="s">
        <v>2228</v>
      </c>
      <c r="B146" t="str">
        <f>VLOOKUP('Customer Names'!A146,'Customer Names'!$A$2:$C$2336,3,FALSE)</f>
        <v xml:space="preserve">  Eric</v>
      </c>
      <c r="C146">
        <f>VLOOKUP(A146,'Medical Examinations'!$A$1:$L$2336,2, FALSE)</f>
        <v>42.71</v>
      </c>
      <c r="D146">
        <f>VLOOKUP(A146,'Medical Examinations'!$A$1:$L$2336,3,FALSE)</f>
        <v>10.52</v>
      </c>
      <c r="E146" t="str">
        <f>VLOOKUP(A146,'Medical Examinations'!$A$1:$L$2336,4,FALSE)</f>
        <v>No</v>
      </c>
      <c r="F146" t="str">
        <f>VLOOKUP(A146,'Medical Examinations'!$A$1:$L$2336,5,FALSE)</f>
        <v>No</v>
      </c>
      <c r="G146" t="str">
        <f>VLOOKUP(A146,'Medical Examinations'!$A$1:$L$2336,6,FALSE)</f>
        <v>No</v>
      </c>
      <c r="H146" s="25">
        <f>VLOOKUP(A146,'Medical Examinations'!$A$1:$L$2336,7,FALSE)</f>
        <v>0</v>
      </c>
      <c r="I146" t="str">
        <f>VLOOKUP(A146,'Medical Examinations'!$A$1:$L$2336,8,FALSE)</f>
        <v>yes</v>
      </c>
      <c r="J146" t="str">
        <f>VLOOKUP(A146,'Medical Examinations'!$A$1:$L$2336,11,FALSE)</f>
        <v>Obesity</v>
      </c>
      <c r="K146" t="str">
        <f>VLOOKUP(A146,'Medical Examinations'!$A$1:$L$2336,12,FALSE)</f>
        <v>Diabetes</v>
      </c>
      <c r="L146" t="str">
        <f>VLOOKUP(A146,'Hospitalisation Details'!$A$1:$M$2344,12,FALSE)</f>
        <v>23-12-1971</v>
      </c>
      <c r="M146">
        <f>VLOOKUP(A146,'Hospitalisation Details'!$A$1:$M$2344,6,FALSE)</f>
        <v>38405.26</v>
      </c>
      <c r="N146" t="str">
        <f>VLOOKUP(A146,'Hospitalisation Details'!$A$1:$M$2344,7,FALSE)</f>
        <v>tier - 2</v>
      </c>
      <c r="O146" t="str">
        <f>VLOOKUP(A146,'Hospitalisation Details'!$A$1:$M$2344,8,FALSE)</f>
        <v>tier - 1</v>
      </c>
      <c r="P146" t="str">
        <f>VLOOKUP(A146,'Hospitalisation Details'!$A$1:$M$2344,9,FALSE)</f>
        <v>R1011</v>
      </c>
      <c r="Q146">
        <f>VLOOKUP(A146,'Hospitalisation Details'!$A$1:$M$2344,13,FALSE)</f>
        <v>51</v>
      </c>
    </row>
    <row r="147" spans="1:17" ht="15.5" x14ac:dyDescent="0.35">
      <c r="A147" s="21" t="s">
        <v>2227</v>
      </c>
      <c r="B147" t="str">
        <f>VLOOKUP('Customer Names'!A147,'Customer Names'!$A$2:$C$2336,3,FALSE)</f>
        <v xml:space="preserve">  Valeria R</v>
      </c>
      <c r="C147">
        <f>VLOOKUP(A147,'Medical Examinations'!$A$1:$L$2336,2, FALSE)</f>
        <v>41.52</v>
      </c>
      <c r="D147">
        <f>VLOOKUP(A147,'Medical Examinations'!$A$1:$L$2336,3,FALSE)</f>
        <v>11.82</v>
      </c>
      <c r="E147" t="str">
        <f>VLOOKUP(A147,'Medical Examinations'!$A$1:$L$2336,4,FALSE)</f>
        <v>yes</v>
      </c>
      <c r="F147" t="str">
        <f>VLOOKUP(A147,'Medical Examinations'!$A$1:$L$2336,5,FALSE)</f>
        <v>No</v>
      </c>
      <c r="G147" t="str">
        <f>VLOOKUP(A147,'Medical Examinations'!$A$1:$L$2336,6,FALSE)</f>
        <v>No</v>
      </c>
      <c r="H147" s="25">
        <f>VLOOKUP(A147,'Medical Examinations'!$A$1:$L$2336,7,FALSE)</f>
        <v>2</v>
      </c>
      <c r="I147" t="str">
        <f>VLOOKUP(A147,'Medical Examinations'!$A$1:$L$2336,8,FALSE)</f>
        <v>yes</v>
      </c>
      <c r="J147" t="str">
        <f>VLOOKUP(A147,'Medical Examinations'!$A$1:$L$2336,11,FALSE)</f>
        <v>Obesity</v>
      </c>
      <c r="K147" t="str">
        <f>VLOOKUP(A147,'Medical Examinations'!$A$1:$L$2336,12,FALSE)</f>
        <v>Diabetes</v>
      </c>
      <c r="L147" t="str">
        <f>VLOOKUP(A147,'Hospitalisation Details'!$A$1:$M$2344,12,FALSE)</f>
        <v>22-08-1970</v>
      </c>
      <c r="M147">
        <f>VLOOKUP(A147,'Hospitalisation Details'!$A$1:$M$2344,6,FALSE)</f>
        <v>38389.79</v>
      </c>
      <c r="N147" t="str">
        <f>VLOOKUP(A147,'Hospitalisation Details'!$A$1:$M$2344,7,FALSE)</f>
        <v>tier - 2</v>
      </c>
      <c r="O147" t="str">
        <f>VLOOKUP(A147,'Hospitalisation Details'!$A$1:$M$2344,8,FALSE)</f>
        <v>tier - 3</v>
      </c>
      <c r="P147" t="str">
        <f>VLOOKUP(A147,'Hospitalisation Details'!$A$1:$M$2344,9,FALSE)</f>
        <v>R1011</v>
      </c>
      <c r="Q147">
        <f>VLOOKUP(A147,'Hospitalisation Details'!$A$1:$M$2344,13,FALSE)</f>
        <v>52</v>
      </c>
    </row>
    <row r="148" spans="1:17" ht="15.5" x14ac:dyDescent="0.35">
      <c r="A148" s="21" t="s">
        <v>2226</v>
      </c>
      <c r="B148" t="str">
        <f>VLOOKUP('Customer Names'!A148,'Customer Names'!$A$2:$C$2336,3,FALSE)</f>
        <v xml:space="preserve">  Michael P</v>
      </c>
      <c r="C148">
        <f>VLOOKUP(A148,'Medical Examinations'!$A$1:$L$2336,2, FALSE)</f>
        <v>39.4</v>
      </c>
      <c r="D148">
        <f>VLOOKUP(A148,'Medical Examinations'!$A$1:$L$2336,3,FALSE)</f>
        <v>6.76</v>
      </c>
      <c r="E148" t="str">
        <f>VLOOKUP(A148,'Medical Examinations'!$A$1:$L$2336,4,FALSE)</f>
        <v>No</v>
      </c>
      <c r="F148" t="str">
        <f>VLOOKUP(A148,'Medical Examinations'!$A$1:$L$2336,5,FALSE)</f>
        <v>No</v>
      </c>
      <c r="G148" t="str">
        <f>VLOOKUP(A148,'Medical Examinations'!$A$1:$L$2336,6,FALSE)</f>
        <v>No</v>
      </c>
      <c r="H148" s="25">
        <f>VLOOKUP(A148,'Medical Examinations'!$A$1:$L$2336,7,FALSE)</f>
        <v>0</v>
      </c>
      <c r="I148" t="str">
        <f>VLOOKUP(A148,'Medical Examinations'!$A$1:$L$2336,8,FALSE)</f>
        <v>yes</v>
      </c>
      <c r="J148" t="str">
        <f>VLOOKUP(A148,'Medical Examinations'!$A$1:$L$2336,11,FALSE)</f>
        <v>Obesity</v>
      </c>
      <c r="K148" t="str">
        <f>VLOOKUP(A148,'Medical Examinations'!$A$1:$L$2336,12,FALSE)</f>
        <v>Diabetes</v>
      </c>
      <c r="L148" t="str">
        <f>VLOOKUP(A148,'Hospitalisation Details'!$A$1:$M$2344,12,FALSE)</f>
        <v>17-09-2002</v>
      </c>
      <c r="M148">
        <f>VLOOKUP(A148,'Hospitalisation Details'!$A$1:$M$2344,6,FALSE)</f>
        <v>38344.57</v>
      </c>
      <c r="N148" t="str">
        <f>VLOOKUP(A148,'Hospitalisation Details'!$A$1:$M$2344,7,FALSE)</f>
        <v>tier - 1</v>
      </c>
      <c r="O148" t="str">
        <f>VLOOKUP(A148,'Hospitalisation Details'!$A$1:$M$2344,8,FALSE)</f>
        <v>tier - 3</v>
      </c>
      <c r="P148" t="str">
        <f>VLOOKUP(A148,'Hospitalisation Details'!$A$1:$M$2344,9,FALSE)</f>
        <v>R1011</v>
      </c>
      <c r="Q148">
        <f>VLOOKUP(A148,'Hospitalisation Details'!$A$1:$M$2344,13,FALSE)</f>
        <v>20</v>
      </c>
    </row>
    <row r="149" spans="1:17" ht="15.5" x14ac:dyDescent="0.35">
      <c r="A149" s="21" t="s">
        <v>2225</v>
      </c>
      <c r="B149" t="str">
        <f>VLOOKUP('Customer Names'!A149,'Customer Names'!$A$2:$C$2336,3,FALSE)</f>
        <v xml:space="preserve">  Rami</v>
      </c>
      <c r="C149">
        <f>VLOOKUP(A149,'Medical Examinations'!$A$1:$L$2336,2, FALSE)</f>
        <v>46.45</v>
      </c>
      <c r="D149">
        <f>VLOOKUP(A149,'Medical Examinations'!$A$1:$L$2336,3,FALSE)</f>
        <v>5.62</v>
      </c>
      <c r="E149" t="str">
        <f>VLOOKUP(A149,'Medical Examinations'!$A$1:$L$2336,4,FALSE)</f>
        <v>No</v>
      </c>
      <c r="F149" t="str">
        <f>VLOOKUP(A149,'Medical Examinations'!$A$1:$L$2336,5,FALSE)</f>
        <v>No</v>
      </c>
      <c r="G149" t="str">
        <f>VLOOKUP(A149,'Medical Examinations'!$A$1:$L$2336,6,FALSE)</f>
        <v>No</v>
      </c>
      <c r="H149" s="25">
        <f>VLOOKUP(A149,'Medical Examinations'!$A$1:$L$2336,7,FALSE)</f>
        <v>0</v>
      </c>
      <c r="I149" t="str">
        <f>VLOOKUP(A149,'Medical Examinations'!$A$1:$L$2336,8,FALSE)</f>
        <v>yes</v>
      </c>
      <c r="J149" t="str">
        <f>VLOOKUP(A149,'Medical Examinations'!$A$1:$L$2336,11,FALSE)</f>
        <v>Obesity</v>
      </c>
      <c r="K149" t="str">
        <f>VLOOKUP(A149,'Medical Examinations'!$A$1:$L$2336,12,FALSE)</f>
        <v>Normal</v>
      </c>
      <c r="L149" t="str">
        <f>VLOOKUP(A149,'Hospitalisation Details'!$A$1:$M$2344,12,FALSE)</f>
        <v>12-06-1980</v>
      </c>
      <c r="M149">
        <f>VLOOKUP(A149,'Hospitalisation Details'!$A$1:$M$2344,6,FALSE)</f>
        <v>38313.129999999997</v>
      </c>
      <c r="N149" t="str">
        <f>VLOOKUP(A149,'Hospitalisation Details'!$A$1:$M$2344,7,FALSE)</f>
        <v>tier - 1</v>
      </c>
      <c r="O149" t="str">
        <f>VLOOKUP(A149,'Hospitalisation Details'!$A$1:$M$2344,8,FALSE)</f>
        <v>tier - 3</v>
      </c>
      <c r="P149" t="str">
        <f>VLOOKUP(A149,'Hospitalisation Details'!$A$1:$M$2344,9,FALSE)</f>
        <v>R1011</v>
      </c>
      <c r="Q149">
        <f>VLOOKUP(A149,'Hospitalisation Details'!$A$1:$M$2344,13,FALSE)</f>
        <v>43</v>
      </c>
    </row>
    <row r="150" spans="1:17" ht="15.5" x14ac:dyDescent="0.35">
      <c r="A150" s="21" t="s">
        <v>2224</v>
      </c>
      <c r="B150" t="str">
        <f>VLOOKUP('Customer Names'!A150,'Customer Names'!$A$2:$C$2336,3,FALSE)</f>
        <v xml:space="preserve">  Denis</v>
      </c>
      <c r="C150">
        <f>VLOOKUP(A150,'Medical Examinations'!$A$1:$L$2336,2, FALSE)</f>
        <v>35.75</v>
      </c>
      <c r="D150">
        <f>VLOOKUP(A150,'Medical Examinations'!$A$1:$L$2336,3,FALSE)</f>
        <v>4.1900000000000004</v>
      </c>
      <c r="E150" t="str">
        <f>VLOOKUP(A150,'Medical Examinations'!$A$1:$L$2336,4,FALSE)</f>
        <v>No</v>
      </c>
      <c r="F150" t="str">
        <f>VLOOKUP(A150,'Medical Examinations'!$A$1:$L$2336,5,FALSE)</f>
        <v>No</v>
      </c>
      <c r="G150" t="str">
        <f>VLOOKUP(A150,'Medical Examinations'!$A$1:$L$2336,6,FALSE)</f>
        <v>No</v>
      </c>
      <c r="H150" s="25">
        <f>VLOOKUP(A150,'Medical Examinations'!$A$1:$L$2336,7,FALSE)</f>
        <v>0</v>
      </c>
      <c r="I150" t="str">
        <f>VLOOKUP(A150,'Medical Examinations'!$A$1:$L$2336,8,FALSE)</f>
        <v>yes</v>
      </c>
      <c r="J150" t="str">
        <f>VLOOKUP(A150,'Medical Examinations'!$A$1:$L$2336,11,FALSE)</f>
        <v>Obesity</v>
      </c>
      <c r="K150" t="str">
        <f>VLOOKUP(A150,'Medical Examinations'!$A$1:$L$2336,12,FALSE)</f>
        <v>Normal</v>
      </c>
      <c r="L150" t="str">
        <f>VLOOKUP(A150,'Hospitalisation Details'!$A$1:$M$2344,12,FALSE)</f>
        <v>30-10-1989</v>
      </c>
      <c r="M150">
        <f>VLOOKUP(A150,'Hospitalisation Details'!$A$1:$M$2344,6,FALSE)</f>
        <v>38282.75</v>
      </c>
      <c r="N150" t="str">
        <f>VLOOKUP(A150,'Hospitalisation Details'!$A$1:$M$2344,7,FALSE)</f>
        <v>tier - 1</v>
      </c>
      <c r="O150" t="str">
        <f>VLOOKUP(A150,'Hospitalisation Details'!$A$1:$M$2344,8,FALSE)</f>
        <v>tier - 2</v>
      </c>
      <c r="P150" t="str">
        <f>VLOOKUP(A150,'Hospitalisation Details'!$A$1:$M$2344,9,FALSE)</f>
        <v>R1013</v>
      </c>
      <c r="Q150">
        <f>VLOOKUP(A150,'Hospitalisation Details'!$A$1:$M$2344,13,FALSE)</f>
        <v>33</v>
      </c>
    </row>
    <row r="151" spans="1:17" ht="15.5" x14ac:dyDescent="0.35">
      <c r="A151" s="21" t="s">
        <v>2223</v>
      </c>
      <c r="B151" t="str">
        <f>VLOOKUP('Customer Names'!A151,'Customer Names'!$A$2:$C$2336,3,FALSE)</f>
        <v xml:space="preserve">  Brian E</v>
      </c>
      <c r="C151">
        <f>VLOOKUP(A151,'Medical Examinations'!$A$1:$L$2336,2, FALSE)</f>
        <v>26.07</v>
      </c>
      <c r="D151">
        <f>VLOOKUP(A151,'Medical Examinations'!$A$1:$L$2336,3,FALSE)</f>
        <v>5.32</v>
      </c>
      <c r="E151" t="str">
        <f>VLOOKUP(A151,'Medical Examinations'!$A$1:$L$2336,4,FALSE)</f>
        <v>No</v>
      </c>
      <c r="F151" t="str">
        <f>VLOOKUP(A151,'Medical Examinations'!$A$1:$L$2336,5,FALSE)</f>
        <v>No</v>
      </c>
      <c r="G151" t="str">
        <f>VLOOKUP(A151,'Medical Examinations'!$A$1:$L$2336,6,FALSE)</f>
        <v>No</v>
      </c>
      <c r="H151" s="25">
        <f>VLOOKUP(A151,'Medical Examinations'!$A$1:$L$2336,7,FALSE)</f>
        <v>0</v>
      </c>
      <c r="I151" t="str">
        <f>VLOOKUP(A151,'Medical Examinations'!$A$1:$L$2336,8,FALSE)</f>
        <v>yes</v>
      </c>
      <c r="J151" t="str">
        <f>VLOOKUP(A151,'Medical Examinations'!$A$1:$L$2336,11,FALSE)</f>
        <v>Over Weight</v>
      </c>
      <c r="K151" t="str">
        <f>VLOOKUP(A151,'Medical Examinations'!$A$1:$L$2336,12,FALSE)</f>
        <v>Normal</v>
      </c>
      <c r="L151" t="str">
        <f>VLOOKUP(A151,'Hospitalisation Details'!$A$1:$M$2344,12,FALSE)</f>
        <v>16-08-1980</v>
      </c>
      <c r="M151">
        <f>VLOOKUP(A151,'Hospitalisation Details'!$A$1:$M$2344,6,FALSE)</f>
        <v>38245.589999999997</v>
      </c>
      <c r="N151" t="str">
        <f>VLOOKUP(A151,'Hospitalisation Details'!$A$1:$M$2344,7,FALSE)</f>
        <v>tier - 1</v>
      </c>
      <c r="O151" t="str">
        <f>VLOOKUP(A151,'Hospitalisation Details'!$A$1:$M$2344,8,FALSE)</f>
        <v>tier - 2</v>
      </c>
      <c r="P151" t="str">
        <f>VLOOKUP(A151,'Hospitalisation Details'!$A$1:$M$2344,9,FALSE)</f>
        <v>R1013</v>
      </c>
      <c r="Q151">
        <f>VLOOKUP(A151,'Hospitalisation Details'!$A$1:$M$2344,13,FALSE)</f>
        <v>42</v>
      </c>
    </row>
    <row r="152" spans="1:17" ht="15.5" x14ac:dyDescent="0.35">
      <c r="A152" s="21" t="s">
        <v>2222</v>
      </c>
      <c r="B152" t="str">
        <f>VLOOKUP('Customer Names'!A152,'Customer Names'!$A$2:$C$2336,3,FALSE)</f>
        <v xml:space="preserve">  Bonnie</v>
      </c>
      <c r="C152">
        <f>VLOOKUP(A152,'Medical Examinations'!$A$1:$L$2336,2, FALSE)</f>
        <v>36.54</v>
      </c>
      <c r="D152">
        <f>VLOOKUP(A152,'Medical Examinations'!$A$1:$L$2336,3,FALSE)</f>
        <v>4.46</v>
      </c>
      <c r="E152" t="str">
        <f>VLOOKUP(A152,'Medical Examinations'!$A$1:$L$2336,4,FALSE)</f>
        <v>yes</v>
      </c>
      <c r="F152" t="str">
        <f>VLOOKUP(A152,'Medical Examinations'!$A$1:$L$2336,5,FALSE)</f>
        <v>No</v>
      </c>
      <c r="G152" t="str">
        <f>VLOOKUP(A152,'Medical Examinations'!$A$1:$L$2336,6,FALSE)</f>
        <v>No</v>
      </c>
      <c r="H152" s="25">
        <f>VLOOKUP(A152,'Medical Examinations'!$A$1:$L$2336,7,FALSE)</f>
        <v>1</v>
      </c>
      <c r="I152" t="str">
        <f>VLOOKUP(A152,'Medical Examinations'!$A$1:$L$2336,8,FALSE)</f>
        <v>yes</v>
      </c>
      <c r="J152" t="str">
        <f>VLOOKUP(A152,'Medical Examinations'!$A$1:$L$2336,11,FALSE)</f>
        <v>Obesity</v>
      </c>
      <c r="K152" t="str">
        <f>VLOOKUP(A152,'Medical Examinations'!$A$1:$L$2336,12,FALSE)</f>
        <v>Normal</v>
      </c>
      <c r="L152" t="str">
        <f>VLOOKUP(A152,'Hospitalisation Details'!$A$1:$M$2344,12,FALSE)</f>
        <v>16-06-1964</v>
      </c>
      <c r="M152">
        <f>VLOOKUP(A152,'Hospitalisation Details'!$A$1:$M$2344,6,FALSE)</f>
        <v>38241.74</v>
      </c>
      <c r="N152" t="str">
        <f>VLOOKUP(A152,'Hospitalisation Details'!$A$1:$M$2344,7,FALSE)</f>
        <v>tier - 2</v>
      </c>
      <c r="O152" t="str">
        <f>VLOOKUP(A152,'Hospitalisation Details'!$A$1:$M$2344,8,FALSE)</f>
        <v>tier - 3</v>
      </c>
      <c r="P152" t="str">
        <f>VLOOKUP(A152,'Hospitalisation Details'!$A$1:$M$2344,9,FALSE)</f>
        <v>R1011</v>
      </c>
      <c r="Q152">
        <f>VLOOKUP(A152,'Hospitalisation Details'!$A$1:$M$2344,13,FALSE)</f>
        <v>59</v>
      </c>
    </row>
    <row r="153" spans="1:17" ht="15.5" x14ac:dyDescent="0.35">
      <c r="A153" s="21" t="s">
        <v>2221</v>
      </c>
      <c r="B153" t="str">
        <f>VLOOKUP('Customer Names'!A153,'Customer Names'!$A$2:$C$2336,3,FALSE)</f>
        <v xml:space="preserve">  Michael P</v>
      </c>
      <c r="C153">
        <f>VLOOKUP(A153,'Medical Examinations'!$A$1:$L$2336,2, FALSE)</f>
        <v>51.64</v>
      </c>
      <c r="D153">
        <f>VLOOKUP(A153,'Medical Examinations'!$A$1:$L$2336,3,FALSE)</f>
        <v>5.65</v>
      </c>
      <c r="E153" t="str">
        <f>VLOOKUP(A153,'Medical Examinations'!$A$1:$L$2336,4,FALSE)</f>
        <v>No</v>
      </c>
      <c r="F153" t="str">
        <f>VLOOKUP(A153,'Medical Examinations'!$A$1:$L$2336,5,FALSE)</f>
        <v>No</v>
      </c>
      <c r="G153" t="str">
        <f>VLOOKUP(A153,'Medical Examinations'!$A$1:$L$2336,6,FALSE)</f>
        <v>No</v>
      </c>
      <c r="H153" s="25">
        <f>VLOOKUP(A153,'Medical Examinations'!$A$1:$L$2336,7,FALSE)</f>
        <v>0</v>
      </c>
      <c r="I153" t="str">
        <f>VLOOKUP(A153,'Medical Examinations'!$A$1:$L$2336,8,FALSE)</f>
        <v>yes</v>
      </c>
      <c r="J153" t="str">
        <f>VLOOKUP(A153,'Medical Examinations'!$A$1:$L$2336,11,FALSE)</f>
        <v>Obesity</v>
      </c>
      <c r="K153" t="str">
        <f>VLOOKUP(A153,'Medical Examinations'!$A$1:$L$2336,12,FALSE)</f>
        <v>Normal</v>
      </c>
      <c r="L153" t="str">
        <f>VLOOKUP(A153,'Hospitalisation Details'!$A$1:$M$2344,12,FALSE)</f>
        <v>08-09-1989</v>
      </c>
      <c r="M153">
        <f>VLOOKUP(A153,'Hospitalisation Details'!$A$1:$M$2344,6,FALSE)</f>
        <v>38237.339999999997</v>
      </c>
      <c r="N153" t="str">
        <f>VLOOKUP(A153,'Hospitalisation Details'!$A$1:$M$2344,7,FALSE)</f>
        <v>tier - 2</v>
      </c>
      <c r="O153" t="str">
        <f>VLOOKUP(A153,'Hospitalisation Details'!$A$1:$M$2344,8,FALSE)</f>
        <v>tier - 3</v>
      </c>
      <c r="P153" t="str">
        <f>VLOOKUP(A153,'Hospitalisation Details'!$A$1:$M$2344,9,FALSE)</f>
        <v>R1011</v>
      </c>
      <c r="Q153">
        <f>VLOOKUP(A153,'Hospitalisation Details'!$A$1:$M$2344,13,FALSE)</f>
        <v>33</v>
      </c>
    </row>
    <row r="154" spans="1:17" ht="15.5" x14ac:dyDescent="0.35">
      <c r="A154" s="21" t="s">
        <v>2220</v>
      </c>
      <c r="B154" t="str">
        <f>VLOOKUP('Customer Names'!A154,'Customer Names'!$A$2:$C$2336,3,FALSE)</f>
        <v xml:space="preserve">  Paul</v>
      </c>
      <c r="C154">
        <f>VLOOKUP(A154,'Medical Examinations'!$A$1:$L$2336,2, FALSE)</f>
        <v>42.83</v>
      </c>
      <c r="D154">
        <f>VLOOKUP(A154,'Medical Examinations'!$A$1:$L$2336,3,FALSE)</f>
        <v>6.04</v>
      </c>
      <c r="E154" t="str">
        <f>VLOOKUP(A154,'Medical Examinations'!$A$1:$L$2336,4,FALSE)</f>
        <v>No</v>
      </c>
      <c r="F154" t="str">
        <f>VLOOKUP(A154,'Medical Examinations'!$A$1:$L$2336,5,FALSE)</f>
        <v>No</v>
      </c>
      <c r="G154" t="str">
        <f>VLOOKUP(A154,'Medical Examinations'!$A$1:$L$2336,6,FALSE)</f>
        <v>No</v>
      </c>
      <c r="H154" s="25">
        <f>VLOOKUP(A154,'Medical Examinations'!$A$1:$L$2336,7,FALSE)</f>
        <v>2</v>
      </c>
      <c r="I154" t="str">
        <f>VLOOKUP(A154,'Medical Examinations'!$A$1:$L$2336,8,FALSE)</f>
        <v>yes</v>
      </c>
      <c r="J154" t="str">
        <f>VLOOKUP(A154,'Medical Examinations'!$A$1:$L$2336,11,FALSE)</f>
        <v>Obesity</v>
      </c>
      <c r="K154" t="str">
        <f>VLOOKUP(A154,'Medical Examinations'!$A$1:$L$2336,12,FALSE)</f>
        <v>Prediabetes</v>
      </c>
      <c r="L154" t="str">
        <f>VLOOKUP(A154,'Hospitalisation Details'!$A$1:$M$2344,12,FALSE)</f>
        <v>19-11-1972</v>
      </c>
      <c r="M154">
        <f>VLOOKUP(A154,'Hospitalisation Details'!$A$1:$M$2344,6,FALSE)</f>
        <v>38189.1</v>
      </c>
      <c r="N154" t="str">
        <f>VLOOKUP(A154,'Hospitalisation Details'!$A$1:$M$2344,7,FALSE)</f>
        <v>tier - 2</v>
      </c>
      <c r="O154" t="str">
        <f>VLOOKUP(A154,'Hospitalisation Details'!$A$1:$M$2344,8,FALSE)</f>
        <v>tier - 2</v>
      </c>
      <c r="P154" t="str">
        <f>VLOOKUP(A154,'Hospitalisation Details'!$A$1:$M$2344,9,FALSE)</f>
        <v>R1011</v>
      </c>
      <c r="Q154">
        <f>VLOOKUP(A154,'Hospitalisation Details'!$A$1:$M$2344,13,FALSE)</f>
        <v>50</v>
      </c>
    </row>
    <row r="155" spans="1:17" ht="15.5" x14ac:dyDescent="0.35">
      <c r="A155" s="21" t="s">
        <v>2219</v>
      </c>
      <c r="B155" t="str">
        <f>VLOOKUP('Customer Names'!A155,'Customer Names'!$A$2:$C$2336,3,FALSE)</f>
        <v xml:space="preserve">  Michael</v>
      </c>
      <c r="C155">
        <f>VLOOKUP(A155,'Medical Examinations'!$A$1:$L$2336,2, FALSE)</f>
        <v>40.15</v>
      </c>
      <c r="D155">
        <f>VLOOKUP(A155,'Medical Examinations'!$A$1:$L$2336,3,FALSE)</f>
        <v>5.76</v>
      </c>
      <c r="E155" t="str">
        <f>VLOOKUP(A155,'Medical Examinations'!$A$1:$L$2336,4,FALSE)</f>
        <v>No</v>
      </c>
      <c r="F155" t="str">
        <f>VLOOKUP(A155,'Medical Examinations'!$A$1:$L$2336,5,FALSE)</f>
        <v>No</v>
      </c>
      <c r="G155" t="str">
        <f>VLOOKUP(A155,'Medical Examinations'!$A$1:$L$2336,6,FALSE)</f>
        <v>No</v>
      </c>
      <c r="H155" s="25">
        <f>VLOOKUP(A155,'Medical Examinations'!$A$1:$L$2336,7,FALSE)</f>
        <v>1</v>
      </c>
      <c r="I155" t="str">
        <f>VLOOKUP(A155,'Medical Examinations'!$A$1:$L$2336,8,FALSE)</f>
        <v>yes</v>
      </c>
      <c r="J155" t="str">
        <f>VLOOKUP(A155,'Medical Examinations'!$A$1:$L$2336,11,FALSE)</f>
        <v>Obesity</v>
      </c>
      <c r="K155" t="str">
        <f>VLOOKUP(A155,'Medical Examinations'!$A$1:$L$2336,12,FALSE)</f>
        <v>Prediabetes</v>
      </c>
      <c r="L155" t="str">
        <f>VLOOKUP(A155,'Hospitalisation Details'!$A$1:$M$2344,12,FALSE)</f>
        <v>29-07-1998</v>
      </c>
      <c r="M155">
        <f>VLOOKUP(A155,'Hospitalisation Details'!$A$1:$M$2344,6,FALSE)</f>
        <v>38126.25</v>
      </c>
      <c r="N155" t="str">
        <f>VLOOKUP(A155,'Hospitalisation Details'!$A$1:$M$2344,7,FALSE)</f>
        <v>tier - 1</v>
      </c>
      <c r="O155" t="str">
        <f>VLOOKUP(A155,'Hospitalisation Details'!$A$1:$M$2344,8,FALSE)</f>
        <v>tier - 3</v>
      </c>
      <c r="P155" t="str">
        <f>VLOOKUP(A155,'Hospitalisation Details'!$A$1:$M$2344,9,FALSE)</f>
        <v>R1013</v>
      </c>
      <c r="Q155">
        <f>VLOOKUP(A155,'Hospitalisation Details'!$A$1:$M$2344,13,FALSE)</f>
        <v>25</v>
      </c>
    </row>
    <row r="156" spans="1:17" ht="15.5" x14ac:dyDescent="0.35">
      <c r="A156" s="21" t="s">
        <v>2218</v>
      </c>
      <c r="B156" t="str">
        <f>VLOOKUP('Customer Names'!A156,'Customer Names'!$A$2:$C$2336,3,FALSE)</f>
        <v xml:space="preserve">  Samuel</v>
      </c>
      <c r="C156">
        <f>VLOOKUP(A156,'Medical Examinations'!$A$1:$L$2336,2, FALSE)</f>
        <v>27.8</v>
      </c>
      <c r="D156">
        <f>VLOOKUP(A156,'Medical Examinations'!$A$1:$L$2336,3,FALSE)</f>
        <v>4.3600000000000003</v>
      </c>
      <c r="E156" t="str">
        <f>VLOOKUP(A156,'Medical Examinations'!$A$1:$L$2336,4,FALSE)</f>
        <v>No</v>
      </c>
      <c r="F156" t="str">
        <f>VLOOKUP(A156,'Medical Examinations'!$A$1:$L$2336,5,FALSE)</f>
        <v>No</v>
      </c>
      <c r="G156" t="str">
        <f>VLOOKUP(A156,'Medical Examinations'!$A$1:$L$2336,6,FALSE)</f>
        <v>Yes</v>
      </c>
      <c r="H156" s="25">
        <f>VLOOKUP(A156,'Medical Examinations'!$A$1:$L$2336,7,FALSE)</f>
        <v>1</v>
      </c>
      <c r="I156" t="str">
        <f>VLOOKUP(A156,'Medical Examinations'!$A$1:$L$2336,8,FALSE)</f>
        <v>yes</v>
      </c>
      <c r="J156" t="str">
        <f>VLOOKUP(A156,'Medical Examinations'!$A$1:$L$2336,11,FALSE)</f>
        <v>Over Weight</v>
      </c>
      <c r="K156" t="str">
        <f>VLOOKUP(A156,'Medical Examinations'!$A$1:$L$2336,12,FALSE)</f>
        <v>Normal</v>
      </c>
      <c r="L156" t="str">
        <f>VLOOKUP(A156,'Hospitalisation Details'!$A$1:$M$2344,12,FALSE)</f>
        <v>09-09-1979</v>
      </c>
      <c r="M156">
        <f>VLOOKUP(A156,'Hospitalisation Details'!$A$1:$M$2344,6,FALSE)</f>
        <v>37829.72</v>
      </c>
      <c r="N156" t="str">
        <f>VLOOKUP(A156,'Hospitalisation Details'!$A$1:$M$2344,7,FALSE)</f>
        <v>tier - 1</v>
      </c>
      <c r="O156" t="str">
        <f>VLOOKUP(A156,'Hospitalisation Details'!$A$1:$M$2344,8,FALSE)</f>
        <v>tier - 2</v>
      </c>
      <c r="P156" t="str">
        <f>VLOOKUP(A156,'Hospitalisation Details'!$A$1:$M$2344,9,FALSE)</f>
        <v>R1011</v>
      </c>
      <c r="Q156">
        <f>VLOOKUP(A156,'Hospitalisation Details'!$A$1:$M$2344,13,FALSE)</f>
        <v>43</v>
      </c>
    </row>
    <row r="157" spans="1:17" ht="15.5" x14ac:dyDescent="0.35">
      <c r="A157" s="21" t="s">
        <v>2217</v>
      </c>
      <c r="B157" t="str">
        <f>VLOOKUP('Customer Names'!A157,'Customer Names'!$A$2:$C$2336,3,FALSE)</f>
        <v xml:space="preserve">  Matthew</v>
      </c>
      <c r="C157">
        <f>VLOOKUP(A157,'Medical Examinations'!$A$1:$L$2336,2, FALSE)</f>
        <v>45.81</v>
      </c>
      <c r="D157">
        <f>VLOOKUP(A157,'Medical Examinations'!$A$1:$L$2336,3,FALSE)</f>
        <v>4.76</v>
      </c>
      <c r="E157" t="str">
        <f>VLOOKUP(A157,'Medical Examinations'!$A$1:$L$2336,4,FALSE)</f>
        <v>yes</v>
      </c>
      <c r="F157" t="str">
        <f>VLOOKUP(A157,'Medical Examinations'!$A$1:$L$2336,5,FALSE)</f>
        <v>No</v>
      </c>
      <c r="G157" t="str">
        <f>VLOOKUP(A157,'Medical Examinations'!$A$1:$L$2336,6,FALSE)</f>
        <v>Yes</v>
      </c>
      <c r="H157" s="25">
        <f>VLOOKUP(A157,'Medical Examinations'!$A$1:$L$2336,7,FALSE)</f>
        <v>1</v>
      </c>
      <c r="I157" t="str">
        <f>VLOOKUP(A157,'Medical Examinations'!$A$1:$L$2336,8,FALSE)</f>
        <v>yes</v>
      </c>
      <c r="J157" t="str">
        <f>VLOOKUP(A157,'Medical Examinations'!$A$1:$L$2336,11,FALSE)</f>
        <v>Obesity</v>
      </c>
      <c r="K157" t="str">
        <f>VLOOKUP(A157,'Medical Examinations'!$A$1:$L$2336,12,FALSE)</f>
        <v>Normal</v>
      </c>
      <c r="L157" t="str">
        <f>VLOOKUP(A157,'Hospitalisation Details'!$A$1:$M$2344,12,FALSE)</f>
        <v>26-07-1983</v>
      </c>
      <c r="M157">
        <f>VLOOKUP(A157,'Hospitalisation Details'!$A$1:$M$2344,6,FALSE)</f>
        <v>37800.980000000003</v>
      </c>
      <c r="N157" t="str">
        <f>VLOOKUP(A157,'Hospitalisation Details'!$A$1:$M$2344,7,FALSE)</f>
        <v>tier - 2</v>
      </c>
      <c r="O157" t="str">
        <f>VLOOKUP(A157,'Hospitalisation Details'!$A$1:$M$2344,8,FALSE)</f>
        <v>tier - 2</v>
      </c>
      <c r="P157" t="str">
        <f>VLOOKUP(A157,'Hospitalisation Details'!$A$1:$M$2344,9,FALSE)</f>
        <v>R1011</v>
      </c>
      <c r="Q157">
        <f>VLOOKUP(A157,'Hospitalisation Details'!$A$1:$M$2344,13,FALSE)</f>
        <v>40</v>
      </c>
    </row>
    <row r="158" spans="1:17" ht="15.5" x14ac:dyDescent="0.35">
      <c r="A158" s="21" t="s">
        <v>2216</v>
      </c>
      <c r="B158" t="str">
        <f>VLOOKUP('Customer Names'!A158,'Customer Names'!$A$2:$C$2336,3,FALSE)</f>
        <v xml:space="preserve">  Daniel</v>
      </c>
      <c r="C158">
        <f>VLOOKUP(A158,'Medical Examinations'!$A$1:$L$2336,2, FALSE)</f>
        <v>34.43</v>
      </c>
      <c r="D158">
        <f>VLOOKUP(A158,'Medical Examinations'!$A$1:$L$2336,3,FALSE)</f>
        <v>10.82</v>
      </c>
      <c r="E158" t="str">
        <f>VLOOKUP(A158,'Medical Examinations'!$A$1:$L$2336,4,FALSE)</f>
        <v>yes</v>
      </c>
      <c r="F158" t="str">
        <f>VLOOKUP(A158,'Medical Examinations'!$A$1:$L$2336,5,FALSE)</f>
        <v>No</v>
      </c>
      <c r="G158" t="str">
        <f>VLOOKUP(A158,'Medical Examinations'!$A$1:$L$2336,6,FALSE)</f>
        <v>No</v>
      </c>
      <c r="H158" s="25">
        <f>VLOOKUP(A158,'Medical Examinations'!$A$1:$L$2336,7,FALSE)</f>
        <v>1</v>
      </c>
      <c r="I158" t="str">
        <f>VLOOKUP(A158,'Medical Examinations'!$A$1:$L$2336,8,FALSE)</f>
        <v>yes</v>
      </c>
      <c r="J158" t="str">
        <f>VLOOKUP(A158,'Medical Examinations'!$A$1:$L$2336,11,FALSE)</f>
        <v>Obesity</v>
      </c>
      <c r="K158" t="str">
        <f>VLOOKUP(A158,'Medical Examinations'!$A$1:$L$2336,12,FALSE)</f>
        <v>Diabetes</v>
      </c>
      <c r="L158" t="str">
        <f>VLOOKUP(A158,'Hospitalisation Details'!$A$1:$M$2344,12,FALSE)</f>
        <v>15-08-1986</v>
      </c>
      <c r="M158">
        <f>VLOOKUP(A158,'Hospitalisation Details'!$A$1:$M$2344,6,FALSE)</f>
        <v>37742.58</v>
      </c>
      <c r="N158" t="str">
        <f>VLOOKUP(A158,'Hospitalisation Details'!$A$1:$M$2344,7,FALSE)</f>
        <v>tier - 1</v>
      </c>
      <c r="O158" t="str">
        <f>VLOOKUP(A158,'Hospitalisation Details'!$A$1:$M$2344,8,FALSE)</f>
        <v>tier - 1</v>
      </c>
      <c r="P158" t="str">
        <f>VLOOKUP(A158,'Hospitalisation Details'!$A$1:$M$2344,9,FALSE)</f>
        <v>R1013</v>
      </c>
      <c r="Q158">
        <f>VLOOKUP(A158,'Hospitalisation Details'!$A$1:$M$2344,13,FALSE)</f>
        <v>36</v>
      </c>
    </row>
    <row r="159" spans="1:17" ht="15.5" x14ac:dyDescent="0.35">
      <c r="A159" s="21" t="s">
        <v>2215</v>
      </c>
      <c r="B159" t="str">
        <f>VLOOKUP('Customer Names'!A159,'Customer Names'!$A$2:$C$2336,3,FALSE)</f>
        <v xml:space="preserve">  Syndy</v>
      </c>
      <c r="C159">
        <f>VLOOKUP(A159,'Medical Examinations'!$A$1:$L$2336,2, FALSE)</f>
        <v>41.33</v>
      </c>
      <c r="D159">
        <f>VLOOKUP(A159,'Medical Examinations'!$A$1:$L$2336,3,FALSE)</f>
        <v>4.01</v>
      </c>
      <c r="E159" t="str">
        <f>VLOOKUP(A159,'Medical Examinations'!$A$1:$L$2336,4,FALSE)</f>
        <v>yes</v>
      </c>
      <c r="F159" t="str">
        <f>VLOOKUP(A159,'Medical Examinations'!$A$1:$L$2336,5,FALSE)</f>
        <v>No</v>
      </c>
      <c r="G159" t="str">
        <f>VLOOKUP(A159,'Medical Examinations'!$A$1:$L$2336,6,FALSE)</f>
        <v>No</v>
      </c>
      <c r="H159" s="25">
        <f>VLOOKUP(A159,'Medical Examinations'!$A$1:$L$2336,7,FALSE)</f>
        <v>0</v>
      </c>
      <c r="I159" t="str">
        <f>VLOOKUP(A159,'Medical Examinations'!$A$1:$L$2336,8,FALSE)</f>
        <v>yes</v>
      </c>
      <c r="J159" t="str">
        <f>VLOOKUP(A159,'Medical Examinations'!$A$1:$L$2336,11,FALSE)</f>
        <v>Obesity</v>
      </c>
      <c r="K159" t="str">
        <f>VLOOKUP(A159,'Medical Examinations'!$A$1:$L$2336,12,FALSE)</f>
        <v>Normal</v>
      </c>
      <c r="L159" t="str">
        <f>VLOOKUP(A159,'Hospitalisation Details'!$A$1:$M$2344,12,FALSE)</f>
        <v>18-09-1976</v>
      </c>
      <c r="M159">
        <f>VLOOKUP(A159,'Hospitalisation Details'!$A$1:$M$2344,6,FALSE)</f>
        <v>37735.199999999997</v>
      </c>
      <c r="N159" t="str">
        <f>VLOOKUP(A159,'Hospitalisation Details'!$A$1:$M$2344,7,FALSE)</f>
        <v>tier - 2</v>
      </c>
      <c r="O159" t="str">
        <f>VLOOKUP(A159,'Hospitalisation Details'!$A$1:$M$2344,8,FALSE)</f>
        <v>tier - 2</v>
      </c>
      <c r="P159" t="str">
        <f>VLOOKUP(A159,'Hospitalisation Details'!$A$1:$M$2344,9,FALSE)</f>
        <v>R1011</v>
      </c>
      <c r="Q159">
        <f>VLOOKUP(A159,'Hospitalisation Details'!$A$1:$M$2344,13,FALSE)</f>
        <v>46</v>
      </c>
    </row>
    <row r="160" spans="1:17" ht="15.5" x14ac:dyDescent="0.35">
      <c r="A160" s="21" t="s">
        <v>2214</v>
      </c>
      <c r="B160" t="str">
        <f>VLOOKUP('Customer Names'!A160,'Customer Names'!$A$2:$C$2336,3,FALSE)</f>
        <v xml:space="preserve">  Aleksandra</v>
      </c>
      <c r="C160">
        <f>VLOOKUP(A160,'Medical Examinations'!$A$1:$L$2336,2, FALSE)</f>
        <v>31.92</v>
      </c>
      <c r="D160">
        <f>VLOOKUP(A160,'Medical Examinations'!$A$1:$L$2336,3,FALSE)</f>
        <v>5.12</v>
      </c>
      <c r="E160" t="str">
        <f>VLOOKUP(A160,'Medical Examinations'!$A$1:$L$2336,4,FALSE)</f>
        <v>yes</v>
      </c>
      <c r="F160" t="str">
        <f>VLOOKUP(A160,'Medical Examinations'!$A$1:$L$2336,5,FALSE)</f>
        <v>No</v>
      </c>
      <c r="G160" t="str">
        <f>VLOOKUP(A160,'Medical Examinations'!$A$1:$L$2336,6,FALSE)</f>
        <v>No</v>
      </c>
      <c r="H160" s="25">
        <f>VLOOKUP(A160,'Medical Examinations'!$A$1:$L$2336,7,FALSE)</f>
        <v>1</v>
      </c>
      <c r="I160" t="str">
        <f>VLOOKUP(A160,'Medical Examinations'!$A$1:$L$2336,8,FALSE)</f>
        <v>yes</v>
      </c>
      <c r="J160" t="str">
        <f>VLOOKUP(A160,'Medical Examinations'!$A$1:$L$2336,11,FALSE)</f>
        <v>Obesity</v>
      </c>
      <c r="K160" t="str">
        <f>VLOOKUP(A160,'Medical Examinations'!$A$1:$L$2336,12,FALSE)</f>
        <v>Normal</v>
      </c>
      <c r="L160" t="str">
        <f>VLOOKUP(A160,'Hospitalisation Details'!$A$1:$M$2344,12,FALSE)</f>
        <v>10-10-1988</v>
      </c>
      <c r="M160">
        <f>VLOOKUP(A160,'Hospitalisation Details'!$A$1:$M$2344,6,FALSE)</f>
        <v>37701.879999999997</v>
      </c>
      <c r="N160" t="str">
        <f>VLOOKUP(A160,'Hospitalisation Details'!$A$1:$M$2344,7,FALSE)</f>
        <v>tier - 2</v>
      </c>
      <c r="O160" t="str">
        <f>VLOOKUP(A160,'Hospitalisation Details'!$A$1:$M$2344,8,FALSE)</f>
        <v>tier - 3</v>
      </c>
      <c r="P160" t="str">
        <f>VLOOKUP(A160,'Hospitalisation Details'!$A$1:$M$2344,9,FALSE)</f>
        <v>R1023</v>
      </c>
      <c r="Q160">
        <f>VLOOKUP(A160,'Hospitalisation Details'!$A$1:$M$2344,13,FALSE)</f>
        <v>34</v>
      </c>
    </row>
    <row r="161" spans="1:17" ht="15.5" x14ac:dyDescent="0.35">
      <c r="A161" s="21" t="s">
        <v>2213</v>
      </c>
      <c r="B161" t="str">
        <f>VLOOKUP('Customer Names'!A161,'Customer Names'!$A$2:$C$2336,3,FALSE)</f>
        <v xml:space="preserve">  Steeve T Sr</v>
      </c>
      <c r="C161">
        <f>VLOOKUP(A161,'Medical Examinations'!$A$1:$L$2336,2, FALSE)</f>
        <v>39.799999999999997</v>
      </c>
      <c r="D161">
        <f>VLOOKUP(A161,'Medical Examinations'!$A$1:$L$2336,3,FALSE)</f>
        <v>10.54</v>
      </c>
      <c r="E161" t="str">
        <f>VLOOKUP(A161,'Medical Examinations'!$A$1:$L$2336,4,FALSE)</f>
        <v>yes</v>
      </c>
      <c r="F161" t="str">
        <f>VLOOKUP(A161,'Medical Examinations'!$A$1:$L$2336,5,FALSE)</f>
        <v>No</v>
      </c>
      <c r="G161" t="str">
        <f>VLOOKUP(A161,'Medical Examinations'!$A$1:$L$2336,6,FALSE)</f>
        <v>No</v>
      </c>
      <c r="H161" s="25">
        <f>VLOOKUP(A161,'Medical Examinations'!$A$1:$L$2336,7,FALSE)</f>
        <v>2</v>
      </c>
      <c r="I161" t="str">
        <f>VLOOKUP(A161,'Medical Examinations'!$A$1:$L$2336,8,FALSE)</f>
        <v>yes</v>
      </c>
      <c r="J161" t="str">
        <f>VLOOKUP(A161,'Medical Examinations'!$A$1:$L$2336,11,FALSE)</f>
        <v>Obesity</v>
      </c>
      <c r="K161" t="str">
        <f>VLOOKUP(A161,'Medical Examinations'!$A$1:$L$2336,12,FALSE)</f>
        <v>Diabetes</v>
      </c>
      <c r="L161" t="str">
        <f>VLOOKUP(A161,'Hospitalisation Details'!$A$1:$M$2344,12,FALSE)</f>
        <v>28-10-1970</v>
      </c>
      <c r="M161">
        <f>VLOOKUP(A161,'Hospitalisation Details'!$A$1:$M$2344,6,FALSE)</f>
        <v>37675.06</v>
      </c>
      <c r="N161" t="str">
        <f>VLOOKUP(A161,'Hospitalisation Details'!$A$1:$M$2344,7,FALSE)</f>
        <v>tier - 2</v>
      </c>
      <c r="O161" t="str">
        <f>VLOOKUP(A161,'Hospitalisation Details'!$A$1:$M$2344,8,FALSE)</f>
        <v>tier - 3</v>
      </c>
      <c r="P161" t="str">
        <f>VLOOKUP(A161,'Hospitalisation Details'!$A$1:$M$2344,9,FALSE)</f>
        <v>R1011</v>
      </c>
      <c r="Q161">
        <f>VLOOKUP(A161,'Hospitalisation Details'!$A$1:$M$2344,13,FALSE)</f>
        <v>52</v>
      </c>
    </row>
    <row r="162" spans="1:17" ht="15.5" x14ac:dyDescent="0.35">
      <c r="A162" s="21" t="s">
        <v>2212</v>
      </c>
      <c r="B162" t="str">
        <f>VLOOKUP('Customer Names'!A162,'Customer Names'!$A$2:$C$2336,3,FALSE)</f>
        <v xml:space="preserve">  Richard</v>
      </c>
      <c r="C162">
        <f>VLOOKUP(A162,'Medical Examinations'!$A$1:$L$2336,2, FALSE)</f>
        <v>42.82</v>
      </c>
      <c r="D162">
        <f>VLOOKUP(A162,'Medical Examinations'!$A$1:$L$2336,3,FALSE)</f>
        <v>4.21</v>
      </c>
      <c r="E162" t="str">
        <f>VLOOKUP(A162,'Medical Examinations'!$A$1:$L$2336,4,FALSE)</f>
        <v>No</v>
      </c>
      <c r="F162" t="str">
        <f>VLOOKUP(A162,'Medical Examinations'!$A$1:$L$2336,5,FALSE)</f>
        <v>No</v>
      </c>
      <c r="G162" t="str">
        <f>VLOOKUP(A162,'Medical Examinations'!$A$1:$L$2336,6,FALSE)</f>
        <v>No</v>
      </c>
      <c r="H162" s="25">
        <f>VLOOKUP(A162,'Medical Examinations'!$A$1:$L$2336,7,FALSE)</f>
        <v>0</v>
      </c>
      <c r="I162" t="str">
        <f>VLOOKUP(A162,'Medical Examinations'!$A$1:$L$2336,8,FALSE)</f>
        <v>yes</v>
      </c>
      <c r="J162" t="str">
        <f>VLOOKUP(A162,'Medical Examinations'!$A$1:$L$2336,11,FALSE)</f>
        <v>Obesity</v>
      </c>
      <c r="K162" t="str">
        <f>VLOOKUP(A162,'Medical Examinations'!$A$1:$L$2336,12,FALSE)</f>
        <v>Normal</v>
      </c>
      <c r="L162" t="str">
        <f>VLOOKUP(A162,'Hospitalisation Details'!$A$1:$M$2344,12,FALSE)</f>
        <v>20-06-1982</v>
      </c>
      <c r="M162">
        <f>VLOOKUP(A162,'Hospitalisation Details'!$A$1:$M$2344,6,FALSE)</f>
        <v>37650.74</v>
      </c>
      <c r="N162" t="str">
        <f>VLOOKUP(A162,'Hospitalisation Details'!$A$1:$M$2344,7,FALSE)</f>
        <v>tier - 2</v>
      </c>
      <c r="O162" t="str">
        <f>VLOOKUP(A162,'Hospitalisation Details'!$A$1:$M$2344,8,FALSE)</f>
        <v>tier - 2</v>
      </c>
      <c r="P162" t="str">
        <f>VLOOKUP(A162,'Hospitalisation Details'!$A$1:$M$2344,9,FALSE)</f>
        <v>R1012</v>
      </c>
      <c r="Q162">
        <f>VLOOKUP(A162,'Hospitalisation Details'!$A$1:$M$2344,13,FALSE)</f>
        <v>41</v>
      </c>
    </row>
    <row r="163" spans="1:17" ht="15.5" x14ac:dyDescent="0.35">
      <c r="A163" s="21" t="s">
        <v>2211</v>
      </c>
      <c r="B163" t="str">
        <f>VLOOKUP('Customer Names'!A163,'Customer Names'!$A$2:$C$2336,3,FALSE)</f>
        <v xml:space="preserve">  Aaron T</v>
      </c>
      <c r="C163">
        <f>VLOOKUP(A163,'Medical Examinations'!$A$1:$L$2336,2, FALSE)</f>
        <v>33.630000000000003</v>
      </c>
      <c r="D163">
        <f>VLOOKUP(A163,'Medical Examinations'!$A$1:$L$2336,3,FALSE)</f>
        <v>5.42</v>
      </c>
      <c r="E163" t="str">
        <f>VLOOKUP(A163,'Medical Examinations'!$A$1:$L$2336,4,FALSE)</f>
        <v>No</v>
      </c>
      <c r="F163" t="str">
        <f>VLOOKUP(A163,'Medical Examinations'!$A$1:$L$2336,5,FALSE)</f>
        <v>No</v>
      </c>
      <c r="G163" t="str">
        <f>VLOOKUP(A163,'Medical Examinations'!$A$1:$L$2336,6,FALSE)</f>
        <v>No</v>
      </c>
      <c r="H163" s="25">
        <f>VLOOKUP(A163,'Medical Examinations'!$A$1:$L$2336,7,FALSE)</f>
        <v>0</v>
      </c>
      <c r="I163" t="str">
        <f>VLOOKUP(A163,'Medical Examinations'!$A$1:$L$2336,8,FALSE)</f>
        <v>yes</v>
      </c>
      <c r="J163" t="str">
        <f>VLOOKUP(A163,'Medical Examinations'!$A$1:$L$2336,11,FALSE)</f>
        <v>Obesity</v>
      </c>
      <c r="K163" t="str">
        <f>VLOOKUP(A163,'Medical Examinations'!$A$1:$L$2336,12,FALSE)</f>
        <v>Normal</v>
      </c>
      <c r="L163" t="str">
        <f>VLOOKUP(A163,'Hospitalisation Details'!$A$1:$M$2344,12,FALSE)</f>
        <v>16-11-1990</v>
      </c>
      <c r="M163">
        <f>VLOOKUP(A163,'Hospitalisation Details'!$A$1:$M$2344,6,FALSE)</f>
        <v>37607.53</v>
      </c>
      <c r="N163" t="str">
        <f>VLOOKUP(A163,'Hospitalisation Details'!$A$1:$M$2344,7,FALSE)</f>
        <v>tier - 1</v>
      </c>
      <c r="O163" t="str">
        <f>VLOOKUP(A163,'Hospitalisation Details'!$A$1:$M$2344,8,FALSE)</f>
        <v>tier - 2</v>
      </c>
      <c r="P163" t="str">
        <f>VLOOKUP(A163,'Hospitalisation Details'!$A$1:$M$2344,9,FALSE)</f>
        <v>R1019</v>
      </c>
      <c r="Q163">
        <f>VLOOKUP(A163,'Hospitalisation Details'!$A$1:$M$2344,13,FALSE)</f>
        <v>32</v>
      </c>
    </row>
    <row r="164" spans="1:17" ht="15.5" x14ac:dyDescent="0.35">
      <c r="A164" s="21" t="s">
        <v>2210</v>
      </c>
      <c r="B164" t="str">
        <f>VLOOKUP('Customer Names'!A164,'Customer Names'!$A$2:$C$2336,3,FALSE)</f>
        <v xml:space="preserve">  Akira</v>
      </c>
      <c r="C164">
        <f>VLOOKUP(A164,'Medical Examinations'!$A$1:$L$2336,2, FALSE)</f>
        <v>37.07</v>
      </c>
      <c r="D164">
        <f>VLOOKUP(A164,'Medical Examinations'!$A$1:$L$2336,3,FALSE)</f>
        <v>4.28</v>
      </c>
      <c r="E164" t="str">
        <f>VLOOKUP(A164,'Medical Examinations'!$A$1:$L$2336,4,FALSE)</f>
        <v>No</v>
      </c>
      <c r="F164" t="str">
        <f>VLOOKUP(A164,'Medical Examinations'!$A$1:$L$2336,5,FALSE)</f>
        <v>yes</v>
      </c>
      <c r="G164" t="str">
        <f>VLOOKUP(A164,'Medical Examinations'!$A$1:$L$2336,6,FALSE)</f>
        <v>No</v>
      </c>
      <c r="H164" s="25">
        <f>VLOOKUP(A164,'Medical Examinations'!$A$1:$L$2336,7,FALSE)</f>
        <v>1</v>
      </c>
      <c r="I164" t="str">
        <f>VLOOKUP(A164,'Medical Examinations'!$A$1:$L$2336,8,FALSE)</f>
        <v>yes</v>
      </c>
      <c r="J164" t="str">
        <f>VLOOKUP(A164,'Medical Examinations'!$A$1:$L$2336,11,FALSE)</f>
        <v>Obesity</v>
      </c>
      <c r="K164" t="str">
        <f>VLOOKUP(A164,'Medical Examinations'!$A$1:$L$2336,12,FALSE)</f>
        <v>Normal</v>
      </c>
      <c r="L164" t="str">
        <f>VLOOKUP(A164,'Hospitalisation Details'!$A$1:$M$2344,12,FALSE)</f>
        <v>12-10-2000</v>
      </c>
      <c r="M164">
        <f>VLOOKUP(A164,'Hospitalisation Details'!$A$1:$M$2344,6,FALSE)</f>
        <v>37484.449999999997</v>
      </c>
      <c r="N164" t="str">
        <f>VLOOKUP(A164,'Hospitalisation Details'!$A$1:$M$2344,7,FALSE)</f>
        <v>tier - 1</v>
      </c>
      <c r="O164" t="str">
        <f>VLOOKUP(A164,'Hospitalisation Details'!$A$1:$M$2344,8,FALSE)</f>
        <v>tier - 1</v>
      </c>
      <c r="P164" t="str">
        <f>VLOOKUP(A164,'Hospitalisation Details'!$A$1:$M$2344,9,FALSE)</f>
        <v>R1013</v>
      </c>
      <c r="Q164">
        <f>VLOOKUP(A164,'Hospitalisation Details'!$A$1:$M$2344,13,FALSE)</f>
        <v>22</v>
      </c>
    </row>
    <row r="165" spans="1:17" ht="15.5" x14ac:dyDescent="0.35">
      <c r="A165" s="21" t="s">
        <v>2209</v>
      </c>
      <c r="B165" t="str">
        <f>VLOOKUP('Customer Names'!A165,'Customer Names'!$A$2:$C$2336,3,FALSE)</f>
        <v xml:space="preserve">  Ben</v>
      </c>
      <c r="C165">
        <f>VLOOKUP(A165,'Medical Examinations'!$A$1:$L$2336,2, FALSE)</f>
        <v>35.625</v>
      </c>
      <c r="D165">
        <f>VLOOKUP(A165,'Medical Examinations'!$A$1:$L$2336,3,FALSE)</f>
        <v>8.9</v>
      </c>
      <c r="E165" t="str">
        <f>VLOOKUP(A165,'Medical Examinations'!$A$1:$L$2336,4,FALSE)</f>
        <v>No</v>
      </c>
      <c r="F165" t="str">
        <f>VLOOKUP(A165,'Medical Examinations'!$A$1:$L$2336,5,FALSE)</f>
        <v>No</v>
      </c>
      <c r="G165" t="str">
        <f>VLOOKUP(A165,'Medical Examinations'!$A$1:$L$2336,6,FALSE)</f>
        <v>No</v>
      </c>
      <c r="H165" s="25">
        <f>VLOOKUP(A165,'Medical Examinations'!$A$1:$L$2336,7,FALSE)</f>
        <v>0</v>
      </c>
      <c r="I165" t="str">
        <f>VLOOKUP(A165,'Medical Examinations'!$A$1:$L$2336,8,FALSE)</f>
        <v>yes</v>
      </c>
      <c r="J165" t="str">
        <f>VLOOKUP(A165,'Medical Examinations'!$A$1:$L$2336,11,FALSE)</f>
        <v>Obesity</v>
      </c>
      <c r="K165" t="str">
        <f>VLOOKUP(A165,'Medical Examinations'!$A$1:$L$2336,12,FALSE)</f>
        <v>Diabetes</v>
      </c>
      <c r="L165" t="str">
        <f>VLOOKUP(A165,'Hospitalisation Details'!$A$1:$M$2344,12,FALSE)</f>
        <v>27-09-2002</v>
      </c>
      <c r="M165">
        <f>VLOOKUP(A165,'Hospitalisation Details'!$A$1:$M$2344,6,FALSE)</f>
        <v>37465.339999999997</v>
      </c>
      <c r="N165" t="str">
        <f>VLOOKUP(A165,'Hospitalisation Details'!$A$1:$M$2344,7,FALSE)</f>
        <v>tier - 1</v>
      </c>
      <c r="O165" t="str">
        <f>VLOOKUP(A165,'Hospitalisation Details'!$A$1:$M$2344,8,FALSE)</f>
        <v>tier - 2</v>
      </c>
      <c r="P165" t="str">
        <f>VLOOKUP(A165,'Hospitalisation Details'!$A$1:$M$2344,9,FALSE)</f>
        <v>R1012</v>
      </c>
      <c r="Q165">
        <f>VLOOKUP(A165,'Hospitalisation Details'!$A$1:$M$2344,13,FALSE)</f>
        <v>20</v>
      </c>
    </row>
    <row r="166" spans="1:17" ht="15.5" x14ac:dyDescent="0.35">
      <c r="A166" s="21" t="s">
        <v>2208</v>
      </c>
      <c r="B166" t="str">
        <f>VLOOKUP('Customer Names'!A166,'Customer Names'!$A$2:$C$2336,3,FALSE)</f>
        <v xml:space="preserve">  Jana</v>
      </c>
      <c r="C166">
        <f>VLOOKUP(A166,'Medical Examinations'!$A$1:$L$2336,2, FALSE)</f>
        <v>42.69</v>
      </c>
      <c r="D166">
        <f>VLOOKUP(A166,'Medical Examinations'!$A$1:$L$2336,3,FALSE)</f>
        <v>4.8899999999999997</v>
      </c>
      <c r="E166" t="str">
        <f>VLOOKUP(A166,'Medical Examinations'!$A$1:$L$2336,4,FALSE)</f>
        <v>No</v>
      </c>
      <c r="F166" t="str">
        <f>VLOOKUP(A166,'Medical Examinations'!$A$1:$L$2336,5,FALSE)</f>
        <v>No</v>
      </c>
      <c r="G166" t="str">
        <f>VLOOKUP(A166,'Medical Examinations'!$A$1:$L$2336,6,FALSE)</f>
        <v>Yes</v>
      </c>
      <c r="H166" s="25">
        <f>VLOOKUP(A166,'Medical Examinations'!$A$1:$L$2336,7,FALSE)</f>
        <v>1</v>
      </c>
      <c r="I166" t="str">
        <f>VLOOKUP(A166,'Medical Examinations'!$A$1:$L$2336,8,FALSE)</f>
        <v>yes</v>
      </c>
      <c r="J166" t="str">
        <f>VLOOKUP(A166,'Medical Examinations'!$A$1:$L$2336,11,FALSE)</f>
        <v>Obesity</v>
      </c>
      <c r="K166" t="str">
        <f>VLOOKUP(A166,'Medical Examinations'!$A$1:$L$2336,12,FALSE)</f>
        <v>Normal</v>
      </c>
      <c r="L166" t="str">
        <f>VLOOKUP(A166,'Hospitalisation Details'!$A$1:$M$2344,12,FALSE)</f>
        <v>03-08-1979</v>
      </c>
      <c r="M166">
        <f>VLOOKUP(A166,'Hospitalisation Details'!$A$1:$M$2344,6,FALSE)</f>
        <v>37425.94</v>
      </c>
      <c r="N166" t="str">
        <f>VLOOKUP(A166,'Hospitalisation Details'!$A$1:$M$2344,7,FALSE)</f>
        <v>tier - 2</v>
      </c>
      <c r="O166" t="str">
        <f>VLOOKUP(A166,'Hospitalisation Details'!$A$1:$M$2344,8,FALSE)</f>
        <v>tier - 1</v>
      </c>
      <c r="P166" t="str">
        <f>VLOOKUP(A166,'Hospitalisation Details'!$A$1:$M$2344,9,FALSE)</f>
        <v>R1011</v>
      </c>
      <c r="Q166">
        <f>VLOOKUP(A166,'Hospitalisation Details'!$A$1:$M$2344,13,FALSE)</f>
        <v>44</v>
      </c>
    </row>
    <row r="167" spans="1:17" ht="15.5" x14ac:dyDescent="0.35">
      <c r="A167" s="21" t="s">
        <v>2207</v>
      </c>
      <c r="B167" t="str">
        <f>VLOOKUP('Customer Names'!A167,'Customer Names'!$A$2:$C$2336,3,FALSE)</f>
        <v xml:space="preserve">  Jay T</v>
      </c>
      <c r="C167">
        <f>VLOOKUP(A167,'Medical Examinations'!$A$1:$L$2336,2, FALSE)</f>
        <v>37.869999999999997</v>
      </c>
      <c r="D167">
        <f>VLOOKUP(A167,'Medical Examinations'!$A$1:$L$2336,3,FALSE)</f>
        <v>4.29</v>
      </c>
      <c r="E167" t="str">
        <f>VLOOKUP(A167,'Medical Examinations'!$A$1:$L$2336,4,FALSE)</f>
        <v>yes</v>
      </c>
      <c r="F167" t="str">
        <f>VLOOKUP(A167,'Medical Examinations'!$A$1:$L$2336,5,FALSE)</f>
        <v>No</v>
      </c>
      <c r="G167" t="str">
        <f>VLOOKUP(A167,'Medical Examinations'!$A$1:$L$2336,6,FALSE)</f>
        <v>Yes</v>
      </c>
      <c r="H167" s="25">
        <f>VLOOKUP(A167,'Medical Examinations'!$A$1:$L$2336,7,FALSE)</f>
        <v>1</v>
      </c>
      <c r="I167" t="str">
        <f>VLOOKUP(A167,'Medical Examinations'!$A$1:$L$2336,8,FALSE)</f>
        <v>yes</v>
      </c>
      <c r="J167" t="str">
        <f>VLOOKUP(A167,'Medical Examinations'!$A$1:$L$2336,11,FALSE)</f>
        <v>Obesity</v>
      </c>
      <c r="K167" t="str">
        <f>VLOOKUP(A167,'Medical Examinations'!$A$1:$L$2336,12,FALSE)</f>
        <v>Normal</v>
      </c>
      <c r="L167" t="str">
        <f>VLOOKUP(A167,'Hospitalisation Details'!$A$1:$M$2344,12,FALSE)</f>
        <v>30-10-1969</v>
      </c>
      <c r="M167">
        <f>VLOOKUP(A167,'Hospitalisation Details'!$A$1:$M$2344,6,FALSE)</f>
        <v>37277.269999999997</v>
      </c>
      <c r="N167" t="str">
        <f>VLOOKUP(A167,'Hospitalisation Details'!$A$1:$M$2344,7,FALSE)</f>
        <v>tier - 1</v>
      </c>
      <c r="O167" t="str">
        <f>VLOOKUP(A167,'Hospitalisation Details'!$A$1:$M$2344,8,FALSE)</f>
        <v>tier - 3</v>
      </c>
      <c r="P167" t="str">
        <f>VLOOKUP(A167,'Hospitalisation Details'!$A$1:$M$2344,9,FALSE)</f>
        <v>R1011</v>
      </c>
      <c r="Q167">
        <f>VLOOKUP(A167,'Hospitalisation Details'!$A$1:$M$2344,13,FALSE)</f>
        <v>53</v>
      </c>
    </row>
    <row r="168" spans="1:17" ht="15.5" x14ac:dyDescent="0.35">
      <c r="A168" s="21" t="s">
        <v>2206</v>
      </c>
      <c r="B168" t="str">
        <f>VLOOKUP('Customer Names'!A168,'Customer Names'!$A$2:$C$2336,3,FALSE)</f>
        <v xml:space="preserve">  Marie-Helene</v>
      </c>
      <c r="C168">
        <f>VLOOKUP(A168,'Medical Examinations'!$A$1:$L$2336,2, FALSE)</f>
        <v>40.61</v>
      </c>
      <c r="D168">
        <f>VLOOKUP(A168,'Medical Examinations'!$A$1:$L$2336,3,FALSE)</f>
        <v>8</v>
      </c>
      <c r="E168" t="str">
        <f>VLOOKUP(A168,'Medical Examinations'!$A$1:$L$2336,4,FALSE)</f>
        <v>yes</v>
      </c>
      <c r="F168" t="str">
        <f>VLOOKUP(A168,'Medical Examinations'!$A$1:$L$2336,5,FALSE)</f>
        <v>No</v>
      </c>
      <c r="G168" t="str">
        <f>VLOOKUP(A168,'Medical Examinations'!$A$1:$L$2336,6,FALSE)</f>
        <v>No</v>
      </c>
      <c r="H168" s="25">
        <f>VLOOKUP(A168,'Medical Examinations'!$A$1:$L$2336,7,FALSE)</f>
        <v>1</v>
      </c>
      <c r="I168" t="str">
        <f>VLOOKUP(A168,'Medical Examinations'!$A$1:$L$2336,8,FALSE)</f>
        <v>yes</v>
      </c>
      <c r="J168" t="str">
        <f>VLOOKUP(A168,'Medical Examinations'!$A$1:$L$2336,11,FALSE)</f>
        <v>Obesity</v>
      </c>
      <c r="K168" t="str">
        <f>VLOOKUP(A168,'Medical Examinations'!$A$1:$L$2336,12,FALSE)</f>
        <v>Diabetes</v>
      </c>
      <c r="L168" t="str">
        <f>VLOOKUP(A168,'Hospitalisation Details'!$A$1:$M$2344,12,FALSE)</f>
        <v>09-11-1975</v>
      </c>
      <c r="M168">
        <f>VLOOKUP(A168,'Hospitalisation Details'!$A$1:$M$2344,6,FALSE)</f>
        <v>37272.339999999997</v>
      </c>
      <c r="N168" t="str">
        <f>VLOOKUP(A168,'Hospitalisation Details'!$A$1:$M$2344,7,FALSE)</f>
        <v>tier - 2</v>
      </c>
      <c r="O168" t="str">
        <f>VLOOKUP(A168,'Hospitalisation Details'!$A$1:$M$2344,8,FALSE)</f>
        <v>tier - 3</v>
      </c>
      <c r="P168" t="str">
        <f>VLOOKUP(A168,'Hospitalisation Details'!$A$1:$M$2344,9,FALSE)</f>
        <v>R1011</v>
      </c>
      <c r="Q168">
        <f>VLOOKUP(A168,'Hospitalisation Details'!$A$1:$M$2344,13,FALSE)</f>
        <v>47</v>
      </c>
    </row>
    <row r="169" spans="1:17" ht="15.5" x14ac:dyDescent="0.35">
      <c r="A169" s="21" t="s">
        <v>2205</v>
      </c>
      <c r="B169" t="str">
        <f>VLOOKUP('Customer Names'!A169,'Customer Names'!$A$2:$C$2336,3,FALSE)</f>
        <v xml:space="preserve">  Bret R</v>
      </c>
      <c r="C169">
        <f>VLOOKUP(A169,'Medical Examinations'!$A$1:$L$2336,2, FALSE)</f>
        <v>30.78</v>
      </c>
      <c r="D169">
        <f>VLOOKUP(A169,'Medical Examinations'!$A$1:$L$2336,3,FALSE)</f>
        <v>4.67</v>
      </c>
      <c r="E169" t="str">
        <f>VLOOKUP(A169,'Medical Examinations'!$A$1:$L$2336,4,FALSE)</f>
        <v>yes</v>
      </c>
      <c r="F169" t="str">
        <f>VLOOKUP(A169,'Medical Examinations'!$A$1:$L$2336,5,FALSE)</f>
        <v>No</v>
      </c>
      <c r="G169" t="str">
        <f>VLOOKUP(A169,'Medical Examinations'!$A$1:$L$2336,6,FALSE)</f>
        <v>No</v>
      </c>
      <c r="H169" s="25">
        <f>VLOOKUP(A169,'Medical Examinations'!$A$1:$L$2336,7,FALSE)</f>
        <v>0</v>
      </c>
      <c r="I169" t="str">
        <f>VLOOKUP(A169,'Medical Examinations'!$A$1:$L$2336,8,FALSE)</f>
        <v>yes</v>
      </c>
      <c r="J169" t="str">
        <f>VLOOKUP(A169,'Medical Examinations'!$A$1:$L$2336,11,FALSE)</f>
        <v>Obesity</v>
      </c>
      <c r="K169" t="str">
        <f>VLOOKUP(A169,'Medical Examinations'!$A$1:$L$2336,12,FALSE)</f>
        <v>Normal</v>
      </c>
      <c r="L169" t="str">
        <f>VLOOKUP(A169,'Hospitalisation Details'!$A$1:$M$2344,12,FALSE)</f>
        <v>17-11-1985</v>
      </c>
      <c r="M169">
        <f>VLOOKUP(A169,'Hospitalisation Details'!$A$1:$M$2344,6,FALSE)</f>
        <v>37270.15</v>
      </c>
      <c r="N169" t="str">
        <f>VLOOKUP(A169,'Hospitalisation Details'!$A$1:$M$2344,7,FALSE)</f>
        <v>tier - 2</v>
      </c>
      <c r="O169" t="str">
        <f>VLOOKUP(A169,'Hospitalisation Details'!$A$1:$M$2344,8,FALSE)</f>
        <v>tier - 1</v>
      </c>
      <c r="P169" t="str">
        <f>VLOOKUP(A169,'Hospitalisation Details'!$A$1:$M$2344,9,FALSE)</f>
        <v>R1024</v>
      </c>
      <c r="Q169">
        <f>VLOOKUP(A169,'Hospitalisation Details'!$A$1:$M$2344,13,FALSE)</f>
        <v>37</v>
      </c>
    </row>
    <row r="170" spans="1:17" ht="15.5" x14ac:dyDescent="0.35">
      <c r="A170" s="21" t="s">
        <v>2204</v>
      </c>
      <c r="B170" t="str">
        <f>VLOOKUP('Customer Names'!A170,'Customer Names'!$A$2:$C$2336,3,FALSE)</f>
        <v xml:space="preserve">  Gardner L</v>
      </c>
      <c r="C170">
        <f>VLOOKUP(A170,'Medical Examinations'!$A$1:$L$2336,2, FALSE)</f>
        <v>49.49</v>
      </c>
      <c r="D170">
        <f>VLOOKUP(A170,'Medical Examinations'!$A$1:$L$2336,3,FALSE)</f>
        <v>4.5</v>
      </c>
      <c r="E170" t="str">
        <f>VLOOKUP(A170,'Medical Examinations'!$A$1:$L$2336,4,FALSE)</f>
        <v>No</v>
      </c>
      <c r="F170" t="str">
        <f>VLOOKUP(A170,'Medical Examinations'!$A$1:$L$2336,5,FALSE)</f>
        <v>No</v>
      </c>
      <c r="G170" t="str">
        <f>VLOOKUP(A170,'Medical Examinations'!$A$1:$L$2336,6,FALSE)</f>
        <v>No</v>
      </c>
      <c r="H170" s="25">
        <f>VLOOKUP(A170,'Medical Examinations'!$A$1:$L$2336,7,FALSE)</f>
        <v>0</v>
      </c>
      <c r="I170" t="str">
        <f>VLOOKUP(A170,'Medical Examinations'!$A$1:$L$2336,8,FALSE)</f>
        <v>yes</v>
      </c>
      <c r="J170" t="str">
        <f>VLOOKUP(A170,'Medical Examinations'!$A$1:$L$2336,11,FALSE)</f>
        <v>Obesity</v>
      </c>
      <c r="K170" t="str">
        <f>VLOOKUP(A170,'Medical Examinations'!$A$1:$L$2336,12,FALSE)</f>
        <v>Normal</v>
      </c>
      <c r="L170" t="str">
        <f>VLOOKUP(A170,'Hospitalisation Details'!$A$1:$M$2344,12,FALSE)</f>
        <v>17-10-1990</v>
      </c>
      <c r="M170">
        <f>VLOOKUP(A170,'Hospitalisation Details'!$A$1:$M$2344,6,FALSE)</f>
        <v>37251.22</v>
      </c>
      <c r="N170" t="str">
        <f>VLOOKUP(A170,'Hospitalisation Details'!$A$1:$M$2344,7,FALSE)</f>
        <v>tier - 2</v>
      </c>
      <c r="O170" t="str">
        <f>VLOOKUP(A170,'Hospitalisation Details'!$A$1:$M$2344,8,FALSE)</f>
        <v>tier - 2</v>
      </c>
      <c r="P170" t="str">
        <f>VLOOKUP(A170,'Hospitalisation Details'!$A$1:$M$2344,9,FALSE)</f>
        <v>R1011</v>
      </c>
      <c r="Q170">
        <f>VLOOKUP(A170,'Hospitalisation Details'!$A$1:$M$2344,13,FALSE)</f>
        <v>32</v>
      </c>
    </row>
    <row r="171" spans="1:17" ht="15.5" x14ac:dyDescent="0.35">
      <c r="A171" s="21" t="s">
        <v>2203</v>
      </c>
      <c r="B171" t="str">
        <f>VLOOKUP('Customer Names'!A171,'Customer Names'!$A$2:$C$2336,3,FALSE)</f>
        <v xml:space="preserve">  Bobby</v>
      </c>
      <c r="C171">
        <f>VLOOKUP(A171,'Medical Examinations'!$A$1:$L$2336,2, FALSE)</f>
        <v>37.619999999999997</v>
      </c>
      <c r="D171">
        <f>VLOOKUP(A171,'Medical Examinations'!$A$1:$L$2336,3,FALSE)</f>
        <v>6.32</v>
      </c>
      <c r="E171" t="str">
        <f>VLOOKUP(A171,'Medical Examinations'!$A$1:$L$2336,4,FALSE)</f>
        <v>yes</v>
      </c>
      <c r="F171" t="str">
        <f>VLOOKUP(A171,'Medical Examinations'!$A$1:$L$2336,5,FALSE)</f>
        <v>yes</v>
      </c>
      <c r="G171" t="str">
        <f>VLOOKUP(A171,'Medical Examinations'!$A$1:$L$2336,6,FALSE)</f>
        <v>No</v>
      </c>
      <c r="H171" s="25">
        <f>VLOOKUP(A171,'Medical Examinations'!$A$1:$L$2336,7,FALSE)</f>
        <v>2</v>
      </c>
      <c r="I171" t="str">
        <f>VLOOKUP(A171,'Medical Examinations'!$A$1:$L$2336,8,FALSE)</f>
        <v>yes</v>
      </c>
      <c r="J171" t="str">
        <f>VLOOKUP(A171,'Medical Examinations'!$A$1:$L$2336,11,FALSE)</f>
        <v>Obesity</v>
      </c>
      <c r="K171" t="str">
        <f>VLOOKUP(A171,'Medical Examinations'!$A$1:$L$2336,12,FALSE)</f>
        <v>Prediabetes</v>
      </c>
      <c r="L171" t="str">
        <f>VLOOKUP(A171,'Hospitalisation Details'!$A$1:$M$2344,12,FALSE)</f>
        <v>05-09-2000</v>
      </c>
      <c r="M171">
        <f>VLOOKUP(A171,'Hospitalisation Details'!$A$1:$M$2344,6,FALSE)</f>
        <v>37165.160000000003</v>
      </c>
      <c r="N171" t="str">
        <f>VLOOKUP(A171,'Hospitalisation Details'!$A$1:$M$2344,7,FALSE)</f>
        <v>tier - 1</v>
      </c>
      <c r="O171" t="str">
        <f>VLOOKUP(A171,'Hospitalisation Details'!$A$1:$M$2344,8,FALSE)</f>
        <v>tier - 3</v>
      </c>
      <c r="P171" t="str">
        <f>VLOOKUP(A171,'Hospitalisation Details'!$A$1:$M$2344,9,FALSE)</f>
        <v>Unknown</v>
      </c>
      <c r="Q171">
        <f>VLOOKUP(A171,'Hospitalisation Details'!$A$1:$M$2344,13,FALSE)</f>
        <v>22</v>
      </c>
    </row>
    <row r="172" spans="1:17" ht="15.5" x14ac:dyDescent="0.35">
      <c r="A172" s="21" t="s">
        <v>2202</v>
      </c>
      <c r="B172" t="str">
        <f>VLOOKUP('Customer Names'!A172,'Customer Names'!$A$2:$C$2336,3,FALSE)</f>
        <v xml:space="preserve">  Natalie</v>
      </c>
      <c r="C172">
        <f>VLOOKUP(A172,'Medical Examinations'!$A$1:$L$2336,2, FALSE)</f>
        <v>36.08</v>
      </c>
      <c r="D172">
        <f>VLOOKUP(A172,'Medical Examinations'!$A$1:$L$2336,3,FALSE)</f>
        <v>6.1</v>
      </c>
      <c r="E172" t="str">
        <f>VLOOKUP(A172,'Medical Examinations'!$A$1:$L$2336,4,FALSE)</f>
        <v>yes</v>
      </c>
      <c r="F172" t="str">
        <f>VLOOKUP(A172,'Medical Examinations'!$A$1:$L$2336,5,FALSE)</f>
        <v>No</v>
      </c>
      <c r="G172" t="str">
        <f>VLOOKUP(A172,'Medical Examinations'!$A$1:$L$2336,6,FALSE)</f>
        <v>No</v>
      </c>
      <c r="H172" s="25">
        <f>VLOOKUP(A172,'Medical Examinations'!$A$1:$L$2336,7,FALSE)</f>
        <v>1</v>
      </c>
      <c r="I172" t="str">
        <f>VLOOKUP(A172,'Medical Examinations'!$A$1:$L$2336,8,FALSE)</f>
        <v>yes</v>
      </c>
      <c r="J172" t="str">
        <f>VLOOKUP(A172,'Medical Examinations'!$A$1:$L$2336,11,FALSE)</f>
        <v>Obesity</v>
      </c>
      <c r="K172" t="str">
        <f>VLOOKUP(A172,'Medical Examinations'!$A$1:$L$2336,12,FALSE)</f>
        <v>Prediabetes</v>
      </c>
      <c r="L172" t="str">
        <f>VLOOKUP(A172,'Hospitalisation Details'!$A$1:$M$2344,12,FALSE)</f>
        <v>30-10-1995</v>
      </c>
      <c r="M172">
        <f>VLOOKUP(A172,'Hospitalisation Details'!$A$1:$M$2344,6,FALSE)</f>
        <v>37133.9</v>
      </c>
      <c r="N172" t="str">
        <f>VLOOKUP(A172,'Hospitalisation Details'!$A$1:$M$2344,7,FALSE)</f>
        <v>tier - 2</v>
      </c>
      <c r="O172" t="str">
        <f>VLOOKUP(A172,'Hospitalisation Details'!$A$1:$M$2344,8,FALSE)</f>
        <v>tier - 2</v>
      </c>
      <c r="P172" t="str">
        <f>VLOOKUP(A172,'Hospitalisation Details'!$A$1:$M$2344,9,FALSE)</f>
        <v>R1013</v>
      </c>
      <c r="Q172">
        <f>VLOOKUP(A172,'Hospitalisation Details'!$A$1:$M$2344,13,FALSE)</f>
        <v>27</v>
      </c>
    </row>
    <row r="173" spans="1:17" ht="15.5" x14ac:dyDescent="0.35">
      <c r="A173" s="21" t="s">
        <v>2201</v>
      </c>
      <c r="B173" t="str">
        <f>VLOOKUP('Customer Names'!A173,'Customer Names'!$A$2:$C$2336,3,FALSE)</f>
        <v xml:space="preserve">  Lina</v>
      </c>
      <c r="C173">
        <f>VLOOKUP(A173,'Medical Examinations'!$A$1:$L$2336,2, FALSE)</f>
        <v>33.5</v>
      </c>
      <c r="D173">
        <f>VLOOKUP(A173,'Medical Examinations'!$A$1:$L$2336,3,FALSE)</f>
        <v>5.4</v>
      </c>
      <c r="E173" t="str">
        <f>VLOOKUP(A173,'Medical Examinations'!$A$1:$L$2336,4,FALSE)</f>
        <v>No</v>
      </c>
      <c r="F173" t="str">
        <f>VLOOKUP(A173,'Medical Examinations'!$A$1:$L$2336,5,FALSE)</f>
        <v>No</v>
      </c>
      <c r="G173" t="str">
        <f>VLOOKUP(A173,'Medical Examinations'!$A$1:$L$2336,6,FALSE)</f>
        <v>No</v>
      </c>
      <c r="H173" s="25">
        <f>VLOOKUP(A173,'Medical Examinations'!$A$1:$L$2336,7,FALSE)</f>
        <v>0</v>
      </c>
      <c r="I173" t="str">
        <f>VLOOKUP(A173,'Medical Examinations'!$A$1:$L$2336,8,FALSE)</f>
        <v>yes</v>
      </c>
      <c r="J173" t="str">
        <f>VLOOKUP(A173,'Medical Examinations'!$A$1:$L$2336,11,FALSE)</f>
        <v>Obesity</v>
      </c>
      <c r="K173" t="str">
        <f>VLOOKUP(A173,'Medical Examinations'!$A$1:$L$2336,12,FALSE)</f>
        <v>Normal</v>
      </c>
      <c r="L173" t="str">
        <f>VLOOKUP(A173,'Hospitalisation Details'!$A$1:$M$2344,12,FALSE)</f>
        <v>10-06-1989</v>
      </c>
      <c r="M173">
        <f>VLOOKUP(A173,'Hospitalisation Details'!$A$1:$M$2344,6,FALSE)</f>
        <v>37079.370000000003</v>
      </c>
      <c r="N173" t="str">
        <f>VLOOKUP(A173,'Hospitalisation Details'!$A$1:$M$2344,7,FALSE)</f>
        <v>tier - 2</v>
      </c>
      <c r="O173" t="str">
        <f>VLOOKUP(A173,'Hospitalisation Details'!$A$1:$M$2344,8,FALSE)</f>
        <v>tier - 3</v>
      </c>
      <c r="P173" t="str">
        <f>VLOOKUP(A173,'Hospitalisation Details'!$A$1:$M$2344,9,FALSE)</f>
        <v>R1011</v>
      </c>
      <c r="Q173">
        <f>VLOOKUP(A173,'Hospitalisation Details'!$A$1:$M$2344,13,FALSE)</f>
        <v>34</v>
      </c>
    </row>
    <row r="174" spans="1:17" ht="15.5" x14ac:dyDescent="0.35">
      <c r="A174" s="21" t="s">
        <v>2200</v>
      </c>
      <c r="B174" t="str">
        <f>VLOOKUP('Customer Names'!A174,'Customer Names'!$A$2:$C$2336,3,FALSE)</f>
        <v xml:space="preserve">  Zebulon</v>
      </c>
      <c r="C174">
        <f>VLOOKUP(A174,'Medical Examinations'!$A$1:$L$2336,2, FALSE)</f>
        <v>47.46</v>
      </c>
      <c r="D174">
        <f>VLOOKUP(A174,'Medical Examinations'!$A$1:$L$2336,3,FALSE)</f>
        <v>6.24</v>
      </c>
      <c r="E174" t="str">
        <f>VLOOKUP(A174,'Medical Examinations'!$A$1:$L$2336,4,FALSE)</f>
        <v>yes</v>
      </c>
      <c r="F174" t="str">
        <f>VLOOKUP(A174,'Medical Examinations'!$A$1:$L$2336,5,FALSE)</f>
        <v>No</v>
      </c>
      <c r="G174" t="str">
        <f>VLOOKUP(A174,'Medical Examinations'!$A$1:$L$2336,6,FALSE)</f>
        <v>No</v>
      </c>
      <c r="H174" s="25">
        <f>VLOOKUP(A174,'Medical Examinations'!$A$1:$L$2336,7,FALSE)</f>
        <v>1</v>
      </c>
      <c r="I174" t="str">
        <f>VLOOKUP(A174,'Medical Examinations'!$A$1:$L$2336,8,FALSE)</f>
        <v>yes</v>
      </c>
      <c r="J174" t="str">
        <f>VLOOKUP(A174,'Medical Examinations'!$A$1:$L$2336,11,FALSE)</f>
        <v>Obesity</v>
      </c>
      <c r="K174" t="str">
        <f>VLOOKUP(A174,'Medical Examinations'!$A$1:$L$2336,12,FALSE)</f>
        <v>Prediabetes</v>
      </c>
      <c r="L174" t="str">
        <f>VLOOKUP(A174,'Hospitalisation Details'!$A$1:$M$2344,12,FALSE)</f>
        <v>17-12-1988</v>
      </c>
      <c r="M174">
        <f>VLOOKUP(A174,'Hospitalisation Details'!$A$1:$M$2344,6,FALSE)</f>
        <v>37076.370000000003</v>
      </c>
      <c r="N174" t="str">
        <f>VLOOKUP(A174,'Hospitalisation Details'!$A$1:$M$2344,7,FALSE)</f>
        <v>tier - 2</v>
      </c>
      <c r="O174" t="str">
        <f>VLOOKUP(A174,'Hospitalisation Details'!$A$1:$M$2344,8,FALSE)</f>
        <v>tier - 1</v>
      </c>
      <c r="P174" t="str">
        <f>VLOOKUP(A174,'Hospitalisation Details'!$A$1:$M$2344,9,FALSE)</f>
        <v>R1011</v>
      </c>
      <c r="Q174">
        <f>VLOOKUP(A174,'Hospitalisation Details'!$A$1:$M$2344,13,FALSE)</f>
        <v>34</v>
      </c>
    </row>
    <row r="175" spans="1:17" ht="15.5" x14ac:dyDescent="0.35">
      <c r="A175" s="21" t="s">
        <v>2199</v>
      </c>
      <c r="B175" t="str">
        <f>VLOOKUP('Customer Names'!A175,'Customer Names'!$A$2:$C$2336,3,FALSE)</f>
        <v xml:space="preserve">  Amanda</v>
      </c>
      <c r="C175">
        <f>VLOOKUP(A175,'Medical Examinations'!$A$1:$L$2336,2, FALSE)</f>
        <v>49.24</v>
      </c>
      <c r="D175">
        <f>VLOOKUP(A175,'Medical Examinations'!$A$1:$L$2336,3,FALSE)</f>
        <v>4.45</v>
      </c>
      <c r="E175" t="str">
        <f>VLOOKUP(A175,'Medical Examinations'!$A$1:$L$2336,4,FALSE)</f>
        <v>No</v>
      </c>
      <c r="F175" t="str">
        <f>VLOOKUP(A175,'Medical Examinations'!$A$1:$L$2336,5,FALSE)</f>
        <v>No</v>
      </c>
      <c r="G175" t="str">
        <f>VLOOKUP(A175,'Medical Examinations'!$A$1:$L$2336,6,FALSE)</f>
        <v>No</v>
      </c>
      <c r="H175" s="25">
        <f>VLOOKUP(A175,'Medical Examinations'!$A$1:$L$2336,7,FALSE)</f>
        <v>0</v>
      </c>
      <c r="I175" t="str">
        <f>VLOOKUP(A175,'Medical Examinations'!$A$1:$L$2336,8,FALSE)</f>
        <v>yes</v>
      </c>
      <c r="J175" t="str">
        <f>VLOOKUP(A175,'Medical Examinations'!$A$1:$L$2336,11,FALSE)</f>
        <v>Obesity</v>
      </c>
      <c r="K175" t="str">
        <f>VLOOKUP(A175,'Medical Examinations'!$A$1:$L$2336,12,FALSE)</f>
        <v>Normal</v>
      </c>
      <c r="L175" t="str">
        <f>VLOOKUP(A175,'Hospitalisation Details'!$A$1:$M$2344,12,FALSE)</f>
        <v>01-11-1991</v>
      </c>
      <c r="M175">
        <f>VLOOKUP(A175,'Hospitalisation Details'!$A$1:$M$2344,6,FALSE)</f>
        <v>37040.879999999997</v>
      </c>
      <c r="N175" t="str">
        <f>VLOOKUP(A175,'Hospitalisation Details'!$A$1:$M$2344,7,FALSE)</f>
        <v>tier - 2</v>
      </c>
      <c r="O175" t="str">
        <f>VLOOKUP(A175,'Hospitalisation Details'!$A$1:$M$2344,8,FALSE)</f>
        <v>tier - 2</v>
      </c>
      <c r="P175" t="str">
        <f>VLOOKUP(A175,'Hospitalisation Details'!$A$1:$M$2344,9,FALSE)</f>
        <v>R1011</v>
      </c>
      <c r="Q175">
        <f>VLOOKUP(A175,'Hospitalisation Details'!$A$1:$M$2344,13,FALSE)</f>
        <v>31</v>
      </c>
    </row>
    <row r="176" spans="1:17" ht="15.5" x14ac:dyDescent="0.35">
      <c r="A176" s="21" t="s">
        <v>2198</v>
      </c>
      <c r="B176" t="str">
        <f>VLOOKUP('Customer Names'!A176,'Customer Names'!$A$2:$C$2336,3,FALSE)</f>
        <v xml:space="preserve">  Greg</v>
      </c>
      <c r="C176">
        <f>VLOOKUP(A176,'Medical Examinations'!$A$1:$L$2336,2, FALSE)</f>
        <v>54.4</v>
      </c>
      <c r="D176">
        <f>VLOOKUP(A176,'Medical Examinations'!$A$1:$L$2336,3,FALSE)</f>
        <v>5.22</v>
      </c>
      <c r="E176" t="str">
        <f>VLOOKUP(A176,'Medical Examinations'!$A$1:$L$2336,4,FALSE)</f>
        <v>No</v>
      </c>
      <c r="F176" t="str">
        <f>VLOOKUP(A176,'Medical Examinations'!$A$1:$L$2336,5,FALSE)</f>
        <v>No</v>
      </c>
      <c r="G176" t="str">
        <f>VLOOKUP(A176,'Medical Examinations'!$A$1:$L$2336,6,FALSE)</f>
        <v>No</v>
      </c>
      <c r="H176" s="25">
        <f>VLOOKUP(A176,'Medical Examinations'!$A$1:$L$2336,7,FALSE)</f>
        <v>1</v>
      </c>
      <c r="I176" t="str">
        <f>VLOOKUP(A176,'Medical Examinations'!$A$1:$L$2336,8,FALSE)</f>
        <v>yes</v>
      </c>
      <c r="J176" t="str">
        <f>VLOOKUP(A176,'Medical Examinations'!$A$1:$L$2336,11,FALSE)</f>
        <v>Obesity</v>
      </c>
      <c r="K176" t="str">
        <f>VLOOKUP(A176,'Medical Examinations'!$A$1:$L$2336,12,FALSE)</f>
        <v>Normal</v>
      </c>
      <c r="L176" t="str">
        <f>VLOOKUP(A176,'Hospitalisation Details'!$A$1:$M$2344,12,FALSE)</f>
        <v>13-09-1992</v>
      </c>
      <c r="M176">
        <f>VLOOKUP(A176,'Hospitalisation Details'!$A$1:$M$2344,6,FALSE)</f>
        <v>36976.449999999997</v>
      </c>
      <c r="N176" t="str">
        <f>VLOOKUP(A176,'Hospitalisation Details'!$A$1:$M$2344,7,FALSE)</f>
        <v>tier - 2</v>
      </c>
      <c r="O176" t="str">
        <f>VLOOKUP(A176,'Hospitalisation Details'!$A$1:$M$2344,8,FALSE)</f>
        <v>tier - 3</v>
      </c>
      <c r="P176" t="str">
        <f>VLOOKUP(A176,'Hospitalisation Details'!$A$1:$M$2344,9,FALSE)</f>
        <v>R1011</v>
      </c>
      <c r="Q176">
        <f>VLOOKUP(A176,'Hospitalisation Details'!$A$1:$M$2344,13,FALSE)</f>
        <v>30</v>
      </c>
    </row>
    <row r="177" spans="1:17" ht="15.5" x14ac:dyDescent="0.35">
      <c r="A177" s="21" t="s">
        <v>2197</v>
      </c>
      <c r="B177" t="str">
        <f>VLOOKUP('Customer Names'!A177,'Customer Names'!$A$2:$C$2336,3,FALSE)</f>
        <v xml:space="preserve">  John</v>
      </c>
      <c r="C177">
        <f>VLOOKUP(A177,'Medical Examinations'!$A$1:$L$2336,2, FALSE)</f>
        <v>35.53</v>
      </c>
      <c r="D177">
        <f>VLOOKUP(A177,'Medical Examinations'!$A$1:$L$2336,3,FALSE)</f>
        <v>4.6100000000000003</v>
      </c>
      <c r="E177" t="str">
        <f>VLOOKUP(A177,'Medical Examinations'!$A$1:$L$2336,4,FALSE)</f>
        <v>No</v>
      </c>
      <c r="F177" t="str">
        <f>VLOOKUP(A177,'Medical Examinations'!$A$1:$L$2336,5,FALSE)</f>
        <v>No</v>
      </c>
      <c r="G177" t="str">
        <f>VLOOKUP(A177,'Medical Examinations'!$A$1:$L$2336,6,FALSE)</f>
        <v>No</v>
      </c>
      <c r="H177" s="25">
        <f>VLOOKUP(A177,'Medical Examinations'!$A$1:$L$2336,7,FALSE)</f>
        <v>1</v>
      </c>
      <c r="I177" t="str">
        <f>VLOOKUP(A177,'Medical Examinations'!$A$1:$L$2336,8,FALSE)</f>
        <v>yes</v>
      </c>
      <c r="J177" t="str">
        <f>VLOOKUP(A177,'Medical Examinations'!$A$1:$L$2336,11,FALSE)</f>
        <v>Obesity</v>
      </c>
      <c r="K177" t="str">
        <f>VLOOKUP(A177,'Medical Examinations'!$A$1:$L$2336,12,FALSE)</f>
        <v>Normal</v>
      </c>
      <c r="L177" t="str">
        <f>VLOOKUP(A177,'Hospitalisation Details'!$A$1:$M$2344,12,FALSE)</f>
        <v>25-08-1992</v>
      </c>
      <c r="M177">
        <f>VLOOKUP(A177,'Hospitalisation Details'!$A$1:$M$2344,6,FALSE)</f>
        <v>36950.26</v>
      </c>
      <c r="N177" t="str">
        <f>VLOOKUP(A177,'Hospitalisation Details'!$A$1:$M$2344,7,FALSE)</f>
        <v>tier - 1</v>
      </c>
      <c r="O177" t="str">
        <f>VLOOKUP(A177,'Hospitalisation Details'!$A$1:$M$2344,8,FALSE)</f>
        <v>tier - 1</v>
      </c>
      <c r="P177" t="str">
        <f>VLOOKUP(A177,'Hospitalisation Details'!$A$1:$M$2344,9,FALSE)</f>
        <v>R1013</v>
      </c>
      <c r="Q177">
        <f>VLOOKUP(A177,'Hospitalisation Details'!$A$1:$M$2344,13,FALSE)</f>
        <v>30</v>
      </c>
    </row>
    <row r="178" spans="1:17" ht="15.5" x14ac:dyDescent="0.35">
      <c r="A178" s="21" t="s">
        <v>2196</v>
      </c>
      <c r="B178" t="str">
        <f>VLOOKUP('Customer Names'!A178,'Customer Names'!$A$2:$C$2336,3,FALSE)</f>
        <v xml:space="preserve">  Kelsey A</v>
      </c>
      <c r="C178">
        <f>VLOOKUP(A178,'Medical Examinations'!$A$1:$L$2336,2, FALSE)</f>
        <v>39.729999999999997</v>
      </c>
      <c r="D178">
        <f>VLOOKUP(A178,'Medical Examinations'!$A$1:$L$2336,3,FALSE)</f>
        <v>6.24</v>
      </c>
      <c r="E178" t="str">
        <f>VLOOKUP(A178,'Medical Examinations'!$A$1:$L$2336,4,FALSE)</f>
        <v>No</v>
      </c>
      <c r="F178" t="str">
        <f>VLOOKUP(A178,'Medical Examinations'!$A$1:$L$2336,5,FALSE)</f>
        <v>No</v>
      </c>
      <c r="G178" t="str">
        <f>VLOOKUP(A178,'Medical Examinations'!$A$1:$L$2336,6,FALSE)</f>
        <v>No</v>
      </c>
      <c r="H178" s="25">
        <f>VLOOKUP(A178,'Medical Examinations'!$A$1:$L$2336,7,FALSE)</f>
        <v>0</v>
      </c>
      <c r="I178" t="str">
        <f>VLOOKUP(A178,'Medical Examinations'!$A$1:$L$2336,8,FALSE)</f>
        <v>yes</v>
      </c>
      <c r="J178" t="str">
        <f>VLOOKUP(A178,'Medical Examinations'!$A$1:$L$2336,11,FALSE)</f>
        <v>Obesity</v>
      </c>
      <c r="K178" t="str">
        <f>VLOOKUP(A178,'Medical Examinations'!$A$1:$L$2336,12,FALSE)</f>
        <v>Prediabetes</v>
      </c>
      <c r="L178" t="str">
        <f>VLOOKUP(A178,'Hospitalisation Details'!$A$1:$M$2344,12,FALSE)</f>
        <v>13-08-1977</v>
      </c>
      <c r="M178">
        <f>VLOOKUP(A178,'Hospitalisation Details'!$A$1:$M$2344,6,FALSE)</f>
        <v>36935.64</v>
      </c>
      <c r="N178" t="str">
        <f>VLOOKUP(A178,'Hospitalisation Details'!$A$1:$M$2344,7,FALSE)</f>
        <v>tier - 2</v>
      </c>
      <c r="O178" t="str">
        <f>VLOOKUP(A178,'Hospitalisation Details'!$A$1:$M$2344,8,FALSE)</f>
        <v>tier - 1</v>
      </c>
      <c r="P178" t="str">
        <f>VLOOKUP(A178,'Hospitalisation Details'!$A$1:$M$2344,9,FALSE)</f>
        <v>R1011</v>
      </c>
      <c r="Q178">
        <f>VLOOKUP(A178,'Hospitalisation Details'!$A$1:$M$2344,13,FALSE)</f>
        <v>45</v>
      </c>
    </row>
    <row r="179" spans="1:17" ht="15.5" x14ac:dyDescent="0.35">
      <c r="A179" s="21" t="s">
        <v>2195</v>
      </c>
      <c r="B179" t="str">
        <f>VLOOKUP('Customer Names'!A179,'Customer Names'!$A$2:$C$2336,3,FALSE)</f>
        <v xml:space="preserve">  Bronwen L</v>
      </c>
      <c r="C179">
        <f>VLOOKUP(A179,'Medical Examinations'!$A$1:$L$2336,2, FALSE)</f>
        <v>35.68</v>
      </c>
      <c r="D179">
        <f>VLOOKUP(A179,'Medical Examinations'!$A$1:$L$2336,3,FALSE)</f>
        <v>10.039999999999999</v>
      </c>
      <c r="E179" t="str">
        <f>VLOOKUP(A179,'Medical Examinations'!$A$1:$L$2336,4,FALSE)</f>
        <v>No</v>
      </c>
      <c r="F179" t="str">
        <f>VLOOKUP(A179,'Medical Examinations'!$A$1:$L$2336,5,FALSE)</f>
        <v>No</v>
      </c>
      <c r="G179" t="str">
        <f>VLOOKUP(A179,'Medical Examinations'!$A$1:$L$2336,6,FALSE)</f>
        <v>No</v>
      </c>
      <c r="H179" s="25">
        <f>VLOOKUP(A179,'Medical Examinations'!$A$1:$L$2336,7,FALSE)</f>
        <v>0</v>
      </c>
      <c r="I179" t="str">
        <f>VLOOKUP(A179,'Medical Examinations'!$A$1:$L$2336,8,FALSE)</f>
        <v>yes</v>
      </c>
      <c r="J179" t="str">
        <f>VLOOKUP(A179,'Medical Examinations'!$A$1:$L$2336,11,FALSE)</f>
        <v>Obesity</v>
      </c>
      <c r="K179" t="str">
        <f>VLOOKUP(A179,'Medical Examinations'!$A$1:$L$2336,12,FALSE)</f>
        <v>Diabetes</v>
      </c>
      <c r="L179" t="str">
        <f>VLOOKUP(A179,'Hospitalisation Details'!$A$1:$M$2344,12,FALSE)</f>
        <v>22-10-1968</v>
      </c>
      <c r="M179">
        <f>VLOOKUP(A179,'Hospitalisation Details'!$A$1:$M$2344,6,FALSE)</f>
        <v>36922.61</v>
      </c>
      <c r="N179" t="str">
        <f>VLOOKUP(A179,'Hospitalisation Details'!$A$1:$M$2344,7,FALSE)</f>
        <v>tier - 2</v>
      </c>
      <c r="O179" t="str">
        <f>VLOOKUP(A179,'Hospitalisation Details'!$A$1:$M$2344,8,FALSE)</f>
        <v>tier - 1</v>
      </c>
      <c r="P179" t="str">
        <f>VLOOKUP(A179,'Hospitalisation Details'!$A$1:$M$2344,9,FALSE)</f>
        <v>R1011</v>
      </c>
      <c r="Q179">
        <f>VLOOKUP(A179,'Hospitalisation Details'!$A$1:$M$2344,13,FALSE)</f>
        <v>54</v>
      </c>
    </row>
    <row r="180" spans="1:17" ht="15.5" x14ac:dyDescent="0.35">
      <c r="A180" s="21" t="s">
        <v>2194</v>
      </c>
      <c r="B180" t="str">
        <f>VLOOKUP('Customer Names'!A180,'Customer Names'!$A$2:$C$2336,3,FALSE)</f>
        <v xml:space="preserve">  Manuela</v>
      </c>
      <c r="C180">
        <f>VLOOKUP(A180,'Medical Examinations'!$A$1:$L$2336,2, FALSE)</f>
        <v>48.86</v>
      </c>
      <c r="D180">
        <f>VLOOKUP(A180,'Medical Examinations'!$A$1:$L$2336,3,FALSE)</f>
        <v>6.09</v>
      </c>
      <c r="E180" t="str">
        <f>VLOOKUP(A180,'Medical Examinations'!$A$1:$L$2336,4,FALSE)</f>
        <v>No</v>
      </c>
      <c r="F180" t="str">
        <f>VLOOKUP(A180,'Medical Examinations'!$A$1:$L$2336,5,FALSE)</f>
        <v>No</v>
      </c>
      <c r="G180" t="str">
        <f>VLOOKUP(A180,'Medical Examinations'!$A$1:$L$2336,6,FALSE)</f>
        <v>No</v>
      </c>
      <c r="H180" s="25">
        <f>VLOOKUP(A180,'Medical Examinations'!$A$1:$L$2336,7,FALSE)</f>
        <v>0</v>
      </c>
      <c r="I180" t="str">
        <f>VLOOKUP(A180,'Medical Examinations'!$A$1:$L$2336,8,FALSE)</f>
        <v>yes</v>
      </c>
      <c r="J180" t="str">
        <f>VLOOKUP(A180,'Medical Examinations'!$A$1:$L$2336,11,FALSE)</f>
        <v>Obesity</v>
      </c>
      <c r="K180" t="str">
        <f>VLOOKUP(A180,'Medical Examinations'!$A$1:$L$2336,12,FALSE)</f>
        <v>Prediabetes</v>
      </c>
      <c r="L180" t="str">
        <f>VLOOKUP(A180,'Hospitalisation Details'!$A$1:$M$2344,12,FALSE)</f>
        <v>10-06-1991</v>
      </c>
      <c r="M180">
        <f>VLOOKUP(A180,'Hospitalisation Details'!$A$1:$M$2344,6,FALSE)</f>
        <v>36911.99</v>
      </c>
      <c r="N180" t="str">
        <f>VLOOKUP(A180,'Hospitalisation Details'!$A$1:$M$2344,7,FALSE)</f>
        <v>tier - 2</v>
      </c>
      <c r="O180" t="str">
        <f>VLOOKUP(A180,'Hospitalisation Details'!$A$1:$M$2344,8,FALSE)</f>
        <v>tier - 2</v>
      </c>
      <c r="P180" t="str">
        <f>VLOOKUP(A180,'Hospitalisation Details'!$A$1:$M$2344,9,FALSE)</f>
        <v>R1011</v>
      </c>
      <c r="Q180">
        <f>VLOOKUP(A180,'Hospitalisation Details'!$A$1:$M$2344,13,FALSE)</f>
        <v>32</v>
      </c>
    </row>
    <row r="181" spans="1:17" ht="15.5" x14ac:dyDescent="0.35">
      <c r="A181" s="21" t="s">
        <v>2193</v>
      </c>
      <c r="B181" t="str">
        <f>VLOOKUP('Customer Names'!A181,'Customer Names'!$A$2:$C$2336,3,FALSE)</f>
        <v xml:space="preserve">  Jennifer L</v>
      </c>
      <c r="C181">
        <f>VLOOKUP(A181,'Medical Examinations'!$A$1:$L$2336,2, FALSE)</f>
        <v>34.799999999999997</v>
      </c>
      <c r="D181">
        <f>VLOOKUP(A181,'Medical Examinations'!$A$1:$L$2336,3,FALSE)</f>
        <v>11.4</v>
      </c>
      <c r="E181" t="str">
        <f>VLOOKUP(A181,'Medical Examinations'!$A$1:$L$2336,4,FALSE)</f>
        <v>yes</v>
      </c>
      <c r="F181" t="str">
        <f>VLOOKUP(A181,'Medical Examinations'!$A$1:$L$2336,5,FALSE)</f>
        <v>No</v>
      </c>
      <c r="G181" t="str">
        <f>VLOOKUP(A181,'Medical Examinations'!$A$1:$L$2336,6,FALSE)</f>
        <v>Yes</v>
      </c>
      <c r="H181" s="25">
        <f>VLOOKUP(A181,'Medical Examinations'!$A$1:$L$2336,7,FALSE)</f>
        <v>1</v>
      </c>
      <c r="I181" t="str">
        <f>VLOOKUP(A181,'Medical Examinations'!$A$1:$L$2336,8,FALSE)</f>
        <v>No</v>
      </c>
      <c r="J181" t="str">
        <f>VLOOKUP(A181,'Medical Examinations'!$A$1:$L$2336,11,FALSE)</f>
        <v>Obesity</v>
      </c>
      <c r="K181" t="str">
        <f>VLOOKUP(A181,'Medical Examinations'!$A$1:$L$2336,12,FALSE)</f>
        <v>Diabetes</v>
      </c>
      <c r="L181" t="str">
        <f>VLOOKUP(A181,'Hospitalisation Details'!$A$1:$M$2344,12,FALSE)</f>
        <v>24-07-1963</v>
      </c>
      <c r="M181">
        <f>VLOOKUP(A181,'Hospitalisation Details'!$A$1:$M$2344,6,FALSE)</f>
        <v>36910.61</v>
      </c>
      <c r="N181" t="str">
        <f>VLOOKUP(A181,'Hospitalisation Details'!$A$1:$M$2344,7,FALSE)</f>
        <v>tier - 2</v>
      </c>
      <c r="O181" t="str">
        <f>VLOOKUP(A181,'Hospitalisation Details'!$A$1:$M$2344,8,FALSE)</f>
        <v>tier - 2</v>
      </c>
      <c r="P181" t="str">
        <f>VLOOKUP(A181,'Hospitalisation Details'!$A$1:$M$2344,9,FALSE)</f>
        <v>R1011</v>
      </c>
      <c r="Q181">
        <f>VLOOKUP(A181,'Hospitalisation Details'!$A$1:$M$2344,13,FALSE)</f>
        <v>60</v>
      </c>
    </row>
    <row r="182" spans="1:17" ht="15.5" x14ac:dyDescent="0.35">
      <c r="A182" s="21" t="s">
        <v>2192</v>
      </c>
      <c r="B182" t="str">
        <f>VLOOKUP('Customer Names'!A182,'Customer Names'!$A$2:$C$2336,3,FALSE)</f>
        <v xml:space="preserve">  Abby W</v>
      </c>
      <c r="C182">
        <f>VLOOKUP(A182,'Medical Examinations'!$A$1:$L$2336,2, FALSE)</f>
        <v>32.49</v>
      </c>
      <c r="D182">
        <f>VLOOKUP(A182,'Medical Examinations'!$A$1:$L$2336,3,FALSE)</f>
        <v>4.29</v>
      </c>
      <c r="E182" t="str">
        <f>VLOOKUP(A182,'Medical Examinations'!$A$1:$L$2336,4,FALSE)</f>
        <v>No</v>
      </c>
      <c r="F182" t="str">
        <f>VLOOKUP(A182,'Medical Examinations'!$A$1:$L$2336,5,FALSE)</f>
        <v>No</v>
      </c>
      <c r="G182" t="str">
        <f>VLOOKUP(A182,'Medical Examinations'!$A$1:$L$2336,6,FALSE)</f>
        <v>Yes</v>
      </c>
      <c r="H182" s="25">
        <f>VLOOKUP(A182,'Medical Examinations'!$A$1:$L$2336,7,FALSE)</f>
        <v>1</v>
      </c>
      <c r="I182" t="str">
        <f>VLOOKUP(A182,'Medical Examinations'!$A$1:$L$2336,8,FALSE)</f>
        <v>yes</v>
      </c>
      <c r="J182" t="str">
        <f>VLOOKUP(A182,'Medical Examinations'!$A$1:$L$2336,11,FALSE)</f>
        <v>Obesity</v>
      </c>
      <c r="K182" t="str">
        <f>VLOOKUP(A182,'Medical Examinations'!$A$1:$L$2336,12,FALSE)</f>
        <v>Normal</v>
      </c>
      <c r="L182" t="str">
        <f>VLOOKUP(A182,'Hospitalisation Details'!$A$1:$M$2344,12,FALSE)</f>
        <v>21-06-2003</v>
      </c>
      <c r="M182">
        <f>VLOOKUP(A182,'Hospitalisation Details'!$A$1:$M$2344,6,FALSE)</f>
        <v>36898.730000000003</v>
      </c>
      <c r="N182" t="str">
        <f>VLOOKUP(A182,'Hospitalisation Details'!$A$1:$M$2344,7,FALSE)</f>
        <v>tier - 2</v>
      </c>
      <c r="O182" t="str">
        <f>VLOOKUP(A182,'Hospitalisation Details'!$A$1:$M$2344,8,FALSE)</f>
        <v>tier - 1</v>
      </c>
      <c r="P182" t="str">
        <f>VLOOKUP(A182,'Hospitalisation Details'!$A$1:$M$2344,9,FALSE)</f>
        <v>R1012</v>
      </c>
      <c r="Q182">
        <f>VLOOKUP(A182,'Hospitalisation Details'!$A$1:$M$2344,13,FALSE)</f>
        <v>20</v>
      </c>
    </row>
    <row r="183" spans="1:17" ht="15.5" x14ac:dyDescent="0.35">
      <c r="A183" s="21" t="s">
        <v>2191</v>
      </c>
      <c r="B183" t="str">
        <f>VLOOKUP('Customer Names'!A183,'Customer Names'!$A$2:$C$2336,3,FALSE)</f>
        <v xml:space="preserve">  Tyler</v>
      </c>
      <c r="C183">
        <f>VLOOKUP(A183,'Medical Examinations'!$A$1:$L$2336,2, FALSE)</f>
        <v>39</v>
      </c>
      <c r="D183">
        <f>VLOOKUP(A183,'Medical Examinations'!$A$1:$L$2336,3,FALSE)</f>
        <v>5.7</v>
      </c>
      <c r="E183" t="str">
        <f>VLOOKUP(A183,'Medical Examinations'!$A$1:$L$2336,4,FALSE)</f>
        <v>No</v>
      </c>
      <c r="F183" t="str">
        <f>VLOOKUP(A183,'Medical Examinations'!$A$1:$L$2336,5,FALSE)</f>
        <v>No</v>
      </c>
      <c r="G183" t="str">
        <f>VLOOKUP(A183,'Medical Examinations'!$A$1:$L$2336,6,FALSE)</f>
        <v>No</v>
      </c>
      <c r="H183" s="25">
        <f>VLOOKUP(A183,'Medical Examinations'!$A$1:$L$2336,7,FALSE)</f>
        <v>2</v>
      </c>
      <c r="I183" t="str">
        <f>VLOOKUP(A183,'Medical Examinations'!$A$1:$L$2336,8,FALSE)</f>
        <v>yes</v>
      </c>
      <c r="J183" t="str">
        <f>VLOOKUP(A183,'Medical Examinations'!$A$1:$L$2336,11,FALSE)</f>
        <v>Obesity</v>
      </c>
      <c r="K183" t="str">
        <f>VLOOKUP(A183,'Medical Examinations'!$A$1:$L$2336,12,FALSE)</f>
        <v>Prediabetes</v>
      </c>
      <c r="L183" t="str">
        <f>VLOOKUP(A183,'Hospitalisation Details'!$A$1:$M$2344,12,FALSE)</f>
        <v>05-12-1972</v>
      </c>
      <c r="M183">
        <f>VLOOKUP(A183,'Hospitalisation Details'!$A$1:$M$2344,6,FALSE)</f>
        <v>36889.99</v>
      </c>
      <c r="N183" t="str">
        <f>VLOOKUP(A183,'Hospitalisation Details'!$A$1:$M$2344,7,FALSE)</f>
        <v>tier - 1</v>
      </c>
      <c r="O183" t="str">
        <f>VLOOKUP(A183,'Hospitalisation Details'!$A$1:$M$2344,8,FALSE)</f>
        <v>tier - 3</v>
      </c>
      <c r="P183" t="str">
        <f>VLOOKUP(A183,'Hospitalisation Details'!$A$1:$M$2344,9,FALSE)</f>
        <v>R1011</v>
      </c>
      <c r="Q183">
        <f>VLOOKUP(A183,'Hospitalisation Details'!$A$1:$M$2344,13,FALSE)</f>
        <v>50</v>
      </c>
    </row>
    <row r="184" spans="1:17" ht="15.5" x14ac:dyDescent="0.35">
      <c r="A184" s="21" t="s">
        <v>2190</v>
      </c>
      <c r="B184" t="str">
        <f>VLOOKUP('Customer Names'!A184,'Customer Names'!$A$2:$C$2336,3,FALSE)</f>
        <v xml:space="preserve">  Jeffrey</v>
      </c>
      <c r="C184">
        <f>VLOOKUP(A184,'Medical Examinations'!$A$1:$L$2336,2, FALSE)</f>
        <v>35.299999999999997</v>
      </c>
      <c r="D184">
        <f>VLOOKUP(A184,'Medical Examinations'!$A$1:$L$2336,3,FALSE)</f>
        <v>6.09</v>
      </c>
      <c r="E184" t="str">
        <f>VLOOKUP(A184,'Medical Examinations'!$A$1:$L$2336,4,FALSE)</f>
        <v>No</v>
      </c>
      <c r="F184" t="str">
        <f>VLOOKUP(A184,'Medical Examinations'!$A$1:$L$2336,5,FALSE)</f>
        <v>No</v>
      </c>
      <c r="G184" t="str">
        <f>VLOOKUP(A184,'Medical Examinations'!$A$1:$L$2336,6,FALSE)</f>
        <v>No</v>
      </c>
      <c r="H184" s="25">
        <f>VLOOKUP(A184,'Medical Examinations'!$A$1:$L$2336,7,FALSE)</f>
        <v>1</v>
      </c>
      <c r="I184" t="str">
        <f>VLOOKUP(A184,'Medical Examinations'!$A$1:$L$2336,8,FALSE)</f>
        <v>yes</v>
      </c>
      <c r="J184" t="str">
        <f>VLOOKUP(A184,'Medical Examinations'!$A$1:$L$2336,11,FALSE)</f>
        <v>Obesity</v>
      </c>
      <c r="K184" t="str">
        <f>VLOOKUP(A184,'Medical Examinations'!$A$1:$L$2336,12,FALSE)</f>
        <v>Prediabetes</v>
      </c>
      <c r="L184" t="str">
        <f>VLOOKUP(A184,'Hospitalisation Details'!$A$1:$M$2344,12,FALSE)</f>
        <v>04-07-1992</v>
      </c>
      <c r="M184">
        <f>VLOOKUP(A184,'Hospitalisation Details'!$A$1:$M$2344,6,FALSE)</f>
        <v>36837.47</v>
      </c>
      <c r="N184" t="str">
        <f>VLOOKUP(A184,'Hospitalisation Details'!$A$1:$M$2344,7,FALSE)</f>
        <v>tier - 2</v>
      </c>
      <c r="O184" t="str">
        <f>VLOOKUP(A184,'Hospitalisation Details'!$A$1:$M$2344,8,FALSE)</f>
        <v>tier - 3</v>
      </c>
      <c r="P184" t="str">
        <f>VLOOKUP(A184,'Hospitalisation Details'!$A$1:$M$2344,9,FALSE)</f>
        <v>R1011</v>
      </c>
      <c r="Q184">
        <f>VLOOKUP(A184,'Hospitalisation Details'!$A$1:$M$2344,13,FALSE)</f>
        <v>31</v>
      </c>
    </row>
    <row r="185" spans="1:17" ht="15.5" x14ac:dyDescent="0.35">
      <c r="A185" s="21" t="s">
        <v>2189</v>
      </c>
      <c r="B185" t="str">
        <f>VLOOKUP('Customer Names'!A185,'Customer Names'!$A$2:$C$2336,3,FALSE)</f>
        <v xml:space="preserve">  Matthew F</v>
      </c>
      <c r="C185">
        <f>VLOOKUP(A185,'Medical Examinations'!$A$1:$L$2336,2, FALSE)</f>
        <v>33.42</v>
      </c>
      <c r="D185">
        <f>VLOOKUP(A185,'Medical Examinations'!$A$1:$L$2336,3,FALSE)</f>
        <v>10.67</v>
      </c>
      <c r="E185" t="str">
        <f>VLOOKUP(A185,'Medical Examinations'!$A$1:$L$2336,4,FALSE)</f>
        <v>No</v>
      </c>
      <c r="F185" t="str">
        <f>VLOOKUP(A185,'Medical Examinations'!$A$1:$L$2336,5,FALSE)</f>
        <v>No</v>
      </c>
      <c r="G185" t="str">
        <f>VLOOKUP(A185,'Medical Examinations'!$A$1:$L$2336,6,FALSE)</f>
        <v>No</v>
      </c>
      <c r="H185" s="25">
        <f>VLOOKUP(A185,'Medical Examinations'!$A$1:$L$2336,7,FALSE)</f>
        <v>0</v>
      </c>
      <c r="I185" t="str">
        <f>VLOOKUP(A185,'Medical Examinations'!$A$1:$L$2336,8,FALSE)</f>
        <v>yes</v>
      </c>
      <c r="J185" t="str">
        <f>VLOOKUP(A185,'Medical Examinations'!$A$1:$L$2336,11,FALSE)</f>
        <v>Obesity</v>
      </c>
      <c r="K185" t="str">
        <f>VLOOKUP(A185,'Medical Examinations'!$A$1:$L$2336,12,FALSE)</f>
        <v>Diabetes</v>
      </c>
      <c r="L185" t="str">
        <f>VLOOKUP(A185,'Hospitalisation Details'!$A$1:$M$2344,12,FALSE)</f>
        <v>28-12-1965</v>
      </c>
      <c r="M185">
        <f>VLOOKUP(A185,'Hospitalisation Details'!$A$1:$M$2344,6,FALSE)</f>
        <v>36795.29</v>
      </c>
      <c r="N185" t="str">
        <f>VLOOKUP(A185,'Hospitalisation Details'!$A$1:$M$2344,7,FALSE)</f>
        <v>tier - 2</v>
      </c>
      <c r="O185" t="str">
        <f>VLOOKUP(A185,'Hospitalisation Details'!$A$1:$M$2344,8,FALSE)</f>
        <v>tier - 1</v>
      </c>
      <c r="P185" t="str">
        <f>VLOOKUP(A185,'Hospitalisation Details'!$A$1:$M$2344,9,FALSE)</f>
        <v>R1011</v>
      </c>
      <c r="Q185">
        <f>VLOOKUP(A185,'Hospitalisation Details'!$A$1:$M$2344,13,FALSE)</f>
        <v>57</v>
      </c>
    </row>
    <row r="186" spans="1:17" ht="15.5" x14ac:dyDescent="0.35">
      <c r="A186" s="21" t="s">
        <v>2188</v>
      </c>
      <c r="B186" t="str">
        <f>VLOOKUP('Customer Names'!A186,'Customer Names'!$A$2:$C$2336,3,FALSE)</f>
        <v xml:space="preserve">  Ryan J</v>
      </c>
      <c r="C186">
        <f>VLOOKUP(A186,'Medical Examinations'!$A$1:$L$2336,2, FALSE)</f>
        <v>37.18</v>
      </c>
      <c r="D186">
        <f>VLOOKUP(A186,'Medical Examinations'!$A$1:$L$2336,3,FALSE)</f>
        <v>6.75</v>
      </c>
      <c r="E186" t="str">
        <f>VLOOKUP(A186,'Medical Examinations'!$A$1:$L$2336,4,FALSE)</f>
        <v>yes</v>
      </c>
      <c r="F186" t="str">
        <f>VLOOKUP(A186,'Medical Examinations'!$A$1:$L$2336,5,FALSE)</f>
        <v>No</v>
      </c>
      <c r="G186" t="str">
        <f>VLOOKUP(A186,'Medical Examinations'!$A$1:$L$2336,6,FALSE)</f>
        <v>No</v>
      </c>
      <c r="H186" s="25">
        <f>VLOOKUP(A186,'Medical Examinations'!$A$1:$L$2336,7,FALSE)</f>
        <v>2</v>
      </c>
      <c r="I186" t="str">
        <f>VLOOKUP(A186,'Medical Examinations'!$A$1:$L$2336,8,FALSE)</f>
        <v>yes</v>
      </c>
      <c r="J186" t="str">
        <f>VLOOKUP(A186,'Medical Examinations'!$A$1:$L$2336,11,FALSE)</f>
        <v>Obesity</v>
      </c>
      <c r="K186" t="str">
        <f>VLOOKUP(A186,'Medical Examinations'!$A$1:$L$2336,12,FALSE)</f>
        <v>Diabetes</v>
      </c>
      <c r="L186" t="str">
        <f>VLOOKUP(A186,'Hospitalisation Details'!$A$1:$M$2344,12,FALSE)</f>
        <v>14-07-1970</v>
      </c>
      <c r="M186">
        <f>VLOOKUP(A186,'Hospitalisation Details'!$A$1:$M$2344,6,FALSE)</f>
        <v>36786.370000000003</v>
      </c>
      <c r="N186" t="str">
        <f>VLOOKUP(A186,'Hospitalisation Details'!$A$1:$M$2344,7,FALSE)</f>
        <v>tier - 1</v>
      </c>
      <c r="O186" t="str">
        <f>VLOOKUP(A186,'Hospitalisation Details'!$A$1:$M$2344,8,FALSE)</f>
        <v>tier - 1</v>
      </c>
      <c r="P186" t="str">
        <f>VLOOKUP(A186,'Hospitalisation Details'!$A$1:$M$2344,9,FALSE)</f>
        <v>R1011</v>
      </c>
      <c r="Q186">
        <f>VLOOKUP(A186,'Hospitalisation Details'!$A$1:$M$2344,13,FALSE)</f>
        <v>53</v>
      </c>
    </row>
    <row r="187" spans="1:17" ht="15.5" x14ac:dyDescent="0.35">
      <c r="A187" s="21" t="s">
        <v>2187</v>
      </c>
      <c r="B187" t="str">
        <f>VLOOKUP('Customer Names'!A187,'Customer Names'!$A$2:$C$2336,3,FALSE)</f>
        <v xml:space="preserve">  Amy</v>
      </c>
      <c r="C187">
        <f>VLOOKUP(A187,'Medical Examinations'!$A$1:$L$2336,2, FALSE)</f>
        <v>33.33</v>
      </c>
      <c r="D187">
        <f>VLOOKUP(A187,'Medical Examinations'!$A$1:$L$2336,3,FALSE)</f>
        <v>9.26</v>
      </c>
      <c r="E187" t="str">
        <f>VLOOKUP(A187,'Medical Examinations'!$A$1:$L$2336,4,FALSE)</f>
        <v>yes</v>
      </c>
      <c r="F187" t="str">
        <f>VLOOKUP(A187,'Medical Examinations'!$A$1:$L$2336,5,FALSE)</f>
        <v>No</v>
      </c>
      <c r="G187" t="str">
        <f>VLOOKUP(A187,'Medical Examinations'!$A$1:$L$2336,6,FALSE)</f>
        <v>No</v>
      </c>
      <c r="H187" s="25">
        <f>VLOOKUP(A187,'Medical Examinations'!$A$1:$L$2336,7,FALSE)</f>
        <v>2</v>
      </c>
      <c r="I187" t="str">
        <f>VLOOKUP(A187,'Medical Examinations'!$A$1:$L$2336,8,FALSE)</f>
        <v>No</v>
      </c>
      <c r="J187" t="str">
        <f>VLOOKUP(A187,'Medical Examinations'!$A$1:$L$2336,11,FALSE)</f>
        <v>Obesity</v>
      </c>
      <c r="K187" t="str">
        <f>VLOOKUP(A187,'Medical Examinations'!$A$1:$L$2336,12,FALSE)</f>
        <v>Diabetes</v>
      </c>
      <c r="L187" t="str">
        <f>VLOOKUP(A187,'Hospitalisation Details'!$A$1:$M$2344,12,FALSE)</f>
        <v>29-07-1961</v>
      </c>
      <c r="M187">
        <f>VLOOKUP(A187,'Hospitalisation Details'!$A$1:$M$2344,6,FALSE)</f>
        <v>36580.28</v>
      </c>
      <c r="N187" t="str">
        <f>VLOOKUP(A187,'Hospitalisation Details'!$A$1:$M$2344,7,FALSE)</f>
        <v>tier - 2</v>
      </c>
      <c r="O187" t="str">
        <f>VLOOKUP(A187,'Hospitalisation Details'!$A$1:$M$2344,8,FALSE)</f>
        <v>tier - 2</v>
      </c>
      <c r="P187" t="str">
        <f>VLOOKUP(A187,'Hospitalisation Details'!$A$1:$M$2344,9,FALSE)</f>
        <v>R1013</v>
      </c>
      <c r="Q187">
        <f>VLOOKUP(A187,'Hospitalisation Details'!$A$1:$M$2344,13,FALSE)</f>
        <v>62</v>
      </c>
    </row>
    <row r="188" spans="1:17" ht="15.5" x14ac:dyDescent="0.35">
      <c r="A188" s="21" t="s">
        <v>2186</v>
      </c>
      <c r="B188" t="str">
        <f>VLOOKUP('Customer Names'!A188,'Customer Names'!$A$2:$C$2336,3,FALSE)</f>
        <v xml:space="preserve">  Andrew P</v>
      </c>
      <c r="C188">
        <f>VLOOKUP(A188,'Medical Examinations'!$A$1:$L$2336,2, FALSE)</f>
        <v>53.21</v>
      </c>
      <c r="D188">
        <f>VLOOKUP(A188,'Medical Examinations'!$A$1:$L$2336,3,FALSE)</f>
        <v>4.2699999999999996</v>
      </c>
      <c r="E188" t="str">
        <f>VLOOKUP(A188,'Medical Examinations'!$A$1:$L$2336,4,FALSE)</f>
        <v>No</v>
      </c>
      <c r="F188" t="str">
        <f>VLOOKUP(A188,'Medical Examinations'!$A$1:$L$2336,5,FALSE)</f>
        <v>No</v>
      </c>
      <c r="G188" t="str">
        <f>VLOOKUP(A188,'Medical Examinations'!$A$1:$L$2336,6,FALSE)</f>
        <v>No</v>
      </c>
      <c r="H188" s="25">
        <f>VLOOKUP(A188,'Medical Examinations'!$A$1:$L$2336,7,FALSE)</f>
        <v>1</v>
      </c>
      <c r="I188" t="str">
        <f>VLOOKUP(A188,'Medical Examinations'!$A$1:$L$2336,8,FALSE)</f>
        <v>yes</v>
      </c>
      <c r="J188" t="str">
        <f>VLOOKUP(A188,'Medical Examinations'!$A$1:$L$2336,11,FALSE)</f>
        <v>Obesity</v>
      </c>
      <c r="K188" t="str">
        <f>VLOOKUP(A188,'Medical Examinations'!$A$1:$L$2336,12,FALSE)</f>
        <v>Normal</v>
      </c>
      <c r="L188" t="str">
        <f>VLOOKUP(A188,'Hospitalisation Details'!$A$1:$M$2344,12,FALSE)</f>
        <v>09-10-1992</v>
      </c>
      <c r="M188">
        <f>VLOOKUP(A188,'Hospitalisation Details'!$A$1:$M$2344,6,FALSE)</f>
        <v>36572.800000000003</v>
      </c>
      <c r="N188" t="str">
        <f>VLOOKUP(A188,'Hospitalisation Details'!$A$1:$M$2344,7,FALSE)</f>
        <v>tier - 1</v>
      </c>
      <c r="O188" t="str">
        <f>VLOOKUP(A188,'Hospitalisation Details'!$A$1:$M$2344,8,FALSE)</f>
        <v>tier - 2</v>
      </c>
      <c r="P188" t="str">
        <f>VLOOKUP(A188,'Hospitalisation Details'!$A$1:$M$2344,9,FALSE)</f>
        <v>R1011</v>
      </c>
      <c r="Q188">
        <f>VLOOKUP(A188,'Hospitalisation Details'!$A$1:$M$2344,13,FALSE)</f>
        <v>30</v>
      </c>
    </row>
    <row r="189" spans="1:17" ht="15.5" x14ac:dyDescent="0.35">
      <c r="A189" s="21" t="s">
        <v>2185</v>
      </c>
      <c r="B189" t="str">
        <f>VLOOKUP('Customer Names'!A189,'Customer Names'!$A$2:$C$2336,3,FALSE)</f>
        <v xml:space="preserve">  George M</v>
      </c>
      <c r="C189">
        <f>VLOOKUP(A189,'Medical Examinations'!$A$1:$L$2336,2, FALSE)</f>
        <v>38.729999999999997</v>
      </c>
      <c r="D189">
        <f>VLOOKUP(A189,'Medical Examinations'!$A$1:$L$2336,3,FALSE)</f>
        <v>11.51</v>
      </c>
      <c r="E189" t="str">
        <f>VLOOKUP(A189,'Medical Examinations'!$A$1:$L$2336,4,FALSE)</f>
        <v>No</v>
      </c>
      <c r="F189" t="str">
        <f>VLOOKUP(A189,'Medical Examinations'!$A$1:$L$2336,5,FALSE)</f>
        <v>No</v>
      </c>
      <c r="G189" t="str">
        <f>VLOOKUP(A189,'Medical Examinations'!$A$1:$L$2336,6,FALSE)</f>
        <v>No</v>
      </c>
      <c r="H189" s="25">
        <f>VLOOKUP(A189,'Medical Examinations'!$A$1:$L$2336,7,FALSE)</f>
        <v>2</v>
      </c>
      <c r="I189" t="str">
        <f>VLOOKUP(A189,'Medical Examinations'!$A$1:$L$2336,8,FALSE)</f>
        <v>yes</v>
      </c>
      <c r="J189" t="str">
        <f>VLOOKUP(A189,'Medical Examinations'!$A$1:$L$2336,11,FALSE)</f>
        <v>Obesity</v>
      </c>
      <c r="K189" t="str">
        <f>VLOOKUP(A189,'Medical Examinations'!$A$1:$L$2336,12,FALSE)</f>
        <v>Diabetes</v>
      </c>
      <c r="L189" t="str">
        <f>VLOOKUP(A189,'Hospitalisation Details'!$A$1:$M$2344,12,FALSE)</f>
        <v>09-08-1973</v>
      </c>
      <c r="M189">
        <f>VLOOKUP(A189,'Hospitalisation Details'!$A$1:$M$2344,6,FALSE)</f>
        <v>36541.550000000003</v>
      </c>
      <c r="N189" t="str">
        <f>VLOOKUP(A189,'Hospitalisation Details'!$A$1:$M$2344,7,FALSE)</f>
        <v>tier - 2</v>
      </c>
      <c r="O189" t="str">
        <f>VLOOKUP(A189,'Hospitalisation Details'!$A$1:$M$2344,8,FALSE)</f>
        <v>tier - 3</v>
      </c>
      <c r="P189" t="str">
        <f>VLOOKUP(A189,'Hospitalisation Details'!$A$1:$M$2344,9,FALSE)</f>
        <v>R1011</v>
      </c>
      <c r="Q189">
        <f>VLOOKUP(A189,'Hospitalisation Details'!$A$1:$M$2344,13,FALSE)</f>
        <v>49</v>
      </c>
    </row>
    <row r="190" spans="1:17" ht="15.5" x14ac:dyDescent="0.35">
      <c r="A190" s="21" t="s">
        <v>2184</v>
      </c>
      <c r="B190" t="str">
        <f>VLOOKUP('Customer Names'!A190,'Customer Names'!$A$2:$C$2336,3,FALSE)</f>
        <v xml:space="preserve">  Sarah</v>
      </c>
      <c r="C190">
        <f>VLOOKUP(A190,'Medical Examinations'!$A$1:$L$2336,2, FALSE)</f>
        <v>29.73</v>
      </c>
      <c r="D190">
        <f>VLOOKUP(A190,'Medical Examinations'!$A$1:$L$2336,3,FALSE)</f>
        <v>7.22</v>
      </c>
      <c r="E190" t="str">
        <f>VLOOKUP(A190,'Medical Examinations'!$A$1:$L$2336,4,FALSE)</f>
        <v>No</v>
      </c>
      <c r="F190" t="str">
        <f>VLOOKUP(A190,'Medical Examinations'!$A$1:$L$2336,5,FALSE)</f>
        <v>No</v>
      </c>
      <c r="G190" t="str">
        <f>VLOOKUP(A190,'Medical Examinations'!$A$1:$L$2336,6,FALSE)</f>
        <v>No</v>
      </c>
      <c r="H190" s="25">
        <f>VLOOKUP(A190,'Medical Examinations'!$A$1:$L$2336,7,FALSE)</f>
        <v>0</v>
      </c>
      <c r="I190" t="str">
        <f>VLOOKUP(A190,'Medical Examinations'!$A$1:$L$2336,8,FALSE)</f>
        <v>yes</v>
      </c>
      <c r="J190" t="str">
        <f>VLOOKUP(A190,'Medical Examinations'!$A$1:$L$2336,11,FALSE)</f>
        <v>Over Weight</v>
      </c>
      <c r="K190" t="str">
        <f>VLOOKUP(A190,'Medical Examinations'!$A$1:$L$2336,12,FALSE)</f>
        <v>Diabetes</v>
      </c>
      <c r="L190" t="str">
        <f>VLOOKUP(A190,'Hospitalisation Details'!$A$1:$M$2344,12,FALSE)</f>
        <v>19-11-1962</v>
      </c>
      <c r="M190">
        <f>VLOOKUP(A190,'Hospitalisation Details'!$A$1:$M$2344,6,FALSE)</f>
        <v>36445.550000000003</v>
      </c>
      <c r="N190" t="str">
        <f>VLOOKUP(A190,'Hospitalisation Details'!$A$1:$M$2344,7,FALSE)</f>
        <v>tier - 2</v>
      </c>
      <c r="O190" t="str">
        <f>VLOOKUP(A190,'Hospitalisation Details'!$A$1:$M$2344,8,FALSE)</f>
        <v>tier - 2</v>
      </c>
      <c r="P190" t="str">
        <f>VLOOKUP(A190,'Hospitalisation Details'!$A$1:$M$2344,9,FALSE)</f>
        <v>R1011</v>
      </c>
      <c r="Q190">
        <f>VLOOKUP(A190,'Hospitalisation Details'!$A$1:$M$2344,13,FALSE)</f>
        <v>60</v>
      </c>
    </row>
    <row r="191" spans="1:17" ht="15.5" x14ac:dyDescent="0.35">
      <c r="A191" s="21" t="s">
        <v>2183</v>
      </c>
      <c r="B191" t="str">
        <f>VLOOKUP('Customer Names'!A191,'Customer Names'!$A$2:$C$2336,3,FALSE)</f>
        <v xml:space="preserve">  Lara</v>
      </c>
      <c r="C191">
        <f>VLOOKUP(A191,'Medical Examinations'!$A$1:$L$2336,2, FALSE)</f>
        <v>34.700000000000003</v>
      </c>
      <c r="D191">
        <f>VLOOKUP(A191,'Medical Examinations'!$A$1:$L$2336,3,FALSE)</f>
        <v>4.37</v>
      </c>
      <c r="E191" t="str">
        <f>VLOOKUP(A191,'Medical Examinations'!$A$1:$L$2336,4,FALSE)</f>
        <v>No</v>
      </c>
      <c r="F191" t="str">
        <f>VLOOKUP(A191,'Medical Examinations'!$A$1:$L$2336,5,FALSE)</f>
        <v>No</v>
      </c>
      <c r="G191" t="str">
        <f>VLOOKUP(A191,'Medical Examinations'!$A$1:$L$2336,6,FALSE)</f>
        <v>Yes</v>
      </c>
      <c r="H191" s="25">
        <f>VLOOKUP(A191,'Medical Examinations'!$A$1:$L$2336,7,FALSE)</f>
        <v>1</v>
      </c>
      <c r="I191" t="str">
        <f>VLOOKUP(A191,'Medical Examinations'!$A$1:$L$2336,8,FALSE)</f>
        <v>yes</v>
      </c>
      <c r="J191" t="str">
        <f>VLOOKUP(A191,'Medical Examinations'!$A$1:$L$2336,11,FALSE)</f>
        <v>Obesity</v>
      </c>
      <c r="K191" t="str">
        <f>VLOOKUP(A191,'Medical Examinations'!$A$1:$L$2336,12,FALSE)</f>
        <v>Normal</v>
      </c>
      <c r="L191" t="str">
        <f>VLOOKUP(A191,'Hospitalisation Details'!$A$1:$M$2344,12,FALSE)</f>
        <v>09-12-2003</v>
      </c>
      <c r="M191">
        <f>VLOOKUP(A191,'Hospitalisation Details'!$A$1:$M$2344,6,FALSE)</f>
        <v>36397.58</v>
      </c>
      <c r="N191" t="str">
        <f>VLOOKUP(A191,'Hospitalisation Details'!$A$1:$M$2344,7,FALSE)</f>
        <v>tier - 2</v>
      </c>
      <c r="O191" t="str">
        <f>VLOOKUP(A191,'Hospitalisation Details'!$A$1:$M$2344,8,FALSE)</f>
        <v>tier - 3</v>
      </c>
      <c r="P191" t="str">
        <f>VLOOKUP(A191,'Hospitalisation Details'!$A$1:$M$2344,9,FALSE)</f>
        <v>R1011</v>
      </c>
      <c r="Q191">
        <f>VLOOKUP(A191,'Hospitalisation Details'!$A$1:$M$2344,13,FALSE)</f>
        <v>19</v>
      </c>
    </row>
    <row r="192" spans="1:17" ht="15.5" x14ac:dyDescent="0.35">
      <c r="A192" s="21" t="s">
        <v>2182</v>
      </c>
      <c r="B192" t="str">
        <f>VLOOKUP('Customer Names'!A192,'Customer Names'!$A$2:$C$2336,3,FALSE)</f>
        <v xml:space="preserve">  Sebastien</v>
      </c>
      <c r="C192">
        <f>VLOOKUP(A192,'Medical Examinations'!$A$1:$L$2336,2, FALSE)</f>
        <v>38.28</v>
      </c>
      <c r="D192">
        <f>VLOOKUP(A192,'Medical Examinations'!$A$1:$L$2336,3,FALSE)</f>
        <v>11.56</v>
      </c>
      <c r="E192" t="str">
        <f>VLOOKUP(A192,'Medical Examinations'!$A$1:$L$2336,4,FALSE)</f>
        <v>yes</v>
      </c>
      <c r="F192" t="str">
        <f>VLOOKUP(A192,'Medical Examinations'!$A$1:$L$2336,5,FALSE)</f>
        <v>No</v>
      </c>
      <c r="G192" t="str">
        <f>VLOOKUP(A192,'Medical Examinations'!$A$1:$L$2336,6,FALSE)</f>
        <v>No</v>
      </c>
      <c r="H192" s="25">
        <f>VLOOKUP(A192,'Medical Examinations'!$A$1:$L$2336,7,FALSE)</f>
        <v>1</v>
      </c>
      <c r="I192" t="str">
        <f>VLOOKUP(A192,'Medical Examinations'!$A$1:$L$2336,8,FALSE)</f>
        <v>yes</v>
      </c>
      <c r="J192" t="str">
        <f>VLOOKUP(A192,'Medical Examinations'!$A$1:$L$2336,11,FALSE)</f>
        <v>Obesity</v>
      </c>
      <c r="K192" t="str">
        <f>VLOOKUP(A192,'Medical Examinations'!$A$1:$L$2336,12,FALSE)</f>
        <v>Diabetes</v>
      </c>
      <c r="L192" t="str">
        <f>VLOOKUP(A192,'Hospitalisation Details'!$A$1:$M$2344,12,FALSE)</f>
        <v>05-06-1975</v>
      </c>
      <c r="M192">
        <f>VLOOKUP(A192,'Hospitalisation Details'!$A$1:$M$2344,6,FALSE)</f>
        <v>36350.71</v>
      </c>
      <c r="N192" t="str">
        <f>VLOOKUP(A192,'Hospitalisation Details'!$A$1:$M$2344,7,FALSE)</f>
        <v>tier - 1</v>
      </c>
      <c r="O192" t="str">
        <f>VLOOKUP(A192,'Hospitalisation Details'!$A$1:$M$2344,8,FALSE)</f>
        <v>tier - 2</v>
      </c>
      <c r="P192" t="str">
        <f>VLOOKUP(A192,'Hospitalisation Details'!$A$1:$M$2344,9,FALSE)</f>
        <v>R1011</v>
      </c>
      <c r="Q192">
        <f>VLOOKUP(A192,'Hospitalisation Details'!$A$1:$M$2344,13,FALSE)</f>
        <v>48</v>
      </c>
    </row>
    <row r="193" spans="1:17" ht="15.5" x14ac:dyDescent="0.35">
      <c r="A193" s="21" t="s">
        <v>2181</v>
      </c>
      <c r="B193" t="str">
        <f>VLOOKUP('Customer Names'!A193,'Customer Names'!$A$2:$C$2336,3,FALSE)</f>
        <v xml:space="preserve">  Padraig</v>
      </c>
      <c r="C193">
        <f>VLOOKUP(A193,'Medical Examinations'!$A$1:$L$2336,2, FALSE)</f>
        <v>33.57</v>
      </c>
      <c r="D193">
        <f>VLOOKUP(A193,'Medical Examinations'!$A$1:$L$2336,3,FALSE)</f>
        <v>8.82</v>
      </c>
      <c r="E193" t="str">
        <f>VLOOKUP(A193,'Medical Examinations'!$A$1:$L$2336,4,FALSE)</f>
        <v>yes</v>
      </c>
      <c r="F193" t="str">
        <f>VLOOKUP(A193,'Medical Examinations'!$A$1:$L$2336,5,FALSE)</f>
        <v>No</v>
      </c>
      <c r="G193" t="str">
        <f>VLOOKUP(A193,'Medical Examinations'!$A$1:$L$2336,6,FALSE)</f>
        <v>No</v>
      </c>
      <c r="H193" s="25">
        <f>VLOOKUP(A193,'Medical Examinations'!$A$1:$L$2336,7,FALSE)</f>
        <v>0</v>
      </c>
      <c r="I193" t="str">
        <f>VLOOKUP(A193,'Medical Examinations'!$A$1:$L$2336,8,FALSE)</f>
        <v>yes</v>
      </c>
      <c r="J193" t="str">
        <f>VLOOKUP(A193,'Medical Examinations'!$A$1:$L$2336,11,FALSE)</f>
        <v>Obesity</v>
      </c>
      <c r="K193" t="str">
        <f>VLOOKUP(A193,'Medical Examinations'!$A$1:$L$2336,12,FALSE)</f>
        <v>Diabetes</v>
      </c>
      <c r="L193" t="str">
        <f>VLOOKUP(A193,'Hospitalisation Details'!$A$1:$M$2344,12,FALSE)</f>
        <v>18-10-1967</v>
      </c>
      <c r="M193">
        <f>VLOOKUP(A193,'Hospitalisation Details'!$A$1:$M$2344,6,FALSE)</f>
        <v>36332.449999999997</v>
      </c>
      <c r="N193" t="str">
        <f>VLOOKUP(A193,'Hospitalisation Details'!$A$1:$M$2344,7,FALSE)</f>
        <v>tier - 1</v>
      </c>
      <c r="O193" t="str">
        <f>VLOOKUP(A193,'Hospitalisation Details'!$A$1:$M$2344,8,FALSE)</f>
        <v>tier - 3</v>
      </c>
      <c r="P193" t="str">
        <f>VLOOKUP(A193,'Hospitalisation Details'!$A$1:$M$2344,9,FALSE)</f>
        <v>R1011</v>
      </c>
      <c r="Q193">
        <f>VLOOKUP(A193,'Hospitalisation Details'!$A$1:$M$2344,13,FALSE)</f>
        <v>55</v>
      </c>
    </row>
    <row r="194" spans="1:17" ht="15.5" x14ac:dyDescent="0.35">
      <c r="A194" s="21" t="s">
        <v>2180</v>
      </c>
      <c r="B194" t="str">
        <f>VLOOKUP('Customer Names'!A194,'Customer Names'!$A$2:$C$2336,3,FALSE)</f>
        <v xml:space="preserve">  Heather</v>
      </c>
      <c r="C194">
        <f>VLOOKUP(A194,'Medical Examinations'!$A$1:$L$2336,2, FALSE)</f>
        <v>52.06</v>
      </c>
      <c r="D194">
        <f>VLOOKUP(A194,'Medical Examinations'!$A$1:$L$2336,3,FALSE)</f>
        <v>4.6900000000000004</v>
      </c>
      <c r="E194" t="str">
        <f>VLOOKUP(A194,'Medical Examinations'!$A$1:$L$2336,4,FALSE)</f>
        <v>No</v>
      </c>
      <c r="F194" t="str">
        <f>VLOOKUP(A194,'Medical Examinations'!$A$1:$L$2336,5,FALSE)</f>
        <v>No</v>
      </c>
      <c r="G194" t="str">
        <f>VLOOKUP(A194,'Medical Examinations'!$A$1:$L$2336,6,FALSE)</f>
        <v>No</v>
      </c>
      <c r="H194" s="25">
        <f>VLOOKUP(A194,'Medical Examinations'!$A$1:$L$2336,7,FALSE)</f>
        <v>1</v>
      </c>
      <c r="I194" t="str">
        <f>VLOOKUP(A194,'Medical Examinations'!$A$1:$L$2336,8,FALSE)</f>
        <v>yes</v>
      </c>
      <c r="J194" t="str">
        <f>VLOOKUP(A194,'Medical Examinations'!$A$1:$L$2336,11,FALSE)</f>
        <v>Obesity</v>
      </c>
      <c r="K194" t="str">
        <f>VLOOKUP(A194,'Medical Examinations'!$A$1:$L$2336,12,FALSE)</f>
        <v>Normal</v>
      </c>
      <c r="L194" t="str">
        <f>VLOOKUP(A194,'Hospitalisation Details'!$A$1:$M$2344,12,FALSE)</f>
        <v>16-06-1992</v>
      </c>
      <c r="M194">
        <f>VLOOKUP(A194,'Hospitalisation Details'!$A$1:$M$2344,6,FALSE)</f>
        <v>36314.050000000003</v>
      </c>
      <c r="N194" t="str">
        <f>VLOOKUP(A194,'Hospitalisation Details'!$A$1:$M$2344,7,FALSE)</f>
        <v>tier - 2</v>
      </c>
      <c r="O194" t="str">
        <f>VLOOKUP(A194,'Hospitalisation Details'!$A$1:$M$2344,8,FALSE)</f>
        <v>tier - 2</v>
      </c>
      <c r="P194" t="str">
        <f>VLOOKUP(A194,'Hospitalisation Details'!$A$1:$M$2344,9,FALSE)</f>
        <v>R1011</v>
      </c>
      <c r="Q194">
        <f>VLOOKUP(A194,'Hospitalisation Details'!$A$1:$M$2344,13,FALSE)</f>
        <v>31</v>
      </c>
    </row>
    <row r="195" spans="1:17" ht="15.5" x14ac:dyDescent="0.35">
      <c r="A195" s="21" t="s">
        <v>2179</v>
      </c>
      <c r="B195" t="str">
        <f>VLOOKUP('Customer Names'!A195,'Customer Names'!$A$2:$C$2336,3,FALSE)</f>
        <v xml:space="preserve">  Jorge</v>
      </c>
      <c r="C195">
        <f>VLOOKUP(A195,'Medical Examinations'!$A$1:$L$2336,2, FALSE)</f>
        <v>38.17</v>
      </c>
      <c r="D195">
        <f>VLOOKUP(A195,'Medical Examinations'!$A$1:$L$2336,3,FALSE)</f>
        <v>4.53</v>
      </c>
      <c r="E195" t="str">
        <f>VLOOKUP(A195,'Medical Examinations'!$A$1:$L$2336,4,FALSE)</f>
        <v>No</v>
      </c>
      <c r="F195" t="str">
        <f>VLOOKUP(A195,'Medical Examinations'!$A$1:$L$2336,5,FALSE)</f>
        <v>yes</v>
      </c>
      <c r="G195" t="str">
        <f>VLOOKUP(A195,'Medical Examinations'!$A$1:$L$2336,6,FALSE)</f>
        <v>No</v>
      </c>
      <c r="H195" s="25">
        <f>VLOOKUP(A195,'Medical Examinations'!$A$1:$L$2336,7,FALSE)</f>
        <v>1</v>
      </c>
      <c r="I195" t="str">
        <f>VLOOKUP(A195,'Medical Examinations'!$A$1:$L$2336,8,FALSE)</f>
        <v>yes</v>
      </c>
      <c r="J195" t="str">
        <f>VLOOKUP(A195,'Medical Examinations'!$A$1:$L$2336,11,FALSE)</f>
        <v>Obesity</v>
      </c>
      <c r="K195" t="str">
        <f>VLOOKUP(A195,'Medical Examinations'!$A$1:$L$2336,12,FALSE)</f>
        <v>Normal</v>
      </c>
      <c r="L195" t="str">
        <f>VLOOKUP(A195,'Hospitalisation Details'!$A$1:$M$2344,12,FALSE)</f>
        <v>25-12-2004</v>
      </c>
      <c r="M195">
        <f>VLOOKUP(A195,'Hospitalisation Details'!$A$1:$M$2344,6,FALSE)</f>
        <v>36307.800000000003</v>
      </c>
      <c r="N195" t="str">
        <f>VLOOKUP(A195,'Hospitalisation Details'!$A$1:$M$2344,7,FALSE)</f>
        <v>tier - 1</v>
      </c>
      <c r="O195" t="str">
        <f>VLOOKUP(A195,'Hospitalisation Details'!$A$1:$M$2344,8,FALSE)</f>
        <v>tier - 2</v>
      </c>
      <c r="P195" t="str">
        <f>VLOOKUP(A195,'Hospitalisation Details'!$A$1:$M$2344,9,FALSE)</f>
        <v>R1013</v>
      </c>
      <c r="Q195">
        <f>VLOOKUP(A195,'Hospitalisation Details'!$A$1:$M$2344,13,FALSE)</f>
        <v>18</v>
      </c>
    </row>
    <row r="196" spans="1:17" ht="15.5" x14ac:dyDescent="0.35">
      <c r="A196" s="21" t="s">
        <v>2178</v>
      </c>
      <c r="B196" t="str">
        <f>VLOOKUP('Customer Names'!A196,'Customer Names'!$A$2:$C$2336,3,FALSE)</f>
        <v xml:space="preserve">  Jack R</v>
      </c>
      <c r="C196">
        <f>VLOOKUP(A196,'Medical Examinations'!$A$1:$L$2336,2, FALSE)</f>
        <v>36.954999999999998</v>
      </c>
      <c r="D196">
        <f>VLOOKUP(A196,'Medical Examinations'!$A$1:$L$2336,3,FALSE)</f>
        <v>5.84</v>
      </c>
      <c r="E196" t="str">
        <f>VLOOKUP(A196,'Medical Examinations'!$A$1:$L$2336,4,FALSE)</f>
        <v>No</v>
      </c>
      <c r="F196" t="str">
        <f>VLOOKUP(A196,'Medical Examinations'!$A$1:$L$2336,5,FALSE)</f>
        <v>No</v>
      </c>
      <c r="G196" t="str">
        <f>VLOOKUP(A196,'Medical Examinations'!$A$1:$L$2336,6,FALSE)</f>
        <v>Yes</v>
      </c>
      <c r="H196" s="25">
        <f>VLOOKUP(A196,'Medical Examinations'!$A$1:$L$2336,7,FALSE)</f>
        <v>1</v>
      </c>
      <c r="I196" t="str">
        <f>VLOOKUP(A196,'Medical Examinations'!$A$1:$L$2336,8,FALSE)</f>
        <v>yes</v>
      </c>
      <c r="J196" t="str">
        <f>VLOOKUP(A196,'Medical Examinations'!$A$1:$L$2336,11,FALSE)</f>
        <v>Obesity</v>
      </c>
      <c r="K196" t="str">
        <f>VLOOKUP(A196,'Medical Examinations'!$A$1:$L$2336,12,FALSE)</f>
        <v>Prediabetes</v>
      </c>
      <c r="L196" t="str">
        <f>VLOOKUP(A196,'Hospitalisation Details'!$A$1:$M$2344,12,FALSE)</f>
        <v>05-09-2003</v>
      </c>
      <c r="M196">
        <f>VLOOKUP(A196,'Hospitalisation Details'!$A$1:$M$2344,6,FALSE)</f>
        <v>36219.410000000003</v>
      </c>
      <c r="N196" t="str">
        <f>VLOOKUP(A196,'Hospitalisation Details'!$A$1:$M$2344,7,FALSE)</f>
        <v>tier - 1</v>
      </c>
      <c r="O196" t="str">
        <f>VLOOKUP(A196,'Hospitalisation Details'!$A$1:$M$2344,8,FALSE)</f>
        <v>tier - 1</v>
      </c>
      <c r="P196" t="str">
        <f>VLOOKUP(A196,'Hospitalisation Details'!$A$1:$M$2344,9,FALSE)</f>
        <v>R1012</v>
      </c>
      <c r="Q196">
        <f>VLOOKUP(A196,'Hospitalisation Details'!$A$1:$M$2344,13,FALSE)</f>
        <v>19</v>
      </c>
    </row>
    <row r="197" spans="1:17" ht="15.5" x14ac:dyDescent="0.35">
      <c r="A197" s="21" t="s">
        <v>2177</v>
      </c>
      <c r="B197" t="str">
        <f>VLOOKUP('Customer Names'!A197,'Customer Names'!$A$2:$C$2336,3,FALSE)</f>
        <v xml:space="preserve">  Felix</v>
      </c>
      <c r="C197">
        <f>VLOOKUP(A197,'Medical Examinations'!$A$1:$L$2336,2, FALSE)</f>
        <v>34.4</v>
      </c>
      <c r="D197">
        <f>VLOOKUP(A197,'Medical Examinations'!$A$1:$L$2336,3,FALSE)</f>
        <v>4.9000000000000004</v>
      </c>
      <c r="E197" t="str">
        <f>VLOOKUP(A197,'Medical Examinations'!$A$1:$L$2336,4,FALSE)</f>
        <v>No</v>
      </c>
      <c r="F197" t="str">
        <f>VLOOKUP(A197,'Medical Examinations'!$A$1:$L$2336,5,FALSE)</f>
        <v>No</v>
      </c>
      <c r="G197" t="str">
        <f>VLOOKUP(A197,'Medical Examinations'!$A$1:$L$2336,6,FALSE)</f>
        <v>Yes</v>
      </c>
      <c r="H197" s="25">
        <f>VLOOKUP(A197,'Medical Examinations'!$A$1:$L$2336,7,FALSE)</f>
        <v>1</v>
      </c>
      <c r="I197" t="str">
        <f>VLOOKUP(A197,'Medical Examinations'!$A$1:$L$2336,8,FALSE)</f>
        <v>yes</v>
      </c>
      <c r="J197" t="str">
        <f>VLOOKUP(A197,'Medical Examinations'!$A$1:$L$2336,11,FALSE)</f>
        <v>Obesity</v>
      </c>
      <c r="K197" t="str">
        <f>VLOOKUP(A197,'Medical Examinations'!$A$1:$L$2336,12,FALSE)</f>
        <v>Normal</v>
      </c>
      <c r="L197" t="str">
        <f>VLOOKUP(A197,'Hospitalisation Details'!$A$1:$M$2344,12,FALSE)</f>
        <v>28-12-1993</v>
      </c>
      <c r="M197">
        <f>VLOOKUP(A197,'Hospitalisation Details'!$A$1:$M$2344,6,FALSE)</f>
        <v>36197.699999999997</v>
      </c>
      <c r="N197" t="str">
        <f>VLOOKUP(A197,'Hospitalisation Details'!$A$1:$M$2344,7,FALSE)</f>
        <v>tier - 1</v>
      </c>
      <c r="O197" t="str">
        <f>VLOOKUP(A197,'Hospitalisation Details'!$A$1:$M$2344,8,FALSE)</f>
        <v>tier - 3</v>
      </c>
      <c r="P197" t="str">
        <f>VLOOKUP(A197,'Hospitalisation Details'!$A$1:$M$2344,9,FALSE)</f>
        <v>R1011</v>
      </c>
      <c r="Q197">
        <f>VLOOKUP(A197,'Hospitalisation Details'!$A$1:$M$2344,13,FALSE)</f>
        <v>29</v>
      </c>
    </row>
    <row r="198" spans="1:17" ht="15.5" x14ac:dyDescent="0.35">
      <c r="A198" s="21" t="s">
        <v>2176</v>
      </c>
      <c r="B198" t="str">
        <f>VLOOKUP('Customer Names'!A198,'Customer Names'!$A$2:$C$2336,3,FALSE)</f>
        <v xml:space="preserve">  Christopher C</v>
      </c>
      <c r="C198">
        <f>VLOOKUP(A198,'Medical Examinations'!$A$1:$L$2336,2, FALSE)</f>
        <v>31.73</v>
      </c>
      <c r="D198">
        <f>VLOOKUP(A198,'Medical Examinations'!$A$1:$L$2336,3,FALSE)</f>
        <v>4.3</v>
      </c>
      <c r="E198" t="str">
        <f>VLOOKUP(A198,'Medical Examinations'!$A$1:$L$2336,4,FALSE)</f>
        <v>No</v>
      </c>
      <c r="F198" t="str">
        <f>VLOOKUP(A198,'Medical Examinations'!$A$1:$L$2336,5,FALSE)</f>
        <v>No</v>
      </c>
      <c r="G198" t="str">
        <f>VLOOKUP(A198,'Medical Examinations'!$A$1:$L$2336,6,FALSE)</f>
        <v>No</v>
      </c>
      <c r="H198" s="25">
        <f>VLOOKUP(A198,'Medical Examinations'!$A$1:$L$2336,7,FALSE)</f>
        <v>0</v>
      </c>
      <c r="I198" t="str">
        <f>VLOOKUP(A198,'Medical Examinations'!$A$1:$L$2336,8,FALSE)</f>
        <v>yes</v>
      </c>
      <c r="J198" t="str">
        <f>VLOOKUP(A198,'Medical Examinations'!$A$1:$L$2336,11,FALSE)</f>
        <v>Obesity</v>
      </c>
      <c r="K198" t="str">
        <f>VLOOKUP(A198,'Medical Examinations'!$A$1:$L$2336,12,FALSE)</f>
        <v>Normal</v>
      </c>
      <c r="L198" t="str">
        <f>VLOOKUP(A198,'Hospitalisation Details'!$A$1:$M$2344,12,FALSE)</f>
        <v>01-10-1999</v>
      </c>
      <c r="M198">
        <f>VLOOKUP(A198,'Hospitalisation Details'!$A$1:$M$2344,6,FALSE)</f>
        <v>36189.1</v>
      </c>
      <c r="N198" t="str">
        <f>VLOOKUP(A198,'Hospitalisation Details'!$A$1:$M$2344,7,FALSE)</f>
        <v>tier - 1</v>
      </c>
      <c r="O198" t="str">
        <f>VLOOKUP(A198,'Hospitalisation Details'!$A$1:$M$2344,8,FALSE)</f>
        <v>tier - 3</v>
      </c>
      <c r="P198" t="str">
        <f>VLOOKUP(A198,'Hospitalisation Details'!$A$1:$M$2344,9,FALSE)</f>
        <v>R1016</v>
      </c>
      <c r="Q198">
        <f>VLOOKUP(A198,'Hospitalisation Details'!$A$1:$M$2344,13,FALSE)</f>
        <v>23</v>
      </c>
    </row>
    <row r="199" spans="1:17" ht="15.5" x14ac:dyDescent="0.35">
      <c r="A199" s="21" t="s">
        <v>2175</v>
      </c>
      <c r="B199" t="str">
        <f>VLOOKUP('Customer Names'!A199,'Customer Names'!$A$2:$C$2336,3,FALSE)</f>
        <v xml:space="preserve">  Jesse</v>
      </c>
      <c r="C199">
        <f>VLOOKUP(A199,'Medical Examinations'!$A$1:$L$2336,2, FALSE)</f>
        <v>36.64</v>
      </c>
      <c r="D199">
        <f>VLOOKUP(A199,'Medical Examinations'!$A$1:$L$2336,3,FALSE)</f>
        <v>11.34</v>
      </c>
      <c r="E199" t="str">
        <f>VLOOKUP(A199,'Medical Examinations'!$A$1:$L$2336,4,FALSE)</f>
        <v>No</v>
      </c>
      <c r="F199" t="str">
        <f>VLOOKUP(A199,'Medical Examinations'!$A$1:$L$2336,5,FALSE)</f>
        <v>No</v>
      </c>
      <c r="G199" t="str">
        <f>VLOOKUP(A199,'Medical Examinations'!$A$1:$L$2336,6,FALSE)</f>
        <v>No</v>
      </c>
      <c r="H199" s="25">
        <f>VLOOKUP(A199,'Medical Examinations'!$A$1:$L$2336,7,FALSE)</f>
        <v>0</v>
      </c>
      <c r="I199" t="str">
        <f>VLOOKUP(A199,'Medical Examinations'!$A$1:$L$2336,8,FALSE)</f>
        <v>yes</v>
      </c>
      <c r="J199" t="str">
        <f>VLOOKUP(A199,'Medical Examinations'!$A$1:$L$2336,11,FALSE)</f>
        <v>Obesity</v>
      </c>
      <c r="K199" t="str">
        <f>VLOOKUP(A199,'Medical Examinations'!$A$1:$L$2336,12,FALSE)</f>
        <v>Diabetes</v>
      </c>
      <c r="L199" t="str">
        <f>VLOOKUP(A199,'Hospitalisation Details'!$A$1:$M$2344,12,FALSE)</f>
        <v>06-12-1974</v>
      </c>
      <c r="M199">
        <f>VLOOKUP(A199,'Hospitalisation Details'!$A$1:$M$2344,6,FALSE)</f>
        <v>36182.870000000003</v>
      </c>
      <c r="N199" t="str">
        <f>VLOOKUP(A199,'Hospitalisation Details'!$A$1:$M$2344,7,FALSE)</f>
        <v>tier - 2</v>
      </c>
      <c r="O199" t="str">
        <f>VLOOKUP(A199,'Hospitalisation Details'!$A$1:$M$2344,8,FALSE)</f>
        <v>tier - 3</v>
      </c>
      <c r="P199" t="str">
        <f>VLOOKUP(A199,'Hospitalisation Details'!$A$1:$M$2344,9,FALSE)</f>
        <v>R1012</v>
      </c>
      <c r="Q199">
        <f>VLOOKUP(A199,'Hospitalisation Details'!$A$1:$M$2344,13,FALSE)</f>
        <v>48</v>
      </c>
    </row>
    <row r="200" spans="1:17" ht="15.5" x14ac:dyDescent="0.35">
      <c r="A200" s="21" t="s">
        <v>2174</v>
      </c>
      <c r="B200" t="str">
        <f>VLOOKUP('Customer Names'!A200,'Customer Names'!$A$2:$C$2336,3,FALSE)</f>
        <v xml:space="preserve">  Jill</v>
      </c>
      <c r="C200">
        <f>VLOOKUP(A200,'Medical Examinations'!$A$1:$L$2336,2, FALSE)</f>
        <v>36.85</v>
      </c>
      <c r="D200">
        <f>VLOOKUP(A200,'Medical Examinations'!$A$1:$L$2336,3,FALSE)</f>
        <v>5.88</v>
      </c>
      <c r="E200" t="str">
        <f>VLOOKUP(A200,'Medical Examinations'!$A$1:$L$2336,4,FALSE)</f>
        <v>No</v>
      </c>
      <c r="F200" t="str">
        <f>VLOOKUP(A200,'Medical Examinations'!$A$1:$L$2336,5,FALSE)</f>
        <v>yes</v>
      </c>
      <c r="G200" t="str">
        <f>VLOOKUP(A200,'Medical Examinations'!$A$1:$L$2336,6,FALSE)</f>
        <v>No</v>
      </c>
      <c r="H200" s="25">
        <f>VLOOKUP(A200,'Medical Examinations'!$A$1:$L$2336,7,FALSE)</f>
        <v>1</v>
      </c>
      <c r="I200" t="str">
        <f>VLOOKUP(A200,'Medical Examinations'!$A$1:$L$2336,8,FALSE)</f>
        <v>yes</v>
      </c>
      <c r="J200" t="str">
        <f>VLOOKUP(A200,'Medical Examinations'!$A$1:$L$2336,11,FALSE)</f>
        <v>Obesity</v>
      </c>
      <c r="K200" t="str">
        <f>VLOOKUP(A200,'Medical Examinations'!$A$1:$L$2336,12,FALSE)</f>
        <v>Prediabetes</v>
      </c>
      <c r="L200" t="str">
        <f>VLOOKUP(A200,'Hospitalisation Details'!$A$1:$M$2344,12,FALSE)</f>
        <v>30-08-2004</v>
      </c>
      <c r="M200">
        <f>VLOOKUP(A200,'Hospitalisation Details'!$A$1:$M$2344,6,FALSE)</f>
        <v>36149.480000000003</v>
      </c>
      <c r="N200" t="str">
        <f>VLOOKUP(A200,'Hospitalisation Details'!$A$1:$M$2344,7,FALSE)</f>
        <v>tier - 2</v>
      </c>
      <c r="O200" t="str">
        <f>VLOOKUP(A200,'Hospitalisation Details'!$A$1:$M$2344,8,FALSE)</f>
        <v>tier - 2</v>
      </c>
      <c r="P200" t="str">
        <f>VLOOKUP(A200,'Hospitalisation Details'!$A$1:$M$2344,9,FALSE)</f>
        <v>R1013</v>
      </c>
      <c r="Q200">
        <f>VLOOKUP(A200,'Hospitalisation Details'!$A$1:$M$2344,13,FALSE)</f>
        <v>18</v>
      </c>
    </row>
    <row r="201" spans="1:17" ht="15.5" x14ac:dyDescent="0.35">
      <c r="A201" s="21" t="s">
        <v>2173</v>
      </c>
      <c r="B201" t="str">
        <f>VLOOKUP('Customer Names'!A201,'Customer Names'!$A$2:$C$2336,3,FALSE)</f>
        <v xml:space="preserve">  William</v>
      </c>
      <c r="C201">
        <f>VLOOKUP(A201,'Medical Examinations'!$A$1:$L$2336,2, FALSE)</f>
        <v>33.33</v>
      </c>
      <c r="D201">
        <f>VLOOKUP(A201,'Medical Examinations'!$A$1:$L$2336,3,FALSE)</f>
        <v>5.01</v>
      </c>
      <c r="E201" t="str">
        <f>VLOOKUP(A201,'Medical Examinations'!$A$1:$L$2336,4,FALSE)</f>
        <v>yes</v>
      </c>
      <c r="F201" t="str">
        <f>VLOOKUP(A201,'Medical Examinations'!$A$1:$L$2336,5,FALSE)</f>
        <v>No</v>
      </c>
      <c r="G201" t="str">
        <f>VLOOKUP(A201,'Medical Examinations'!$A$1:$L$2336,6,FALSE)</f>
        <v>Yes</v>
      </c>
      <c r="H201" s="25">
        <f>VLOOKUP(A201,'Medical Examinations'!$A$1:$L$2336,7,FALSE)</f>
        <v>1</v>
      </c>
      <c r="I201" t="str">
        <f>VLOOKUP(A201,'Medical Examinations'!$A$1:$L$2336,8,FALSE)</f>
        <v>yes</v>
      </c>
      <c r="J201" t="str">
        <f>VLOOKUP(A201,'Medical Examinations'!$A$1:$L$2336,11,FALSE)</f>
        <v>Obesity</v>
      </c>
      <c r="K201" t="str">
        <f>VLOOKUP(A201,'Medical Examinations'!$A$1:$L$2336,12,FALSE)</f>
        <v>Normal</v>
      </c>
      <c r="L201" t="str">
        <f>VLOOKUP(A201,'Hospitalisation Details'!$A$1:$M$2344,12,FALSE)</f>
        <v>12-06-1997</v>
      </c>
      <c r="M201">
        <f>VLOOKUP(A201,'Hospitalisation Details'!$A$1:$M$2344,6,FALSE)</f>
        <v>36124.57</v>
      </c>
      <c r="N201" t="str">
        <f>VLOOKUP(A201,'Hospitalisation Details'!$A$1:$M$2344,7,FALSE)</f>
        <v>tier - 1</v>
      </c>
      <c r="O201" t="str">
        <f>VLOOKUP(A201,'Hospitalisation Details'!$A$1:$M$2344,8,FALSE)</f>
        <v>tier - 3</v>
      </c>
      <c r="P201" t="str">
        <f>VLOOKUP(A201,'Hospitalisation Details'!$A$1:$M$2344,9,FALSE)</f>
        <v>R1013</v>
      </c>
      <c r="Q201">
        <f>VLOOKUP(A201,'Hospitalisation Details'!$A$1:$M$2344,13,FALSE)</f>
        <v>26</v>
      </c>
    </row>
    <row r="202" spans="1:17" ht="15.5" x14ac:dyDescent="0.35">
      <c r="A202" s="21" t="s">
        <v>2172</v>
      </c>
      <c r="B202" t="str">
        <f>VLOOKUP('Customer Names'!A202,'Customer Names'!$A$2:$C$2336,3,FALSE)</f>
        <v xml:space="preserve">  Alejandro</v>
      </c>
      <c r="C202">
        <f>VLOOKUP(A202,'Medical Examinations'!$A$1:$L$2336,2, FALSE)</f>
        <v>39.14</v>
      </c>
      <c r="D202">
        <f>VLOOKUP(A202,'Medical Examinations'!$A$1:$L$2336,3,FALSE)</f>
        <v>4.4000000000000004</v>
      </c>
      <c r="E202" t="str">
        <f>VLOOKUP(A202,'Medical Examinations'!$A$1:$L$2336,4,FALSE)</f>
        <v>No</v>
      </c>
      <c r="F202" t="str">
        <f>VLOOKUP(A202,'Medical Examinations'!$A$1:$L$2336,5,FALSE)</f>
        <v>No</v>
      </c>
      <c r="G202" t="str">
        <f>VLOOKUP(A202,'Medical Examinations'!$A$1:$L$2336,6,FALSE)</f>
        <v>Yes</v>
      </c>
      <c r="H202" s="25">
        <f>VLOOKUP(A202,'Medical Examinations'!$A$1:$L$2336,7,FALSE)</f>
        <v>1</v>
      </c>
      <c r="I202" t="str">
        <f>VLOOKUP(A202,'Medical Examinations'!$A$1:$L$2336,8,FALSE)</f>
        <v>yes</v>
      </c>
      <c r="J202" t="str">
        <f>VLOOKUP(A202,'Medical Examinations'!$A$1:$L$2336,11,FALSE)</f>
        <v>Obesity</v>
      </c>
      <c r="K202" t="str">
        <f>VLOOKUP(A202,'Medical Examinations'!$A$1:$L$2336,12,FALSE)</f>
        <v>Normal</v>
      </c>
      <c r="L202" t="str">
        <f>VLOOKUP(A202,'Hospitalisation Details'!$A$1:$M$2344,12,FALSE)</f>
        <v>04-11-1979</v>
      </c>
      <c r="M202">
        <f>VLOOKUP(A202,'Hospitalisation Details'!$A$1:$M$2344,6,FALSE)</f>
        <v>36090.49</v>
      </c>
      <c r="N202" t="str">
        <f>VLOOKUP(A202,'Hospitalisation Details'!$A$1:$M$2344,7,FALSE)</f>
        <v>tier - 2</v>
      </c>
      <c r="O202" t="str">
        <f>VLOOKUP(A202,'Hospitalisation Details'!$A$1:$M$2344,8,FALSE)</f>
        <v>tier - 2</v>
      </c>
      <c r="P202" t="str">
        <f>VLOOKUP(A202,'Hospitalisation Details'!$A$1:$M$2344,9,FALSE)</f>
        <v>R1011</v>
      </c>
      <c r="Q202">
        <f>VLOOKUP(A202,'Hospitalisation Details'!$A$1:$M$2344,13,FALSE)</f>
        <v>43</v>
      </c>
    </row>
    <row r="203" spans="1:17" ht="15.5" x14ac:dyDescent="0.35">
      <c r="A203" s="21" t="s">
        <v>2171</v>
      </c>
      <c r="B203" t="str">
        <f>VLOOKUP('Customer Names'!A203,'Customer Names'!$A$2:$C$2336,3,FALSE)</f>
        <v xml:space="preserve">  Ian E</v>
      </c>
      <c r="C203">
        <f>VLOOKUP(A203,'Medical Examinations'!$A$1:$L$2336,2, FALSE)</f>
        <v>32.9</v>
      </c>
      <c r="D203">
        <f>VLOOKUP(A203,'Medical Examinations'!$A$1:$L$2336,3,FALSE)</f>
        <v>6.26</v>
      </c>
      <c r="E203" t="str">
        <f>VLOOKUP(A203,'Medical Examinations'!$A$1:$L$2336,4,FALSE)</f>
        <v>yes</v>
      </c>
      <c r="F203" t="str">
        <f>VLOOKUP(A203,'Medical Examinations'!$A$1:$L$2336,5,FALSE)</f>
        <v>No</v>
      </c>
      <c r="G203" t="str">
        <f>VLOOKUP(A203,'Medical Examinations'!$A$1:$L$2336,6,FALSE)</f>
        <v>No</v>
      </c>
      <c r="H203" s="25">
        <f>VLOOKUP(A203,'Medical Examinations'!$A$1:$L$2336,7,FALSE)</f>
        <v>0</v>
      </c>
      <c r="I203" t="str">
        <f>VLOOKUP(A203,'Medical Examinations'!$A$1:$L$2336,8,FALSE)</f>
        <v>yes</v>
      </c>
      <c r="J203" t="str">
        <f>VLOOKUP(A203,'Medical Examinations'!$A$1:$L$2336,11,FALSE)</f>
        <v>Obesity</v>
      </c>
      <c r="K203" t="str">
        <f>VLOOKUP(A203,'Medical Examinations'!$A$1:$L$2336,12,FALSE)</f>
        <v>Prediabetes</v>
      </c>
      <c r="L203" t="str">
        <f>VLOOKUP(A203,'Hospitalisation Details'!$A$1:$M$2344,12,FALSE)</f>
        <v>20-08-1996</v>
      </c>
      <c r="M203">
        <f>VLOOKUP(A203,'Hospitalisation Details'!$A$1:$M$2344,6,FALSE)</f>
        <v>36085.22</v>
      </c>
      <c r="N203" t="str">
        <f>VLOOKUP(A203,'Hospitalisation Details'!$A$1:$M$2344,7,FALSE)</f>
        <v>tier - 1</v>
      </c>
      <c r="O203" t="str">
        <f>VLOOKUP(A203,'Hospitalisation Details'!$A$1:$M$2344,8,FALSE)</f>
        <v>tier - 1</v>
      </c>
      <c r="P203" t="str">
        <f>VLOOKUP(A203,'Hospitalisation Details'!$A$1:$M$2344,9,FALSE)</f>
        <v>R1011</v>
      </c>
      <c r="Q203">
        <f>VLOOKUP(A203,'Hospitalisation Details'!$A$1:$M$2344,13,FALSE)</f>
        <v>26</v>
      </c>
    </row>
    <row r="204" spans="1:17" ht="15.5" x14ac:dyDescent="0.35">
      <c r="A204" s="21" t="s">
        <v>2170</v>
      </c>
      <c r="B204" t="str">
        <f>VLOOKUP('Customer Names'!A204,'Customer Names'!$A$2:$C$2336,3,FALSE)</f>
        <v xml:space="preserve">  Hector Sr</v>
      </c>
      <c r="C204">
        <f>VLOOKUP(A204,'Medical Examinations'!$A$1:$L$2336,2, FALSE)</f>
        <v>29.78</v>
      </c>
      <c r="D204">
        <f>VLOOKUP(A204,'Medical Examinations'!$A$1:$L$2336,3,FALSE)</f>
        <v>10.27</v>
      </c>
      <c r="E204" t="str">
        <f>VLOOKUP(A204,'Medical Examinations'!$A$1:$L$2336,4,FALSE)</f>
        <v>yes</v>
      </c>
      <c r="F204" t="str">
        <f>VLOOKUP(A204,'Medical Examinations'!$A$1:$L$2336,5,FALSE)</f>
        <v>No</v>
      </c>
      <c r="G204" t="str">
        <f>VLOOKUP(A204,'Medical Examinations'!$A$1:$L$2336,6,FALSE)</f>
        <v>Yes</v>
      </c>
      <c r="H204" s="25">
        <f>VLOOKUP(A204,'Medical Examinations'!$A$1:$L$2336,7,FALSE)</f>
        <v>1</v>
      </c>
      <c r="I204" t="str">
        <f>VLOOKUP(A204,'Medical Examinations'!$A$1:$L$2336,8,FALSE)</f>
        <v>yes</v>
      </c>
      <c r="J204" t="str">
        <f>VLOOKUP(A204,'Medical Examinations'!$A$1:$L$2336,11,FALSE)</f>
        <v>Over Weight</v>
      </c>
      <c r="K204" t="str">
        <f>VLOOKUP(A204,'Medical Examinations'!$A$1:$L$2336,12,FALSE)</f>
        <v>Diabetes</v>
      </c>
      <c r="L204" t="str">
        <f>VLOOKUP(A204,'Hospitalisation Details'!$A$1:$M$2344,12,FALSE)</f>
        <v>22-07-1963</v>
      </c>
      <c r="M204">
        <f>VLOOKUP(A204,'Hospitalisation Details'!$A$1:$M$2344,6,FALSE)</f>
        <v>36074.339999999997</v>
      </c>
      <c r="N204" t="str">
        <f>VLOOKUP(A204,'Hospitalisation Details'!$A$1:$M$2344,7,FALSE)</f>
        <v>tier - 2</v>
      </c>
      <c r="O204" t="str">
        <f>VLOOKUP(A204,'Hospitalisation Details'!$A$1:$M$2344,8,FALSE)</f>
        <v>tier - 1</v>
      </c>
      <c r="P204" t="str">
        <f>VLOOKUP(A204,'Hospitalisation Details'!$A$1:$M$2344,9,FALSE)</f>
        <v>R1011</v>
      </c>
      <c r="Q204">
        <f>VLOOKUP(A204,'Hospitalisation Details'!$A$1:$M$2344,13,FALSE)</f>
        <v>60</v>
      </c>
    </row>
    <row r="205" spans="1:17" ht="15.5" x14ac:dyDescent="0.35">
      <c r="A205" s="21" t="s">
        <v>2169</v>
      </c>
      <c r="B205" t="str">
        <f>VLOOKUP('Customer Names'!A205,'Customer Names'!$A$2:$C$2336,3,FALSE)</f>
        <v xml:space="preserve">  Rebecca</v>
      </c>
      <c r="C205">
        <f>VLOOKUP(A205,'Medical Examinations'!$A$1:$L$2336,2, FALSE)</f>
        <v>32.78</v>
      </c>
      <c r="D205">
        <f>VLOOKUP(A205,'Medical Examinations'!$A$1:$L$2336,3,FALSE)</f>
        <v>5.27</v>
      </c>
      <c r="E205" t="str">
        <f>VLOOKUP(A205,'Medical Examinations'!$A$1:$L$2336,4,FALSE)</f>
        <v>No</v>
      </c>
      <c r="F205" t="str">
        <f>VLOOKUP(A205,'Medical Examinations'!$A$1:$L$2336,5,FALSE)</f>
        <v>No</v>
      </c>
      <c r="G205" t="str">
        <f>VLOOKUP(A205,'Medical Examinations'!$A$1:$L$2336,6,FALSE)</f>
        <v>No</v>
      </c>
      <c r="H205" s="25">
        <f>VLOOKUP(A205,'Medical Examinations'!$A$1:$L$2336,7,FALSE)</f>
        <v>0</v>
      </c>
      <c r="I205" t="str">
        <f>VLOOKUP(A205,'Medical Examinations'!$A$1:$L$2336,8,FALSE)</f>
        <v>yes</v>
      </c>
      <c r="J205" t="str">
        <f>VLOOKUP(A205,'Medical Examinations'!$A$1:$L$2336,11,FALSE)</f>
        <v>Obesity</v>
      </c>
      <c r="K205" t="str">
        <f>VLOOKUP(A205,'Medical Examinations'!$A$1:$L$2336,12,FALSE)</f>
        <v>Normal</v>
      </c>
      <c r="L205" t="str">
        <f>VLOOKUP(A205,'Hospitalisation Details'!$A$1:$M$2344,12,FALSE)</f>
        <v>04-09-1999</v>
      </c>
      <c r="M205">
        <f>VLOOKUP(A205,'Hospitalisation Details'!$A$1:$M$2344,6,FALSE)</f>
        <v>36021.01</v>
      </c>
      <c r="N205" t="str">
        <f>VLOOKUP(A205,'Hospitalisation Details'!$A$1:$M$2344,7,FALSE)</f>
        <v>tier - 2</v>
      </c>
      <c r="O205" t="str">
        <f>VLOOKUP(A205,'Hospitalisation Details'!$A$1:$M$2344,8,FALSE)</f>
        <v>tier - 3</v>
      </c>
      <c r="P205" t="str">
        <f>VLOOKUP(A205,'Hospitalisation Details'!$A$1:$M$2344,9,FALSE)</f>
        <v>R1013</v>
      </c>
      <c r="Q205">
        <f>VLOOKUP(A205,'Hospitalisation Details'!$A$1:$M$2344,13,FALSE)</f>
        <v>23</v>
      </c>
    </row>
    <row r="206" spans="1:17" ht="15.5" x14ac:dyDescent="0.35">
      <c r="A206" s="21" t="s">
        <v>2168</v>
      </c>
      <c r="B206" t="str">
        <f>VLOOKUP('Customer Names'!A206,'Customer Names'!$A$2:$C$2336,3,FALSE)</f>
        <v xml:space="preserve">  Matt</v>
      </c>
      <c r="C206">
        <f>VLOOKUP(A206,'Medical Examinations'!$A$1:$L$2336,2, FALSE)</f>
        <v>41.65</v>
      </c>
      <c r="D206">
        <f>VLOOKUP(A206,'Medical Examinations'!$A$1:$L$2336,3,FALSE)</f>
        <v>10.73</v>
      </c>
      <c r="E206" t="str">
        <f>VLOOKUP(A206,'Medical Examinations'!$A$1:$L$2336,4,FALSE)</f>
        <v>yes</v>
      </c>
      <c r="F206" t="str">
        <f>VLOOKUP(A206,'Medical Examinations'!$A$1:$L$2336,5,FALSE)</f>
        <v>No</v>
      </c>
      <c r="G206" t="str">
        <f>VLOOKUP(A206,'Medical Examinations'!$A$1:$L$2336,6,FALSE)</f>
        <v>No</v>
      </c>
      <c r="H206" s="25">
        <f>VLOOKUP(A206,'Medical Examinations'!$A$1:$L$2336,7,FALSE)</f>
        <v>0</v>
      </c>
      <c r="I206" t="str">
        <f>VLOOKUP(A206,'Medical Examinations'!$A$1:$L$2336,8,FALSE)</f>
        <v>yes</v>
      </c>
      <c r="J206" t="str">
        <f>VLOOKUP(A206,'Medical Examinations'!$A$1:$L$2336,11,FALSE)</f>
        <v>Obesity</v>
      </c>
      <c r="K206" t="str">
        <f>VLOOKUP(A206,'Medical Examinations'!$A$1:$L$2336,12,FALSE)</f>
        <v>Diabetes</v>
      </c>
      <c r="L206" t="str">
        <f>VLOOKUP(A206,'Hospitalisation Details'!$A$1:$M$2344,12,FALSE)</f>
        <v>22-11-1981</v>
      </c>
      <c r="M206">
        <f>VLOOKUP(A206,'Hospitalisation Details'!$A$1:$M$2344,6,FALSE)</f>
        <v>35952.65</v>
      </c>
      <c r="N206" t="str">
        <f>VLOOKUP(A206,'Hospitalisation Details'!$A$1:$M$2344,7,FALSE)</f>
        <v>tier - 1</v>
      </c>
      <c r="O206" t="str">
        <f>VLOOKUP(A206,'Hospitalisation Details'!$A$1:$M$2344,8,FALSE)</f>
        <v>tier - 3</v>
      </c>
      <c r="P206" t="str">
        <f>VLOOKUP(A206,'Hospitalisation Details'!$A$1:$M$2344,9,FALSE)</f>
        <v>R1011</v>
      </c>
      <c r="Q206">
        <f>VLOOKUP(A206,'Hospitalisation Details'!$A$1:$M$2344,13,FALSE)</f>
        <v>41</v>
      </c>
    </row>
    <row r="207" spans="1:17" ht="15.5" x14ac:dyDescent="0.35">
      <c r="A207" s="21" t="s">
        <v>2167</v>
      </c>
      <c r="B207" t="str">
        <f>VLOOKUP('Customer Names'!A207,'Customer Names'!$A$2:$C$2336,3,FALSE)</f>
        <v xml:space="preserve">  Elizabeth H</v>
      </c>
      <c r="C207">
        <f>VLOOKUP(A207,'Medical Examinations'!$A$1:$L$2336,2, FALSE)</f>
        <v>50.79</v>
      </c>
      <c r="D207">
        <f>VLOOKUP(A207,'Medical Examinations'!$A$1:$L$2336,3,FALSE)</f>
        <v>4.45</v>
      </c>
      <c r="E207" t="str">
        <f>VLOOKUP(A207,'Medical Examinations'!$A$1:$L$2336,4,FALSE)</f>
        <v>No</v>
      </c>
      <c r="F207" t="str">
        <f>VLOOKUP(A207,'Medical Examinations'!$A$1:$L$2336,5,FALSE)</f>
        <v>No</v>
      </c>
      <c r="G207" t="str">
        <f>VLOOKUP(A207,'Medical Examinations'!$A$1:$L$2336,6,FALSE)</f>
        <v>No</v>
      </c>
      <c r="H207" s="25">
        <f>VLOOKUP(A207,'Medical Examinations'!$A$1:$L$2336,7,FALSE)</f>
        <v>1</v>
      </c>
      <c r="I207" t="str">
        <f>VLOOKUP(A207,'Medical Examinations'!$A$1:$L$2336,8,FALSE)</f>
        <v>yes</v>
      </c>
      <c r="J207" t="str">
        <f>VLOOKUP(A207,'Medical Examinations'!$A$1:$L$2336,11,FALSE)</f>
        <v>Obesity</v>
      </c>
      <c r="K207" t="str">
        <f>VLOOKUP(A207,'Medical Examinations'!$A$1:$L$2336,12,FALSE)</f>
        <v>Normal</v>
      </c>
      <c r="L207" t="str">
        <f>VLOOKUP(A207,'Hospitalisation Details'!$A$1:$M$2344,12,FALSE)</f>
        <v>18-06-1992</v>
      </c>
      <c r="M207">
        <f>VLOOKUP(A207,'Hospitalisation Details'!$A$1:$M$2344,6,FALSE)</f>
        <v>35883.269999999997</v>
      </c>
      <c r="N207" t="str">
        <f>VLOOKUP(A207,'Hospitalisation Details'!$A$1:$M$2344,7,FALSE)</f>
        <v>tier - 2</v>
      </c>
      <c r="O207" t="str">
        <f>VLOOKUP(A207,'Hospitalisation Details'!$A$1:$M$2344,8,FALSE)</f>
        <v>tier - 1</v>
      </c>
      <c r="P207" t="str">
        <f>VLOOKUP(A207,'Hospitalisation Details'!$A$1:$M$2344,9,FALSE)</f>
        <v>R1011</v>
      </c>
      <c r="Q207">
        <f>VLOOKUP(A207,'Hospitalisation Details'!$A$1:$M$2344,13,FALSE)</f>
        <v>31</v>
      </c>
    </row>
    <row r="208" spans="1:17" ht="15.5" x14ac:dyDescent="0.35">
      <c r="A208" s="21" t="s">
        <v>2166</v>
      </c>
      <c r="B208" t="str">
        <f>VLOOKUP('Customer Names'!A208,'Customer Names'!$A$2:$C$2336,3,FALSE)</f>
        <v xml:space="preserve">  Grace</v>
      </c>
      <c r="C208">
        <f>VLOOKUP(A208,'Medical Examinations'!$A$1:$L$2336,2, FALSE)</f>
        <v>35.43</v>
      </c>
      <c r="D208">
        <f>VLOOKUP(A208,'Medical Examinations'!$A$1:$L$2336,3,FALSE)</f>
        <v>5.25</v>
      </c>
      <c r="E208" t="str">
        <f>VLOOKUP(A208,'Medical Examinations'!$A$1:$L$2336,4,FALSE)</f>
        <v>yes</v>
      </c>
      <c r="F208" t="str">
        <f>VLOOKUP(A208,'Medical Examinations'!$A$1:$L$2336,5,FALSE)</f>
        <v>No</v>
      </c>
      <c r="G208" t="str">
        <f>VLOOKUP(A208,'Medical Examinations'!$A$1:$L$2336,6,FALSE)</f>
        <v>No</v>
      </c>
      <c r="H208" s="25">
        <f>VLOOKUP(A208,'Medical Examinations'!$A$1:$L$2336,7,FALSE)</f>
        <v>0</v>
      </c>
      <c r="I208" t="str">
        <f>VLOOKUP(A208,'Medical Examinations'!$A$1:$L$2336,8,FALSE)</f>
        <v>yes</v>
      </c>
      <c r="J208" t="str">
        <f>VLOOKUP(A208,'Medical Examinations'!$A$1:$L$2336,11,FALSE)</f>
        <v>Obesity</v>
      </c>
      <c r="K208" t="str">
        <f>VLOOKUP(A208,'Medical Examinations'!$A$1:$L$2336,12,FALSE)</f>
        <v>Normal</v>
      </c>
      <c r="L208" t="str">
        <f>VLOOKUP(A208,'Hospitalisation Details'!$A$1:$M$2344,12,FALSE)</f>
        <v>04-10-1976</v>
      </c>
      <c r="M208">
        <f>VLOOKUP(A208,'Hospitalisation Details'!$A$1:$M$2344,6,FALSE)</f>
        <v>35733.96</v>
      </c>
      <c r="N208" t="str">
        <f>VLOOKUP(A208,'Hospitalisation Details'!$A$1:$M$2344,7,FALSE)</f>
        <v>tier - 2</v>
      </c>
      <c r="O208" t="str">
        <f>VLOOKUP(A208,'Hospitalisation Details'!$A$1:$M$2344,8,FALSE)</f>
        <v>tier - 2</v>
      </c>
      <c r="P208" t="str">
        <f>VLOOKUP(A208,'Hospitalisation Details'!$A$1:$M$2344,9,FALSE)</f>
        <v>R1011</v>
      </c>
      <c r="Q208">
        <f>VLOOKUP(A208,'Hospitalisation Details'!$A$1:$M$2344,13,FALSE)</f>
        <v>46</v>
      </c>
    </row>
    <row r="209" spans="1:17" ht="15.5" x14ac:dyDescent="0.35">
      <c r="A209" s="21" t="s">
        <v>2165</v>
      </c>
      <c r="B209" t="str">
        <f>VLOOKUP('Customer Names'!A209,'Customer Names'!$A$2:$C$2336,3,FALSE)</f>
        <v xml:space="preserve">  Jaime</v>
      </c>
      <c r="C209">
        <f>VLOOKUP(A209,'Medical Examinations'!$A$1:$L$2336,2, FALSE)</f>
        <v>35.25</v>
      </c>
      <c r="D209">
        <f>VLOOKUP(A209,'Medical Examinations'!$A$1:$L$2336,3,FALSE)</f>
        <v>9.51</v>
      </c>
      <c r="E209" t="str">
        <f>VLOOKUP(A209,'Medical Examinations'!$A$1:$L$2336,4,FALSE)</f>
        <v>No</v>
      </c>
      <c r="F209" t="str">
        <f>VLOOKUP(A209,'Medical Examinations'!$A$1:$L$2336,5,FALSE)</f>
        <v>No</v>
      </c>
      <c r="G209" t="str">
        <f>VLOOKUP(A209,'Medical Examinations'!$A$1:$L$2336,6,FALSE)</f>
        <v>No</v>
      </c>
      <c r="H209" s="25">
        <f>VLOOKUP(A209,'Medical Examinations'!$A$1:$L$2336,7,FALSE)</f>
        <v>0</v>
      </c>
      <c r="I209" t="str">
        <f>VLOOKUP(A209,'Medical Examinations'!$A$1:$L$2336,8,FALSE)</f>
        <v>yes</v>
      </c>
      <c r="J209" t="str">
        <f>VLOOKUP(A209,'Medical Examinations'!$A$1:$L$2336,11,FALSE)</f>
        <v>Obesity</v>
      </c>
      <c r="K209" t="str">
        <f>VLOOKUP(A209,'Medical Examinations'!$A$1:$L$2336,12,FALSE)</f>
        <v>Diabetes</v>
      </c>
      <c r="L209" t="str">
        <f>VLOOKUP(A209,'Hospitalisation Details'!$A$1:$M$2344,12,FALSE)</f>
        <v>15-07-1974</v>
      </c>
      <c r="M209">
        <f>VLOOKUP(A209,'Hospitalisation Details'!$A$1:$M$2344,6,FALSE)</f>
        <v>35711.39</v>
      </c>
      <c r="N209" t="str">
        <f>VLOOKUP(A209,'Hospitalisation Details'!$A$1:$M$2344,7,FALSE)</f>
        <v>tier - 2</v>
      </c>
      <c r="O209" t="str">
        <f>VLOOKUP(A209,'Hospitalisation Details'!$A$1:$M$2344,8,FALSE)</f>
        <v>tier - 3</v>
      </c>
      <c r="P209" t="str">
        <f>VLOOKUP(A209,'Hospitalisation Details'!$A$1:$M$2344,9,FALSE)</f>
        <v>R1012</v>
      </c>
      <c r="Q209">
        <f>VLOOKUP(A209,'Hospitalisation Details'!$A$1:$M$2344,13,FALSE)</f>
        <v>49</v>
      </c>
    </row>
    <row r="210" spans="1:17" ht="15.5" x14ac:dyDescent="0.35">
      <c r="A210" s="21" t="s">
        <v>2164</v>
      </c>
      <c r="B210" t="str">
        <f>VLOOKUP('Customer Names'!A210,'Customer Names'!$A$2:$C$2336,3,FALSE)</f>
        <v xml:space="preserve">  Calesse</v>
      </c>
      <c r="C210">
        <f>VLOOKUP(A210,'Medical Examinations'!$A$1:$L$2336,2, FALSE)</f>
        <v>36.85</v>
      </c>
      <c r="D210">
        <f>VLOOKUP(A210,'Medical Examinations'!$A$1:$L$2336,3,FALSE)</f>
        <v>11.12</v>
      </c>
      <c r="E210" t="str">
        <f>VLOOKUP(A210,'Medical Examinations'!$A$1:$L$2336,4,FALSE)</f>
        <v>No</v>
      </c>
      <c r="F210" t="str">
        <f>VLOOKUP(A210,'Medical Examinations'!$A$1:$L$2336,5,FALSE)</f>
        <v>No</v>
      </c>
      <c r="G210" t="str">
        <f>VLOOKUP(A210,'Medical Examinations'!$A$1:$L$2336,6,FALSE)</f>
        <v>No</v>
      </c>
      <c r="H210" s="25">
        <f>VLOOKUP(A210,'Medical Examinations'!$A$1:$L$2336,7,FALSE)</f>
        <v>0</v>
      </c>
      <c r="I210" t="str">
        <f>VLOOKUP(A210,'Medical Examinations'!$A$1:$L$2336,8,FALSE)</f>
        <v>yes</v>
      </c>
      <c r="J210" t="str">
        <f>VLOOKUP(A210,'Medical Examinations'!$A$1:$L$2336,11,FALSE)</f>
        <v>Obesity</v>
      </c>
      <c r="K210" t="str">
        <f>VLOOKUP(A210,'Medical Examinations'!$A$1:$L$2336,12,FALSE)</f>
        <v>Diabetes</v>
      </c>
      <c r="L210" t="str">
        <f>VLOOKUP(A210,'Hospitalisation Details'!$A$1:$M$2344,12,FALSE)</f>
        <v>19-12-1978</v>
      </c>
      <c r="M210">
        <f>VLOOKUP(A210,'Hospitalisation Details'!$A$1:$M$2344,6,FALSE)</f>
        <v>35701.9</v>
      </c>
      <c r="N210" t="str">
        <f>VLOOKUP(A210,'Hospitalisation Details'!$A$1:$M$2344,7,FALSE)</f>
        <v>tier - 2</v>
      </c>
      <c r="O210" t="str">
        <f>VLOOKUP(A210,'Hospitalisation Details'!$A$1:$M$2344,8,FALSE)</f>
        <v>tier - 1</v>
      </c>
      <c r="P210" t="str">
        <f>VLOOKUP(A210,'Hospitalisation Details'!$A$1:$M$2344,9,FALSE)</f>
        <v>R1011</v>
      </c>
      <c r="Q210">
        <f>VLOOKUP(A210,'Hospitalisation Details'!$A$1:$M$2344,13,FALSE)</f>
        <v>44</v>
      </c>
    </row>
    <row r="211" spans="1:17" ht="15.5" x14ac:dyDescent="0.35">
      <c r="A211" s="21" t="s">
        <v>2163</v>
      </c>
      <c r="B211" t="str">
        <f>VLOOKUP('Customer Names'!A211,'Customer Names'!$A$2:$C$2336,3,FALSE)</f>
        <v xml:space="preserve">  Kate L</v>
      </c>
      <c r="C211">
        <f>VLOOKUP(A211,'Medical Examinations'!$A$1:$L$2336,2, FALSE)</f>
        <v>31.02</v>
      </c>
      <c r="D211">
        <f>VLOOKUP(A211,'Medical Examinations'!$A$1:$L$2336,3,FALSE)</f>
        <v>4.5599999999999996</v>
      </c>
      <c r="E211" t="str">
        <f>VLOOKUP(A211,'Medical Examinations'!$A$1:$L$2336,4,FALSE)</f>
        <v>No</v>
      </c>
      <c r="F211" t="str">
        <f>VLOOKUP(A211,'Medical Examinations'!$A$1:$L$2336,5,FALSE)</f>
        <v>yes</v>
      </c>
      <c r="G211" t="str">
        <f>VLOOKUP(A211,'Medical Examinations'!$A$1:$L$2336,6,FALSE)</f>
        <v>No</v>
      </c>
      <c r="H211" s="25">
        <f>VLOOKUP(A211,'Medical Examinations'!$A$1:$L$2336,7,FALSE)</f>
        <v>1</v>
      </c>
      <c r="I211" t="str">
        <f>VLOOKUP(A211,'Medical Examinations'!$A$1:$L$2336,8,FALSE)</f>
        <v>yes</v>
      </c>
      <c r="J211" t="str">
        <f>VLOOKUP(A211,'Medical Examinations'!$A$1:$L$2336,11,FALSE)</f>
        <v>Obesity</v>
      </c>
      <c r="K211" t="str">
        <f>VLOOKUP(A211,'Medical Examinations'!$A$1:$L$2336,12,FALSE)</f>
        <v>Normal</v>
      </c>
      <c r="L211" t="str">
        <f>VLOOKUP(A211,'Hospitalisation Details'!$A$1:$M$2344,12,FALSE)</f>
        <v>17-12-2000</v>
      </c>
      <c r="M211">
        <f>VLOOKUP(A211,'Hospitalisation Details'!$A$1:$M$2344,6,FALSE)</f>
        <v>35595.589999999997</v>
      </c>
      <c r="N211" t="str">
        <f>VLOOKUP(A211,'Hospitalisation Details'!$A$1:$M$2344,7,FALSE)</f>
        <v>tier - 2</v>
      </c>
      <c r="O211" t="str">
        <f>VLOOKUP(A211,'Hospitalisation Details'!$A$1:$M$2344,8,FALSE)</f>
        <v>tier - 3</v>
      </c>
      <c r="P211" t="str">
        <f>VLOOKUP(A211,'Hospitalisation Details'!$A$1:$M$2344,9,FALSE)</f>
        <v>R1013</v>
      </c>
      <c r="Q211">
        <f>VLOOKUP(A211,'Hospitalisation Details'!$A$1:$M$2344,13,FALSE)</f>
        <v>22</v>
      </c>
    </row>
    <row r="212" spans="1:17" ht="15.5" x14ac:dyDescent="0.35">
      <c r="A212" s="21" t="s">
        <v>2162</v>
      </c>
      <c r="B212" t="str">
        <f>VLOOKUP('Customer Names'!A212,'Customer Names'!$A$2:$C$2336,3,FALSE)</f>
        <v xml:space="preserve">  Sergey</v>
      </c>
      <c r="C212">
        <f>VLOOKUP(A212,'Medical Examinations'!$A$1:$L$2336,2, FALSE)</f>
        <v>35.6</v>
      </c>
      <c r="D212">
        <f>VLOOKUP(A212,'Medical Examinations'!$A$1:$L$2336,3,FALSE)</f>
        <v>4.0199999999999996</v>
      </c>
      <c r="E212" t="str">
        <f>VLOOKUP(A212,'Medical Examinations'!$A$1:$L$2336,4,FALSE)</f>
        <v>yes</v>
      </c>
      <c r="F212" t="str">
        <f>VLOOKUP(A212,'Medical Examinations'!$A$1:$L$2336,5,FALSE)</f>
        <v>yes</v>
      </c>
      <c r="G212" t="str">
        <f>VLOOKUP(A212,'Medical Examinations'!$A$1:$L$2336,6,FALSE)</f>
        <v>No</v>
      </c>
      <c r="H212" s="25">
        <f>VLOOKUP(A212,'Medical Examinations'!$A$1:$L$2336,7,FALSE)</f>
        <v>2</v>
      </c>
      <c r="I212" t="str">
        <f>VLOOKUP(A212,'Medical Examinations'!$A$1:$L$2336,8,FALSE)</f>
        <v>yes</v>
      </c>
      <c r="J212" t="str">
        <f>VLOOKUP(A212,'Medical Examinations'!$A$1:$L$2336,11,FALSE)</f>
        <v>Obesity</v>
      </c>
      <c r="K212" t="str">
        <f>VLOOKUP(A212,'Medical Examinations'!$A$1:$L$2336,12,FALSE)</f>
        <v>Normal</v>
      </c>
      <c r="L212" t="str">
        <f>VLOOKUP(A212,'Hospitalisation Details'!$A$1:$M$2344,12,FALSE)</f>
        <v>19-11-2000</v>
      </c>
      <c r="M212">
        <f>VLOOKUP(A212,'Hospitalisation Details'!$A$1:$M$2344,6,FALSE)</f>
        <v>35585.58</v>
      </c>
      <c r="N212" t="str">
        <f>VLOOKUP(A212,'Hospitalisation Details'!$A$1:$M$2344,7,FALSE)</f>
        <v>tier - 2</v>
      </c>
      <c r="O212" t="str">
        <f>VLOOKUP(A212,'Hospitalisation Details'!$A$1:$M$2344,8,FALSE)</f>
        <v>tier - 3</v>
      </c>
      <c r="P212" t="str">
        <f>VLOOKUP(A212,'Hospitalisation Details'!$A$1:$M$2344,9,FALSE)</f>
        <v>R1011</v>
      </c>
      <c r="Q212">
        <f>VLOOKUP(A212,'Hospitalisation Details'!$A$1:$M$2344,13,FALSE)</f>
        <v>22</v>
      </c>
    </row>
    <row r="213" spans="1:17" ht="15.5" x14ac:dyDescent="0.35">
      <c r="A213" s="21" t="s">
        <v>2161</v>
      </c>
      <c r="B213" t="str">
        <f>VLOOKUP('Customer Names'!A213,'Customer Names'!$A$2:$C$2336,3,FALSE)</f>
        <v xml:space="preserve">  Timothy V</v>
      </c>
      <c r="C213">
        <f>VLOOKUP(A213,'Medical Examinations'!$A$1:$L$2336,2, FALSE)</f>
        <v>34.39</v>
      </c>
      <c r="D213">
        <f>VLOOKUP(A213,'Medical Examinations'!$A$1:$L$2336,3,FALSE)</f>
        <v>8.7200000000000006</v>
      </c>
      <c r="E213" t="str">
        <f>VLOOKUP(A213,'Medical Examinations'!$A$1:$L$2336,4,FALSE)</f>
        <v>No</v>
      </c>
      <c r="F213" t="str">
        <f>VLOOKUP(A213,'Medical Examinations'!$A$1:$L$2336,5,FALSE)</f>
        <v>No</v>
      </c>
      <c r="G213" t="str">
        <f>VLOOKUP(A213,'Medical Examinations'!$A$1:$L$2336,6,FALSE)</f>
        <v>No</v>
      </c>
      <c r="H213" s="25">
        <f>VLOOKUP(A213,'Medical Examinations'!$A$1:$L$2336,7,FALSE)</f>
        <v>0</v>
      </c>
      <c r="I213" t="str">
        <f>VLOOKUP(A213,'Medical Examinations'!$A$1:$L$2336,8,FALSE)</f>
        <v>yes</v>
      </c>
      <c r="J213" t="str">
        <f>VLOOKUP(A213,'Medical Examinations'!$A$1:$L$2336,11,FALSE)</f>
        <v>Obesity</v>
      </c>
      <c r="K213" t="str">
        <f>VLOOKUP(A213,'Medical Examinations'!$A$1:$L$2336,12,FALSE)</f>
        <v>Diabetes</v>
      </c>
      <c r="L213" t="str">
        <f>VLOOKUP(A213,'Hospitalisation Details'!$A$1:$M$2344,12,FALSE)</f>
        <v>10-08-1971</v>
      </c>
      <c r="M213">
        <f>VLOOKUP(A213,'Hospitalisation Details'!$A$1:$M$2344,6,FALSE)</f>
        <v>35583.17</v>
      </c>
      <c r="N213" t="str">
        <f>VLOOKUP(A213,'Hospitalisation Details'!$A$1:$M$2344,7,FALSE)</f>
        <v>tier - 1</v>
      </c>
      <c r="O213" t="str">
        <f>VLOOKUP(A213,'Hospitalisation Details'!$A$1:$M$2344,8,FALSE)</f>
        <v>tier - 3</v>
      </c>
      <c r="P213" t="str">
        <f>VLOOKUP(A213,'Hospitalisation Details'!$A$1:$M$2344,9,FALSE)</f>
        <v>R1011</v>
      </c>
      <c r="Q213">
        <f>VLOOKUP(A213,'Hospitalisation Details'!$A$1:$M$2344,13,FALSE)</f>
        <v>51</v>
      </c>
    </row>
    <row r="214" spans="1:17" ht="15.5" x14ac:dyDescent="0.35">
      <c r="A214" s="21" t="s">
        <v>2160</v>
      </c>
      <c r="B214" t="str">
        <f>VLOOKUP('Customer Names'!A214,'Customer Names'!$A$2:$C$2336,3,FALSE)</f>
        <v xml:space="preserve">  Andrew S</v>
      </c>
      <c r="C214">
        <f>VLOOKUP(A214,'Medical Examinations'!$A$1:$L$2336,2, FALSE)</f>
        <v>29.06</v>
      </c>
      <c r="D214">
        <f>VLOOKUP(A214,'Medical Examinations'!$A$1:$L$2336,3,FALSE)</f>
        <v>6.25</v>
      </c>
      <c r="E214" t="str">
        <f>VLOOKUP(A214,'Medical Examinations'!$A$1:$L$2336,4,FALSE)</f>
        <v>yes</v>
      </c>
      <c r="F214" t="str">
        <f>VLOOKUP(A214,'Medical Examinations'!$A$1:$L$2336,5,FALSE)</f>
        <v>No</v>
      </c>
      <c r="G214" t="str">
        <f>VLOOKUP(A214,'Medical Examinations'!$A$1:$L$2336,6,FALSE)</f>
        <v>No</v>
      </c>
      <c r="H214" s="25">
        <f>VLOOKUP(A214,'Medical Examinations'!$A$1:$L$2336,7,FALSE)</f>
        <v>1</v>
      </c>
      <c r="I214" t="str">
        <f>VLOOKUP(A214,'Medical Examinations'!$A$1:$L$2336,8,FALSE)</f>
        <v>yes</v>
      </c>
      <c r="J214" t="str">
        <f>VLOOKUP(A214,'Medical Examinations'!$A$1:$L$2336,11,FALSE)</f>
        <v>Over Weight</v>
      </c>
      <c r="K214" t="str">
        <f>VLOOKUP(A214,'Medical Examinations'!$A$1:$L$2336,12,FALSE)</f>
        <v>Prediabetes</v>
      </c>
      <c r="L214" t="str">
        <f>VLOOKUP(A214,'Hospitalisation Details'!$A$1:$M$2344,12,FALSE)</f>
        <v>29-08-1964</v>
      </c>
      <c r="M214">
        <f>VLOOKUP(A214,'Hospitalisation Details'!$A$1:$M$2344,6,FALSE)</f>
        <v>35573.26</v>
      </c>
      <c r="N214" t="str">
        <f>VLOOKUP(A214,'Hospitalisation Details'!$A$1:$M$2344,7,FALSE)</f>
        <v>tier - 2</v>
      </c>
      <c r="O214" t="str">
        <f>VLOOKUP(A214,'Hospitalisation Details'!$A$1:$M$2344,8,FALSE)</f>
        <v>tier - 1</v>
      </c>
      <c r="P214" t="str">
        <f>VLOOKUP(A214,'Hospitalisation Details'!$A$1:$M$2344,9,FALSE)</f>
        <v>R1011</v>
      </c>
      <c r="Q214">
        <f>VLOOKUP(A214,'Hospitalisation Details'!$A$1:$M$2344,13,FALSE)</f>
        <v>58</v>
      </c>
    </row>
    <row r="215" spans="1:17" ht="15.5" x14ac:dyDescent="0.35">
      <c r="A215" s="21" t="s">
        <v>2159</v>
      </c>
      <c r="B215" t="str">
        <f>VLOOKUP('Customer Names'!A215,'Customer Names'!$A$2:$C$2336,3,FALSE)</f>
        <v xml:space="preserve">  Matthew D</v>
      </c>
      <c r="C215">
        <f>VLOOKUP(A215,'Medical Examinations'!$A$1:$L$2336,2, FALSE)</f>
        <v>35.799999999999997</v>
      </c>
      <c r="D215">
        <f>VLOOKUP(A215,'Medical Examinations'!$A$1:$L$2336,3,FALSE)</f>
        <v>7.32</v>
      </c>
      <c r="E215" t="str">
        <f>VLOOKUP(A215,'Medical Examinations'!$A$1:$L$2336,4,FALSE)</f>
        <v>No</v>
      </c>
      <c r="F215" t="str">
        <f>VLOOKUP(A215,'Medical Examinations'!$A$1:$L$2336,5,FALSE)</f>
        <v>No</v>
      </c>
      <c r="G215" t="str">
        <f>VLOOKUP(A215,'Medical Examinations'!$A$1:$L$2336,6,FALSE)</f>
        <v>No</v>
      </c>
      <c r="H215" s="25">
        <f>VLOOKUP(A215,'Medical Examinations'!$A$1:$L$2336,7,FALSE)</f>
        <v>2</v>
      </c>
      <c r="I215" t="str">
        <f>VLOOKUP(A215,'Medical Examinations'!$A$1:$L$2336,8,FALSE)</f>
        <v>yes</v>
      </c>
      <c r="J215" t="str">
        <f>VLOOKUP(A215,'Medical Examinations'!$A$1:$L$2336,11,FALSE)</f>
        <v>Obesity</v>
      </c>
      <c r="K215" t="str">
        <f>VLOOKUP(A215,'Medical Examinations'!$A$1:$L$2336,12,FALSE)</f>
        <v>Diabetes</v>
      </c>
      <c r="L215" t="str">
        <f>VLOOKUP(A215,'Hospitalisation Details'!$A$1:$M$2344,12,FALSE)</f>
        <v>27-10-1973</v>
      </c>
      <c r="M215">
        <f>VLOOKUP(A215,'Hospitalisation Details'!$A$1:$M$2344,6,FALSE)</f>
        <v>35547.72</v>
      </c>
      <c r="N215" t="str">
        <f>VLOOKUP(A215,'Hospitalisation Details'!$A$1:$M$2344,7,FALSE)</f>
        <v>tier - 1</v>
      </c>
      <c r="O215" t="str">
        <f>VLOOKUP(A215,'Hospitalisation Details'!$A$1:$M$2344,8,FALSE)</f>
        <v>tier - 1</v>
      </c>
      <c r="P215" t="str">
        <f>VLOOKUP(A215,'Hospitalisation Details'!$A$1:$M$2344,9,FALSE)</f>
        <v>R1011</v>
      </c>
      <c r="Q215">
        <f>VLOOKUP(A215,'Hospitalisation Details'!$A$1:$M$2344,13,FALSE)</f>
        <v>49</v>
      </c>
    </row>
    <row r="216" spans="1:17" ht="15.5" x14ac:dyDescent="0.35">
      <c r="A216" s="21" t="s">
        <v>2158</v>
      </c>
      <c r="B216" t="str">
        <f>VLOOKUP('Customer Names'!A216,'Customer Names'!$A$2:$C$2336,3,FALSE)</f>
        <v xml:space="preserve">  Jessica</v>
      </c>
      <c r="C216">
        <f>VLOOKUP(A216,'Medical Examinations'!$A$1:$L$2336,2, FALSE)</f>
        <v>49.8</v>
      </c>
      <c r="D216">
        <f>VLOOKUP(A216,'Medical Examinations'!$A$1:$L$2336,3,FALSE)</f>
        <v>4.24</v>
      </c>
      <c r="E216" t="str">
        <f>VLOOKUP(A216,'Medical Examinations'!$A$1:$L$2336,4,FALSE)</f>
        <v>No</v>
      </c>
      <c r="F216" t="str">
        <f>VLOOKUP(A216,'Medical Examinations'!$A$1:$L$2336,5,FALSE)</f>
        <v>No</v>
      </c>
      <c r="G216" t="str">
        <f>VLOOKUP(A216,'Medical Examinations'!$A$1:$L$2336,6,FALSE)</f>
        <v>No</v>
      </c>
      <c r="H216" s="25">
        <f>VLOOKUP(A216,'Medical Examinations'!$A$1:$L$2336,7,FALSE)</f>
        <v>1</v>
      </c>
      <c r="I216" t="str">
        <f>VLOOKUP(A216,'Medical Examinations'!$A$1:$L$2336,8,FALSE)</f>
        <v>yes</v>
      </c>
      <c r="J216" t="str">
        <f>VLOOKUP(A216,'Medical Examinations'!$A$1:$L$2336,11,FALSE)</f>
        <v>Obesity</v>
      </c>
      <c r="K216" t="str">
        <f>VLOOKUP(A216,'Medical Examinations'!$A$1:$L$2336,12,FALSE)</f>
        <v>Normal</v>
      </c>
      <c r="L216" t="str">
        <f>VLOOKUP(A216,'Hospitalisation Details'!$A$1:$M$2344,12,FALSE)</f>
        <v>13-09-1992</v>
      </c>
      <c r="M216">
        <f>VLOOKUP(A216,'Hospitalisation Details'!$A$1:$M$2344,6,FALSE)</f>
        <v>35547.47</v>
      </c>
      <c r="N216" t="str">
        <f>VLOOKUP(A216,'Hospitalisation Details'!$A$1:$M$2344,7,FALSE)</f>
        <v>tier - 2</v>
      </c>
      <c r="O216" t="str">
        <f>VLOOKUP(A216,'Hospitalisation Details'!$A$1:$M$2344,8,FALSE)</f>
        <v>tier - 3</v>
      </c>
      <c r="P216" t="str">
        <f>VLOOKUP(A216,'Hospitalisation Details'!$A$1:$M$2344,9,FALSE)</f>
        <v>R1011</v>
      </c>
      <c r="Q216">
        <f>VLOOKUP(A216,'Hospitalisation Details'!$A$1:$M$2344,13,FALSE)</f>
        <v>30</v>
      </c>
    </row>
    <row r="217" spans="1:17" ht="15.5" x14ac:dyDescent="0.35">
      <c r="A217" s="21" t="s">
        <v>2157</v>
      </c>
      <c r="B217" t="str">
        <f>VLOOKUP('Customer Names'!A217,'Customer Names'!$A$2:$C$2336,3,FALSE)</f>
        <v xml:space="preserve">  Lawrence</v>
      </c>
      <c r="C217">
        <f>VLOOKUP(A217,'Medical Examinations'!$A$1:$L$2336,2, FALSE)</f>
        <v>35.71</v>
      </c>
      <c r="D217">
        <f>VLOOKUP(A217,'Medical Examinations'!$A$1:$L$2336,3,FALSE)</f>
        <v>6.84</v>
      </c>
      <c r="E217" t="str">
        <f>VLOOKUP(A217,'Medical Examinations'!$A$1:$L$2336,4,FALSE)</f>
        <v>No</v>
      </c>
      <c r="F217" t="str">
        <f>VLOOKUP(A217,'Medical Examinations'!$A$1:$L$2336,5,FALSE)</f>
        <v>No</v>
      </c>
      <c r="G217" t="str">
        <f>VLOOKUP(A217,'Medical Examinations'!$A$1:$L$2336,6,FALSE)</f>
        <v>No</v>
      </c>
      <c r="H217" s="25">
        <f>VLOOKUP(A217,'Medical Examinations'!$A$1:$L$2336,7,FALSE)</f>
        <v>2</v>
      </c>
      <c r="I217" t="str">
        <f>VLOOKUP(A217,'Medical Examinations'!$A$1:$L$2336,8,FALSE)</f>
        <v>yes</v>
      </c>
      <c r="J217" t="str">
        <f>VLOOKUP(A217,'Medical Examinations'!$A$1:$L$2336,11,FALSE)</f>
        <v>Obesity</v>
      </c>
      <c r="K217" t="str">
        <f>VLOOKUP(A217,'Medical Examinations'!$A$1:$L$2336,12,FALSE)</f>
        <v>Diabetes</v>
      </c>
      <c r="L217" t="str">
        <f>VLOOKUP(A217,'Hospitalisation Details'!$A$1:$M$2344,12,FALSE)</f>
        <v>16-12-1973</v>
      </c>
      <c r="M217">
        <f>VLOOKUP(A217,'Hospitalisation Details'!$A$1:$M$2344,6,FALSE)</f>
        <v>35517.19</v>
      </c>
      <c r="N217" t="str">
        <f>VLOOKUP(A217,'Hospitalisation Details'!$A$1:$M$2344,7,FALSE)</f>
        <v>tier - 2</v>
      </c>
      <c r="O217" t="str">
        <f>VLOOKUP(A217,'Hospitalisation Details'!$A$1:$M$2344,8,FALSE)</f>
        <v>tier - 2</v>
      </c>
      <c r="P217" t="str">
        <f>VLOOKUP(A217,'Hospitalisation Details'!$A$1:$M$2344,9,FALSE)</f>
        <v>R1011</v>
      </c>
      <c r="Q217">
        <f>VLOOKUP(A217,'Hospitalisation Details'!$A$1:$M$2344,13,FALSE)</f>
        <v>49</v>
      </c>
    </row>
    <row r="218" spans="1:17" ht="15.5" x14ac:dyDescent="0.35">
      <c r="A218" s="21" t="s">
        <v>2156</v>
      </c>
      <c r="B218" t="str">
        <f>VLOOKUP('Customer Names'!A218,'Customer Names'!$A$2:$C$2336,3,FALSE)</f>
        <v xml:space="preserve">  Alex</v>
      </c>
      <c r="C218">
        <f>VLOOKUP(A218,'Medical Examinations'!$A$1:$L$2336,2, FALSE)</f>
        <v>30.8</v>
      </c>
      <c r="D218">
        <f>VLOOKUP(A218,'Medical Examinations'!$A$1:$L$2336,3,FALSE)</f>
        <v>5.23</v>
      </c>
      <c r="E218" t="str">
        <f>VLOOKUP(A218,'Medical Examinations'!$A$1:$L$2336,4,FALSE)</f>
        <v>yes</v>
      </c>
      <c r="F218" t="str">
        <f>VLOOKUP(A218,'Medical Examinations'!$A$1:$L$2336,5,FALSE)</f>
        <v>No</v>
      </c>
      <c r="G218" t="str">
        <f>VLOOKUP(A218,'Medical Examinations'!$A$1:$L$2336,6,FALSE)</f>
        <v>No</v>
      </c>
      <c r="H218" s="25">
        <f>VLOOKUP(A218,'Medical Examinations'!$A$1:$L$2336,7,FALSE)</f>
        <v>1</v>
      </c>
      <c r="I218" t="str">
        <f>VLOOKUP(A218,'Medical Examinations'!$A$1:$L$2336,8,FALSE)</f>
        <v>yes</v>
      </c>
      <c r="J218" t="str">
        <f>VLOOKUP(A218,'Medical Examinations'!$A$1:$L$2336,11,FALSE)</f>
        <v>Obesity</v>
      </c>
      <c r="K218" t="str">
        <f>VLOOKUP(A218,'Medical Examinations'!$A$1:$L$2336,12,FALSE)</f>
        <v>Normal</v>
      </c>
      <c r="L218" t="str">
        <f>VLOOKUP(A218,'Hospitalisation Details'!$A$1:$M$2344,12,FALSE)</f>
        <v>20-11-1988</v>
      </c>
      <c r="M218">
        <f>VLOOKUP(A218,'Hospitalisation Details'!$A$1:$M$2344,6,FALSE)</f>
        <v>35491.64</v>
      </c>
      <c r="N218" t="str">
        <f>VLOOKUP(A218,'Hospitalisation Details'!$A$1:$M$2344,7,FALSE)</f>
        <v>tier - 1</v>
      </c>
      <c r="O218" t="str">
        <f>VLOOKUP(A218,'Hospitalisation Details'!$A$1:$M$2344,8,FALSE)</f>
        <v>tier - 2</v>
      </c>
      <c r="P218" t="str">
        <f>VLOOKUP(A218,'Hospitalisation Details'!$A$1:$M$2344,9,FALSE)</f>
        <v>R1011</v>
      </c>
      <c r="Q218">
        <f>VLOOKUP(A218,'Hospitalisation Details'!$A$1:$M$2344,13,FALSE)</f>
        <v>34</v>
      </c>
    </row>
    <row r="219" spans="1:17" ht="15.5" x14ac:dyDescent="0.35">
      <c r="A219" s="21" t="s">
        <v>2155</v>
      </c>
      <c r="B219" t="str">
        <f>VLOOKUP('Customer Names'!A219,'Customer Names'!$A$2:$C$2336,3,FALSE)</f>
        <v xml:space="preserve">  Kevin</v>
      </c>
      <c r="C219">
        <f>VLOOKUP(A219,'Medical Examinations'!$A$1:$L$2336,2, FALSE)</f>
        <v>33.69</v>
      </c>
      <c r="D219">
        <f>VLOOKUP(A219,'Medical Examinations'!$A$1:$L$2336,3,FALSE)</f>
        <v>9.68</v>
      </c>
      <c r="E219" t="str">
        <f>VLOOKUP(A219,'Medical Examinations'!$A$1:$L$2336,4,FALSE)</f>
        <v>No</v>
      </c>
      <c r="F219" t="str">
        <f>VLOOKUP(A219,'Medical Examinations'!$A$1:$L$2336,5,FALSE)</f>
        <v>No</v>
      </c>
      <c r="G219" t="str">
        <f>VLOOKUP(A219,'Medical Examinations'!$A$1:$L$2336,6,FALSE)</f>
        <v>No</v>
      </c>
      <c r="H219" s="25">
        <f>VLOOKUP(A219,'Medical Examinations'!$A$1:$L$2336,7,FALSE)</f>
        <v>0</v>
      </c>
      <c r="I219" t="str">
        <f>VLOOKUP(A219,'Medical Examinations'!$A$1:$L$2336,8,FALSE)</f>
        <v>yes</v>
      </c>
      <c r="J219" t="str">
        <f>VLOOKUP(A219,'Medical Examinations'!$A$1:$L$2336,11,FALSE)</f>
        <v>Obesity</v>
      </c>
      <c r="K219" t="str">
        <f>VLOOKUP(A219,'Medical Examinations'!$A$1:$L$2336,12,FALSE)</f>
        <v>Diabetes</v>
      </c>
      <c r="L219" t="str">
        <f>VLOOKUP(A219,'Hospitalisation Details'!$A$1:$M$2344,12,FALSE)</f>
        <v>22-09-1971</v>
      </c>
      <c r="M219">
        <f>VLOOKUP(A219,'Hospitalisation Details'!$A$1:$M$2344,6,FALSE)</f>
        <v>35345.730000000003</v>
      </c>
      <c r="N219" t="str">
        <f>VLOOKUP(A219,'Hospitalisation Details'!$A$1:$M$2344,7,FALSE)</f>
        <v>tier - 2</v>
      </c>
      <c r="O219" t="str">
        <f>VLOOKUP(A219,'Hospitalisation Details'!$A$1:$M$2344,8,FALSE)</f>
        <v>tier - 3</v>
      </c>
      <c r="P219" t="str">
        <f>VLOOKUP(A219,'Hospitalisation Details'!$A$1:$M$2344,9,FALSE)</f>
        <v>R1011</v>
      </c>
      <c r="Q219">
        <f>VLOOKUP(A219,'Hospitalisation Details'!$A$1:$M$2344,13,FALSE)</f>
        <v>51</v>
      </c>
    </row>
    <row r="220" spans="1:17" ht="15.5" x14ac:dyDescent="0.35">
      <c r="A220" s="21" t="s">
        <v>2154</v>
      </c>
      <c r="B220" t="str">
        <f>VLOOKUP('Customer Names'!A220,'Customer Names'!$A$2:$C$2336,3,FALSE)</f>
        <v xml:space="preserve">  Gavin M</v>
      </c>
      <c r="C220">
        <f>VLOOKUP(A220,'Medical Examinations'!$A$1:$L$2336,2, FALSE)</f>
        <v>42.27</v>
      </c>
      <c r="D220">
        <f>VLOOKUP(A220,'Medical Examinations'!$A$1:$L$2336,3,FALSE)</f>
        <v>6.05</v>
      </c>
      <c r="E220" t="str">
        <f>VLOOKUP(A220,'Medical Examinations'!$A$1:$L$2336,4,FALSE)</f>
        <v>yes</v>
      </c>
      <c r="F220" t="str">
        <f>VLOOKUP(A220,'Medical Examinations'!$A$1:$L$2336,5,FALSE)</f>
        <v>No</v>
      </c>
      <c r="G220" t="str">
        <f>VLOOKUP(A220,'Medical Examinations'!$A$1:$L$2336,6,FALSE)</f>
        <v>No</v>
      </c>
      <c r="H220" s="25">
        <f>VLOOKUP(A220,'Medical Examinations'!$A$1:$L$2336,7,FALSE)</f>
        <v>1</v>
      </c>
      <c r="I220" t="str">
        <f>VLOOKUP(A220,'Medical Examinations'!$A$1:$L$2336,8,FALSE)</f>
        <v>yes</v>
      </c>
      <c r="J220" t="str">
        <f>VLOOKUP(A220,'Medical Examinations'!$A$1:$L$2336,11,FALSE)</f>
        <v>Obesity</v>
      </c>
      <c r="K220" t="str">
        <f>VLOOKUP(A220,'Medical Examinations'!$A$1:$L$2336,12,FALSE)</f>
        <v>Prediabetes</v>
      </c>
      <c r="L220" t="str">
        <f>VLOOKUP(A220,'Hospitalisation Details'!$A$1:$M$2344,12,FALSE)</f>
        <v>19-09-1988</v>
      </c>
      <c r="M220">
        <f>VLOOKUP(A220,'Hospitalisation Details'!$A$1:$M$2344,6,FALSE)</f>
        <v>35315.96</v>
      </c>
      <c r="N220" t="str">
        <f>VLOOKUP(A220,'Hospitalisation Details'!$A$1:$M$2344,7,FALSE)</f>
        <v>tier - 2</v>
      </c>
      <c r="O220" t="str">
        <f>VLOOKUP(A220,'Hospitalisation Details'!$A$1:$M$2344,8,FALSE)</f>
        <v>tier - 1</v>
      </c>
      <c r="P220" t="str">
        <f>VLOOKUP(A220,'Hospitalisation Details'!$A$1:$M$2344,9,FALSE)</f>
        <v>R1011</v>
      </c>
      <c r="Q220">
        <f>VLOOKUP(A220,'Hospitalisation Details'!$A$1:$M$2344,13,FALSE)</f>
        <v>34</v>
      </c>
    </row>
    <row r="221" spans="1:17" ht="15.5" x14ac:dyDescent="0.35">
      <c r="A221" s="21" t="s">
        <v>2153</v>
      </c>
      <c r="B221" t="str">
        <f>VLOOKUP('Customer Names'!A221,'Customer Names'!$A$2:$C$2336,3,FALSE)</f>
        <v xml:space="preserve">  Rick E</v>
      </c>
      <c r="C221">
        <f>VLOOKUP(A221,'Medical Examinations'!$A$1:$L$2336,2, FALSE)</f>
        <v>53.25</v>
      </c>
      <c r="D221">
        <f>VLOOKUP(A221,'Medical Examinations'!$A$1:$L$2336,3,FALSE)</f>
        <v>6.11</v>
      </c>
      <c r="E221" t="str">
        <f>VLOOKUP(A221,'Medical Examinations'!$A$1:$L$2336,4,FALSE)</f>
        <v>yes</v>
      </c>
      <c r="F221" t="str">
        <f>VLOOKUP(A221,'Medical Examinations'!$A$1:$L$2336,5,FALSE)</f>
        <v>No</v>
      </c>
      <c r="G221" t="str">
        <f>VLOOKUP(A221,'Medical Examinations'!$A$1:$L$2336,6,FALSE)</f>
        <v>Yes</v>
      </c>
      <c r="H221" s="25">
        <f>VLOOKUP(A221,'Medical Examinations'!$A$1:$L$2336,7,FALSE)</f>
        <v>1</v>
      </c>
      <c r="I221" t="str">
        <f>VLOOKUP(A221,'Medical Examinations'!$A$1:$L$2336,8,FALSE)</f>
        <v>yes</v>
      </c>
      <c r="J221" t="str">
        <f>VLOOKUP(A221,'Medical Examinations'!$A$1:$L$2336,11,FALSE)</f>
        <v>Obesity</v>
      </c>
      <c r="K221" t="str">
        <f>VLOOKUP(A221,'Medical Examinations'!$A$1:$L$2336,12,FALSE)</f>
        <v>Prediabetes</v>
      </c>
      <c r="L221" t="str">
        <f>VLOOKUP(A221,'Hospitalisation Details'!$A$1:$M$2344,12,FALSE)</f>
        <v>09-07-1997</v>
      </c>
      <c r="M221">
        <f>VLOOKUP(A221,'Hospitalisation Details'!$A$1:$M$2344,6,FALSE)</f>
        <v>35302.089999999997</v>
      </c>
      <c r="N221" t="str">
        <f>VLOOKUP(A221,'Hospitalisation Details'!$A$1:$M$2344,7,FALSE)</f>
        <v>tier - 1</v>
      </c>
      <c r="O221" t="str">
        <f>VLOOKUP(A221,'Hospitalisation Details'!$A$1:$M$2344,8,FALSE)</f>
        <v>tier - 2</v>
      </c>
      <c r="P221" t="str">
        <f>VLOOKUP(A221,'Hospitalisation Details'!$A$1:$M$2344,9,FALSE)</f>
        <v>R1011</v>
      </c>
      <c r="Q221">
        <f>VLOOKUP(A221,'Hospitalisation Details'!$A$1:$M$2344,13,FALSE)</f>
        <v>26</v>
      </c>
    </row>
    <row r="222" spans="1:17" ht="15.5" x14ac:dyDescent="0.35">
      <c r="A222" s="21" t="s">
        <v>2152</v>
      </c>
      <c r="B222" t="str">
        <f>VLOOKUP('Customer Names'!A222,'Customer Names'!$A$2:$C$2336,3,FALSE)</f>
        <v xml:space="preserve">  Andrea H</v>
      </c>
      <c r="C222">
        <f>VLOOKUP(A222,'Medical Examinations'!$A$1:$L$2336,2, FALSE)</f>
        <v>26.8</v>
      </c>
      <c r="D222">
        <f>VLOOKUP(A222,'Medical Examinations'!$A$1:$L$2336,3,FALSE)</f>
        <v>10.93</v>
      </c>
      <c r="E222" t="str">
        <f>VLOOKUP(A222,'Medical Examinations'!$A$1:$L$2336,4,FALSE)</f>
        <v>yes</v>
      </c>
      <c r="F222" t="str">
        <f>VLOOKUP(A222,'Medical Examinations'!$A$1:$L$2336,5,FALSE)</f>
        <v>No</v>
      </c>
      <c r="G222" t="str">
        <f>VLOOKUP(A222,'Medical Examinations'!$A$1:$L$2336,6,FALSE)</f>
        <v>No</v>
      </c>
      <c r="H222" s="25">
        <f>VLOOKUP(A222,'Medical Examinations'!$A$1:$L$2336,7,FALSE)</f>
        <v>0</v>
      </c>
      <c r="I222" t="str">
        <f>VLOOKUP(A222,'Medical Examinations'!$A$1:$L$2336,8,FALSE)</f>
        <v>No</v>
      </c>
      <c r="J222" t="str">
        <f>VLOOKUP(A222,'Medical Examinations'!$A$1:$L$2336,11,FALSE)</f>
        <v>Over Weight</v>
      </c>
      <c r="K222" t="str">
        <f>VLOOKUP(A222,'Medical Examinations'!$A$1:$L$2336,12,FALSE)</f>
        <v>Diabetes</v>
      </c>
      <c r="L222" t="str">
        <f>VLOOKUP(A222,'Hospitalisation Details'!$A$1:$M$2344,12,FALSE)</f>
        <v>30-12-1967</v>
      </c>
      <c r="M222">
        <f>VLOOKUP(A222,'Hospitalisation Details'!$A$1:$M$2344,6,FALSE)</f>
        <v>35160.129999999997</v>
      </c>
      <c r="N222" t="str">
        <f>VLOOKUP(A222,'Hospitalisation Details'!$A$1:$M$2344,7,FALSE)</f>
        <v>tier - 2</v>
      </c>
      <c r="O222" t="str">
        <f>VLOOKUP(A222,'Hospitalisation Details'!$A$1:$M$2344,8,FALSE)</f>
        <v>tier - 2</v>
      </c>
      <c r="P222" t="str">
        <f>VLOOKUP(A222,'Hospitalisation Details'!$A$1:$M$2344,9,FALSE)</f>
        <v>R1011</v>
      </c>
      <c r="Q222">
        <f>VLOOKUP(A222,'Hospitalisation Details'!$A$1:$M$2344,13,FALSE)</f>
        <v>55</v>
      </c>
    </row>
    <row r="223" spans="1:17" ht="15.5" x14ac:dyDescent="0.35">
      <c r="A223" s="21" t="s">
        <v>2151</v>
      </c>
      <c r="B223" t="str">
        <f>VLOOKUP('Customer Names'!A223,'Customer Names'!$A$2:$C$2336,3,FALSE)</f>
        <v xml:space="preserve">  Anthony S</v>
      </c>
      <c r="C223">
        <f>VLOOKUP(A223,'Medical Examinations'!$A$1:$L$2336,2, FALSE)</f>
        <v>28.5</v>
      </c>
      <c r="D223">
        <f>VLOOKUP(A223,'Medical Examinations'!$A$1:$L$2336,3,FALSE)</f>
        <v>5.12</v>
      </c>
      <c r="E223" t="str">
        <f>VLOOKUP(A223,'Medical Examinations'!$A$1:$L$2336,4,FALSE)</f>
        <v>No</v>
      </c>
      <c r="F223" t="str">
        <f>VLOOKUP(A223,'Medical Examinations'!$A$1:$L$2336,5,FALSE)</f>
        <v>No</v>
      </c>
      <c r="G223" t="str">
        <f>VLOOKUP(A223,'Medical Examinations'!$A$1:$L$2336,6,FALSE)</f>
        <v>No</v>
      </c>
      <c r="H223" s="25">
        <f>VLOOKUP(A223,'Medical Examinations'!$A$1:$L$2336,7,FALSE)</f>
        <v>1</v>
      </c>
      <c r="I223" t="str">
        <f>VLOOKUP(A223,'Medical Examinations'!$A$1:$L$2336,8,FALSE)</f>
        <v>yes</v>
      </c>
      <c r="J223" t="str">
        <f>VLOOKUP(A223,'Medical Examinations'!$A$1:$L$2336,11,FALSE)</f>
        <v>Over Weight</v>
      </c>
      <c r="K223" t="str">
        <f>VLOOKUP(A223,'Medical Examinations'!$A$1:$L$2336,12,FALSE)</f>
        <v>Normal</v>
      </c>
      <c r="L223" t="str">
        <f>VLOOKUP(A223,'Hospitalisation Details'!$A$1:$M$2344,12,FALSE)</f>
        <v>22-12-1998</v>
      </c>
      <c r="M223">
        <f>VLOOKUP(A223,'Hospitalisation Details'!$A$1:$M$2344,6,FALSE)</f>
        <v>35147.53</v>
      </c>
      <c r="N223" t="str">
        <f>VLOOKUP(A223,'Hospitalisation Details'!$A$1:$M$2344,7,FALSE)</f>
        <v>tier - 1</v>
      </c>
      <c r="O223" t="str">
        <f>VLOOKUP(A223,'Hospitalisation Details'!$A$1:$M$2344,8,FALSE)</f>
        <v>tier - 1</v>
      </c>
      <c r="P223" t="str">
        <f>VLOOKUP(A223,'Hospitalisation Details'!$A$1:$M$2344,9,FALSE)</f>
        <v>R1016</v>
      </c>
      <c r="Q223">
        <f>VLOOKUP(A223,'Hospitalisation Details'!$A$1:$M$2344,13,FALSE)</f>
        <v>24</v>
      </c>
    </row>
    <row r="224" spans="1:17" ht="15.5" x14ac:dyDescent="0.35">
      <c r="A224" s="21" t="s">
        <v>2150</v>
      </c>
      <c r="B224" t="str">
        <f>VLOOKUP('Customer Names'!A224,'Customer Names'!$A$2:$C$2336,3,FALSE)</f>
        <v xml:space="preserve">  Erik</v>
      </c>
      <c r="C224">
        <f>VLOOKUP(A224,'Medical Examinations'!$A$1:$L$2336,2, FALSE)</f>
        <v>22.895</v>
      </c>
      <c r="D224">
        <f>VLOOKUP(A224,'Medical Examinations'!$A$1:$L$2336,3,FALSE)</f>
        <v>5.72</v>
      </c>
      <c r="E224" t="str">
        <f>VLOOKUP(A224,'Medical Examinations'!$A$1:$L$2336,4,FALSE)</f>
        <v>No</v>
      </c>
      <c r="F224" t="str">
        <f>VLOOKUP(A224,'Medical Examinations'!$A$1:$L$2336,5,FALSE)</f>
        <v>No</v>
      </c>
      <c r="G224" t="str">
        <f>VLOOKUP(A224,'Medical Examinations'!$A$1:$L$2336,6,FALSE)</f>
        <v>No</v>
      </c>
      <c r="H224" s="25">
        <f>VLOOKUP(A224,'Medical Examinations'!$A$1:$L$2336,7,FALSE)</f>
        <v>0</v>
      </c>
      <c r="I224" t="str">
        <f>VLOOKUP(A224,'Medical Examinations'!$A$1:$L$2336,8,FALSE)</f>
        <v>yes</v>
      </c>
      <c r="J224" t="str">
        <f>VLOOKUP(A224,'Medical Examinations'!$A$1:$L$2336,11,FALSE)</f>
        <v>Normal Weight</v>
      </c>
      <c r="K224" t="str">
        <f>VLOOKUP(A224,'Medical Examinations'!$A$1:$L$2336,12,FALSE)</f>
        <v>Prediabetes</v>
      </c>
      <c r="L224" t="str">
        <f>VLOOKUP(A224,'Hospitalisation Details'!$A$1:$M$2344,12,FALSE)</f>
        <v>29-06-1977</v>
      </c>
      <c r="M224">
        <f>VLOOKUP(A224,'Hospitalisation Details'!$A$1:$M$2344,6,FALSE)</f>
        <v>35069.370000000003</v>
      </c>
      <c r="N224" t="str">
        <f>VLOOKUP(A224,'Hospitalisation Details'!$A$1:$M$2344,7,FALSE)</f>
        <v>tier - 1</v>
      </c>
      <c r="O224" t="str">
        <f>VLOOKUP(A224,'Hospitalisation Details'!$A$1:$M$2344,8,FALSE)</f>
        <v>tier - 1</v>
      </c>
      <c r="P224" t="str">
        <f>VLOOKUP(A224,'Hospitalisation Details'!$A$1:$M$2344,9,FALSE)</f>
        <v>R1017</v>
      </c>
      <c r="Q224">
        <f>VLOOKUP(A224,'Hospitalisation Details'!$A$1:$M$2344,13,FALSE)</f>
        <v>46</v>
      </c>
    </row>
    <row r="225" spans="1:17" ht="15.5" x14ac:dyDescent="0.35">
      <c r="A225" s="21" t="s">
        <v>2149</v>
      </c>
      <c r="B225" t="str">
        <f>VLOOKUP('Customer Names'!A225,'Customer Names'!$A$2:$C$2336,3,FALSE)</f>
        <v xml:space="preserve">  Kiley D</v>
      </c>
      <c r="C225">
        <f>VLOOKUP(A225,'Medical Examinations'!$A$1:$L$2336,2, FALSE)</f>
        <v>34.06</v>
      </c>
      <c r="D225">
        <f>VLOOKUP(A225,'Medical Examinations'!$A$1:$L$2336,3,FALSE)</f>
        <v>11.83</v>
      </c>
      <c r="E225" t="str">
        <f>VLOOKUP(A225,'Medical Examinations'!$A$1:$L$2336,4,FALSE)</f>
        <v>yes</v>
      </c>
      <c r="F225" t="str">
        <f>VLOOKUP(A225,'Medical Examinations'!$A$1:$L$2336,5,FALSE)</f>
        <v>No</v>
      </c>
      <c r="G225" t="str">
        <f>VLOOKUP(A225,'Medical Examinations'!$A$1:$L$2336,6,FALSE)</f>
        <v>No</v>
      </c>
      <c r="H225" s="25">
        <f>VLOOKUP(A225,'Medical Examinations'!$A$1:$L$2336,7,FALSE)</f>
        <v>1</v>
      </c>
      <c r="I225" t="str">
        <f>VLOOKUP(A225,'Medical Examinations'!$A$1:$L$2336,8,FALSE)</f>
        <v>yes</v>
      </c>
      <c r="J225" t="str">
        <f>VLOOKUP(A225,'Medical Examinations'!$A$1:$L$2336,11,FALSE)</f>
        <v>Obesity</v>
      </c>
      <c r="K225" t="str">
        <f>VLOOKUP(A225,'Medical Examinations'!$A$1:$L$2336,12,FALSE)</f>
        <v>Diabetes</v>
      </c>
      <c r="L225" t="str">
        <f>VLOOKUP(A225,'Hospitalisation Details'!$A$1:$M$2344,12,FALSE)</f>
        <v>29-08-1975</v>
      </c>
      <c r="M225">
        <f>VLOOKUP(A225,'Hospitalisation Details'!$A$1:$M$2344,6,FALSE)</f>
        <v>35050.620000000003</v>
      </c>
      <c r="N225" t="str">
        <f>VLOOKUP(A225,'Hospitalisation Details'!$A$1:$M$2344,7,FALSE)</f>
        <v>tier - 2</v>
      </c>
      <c r="O225" t="str">
        <f>VLOOKUP(A225,'Hospitalisation Details'!$A$1:$M$2344,8,FALSE)</f>
        <v>tier - 1</v>
      </c>
      <c r="P225" t="str">
        <f>VLOOKUP(A225,'Hospitalisation Details'!$A$1:$M$2344,9,FALSE)</f>
        <v>R1011</v>
      </c>
      <c r="Q225">
        <f>VLOOKUP(A225,'Hospitalisation Details'!$A$1:$M$2344,13,FALSE)</f>
        <v>47</v>
      </c>
    </row>
    <row r="226" spans="1:17" ht="15.5" x14ac:dyDescent="0.35">
      <c r="A226" s="21" t="s">
        <v>2148</v>
      </c>
      <c r="B226" t="str">
        <f>VLOOKUP('Customer Names'!A226,'Customer Names'!$A$2:$C$2336,3,FALSE)</f>
        <v xml:space="preserve">  Jennifer</v>
      </c>
      <c r="C226">
        <f>VLOOKUP(A226,'Medical Examinations'!$A$1:$L$2336,2, FALSE)</f>
        <v>36.409999999999997</v>
      </c>
      <c r="D226">
        <f>VLOOKUP(A226,'Medical Examinations'!$A$1:$L$2336,3,FALSE)</f>
        <v>4.55</v>
      </c>
      <c r="E226" t="str">
        <f>VLOOKUP(A226,'Medical Examinations'!$A$1:$L$2336,4,FALSE)</f>
        <v>No</v>
      </c>
      <c r="F226" t="str">
        <f>VLOOKUP(A226,'Medical Examinations'!$A$1:$L$2336,5,FALSE)</f>
        <v>No</v>
      </c>
      <c r="G226" t="str">
        <f>VLOOKUP(A226,'Medical Examinations'!$A$1:$L$2336,6,FALSE)</f>
        <v>No</v>
      </c>
      <c r="H226" s="25">
        <f>VLOOKUP(A226,'Medical Examinations'!$A$1:$L$2336,7,FALSE)</f>
        <v>0</v>
      </c>
      <c r="I226" t="str">
        <f>VLOOKUP(A226,'Medical Examinations'!$A$1:$L$2336,8,FALSE)</f>
        <v>yes</v>
      </c>
      <c r="J226" t="str">
        <f>VLOOKUP(A226,'Medical Examinations'!$A$1:$L$2336,11,FALSE)</f>
        <v>Obesity</v>
      </c>
      <c r="K226" t="str">
        <f>VLOOKUP(A226,'Medical Examinations'!$A$1:$L$2336,12,FALSE)</f>
        <v>Normal</v>
      </c>
      <c r="L226" t="str">
        <f>VLOOKUP(A226,'Hospitalisation Details'!$A$1:$M$2344,12,FALSE)</f>
        <v>05-07-1982</v>
      </c>
      <c r="M226">
        <f>VLOOKUP(A226,'Hospitalisation Details'!$A$1:$M$2344,6,FALSE)</f>
        <v>35000.730000000003</v>
      </c>
      <c r="N226" t="str">
        <f>VLOOKUP(A226,'Hospitalisation Details'!$A$1:$M$2344,7,FALSE)</f>
        <v>tier - 2</v>
      </c>
      <c r="O226" t="str">
        <f>VLOOKUP(A226,'Hospitalisation Details'!$A$1:$M$2344,8,FALSE)</f>
        <v>tier - 3</v>
      </c>
      <c r="P226" t="str">
        <f>VLOOKUP(A226,'Hospitalisation Details'!$A$1:$M$2344,9,FALSE)</f>
        <v>R1011</v>
      </c>
      <c r="Q226">
        <f>VLOOKUP(A226,'Hospitalisation Details'!$A$1:$M$2344,13,FALSE)</f>
        <v>41</v>
      </c>
    </row>
    <row r="227" spans="1:17" ht="15.5" x14ac:dyDescent="0.35">
      <c r="A227" s="21" t="s">
        <v>2147</v>
      </c>
      <c r="B227" t="str">
        <f>VLOOKUP('Customer Names'!A227,'Customer Names'!$A$2:$C$2336,3,FALSE)</f>
        <v xml:space="preserve">  Chris</v>
      </c>
      <c r="C227">
        <f>VLOOKUP(A227,'Medical Examinations'!$A$1:$L$2336,2, FALSE)</f>
        <v>52.3</v>
      </c>
      <c r="D227">
        <f>VLOOKUP(A227,'Medical Examinations'!$A$1:$L$2336,3,FALSE)</f>
        <v>4.87</v>
      </c>
      <c r="E227" t="str">
        <f>VLOOKUP(A227,'Medical Examinations'!$A$1:$L$2336,4,FALSE)</f>
        <v>yes</v>
      </c>
      <c r="F227" t="str">
        <f>VLOOKUP(A227,'Medical Examinations'!$A$1:$L$2336,5,FALSE)</f>
        <v>No</v>
      </c>
      <c r="G227" t="str">
        <f>VLOOKUP(A227,'Medical Examinations'!$A$1:$L$2336,6,FALSE)</f>
        <v>Yes</v>
      </c>
      <c r="H227" s="25">
        <f>VLOOKUP(A227,'Medical Examinations'!$A$1:$L$2336,7,FALSE)</f>
        <v>1</v>
      </c>
      <c r="I227" t="str">
        <f>VLOOKUP(A227,'Medical Examinations'!$A$1:$L$2336,8,FALSE)</f>
        <v>yes</v>
      </c>
      <c r="J227" t="str">
        <f>VLOOKUP(A227,'Medical Examinations'!$A$1:$L$2336,11,FALSE)</f>
        <v>Obesity</v>
      </c>
      <c r="K227" t="str">
        <f>VLOOKUP(A227,'Medical Examinations'!$A$1:$L$2336,12,FALSE)</f>
        <v>Normal</v>
      </c>
      <c r="L227" t="str">
        <f>VLOOKUP(A227,'Hospitalisation Details'!$A$1:$M$2344,12,FALSE)</f>
        <v>22-08-1997</v>
      </c>
      <c r="M227">
        <f>VLOOKUP(A227,'Hospitalisation Details'!$A$1:$M$2344,6,FALSE)</f>
        <v>34979.86</v>
      </c>
      <c r="N227" t="str">
        <f>VLOOKUP(A227,'Hospitalisation Details'!$A$1:$M$2344,7,FALSE)</f>
        <v>tier - 2</v>
      </c>
      <c r="O227" t="str">
        <f>VLOOKUP(A227,'Hospitalisation Details'!$A$1:$M$2344,8,FALSE)</f>
        <v>tier - 2</v>
      </c>
      <c r="P227" t="str">
        <f>VLOOKUP(A227,'Hospitalisation Details'!$A$1:$M$2344,9,FALSE)</f>
        <v>R1011</v>
      </c>
      <c r="Q227">
        <f>VLOOKUP(A227,'Hospitalisation Details'!$A$1:$M$2344,13,FALSE)</f>
        <v>25</v>
      </c>
    </row>
    <row r="228" spans="1:17" ht="15.5" x14ac:dyDescent="0.35">
      <c r="A228" s="21" t="s">
        <v>2146</v>
      </c>
      <c r="B228" t="str">
        <f>VLOOKUP('Customer Names'!A228,'Customer Names'!$A$2:$C$2336,3,FALSE)</f>
        <v xml:space="preserve">  Marian M</v>
      </c>
      <c r="C228">
        <f>VLOOKUP(A228,'Medical Examinations'!$A$1:$L$2336,2, FALSE)</f>
        <v>52.66</v>
      </c>
      <c r="D228">
        <f>VLOOKUP(A228,'Medical Examinations'!$A$1:$L$2336,3,FALSE)</f>
        <v>4.45</v>
      </c>
      <c r="E228" t="str">
        <f>VLOOKUP(A228,'Medical Examinations'!$A$1:$L$2336,4,FALSE)</f>
        <v>No</v>
      </c>
      <c r="F228" t="str">
        <f>VLOOKUP(A228,'Medical Examinations'!$A$1:$L$2336,5,FALSE)</f>
        <v>No</v>
      </c>
      <c r="G228" t="str">
        <f>VLOOKUP(A228,'Medical Examinations'!$A$1:$L$2336,6,FALSE)</f>
        <v>No</v>
      </c>
      <c r="H228" s="25">
        <f>VLOOKUP(A228,'Medical Examinations'!$A$1:$L$2336,7,FALSE)</f>
        <v>1</v>
      </c>
      <c r="I228" t="str">
        <f>VLOOKUP(A228,'Medical Examinations'!$A$1:$L$2336,8,FALSE)</f>
        <v>yes</v>
      </c>
      <c r="J228" t="str">
        <f>VLOOKUP(A228,'Medical Examinations'!$A$1:$L$2336,11,FALSE)</f>
        <v>Obesity</v>
      </c>
      <c r="K228" t="str">
        <f>VLOOKUP(A228,'Medical Examinations'!$A$1:$L$2336,12,FALSE)</f>
        <v>Normal</v>
      </c>
      <c r="L228" t="str">
        <f>VLOOKUP(A228,'Hospitalisation Details'!$A$1:$M$2344,12,FALSE)</f>
        <v>22-08-1998</v>
      </c>
      <c r="M228">
        <f>VLOOKUP(A228,'Hospitalisation Details'!$A$1:$M$2344,6,FALSE)</f>
        <v>34976.42</v>
      </c>
      <c r="N228" t="str">
        <f>VLOOKUP(A228,'Hospitalisation Details'!$A$1:$M$2344,7,FALSE)</f>
        <v>tier - 2</v>
      </c>
      <c r="O228" t="str">
        <f>VLOOKUP(A228,'Hospitalisation Details'!$A$1:$M$2344,8,FALSE)</f>
        <v>tier - 1</v>
      </c>
      <c r="P228" t="str">
        <f>VLOOKUP(A228,'Hospitalisation Details'!$A$1:$M$2344,9,FALSE)</f>
        <v>R1011</v>
      </c>
      <c r="Q228">
        <f>VLOOKUP(A228,'Hospitalisation Details'!$A$1:$M$2344,13,FALSE)</f>
        <v>24</v>
      </c>
    </row>
    <row r="229" spans="1:17" ht="15.5" x14ac:dyDescent="0.35">
      <c r="A229" s="21" t="s">
        <v>2145</v>
      </c>
      <c r="B229" t="str">
        <f>VLOOKUP('Customer Names'!A229,'Customer Names'!$A$2:$C$2336,3,FALSE)</f>
        <v xml:space="preserve">  Jeremy</v>
      </c>
      <c r="C229">
        <f>VLOOKUP(A229,'Medical Examinations'!$A$1:$L$2336,2, FALSE)</f>
        <v>29.57</v>
      </c>
      <c r="D229">
        <f>VLOOKUP(A229,'Medical Examinations'!$A$1:$L$2336,3,FALSE)</f>
        <v>9.42</v>
      </c>
      <c r="E229" t="str">
        <f>VLOOKUP(A229,'Medical Examinations'!$A$1:$L$2336,4,FALSE)</f>
        <v>yes</v>
      </c>
      <c r="F229" t="str">
        <f>VLOOKUP(A229,'Medical Examinations'!$A$1:$L$2336,5,FALSE)</f>
        <v>No</v>
      </c>
      <c r="G229" t="str">
        <f>VLOOKUP(A229,'Medical Examinations'!$A$1:$L$2336,6,FALSE)</f>
        <v>No</v>
      </c>
      <c r="H229" s="25">
        <f>VLOOKUP(A229,'Medical Examinations'!$A$1:$L$2336,7,FALSE)</f>
        <v>0</v>
      </c>
      <c r="I229" t="str">
        <f>VLOOKUP(A229,'Medical Examinations'!$A$1:$L$2336,8,FALSE)</f>
        <v>yes</v>
      </c>
      <c r="J229" t="str">
        <f>VLOOKUP(A229,'Medical Examinations'!$A$1:$L$2336,11,FALSE)</f>
        <v>Over Weight</v>
      </c>
      <c r="K229" t="str">
        <f>VLOOKUP(A229,'Medical Examinations'!$A$1:$L$2336,12,FALSE)</f>
        <v>Diabetes</v>
      </c>
      <c r="L229" t="str">
        <f>VLOOKUP(A229,'Hospitalisation Details'!$A$1:$M$2344,12,FALSE)</f>
        <v>07-10-1967</v>
      </c>
      <c r="M229">
        <f>VLOOKUP(A229,'Hospitalisation Details'!$A$1:$M$2344,6,FALSE)</f>
        <v>34975.68</v>
      </c>
      <c r="N229" t="str">
        <f>VLOOKUP(A229,'Hospitalisation Details'!$A$1:$M$2344,7,FALSE)</f>
        <v>tier - 2</v>
      </c>
      <c r="O229" t="str">
        <f>VLOOKUP(A229,'Hospitalisation Details'!$A$1:$M$2344,8,FALSE)</f>
        <v>tier - 2</v>
      </c>
      <c r="P229" t="str">
        <f>VLOOKUP(A229,'Hospitalisation Details'!$A$1:$M$2344,9,FALSE)</f>
        <v>R1011</v>
      </c>
      <c r="Q229">
        <f>VLOOKUP(A229,'Hospitalisation Details'!$A$1:$M$2344,13,FALSE)</f>
        <v>55</v>
      </c>
    </row>
    <row r="230" spans="1:17" ht="15.5" x14ac:dyDescent="0.35">
      <c r="A230" s="21" t="s">
        <v>2144</v>
      </c>
      <c r="B230" t="str">
        <f>VLOOKUP('Customer Names'!A230,'Customer Names'!$A$2:$C$2336,3,FALSE)</f>
        <v xml:space="preserve">  Allison H</v>
      </c>
      <c r="C230">
        <f>VLOOKUP(A230,'Medical Examinations'!$A$1:$L$2336,2, FALSE)</f>
        <v>36.99</v>
      </c>
      <c r="D230">
        <f>VLOOKUP(A230,'Medical Examinations'!$A$1:$L$2336,3,FALSE)</f>
        <v>5.37</v>
      </c>
      <c r="E230" t="str">
        <f>VLOOKUP(A230,'Medical Examinations'!$A$1:$L$2336,4,FALSE)</f>
        <v>yes</v>
      </c>
      <c r="F230" t="str">
        <f>VLOOKUP(A230,'Medical Examinations'!$A$1:$L$2336,5,FALSE)</f>
        <v>No</v>
      </c>
      <c r="G230" t="str">
        <f>VLOOKUP(A230,'Medical Examinations'!$A$1:$L$2336,6,FALSE)</f>
        <v>Yes</v>
      </c>
      <c r="H230" s="25">
        <f>VLOOKUP(A230,'Medical Examinations'!$A$1:$L$2336,7,FALSE)</f>
        <v>1</v>
      </c>
      <c r="I230" t="str">
        <f>VLOOKUP(A230,'Medical Examinations'!$A$1:$L$2336,8,FALSE)</f>
        <v>yes</v>
      </c>
      <c r="J230" t="str">
        <f>VLOOKUP(A230,'Medical Examinations'!$A$1:$L$2336,11,FALSE)</f>
        <v>Obesity</v>
      </c>
      <c r="K230" t="str">
        <f>VLOOKUP(A230,'Medical Examinations'!$A$1:$L$2336,12,FALSE)</f>
        <v>Normal</v>
      </c>
      <c r="L230" t="str">
        <f>VLOOKUP(A230,'Hospitalisation Details'!$A$1:$M$2344,12,FALSE)</f>
        <v>29-07-1983</v>
      </c>
      <c r="M230">
        <f>VLOOKUP(A230,'Hospitalisation Details'!$A$1:$M$2344,6,FALSE)</f>
        <v>34940.61</v>
      </c>
      <c r="N230" t="str">
        <f>VLOOKUP(A230,'Hospitalisation Details'!$A$1:$M$2344,7,FALSE)</f>
        <v>tier - 2</v>
      </c>
      <c r="O230" t="str">
        <f>VLOOKUP(A230,'Hospitalisation Details'!$A$1:$M$2344,8,FALSE)</f>
        <v>tier - 3</v>
      </c>
      <c r="P230" t="str">
        <f>VLOOKUP(A230,'Hospitalisation Details'!$A$1:$M$2344,9,FALSE)</f>
        <v>R1011</v>
      </c>
      <c r="Q230">
        <f>VLOOKUP(A230,'Hospitalisation Details'!$A$1:$M$2344,13,FALSE)</f>
        <v>40</v>
      </c>
    </row>
    <row r="231" spans="1:17" ht="15.5" x14ac:dyDescent="0.35">
      <c r="A231" s="21" t="s">
        <v>2143</v>
      </c>
      <c r="B231" t="str">
        <f>VLOOKUP('Customer Names'!A231,'Customer Names'!$A$2:$C$2336,3,FALSE)</f>
        <v xml:space="preserve">  Elizabeth</v>
      </c>
      <c r="C231">
        <f>VLOOKUP(A231,'Medical Examinations'!$A$1:$L$2336,2, FALSE)</f>
        <v>31.4</v>
      </c>
      <c r="D231">
        <f>VLOOKUP(A231,'Medical Examinations'!$A$1:$L$2336,3,FALSE)</f>
        <v>4.5999999999999996</v>
      </c>
      <c r="E231" t="str">
        <f>VLOOKUP(A231,'Medical Examinations'!$A$1:$L$2336,4,FALSE)</f>
        <v>yes</v>
      </c>
      <c r="F231" t="str">
        <f>VLOOKUP(A231,'Medical Examinations'!$A$1:$L$2336,5,FALSE)</f>
        <v>No</v>
      </c>
      <c r="G231" t="str">
        <f>VLOOKUP(A231,'Medical Examinations'!$A$1:$L$2336,6,FALSE)</f>
        <v>No</v>
      </c>
      <c r="H231" s="25">
        <f>VLOOKUP(A231,'Medical Examinations'!$A$1:$L$2336,7,FALSE)</f>
        <v>1</v>
      </c>
      <c r="I231" t="str">
        <f>VLOOKUP(A231,'Medical Examinations'!$A$1:$L$2336,8,FALSE)</f>
        <v>yes</v>
      </c>
      <c r="J231" t="str">
        <f>VLOOKUP(A231,'Medical Examinations'!$A$1:$L$2336,11,FALSE)</f>
        <v>Obesity</v>
      </c>
      <c r="K231" t="str">
        <f>VLOOKUP(A231,'Medical Examinations'!$A$1:$L$2336,12,FALSE)</f>
        <v>Normal</v>
      </c>
      <c r="L231" t="str">
        <f>VLOOKUP(A231,'Hospitalisation Details'!$A$1:$M$2344,12,FALSE)</f>
        <v>17-10-1995</v>
      </c>
      <c r="M231">
        <f>VLOOKUP(A231,'Hospitalisation Details'!$A$1:$M$2344,6,FALSE)</f>
        <v>34838.870000000003</v>
      </c>
      <c r="N231" t="str">
        <f>VLOOKUP(A231,'Hospitalisation Details'!$A$1:$M$2344,7,FALSE)</f>
        <v>tier - 2</v>
      </c>
      <c r="O231" t="str">
        <f>VLOOKUP(A231,'Hospitalisation Details'!$A$1:$M$2344,8,FALSE)</f>
        <v>tier - 3</v>
      </c>
      <c r="P231" t="str">
        <f>VLOOKUP(A231,'Hospitalisation Details'!$A$1:$M$2344,9,FALSE)</f>
        <v>R1011</v>
      </c>
      <c r="Q231">
        <f>VLOOKUP(A231,'Hospitalisation Details'!$A$1:$M$2344,13,FALSE)</f>
        <v>27</v>
      </c>
    </row>
    <row r="232" spans="1:17" ht="15.5" x14ac:dyDescent="0.35">
      <c r="A232" s="21" t="s">
        <v>2142</v>
      </c>
      <c r="B232" t="str">
        <f>VLOOKUP('Customer Names'!A232,'Customer Names'!$A$2:$C$2336,3,FALSE)</f>
        <v xml:space="preserve">  Andrew</v>
      </c>
      <c r="C232">
        <f>VLOOKUP(A232,'Medical Examinations'!$A$1:$L$2336,2, FALSE)</f>
        <v>34.9</v>
      </c>
      <c r="D232">
        <f>VLOOKUP(A232,'Medical Examinations'!$A$1:$L$2336,3,FALSE)</f>
        <v>6.22</v>
      </c>
      <c r="E232" t="str">
        <f>VLOOKUP(A232,'Medical Examinations'!$A$1:$L$2336,4,FALSE)</f>
        <v>No</v>
      </c>
      <c r="F232" t="str">
        <f>VLOOKUP(A232,'Medical Examinations'!$A$1:$L$2336,5,FALSE)</f>
        <v>No</v>
      </c>
      <c r="G232" t="str">
        <f>VLOOKUP(A232,'Medical Examinations'!$A$1:$L$2336,6,FALSE)</f>
        <v>Yes</v>
      </c>
      <c r="H232" s="25">
        <f>VLOOKUP(A232,'Medical Examinations'!$A$1:$L$2336,7,FALSE)</f>
        <v>1</v>
      </c>
      <c r="I232" t="str">
        <f>VLOOKUP(A232,'Medical Examinations'!$A$1:$L$2336,8,FALSE)</f>
        <v>yes</v>
      </c>
      <c r="J232" t="str">
        <f>VLOOKUP(A232,'Medical Examinations'!$A$1:$L$2336,11,FALSE)</f>
        <v>Obesity</v>
      </c>
      <c r="K232" t="str">
        <f>VLOOKUP(A232,'Medical Examinations'!$A$1:$L$2336,12,FALSE)</f>
        <v>Prediabetes</v>
      </c>
      <c r="L232" t="str">
        <f>VLOOKUP(A232,'Hospitalisation Details'!$A$1:$M$2344,12,FALSE)</f>
        <v>17-09-2003</v>
      </c>
      <c r="M232">
        <f>VLOOKUP(A232,'Hospitalisation Details'!$A$1:$M$2344,6,FALSE)</f>
        <v>34828.65</v>
      </c>
      <c r="N232" t="str">
        <f>VLOOKUP(A232,'Hospitalisation Details'!$A$1:$M$2344,7,FALSE)</f>
        <v>tier - 1</v>
      </c>
      <c r="O232" t="str">
        <f>VLOOKUP(A232,'Hospitalisation Details'!$A$1:$M$2344,8,FALSE)</f>
        <v>tier - 3</v>
      </c>
      <c r="P232" t="str">
        <f>VLOOKUP(A232,'Hospitalisation Details'!$A$1:$M$2344,9,FALSE)</f>
        <v>R1011</v>
      </c>
      <c r="Q232">
        <f>VLOOKUP(A232,'Hospitalisation Details'!$A$1:$M$2344,13,FALSE)</f>
        <v>19</v>
      </c>
    </row>
    <row r="233" spans="1:17" ht="15.5" x14ac:dyDescent="0.35">
      <c r="A233" s="21" t="s">
        <v>2141</v>
      </c>
      <c r="B233" t="str">
        <f>VLOOKUP('Customer Names'!A233,'Customer Names'!$A$2:$C$2336,3,FALSE)</f>
        <v xml:space="preserve">  Anders J</v>
      </c>
      <c r="C233">
        <f>VLOOKUP(A233,'Medical Examinations'!$A$1:$L$2336,2, FALSE)</f>
        <v>31.13</v>
      </c>
      <c r="D233">
        <f>VLOOKUP(A233,'Medical Examinations'!$A$1:$L$2336,3,FALSE)</f>
        <v>4.5199999999999996</v>
      </c>
      <c r="E233" t="str">
        <f>VLOOKUP(A233,'Medical Examinations'!$A$1:$L$2336,4,FALSE)</f>
        <v>yes</v>
      </c>
      <c r="F233" t="str">
        <f>VLOOKUP(A233,'Medical Examinations'!$A$1:$L$2336,5,FALSE)</f>
        <v>No</v>
      </c>
      <c r="G233" t="str">
        <f>VLOOKUP(A233,'Medical Examinations'!$A$1:$L$2336,6,FALSE)</f>
        <v>No</v>
      </c>
      <c r="H233" s="25">
        <f>VLOOKUP(A233,'Medical Examinations'!$A$1:$L$2336,7,FALSE)</f>
        <v>1</v>
      </c>
      <c r="I233" t="str">
        <f>VLOOKUP(A233,'Medical Examinations'!$A$1:$L$2336,8,FALSE)</f>
        <v>yes</v>
      </c>
      <c r="J233" t="str">
        <f>VLOOKUP(A233,'Medical Examinations'!$A$1:$L$2336,11,FALSE)</f>
        <v>Obesity</v>
      </c>
      <c r="K233" t="str">
        <f>VLOOKUP(A233,'Medical Examinations'!$A$1:$L$2336,12,FALSE)</f>
        <v>Normal</v>
      </c>
      <c r="L233" t="str">
        <f>VLOOKUP(A233,'Hospitalisation Details'!$A$1:$M$2344,12,FALSE)</f>
        <v>27-12-1995</v>
      </c>
      <c r="M233">
        <f>VLOOKUP(A233,'Hospitalisation Details'!$A$1:$M$2344,6,FALSE)</f>
        <v>34806.47</v>
      </c>
      <c r="N233" t="str">
        <f>VLOOKUP(A233,'Hospitalisation Details'!$A$1:$M$2344,7,FALSE)</f>
        <v>tier - 1</v>
      </c>
      <c r="O233" t="str">
        <f>VLOOKUP(A233,'Hospitalisation Details'!$A$1:$M$2344,8,FALSE)</f>
        <v>tier - 2</v>
      </c>
      <c r="P233" t="str">
        <f>VLOOKUP(A233,'Hospitalisation Details'!$A$1:$M$2344,9,FALSE)</f>
        <v>R1013</v>
      </c>
      <c r="Q233">
        <f>VLOOKUP(A233,'Hospitalisation Details'!$A$1:$M$2344,13,FALSE)</f>
        <v>27</v>
      </c>
    </row>
    <row r="234" spans="1:17" ht="15.5" x14ac:dyDescent="0.35">
      <c r="A234" s="21" t="s">
        <v>2140</v>
      </c>
      <c r="B234" t="str">
        <f>VLOOKUP('Customer Names'!A234,'Customer Names'!$A$2:$C$2336,3,FALSE)</f>
        <v xml:space="preserve">  Sean</v>
      </c>
      <c r="C234">
        <f>VLOOKUP(A234,'Medical Examinations'!$A$1:$L$2336,2, FALSE)</f>
        <v>34.799999999999997</v>
      </c>
      <c r="D234">
        <f>VLOOKUP(A234,'Medical Examinations'!$A$1:$L$2336,3,FALSE)</f>
        <v>6.18</v>
      </c>
      <c r="E234" t="str">
        <f>VLOOKUP(A234,'Medical Examinations'!$A$1:$L$2336,4,FALSE)</f>
        <v>No</v>
      </c>
      <c r="F234" t="str">
        <f>VLOOKUP(A234,'Medical Examinations'!$A$1:$L$2336,5,FALSE)</f>
        <v>No</v>
      </c>
      <c r="G234" t="str">
        <f>VLOOKUP(A234,'Medical Examinations'!$A$1:$L$2336,6,FALSE)</f>
        <v>Yes</v>
      </c>
      <c r="H234" s="25">
        <f>VLOOKUP(A234,'Medical Examinations'!$A$1:$L$2336,7,FALSE)</f>
        <v>1</v>
      </c>
      <c r="I234" t="str">
        <f>VLOOKUP(A234,'Medical Examinations'!$A$1:$L$2336,8,FALSE)</f>
        <v>yes</v>
      </c>
      <c r="J234" t="str">
        <f>VLOOKUP(A234,'Medical Examinations'!$A$1:$L$2336,11,FALSE)</f>
        <v>Obesity</v>
      </c>
      <c r="K234" t="str">
        <f>VLOOKUP(A234,'Medical Examinations'!$A$1:$L$2336,12,FALSE)</f>
        <v>Prediabetes</v>
      </c>
      <c r="L234" t="str">
        <f>VLOOKUP(A234,'Hospitalisation Details'!$A$1:$M$2344,12,FALSE)</f>
        <v>03-07-2003</v>
      </c>
      <c r="M234">
        <f>VLOOKUP(A234,'Hospitalisation Details'!$A$1:$M$2344,6,FALSE)</f>
        <v>34779.620000000003</v>
      </c>
      <c r="N234" t="str">
        <f>VLOOKUP(A234,'Hospitalisation Details'!$A$1:$M$2344,7,FALSE)</f>
        <v>tier - 1</v>
      </c>
      <c r="O234" t="str">
        <f>VLOOKUP(A234,'Hospitalisation Details'!$A$1:$M$2344,8,FALSE)</f>
        <v>tier - 2</v>
      </c>
      <c r="P234" t="str">
        <f>VLOOKUP(A234,'Hospitalisation Details'!$A$1:$M$2344,9,FALSE)</f>
        <v>R1011</v>
      </c>
      <c r="Q234">
        <f>VLOOKUP(A234,'Hospitalisation Details'!$A$1:$M$2344,13,FALSE)</f>
        <v>20</v>
      </c>
    </row>
    <row r="235" spans="1:17" ht="15.5" x14ac:dyDescent="0.35">
      <c r="A235" s="21" t="s">
        <v>2139</v>
      </c>
      <c r="B235" t="str">
        <f>VLOOKUP('Customer Names'!A235,'Customer Names'!$A$2:$C$2336,3,FALSE)</f>
        <v xml:space="preserve">  Brian M</v>
      </c>
      <c r="C235">
        <f>VLOOKUP(A235,'Medical Examinations'!$A$1:$L$2336,2, FALSE)</f>
        <v>31.68</v>
      </c>
      <c r="D235">
        <f>VLOOKUP(A235,'Medical Examinations'!$A$1:$L$2336,3,FALSE)</f>
        <v>4.4000000000000004</v>
      </c>
      <c r="E235" t="str">
        <f>VLOOKUP(A235,'Medical Examinations'!$A$1:$L$2336,4,FALSE)</f>
        <v>No</v>
      </c>
      <c r="F235" t="str">
        <f>VLOOKUP(A235,'Medical Examinations'!$A$1:$L$2336,5,FALSE)</f>
        <v>No</v>
      </c>
      <c r="G235" t="str">
        <f>VLOOKUP(A235,'Medical Examinations'!$A$1:$L$2336,6,FALSE)</f>
        <v>No</v>
      </c>
      <c r="H235" s="25">
        <f>VLOOKUP(A235,'Medical Examinations'!$A$1:$L$2336,7,FALSE)</f>
        <v>0</v>
      </c>
      <c r="I235" t="str">
        <f>VLOOKUP(A235,'Medical Examinations'!$A$1:$L$2336,8,FALSE)</f>
        <v>yes</v>
      </c>
      <c r="J235" t="str">
        <f>VLOOKUP(A235,'Medical Examinations'!$A$1:$L$2336,11,FALSE)</f>
        <v>Obesity</v>
      </c>
      <c r="K235" t="str">
        <f>VLOOKUP(A235,'Medical Examinations'!$A$1:$L$2336,12,FALSE)</f>
        <v>Normal</v>
      </c>
      <c r="L235" t="str">
        <f>VLOOKUP(A235,'Hospitalisation Details'!$A$1:$M$2344,12,FALSE)</f>
        <v>07-07-1994</v>
      </c>
      <c r="M235">
        <f>VLOOKUP(A235,'Hospitalisation Details'!$A$1:$M$2344,6,FALSE)</f>
        <v>34672.15</v>
      </c>
      <c r="N235" t="str">
        <f>VLOOKUP(A235,'Hospitalisation Details'!$A$1:$M$2344,7,FALSE)</f>
        <v>tier - 1</v>
      </c>
      <c r="O235" t="str">
        <f>VLOOKUP(A235,'Hospitalisation Details'!$A$1:$M$2344,8,FALSE)</f>
        <v>tier - 3</v>
      </c>
      <c r="P235" t="str">
        <f>VLOOKUP(A235,'Hospitalisation Details'!$A$1:$M$2344,9,FALSE)</f>
        <v>R1013</v>
      </c>
      <c r="Q235">
        <f>VLOOKUP(A235,'Hospitalisation Details'!$A$1:$M$2344,13,FALSE)</f>
        <v>29</v>
      </c>
    </row>
    <row r="236" spans="1:17" ht="15.5" x14ac:dyDescent="0.35">
      <c r="A236" s="21" t="s">
        <v>2138</v>
      </c>
      <c r="B236" t="str">
        <f>VLOOKUP('Customer Names'!A236,'Customer Names'!$A$2:$C$2336,3,FALSE)</f>
        <v xml:space="preserve">  Jeremy</v>
      </c>
      <c r="C236">
        <f>VLOOKUP(A236,'Medical Examinations'!$A$1:$L$2336,2, FALSE)</f>
        <v>33.534999999999997</v>
      </c>
      <c r="D236">
        <f>VLOOKUP(A236,'Medical Examinations'!$A$1:$L$2336,3,FALSE)</f>
        <v>6.23</v>
      </c>
      <c r="E236" t="str">
        <f>VLOOKUP(A236,'Medical Examinations'!$A$1:$L$2336,4,FALSE)</f>
        <v>No</v>
      </c>
      <c r="F236" t="str">
        <f>VLOOKUP(A236,'Medical Examinations'!$A$1:$L$2336,5,FALSE)</f>
        <v>yes</v>
      </c>
      <c r="G236" t="str">
        <f>VLOOKUP(A236,'Medical Examinations'!$A$1:$L$2336,6,FALSE)</f>
        <v>No</v>
      </c>
      <c r="H236" s="25">
        <f>VLOOKUP(A236,'Medical Examinations'!$A$1:$L$2336,7,FALSE)</f>
        <v>1</v>
      </c>
      <c r="I236" t="str">
        <f>VLOOKUP(A236,'Medical Examinations'!$A$1:$L$2336,8,FALSE)</f>
        <v>yes</v>
      </c>
      <c r="J236" t="str">
        <f>VLOOKUP(A236,'Medical Examinations'!$A$1:$L$2336,11,FALSE)</f>
        <v>Obesity</v>
      </c>
      <c r="K236" t="str">
        <f>VLOOKUP(A236,'Medical Examinations'!$A$1:$L$2336,12,FALSE)</f>
        <v>Prediabetes</v>
      </c>
      <c r="L236" t="str">
        <f>VLOOKUP(A236,'Hospitalisation Details'!$A$1:$M$2344,12,FALSE)</f>
        <v>09-10-2004</v>
      </c>
      <c r="M236">
        <f>VLOOKUP(A236,'Hospitalisation Details'!$A$1:$M$2344,6,FALSE)</f>
        <v>34617.839999999997</v>
      </c>
      <c r="N236" t="str">
        <f>VLOOKUP(A236,'Hospitalisation Details'!$A$1:$M$2344,7,FALSE)</f>
        <v>tier - 1</v>
      </c>
      <c r="O236" t="str">
        <f>VLOOKUP(A236,'Hospitalisation Details'!$A$1:$M$2344,8,FALSE)</f>
        <v>tier - 3</v>
      </c>
      <c r="P236" t="str">
        <f>VLOOKUP(A236,'Hospitalisation Details'!$A$1:$M$2344,9,FALSE)</f>
        <v>R1016</v>
      </c>
      <c r="Q236">
        <f>VLOOKUP(A236,'Hospitalisation Details'!$A$1:$M$2344,13,FALSE)</f>
        <v>18</v>
      </c>
    </row>
    <row r="237" spans="1:17" ht="15.5" x14ac:dyDescent="0.35">
      <c r="A237" s="21" t="s">
        <v>2137</v>
      </c>
      <c r="B237" t="str">
        <f>VLOOKUP('Customer Names'!A237,'Customer Names'!$A$2:$C$2336,3,FALSE)</f>
        <v xml:space="preserve">  Susannah</v>
      </c>
      <c r="C237">
        <f>VLOOKUP(A237,'Medical Examinations'!$A$1:$L$2336,2, FALSE)</f>
        <v>31.92</v>
      </c>
      <c r="D237">
        <f>VLOOKUP(A237,'Medical Examinations'!$A$1:$L$2336,3,FALSE)</f>
        <v>5.33</v>
      </c>
      <c r="E237" t="str">
        <f>VLOOKUP(A237,'Medical Examinations'!$A$1:$L$2336,4,FALSE)</f>
        <v>yes</v>
      </c>
      <c r="F237" t="str">
        <f>VLOOKUP(A237,'Medical Examinations'!$A$1:$L$2336,5,FALSE)</f>
        <v>No</v>
      </c>
      <c r="G237" t="str">
        <f>VLOOKUP(A237,'Medical Examinations'!$A$1:$L$2336,6,FALSE)</f>
        <v>No</v>
      </c>
      <c r="H237" s="25">
        <f>VLOOKUP(A237,'Medical Examinations'!$A$1:$L$2336,7,FALSE)</f>
        <v>0</v>
      </c>
      <c r="I237" t="str">
        <f>VLOOKUP(A237,'Medical Examinations'!$A$1:$L$2336,8,FALSE)</f>
        <v>yes</v>
      </c>
      <c r="J237" t="str">
        <f>VLOOKUP(A237,'Medical Examinations'!$A$1:$L$2336,11,FALSE)</f>
        <v>Obesity</v>
      </c>
      <c r="K237" t="str">
        <f>VLOOKUP(A237,'Medical Examinations'!$A$1:$L$2336,12,FALSE)</f>
        <v>Normal</v>
      </c>
      <c r="L237" t="str">
        <f>VLOOKUP(A237,'Hospitalisation Details'!$A$1:$M$2344,12,FALSE)</f>
        <v>25-11-1976</v>
      </c>
      <c r="M237">
        <f>VLOOKUP(A237,'Hospitalisation Details'!$A$1:$M$2344,6,FALSE)</f>
        <v>34543.39</v>
      </c>
      <c r="N237" t="str">
        <f>VLOOKUP(A237,'Hospitalisation Details'!$A$1:$M$2344,7,FALSE)</f>
        <v>tier - 2</v>
      </c>
      <c r="O237" t="str">
        <f>VLOOKUP(A237,'Hospitalisation Details'!$A$1:$M$2344,8,FALSE)</f>
        <v>tier - 3</v>
      </c>
      <c r="P237" t="str">
        <f>VLOOKUP(A237,'Hospitalisation Details'!$A$1:$M$2344,9,FALSE)</f>
        <v>R1011</v>
      </c>
      <c r="Q237">
        <f>VLOOKUP(A237,'Hospitalisation Details'!$A$1:$M$2344,13,FALSE)</f>
        <v>46</v>
      </c>
    </row>
    <row r="238" spans="1:17" ht="15.5" x14ac:dyDescent="0.35">
      <c r="A238" s="21" t="s">
        <v>2136</v>
      </c>
      <c r="B238" t="str">
        <f>VLOOKUP('Customer Names'!A238,'Customer Names'!$A$2:$C$2336,3,FALSE)</f>
        <v xml:space="preserve">  Randy</v>
      </c>
      <c r="C238">
        <f>VLOOKUP(A238,'Medical Examinations'!$A$1:$L$2336,2, FALSE)</f>
        <v>32.700000000000003</v>
      </c>
      <c r="D238">
        <f>VLOOKUP(A238,'Medical Examinations'!$A$1:$L$2336,3,FALSE)</f>
        <v>4.09</v>
      </c>
      <c r="E238" t="str">
        <f>VLOOKUP(A238,'Medical Examinations'!$A$1:$L$2336,4,FALSE)</f>
        <v>No</v>
      </c>
      <c r="F238" t="str">
        <f>VLOOKUP(A238,'Medical Examinations'!$A$1:$L$2336,5,FALSE)</f>
        <v>No</v>
      </c>
      <c r="G238" t="str">
        <f>VLOOKUP(A238,'Medical Examinations'!$A$1:$L$2336,6,FALSE)</f>
        <v>No</v>
      </c>
      <c r="H238" s="25">
        <f>VLOOKUP(A238,'Medical Examinations'!$A$1:$L$2336,7,FALSE)</f>
        <v>1</v>
      </c>
      <c r="I238" t="str">
        <f>VLOOKUP(A238,'Medical Examinations'!$A$1:$L$2336,8,FALSE)</f>
        <v>yes</v>
      </c>
      <c r="J238" t="str">
        <f>VLOOKUP(A238,'Medical Examinations'!$A$1:$L$2336,11,FALSE)</f>
        <v>Obesity</v>
      </c>
      <c r="K238" t="str">
        <f>VLOOKUP(A238,'Medical Examinations'!$A$1:$L$2336,12,FALSE)</f>
        <v>Normal</v>
      </c>
      <c r="L238" t="str">
        <f>VLOOKUP(A238,'Hospitalisation Details'!$A$1:$M$2344,12,FALSE)</f>
        <v>24-06-1998</v>
      </c>
      <c r="M238">
        <f>VLOOKUP(A238,'Hospitalisation Details'!$A$1:$M$2344,6,FALSE)</f>
        <v>34472.839999999997</v>
      </c>
      <c r="N238" t="str">
        <f>VLOOKUP(A238,'Hospitalisation Details'!$A$1:$M$2344,7,FALSE)</f>
        <v>tier - 1</v>
      </c>
      <c r="O238" t="str">
        <f>VLOOKUP(A238,'Hospitalisation Details'!$A$1:$M$2344,8,FALSE)</f>
        <v>tier - 3</v>
      </c>
      <c r="P238" t="str">
        <f>VLOOKUP(A238,'Hospitalisation Details'!$A$1:$M$2344,9,FALSE)</f>
        <v>R1011</v>
      </c>
      <c r="Q238">
        <f>VLOOKUP(A238,'Hospitalisation Details'!$A$1:$M$2344,13,FALSE)</f>
        <v>25</v>
      </c>
    </row>
    <row r="239" spans="1:17" ht="15.5" x14ac:dyDescent="0.35">
      <c r="A239" s="21" t="s">
        <v>2135</v>
      </c>
      <c r="B239" t="str">
        <f>VLOOKUP('Customer Names'!A239,'Customer Names'!$A$2:$C$2336,3,FALSE)</f>
        <v xml:space="preserve">  Leslie</v>
      </c>
      <c r="C239">
        <f>VLOOKUP(A239,'Medical Examinations'!$A$1:$L$2336,2, FALSE)</f>
        <v>41.25</v>
      </c>
      <c r="D239">
        <f>VLOOKUP(A239,'Medical Examinations'!$A$1:$L$2336,3,FALSE)</f>
        <v>5.19</v>
      </c>
      <c r="E239" t="str">
        <f>VLOOKUP(A239,'Medical Examinations'!$A$1:$L$2336,4,FALSE)</f>
        <v>No</v>
      </c>
      <c r="F239" t="str">
        <f>VLOOKUP(A239,'Medical Examinations'!$A$1:$L$2336,5,FALSE)</f>
        <v>No</v>
      </c>
      <c r="G239" t="str">
        <f>VLOOKUP(A239,'Medical Examinations'!$A$1:$L$2336,6,FALSE)</f>
        <v>No</v>
      </c>
      <c r="H239" s="25">
        <f>VLOOKUP(A239,'Medical Examinations'!$A$1:$L$2336,7,FALSE)</f>
        <v>0</v>
      </c>
      <c r="I239" t="str">
        <f>VLOOKUP(A239,'Medical Examinations'!$A$1:$L$2336,8,FALSE)</f>
        <v>yes</v>
      </c>
      <c r="J239" t="str">
        <f>VLOOKUP(A239,'Medical Examinations'!$A$1:$L$2336,11,FALSE)</f>
        <v>Obesity</v>
      </c>
      <c r="K239" t="str">
        <f>VLOOKUP(A239,'Medical Examinations'!$A$1:$L$2336,12,FALSE)</f>
        <v>Normal</v>
      </c>
      <c r="L239" t="str">
        <f>VLOOKUP(A239,'Hospitalisation Details'!$A$1:$M$2344,12,FALSE)</f>
        <v>24-09-1990</v>
      </c>
      <c r="M239">
        <f>VLOOKUP(A239,'Hospitalisation Details'!$A$1:$M$2344,6,FALSE)</f>
        <v>34456.269999999997</v>
      </c>
      <c r="N239" t="str">
        <f>VLOOKUP(A239,'Hospitalisation Details'!$A$1:$M$2344,7,FALSE)</f>
        <v>tier - 1</v>
      </c>
      <c r="O239" t="str">
        <f>VLOOKUP(A239,'Hospitalisation Details'!$A$1:$M$2344,8,FALSE)</f>
        <v>tier - 2</v>
      </c>
      <c r="P239" t="str">
        <f>VLOOKUP(A239,'Hospitalisation Details'!$A$1:$M$2344,9,FALSE)</f>
        <v>R1011</v>
      </c>
      <c r="Q239">
        <f>VLOOKUP(A239,'Hospitalisation Details'!$A$1:$M$2344,13,FALSE)</f>
        <v>32</v>
      </c>
    </row>
    <row r="240" spans="1:17" ht="15.5" x14ac:dyDescent="0.35">
      <c r="A240" s="21" t="s">
        <v>2134</v>
      </c>
      <c r="B240" t="str">
        <f>VLOOKUP('Customer Names'!A240,'Customer Names'!$A$2:$C$2336,3,FALSE)</f>
        <v xml:space="preserve">  Brittany L</v>
      </c>
      <c r="C240">
        <f>VLOOKUP(A240,'Medical Examinations'!$A$1:$L$2336,2, FALSE)</f>
        <v>33.11</v>
      </c>
      <c r="D240">
        <f>VLOOKUP(A240,'Medical Examinations'!$A$1:$L$2336,3,FALSE)</f>
        <v>4.12</v>
      </c>
      <c r="E240" t="str">
        <f>VLOOKUP(A240,'Medical Examinations'!$A$1:$L$2336,4,FALSE)</f>
        <v>No</v>
      </c>
      <c r="F240" t="str">
        <f>VLOOKUP(A240,'Medical Examinations'!$A$1:$L$2336,5,FALSE)</f>
        <v>No</v>
      </c>
      <c r="G240" t="str">
        <f>VLOOKUP(A240,'Medical Examinations'!$A$1:$L$2336,6,FALSE)</f>
        <v>Yes</v>
      </c>
      <c r="H240" s="25">
        <f>VLOOKUP(A240,'Medical Examinations'!$A$1:$L$2336,7,FALSE)</f>
        <v>1</v>
      </c>
      <c r="I240" t="str">
        <f>VLOOKUP(A240,'Medical Examinations'!$A$1:$L$2336,8,FALSE)</f>
        <v>yes</v>
      </c>
      <c r="J240" t="str">
        <f>VLOOKUP(A240,'Medical Examinations'!$A$1:$L$2336,11,FALSE)</f>
        <v>Obesity</v>
      </c>
      <c r="K240" t="str">
        <f>VLOOKUP(A240,'Medical Examinations'!$A$1:$L$2336,12,FALSE)</f>
        <v>Normal</v>
      </c>
      <c r="L240" t="str">
        <f>VLOOKUP(A240,'Hospitalisation Details'!$A$1:$M$2344,12,FALSE)</f>
        <v>05-10-2003</v>
      </c>
      <c r="M240">
        <f>VLOOKUP(A240,'Hospitalisation Details'!$A$1:$M$2344,6,FALSE)</f>
        <v>34439.86</v>
      </c>
      <c r="N240" t="str">
        <f>VLOOKUP(A240,'Hospitalisation Details'!$A$1:$M$2344,7,FALSE)</f>
        <v>tier - 2</v>
      </c>
      <c r="O240" t="str">
        <f>VLOOKUP(A240,'Hospitalisation Details'!$A$1:$M$2344,8,FALSE)</f>
        <v>tier - 1</v>
      </c>
      <c r="P240" t="str">
        <f>VLOOKUP(A240,'Hospitalisation Details'!$A$1:$M$2344,9,FALSE)</f>
        <v>R1013</v>
      </c>
      <c r="Q240">
        <f>VLOOKUP(A240,'Hospitalisation Details'!$A$1:$M$2344,13,FALSE)</f>
        <v>19</v>
      </c>
    </row>
    <row r="241" spans="1:17" ht="15.5" x14ac:dyDescent="0.35">
      <c r="A241" s="21" t="s">
        <v>2133</v>
      </c>
      <c r="B241" t="str">
        <f>VLOOKUP('Customer Names'!A241,'Customer Names'!$A$2:$C$2336,3,FALSE)</f>
        <v xml:space="preserve">  Cassie J</v>
      </c>
      <c r="C241">
        <f>VLOOKUP(A241,'Medical Examinations'!$A$1:$L$2336,2, FALSE)</f>
        <v>36.159999999999997</v>
      </c>
      <c r="D241">
        <f>VLOOKUP(A241,'Medical Examinations'!$A$1:$L$2336,3,FALSE)</f>
        <v>5.0999999999999996</v>
      </c>
      <c r="E241" t="str">
        <f>VLOOKUP(A241,'Medical Examinations'!$A$1:$L$2336,4,FALSE)</f>
        <v>No</v>
      </c>
      <c r="F241" t="str">
        <f>VLOOKUP(A241,'Medical Examinations'!$A$1:$L$2336,5,FALSE)</f>
        <v>No</v>
      </c>
      <c r="G241" t="str">
        <f>VLOOKUP(A241,'Medical Examinations'!$A$1:$L$2336,6,FALSE)</f>
        <v>No</v>
      </c>
      <c r="H241" s="25">
        <f>VLOOKUP(A241,'Medical Examinations'!$A$1:$L$2336,7,FALSE)</f>
        <v>1</v>
      </c>
      <c r="I241" t="str">
        <f>VLOOKUP(A241,'Medical Examinations'!$A$1:$L$2336,8,FALSE)</f>
        <v>yes</v>
      </c>
      <c r="J241" t="str">
        <f>VLOOKUP(A241,'Medical Examinations'!$A$1:$L$2336,11,FALSE)</f>
        <v>Obesity</v>
      </c>
      <c r="K241" t="str">
        <f>VLOOKUP(A241,'Medical Examinations'!$A$1:$L$2336,12,FALSE)</f>
        <v>Normal</v>
      </c>
      <c r="L241" t="str">
        <f>VLOOKUP(A241,'Hospitalisation Details'!$A$1:$M$2344,12,FALSE)</f>
        <v>01-10-1984</v>
      </c>
      <c r="M241">
        <f>VLOOKUP(A241,'Hospitalisation Details'!$A$1:$M$2344,6,FALSE)</f>
        <v>34402.22</v>
      </c>
      <c r="N241" t="str">
        <f>VLOOKUP(A241,'Hospitalisation Details'!$A$1:$M$2344,7,FALSE)</f>
        <v>tier - 2</v>
      </c>
      <c r="O241" t="str">
        <f>VLOOKUP(A241,'Hospitalisation Details'!$A$1:$M$2344,8,FALSE)</f>
        <v>tier - 3</v>
      </c>
      <c r="P241" t="str">
        <f>VLOOKUP(A241,'Hospitalisation Details'!$A$1:$M$2344,9,FALSE)</f>
        <v>R1011</v>
      </c>
      <c r="Q241">
        <f>VLOOKUP(A241,'Hospitalisation Details'!$A$1:$M$2344,13,FALSE)</f>
        <v>38</v>
      </c>
    </row>
    <row r="242" spans="1:17" ht="15.5" x14ac:dyDescent="0.35">
      <c r="A242" s="21" t="s">
        <v>2132</v>
      </c>
      <c r="B242" t="str">
        <f>VLOOKUP('Customer Names'!A242,'Customer Names'!$A$2:$C$2336,3,FALSE)</f>
        <v xml:space="preserve">  Peter W</v>
      </c>
      <c r="C242">
        <f>VLOOKUP(A242,'Medical Examinations'!$A$1:$L$2336,2, FALSE)</f>
        <v>33.72</v>
      </c>
      <c r="D242">
        <f>VLOOKUP(A242,'Medical Examinations'!$A$1:$L$2336,3,FALSE)</f>
        <v>6.21</v>
      </c>
      <c r="E242" t="str">
        <f>VLOOKUP(A242,'Medical Examinations'!$A$1:$L$2336,4,FALSE)</f>
        <v>yes</v>
      </c>
      <c r="F242" t="str">
        <f>VLOOKUP(A242,'Medical Examinations'!$A$1:$L$2336,5,FALSE)</f>
        <v>No</v>
      </c>
      <c r="G242" t="str">
        <f>VLOOKUP(A242,'Medical Examinations'!$A$1:$L$2336,6,FALSE)</f>
        <v>Yes</v>
      </c>
      <c r="H242" s="25">
        <f>VLOOKUP(A242,'Medical Examinations'!$A$1:$L$2336,7,FALSE)</f>
        <v>1</v>
      </c>
      <c r="I242" t="str">
        <f>VLOOKUP(A242,'Medical Examinations'!$A$1:$L$2336,8,FALSE)</f>
        <v>yes</v>
      </c>
      <c r="J242" t="str">
        <f>VLOOKUP(A242,'Medical Examinations'!$A$1:$L$2336,11,FALSE)</f>
        <v>Obesity</v>
      </c>
      <c r="K242" t="str">
        <f>VLOOKUP(A242,'Medical Examinations'!$A$1:$L$2336,12,FALSE)</f>
        <v>Prediabetes</v>
      </c>
      <c r="L242" t="str">
        <f>VLOOKUP(A242,'Hospitalisation Details'!$A$1:$M$2344,12,FALSE)</f>
        <v>02-10-1983</v>
      </c>
      <c r="M242">
        <f>VLOOKUP(A242,'Hospitalisation Details'!$A$1:$M$2344,6,FALSE)</f>
        <v>34307.22</v>
      </c>
      <c r="N242" t="str">
        <f>VLOOKUP(A242,'Hospitalisation Details'!$A$1:$M$2344,7,FALSE)</f>
        <v>tier - 2</v>
      </c>
      <c r="O242" t="str">
        <f>VLOOKUP(A242,'Hospitalisation Details'!$A$1:$M$2344,8,FALSE)</f>
        <v>tier - 2</v>
      </c>
      <c r="P242" t="str">
        <f>VLOOKUP(A242,'Hospitalisation Details'!$A$1:$M$2344,9,FALSE)</f>
        <v>R1012</v>
      </c>
      <c r="Q242">
        <f>VLOOKUP(A242,'Hospitalisation Details'!$A$1:$M$2344,13,FALSE)</f>
        <v>39</v>
      </c>
    </row>
    <row r="243" spans="1:17" ht="15.5" x14ac:dyDescent="0.35">
      <c r="A243" s="21" t="s">
        <v>2130</v>
      </c>
      <c r="B243" t="str">
        <f>VLOOKUP('Customer Names'!A243,'Customer Names'!$A$2:$C$2336,3,FALSE)</f>
        <v xml:space="preserve">  Douglas</v>
      </c>
      <c r="C243">
        <f>VLOOKUP(A243,'Medical Examinations'!$A$1:$L$2336,2, FALSE)</f>
        <v>37.74</v>
      </c>
      <c r="D243">
        <f>VLOOKUP(A243,'Medical Examinations'!$A$1:$L$2336,3,FALSE)</f>
        <v>9.5299999999999994</v>
      </c>
      <c r="E243" t="str">
        <f>VLOOKUP(A243,'Medical Examinations'!$A$1:$L$2336,4,FALSE)</f>
        <v>yes</v>
      </c>
      <c r="F243" t="str">
        <f>VLOOKUP(A243,'Medical Examinations'!$A$1:$L$2336,5,FALSE)</f>
        <v>No</v>
      </c>
      <c r="G243" t="str">
        <f>VLOOKUP(A243,'Medical Examinations'!$A$1:$L$2336,6,FALSE)</f>
        <v>No</v>
      </c>
      <c r="H243" s="25">
        <f>VLOOKUP(A243,'Medical Examinations'!$A$1:$L$2336,7,FALSE)</f>
        <v>1</v>
      </c>
      <c r="I243" t="str">
        <f>VLOOKUP(A243,'Medical Examinations'!$A$1:$L$2336,8,FALSE)</f>
        <v>yes</v>
      </c>
      <c r="J243" t="str">
        <f>VLOOKUP(A243,'Medical Examinations'!$A$1:$L$2336,11,FALSE)</f>
        <v>Obesity</v>
      </c>
      <c r="K243" t="str">
        <f>VLOOKUP(A243,'Medical Examinations'!$A$1:$L$2336,12,FALSE)</f>
        <v>Diabetes</v>
      </c>
      <c r="L243" t="str">
        <f>VLOOKUP(A243,'Hospitalisation Details'!$A$1:$M$2344,12,FALSE)</f>
        <v>11-10-1986</v>
      </c>
      <c r="M243">
        <f>VLOOKUP(A243,'Hospitalisation Details'!$A$1:$M$2344,6,FALSE)</f>
        <v>34293.120000000003</v>
      </c>
      <c r="N243" t="str">
        <f>VLOOKUP(A243,'Hospitalisation Details'!$A$1:$M$2344,7,FALSE)</f>
        <v>tier - 1</v>
      </c>
      <c r="O243" t="str">
        <f>VLOOKUP(A243,'Hospitalisation Details'!$A$1:$M$2344,8,FALSE)</f>
        <v>tier - 2</v>
      </c>
      <c r="P243" t="str">
        <f>VLOOKUP(A243,'Hospitalisation Details'!$A$1:$M$2344,9,FALSE)</f>
        <v>R1011</v>
      </c>
      <c r="Q243">
        <f>VLOOKUP(A243,'Hospitalisation Details'!$A$1:$M$2344,13,FALSE)</f>
        <v>36</v>
      </c>
    </row>
    <row r="244" spans="1:17" ht="15.5" x14ac:dyDescent="0.35">
      <c r="A244" s="21" t="s">
        <v>2129</v>
      </c>
      <c r="B244" t="str">
        <f>VLOOKUP('Customer Names'!A244,'Customer Names'!$A$2:$C$2336,3,FALSE)</f>
        <v xml:space="preserve">  Dan</v>
      </c>
      <c r="C244">
        <f>VLOOKUP(A244,'Medical Examinations'!$A$1:$L$2336,2, FALSE)</f>
        <v>48.75</v>
      </c>
      <c r="D244">
        <f>VLOOKUP(A244,'Medical Examinations'!$A$1:$L$2336,3,FALSE)</f>
        <v>4.6399999999999997</v>
      </c>
      <c r="E244" t="str">
        <f>VLOOKUP(A244,'Medical Examinations'!$A$1:$L$2336,4,FALSE)</f>
        <v>yes</v>
      </c>
      <c r="F244" t="str">
        <f>VLOOKUP(A244,'Medical Examinations'!$A$1:$L$2336,5,FALSE)</f>
        <v>No</v>
      </c>
      <c r="G244" t="str">
        <f>VLOOKUP(A244,'Medical Examinations'!$A$1:$L$2336,6,FALSE)</f>
        <v>No</v>
      </c>
      <c r="H244" s="25">
        <f>VLOOKUP(A244,'Medical Examinations'!$A$1:$L$2336,7,FALSE)</f>
        <v>1</v>
      </c>
      <c r="I244" t="str">
        <f>VLOOKUP(A244,'Medical Examinations'!$A$1:$L$2336,8,FALSE)</f>
        <v>yes</v>
      </c>
      <c r="J244" t="str">
        <f>VLOOKUP(A244,'Medical Examinations'!$A$1:$L$2336,11,FALSE)</f>
        <v>Obesity</v>
      </c>
      <c r="K244" t="str">
        <f>VLOOKUP(A244,'Medical Examinations'!$A$1:$L$2336,12,FALSE)</f>
        <v>Normal</v>
      </c>
      <c r="L244" t="str">
        <f>VLOOKUP(A244,'Hospitalisation Details'!$A$1:$M$2344,12,FALSE)</f>
        <v>30-10-1995</v>
      </c>
      <c r="M244">
        <f>VLOOKUP(A244,'Hospitalisation Details'!$A$1:$M$2344,6,FALSE)</f>
        <v>34289.43</v>
      </c>
      <c r="N244" t="str">
        <f>VLOOKUP(A244,'Hospitalisation Details'!$A$1:$M$2344,7,FALSE)</f>
        <v>tier - 1</v>
      </c>
      <c r="O244" t="str">
        <f>VLOOKUP(A244,'Hospitalisation Details'!$A$1:$M$2344,8,FALSE)</f>
        <v>tier - 1</v>
      </c>
      <c r="P244" t="str">
        <f>VLOOKUP(A244,'Hospitalisation Details'!$A$1:$M$2344,9,FALSE)</f>
        <v>R1011</v>
      </c>
      <c r="Q244">
        <f>VLOOKUP(A244,'Hospitalisation Details'!$A$1:$M$2344,13,FALSE)</f>
        <v>27</v>
      </c>
    </row>
    <row r="245" spans="1:17" ht="15.5" x14ac:dyDescent="0.35">
      <c r="A245" s="21" t="s">
        <v>2128</v>
      </c>
      <c r="B245" t="str">
        <f>VLOOKUP('Customer Names'!A245,'Customer Names'!$A$2:$C$2336,3,FALSE)</f>
        <v xml:space="preserve">  Dan M</v>
      </c>
      <c r="C245">
        <f>VLOOKUP(A245,'Medical Examinations'!$A$1:$L$2336,2, FALSE)</f>
        <v>31.065000000000001</v>
      </c>
      <c r="D245">
        <f>VLOOKUP(A245,'Medical Examinations'!$A$1:$L$2336,3,FALSE)</f>
        <v>5.05</v>
      </c>
      <c r="E245" t="str">
        <f>VLOOKUP(A245,'Medical Examinations'!$A$1:$L$2336,4,FALSE)</f>
        <v>No</v>
      </c>
      <c r="F245" t="str">
        <f>VLOOKUP(A245,'Medical Examinations'!$A$1:$L$2336,5,FALSE)</f>
        <v>No</v>
      </c>
      <c r="G245" t="str">
        <f>VLOOKUP(A245,'Medical Examinations'!$A$1:$L$2336,6,FALSE)</f>
        <v>No</v>
      </c>
      <c r="H245" s="25">
        <f>VLOOKUP(A245,'Medical Examinations'!$A$1:$L$2336,7,FALSE)</f>
        <v>1</v>
      </c>
      <c r="I245" t="str">
        <f>VLOOKUP(A245,'Medical Examinations'!$A$1:$L$2336,8,FALSE)</f>
        <v>yes</v>
      </c>
      <c r="J245" t="str">
        <f>VLOOKUP(A245,'Medical Examinations'!$A$1:$L$2336,11,FALSE)</f>
        <v>Obesity</v>
      </c>
      <c r="K245" t="str">
        <f>VLOOKUP(A245,'Medical Examinations'!$A$1:$L$2336,12,FALSE)</f>
        <v>Normal</v>
      </c>
      <c r="L245" t="str">
        <f>VLOOKUP(A245,'Hospitalisation Details'!$A$1:$M$2344,12,FALSE)</f>
        <v>11-06-1998</v>
      </c>
      <c r="M245">
        <f>VLOOKUP(A245,'Hospitalisation Details'!$A$1:$M$2344,6,FALSE)</f>
        <v>34254.050000000003</v>
      </c>
      <c r="N245" t="str">
        <f>VLOOKUP(A245,'Hospitalisation Details'!$A$1:$M$2344,7,FALSE)</f>
        <v>tier - 1</v>
      </c>
      <c r="O245" t="str">
        <f>VLOOKUP(A245,'Hospitalisation Details'!$A$1:$M$2344,8,FALSE)</f>
        <v>tier - 3</v>
      </c>
      <c r="P245" t="str">
        <f>VLOOKUP(A245,'Hospitalisation Details'!$A$1:$M$2344,9,FALSE)</f>
        <v>R1019</v>
      </c>
      <c r="Q245">
        <f>VLOOKUP(A245,'Hospitalisation Details'!$A$1:$M$2344,13,FALSE)</f>
        <v>25</v>
      </c>
    </row>
    <row r="246" spans="1:17" ht="15.5" x14ac:dyDescent="0.35">
      <c r="A246" s="21" t="s">
        <v>2127</v>
      </c>
      <c r="B246" t="str">
        <f>VLOOKUP('Customer Names'!A246,'Customer Names'!$A$2:$C$2336,3,FALSE)</f>
        <v xml:space="preserve">  Eric L</v>
      </c>
      <c r="C246">
        <f>VLOOKUP(A246,'Medical Examinations'!$A$1:$L$2336,2, FALSE)</f>
        <v>23.55</v>
      </c>
      <c r="D246">
        <f>VLOOKUP(A246,'Medical Examinations'!$A$1:$L$2336,3,FALSE)</f>
        <v>10.38</v>
      </c>
      <c r="E246" t="str">
        <f>VLOOKUP(A246,'Medical Examinations'!$A$1:$L$2336,4,FALSE)</f>
        <v>No</v>
      </c>
      <c r="F246" t="str">
        <f>VLOOKUP(A246,'Medical Examinations'!$A$1:$L$2336,5,FALSE)</f>
        <v>No</v>
      </c>
      <c r="G246" t="str">
        <f>VLOOKUP(A246,'Medical Examinations'!$A$1:$L$2336,6,FALSE)</f>
        <v>No</v>
      </c>
      <c r="H246" s="25">
        <f>VLOOKUP(A246,'Medical Examinations'!$A$1:$L$2336,7,FALSE)</f>
        <v>0</v>
      </c>
      <c r="I246" t="str">
        <f>VLOOKUP(A246,'Medical Examinations'!$A$1:$L$2336,8,FALSE)</f>
        <v>yes</v>
      </c>
      <c r="J246" t="str">
        <f>VLOOKUP(A246,'Medical Examinations'!$A$1:$L$2336,11,FALSE)</f>
        <v>Normal Weight</v>
      </c>
      <c r="K246" t="str">
        <f>VLOOKUP(A246,'Medical Examinations'!$A$1:$L$2336,12,FALSE)</f>
        <v>Diabetes</v>
      </c>
      <c r="L246" t="str">
        <f>VLOOKUP(A246,'Hospitalisation Details'!$A$1:$M$2344,12,FALSE)</f>
        <v>05-07-1962</v>
      </c>
      <c r="M246">
        <f>VLOOKUP(A246,'Hospitalisation Details'!$A$1:$M$2344,6,FALSE)</f>
        <v>34218.019999999997</v>
      </c>
      <c r="N246" t="str">
        <f>VLOOKUP(A246,'Hospitalisation Details'!$A$1:$M$2344,7,FALSE)</f>
        <v>tier - 1</v>
      </c>
      <c r="O246" t="str">
        <f>VLOOKUP(A246,'Hospitalisation Details'!$A$1:$M$2344,8,FALSE)</f>
        <v>tier - 1</v>
      </c>
      <c r="P246" t="str">
        <f>VLOOKUP(A246,'Hospitalisation Details'!$A$1:$M$2344,9,FALSE)</f>
        <v>R1011</v>
      </c>
      <c r="Q246">
        <f>VLOOKUP(A246,'Hospitalisation Details'!$A$1:$M$2344,13,FALSE)</f>
        <v>61</v>
      </c>
    </row>
    <row r="247" spans="1:17" ht="15.5" x14ac:dyDescent="0.35">
      <c r="A247" s="21" t="s">
        <v>2126</v>
      </c>
      <c r="B247" t="str">
        <f>VLOOKUP('Customer Names'!A247,'Customer Names'!$A$2:$C$2336,3,FALSE)</f>
        <v xml:space="preserve">  Les J</v>
      </c>
      <c r="C247">
        <f>VLOOKUP(A247,'Medical Examinations'!$A$1:$L$2336,2, FALSE)</f>
        <v>30.18</v>
      </c>
      <c r="D247">
        <f>VLOOKUP(A247,'Medical Examinations'!$A$1:$L$2336,3,FALSE)</f>
        <v>8.31</v>
      </c>
      <c r="E247" t="str">
        <f>VLOOKUP(A247,'Medical Examinations'!$A$1:$L$2336,4,FALSE)</f>
        <v>yes</v>
      </c>
      <c r="F247" t="str">
        <f>VLOOKUP(A247,'Medical Examinations'!$A$1:$L$2336,5,FALSE)</f>
        <v>No</v>
      </c>
      <c r="G247" t="str">
        <f>VLOOKUP(A247,'Medical Examinations'!$A$1:$L$2336,6,FALSE)</f>
        <v>No</v>
      </c>
      <c r="H247" s="25">
        <f>VLOOKUP(A247,'Medical Examinations'!$A$1:$L$2336,7,FALSE)</f>
        <v>1</v>
      </c>
      <c r="I247" t="str">
        <f>VLOOKUP(A247,'Medical Examinations'!$A$1:$L$2336,8,FALSE)</f>
        <v>yes</v>
      </c>
      <c r="J247" t="str">
        <f>VLOOKUP(A247,'Medical Examinations'!$A$1:$L$2336,11,FALSE)</f>
        <v>Obesity</v>
      </c>
      <c r="K247" t="str">
        <f>VLOOKUP(A247,'Medical Examinations'!$A$1:$L$2336,12,FALSE)</f>
        <v>Diabetes</v>
      </c>
      <c r="L247" t="str">
        <f>VLOOKUP(A247,'Hospitalisation Details'!$A$1:$M$2344,12,FALSE)</f>
        <v>21-07-1975</v>
      </c>
      <c r="M247">
        <f>VLOOKUP(A247,'Hospitalisation Details'!$A$1:$M$2344,6,FALSE)</f>
        <v>34210.33</v>
      </c>
      <c r="N247" t="str">
        <f>VLOOKUP(A247,'Hospitalisation Details'!$A$1:$M$2344,7,FALSE)</f>
        <v>tier - 2</v>
      </c>
      <c r="O247" t="str">
        <f>VLOOKUP(A247,'Hospitalisation Details'!$A$1:$M$2344,8,FALSE)</f>
        <v>tier - 1</v>
      </c>
      <c r="P247" t="str">
        <f>VLOOKUP(A247,'Hospitalisation Details'!$A$1:$M$2344,9,FALSE)</f>
        <v>R1012</v>
      </c>
      <c r="Q247">
        <f>VLOOKUP(A247,'Hospitalisation Details'!$A$1:$M$2344,13,FALSE)</f>
        <v>48</v>
      </c>
    </row>
    <row r="248" spans="1:17" ht="15.5" x14ac:dyDescent="0.35">
      <c r="A248" s="21" t="s">
        <v>2125</v>
      </c>
      <c r="B248" t="str">
        <f>VLOOKUP('Customer Names'!A248,'Customer Names'!$A$2:$C$2336,3,FALSE)</f>
        <v xml:space="preserve">  Stephanie</v>
      </c>
      <c r="C248">
        <f>VLOOKUP(A248,'Medical Examinations'!$A$1:$L$2336,2, FALSE)</f>
        <v>29.94</v>
      </c>
      <c r="D248">
        <f>VLOOKUP(A248,'Medical Examinations'!$A$1:$L$2336,3,FALSE)</f>
        <v>7.59</v>
      </c>
      <c r="E248" t="str">
        <f>VLOOKUP(A248,'Medical Examinations'!$A$1:$L$2336,4,FALSE)</f>
        <v>No</v>
      </c>
      <c r="F248" t="str">
        <f>VLOOKUP(A248,'Medical Examinations'!$A$1:$L$2336,5,FALSE)</f>
        <v>No</v>
      </c>
      <c r="G248" t="str">
        <f>VLOOKUP(A248,'Medical Examinations'!$A$1:$L$2336,6,FALSE)</f>
        <v>No</v>
      </c>
      <c r="H248" s="25">
        <f>VLOOKUP(A248,'Medical Examinations'!$A$1:$L$2336,7,FALSE)</f>
        <v>0</v>
      </c>
      <c r="I248" t="str">
        <f>VLOOKUP(A248,'Medical Examinations'!$A$1:$L$2336,8,FALSE)</f>
        <v>yes</v>
      </c>
      <c r="J248" t="str">
        <f>VLOOKUP(A248,'Medical Examinations'!$A$1:$L$2336,11,FALSE)</f>
        <v>Obesity</v>
      </c>
      <c r="K248" t="str">
        <f>VLOOKUP(A248,'Medical Examinations'!$A$1:$L$2336,12,FALSE)</f>
        <v>Diabetes</v>
      </c>
      <c r="L248" t="str">
        <f>VLOOKUP(A248,'Hospitalisation Details'!$A$1:$M$2344,12,FALSE)</f>
        <v>25-08-1971</v>
      </c>
      <c r="M248">
        <f>VLOOKUP(A248,'Hospitalisation Details'!$A$1:$M$2344,6,FALSE)</f>
        <v>34205.07</v>
      </c>
      <c r="N248" t="str">
        <f>VLOOKUP(A248,'Hospitalisation Details'!$A$1:$M$2344,7,FALSE)</f>
        <v>tier - 2</v>
      </c>
      <c r="O248" t="str">
        <f>VLOOKUP(A248,'Hospitalisation Details'!$A$1:$M$2344,8,FALSE)</f>
        <v>tier - 2</v>
      </c>
      <c r="P248" t="str">
        <f>VLOOKUP(A248,'Hospitalisation Details'!$A$1:$M$2344,9,FALSE)</f>
        <v>R1011</v>
      </c>
      <c r="Q248">
        <f>VLOOKUP(A248,'Hospitalisation Details'!$A$1:$M$2344,13,FALSE)</f>
        <v>51</v>
      </c>
    </row>
    <row r="249" spans="1:17" ht="15.5" x14ac:dyDescent="0.35">
      <c r="A249" s="21" t="s">
        <v>2124</v>
      </c>
      <c r="B249" t="str">
        <f>VLOOKUP('Customer Names'!A249,'Customer Names'!$A$2:$C$2336,3,FALSE)</f>
        <v xml:space="preserve">  Melissa Y</v>
      </c>
      <c r="C249">
        <f>VLOOKUP(A249,'Medical Examinations'!$A$1:$L$2336,2, FALSE)</f>
        <v>31.4</v>
      </c>
      <c r="D249">
        <f>VLOOKUP(A249,'Medical Examinations'!$A$1:$L$2336,3,FALSE)</f>
        <v>5.49</v>
      </c>
      <c r="E249" t="str">
        <f>VLOOKUP(A249,'Medical Examinations'!$A$1:$L$2336,4,FALSE)</f>
        <v>No</v>
      </c>
      <c r="F249" t="str">
        <f>VLOOKUP(A249,'Medical Examinations'!$A$1:$L$2336,5,FALSE)</f>
        <v>No</v>
      </c>
      <c r="G249" t="str">
        <f>VLOOKUP(A249,'Medical Examinations'!$A$1:$L$2336,6,FALSE)</f>
        <v>No</v>
      </c>
      <c r="H249" s="25">
        <f>VLOOKUP(A249,'Medical Examinations'!$A$1:$L$2336,7,FALSE)</f>
        <v>0</v>
      </c>
      <c r="I249" t="str">
        <f>VLOOKUP(A249,'Medical Examinations'!$A$1:$L$2336,8,FALSE)</f>
        <v>yes</v>
      </c>
      <c r="J249" t="str">
        <f>VLOOKUP(A249,'Medical Examinations'!$A$1:$L$2336,11,FALSE)</f>
        <v>Obesity</v>
      </c>
      <c r="K249" t="str">
        <f>VLOOKUP(A249,'Medical Examinations'!$A$1:$L$2336,12,FALSE)</f>
        <v>Normal</v>
      </c>
      <c r="L249" t="str">
        <f>VLOOKUP(A249,'Hospitalisation Details'!$A$1:$M$2344,12,FALSE)</f>
        <v>06-11-1999</v>
      </c>
      <c r="M249">
        <f>VLOOKUP(A249,'Hospitalisation Details'!$A$1:$M$2344,6,FALSE)</f>
        <v>34166.269999999997</v>
      </c>
      <c r="N249" t="str">
        <f>VLOOKUP(A249,'Hospitalisation Details'!$A$1:$M$2344,7,FALSE)</f>
        <v>tier - 2</v>
      </c>
      <c r="O249" t="str">
        <f>VLOOKUP(A249,'Hospitalisation Details'!$A$1:$M$2344,8,FALSE)</f>
        <v>tier - 3</v>
      </c>
      <c r="P249" t="str">
        <f>VLOOKUP(A249,'Hospitalisation Details'!$A$1:$M$2344,9,FALSE)</f>
        <v>R1011</v>
      </c>
      <c r="Q249">
        <f>VLOOKUP(A249,'Hospitalisation Details'!$A$1:$M$2344,13,FALSE)</f>
        <v>23</v>
      </c>
    </row>
    <row r="250" spans="1:17" ht="15.5" x14ac:dyDescent="0.35">
      <c r="A250" s="21" t="s">
        <v>2123</v>
      </c>
      <c r="B250" t="str">
        <f>VLOOKUP('Customer Names'!A250,'Customer Names'!$A$2:$C$2336,3,FALSE)</f>
        <v xml:space="preserve">  Ashley</v>
      </c>
      <c r="C250">
        <f>VLOOKUP(A250,'Medical Examinations'!$A$1:$L$2336,2, FALSE)</f>
        <v>53.06</v>
      </c>
      <c r="D250">
        <f>VLOOKUP(A250,'Medical Examinations'!$A$1:$L$2336,3,FALSE)</f>
        <v>11.68</v>
      </c>
      <c r="E250" t="str">
        <f>VLOOKUP(A250,'Medical Examinations'!$A$1:$L$2336,4,FALSE)</f>
        <v>No</v>
      </c>
      <c r="F250" t="str">
        <f>VLOOKUP(A250,'Medical Examinations'!$A$1:$L$2336,5,FALSE)</f>
        <v>No</v>
      </c>
      <c r="G250" t="str">
        <f>VLOOKUP(A250,'Medical Examinations'!$A$1:$L$2336,6,FALSE)</f>
        <v>No</v>
      </c>
      <c r="H250" s="25">
        <f>VLOOKUP(A250,'Medical Examinations'!$A$1:$L$2336,7,FALSE)</f>
        <v>0</v>
      </c>
      <c r="I250" t="str">
        <f>VLOOKUP(A250,'Medical Examinations'!$A$1:$L$2336,8,FALSE)</f>
        <v>yes</v>
      </c>
      <c r="J250" t="str">
        <f>VLOOKUP(A250,'Medical Examinations'!$A$1:$L$2336,11,FALSE)</f>
        <v>Obesity</v>
      </c>
      <c r="K250" t="str">
        <f>VLOOKUP(A250,'Medical Examinations'!$A$1:$L$2336,12,FALSE)</f>
        <v>Diabetes</v>
      </c>
      <c r="L250" t="str">
        <f>VLOOKUP(A250,'Hospitalisation Details'!$A$1:$M$2344,12,FALSE)</f>
        <v>26-12-2002</v>
      </c>
      <c r="M250">
        <f>VLOOKUP(A250,'Hospitalisation Details'!$A$1:$M$2344,6,FALSE)</f>
        <v>34084.68</v>
      </c>
      <c r="N250" t="str">
        <f>VLOOKUP(A250,'Hospitalisation Details'!$A$1:$M$2344,7,FALSE)</f>
        <v>tier - 2</v>
      </c>
      <c r="O250" t="str">
        <f>VLOOKUP(A250,'Hospitalisation Details'!$A$1:$M$2344,8,FALSE)</f>
        <v>tier - 3</v>
      </c>
      <c r="P250" t="str">
        <f>VLOOKUP(A250,'Hospitalisation Details'!$A$1:$M$2344,9,FALSE)</f>
        <v>R1011</v>
      </c>
      <c r="Q250">
        <f>VLOOKUP(A250,'Hospitalisation Details'!$A$1:$M$2344,13,FALSE)</f>
        <v>20</v>
      </c>
    </row>
    <row r="251" spans="1:17" ht="15.5" x14ac:dyDescent="0.35">
      <c r="A251" s="21" t="s">
        <v>2122</v>
      </c>
      <c r="B251" t="str">
        <f>VLOOKUP('Customer Names'!A251,'Customer Names'!$A$2:$C$2336,3,FALSE)</f>
        <v xml:space="preserve">  Stephanie M</v>
      </c>
      <c r="C251">
        <f>VLOOKUP(A251,'Medical Examinations'!$A$1:$L$2336,2, FALSE)</f>
        <v>30.25</v>
      </c>
      <c r="D251">
        <f>VLOOKUP(A251,'Medical Examinations'!$A$1:$L$2336,3,FALSE)</f>
        <v>4.1900000000000004</v>
      </c>
      <c r="E251" t="str">
        <f>VLOOKUP(A251,'Medical Examinations'!$A$1:$L$2336,4,FALSE)</f>
        <v>No</v>
      </c>
      <c r="F251" t="str">
        <f>VLOOKUP(A251,'Medical Examinations'!$A$1:$L$2336,5,FALSE)</f>
        <v>No</v>
      </c>
      <c r="G251" t="str">
        <f>VLOOKUP(A251,'Medical Examinations'!$A$1:$L$2336,6,FALSE)</f>
        <v>No</v>
      </c>
      <c r="H251" s="25">
        <f>VLOOKUP(A251,'Medical Examinations'!$A$1:$L$2336,7,FALSE)</f>
        <v>2</v>
      </c>
      <c r="I251" t="str">
        <f>VLOOKUP(A251,'Medical Examinations'!$A$1:$L$2336,8,FALSE)</f>
        <v>yes</v>
      </c>
      <c r="J251" t="str">
        <f>VLOOKUP(A251,'Medical Examinations'!$A$1:$L$2336,11,FALSE)</f>
        <v>Obesity</v>
      </c>
      <c r="K251" t="str">
        <f>VLOOKUP(A251,'Medical Examinations'!$A$1:$L$2336,12,FALSE)</f>
        <v>Normal</v>
      </c>
      <c r="L251" t="str">
        <f>VLOOKUP(A251,'Hospitalisation Details'!$A$1:$M$2344,12,FALSE)</f>
        <v>26-07-1972</v>
      </c>
      <c r="M251">
        <f>VLOOKUP(A251,'Hospitalisation Details'!$A$1:$M$2344,6,FALSE)</f>
        <v>34053.360000000001</v>
      </c>
      <c r="N251" t="str">
        <f>VLOOKUP(A251,'Hospitalisation Details'!$A$1:$M$2344,7,FALSE)</f>
        <v>tier - 2</v>
      </c>
      <c r="O251" t="str">
        <f>VLOOKUP(A251,'Hospitalisation Details'!$A$1:$M$2344,8,FALSE)</f>
        <v>tier - 2</v>
      </c>
      <c r="P251" t="str">
        <f>VLOOKUP(A251,'Hospitalisation Details'!$A$1:$M$2344,9,FALSE)</f>
        <v>R1011</v>
      </c>
      <c r="Q251">
        <f>VLOOKUP(A251,'Hospitalisation Details'!$A$1:$M$2344,13,FALSE)</f>
        <v>51</v>
      </c>
    </row>
    <row r="252" spans="1:17" ht="15.5" x14ac:dyDescent="0.35">
      <c r="A252" s="21" t="s">
        <v>2121</v>
      </c>
      <c r="B252" t="str">
        <f>VLOOKUP('Customer Names'!A252,'Customer Names'!$A$2:$C$2336,3,FALSE)</f>
        <v xml:space="preserve">  Kylie</v>
      </c>
      <c r="C252">
        <f>VLOOKUP(A252,'Medical Examinations'!$A$1:$L$2336,2, FALSE)</f>
        <v>46.68</v>
      </c>
      <c r="D252">
        <f>VLOOKUP(A252,'Medical Examinations'!$A$1:$L$2336,3,FALSE)</f>
        <v>4.01</v>
      </c>
      <c r="E252" t="str">
        <f>VLOOKUP(A252,'Medical Examinations'!$A$1:$L$2336,4,FALSE)</f>
        <v>No</v>
      </c>
      <c r="F252" t="str">
        <f>VLOOKUP(A252,'Medical Examinations'!$A$1:$L$2336,5,FALSE)</f>
        <v>No</v>
      </c>
      <c r="G252" t="str">
        <f>VLOOKUP(A252,'Medical Examinations'!$A$1:$L$2336,6,FALSE)</f>
        <v>No</v>
      </c>
      <c r="H252" s="25">
        <f>VLOOKUP(A252,'Medical Examinations'!$A$1:$L$2336,7,FALSE)</f>
        <v>0</v>
      </c>
      <c r="I252" t="str">
        <f>VLOOKUP(A252,'Medical Examinations'!$A$1:$L$2336,8,FALSE)</f>
        <v>yes</v>
      </c>
      <c r="J252" t="str">
        <f>VLOOKUP(A252,'Medical Examinations'!$A$1:$L$2336,11,FALSE)</f>
        <v>Obesity</v>
      </c>
      <c r="K252" t="str">
        <f>VLOOKUP(A252,'Medical Examinations'!$A$1:$L$2336,12,FALSE)</f>
        <v>Normal</v>
      </c>
      <c r="L252" t="str">
        <f>VLOOKUP(A252,'Hospitalisation Details'!$A$1:$M$2344,12,FALSE)</f>
        <v>25-09-1994</v>
      </c>
      <c r="M252">
        <f>VLOOKUP(A252,'Hospitalisation Details'!$A$1:$M$2344,6,FALSE)</f>
        <v>33975.47</v>
      </c>
      <c r="N252" t="str">
        <f>VLOOKUP(A252,'Hospitalisation Details'!$A$1:$M$2344,7,FALSE)</f>
        <v>tier - 2</v>
      </c>
      <c r="O252" t="str">
        <f>VLOOKUP(A252,'Hospitalisation Details'!$A$1:$M$2344,8,FALSE)</f>
        <v>tier - 2</v>
      </c>
      <c r="P252" t="str">
        <f>VLOOKUP(A252,'Hospitalisation Details'!$A$1:$M$2344,9,FALSE)</f>
        <v>R1011</v>
      </c>
      <c r="Q252">
        <f>VLOOKUP(A252,'Hospitalisation Details'!$A$1:$M$2344,13,FALSE)</f>
        <v>28</v>
      </c>
    </row>
    <row r="253" spans="1:17" ht="15.5" x14ac:dyDescent="0.35">
      <c r="A253" s="21" t="s">
        <v>2120</v>
      </c>
      <c r="B253" t="str">
        <f>VLOOKUP('Customer Names'!A253,'Customer Names'!$A$2:$C$2336,3,FALSE)</f>
        <v xml:space="preserve">  Kelly</v>
      </c>
      <c r="C253">
        <f>VLOOKUP(A253,'Medical Examinations'!$A$1:$L$2336,2, FALSE)</f>
        <v>30.4</v>
      </c>
      <c r="D253">
        <f>VLOOKUP(A253,'Medical Examinations'!$A$1:$L$2336,3,FALSE)</f>
        <v>5.91</v>
      </c>
      <c r="E253" t="str">
        <f>VLOOKUP(A253,'Medical Examinations'!$A$1:$L$2336,4,FALSE)</f>
        <v>No</v>
      </c>
      <c r="F253" t="str">
        <f>VLOOKUP(A253,'Medical Examinations'!$A$1:$L$2336,5,FALSE)</f>
        <v>yes</v>
      </c>
      <c r="G253" t="str">
        <f>VLOOKUP(A253,'Medical Examinations'!$A$1:$L$2336,6,FALSE)</f>
        <v>No</v>
      </c>
      <c r="H253" s="25">
        <f>VLOOKUP(A253,'Medical Examinations'!$A$1:$L$2336,7,FALSE)</f>
        <v>2</v>
      </c>
      <c r="I253" t="str">
        <f>VLOOKUP(A253,'Medical Examinations'!$A$1:$L$2336,8,FALSE)</f>
        <v>yes</v>
      </c>
      <c r="J253" t="str">
        <f>VLOOKUP(A253,'Medical Examinations'!$A$1:$L$2336,11,FALSE)</f>
        <v>Obesity</v>
      </c>
      <c r="K253" t="str">
        <f>VLOOKUP(A253,'Medical Examinations'!$A$1:$L$2336,12,FALSE)</f>
        <v>Prediabetes</v>
      </c>
      <c r="L253" t="str">
        <f>VLOOKUP(A253,'Hospitalisation Details'!$A$1:$M$2344,12,FALSE)</f>
        <v>27-12-2000</v>
      </c>
      <c r="M253">
        <f>VLOOKUP(A253,'Hospitalisation Details'!$A$1:$M$2344,6,FALSE)</f>
        <v>33907.550000000003</v>
      </c>
      <c r="N253" t="str">
        <f>VLOOKUP(A253,'Hospitalisation Details'!$A$1:$M$2344,7,FALSE)</f>
        <v>tier - 2</v>
      </c>
      <c r="O253" t="str">
        <f>VLOOKUP(A253,'Hospitalisation Details'!$A$1:$M$2344,8,FALSE)</f>
        <v>tier - 2</v>
      </c>
      <c r="P253" t="str">
        <f>VLOOKUP(A253,'Hospitalisation Details'!$A$1:$M$2344,9,FALSE)</f>
        <v>R1012</v>
      </c>
      <c r="Q253">
        <f>VLOOKUP(A253,'Hospitalisation Details'!$A$1:$M$2344,13,FALSE)</f>
        <v>22</v>
      </c>
    </row>
    <row r="254" spans="1:17" ht="15.5" x14ac:dyDescent="0.35">
      <c r="A254" s="21" t="s">
        <v>2119</v>
      </c>
      <c r="B254" t="str">
        <f>VLOOKUP('Customer Names'!A254,'Customer Names'!$A$2:$C$2336,3,FALSE)</f>
        <v xml:space="preserve">  Carrie</v>
      </c>
      <c r="C254">
        <f>VLOOKUP(A254,'Medical Examinations'!$A$1:$L$2336,2, FALSE)</f>
        <v>30.2</v>
      </c>
      <c r="D254">
        <f>VLOOKUP(A254,'Medical Examinations'!$A$1:$L$2336,3,FALSE)</f>
        <v>4.47</v>
      </c>
      <c r="E254" t="str">
        <f>VLOOKUP(A254,'Medical Examinations'!$A$1:$L$2336,4,FALSE)</f>
        <v>yes</v>
      </c>
      <c r="F254" t="str">
        <f>VLOOKUP(A254,'Medical Examinations'!$A$1:$L$2336,5,FALSE)</f>
        <v>No</v>
      </c>
      <c r="G254" t="str">
        <f>VLOOKUP(A254,'Medical Examinations'!$A$1:$L$2336,6,FALSE)</f>
        <v>Yes</v>
      </c>
      <c r="H254" s="25">
        <f>VLOOKUP(A254,'Medical Examinations'!$A$1:$L$2336,7,FALSE)</f>
        <v>1</v>
      </c>
      <c r="I254" t="str">
        <f>VLOOKUP(A254,'Medical Examinations'!$A$1:$L$2336,8,FALSE)</f>
        <v>yes</v>
      </c>
      <c r="J254" t="str">
        <f>VLOOKUP(A254,'Medical Examinations'!$A$1:$L$2336,11,FALSE)</f>
        <v>Obesity</v>
      </c>
      <c r="K254" t="str">
        <f>VLOOKUP(A254,'Medical Examinations'!$A$1:$L$2336,12,FALSE)</f>
        <v>Normal</v>
      </c>
      <c r="L254" t="str">
        <f>VLOOKUP(A254,'Hospitalisation Details'!$A$1:$M$2344,12,FALSE)</f>
        <v>09-08-1997</v>
      </c>
      <c r="M254">
        <f>VLOOKUP(A254,'Hospitalisation Details'!$A$1:$M$2344,6,FALSE)</f>
        <v>33900.65</v>
      </c>
      <c r="N254" t="str">
        <f>VLOOKUP(A254,'Hospitalisation Details'!$A$1:$M$2344,7,FALSE)</f>
        <v>tier - 2</v>
      </c>
      <c r="O254" t="str">
        <f>VLOOKUP(A254,'Hospitalisation Details'!$A$1:$M$2344,8,FALSE)</f>
        <v>tier - 3</v>
      </c>
      <c r="P254" t="str">
        <f>VLOOKUP(A254,'Hospitalisation Details'!$A$1:$M$2344,9,FALSE)</f>
        <v>R1011</v>
      </c>
      <c r="Q254">
        <f>VLOOKUP(A254,'Hospitalisation Details'!$A$1:$M$2344,13,FALSE)</f>
        <v>25</v>
      </c>
    </row>
    <row r="255" spans="1:17" ht="15.5" x14ac:dyDescent="0.35">
      <c r="A255" s="21" t="s">
        <v>2118</v>
      </c>
      <c r="B255" t="str">
        <f>VLOOKUP('Customer Names'!A255,'Customer Names'!$A$2:$C$2336,3,FALSE)</f>
        <v xml:space="preserve">  Alex</v>
      </c>
      <c r="C255">
        <f>VLOOKUP(A255,'Medical Examinations'!$A$1:$L$2336,2, FALSE)</f>
        <v>51.18</v>
      </c>
      <c r="D255">
        <f>VLOOKUP(A255,'Medical Examinations'!$A$1:$L$2336,3,FALSE)</f>
        <v>4.5599999999999996</v>
      </c>
      <c r="E255" t="str">
        <f>VLOOKUP(A255,'Medical Examinations'!$A$1:$L$2336,4,FALSE)</f>
        <v>yes</v>
      </c>
      <c r="F255" t="str">
        <f>VLOOKUP(A255,'Medical Examinations'!$A$1:$L$2336,5,FALSE)</f>
        <v>yes</v>
      </c>
      <c r="G255" t="str">
        <f>VLOOKUP(A255,'Medical Examinations'!$A$1:$L$2336,6,FALSE)</f>
        <v>No</v>
      </c>
      <c r="H255" s="25">
        <f>VLOOKUP(A255,'Medical Examinations'!$A$1:$L$2336,7,FALSE)</f>
        <v>2</v>
      </c>
      <c r="I255" t="str">
        <f>VLOOKUP(A255,'Medical Examinations'!$A$1:$L$2336,8,FALSE)</f>
        <v>yes</v>
      </c>
      <c r="J255" t="str">
        <f>VLOOKUP(A255,'Medical Examinations'!$A$1:$L$2336,11,FALSE)</f>
        <v>Obesity</v>
      </c>
      <c r="K255" t="str">
        <f>VLOOKUP(A255,'Medical Examinations'!$A$1:$L$2336,12,FALSE)</f>
        <v>Normal</v>
      </c>
      <c r="L255" t="str">
        <f>VLOOKUP(A255,'Hospitalisation Details'!$A$1:$M$2344,12,FALSE)</f>
        <v>26-10-2000</v>
      </c>
      <c r="M255">
        <f>VLOOKUP(A255,'Hospitalisation Details'!$A$1:$M$2344,6,FALSE)</f>
        <v>33829.39</v>
      </c>
      <c r="N255" t="str">
        <f>VLOOKUP(A255,'Hospitalisation Details'!$A$1:$M$2344,7,FALSE)</f>
        <v>tier - 2</v>
      </c>
      <c r="O255" t="str">
        <f>VLOOKUP(A255,'Hospitalisation Details'!$A$1:$M$2344,8,FALSE)</f>
        <v>tier - 3</v>
      </c>
      <c r="P255" t="str">
        <f>VLOOKUP(A255,'Hospitalisation Details'!$A$1:$M$2344,9,FALSE)</f>
        <v>R1011</v>
      </c>
      <c r="Q255">
        <f>VLOOKUP(A255,'Hospitalisation Details'!$A$1:$M$2344,13,FALSE)</f>
        <v>22</v>
      </c>
    </row>
    <row r="256" spans="1:17" ht="15.5" x14ac:dyDescent="0.35">
      <c r="A256" s="21" t="s">
        <v>2117</v>
      </c>
      <c r="B256" t="str">
        <f>VLOOKUP('Customer Names'!A256,'Customer Names'!$A$2:$C$2336,3,FALSE)</f>
        <v xml:space="preserve">  Zach S</v>
      </c>
      <c r="C256">
        <f>VLOOKUP(A256,'Medical Examinations'!$A$1:$L$2336,2, FALSE)</f>
        <v>22.18</v>
      </c>
      <c r="D256">
        <f>VLOOKUP(A256,'Medical Examinations'!$A$1:$L$2336,3,FALSE)</f>
        <v>9.9</v>
      </c>
      <c r="E256" t="str">
        <f>VLOOKUP(A256,'Medical Examinations'!$A$1:$L$2336,4,FALSE)</f>
        <v>No</v>
      </c>
      <c r="F256" t="str">
        <f>VLOOKUP(A256,'Medical Examinations'!$A$1:$L$2336,5,FALSE)</f>
        <v>No</v>
      </c>
      <c r="G256" t="str">
        <f>VLOOKUP(A256,'Medical Examinations'!$A$1:$L$2336,6,FALSE)</f>
        <v>No</v>
      </c>
      <c r="H256" s="25">
        <f>VLOOKUP(A256,'Medical Examinations'!$A$1:$L$2336,7,FALSE)</f>
        <v>0</v>
      </c>
      <c r="I256" t="str">
        <f>VLOOKUP(A256,'Medical Examinations'!$A$1:$L$2336,8,FALSE)</f>
        <v>yes</v>
      </c>
      <c r="J256" t="str">
        <f>VLOOKUP(A256,'Medical Examinations'!$A$1:$L$2336,11,FALSE)</f>
        <v>Normal Weight</v>
      </c>
      <c r="K256" t="str">
        <f>VLOOKUP(A256,'Medical Examinations'!$A$1:$L$2336,12,FALSE)</f>
        <v>Diabetes</v>
      </c>
      <c r="L256" t="str">
        <f>VLOOKUP(A256,'Hospitalisation Details'!$A$1:$M$2344,12,FALSE)</f>
        <v>11-12-1962</v>
      </c>
      <c r="M256">
        <f>VLOOKUP(A256,'Hospitalisation Details'!$A$1:$M$2344,6,FALSE)</f>
        <v>33753.32</v>
      </c>
      <c r="N256" t="str">
        <f>VLOOKUP(A256,'Hospitalisation Details'!$A$1:$M$2344,7,FALSE)</f>
        <v>tier - 1</v>
      </c>
      <c r="O256" t="str">
        <f>VLOOKUP(A256,'Hospitalisation Details'!$A$1:$M$2344,8,FALSE)</f>
        <v>tier - 3</v>
      </c>
      <c r="P256" t="str">
        <f>VLOOKUP(A256,'Hospitalisation Details'!$A$1:$M$2344,9,FALSE)</f>
        <v>R1011</v>
      </c>
      <c r="Q256">
        <f>VLOOKUP(A256,'Hospitalisation Details'!$A$1:$M$2344,13,FALSE)</f>
        <v>60</v>
      </c>
    </row>
    <row r="257" spans="1:17" ht="15.5" x14ac:dyDescent="0.35">
      <c r="A257" s="21" t="s">
        <v>2116</v>
      </c>
      <c r="B257" t="str">
        <f>VLOOKUP('Customer Names'!A257,'Customer Names'!$A$2:$C$2336,3,FALSE)</f>
        <v xml:space="preserve">  Alan</v>
      </c>
      <c r="C257">
        <f>VLOOKUP(A257,'Medical Examinations'!$A$1:$L$2336,2, FALSE)</f>
        <v>31.92</v>
      </c>
      <c r="D257">
        <f>VLOOKUP(A257,'Medical Examinations'!$A$1:$L$2336,3,FALSE)</f>
        <v>5.1100000000000003</v>
      </c>
      <c r="E257" t="str">
        <f>VLOOKUP(A257,'Medical Examinations'!$A$1:$L$2336,4,FALSE)</f>
        <v>No</v>
      </c>
      <c r="F257" t="str">
        <f>VLOOKUP(A257,'Medical Examinations'!$A$1:$L$2336,5,FALSE)</f>
        <v>No</v>
      </c>
      <c r="G257" t="str">
        <f>VLOOKUP(A257,'Medical Examinations'!$A$1:$L$2336,6,FALSE)</f>
        <v>Yes</v>
      </c>
      <c r="H257" s="25">
        <f>VLOOKUP(A257,'Medical Examinations'!$A$1:$L$2336,7,FALSE)</f>
        <v>1</v>
      </c>
      <c r="I257" t="str">
        <f>VLOOKUP(A257,'Medical Examinations'!$A$1:$L$2336,8,FALSE)</f>
        <v>yes</v>
      </c>
      <c r="J257" t="str">
        <f>VLOOKUP(A257,'Medical Examinations'!$A$1:$L$2336,11,FALSE)</f>
        <v>Obesity</v>
      </c>
      <c r="K257" t="str">
        <f>VLOOKUP(A257,'Medical Examinations'!$A$1:$L$2336,12,FALSE)</f>
        <v>Normal</v>
      </c>
      <c r="L257" t="str">
        <f>VLOOKUP(A257,'Hospitalisation Details'!$A$1:$M$2344,12,FALSE)</f>
        <v>12-09-2003</v>
      </c>
      <c r="M257">
        <f>VLOOKUP(A257,'Hospitalisation Details'!$A$1:$M$2344,6,FALSE)</f>
        <v>33750.29</v>
      </c>
      <c r="N257" t="str">
        <f>VLOOKUP(A257,'Hospitalisation Details'!$A$1:$M$2344,7,FALSE)</f>
        <v>tier - 1</v>
      </c>
      <c r="O257" t="str">
        <f>VLOOKUP(A257,'Hospitalisation Details'!$A$1:$M$2344,8,FALSE)</f>
        <v>tier - 3</v>
      </c>
      <c r="P257" t="str">
        <f>VLOOKUP(A257,'Hospitalisation Details'!$A$1:$M$2344,9,FALSE)</f>
        <v>R1012</v>
      </c>
      <c r="Q257">
        <f>VLOOKUP(A257,'Hospitalisation Details'!$A$1:$M$2344,13,FALSE)</f>
        <v>19</v>
      </c>
    </row>
    <row r="258" spans="1:17" ht="15.5" x14ac:dyDescent="0.35">
      <c r="A258" s="21" t="s">
        <v>2115</v>
      </c>
      <c r="B258" t="str">
        <f>VLOOKUP('Customer Names'!A258,'Customer Names'!$A$2:$C$2336,3,FALSE)</f>
        <v xml:space="preserve">  Nate</v>
      </c>
      <c r="C258">
        <f>VLOOKUP(A258,'Medical Examinations'!$A$1:$L$2336,2, FALSE)</f>
        <v>31.73</v>
      </c>
      <c r="D258">
        <f>VLOOKUP(A258,'Medical Examinations'!$A$1:$L$2336,3,FALSE)</f>
        <v>5.73</v>
      </c>
      <c r="E258" t="str">
        <f>VLOOKUP(A258,'Medical Examinations'!$A$1:$L$2336,4,FALSE)</f>
        <v>No</v>
      </c>
      <c r="F258" t="str">
        <f>VLOOKUP(A258,'Medical Examinations'!$A$1:$L$2336,5,FALSE)</f>
        <v>yes</v>
      </c>
      <c r="G258" t="str">
        <f>VLOOKUP(A258,'Medical Examinations'!$A$1:$L$2336,6,FALSE)</f>
        <v>No</v>
      </c>
      <c r="H258" s="25">
        <f>VLOOKUP(A258,'Medical Examinations'!$A$1:$L$2336,7,FALSE)</f>
        <v>1</v>
      </c>
      <c r="I258" t="str">
        <f>VLOOKUP(A258,'Medical Examinations'!$A$1:$L$2336,8,FALSE)</f>
        <v>yes</v>
      </c>
      <c r="J258" t="str">
        <f>VLOOKUP(A258,'Medical Examinations'!$A$1:$L$2336,11,FALSE)</f>
        <v>Obesity</v>
      </c>
      <c r="K258" t="str">
        <f>VLOOKUP(A258,'Medical Examinations'!$A$1:$L$2336,12,FALSE)</f>
        <v>Prediabetes</v>
      </c>
      <c r="L258" t="str">
        <f>VLOOKUP(A258,'Hospitalisation Details'!$A$1:$M$2344,12,FALSE)</f>
        <v>01-11-2004</v>
      </c>
      <c r="M258">
        <f>VLOOKUP(A258,'Hospitalisation Details'!$A$1:$M$2344,6,FALSE)</f>
        <v>33732.69</v>
      </c>
      <c r="N258" t="str">
        <f>VLOOKUP(A258,'Hospitalisation Details'!$A$1:$M$2344,7,FALSE)</f>
        <v>tier - 1</v>
      </c>
      <c r="O258" t="str">
        <f>VLOOKUP(A258,'Hospitalisation Details'!$A$1:$M$2344,8,FALSE)</f>
        <v>tier - 1</v>
      </c>
      <c r="P258" t="str">
        <f>VLOOKUP(A258,'Hospitalisation Details'!$A$1:$M$2344,9,FALSE)</f>
        <v>R1017</v>
      </c>
      <c r="Q258">
        <f>VLOOKUP(A258,'Hospitalisation Details'!$A$1:$M$2344,13,FALSE)</f>
        <v>18</v>
      </c>
    </row>
    <row r="259" spans="1:17" ht="15.5" x14ac:dyDescent="0.35">
      <c r="A259" s="21" t="s">
        <v>2114</v>
      </c>
      <c r="B259" t="str">
        <f>VLOOKUP('Customer Names'!A259,'Customer Names'!$A$2:$C$2336,3,FALSE)</f>
        <v xml:space="preserve">  Jesse G</v>
      </c>
      <c r="C259">
        <f>VLOOKUP(A259,'Medical Examinations'!$A$1:$L$2336,2, FALSE)</f>
        <v>45.52</v>
      </c>
      <c r="D259">
        <f>VLOOKUP(A259,'Medical Examinations'!$A$1:$L$2336,3,FALSE)</f>
        <v>6.04</v>
      </c>
      <c r="E259" t="str">
        <f>VLOOKUP(A259,'Medical Examinations'!$A$1:$L$2336,4,FALSE)</f>
        <v>No</v>
      </c>
      <c r="F259" t="str">
        <f>VLOOKUP(A259,'Medical Examinations'!$A$1:$L$2336,5,FALSE)</f>
        <v>No</v>
      </c>
      <c r="G259" t="str">
        <f>VLOOKUP(A259,'Medical Examinations'!$A$1:$L$2336,6,FALSE)</f>
        <v>Yes</v>
      </c>
      <c r="H259" s="25">
        <f>VLOOKUP(A259,'Medical Examinations'!$A$1:$L$2336,7,FALSE)</f>
        <v>1</v>
      </c>
      <c r="I259" t="str">
        <f>VLOOKUP(A259,'Medical Examinations'!$A$1:$L$2336,8,FALSE)</f>
        <v>yes</v>
      </c>
      <c r="J259" t="str">
        <f>VLOOKUP(A259,'Medical Examinations'!$A$1:$L$2336,11,FALSE)</f>
        <v>Obesity</v>
      </c>
      <c r="K259" t="str">
        <f>VLOOKUP(A259,'Medical Examinations'!$A$1:$L$2336,12,FALSE)</f>
        <v>Prediabetes</v>
      </c>
      <c r="L259" t="str">
        <f>VLOOKUP(A259,'Hospitalisation Details'!$A$1:$M$2344,12,FALSE)</f>
        <v>28-11-1993</v>
      </c>
      <c r="M259">
        <f>VLOOKUP(A259,'Hospitalisation Details'!$A$1:$M$2344,6,FALSE)</f>
        <v>33707.550000000003</v>
      </c>
      <c r="N259" t="str">
        <f>VLOOKUP(A259,'Hospitalisation Details'!$A$1:$M$2344,7,FALSE)</f>
        <v>tier - 2</v>
      </c>
      <c r="O259" t="str">
        <f>VLOOKUP(A259,'Hospitalisation Details'!$A$1:$M$2344,8,FALSE)</f>
        <v>tier - 2</v>
      </c>
      <c r="P259" t="str">
        <f>VLOOKUP(A259,'Hospitalisation Details'!$A$1:$M$2344,9,FALSE)</f>
        <v>R1011</v>
      </c>
      <c r="Q259">
        <f>VLOOKUP(A259,'Hospitalisation Details'!$A$1:$M$2344,13,FALSE)</f>
        <v>29</v>
      </c>
    </row>
    <row r="260" spans="1:17" ht="15.5" x14ac:dyDescent="0.35">
      <c r="A260" s="21" t="s">
        <v>2113</v>
      </c>
      <c r="B260" t="str">
        <f>VLOOKUP('Customer Names'!A260,'Customer Names'!$A$2:$C$2336,3,FALSE)</f>
        <v xml:space="preserve">  Jason</v>
      </c>
      <c r="C260">
        <f>VLOOKUP(A260,'Medical Examinations'!$A$1:$L$2336,2, FALSE)</f>
        <v>52.81</v>
      </c>
      <c r="D260">
        <f>VLOOKUP(A260,'Medical Examinations'!$A$1:$L$2336,3,FALSE)</f>
        <v>5.19</v>
      </c>
      <c r="E260" t="str">
        <f>VLOOKUP(A260,'Medical Examinations'!$A$1:$L$2336,4,FALSE)</f>
        <v>No</v>
      </c>
      <c r="F260" t="str">
        <f>VLOOKUP(A260,'Medical Examinations'!$A$1:$L$2336,5,FALSE)</f>
        <v>No</v>
      </c>
      <c r="G260" t="str">
        <f>VLOOKUP(A260,'Medical Examinations'!$A$1:$L$2336,6,FALSE)</f>
        <v>Yes</v>
      </c>
      <c r="H260" s="25">
        <f>VLOOKUP(A260,'Medical Examinations'!$A$1:$L$2336,7,FALSE)</f>
        <v>1</v>
      </c>
      <c r="I260" t="str">
        <f>VLOOKUP(A260,'Medical Examinations'!$A$1:$L$2336,8,FALSE)</f>
        <v>yes</v>
      </c>
      <c r="J260" t="str">
        <f>VLOOKUP(A260,'Medical Examinations'!$A$1:$L$2336,11,FALSE)</f>
        <v>Obesity</v>
      </c>
      <c r="K260" t="str">
        <f>VLOOKUP(A260,'Medical Examinations'!$A$1:$L$2336,12,FALSE)</f>
        <v>Normal</v>
      </c>
      <c r="L260" t="str">
        <f>VLOOKUP(A260,'Hospitalisation Details'!$A$1:$M$2344,12,FALSE)</f>
        <v>09-09-2003</v>
      </c>
      <c r="M260">
        <f>VLOOKUP(A260,'Hospitalisation Details'!$A$1:$M$2344,6,FALSE)</f>
        <v>33611.71</v>
      </c>
      <c r="N260" t="str">
        <f>VLOOKUP(A260,'Hospitalisation Details'!$A$1:$M$2344,7,FALSE)</f>
        <v>tier - 1</v>
      </c>
      <c r="O260" t="str">
        <f>VLOOKUP(A260,'Hospitalisation Details'!$A$1:$M$2344,8,FALSE)</f>
        <v>tier - 2</v>
      </c>
      <c r="P260" t="str">
        <f>VLOOKUP(A260,'Hospitalisation Details'!$A$1:$M$2344,9,FALSE)</f>
        <v>R1011</v>
      </c>
      <c r="Q260">
        <f>VLOOKUP(A260,'Hospitalisation Details'!$A$1:$M$2344,13,FALSE)</f>
        <v>19</v>
      </c>
    </row>
    <row r="261" spans="1:17" ht="15.5" x14ac:dyDescent="0.35">
      <c r="A261" s="21" t="s">
        <v>2112</v>
      </c>
      <c r="B261" t="str">
        <f>VLOOKUP('Customer Names'!A261,'Customer Names'!$A$2:$C$2336,3,FALSE)</f>
        <v xml:space="preserve">  Megan A</v>
      </c>
      <c r="C261">
        <f>VLOOKUP(A261,'Medical Examinations'!$A$1:$L$2336,2, FALSE)</f>
        <v>33.58</v>
      </c>
      <c r="D261">
        <f>VLOOKUP(A261,'Medical Examinations'!$A$1:$L$2336,3,FALSE)</f>
        <v>5.56</v>
      </c>
      <c r="E261" t="str">
        <f>VLOOKUP(A261,'Medical Examinations'!$A$1:$L$2336,4,FALSE)</f>
        <v>No</v>
      </c>
      <c r="F261" t="str">
        <f>VLOOKUP(A261,'Medical Examinations'!$A$1:$L$2336,5,FALSE)</f>
        <v>No</v>
      </c>
      <c r="G261" t="str">
        <f>VLOOKUP(A261,'Medical Examinations'!$A$1:$L$2336,6,FALSE)</f>
        <v>No</v>
      </c>
      <c r="H261" s="25">
        <f>VLOOKUP(A261,'Medical Examinations'!$A$1:$L$2336,7,FALSE)</f>
        <v>1</v>
      </c>
      <c r="I261" t="str">
        <f>VLOOKUP(A261,'Medical Examinations'!$A$1:$L$2336,8,FALSE)</f>
        <v>yes</v>
      </c>
      <c r="J261" t="str">
        <f>VLOOKUP(A261,'Medical Examinations'!$A$1:$L$2336,11,FALSE)</f>
        <v>Obesity</v>
      </c>
      <c r="K261" t="str">
        <f>VLOOKUP(A261,'Medical Examinations'!$A$1:$L$2336,12,FALSE)</f>
        <v>Normal</v>
      </c>
      <c r="L261" t="str">
        <f>VLOOKUP(A261,'Hospitalisation Details'!$A$1:$M$2344,12,FALSE)</f>
        <v>22-07-1984</v>
      </c>
      <c r="M261">
        <f>VLOOKUP(A261,'Hospitalisation Details'!$A$1:$M$2344,6,FALSE)</f>
        <v>33527.1</v>
      </c>
      <c r="N261" t="str">
        <f>VLOOKUP(A261,'Hospitalisation Details'!$A$1:$M$2344,7,FALSE)</f>
        <v>tier - 2</v>
      </c>
      <c r="O261" t="str">
        <f>VLOOKUP(A261,'Hospitalisation Details'!$A$1:$M$2344,8,FALSE)</f>
        <v>tier - 3</v>
      </c>
      <c r="P261" t="str">
        <f>VLOOKUP(A261,'Hospitalisation Details'!$A$1:$M$2344,9,FALSE)</f>
        <v>R1011</v>
      </c>
      <c r="Q261">
        <f>VLOOKUP(A261,'Hospitalisation Details'!$A$1:$M$2344,13,FALSE)</f>
        <v>39</v>
      </c>
    </row>
    <row r="262" spans="1:17" ht="15.5" x14ac:dyDescent="0.35">
      <c r="A262" s="21" t="s">
        <v>2111</v>
      </c>
      <c r="B262" t="str">
        <f>VLOOKUP('Customer Names'!A262,'Customer Names'!$A$2:$C$2336,3,FALSE)</f>
        <v xml:space="preserve">  Luke M</v>
      </c>
      <c r="C262">
        <f>VLOOKUP(A262,'Medical Examinations'!$A$1:$L$2336,2, FALSE)</f>
        <v>30.684999999999999</v>
      </c>
      <c r="D262">
        <f>VLOOKUP(A262,'Medical Examinations'!$A$1:$L$2336,3,FALSE)</f>
        <v>8.23</v>
      </c>
      <c r="E262" t="str">
        <f>VLOOKUP(A262,'Medical Examinations'!$A$1:$L$2336,4,FALSE)</f>
        <v>No</v>
      </c>
      <c r="F262" t="str">
        <f>VLOOKUP(A262,'Medical Examinations'!$A$1:$L$2336,5,FALSE)</f>
        <v>No</v>
      </c>
      <c r="G262" t="str">
        <f>VLOOKUP(A262,'Medical Examinations'!$A$1:$L$2336,6,FALSE)</f>
        <v>No</v>
      </c>
      <c r="H262" s="25">
        <f>VLOOKUP(A262,'Medical Examinations'!$A$1:$L$2336,7,FALSE)</f>
        <v>0</v>
      </c>
      <c r="I262" t="str">
        <f>VLOOKUP(A262,'Medical Examinations'!$A$1:$L$2336,8,FALSE)</f>
        <v>yes</v>
      </c>
      <c r="J262" t="str">
        <f>VLOOKUP(A262,'Medical Examinations'!$A$1:$L$2336,11,FALSE)</f>
        <v>Obesity</v>
      </c>
      <c r="K262" t="str">
        <f>VLOOKUP(A262,'Medical Examinations'!$A$1:$L$2336,12,FALSE)</f>
        <v>Diabetes</v>
      </c>
      <c r="L262" t="str">
        <f>VLOOKUP(A262,'Hospitalisation Details'!$A$1:$M$2344,12,FALSE)</f>
        <v>25-08-2002</v>
      </c>
      <c r="M262">
        <f>VLOOKUP(A262,'Hospitalisation Details'!$A$1:$M$2344,6,FALSE)</f>
        <v>33475.82</v>
      </c>
      <c r="N262" t="str">
        <f>VLOOKUP(A262,'Hospitalisation Details'!$A$1:$M$2344,7,FALSE)</f>
        <v>tier - 1</v>
      </c>
      <c r="O262" t="str">
        <f>VLOOKUP(A262,'Hospitalisation Details'!$A$1:$M$2344,8,FALSE)</f>
        <v>tier - 1</v>
      </c>
      <c r="P262" t="str">
        <f>VLOOKUP(A262,'Hospitalisation Details'!$A$1:$M$2344,9,FALSE)</f>
        <v>R1018</v>
      </c>
      <c r="Q262">
        <f>VLOOKUP(A262,'Hospitalisation Details'!$A$1:$M$2344,13,FALSE)</f>
        <v>20</v>
      </c>
    </row>
    <row r="263" spans="1:17" ht="15.5" x14ac:dyDescent="0.35">
      <c r="A263" s="21" t="s">
        <v>2110</v>
      </c>
      <c r="B263" t="str">
        <f>VLOOKUP('Customer Names'!A263,'Customer Names'!$A$2:$C$2336,3,FALSE)</f>
        <v xml:space="preserve">  Jacy D</v>
      </c>
      <c r="C263">
        <f>VLOOKUP(A263,'Medical Examinations'!$A$1:$L$2336,2, FALSE)</f>
        <v>37.524999999999999</v>
      </c>
      <c r="D263">
        <f>VLOOKUP(A263,'Medical Examinations'!$A$1:$L$2336,3,FALSE)</f>
        <v>9.0299999999999994</v>
      </c>
      <c r="E263" t="str">
        <f>VLOOKUP(A263,'Medical Examinations'!$A$1:$L$2336,4,FALSE)</f>
        <v>yes</v>
      </c>
      <c r="F263" t="str">
        <f>VLOOKUP(A263,'Medical Examinations'!$A$1:$L$2336,5,FALSE)</f>
        <v>No</v>
      </c>
      <c r="G263" t="str">
        <f>VLOOKUP(A263,'Medical Examinations'!$A$1:$L$2336,6,FALSE)</f>
        <v>No</v>
      </c>
      <c r="H263" s="25">
        <f>VLOOKUP(A263,'Medical Examinations'!$A$1:$L$2336,7,FALSE)</f>
        <v>2</v>
      </c>
      <c r="I263" t="str">
        <f>VLOOKUP(A263,'Medical Examinations'!$A$1:$L$2336,8,FALSE)</f>
        <v>No</v>
      </c>
      <c r="J263" t="str">
        <f>VLOOKUP(A263,'Medical Examinations'!$A$1:$L$2336,11,FALSE)</f>
        <v>Obesity</v>
      </c>
      <c r="K263" t="str">
        <f>VLOOKUP(A263,'Medical Examinations'!$A$1:$L$2336,12,FALSE)</f>
        <v>Diabetes</v>
      </c>
      <c r="L263" t="str">
        <f>VLOOKUP(A263,'Hospitalisation Details'!$A$1:$M$2344,12,FALSE)</f>
        <v>18-06-1970</v>
      </c>
      <c r="M263">
        <f>VLOOKUP(A263,'Hospitalisation Details'!$A$1:$M$2344,6,FALSE)</f>
        <v>33471.97</v>
      </c>
      <c r="N263" t="str">
        <f>VLOOKUP(A263,'Hospitalisation Details'!$A$1:$M$2344,7,FALSE)</f>
        <v>tier - 2</v>
      </c>
      <c r="O263" t="str">
        <f>VLOOKUP(A263,'Hospitalisation Details'!$A$1:$M$2344,8,FALSE)</f>
        <v>tier - 2</v>
      </c>
      <c r="P263" t="str">
        <f>VLOOKUP(A263,'Hospitalisation Details'!$A$1:$M$2344,9,FALSE)</f>
        <v>R1012</v>
      </c>
      <c r="Q263">
        <f>VLOOKUP(A263,'Hospitalisation Details'!$A$1:$M$2344,13,FALSE)</f>
        <v>53</v>
      </c>
    </row>
    <row r="264" spans="1:17" ht="15.5" x14ac:dyDescent="0.35">
      <c r="A264" s="21" t="s">
        <v>2109</v>
      </c>
      <c r="B264" t="str">
        <f>VLOOKUP('Customer Names'!A264,'Customer Names'!$A$2:$C$2336,3,FALSE)</f>
        <v xml:space="preserve">  Simon G</v>
      </c>
      <c r="C264">
        <f>VLOOKUP(A264,'Medical Examinations'!$A$1:$L$2336,2, FALSE)</f>
        <v>34.5</v>
      </c>
      <c r="D264">
        <f>VLOOKUP(A264,'Medical Examinations'!$A$1:$L$2336,3,FALSE)</f>
        <v>4.07</v>
      </c>
      <c r="E264" t="str">
        <f>VLOOKUP(A264,'Medical Examinations'!$A$1:$L$2336,4,FALSE)</f>
        <v>yes</v>
      </c>
      <c r="F264" t="str">
        <f>VLOOKUP(A264,'Medical Examinations'!$A$1:$L$2336,5,FALSE)</f>
        <v>No</v>
      </c>
      <c r="G264" t="str">
        <f>VLOOKUP(A264,'Medical Examinations'!$A$1:$L$2336,6,FALSE)</f>
        <v>No</v>
      </c>
      <c r="H264" s="25">
        <f>VLOOKUP(A264,'Medical Examinations'!$A$1:$L$2336,7,FALSE)</f>
        <v>0</v>
      </c>
      <c r="I264" t="str">
        <f>VLOOKUP(A264,'Medical Examinations'!$A$1:$L$2336,8,FALSE)</f>
        <v>yes</v>
      </c>
      <c r="J264" t="str">
        <f>VLOOKUP(A264,'Medical Examinations'!$A$1:$L$2336,11,FALSE)</f>
        <v>Obesity</v>
      </c>
      <c r="K264" t="str">
        <f>VLOOKUP(A264,'Medical Examinations'!$A$1:$L$2336,12,FALSE)</f>
        <v>Normal</v>
      </c>
      <c r="L264" t="str">
        <f>VLOOKUP(A264,'Hospitalisation Details'!$A$1:$M$2344,12,FALSE)</f>
        <v>07-12-1985</v>
      </c>
      <c r="M264">
        <f>VLOOKUP(A264,'Hospitalisation Details'!$A$1:$M$2344,6,FALSE)</f>
        <v>33450.99</v>
      </c>
      <c r="N264" t="str">
        <f>VLOOKUP(A264,'Hospitalisation Details'!$A$1:$M$2344,7,FALSE)</f>
        <v>tier - 2</v>
      </c>
      <c r="O264" t="str">
        <f>VLOOKUP(A264,'Hospitalisation Details'!$A$1:$M$2344,8,FALSE)</f>
        <v>tier - 2</v>
      </c>
      <c r="P264" t="str">
        <f>VLOOKUP(A264,'Hospitalisation Details'!$A$1:$M$2344,9,FALSE)</f>
        <v>R1011</v>
      </c>
      <c r="Q264">
        <f>VLOOKUP(A264,'Hospitalisation Details'!$A$1:$M$2344,13,FALSE)</f>
        <v>37</v>
      </c>
    </row>
    <row r="265" spans="1:17" ht="15.5" x14ac:dyDescent="0.35">
      <c r="A265" s="21" t="s">
        <v>2108</v>
      </c>
      <c r="B265" t="str">
        <f>VLOOKUP('Customer Names'!A265,'Customer Names'!$A$2:$C$2336,3,FALSE)</f>
        <v xml:space="preserve">  Ainsley E</v>
      </c>
      <c r="C265">
        <f>VLOOKUP(A265,'Medical Examinations'!$A$1:$L$2336,2, FALSE)</f>
        <v>28.16</v>
      </c>
      <c r="D265">
        <f>VLOOKUP(A265,'Medical Examinations'!$A$1:$L$2336,3,FALSE)</f>
        <v>5.77</v>
      </c>
      <c r="E265" t="str">
        <f>VLOOKUP(A265,'Medical Examinations'!$A$1:$L$2336,4,FALSE)</f>
        <v>No</v>
      </c>
      <c r="F265" t="str">
        <f>VLOOKUP(A265,'Medical Examinations'!$A$1:$L$2336,5,FALSE)</f>
        <v>No</v>
      </c>
      <c r="G265" t="str">
        <f>VLOOKUP(A265,'Medical Examinations'!$A$1:$L$2336,6,FALSE)</f>
        <v>No</v>
      </c>
      <c r="H265" s="25">
        <f>VLOOKUP(A265,'Medical Examinations'!$A$1:$L$2336,7,FALSE)</f>
        <v>2</v>
      </c>
      <c r="I265" t="str">
        <f>VLOOKUP(A265,'Medical Examinations'!$A$1:$L$2336,8,FALSE)</f>
        <v>yes</v>
      </c>
      <c r="J265" t="str">
        <f>VLOOKUP(A265,'Medical Examinations'!$A$1:$L$2336,11,FALSE)</f>
        <v>Over Weight</v>
      </c>
      <c r="K265" t="str">
        <f>VLOOKUP(A265,'Medical Examinations'!$A$1:$L$2336,12,FALSE)</f>
        <v>Prediabetes</v>
      </c>
      <c r="L265" t="str">
        <f>VLOOKUP(A265,'Hospitalisation Details'!$A$1:$M$2344,12,FALSE)</f>
        <v>05-09-1972</v>
      </c>
      <c r="M265">
        <f>VLOOKUP(A265,'Hospitalisation Details'!$A$1:$M$2344,6,FALSE)</f>
        <v>33344.449999999997</v>
      </c>
      <c r="N265" t="str">
        <f>VLOOKUP(A265,'Hospitalisation Details'!$A$1:$M$2344,7,FALSE)</f>
        <v>tier - 2</v>
      </c>
      <c r="O265" t="str">
        <f>VLOOKUP(A265,'Hospitalisation Details'!$A$1:$M$2344,8,FALSE)</f>
        <v>tier - 3</v>
      </c>
      <c r="P265" t="str">
        <f>VLOOKUP(A265,'Hospitalisation Details'!$A$1:$M$2344,9,FALSE)</f>
        <v>R1011</v>
      </c>
      <c r="Q265">
        <f>VLOOKUP(A265,'Hospitalisation Details'!$A$1:$M$2344,13,FALSE)</f>
        <v>50</v>
      </c>
    </row>
    <row r="266" spans="1:17" ht="15.5" x14ac:dyDescent="0.35">
      <c r="A266" s="21" t="s">
        <v>2107</v>
      </c>
      <c r="B266" t="str">
        <f>VLOOKUP('Customer Names'!A266,'Customer Names'!$A$2:$C$2336,3,FALSE)</f>
        <v xml:space="preserve">  Erica A</v>
      </c>
      <c r="C266">
        <f>VLOOKUP(A266,'Medical Examinations'!$A$1:$L$2336,2, FALSE)</f>
        <v>30.02</v>
      </c>
      <c r="D266">
        <f>VLOOKUP(A266,'Medical Examinations'!$A$1:$L$2336,3,FALSE)</f>
        <v>5.98</v>
      </c>
      <c r="E266" t="str">
        <f>VLOOKUP(A266,'Medical Examinations'!$A$1:$L$2336,4,FALSE)</f>
        <v>No</v>
      </c>
      <c r="F266" t="str">
        <f>VLOOKUP(A266,'Medical Examinations'!$A$1:$L$2336,5,FALSE)</f>
        <v>No</v>
      </c>
      <c r="G266" t="str">
        <f>VLOOKUP(A266,'Medical Examinations'!$A$1:$L$2336,6,FALSE)</f>
        <v>Yes</v>
      </c>
      <c r="H266" s="25">
        <f>VLOOKUP(A266,'Medical Examinations'!$A$1:$L$2336,7,FALSE)</f>
        <v>1</v>
      </c>
      <c r="I266" t="str">
        <f>VLOOKUP(A266,'Medical Examinations'!$A$1:$L$2336,8,FALSE)</f>
        <v>yes</v>
      </c>
      <c r="J266" t="str">
        <f>VLOOKUP(A266,'Medical Examinations'!$A$1:$L$2336,11,FALSE)</f>
        <v>Obesity</v>
      </c>
      <c r="K266" t="str">
        <f>VLOOKUP(A266,'Medical Examinations'!$A$1:$L$2336,12,FALSE)</f>
        <v>Prediabetes</v>
      </c>
      <c r="L266" t="str">
        <f>VLOOKUP(A266,'Hospitalisation Details'!$A$1:$M$2344,12,FALSE)</f>
        <v>28-11-2003</v>
      </c>
      <c r="M266">
        <f>VLOOKUP(A266,'Hospitalisation Details'!$A$1:$M$2344,6,FALSE)</f>
        <v>33307.550000000003</v>
      </c>
      <c r="N266" t="str">
        <f>VLOOKUP(A266,'Hospitalisation Details'!$A$1:$M$2344,7,FALSE)</f>
        <v>tier - 2</v>
      </c>
      <c r="O266" t="str">
        <f>VLOOKUP(A266,'Hospitalisation Details'!$A$1:$M$2344,8,FALSE)</f>
        <v>tier - 3</v>
      </c>
      <c r="P266" t="str">
        <f>VLOOKUP(A266,'Hospitalisation Details'!$A$1:$M$2344,9,FALSE)</f>
        <v>R1012</v>
      </c>
      <c r="Q266">
        <f>VLOOKUP(A266,'Hospitalisation Details'!$A$1:$M$2344,13,FALSE)</f>
        <v>19</v>
      </c>
    </row>
    <row r="267" spans="1:17" ht="15.5" x14ac:dyDescent="0.35">
      <c r="A267" s="21" t="s">
        <v>2106</v>
      </c>
      <c r="B267" t="str">
        <f>VLOOKUP('Customer Names'!A267,'Customer Names'!$A$2:$C$2336,3,FALSE)</f>
        <v xml:space="preserve">  Erik</v>
      </c>
      <c r="C267">
        <f>VLOOKUP(A267,'Medical Examinations'!$A$1:$L$2336,2, FALSE)</f>
        <v>37.82</v>
      </c>
      <c r="D267">
        <f>VLOOKUP(A267,'Medical Examinations'!$A$1:$L$2336,3,FALSE)</f>
        <v>6.01</v>
      </c>
      <c r="E267" t="str">
        <f>VLOOKUP(A267,'Medical Examinations'!$A$1:$L$2336,4,FALSE)</f>
        <v>No</v>
      </c>
      <c r="F267" t="str">
        <f>VLOOKUP(A267,'Medical Examinations'!$A$1:$L$2336,5,FALSE)</f>
        <v>No</v>
      </c>
      <c r="G267" t="str">
        <f>VLOOKUP(A267,'Medical Examinations'!$A$1:$L$2336,6,FALSE)</f>
        <v>No</v>
      </c>
      <c r="H267" s="25">
        <f>VLOOKUP(A267,'Medical Examinations'!$A$1:$L$2336,7,FALSE)</f>
        <v>0</v>
      </c>
      <c r="I267" t="str">
        <f>VLOOKUP(A267,'Medical Examinations'!$A$1:$L$2336,8,FALSE)</f>
        <v>yes</v>
      </c>
      <c r="J267" t="str">
        <f>VLOOKUP(A267,'Medical Examinations'!$A$1:$L$2336,11,FALSE)</f>
        <v>Obesity</v>
      </c>
      <c r="K267" t="str">
        <f>VLOOKUP(A267,'Medical Examinations'!$A$1:$L$2336,12,FALSE)</f>
        <v>Prediabetes</v>
      </c>
      <c r="L267" t="str">
        <f>VLOOKUP(A267,'Hospitalisation Details'!$A$1:$M$2344,12,FALSE)</f>
        <v>12-10-1990</v>
      </c>
      <c r="M267">
        <f>VLOOKUP(A267,'Hospitalisation Details'!$A$1:$M$2344,6,FALSE)</f>
        <v>33292.83</v>
      </c>
      <c r="N267" t="str">
        <f>VLOOKUP(A267,'Hospitalisation Details'!$A$1:$M$2344,7,FALSE)</f>
        <v>tier - 2</v>
      </c>
      <c r="O267" t="str">
        <f>VLOOKUP(A267,'Hospitalisation Details'!$A$1:$M$2344,8,FALSE)</f>
        <v>tier - 1</v>
      </c>
      <c r="P267" t="str">
        <f>VLOOKUP(A267,'Hospitalisation Details'!$A$1:$M$2344,9,FALSE)</f>
        <v>R1011</v>
      </c>
      <c r="Q267">
        <f>VLOOKUP(A267,'Hospitalisation Details'!$A$1:$M$2344,13,FALSE)</f>
        <v>32</v>
      </c>
    </row>
    <row r="268" spans="1:17" ht="15.5" x14ac:dyDescent="0.35">
      <c r="A268" s="21" t="s">
        <v>2105</v>
      </c>
      <c r="B268" t="str">
        <f>VLOOKUP('Customer Names'!A268,'Customer Names'!$A$2:$C$2336,3,FALSE)</f>
        <v xml:space="preserve">  Erin C</v>
      </c>
      <c r="C268">
        <f>VLOOKUP(A268,'Medical Examinations'!$A$1:$L$2336,2, FALSE)</f>
        <v>33.14</v>
      </c>
      <c r="D268">
        <f>VLOOKUP(A268,'Medical Examinations'!$A$1:$L$2336,3,FALSE)</f>
        <v>5.67</v>
      </c>
      <c r="E268" t="str">
        <f>VLOOKUP(A268,'Medical Examinations'!$A$1:$L$2336,4,FALSE)</f>
        <v>yes</v>
      </c>
      <c r="F268" t="str">
        <f>VLOOKUP(A268,'Medical Examinations'!$A$1:$L$2336,5,FALSE)</f>
        <v>No</v>
      </c>
      <c r="G268" t="str">
        <f>VLOOKUP(A268,'Medical Examinations'!$A$1:$L$2336,6,FALSE)</f>
        <v>No</v>
      </c>
      <c r="H268" s="25">
        <f>VLOOKUP(A268,'Medical Examinations'!$A$1:$L$2336,7,FALSE)</f>
        <v>0</v>
      </c>
      <c r="I268" t="str">
        <f>VLOOKUP(A268,'Medical Examinations'!$A$1:$L$2336,8,FALSE)</f>
        <v>yes</v>
      </c>
      <c r="J268" t="str">
        <f>VLOOKUP(A268,'Medical Examinations'!$A$1:$L$2336,11,FALSE)</f>
        <v>Obesity</v>
      </c>
      <c r="K268" t="str">
        <f>VLOOKUP(A268,'Medical Examinations'!$A$1:$L$2336,12,FALSE)</f>
        <v>Normal</v>
      </c>
      <c r="L268" t="str">
        <f>VLOOKUP(A268,'Hospitalisation Details'!$A$1:$M$2344,12,FALSE)</f>
        <v>15-07-1985</v>
      </c>
      <c r="M268">
        <f>VLOOKUP(A268,'Hospitalisation Details'!$A$1:$M$2344,6,FALSE)</f>
        <v>33121</v>
      </c>
      <c r="N268" t="str">
        <f>VLOOKUP(A268,'Hospitalisation Details'!$A$1:$M$2344,7,FALSE)</f>
        <v>tier - 2</v>
      </c>
      <c r="O268" t="str">
        <f>VLOOKUP(A268,'Hospitalisation Details'!$A$1:$M$2344,8,FALSE)</f>
        <v>tier - 1</v>
      </c>
      <c r="P268" t="str">
        <f>VLOOKUP(A268,'Hospitalisation Details'!$A$1:$M$2344,9,FALSE)</f>
        <v>R1011</v>
      </c>
      <c r="Q268">
        <f>VLOOKUP(A268,'Hospitalisation Details'!$A$1:$M$2344,13,FALSE)</f>
        <v>38</v>
      </c>
    </row>
    <row r="269" spans="1:17" ht="15.5" x14ac:dyDescent="0.35">
      <c r="A269" s="21" t="s">
        <v>2104</v>
      </c>
      <c r="B269" t="str">
        <f>VLOOKUP('Customer Names'!A269,'Customer Names'!$A$2:$C$2336,3,FALSE)</f>
        <v xml:space="preserve">  Adrienne</v>
      </c>
      <c r="C269">
        <f>VLOOKUP(A269,'Medical Examinations'!$A$1:$L$2336,2, FALSE)</f>
        <v>25.14</v>
      </c>
      <c r="D269">
        <f>VLOOKUP(A269,'Medical Examinations'!$A$1:$L$2336,3,FALSE)</f>
        <v>6.02</v>
      </c>
      <c r="E269" t="str">
        <f>VLOOKUP(A269,'Medical Examinations'!$A$1:$L$2336,4,FALSE)</f>
        <v>yes</v>
      </c>
      <c r="F269" t="str">
        <f>VLOOKUP(A269,'Medical Examinations'!$A$1:$L$2336,5,FALSE)</f>
        <v>No</v>
      </c>
      <c r="G269" t="str">
        <f>VLOOKUP(A269,'Medical Examinations'!$A$1:$L$2336,6,FALSE)</f>
        <v>Yes</v>
      </c>
      <c r="H269" s="25">
        <f>VLOOKUP(A269,'Medical Examinations'!$A$1:$L$2336,7,FALSE)</f>
        <v>1</v>
      </c>
      <c r="I269" t="str">
        <f>VLOOKUP(A269,'Medical Examinations'!$A$1:$L$2336,8,FALSE)</f>
        <v>yes</v>
      </c>
      <c r="J269" t="str">
        <f>VLOOKUP(A269,'Medical Examinations'!$A$1:$L$2336,11,FALSE)</f>
        <v>Over Weight</v>
      </c>
      <c r="K269" t="str">
        <f>VLOOKUP(A269,'Medical Examinations'!$A$1:$L$2336,12,FALSE)</f>
        <v>Prediabetes</v>
      </c>
      <c r="L269" t="str">
        <f>VLOOKUP(A269,'Hospitalisation Details'!$A$1:$M$2344,12,FALSE)</f>
        <v>30-10-1969</v>
      </c>
      <c r="M269">
        <f>VLOOKUP(A269,'Hospitalisation Details'!$A$1:$M$2344,6,FALSE)</f>
        <v>33090.660000000003</v>
      </c>
      <c r="N269" t="str">
        <f>VLOOKUP(A269,'Hospitalisation Details'!$A$1:$M$2344,7,FALSE)</f>
        <v>tier - 2</v>
      </c>
      <c r="O269" t="str">
        <f>VLOOKUP(A269,'Hospitalisation Details'!$A$1:$M$2344,8,FALSE)</f>
        <v>tier - 2</v>
      </c>
      <c r="P269" t="str">
        <f>VLOOKUP(A269,'Hospitalisation Details'!$A$1:$M$2344,9,FALSE)</f>
        <v>R1011</v>
      </c>
      <c r="Q269">
        <f>VLOOKUP(A269,'Hospitalisation Details'!$A$1:$M$2344,13,FALSE)</f>
        <v>53</v>
      </c>
    </row>
    <row r="270" spans="1:17" ht="15.5" x14ac:dyDescent="0.35">
      <c r="A270" s="21" t="s">
        <v>2103</v>
      </c>
      <c r="B270" t="str">
        <f>VLOOKUP('Customer Names'!A270,'Customer Names'!$A$2:$C$2336,3,FALSE)</f>
        <v xml:space="preserve">  Adam</v>
      </c>
      <c r="C270">
        <f>VLOOKUP(A270,'Medical Examinations'!$A$1:$L$2336,2, FALSE)</f>
        <v>20.18</v>
      </c>
      <c r="D270">
        <f>VLOOKUP(A270,'Medical Examinations'!$A$1:$L$2336,3,FALSE)</f>
        <v>11.19</v>
      </c>
      <c r="E270" t="str">
        <f>VLOOKUP(A270,'Medical Examinations'!$A$1:$L$2336,4,FALSE)</f>
        <v>No</v>
      </c>
      <c r="F270" t="str">
        <f>VLOOKUP(A270,'Medical Examinations'!$A$1:$L$2336,5,FALSE)</f>
        <v>No</v>
      </c>
      <c r="G270" t="str">
        <f>VLOOKUP(A270,'Medical Examinations'!$A$1:$L$2336,6,FALSE)</f>
        <v>No</v>
      </c>
      <c r="H270" s="25">
        <f>VLOOKUP(A270,'Medical Examinations'!$A$1:$L$2336,7,FALSE)</f>
        <v>0</v>
      </c>
      <c r="I270" t="str">
        <f>VLOOKUP(A270,'Medical Examinations'!$A$1:$L$2336,8,FALSE)</f>
        <v>yes</v>
      </c>
      <c r="J270" t="str">
        <f>VLOOKUP(A270,'Medical Examinations'!$A$1:$L$2336,11,FALSE)</f>
        <v>Normal Weight</v>
      </c>
      <c r="K270" t="str">
        <f>VLOOKUP(A270,'Medical Examinations'!$A$1:$L$2336,12,FALSE)</f>
        <v>Diabetes</v>
      </c>
      <c r="L270" t="str">
        <f>VLOOKUP(A270,'Hospitalisation Details'!$A$1:$M$2344,12,FALSE)</f>
        <v>01-07-1962</v>
      </c>
      <c r="M270">
        <f>VLOOKUP(A270,'Hospitalisation Details'!$A$1:$M$2344,6,FALSE)</f>
        <v>33074.94</v>
      </c>
      <c r="N270" t="str">
        <f>VLOOKUP(A270,'Hospitalisation Details'!$A$1:$M$2344,7,FALSE)</f>
        <v>tier - 1</v>
      </c>
      <c r="O270" t="str">
        <f>VLOOKUP(A270,'Hospitalisation Details'!$A$1:$M$2344,8,FALSE)</f>
        <v>tier - 2</v>
      </c>
      <c r="P270" t="str">
        <f>VLOOKUP(A270,'Hospitalisation Details'!$A$1:$M$2344,9,FALSE)</f>
        <v>R1011</v>
      </c>
      <c r="Q270">
        <f>VLOOKUP(A270,'Hospitalisation Details'!$A$1:$M$2344,13,FALSE)</f>
        <v>61</v>
      </c>
    </row>
    <row r="271" spans="1:17" ht="15.5" x14ac:dyDescent="0.35">
      <c r="A271" s="21" t="s">
        <v>2102</v>
      </c>
      <c r="B271" t="str">
        <f>VLOOKUP('Customer Names'!A271,'Customer Names'!$A$2:$C$2336,3,FALSE)</f>
        <v xml:space="preserve">  Yutaka</v>
      </c>
      <c r="C271">
        <f>VLOOKUP(A271,'Medical Examinations'!$A$1:$L$2336,2, FALSE)</f>
        <v>44.36</v>
      </c>
      <c r="D271">
        <f>VLOOKUP(A271,'Medical Examinations'!$A$1:$L$2336,3,FALSE)</f>
        <v>5.1100000000000003</v>
      </c>
      <c r="E271" t="str">
        <f>VLOOKUP(A271,'Medical Examinations'!$A$1:$L$2336,4,FALSE)</f>
        <v>No</v>
      </c>
      <c r="F271" t="str">
        <f>VLOOKUP(A271,'Medical Examinations'!$A$1:$L$2336,5,FALSE)</f>
        <v>No</v>
      </c>
      <c r="G271" t="str">
        <f>VLOOKUP(A271,'Medical Examinations'!$A$1:$L$2336,6,FALSE)</f>
        <v>No</v>
      </c>
      <c r="H271" s="25">
        <f>VLOOKUP(A271,'Medical Examinations'!$A$1:$L$2336,7,FALSE)</f>
        <v>0</v>
      </c>
      <c r="I271" t="str">
        <f>VLOOKUP(A271,'Medical Examinations'!$A$1:$L$2336,8,FALSE)</f>
        <v>yes</v>
      </c>
      <c r="J271" t="str">
        <f>VLOOKUP(A271,'Medical Examinations'!$A$1:$L$2336,11,FALSE)</f>
        <v>Obesity</v>
      </c>
      <c r="K271" t="str">
        <f>VLOOKUP(A271,'Medical Examinations'!$A$1:$L$2336,12,FALSE)</f>
        <v>Normal</v>
      </c>
      <c r="L271" t="str">
        <f>VLOOKUP(A271,'Hospitalisation Details'!$A$1:$M$2344,12,FALSE)</f>
        <v>28-07-1994</v>
      </c>
      <c r="M271">
        <f>VLOOKUP(A271,'Hospitalisation Details'!$A$1:$M$2344,6,FALSE)</f>
        <v>33057.230000000003</v>
      </c>
      <c r="N271" t="str">
        <f>VLOOKUP(A271,'Hospitalisation Details'!$A$1:$M$2344,7,FALSE)</f>
        <v>tier - 1</v>
      </c>
      <c r="O271" t="str">
        <f>VLOOKUP(A271,'Hospitalisation Details'!$A$1:$M$2344,8,FALSE)</f>
        <v>tier - 2</v>
      </c>
      <c r="P271" t="str">
        <f>VLOOKUP(A271,'Hospitalisation Details'!$A$1:$M$2344,9,FALSE)</f>
        <v>R1011</v>
      </c>
      <c r="Q271">
        <f>VLOOKUP(A271,'Hospitalisation Details'!$A$1:$M$2344,13,FALSE)</f>
        <v>29</v>
      </c>
    </row>
    <row r="272" spans="1:17" ht="15.5" x14ac:dyDescent="0.35">
      <c r="A272" s="21" t="s">
        <v>2101</v>
      </c>
      <c r="B272" t="str">
        <f>VLOOKUP('Customer Names'!A272,'Customer Names'!$A$2:$C$2336,3,FALSE)</f>
        <v xml:space="preserve">  Tyler M</v>
      </c>
      <c r="C272">
        <f>VLOOKUP(A272,'Medical Examinations'!$A$1:$L$2336,2, FALSE)</f>
        <v>23.82</v>
      </c>
      <c r="D272">
        <f>VLOOKUP(A272,'Medical Examinations'!$A$1:$L$2336,3,FALSE)</f>
        <v>10.85</v>
      </c>
      <c r="E272" t="str">
        <f>VLOOKUP(A272,'Medical Examinations'!$A$1:$L$2336,4,FALSE)</f>
        <v>yes</v>
      </c>
      <c r="F272" t="str">
        <f>VLOOKUP(A272,'Medical Examinations'!$A$1:$L$2336,5,FALSE)</f>
        <v>No</v>
      </c>
      <c r="G272" t="str">
        <f>VLOOKUP(A272,'Medical Examinations'!$A$1:$L$2336,6,FALSE)</f>
        <v>No</v>
      </c>
      <c r="H272" s="25">
        <f>VLOOKUP(A272,'Medical Examinations'!$A$1:$L$2336,7,FALSE)</f>
        <v>0</v>
      </c>
      <c r="I272" t="str">
        <f>VLOOKUP(A272,'Medical Examinations'!$A$1:$L$2336,8,FALSE)</f>
        <v>yes</v>
      </c>
      <c r="J272" t="str">
        <f>VLOOKUP(A272,'Medical Examinations'!$A$1:$L$2336,11,FALSE)</f>
        <v>Normal Weight</v>
      </c>
      <c r="K272" t="str">
        <f>VLOOKUP(A272,'Medical Examinations'!$A$1:$L$2336,12,FALSE)</f>
        <v>Diabetes</v>
      </c>
      <c r="L272" t="str">
        <f>VLOOKUP(A272,'Hospitalisation Details'!$A$1:$M$2344,12,FALSE)</f>
        <v>10-07-1967</v>
      </c>
      <c r="M272">
        <f>VLOOKUP(A272,'Hospitalisation Details'!$A$1:$M$2344,6,FALSE)</f>
        <v>33025.32</v>
      </c>
      <c r="N272" t="str">
        <f>VLOOKUP(A272,'Hospitalisation Details'!$A$1:$M$2344,7,FALSE)</f>
        <v>tier - 2</v>
      </c>
      <c r="O272" t="str">
        <f>VLOOKUP(A272,'Hospitalisation Details'!$A$1:$M$2344,8,FALSE)</f>
        <v>tier - 3</v>
      </c>
      <c r="P272" t="str">
        <f>VLOOKUP(A272,'Hospitalisation Details'!$A$1:$M$2344,9,FALSE)</f>
        <v>R1011</v>
      </c>
      <c r="Q272">
        <f>VLOOKUP(A272,'Hospitalisation Details'!$A$1:$M$2344,13,FALSE)</f>
        <v>56</v>
      </c>
    </row>
    <row r="273" spans="1:17" ht="15.5" x14ac:dyDescent="0.35">
      <c r="A273" s="21" t="s">
        <v>2100</v>
      </c>
      <c r="B273" t="str">
        <f>VLOOKUP('Customer Names'!A273,'Customer Names'!$A$2:$C$2336,3,FALSE)</f>
        <v xml:space="preserve">  Stephen</v>
      </c>
      <c r="C273">
        <f>VLOOKUP(A273,'Medical Examinations'!$A$1:$L$2336,2, FALSE)</f>
        <v>45</v>
      </c>
      <c r="D273">
        <f>VLOOKUP(A273,'Medical Examinations'!$A$1:$L$2336,3,FALSE)</f>
        <v>5.24</v>
      </c>
      <c r="E273" t="str">
        <f>VLOOKUP(A273,'Medical Examinations'!$A$1:$L$2336,4,FALSE)</f>
        <v>yes</v>
      </c>
      <c r="F273" t="str">
        <f>VLOOKUP(A273,'Medical Examinations'!$A$1:$L$2336,5,FALSE)</f>
        <v>No</v>
      </c>
      <c r="G273" t="str">
        <f>VLOOKUP(A273,'Medical Examinations'!$A$1:$L$2336,6,FALSE)</f>
        <v>No</v>
      </c>
      <c r="H273" s="25">
        <f>VLOOKUP(A273,'Medical Examinations'!$A$1:$L$2336,7,FALSE)</f>
        <v>1</v>
      </c>
      <c r="I273" t="str">
        <f>VLOOKUP(A273,'Medical Examinations'!$A$1:$L$2336,8,FALSE)</f>
        <v>yes</v>
      </c>
      <c r="J273" t="str">
        <f>VLOOKUP(A273,'Medical Examinations'!$A$1:$L$2336,11,FALSE)</f>
        <v>Obesity</v>
      </c>
      <c r="K273" t="str">
        <f>VLOOKUP(A273,'Medical Examinations'!$A$1:$L$2336,12,FALSE)</f>
        <v>Normal</v>
      </c>
      <c r="L273" t="str">
        <f>VLOOKUP(A273,'Hospitalisation Details'!$A$1:$M$2344,12,FALSE)</f>
        <v>08-07-1995</v>
      </c>
      <c r="M273">
        <f>VLOOKUP(A273,'Hospitalisation Details'!$A$1:$M$2344,6,FALSE)</f>
        <v>33017.46</v>
      </c>
      <c r="N273" t="str">
        <f>VLOOKUP(A273,'Hospitalisation Details'!$A$1:$M$2344,7,FALSE)</f>
        <v>tier - 1</v>
      </c>
      <c r="O273" t="str">
        <f>VLOOKUP(A273,'Hospitalisation Details'!$A$1:$M$2344,8,FALSE)</f>
        <v>tier - 1</v>
      </c>
      <c r="P273" t="str">
        <f>VLOOKUP(A273,'Hospitalisation Details'!$A$1:$M$2344,9,FALSE)</f>
        <v>R1011</v>
      </c>
      <c r="Q273">
        <f>VLOOKUP(A273,'Hospitalisation Details'!$A$1:$M$2344,13,FALSE)</f>
        <v>28</v>
      </c>
    </row>
    <row r="274" spans="1:17" ht="15.5" x14ac:dyDescent="0.35">
      <c r="A274" s="21" t="s">
        <v>2099</v>
      </c>
      <c r="B274" t="str">
        <f>VLOOKUP('Customer Names'!A274,'Customer Names'!$A$2:$C$2336,3,FALSE)</f>
        <v xml:space="preserve">  Andrew B</v>
      </c>
      <c r="C274">
        <f>VLOOKUP(A274,'Medical Examinations'!$A$1:$L$2336,2, FALSE)</f>
        <v>26.62</v>
      </c>
      <c r="D274">
        <f>VLOOKUP(A274,'Medical Examinations'!$A$1:$L$2336,3,FALSE)</f>
        <v>10.08</v>
      </c>
      <c r="E274" t="str">
        <f>VLOOKUP(A274,'Medical Examinations'!$A$1:$L$2336,4,FALSE)</f>
        <v>No</v>
      </c>
      <c r="F274" t="str">
        <f>VLOOKUP(A274,'Medical Examinations'!$A$1:$L$2336,5,FALSE)</f>
        <v>No</v>
      </c>
      <c r="G274" t="str">
        <f>VLOOKUP(A274,'Medical Examinations'!$A$1:$L$2336,6,FALSE)</f>
        <v>No</v>
      </c>
      <c r="H274" s="25">
        <f>VLOOKUP(A274,'Medical Examinations'!$A$1:$L$2336,7,FALSE)</f>
        <v>0</v>
      </c>
      <c r="I274" t="str">
        <f>VLOOKUP(A274,'Medical Examinations'!$A$1:$L$2336,8,FALSE)</f>
        <v>yes</v>
      </c>
      <c r="J274" t="str">
        <f>VLOOKUP(A274,'Medical Examinations'!$A$1:$L$2336,11,FALSE)</f>
        <v>Over Weight</v>
      </c>
      <c r="K274" t="str">
        <f>VLOOKUP(A274,'Medical Examinations'!$A$1:$L$2336,12,FALSE)</f>
        <v>Diabetes</v>
      </c>
      <c r="L274" t="str">
        <f>VLOOKUP(A274,'Hospitalisation Details'!$A$1:$M$2344,12,FALSE)</f>
        <v>24-08-1971</v>
      </c>
      <c r="M274">
        <f>VLOOKUP(A274,'Hospitalisation Details'!$A$1:$M$2344,6,FALSE)</f>
        <v>32947.629999999997</v>
      </c>
      <c r="N274" t="str">
        <f>VLOOKUP(A274,'Hospitalisation Details'!$A$1:$M$2344,7,FALSE)</f>
        <v>tier - 2</v>
      </c>
      <c r="O274" t="str">
        <f>VLOOKUP(A274,'Hospitalisation Details'!$A$1:$M$2344,8,FALSE)</f>
        <v>tier - 1</v>
      </c>
      <c r="P274" t="str">
        <f>VLOOKUP(A274,'Hospitalisation Details'!$A$1:$M$2344,9,FALSE)</f>
        <v>R1011</v>
      </c>
      <c r="Q274">
        <f>VLOOKUP(A274,'Hospitalisation Details'!$A$1:$M$2344,13,FALSE)</f>
        <v>51</v>
      </c>
    </row>
    <row r="275" spans="1:17" ht="15.5" x14ac:dyDescent="0.35">
      <c r="A275" s="21" t="s">
        <v>2098</v>
      </c>
      <c r="B275" t="str">
        <f>VLOOKUP('Customer Names'!A275,'Customer Names'!$A$2:$C$2336,3,FALSE)</f>
        <v xml:space="preserve">  James</v>
      </c>
      <c r="C275">
        <f>VLOOKUP(A275,'Medical Examinations'!$A$1:$L$2336,2, FALSE)</f>
        <v>32.67</v>
      </c>
      <c r="D275">
        <f>VLOOKUP(A275,'Medical Examinations'!$A$1:$L$2336,3,FALSE)</f>
        <v>10.97</v>
      </c>
      <c r="E275" t="str">
        <f>VLOOKUP(A275,'Medical Examinations'!$A$1:$L$2336,4,FALSE)</f>
        <v>yes</v>
      </c>
      <c r="F275" t="str">
        <f>VLOOKUP(A275,'Medical Examinations'!$A$1:$L$2336,5,FALSE)</f>
        <v>No</v>
      </c>
      <c r="G275" t="str">
        <f>VLOOKUP(A275,'Medical Examinations'!$A$1:$L$2336,6,FALSE)</f>
        <v>No</v>
      </c>
      <c r="H275" s="25">
        <f>VLOOKUP(A275,'Medical Examinations'!$A$1:$L$2336,7,FALSE)</f>
        <v>0</v>
      </c>
      <c r="I275" t="str">
        <f>VLOOKUP(A275,'Medical Examinations'!$A$1:$L$2336,8,FALSE)</f>
        <v>yes</v>
      </c>
      <c r="J275" t="str">
        <f>VLOOKUP(A275,'Medical Examinations'!$A$1:$L$2336,11,FALSE)</f>
        <v>Obesity</v>
      </c>
      <c r="K275" t="str">
        <f>VLOOKUP(A275,'Medical Examinations'!$A$1:$L$2336,12,FALSE)</f>
        <v>Diabetes</v>
      </c>
      <c r="L275" t="str">
        <f>VLOOKUP(A275,'Hospitalisation Details'!$A$1:$M$2344,12,FALSE)</f>
        <v>17-11-1981</v>
      </c>
      <c r="M275">
        <f>VLOOKUP(A275,'Hospitalisation Details'!$A$1:$M$2344,6,FALSE)</f>
        <v>32906.69</v>
      </c>
      <c r="N275" t="str">
        <f>VLOOKUP(A275,'Hospitalisation Details'!$A$1:$M$2344,7,FALSE)</f>
        <v>tier - 2</v>
      </c>
      <c r="O275" t="str">
        <f>VLOOKUP(A275,'Hospitalisation Details'!$A$1:$M$2344,8,FALSE)</f>
        <v>tier - 3</v>
      </c>
      <c r="P275" t="str">
        <f>VLOOKUP(A275,'Hospitalisation Details'!$A$1:$M$2344,9,FALSE)</f>
        <v>R1011</v>
      </c>
      <c r="Q275">
        <f>VLOOKUP(A275,'Hospitalisation Details'!$A$1:$M$2344,13,FALSE)</f>
        <v>41</v>
      </c>
    </row>
    <row r="276" spans="1:17" ht="15.5" x14ac:dyDescent="0.35">
      <c r="A276" s="21" t="s">
        <v>2097</v>
      </c>
      <c r="B276" t="str">
        <f>VLOOKUP('Customer Names'!A276,'Customer Names'!$A$2:$C$2336,3,FALSE)</f>
        <v xml:space="preserve">  Shawn P</v>
      </c>
      <c r="C276">
        <f>VLOOKUP(A276,'Medical Examinations'!$A$1:$L$2336,2, FALSE)</f>
        <v>44.44</v>
      </c>
      <c r="D276">
        <f>VLOOKUP(A276,'Medical Examinations'!$A$1:$L$2336,3,FALSE)</f>
        <v>4.9000000000000004</v>
      </c>
      <c r="E276" t="str">
        <f>VLOOKUP(A276,'Medical Examinations'!$A$1:$L$2336,4,FALSE)</f>
        <v>yes</v>
      </c>
      <c r="F276" t="str">
        <f>VLOOKUP(A276,'Medical Examinations'!$A$1:$L$2336,5,FALSE)</f>
        <v>No</v>
      </c>
      <c r="G276" t="str">
        <f>VLOOKUP(A276,'Medical Examinations'!$A$1:$L$2336,6,FALSE)</f>
        <v>No</v>
      </c>
      <c r="H276" s="25">
        <f>VLOOKUP(A276,'Medical Examinations'!$A$1:$L$2336,7,FALSE)</f>
        <v>1</v>
      </c>
      <c r="I276" t="str">
        <f>VLOOKUP(A276,'Medical Examinations'!$A$1:$L$2336,8,FALSE)</f>
        <v>yes</v>
      </c>
      <c r="J276" t="str">
        <f>VLOOKUP(A276,'Medical Examinations'!$A$1:$L$2336,11,FALSE)</f>
        <v>Obesity</v>
      </c>
      <c r="K276" t="str">
        <f>VLOOKUP(A276,'Medical Examinations'!$A$1:$L$2336,12,FALSE)</f>
        <v>Normal</v>
      </c>
      <c r="L276" t="str">
        <f>VLOOKUP(A276,'Hospitalisation Details'!$A$1:$M$2344,12,FALSE)</f>
        <v>04-12-1995</v>
      </c>
      <c r="M276">
        <f>VLOOKUP(A276,'Hospitalisation Details'!$A$1:$M$2344,6,FALSE)</f>
        <v>32827.51</v>
      </c>
      <c r="N276" t="str">
        <f>VLOOKUP(A276,'Hospitalisation Details'!$A$1:$M$2344,7,FALSE)</f>
        <v>tier - 1</v>
      </c>
      <c r="O276" t="str">
        <f>VLOOKUP(A276,'Hospitalisation Details'!$A$1:$M$2344,8,FALSE)</f>
        <v>tier - 2</v>
      </c>
      <c r="P276" t="str">
        <f>VLOOKUP(A276,'Hospitalisation Details'!$A$1:$M$2344,9,FALSE)</f>
        <v>R1011</v>
      </c>
      <c r="Q276">
        <f>VLOOKUP(A276,'Hospitalisation Details'!$A$1:$M$2344,13,FALSE)</f>
        <v>27</v>
      </c>
    </row>
    <row r="277" spans="1:17" ht="15.5" x14ac:dyDescent="0.35">
      <c r="A277" s="21" t="s">
        <v>2096</v>
      </c>
      <c r="B277" t="str">
        <f>VLOOKUP('Customer Names'!A277,'Customer Names'!$A$2:$C$2336,3,FALSE)</f>
        <v xml:space="preserve">  Matt</v>
      </c>
      <c r="C277">
        <f>VLOOKUP(A277,'Medical Examinations'!$A$1:$L$2336,2, FALSE)</f>
        <v>28.31</v>
      </c>
      <c r="D277">
        <f>VLOOKUP(A277,'Medical Examinations'!$A$1:$L$2336,3,FALSE)</f>
        <v>5.33</v>
      </c>
      <c r="E277" t="str">
        <f>VLOOKUP(A277,'Medical Examinations'!$A$1:$L$2336,4,FALSE)</f>
        <v>No</v>
      </c>
      <c r="F277" t="str">
        <f>VLOOKUP(A277,'Medical Examinations'!$A$1:$L$2336,5,FALSE)</f>
        <v>No</v>
      </c>
      <c r="G277" t="str">
        <f>VLOOKUP(A277,'Medical Examinations'!$A$1:$L$2336,6,FALSE)</f>
        <v>No</v>
      </c>
      <c r="H277" s="25">
        <f>VLOOKUP(A277,'Medical Examinations'!$A$1:$L$2336,7,FALSE)</f>
        <v>0</v>
      </c>
      <c r="I277" t="str">
        <f>VLOOKUP(A277,'Medical Examinations'!$A$1:$L$2336,8,FALSE)</f>
        <v>yes</v>
      </c>
      <c r="J277" t="str">
        <f>VLOOKUP(A277,'Medical Examinations'!$A$1:$L$2336,11,FALSE)</f>
        <v>Over Weight</v>
      </c>
      <c r="K277" t="str">
        <f>VLOOKUP(A277,'Medical Examinations'!$A$1:$L$2336,12,FALSE)</f>
        <v>Normal</v>
      </c>
      <c r="L277" t="str">
        <f>VLOOKUP(A277,'Hospitalisation Details'!$A$1:$M$2344,12,FALSE)</f>
        <v>12-12-1980</v>
      </c>
      <c r="M277">
        <f>VLOOKUP(A277,'Hospitalisation Details'!$A$1:$M$2344,6,FALSE)</f>
        <v>32787.46</v>
      </c>
      <c r="N277" t="str">
        <f>VLOOKUP(A277,'Hospitalisation Details'!$A$1:$M$2344,7,FALSE)</f>
        <v>tier - 1</v>
      </c>
      <c r="O277" t="str">
        <f>VLOOKUP(A277,'Hospitalisation Details'!$A$1:$M$2344,8,FALSE)</f>
        <v>tier - 3</v>
      </c>
      <c r="P277" t="str">
        <f>VLOOKUP(A277,'Hospitalisation Details'!$A$1:$M$2344,9,FALSE)</f>
        <v>R1012</v>
      </c>
      <c r="Q277">
        <f>VLOOKUP(A277,'Hospitalisation Details'!$A$1:$M$2344,13,FALSE)</f>
        <v>42</v>
      </c>
    </row>
    <row r="278" spans="1:17" ht="15.5" x14ac:dyDescent="0.35">
      <c r="A278" s="21" t="s">
        <v>2095</v>
      </c>
      <c r="B278" t="str">
        <f>VLOOKUP('Customer Names'!A278,'Customer Names'!$A$2:$C$2336,3,FALSE)</f>
        <v xml:space="preserve">  Nathaniel</v>
      </c>
      <c r="C278">
        <f>VLOOKUP(A278,'Medical Examinations'!$A$1:$L$2336,2, FALSE)</f>
        <v>25.05</v>
      </c>
      <c r="D278">
        <f>VLOOKUP(A278,'Medical Examinations'!$A$1:$L$2336,3,FALSE)</f>
        <v>4.6100000000000003</v>
      </c>
      <c r="E278" t="str">
        <f>VLOOKUP(A278,'Medical Examinations'!$A$1:$L$2336,4,FALSE)</f>
        <v>No</v>
      </c>
      <c r="F278" t="str">
        <f>VLOOKUP(A278,'Medical Examinations'!$A$1:$L$2336,5,FALSE)</f>
        <v>No</v>
      </c>
      <c r="G278" t="str">
        <f>VLOOKUP(A278,'Medical Examinations'!$A$1:$L$2336,6,FALSE)</f>
        <v>No</v>
      </c>
      <c r="H278" s="25">
        <f>VLOOKUP(A278,'Medical Examinations'!$A$1:$L$2336,7,FALSE)</f>
        <v>2</v>
      </c>
      <c r="I278" t="str">
        <f>VLOOKUP(A278,'Medical Examinations'!$A$1:$L$2336,8,FALSE)</f>
        <v>yes</v>
      </c>
      <c r="J278" t="str">
        <f>VLOOKUP(A278,'Medical Examinations'!$A$1:$L$2336,11,FALSE)</f>
        <v>Over Weight</v>
      </c>
      <c r="K278" t="str">
        <f>VLOOKUP(A278,'Medical Examinations'!$A$1:$L$2336,12,FALSE)</f>
        <v>Normal</v>
      </c>
      <c r="L278" t="str">
        <f>VLOOKUP(A278,'Hospitalisation Details'!$A$1:$M$2344,12,FALSE)</f>
        <v>07-11-1972</v>
      </c>
      <c r="M278">
        <f>VLOOKUP(A278,'Hospitalisation Details'!$A$1:$M$2344,6,FALSE)</f>
        <v>32765.33</v>
      </c>
      <c r="N278" t="str">
        <f>VLOOKUP(A278,'Hospitalisation Details'!$A$1:$M$2344,7,FALSE)</f>
        <v>tier - 2</v>
      </c>
      <c r="O278" t="str">
        <f>VLOOKUP(A278,'Hospitalisation Details'!$A$1:$M$2344,8,FALSE)</f>
        <v>tier - 2</v>
      </c>
      <c r="P278" t="str">
        <f>VLOOKUP(A278,'Hospitalisation Details'!$A$1:$M$2344,9,FALSE)</f>
        <v>R1012</v>
      </c>
      <c r="Q278">
        <f>VLOOKUP(A278,'Hospitalisation Details'!$A$1:$M$2344,13,FALSE)</f>
        <v>50</v>
      </c>
    </row>
    <row r="279" spans="1:17" ht="15.5" x14ac:dyDescent="0.35">
      <c r="A279" s="21" t="s">
        <v>2094</v>
      </c>
      <c r="B279" t="str">
        <f>VLOOKUP('Customer Names'!A279,'Customer Names'!$A$2:$C$2336,3,FALSE)</f>
        <v xml:space="preserve">  Kevin D</v>
      </c>
      <c r="C279">
        <f>VLOOKUP(A279,'Medical Examinations'!$A$1:$L$2336,2, FALSE)</f>
        <v>28.34</v>
      </c>
      <c r="D279">
        <f>VLOOKUP(A279,'Medical Examinations'!$A$1:$L$2336,3,FALSE)</f>
        <v>8.18</v>
      </c>
      <c r="E279" t="str">
        <f>VLOOKUP(A279,'Medical Examinations'!$A$1:$L$2336,4,FALSE)</f>
        <v>No</v>
      </c>
      <c r="F279" t="str">
        <f>VLOOKUP(A279,'Medical Examinations'!$A$1:$L$2336,5,FALSE)</f>
        <v>No</v>
      </c>
      <c r="G279" t="str">
        <f>VLOOKUP(A279,'Medical Examinations'!$A$1:$L$2336,6,FALSE)</f>
        <v>No</v>
      </c>
      <c r="H279" s="25">
        <f>VLOOKUP(A279,'Medical Examinations'!$A$1:$L$2336,7,FALSE)</f>
        <v>0</v>
      </c>
      <c r="I279" t="str">
        <f>VLOOKUP(A279,'Medical Examinations'!$A$1:$L$2336,8,FALSE)</f>
        <v>yes</v>
      </c>
      <c r="J279" t="str">
        <f>VLOOKUP(A279,'Medical Examinations'!$A$1:$L$2336,11,FALSE)</f>
        <v>Over Weight</v>
      </c>
      <c r="K279" t="str">
        <f>VLOOKUP(A279,'Medical Examinations'!$A$1:$L$2336,12,FALSE)</f>
        <v>Diabetes</v>
      </c>
      <c r="L279" t="str">
        <f>VLOOKUP(A279,'Hospitalisation Details'!$A$1:$M$2344,12,FALSE)</f>
        <v>06-12-1974</v>
      </c>
      <c r="M279">
        <f>VLOOKUP(A279,'Hospitalisation Details'!$A$1:$M$2344,6,FALSE)</f>
        <v>32760.48</v>
      </c>
      <c r="N279" t="str">
        <f>VLOOKUP(A279,'Hospitalisation Details'!$A$1:$M$2344,7,FALSE)</f>
        <v>tier - 1</v>
      </c>
      <c r="O279" t="str">
        <f>VLOOKUP(A279,'Hospitalisation Details'!$A$1:$M$2344,8,FALSE)</f>
        <v>tier - 1</v>
      </c>
      <c r="P279" t="str">
        <f>VLOOKUP(A279,'Hospitalisation Details'!$A$1:$M$2344,9,FALSE)</f>
        <v>R1011</v>
      </c>
      <c r="Q279">
        <f>VLOOKUP(A279,'Hospitalisation Details'!$A$1:$M$2344,13,FALSE)</f>
        <v>48</v>
      </c>
    </row>
    <row r="280" spans="1:17" ht="15.5" x14ac:dyDescent="0.35">
      <c r="A280" s="21" t="s">
        <v>2093</v>
      </c>
      <c r="B280" t="str">
        <f>VLOOKUP('Customer Names'!A280,'Customer Names'!$A$2:$C$2336,3,FALSE)</f>
        <v xml:space="preserve">  Joan</v>
      </c>
      <c r="C280">
        <f>VLOOKUP(A280,'Medical Examinations'!$A$1:$L$2336,2, FALSE)</f>
        <v>17.765000000000001</v>
      </c>
      <c r="D280">
        <f>VLOOKUP(A280,'Medical Examinations'!$A$1:$L$2336,3,FALSE)</f>
        <v>5.62</v>
      </c>
      <c r="E280" t="str">
        <f>VLOOKUP(A280,'Medical Examinations'!$A$1:$L$2336,4,FALSE)</f>
        <v>No</v>
      </c>
      <c r="F280" t="str">
        <f>VLOOKUP(A280,'Medical Examinations'!$A$1:$L$2336,5,FALSE)</f>
        <v>No</v>
      </c>
      <c r="G280" t="str">
        <f>VLOOKUP(A280,'Medical Examinations'!$A$1:$L$2336,6,FALSE)</f>
        <v>No</v>
      </c>
      <c r="H280" s="25">
        <f>VLOOKUP(A280,'Medical Examinations'!$A$1:$L$2336,7,FALSE)</f>
        <v>0</v>
      </c>
      <c r="I280" t="str">
        <f>VLOOKUP(A280,'Medical Examinations'!$A$1:$L$2336,8,FALSE)</f>
        <v>yes</v>
      </c>
      <c r="J280" t="str">
        <f>VLOOKUP(A280,'Medical Examinations'!$A$1:$L$2336,11,FALSE)</f>
        <v>Underweight</v>
      </c>
      <c r="K280" t="str">
        <f>VLOOKUP(A280,'Medical Examinations'!$A$1:$L$2336,12,FALSE)</f>
        <v>Normal</v>
      </c>
      <c r="L280" t="str">
        <f>VLOOKUP(A280,'Hospitalisation Details'!$A$1:$M$2344,12,FALSE)</f>
        <v>09-07-1990</v>
      </c>
      <c r="M280">
        <f>VLOOKUP(A280,'Hospitalisation Details'!$A$1:$M$2344,6,FALSE)</f>
        <v>32734.19</v>
      </c>
      <c r="N280" t="str">
        <f>VLOOKUP(A280,'Hospitalisation Details'!$A$1:$M$2344,7,FALSE)</f>
        <v>tier - 2</v>
      </c>
      <c r="O280" t="str">
        <f>VLOOKUP(A280,'Hospitalisation Details'!$A$1:$M$2344,8,FALSE)</f>
        <v>tier - 1</v>
      </c>
      <c r="P280" t="str">
        <f>VLOOKUP(A280,'Hospitalisation Details'!$A$1:$M$2344,9,FALSE)</f>
        <v>R1012</v>
      </c>
      <c r="Q280">
        <f>VLOOKUP(A280,'Hospitalisation Details'!$A$1:$M$2344,13,FALSE)</f>
        <v>33</v>
      </c>
    </row>
    <row r="281" spans="1:17" ht="15.5" x14ac:dyDescent="0.35">
      <c r="A281" s="21" t="s">
        <v>2092</v>
      </c>
      <c r="B281" t="str">
        <f>VLOOKUP('Customer Names'!A281,'Customer Names'!$A$2:$C$2336,3,FALSE)</f>
        <v xml:space="preserve">  Christopher A</v>
      </c>
      <c r="C281">
        <f>VLOOKUP(A281,'Medical Examinations'!$A$1:$L$2336,2, FALSE)</f>
        <v>36.119999999999997</v>
      </c>
      <c r="D281">
        <f>VLOOKUP(A281,'Medical Examinations'!$A$1:$L$2336,3,FALSE)</f>
        <v>5.82</v>
      </c>
      <c r="E281" t="str">
        <f>VLOOKUP(A281,'Medical Examinations'!$A$1:$L$2336,4,FALSE)</f>
        <v>No</v>
      </c>
      <c r="F281" t="str">
        <f>VLOOKUP(A281,'Medical Examinations'!$A$1:$L$2336,5,FALSE)</f>
        <v>No</v>
      </c>
      <c r="G281" t="str">
        <f>VLOOKUP(A281,'Medical Examinations'!$A$1:$L$2336,6,FALSE)</f>
        <v>No</v>
      </c>
      <c r="H281" s="25">
        <f>VLOOKUP(A281,'Medical Examinations'!$A$1:$L$2336,7,FALSE)</f>
        <v>0</v>
      </c>
      <c r="I281" t="str">
        <f>VLOOKUP(A281,'Medical Examinations'!$A$1:$L$2336,8,FALSE)</f>
        <v>yes</v>
      </c>
      <c r="J281" t="str">
        <f>VLOOKUP(A281,'Medical Examinations'!$A$1:$L$2336,11,FALSE)</f>
        <v>Obesity</v>
      </c>
      <c r="K281" t="str">
        <f>VLOOKUP(A281,'Medical Examinations'!$A$1:$L$2336,12,FALSE)</f>
        <v>Prediabetes</v>
      </c>
      <c r="L281" t="str">
        <f>VLOOKUP(A281,'Hospitalisation Details'!$A$1:$M$2344,12,FALSE)</f>
        <v>30-09-1990</v>
      </c>
      <c r="M281">
        <f>VLOOKUP(A281,'Hospitalisation Details'!$A$1:$M$2344,6,FALSE)</f>
        <v>32716.2</v>
      </c>
      <c r="N281" t="str">
        <f>VLOOKUP(A281,'Hospitalisation Details'!$A$1:$M$2344,7,FALSE)</f>
        <v>tier - 1</v>
      </c>
      <c r="O281" t="str">
        <f>VLOOKUP(A281,'Hospitalisation Details'!$A$1:$M$2344,8,FALSE)</f>
        <v>tier - 2</v>
      </c>
      <c r="P281" t="str">
        <f>VLOOKUP(A281,'Hospitalisation Details'!$A$1:$M$2344,9,FALSE)</f>
        <v>R1011</v>
      </c>
      <c r="Q281">
        <f>VLOOKUP(A281,'Hospitalisation Details'!$A$1:$M$2344,13,FALSE)</f>
        <v>32</v>
      </c>
    </row>
    <row r="282" spans="1:17" ht="15.5" x14ac:dyDescent="0.35">
      <c r="A282" s="21" t="s">
        <v>2091</v>
      </c>
      <c r="B282" t="str">
        <f>VLOOKUP('Customer Names'!A282,'Customer Names'!$A$2:$C$2336,3,FALSE)</f>
        <v xml:space="preserve">  Kacy L</v>
      </c>
      <c r="C282">
        <f>VLOOKUP(A282,'Medical Examinations'!$A$1:$L$2336,2, FALSE)</f>
        <v>23.19</v>
      </c>
      <c r="D282">
        <f>VLOOKUP(A282,'Medical Examinations'!$A$1:$L$2336,3,FALSE)</f>
        <v>7.66</v>
      </c>
      <c r="E282" t="str">
        <f>VLOOKUP(A282,'Medical Examinations'!$A$1:$L$2336,4,FALSE)</f>
        <v>No</v>
      </c>
      <c r="F282" t="str">
        <f>VLOOKUP(A282,'Medical Examinations'!$A$1:$L$2336,5,FALSE)</f>
        <v>No</v>
      </c>
      <c r="G282" t="str">
        <f>VLOOKUP(A282,'Medical Examinations'!$A$1:$L$2336,6,FALSE)</f>
        <v>No</v>
      </c>
      <c r="H282" s="25">
        <f>VLOOKUP(A282,'Medical Examinations'!$A$1:$L$2336,7,FALSE)</f>
        <v>0</v>
      </c>
      <c r="I282" t="str">
        <f>VLOOKUP(A282,'Medical Examinations'!$A$1:$L$2336,8,FALSE)</f>
        <v>yes</v>
      </c>
      <c r="J282" t="str">
        <f>VLOOKUP(A282,'Medical Examinations'!$A$1:$L$2336,11,FALSE)</f>
        <v>Normal Weight</v>
      </c>
      <c r="K282" t="str">
        <f>VLOOKUP(A282,'Medical Examinations'!$A$1:$L$2336,12,FALSE)</f>
        <v>Diabetes</v>
      </c>
      <c r="L282" t="str">
        <f>VLOOKUP(A282,'Hospitalisation Details'!$A$1:$M$2344,12,FALSE)</f>
        <v>01-11-1968</v>
      </c>
      <c r="M282">
        <f>VLOOKUP(A282,'Hospitalisation Details'!$A$1:$M$2344,6,FALSE)</f>
        <v>32686.080000000002</v>
      </c>
      <c r="N282" t="str">
        <f>VLOOKUP(A282,'Hospitalisation Details'!$A$1:$M$2344,7,FALSE)</f>
        <v>tier - 2</v>
      </c>
      <c r="O282" t="str">
        <f>VLOOKUP(A282,'Hospitalisation Details'!$A$1:$M$2344,8,FALSE)</f>
        <v>tier - 3</v>
      </c>
      <c r="P282" t="str">
        <f>VLOOKUP(A282,'Hospitalisation Details'!$A$1:$M$2344,9,FALSE)</f>
        <v>R1011</v>
      </c>
      <c r="Q282">
        <f>VLOOKUP(A282,'Hospitalisation Details'!$A$1:$M$2344,13,FALSE)</f>
        <v>54</v>
      </c>
    </row>
    <row r="283" spans="1:17" ht="15.5" x14ac:dyDescent="0.35">
      <c r="A283" s="21" t="s">
        <v>2090</v>
      </c>
      <c r="B283" t="str">
        <f>VLOOKUP('Customer Names'!A283,'Customer Names'!$A$2:$C$2336,3,FALSE)</f>
        <v xml:space="preserve">  Benjamin H</v>
      </c>
      <c r="C283">
        <f>VLOOKUP(A283,'Medical Examinations'!$A$1:$L$2336,2, FALSE)</f>
        <v>35.99</v>
      </c>
      <c r="D283">
        <f>VLOOKUP(A283,'Medical Examinations'!$A$1:$L$2336,3,FALSE)</f>
        <v>4.2300000000000004</v>
      </c>
      <c r="E283" t="str">
        <f>VLOOKUP(A283,'Medical Examinations'!$A$1:$L$2336,4,FALSE)</f>
        <v>No</v>
      </c>
      <c r="F283" t="str">
        <f>VLOOKUP(A283,'Medical Examinations'!$A$1:$L$2336,5,FALSE)</f>
        <v>No</v>
      </c>
      <c r="G283" t="str">
        <f>VLOOKUP(A283,'Medical Examinations'!$A$1:$L$2336,6,FALSE)</f>
        <v>No</v>
      </c>
      <c r="H283" s="25">
        <f>VLOOKUP(A283,'Medical Examinations'!$A$1:$L$2336,7,FALSE)</f>
        <v>0</v>
      </c>
      <c r="I283" t="str">
        <f>VLOOKUP(A283,'Medical Examinations'!$A$1:$L$2336,8,FALSE)</f>
        <v>yes</v>
      </c>
      <c r="J283" t="str">
        <f>VLOOKUP(A283,'Medical Examinations'!$A$1:$L$2336,11,FALSE)</f>
        <v>Obesity</v>
      </c>
      <c r="K283" t="str">
        <f>VLOOKUP(A283,'Medical Examinations'!$A$1:$L$2336,12,FALSE)</f>
        <v>Normal</v>
      </c>
      <c r="L283" t="str">
        <f>VLOOKUP(A283,'Hospitalisation Details'!$A$1:$M$2344,12,FALSE)</f>
        <v>13-07-1990</v>
      </c>
      <c r="M283">
        <f>VLOOKUP(A283,'Hospitalisation Details'!$A$1:$M$2344,6,FALSE)</f>
        <v>32672.11</v>
      </c>
      <c r="N283" t="str">
        <f>VLOOKUP(A283,'Hospitalisation Details'!$A$1:$M$2344,7,FALSE)</f>
        <v>tier - 1</v>
      </c>
      <c r="O283" t="str">
        <f>VLOOKUP(A283,'Hospitalisation Details'!$A$1:$M$2344,8,FALSE)</f>
        <v>tier - 1</v>
      </c>
      <c r="P283" t="str">
        <f>VLOOKUP(A283,'Hospitalisation Details'!$A$1:$M$2344,9,FALSE)</f>
        <v>R1011</v>
      </c>
      <c r="Q283">
        <f>VLOOKUP(A283,'Hospitalisation Details'!$A$1:$M$2344,13,FALSE)</f>
        <v>33</v>
      </c>
    </row>
    <row r="284" spans="1:17" ht="15.5" x14ac:dyDescent="0.35">
      <c r="A284" s="21" t="s">
        <v>2089</v>
      </c>
      <c r="B284" t="str">
        <f>VLOOKUP('Customer Names'!A284,'Customer Names'!$A$2:$C$2336,3,FALSE)</f>
        <v xml:space="preserve">  Xaviour J</v>
      </c>
      <c r="C284">
        <f>VLOOKUP(A284,'Medical Examinations'!$A$1:$L$2336,2, FALSE)</f>
        <v>30.25</v>
      </c>
      <c r="D284">
        <f>VLOOKUP(A284,'Medical Examinations'!$A$1:$L$2336,3,FALSE)</f>
        <v>5.58</v>
      </c>
      <c r="E284" t="str">
        <f>VLOOKUP(A284,'Medical Examinations'!$A$1:$L$2336,4,FALSE)</f>
        <v>No</v>
      </c>
      <c r="F284" t="str">
        <f>VLOOKUP(A284,'Medical Examinations'!$A$1:$L$2336,5,FALSE)</f>
        <v>No</v>
      </c>
      <c r="G284" t="str">
        <f>VLOOKUP(A284,'Medical Examinations'!$A$1:$L$2336,6,FALSE)</f>
        <v>Yes</v>
      </c>
      <c r="H284" s="25">
        <f>VLOOKUP(A284,'Medical Examinations'!$A$1:$L$2336,7,FALSE)</f>
        <v>1</v>
      </c>
      <c r="I284" t="str">
        <f>VLOOKUP(A284,'Medical Examinations'!$A$1:$L$2336,8,FALSE)</f>
        <v>yes</v>
      </c>
      <c r="J284" t="str">
        <f>VLOOKUP(A284,'Medical Examinations'!$A$1:$L$2336,11,FALSE)</f>
        <v>Obesity</v>
      </c>
      <c r="K284" t="str">
        <f>VLOOKUP(A284,'Medical Examinations'!$A$1:$L$2336,12,FALSE)</f>
        <v>Normal</v>
      </c>
      <c r="L284" t="str">
        <f>VLOOKUP(A284,'Hospitalisation Details'!$A$1:$M$2344,12,FALSE)</f>
        <v>08-10-2003</v>
      </c>
      <c r="M284">
        <f>VLOOKUP(A284,'Hospitalisation Details'!$A$1:$M$2344,6,FALSE)</f>
        <v>32548.34</v>
      </c>
      <c r="N284" t="str">
        <f>VLOOKUP(A284,'Hospitalisation Details'!$A$1:$M$2344,7,FALSE)</f>
        <v>tier - 1</v>
      </c>
      <c r="O284" t="str">
        <f>VLOOKUP(A284,'Hospitalisation Details'!$A$1:$M$2344,8,FALSE)</f>
        <v>tier - 2</v>
      </c>
      <c r="P284" t="str">
        <f>VLOOKUP(A284,'Hospitalisation Details'!$A$1:$M$2344,9,FALSE)</f>
        <v>R1013</v>
      </c>
      <c r="Q284">
        <f>VLOOKUP(A284,'Hospitalisation Details'!$A$1:$M$2344,13,FALSE)</f>
        <v>19</v>
      </c>
    </row>
    <row r="285" spans="1:17" ht="15.5" x14ac:dyDescent="0.35">
      <c r="A285" s="21" t="s">
        <v>2088</v>
      </c>
      <c r="B285" t="str">
        <f>VLOOKUP('Customer Names'!A285,'Customer Names'!$A$2:$C$2336,3,FALSE)</f>
        <v xml:space="preserve">  Michael T</v>
      </c>
      <c r="C285">
        <f>VLOOKUP(A285,'Medical Examinations'!$A$1:$L$2336,2, FALSE)</f>
        <v>26.24</v>
      </c>
      <c r="D285">
        <f>VLOOKUP(A285,'Medical Examinations'!$A$1:$L$2336,3,FALSE)</f>
        <v>6.26</v>
      </c>
      <c r="E285" t="str">
        <f>VLOOKUP(A285,'Medical Examinations'!$A$1:$L$2336,4,FALSE)</f>
        <v>yes</v>
      </c>
      <c r="F285" t="str">
        <f>VLOOKUP(A285,'Medical Examinations'!$A$1:$L$2336,5,FALSE)</f>
        <v>No</v>
      </c>
      <c r="G285" t="str">
        <f>VLOOKUP(A285,'Medical Examinations'!$A$1:$L$2336,6,FALSE)</f>
        <v>No</v>
      </c>
      <c r="H285" s="25">
        <f>VLOOKUP(A285,'Medical Examinations'!$A$1:$L$2336,7,FALSE)</f>
        <v>0</v>
      </c>
      <c r="I285" t="str">
        <f>VLOOKUP(A285,'Medical Examinations'!$A$1:$L$2336,8,FALSE)</f>
        <v>yes</v>
      </c>
      <c r="J285" t="str">
        <f>VLOOKUP(A285,'Medical Examinations'!$A$1:$L$2336,11,FALSE)</f>
        <v>Over Weight</v>
      </c>
      <c r="K285" t="str">
        <f>VLOOKUP(A285,'Medical Examinations'!$A$1:$L$2336,12,FALSE)</f>
        <v>Prediabetes</v>
      </c>
      <c r="L285" t="str">
        <f>VLOOKUP(A285,'Hospitalisation Details'!$A$1:$M$2344,12,FALSE)</f>
        <v>19-09-1976</v>
      </c>
      <c r="M285">
        <f>VLOOKUP(A285,'Hospitalisation Details'!$A$1:$M$2344,6,FALSE)</f>
        <v>32485.46</v>
      </c>
      <c r="N285" t="str">
        <f>VLOOKUP(A285,'Hospitalisation Details'!$A$1:$M$2344,7,FALSE)</f>
        <v>tier - 2</v>
      </c>
      <c r="O285" t="str">
        <f>VLOOKUP(A285,'Hospitalisation Details'!$A$1:$M$2344,8,FALSE)</f>
        <v>tier - 1</v>
      </c>
      <c r="P285" t="str">
        <f>VLOOKUP(A285,'Hospitalisation Details'!$A$1:$M$2344,9,FALSE)</f>
        <v>R1011</v>
      </c>
      <c r="Q285">
        <f>VLOOKUP(A285,'Hospitalisation Details'!$A$1:$M$2344,13,FALSE)</f>
        <v>46</v>
      </c>
    </row>
    <row r="286" spans="1:17" ht="15.5" x14ac:dyDescent="0.35">
      <c r="A286" s="21" t="s">
        <v>2087</v>
      </c>
      <c r="B286" t="str">
        <f>VLOOKUP('Customer Names'!A286,'Customer Names'!$A$2:$C$2336,3,FALSE)</f>
        <v xml:space="preserve">  Bradley</v>
      </c>
      <c r="C286">
        <f>VLOOKUP(A286,'Medical Examinations'!$A$1:$L$2336,2, FALSE)</f>
        <v>31.36</v>
      </c>
      <c r="D286">
        <f>VLOOKUP(A286,'Medical Examinations'!$A$1:$L$2336,3,FALSE)</f>
        <v>10.6</v>
      </c>
      <c r="E286" t="str">
        <f>VLOOKUP(A286,'Medical Examinations'!$A$1:$L$2336,4,FALSE)</f>
        <v>yes</v>
      </c>
      <c r="F286" t="str">
        <f>VLOOKUP(A286,'Medical Examinations'!$A$1:$L$2336,5,FALSE)</f>
        <v>No</v>
      </c>
      <c r="G286" t="str">
        <f>VLOOKUP(A286,'Medical Examinations'!$A$1:$L$2336,6,FALSE)</f>
        <v>No</v>
      </c>
      <c r="H286" s="25">
        <f>VLOOKUP(A286,'Medical Examinations'!$A$1:$L$2336,7,FALSE)</f>
        <v>0</v>
      </c>
      <c r="I286" t="str">
        <f>VLOOKUP(A286,'Medical Examinations'!$A$1:$L$2336,8,FALSE)</f>
        <v>yes</v>
      </c>
      <c r="J286" t="str">
        <f>VLOOKUP(A286,'Medical Examinations'!$A$1:$L$2336,11,FALSE)</f>
        <v>Obesity</v>
      </c>
      <c r="K286" t="str">
        <f>VLOOKUP(A286,'Medical Examinations'!$A$1:$L$2336,12,FALSE)</f>
        <v>Diabetes</v>
      </c>
      <c r="L286" t="str">
        <f>VLOOKUP(A286,'Hospitalisation Details'!$A$1:$M$2344,12,FALSE)</f>
        <v>27-09-1981</v>
      </c>
      <c r="M286">
        <f>VLOOKUP(A286,'Hospitalisation Details'!$A$1:$M$2344,6,FALSE)</f>
        <v>32462.35</v>
      </c>
      <c r="N286" t="str">
        <f>VLOOKUP(A286,'Hospitalisation Details'!$A$1:$M$2344,7,FALSE)</f>
        <v>tier - 2</v>
      </c>
      <c r="O286" t="str">
        <f>VLOOKUP(A286,'Hospitalisation Details'!$A$1:$M$2344,8,FALSE)</f>
        <v>tier - 2</v>
      </c>
      <c r="P286" t="str">
        <f>VLOOKUP(A286,'Hospitalisation Details'!$A$1:$M$2344,9,FALSE)</f>
        <v>R1011</v>
      </c>
      <c r="Q286">
        <f>VLOOKUP(A286,'Hospitalisation Details'!$A$1:$M$2344,13,FALSE)</f>
        <v>41</v>
      </c>
    </row>
    <row r="287" spans="1:17" ht="15.5" x14ac:dyDescent="0.35">
      <c r="A287" s="21" t="s">
        <v>2086</v>
      </c>
      <c r="B287" t="str">
        <f>VLOOKUP('Customer Names'!A287,'Customer Names'!$A$2:$C$2336,3,FALSE)</f>
        <v xml:space="preserve">  Andrea</v>
      </c>
      <c r="C287">
        <f>VLOOKUP(A287,'Medical Examinations'!$A$1:$L$2336,2, FALSE)</f>
        <v>25.69</v>
      </c>
      <c r="D287">
        <f>VLOOKUP(A287,'Medical Examinations'!$A$1:$L$2336,3,FALSE)</f>
        <v>4.78</v>
      </c>
      <c r="E287" t="str">
        <f>VLOOKUP(A287,'Medical Examinations'!$A$1:$L$2336,4,FALSE)</f>
        <v>yes</v>
      </c>
      <c r="F287" t="str">
        <f>VLOOKUP(A287,'Medical Examinations'!$A$1:$L$2336,5,FALSE)</f>
        <v>No</v>
      </c>
      <c r="G287" t="str">
        <f>VLOOKUP(A287,'Medical Examinations'!$A$1:$L$2336,6,FALSE)</f>
        <v>No</v>
      </c>
      <c r="H287" s="25">
        <f>VLOOKUP(A287,'Medical Examinations'!$A$1:$L$2336,7,FALSE)</f>
        <v>0</v>
      </c>
      <c r="I287" t="str">
        <f>VLOOKUP(A287,'Medical Examinations'!$A$1:$L$2336,8,FALSE)</f>
        <v>yes</v>
      </c>
      <c r="J287" t="str">
        <f>VLOOKUP(A287,'Medical Examinations'!$A$1:$L$2336,11,FALSE)</f>
        <v>Over Weight</v>
      </c>
      <c r="K287" t="str">
        <f>VLOOKUP(A287,'Medical Examinations'!$A$1:$L$2336,12,FALSE)</f>
        <v>Normal</v>
      </c>
      <c r="L287" t="str">
        <f>VLOOKUP(A287,'Hospitalisation Details'!$A$1:$M$2344,12,FALSE)</f>
        <v>09-08-1976</v>
      </c>
      <c r="M287">
        <f>VLOOKUP(A287,'Hospitalisation Details'!$A$1:$M$2344,6,FALSE)</f>
        <v>32430.22</v>
      </c>
      <c r="N287" t="str">
        <f>VLOOKUP(A287,'Hospitalisation Details'!$A$1:$M$2344,7,FALSE)</f>
        <v>tier - 2</v>
      </c>
      <c r="O287" t="str">
        <f>VLOOKUP(A287,'Hospitalisation Details'!$A$1:$M$2344,8,FALSE)</f>
        <v>tier - 3</v>
      </c>
      <c r="P287" t="str">
        <f>VLOOKUP(A287,'Hospitalisation Details'!$A$1:$M$2344,9,FALSE)</f>
        <v>R1011</v>
      </c>
      <c r="Q287">
        <f>VLOOKUP(A287,'Hospitalisation Details'!$A$1:$M$2344,13,FALSE)</f>
        <v>46</v>
      </c>
    </row>
    <row r="288" spans="1:17" ht="15.5" x14ac:dyDescent="0.35">
      <c r="A288" s="21" t="s">
        <v>2085</v>
      </c>
      <c r="B288" t="str">
        <f>VLOOKUP('Customer Names'!A288,'Customer Names'!$A$2:$C$2336,3,FALSE)</f>
        <v xml:space="preserve">  Nancy M</v>
      </c>
      <c r="C288">
        <f>VLOOKUP(A288,'Medical Examinations'!$A$1:$L$2336,2, FALSE)</f>
        <v>25.46</v>
      </c>
      <c r="D288">
        <f>VLOOKUP(A288,'Medical Examinations'!$A$1:$L$2336,3,FALSE)</f>
        <v>6.03</v>
      </c>
      <c r="E288" t="str">
        <f>VLOOKUP(A288,'Medical Examinations'!$A$1:$L$2336,4,FALSE)</f>
        <v>No</v>
      </c>
      <c r="F288" t="str">
        <f>VLOOKUP(A288,'Medical Examinations'!$A$1:$L$2336,5,FALSE)</f>
        <v>No</v>
      </c>
      <c r="G288" t="str">
        <f>VLOOKUP(A288,'Medical Examinations'!$A$1:$L$2336,6,FALSE)</f>
        <v>No</v>
      </c>
      <c r="H288" s="25">
        <f>VLOOKUP(A288,'Medical Examinations'!$A$1:$L$2336,7,FALSE)</f>
        <v>2</v>
      </c>
      <c r="I288" t="str">
        <f>VLOOKUP(A288,'Medical Examinations'!$A$1:$L$2336,8,FALSE)</f>
        <v>yes</v>
      </c>
      <c r="J288" t="str">
        <f>VLOOKUP(A288,'Medical Examinations'!$A$1:$L$2336,11,FALSE)</f>
        <v>Over Weight</v>
      </c>
      <c r="K288" t="str">
        <f>VLOOKUP(A288,'Medical Examinations'!$A$1:$L$2336,12,FALSE)</f>
        <v>Prediabetes</v>
      </c>
      <c r="L288" t="str">
        <f>VLOOKUP(A288,'Hospitalisation Details'!$A$1:$M$2344,12,FALSE)</f>
        <v>19-10-1972</v>
      </c>
      <c r="M288">
        <f>VLOOKUP(A288,'Hospitalisation Details'!$A$1:$M$2344,6,FALSE)</f>
        <v>32428.63</v>
      </c>
      <c r="N288" t="str">
        <f>VLOOKUP(A288,'Hospitalisation Details'!$A$1:$M$2344,7,FALSE)</f>
        <v>tier - 2</v>
      </c>
      <c r="O288" t="str">
        <f>VLOOKUP(A288,'Hospitalisation Details'!$A$1:$M$2344,8,FALSE)</f>
        <v>tier - 2</v>
      </c>
      <c r="P288" t="str">
        <f>VLOOKUP(A288,'Hospitalisation Details'!$A$1:$M$2344,9,FALSE)</f>
        <v>R1011</v>
      </c>
      <c r="Q288">
        <f>VLOOKUP(A288,'Hospitalisation Details'!$A$1:$M$2344,13,FALSE)</f>
        <v>50</v>
      </c>
    </row>
    <row r="289" spans="1:17" ht="15.5" x14ac:dyDescent="0.35">
      <c r="A289" s="21" t="s">
        <v>2084</v>
      </c>
      <c r="B289" t="str">
        <f>VLOOKUP('Customer Names'!A289,'Customer Names'!$A$2:$C$2336,3,FALSE)</f>
        <v xml:space="preserve">  Matt</v>
      </c>
      <c r="C289">
        <f>VLOOKUP(A289,'Medical Examinations'!$A$1:$L$2336,2, FALSE)</f>
        <v>31.83</v>
      </c>
      <c r="D289">
        <f>VLOOKUP(A289,'Medical Examinations'!$A$1:$L$2336,3,FALSE)</f>
        <v>11.55</v>
      </c>
      <c r="E289" t="str">
        <f>VLOOKUP(A289,'Medical Examinations'!$A$1:$L$2336,4,FALSE)</f>
        <v>yes</v>
      </c>
      <c r="F289" t="str">
        <f>VLOOKUP(A289,'Medical Examinations'!$A$1:$L$2336,5,FALSE)</f>
        <v>No</v>
      </c>
      <c r="G289" t="str">
        <f>VLOOKUP(A289,'Medical Examinations'!$A$1:$L$2336,6,FALSE)</f>
        <v>No</v>
      </c>
      <c r="H289" s="25">
        <f>VLOOKUP(A289,'Medical Examinations'!$A$1:$L$2336,7,FALSE)</f>
        <v>1</v>
      </c>
      <c r="I289" t="str">
        <f>VLOOKUP(A289,'Medical Examinations'!$A$1:$L$2336,8,FALSE)</f>
        <v>yes</v>
      </c>
      <c r="J289" t="str">
        <f>VLOOKUP(A289,'Medical Examinations'!$A$1:$L$2336,11,FALSE)</f>
        <v>Obesity</v>
      </c>
      <c r="K289" t="str">
        <f>VLOOKUP(A289,'Medical Examinations'!$A$1:$L$2336,12,FALSE)</f>
        <v>Diabetes</v>
      </c>
      <c r="L289" t="str">
        <f>VLOOKUP(A289,'Hospitalisation Details'!$A$1:$M$2344,12,FALSE)</f>
        <v>02-12-1986</v>
      </c>
      <c r="M289">
        <f>VLOOKUP(A289,'Hospitalisation Details'!$A$1:$M$2344,6,FALSE)</f>
        <v>32288.49</v>
      </c>
      <c r="N289" t="str">
        <f>VLOOKUP(A289,'Hospitalisation Details'!$A$1:$M$2344,7,FALSE)</f>
        <v>tier - 2</v>
      </c>
      <c r="O289" t="str">
        <f>VLOOKUP(A289,'Hospitalisation Details'!$A$1:$M$2344,8,FALSE)</f>
        <v>tier - 2</v>
      </c>
      <c r="P289" t="str">
        <f>VLOOKUP(A289,'Hospitalisation Details'!$A$1:$M$2344,9,FALSE)</f>
        <v>R1011</v>
      </c>
      <c r="Q289">
        <f>VLOOKUP(A289,'Hospitalisation Details'!$A$1:$M$2344,13,FALSE)</f>
        <v>36</v>
      </c>
    </row>
    <row r="290" spans="1:17" ht="15.5" x14ac:dyDescent="0.35">
      <c r="A290" s="21" t="s">
        <v>2083</v>
      </c>
      <c r="B290" t="str">
        <f>VLOOKUP('Customer Names'!A290,'Customer Names'!$A$2:$C$2336,3,FALSE)</f>
        <v xml:space="preserve">  Lee</v>
      </c>
      <c r="C290">
        <f>VLOOKUP(A290,'Medical Examinations'!$A$1:$L$2336,2, FALSE)</f>
        <v>24.43</v>
      </c>
      <c r="D290">
        <f>VLOOKUP(A290,'Medical Examinations'!$A$1:$L$2336,3,FALSE)</f>
        <v>7.59</v>
      </c>
      <c r="E290" t="str">
        <f>VLOOKUP(A290,'Medical Examinations'!$A$1:$L$2336,4,FALSE)</f>
        <v>yes</v>
      </c>
      <c r="F290" t="str">
        <f>VLOOKUP(A290,'Medical Examinations'!$A$1:$L$2336,5,FALSE)</f>
        <v>No</v>
      </c>
      <c r="G290" t="str">
        <f>VLOOKUP(A290,'Medical Examinations'!$A$1:$L$2336,6,FALSE)</f>
        <v>No</v>
      </c>
      <c r="H290" s="25">
        <f>VLOOKUP(A290,'Medical Examinations'!$A$1:$L$2336,7,FALSE)</f>
        <v>1</v>
      </c>
      <c r="I290" t="str">
        <f>VLOOKUP(A290,'Medical Examinations'!$A$1:$L$2336,8,FALSE)</f>
        <v>yes</v>
      </c>
      <c r="J290" t="str">
        <f>VLOOKUP(A290,'Medical Examinations'!$A$1:$L$2336,11,FALSE)</f>
        <v>Normal Weight</v>
      </c>
      <c r="K290" t="str">
        <f>VLOOKUP(A290,'Medical Examinations'!$A$1:$L$2336,12,FALSE)</f>
        <v>Diabetes</v>
      </c>
      <c r="L290" t="str">
        <f>VLOOKUP(A290,'Hospitalisation Details'!$A$1:$M$2344,12,FALSE)</f>
        <v>17-12-1975</v>
      </c>
      <c r="M290">
        <f>VLOOKUP(A290,'Hospitalisation Details'!$A$1:$M$2344,6,FALSE)</f>
        <v>32259.96</v>
      </c>
      <c r="N290" t="str">
        <f>VLOOKUP(A290,'Hospitalisation Details'!$A$1:$M$2344,7,FALSE)</f>
        <v>tier - 2</v>
      </c>
      <c r="O290" t="str">
        <f>VLOOKUP(A290,'Hospitalisation Details'!$A$1:$M$2344,8,FALSE)</f>
        <v>tier - 3</v>
      </c>
      <c r="P290" t="str">
        <f>VLOOKUP(A290,'Hospitalisation Details'!$A$1:$M$2344,9,FALSE)</f>
        <v>R1012</v>
      </c>
      <c r="Q290">
        <f>VLOOKUP(A290,'Hospitalisation Details'!$A$1:$M$2344,13,FALSE)</f>
        <v>47</v>
      </c>
    </row>
    <row r="291" spans="1:17" ht="15.5" x14ac:dyDescent="0.35">
      <c r="A291" s="21" t="s">
        <v>2082</v>
      </c>
      <c r="B291" t="str">
        <f>VLOOKUP('Customer Names'!A291,'Customer Names'!$A$2:$C$2336,3,FALSE)</f>
        <v xml:space="preserve">  Chris</v>
      </c>
      <c r="C291">
        <f>VLOOKUP(A291,'Medical Examinations'!$A$1:$L$2336,2, FALSE)</f>
        <v>41.9</v>
      </c>
      <c r="D291">
        <f>VLOOKUP(A291,'Medical Examinations'!$A$1:$L$2336,3,FALSE)</f>
        <v>4.26</v>
      </c>
      <c r="E291" t="str">
        <f>VLOOKUP(A291,'Medical Examinations'!$A$1:$L$2336,4,FALSE)</f>
        <v>No</v>
      </c>
      <c r="F291" t="str">
        <f>VLOOKUP(A291,'Medical Examinations'!$A$1:$L$2336,5,FALSE)</f>
        <v>No</v>
      </c>
      <c r="G291" t="str">
        <f>VLOOKUP(A291,'Medical Examinations'!$A$1:$L$2336,6,FALSE)</f>
        <v>No</v>
      </c>
      <c r="H291" s="25">
        <f>VLOOKUP(A291,'Medical Examinations'!$A$1:$L$2336,7,FALSE)</f>
        <v>0</v>
      </c>
      <c r="I291" t="str">
        <f>VLOOKUP(A291,'Medical Examinations'!$A$1:$L$2336,8,FALSE)</f>
        <v>yes</v>
      </c>
      <c r="J291" t="str">
        <f>VLOOKUP(A291,'Medical Examinations'!$A$1:$L$2336,11,FALSE)</f>
        <v>Obesity</v>
      </c>
      <c r="K291" t="str">
        <f>VLOOKUP(A291,'Medical Examinations'!$A$1:$L$2336,12,FALSE)</f>
        <v>Normal</v>
      </c>
      <c r="L291" t="str">
        <f>VLOOKUP(A291,'Hospitalisation Details'!$A$1:$M$2344,12,FALSE)</f>
        <v>08-09-1994</v>
      </c>
      <c r="M291">
        <f>VLOOKUP(A291,'Hospitalisation Details'!$A$1:$M$2344,6,FALSE)</f>
        <v>32222.81</v>
      </c>
      <c r="N291" t="str">
        <f>VLOOKUP(A291,'Hospitalisation Details'!$A$1:$M$2344,7,FALSE)</f>
        <v>tier - 2</v>
      </c>
      <c r="O291" t="str">
        <f>VLOOKUP(A291,'Hospitalisation Details'!$A$1:$M$2344,8,FALSE)</f>
        <v>tier - 1</v>
      </c>
      <c r="P291" t="str">
        <f>VLOOKUP(A291,'Hospitalisation Details'!$A$1:$M$2344,9,FALSE)</f>
        <v>R1011</v>
      </c>
      <c r="Q291">
        <f>VLOOKUP(A291,'Hospitalisation Details'!$A$1:$M$2344,13,FALSE)</f>
        <v>28</v>
      </c>
    </row>
    <row r="292" spans="1:17" ht="15.5" x14ac:dyDescent="0.35">
      <c r="A292" s="21" t="s">
        <v>2081</v>
      </c>
      <c r="B292" t="str">
        <f>VLOOKUP('Customer Names'!A292,'Customer Names'!$A$2:$C$2336,3,FALSE)</f>
        <v xml:space="preserve">  Erik T</v>
      </c>
      <c r="C292">
        <f>VLOOKUP(A292,'Medical Examinations'!$A$1:$L$2336,2, FALSE)</f>
        <v>22.88</v>
      </c>
      <c r="D292">
        <f>VLOOKUP(A292,'Medical Examinations'!$A$1:$L$2336,3,FALSE)</f>
        <v>5.9</v>
      </c>
      <c r="E292" t="str">
        <f>VLOOKUP(A292,'Medical Examinations'!$A$1:$L$2336,4,FALSE)</f>
        <v>yes</v>
      </c>
      <c r="F292" t="str">
        <f>VLOOKUP(A292,'Medical Examinations'!$A$1:$L$2336,5,FALSE)</f>
        <v>No</v>
      </c>
      <c r="G292" t="str">
        <f>VLOOKUP(A292,'Medical Examinations'!$A$1:$L$2336,6,FALSE)</f>
        <v>Yes</v>
      </c>
      <c r="H292" s="25">
        <f>VLOOKUP(A292,'Medical Examinations'!$A$1:$L$2336,7,FALSE)</f>
        <v>1</v>
      </c>
      <c r="I292" t="str">
        <f>VLOOKUP(A292,'Medical Examinations'!$A$1:$L$2336,8,FALSE)</f>
        <v>yes</v>
      </c>
      <c r="J292" t="str">
        <f>VLOOKUP(A292,'Medical Examinations'!$A$1:$L$2336,11,FALSE)</f>
        <v>Normal Weight</v>
      </c>
      <c r="K292" t="str">
        <f>VLOOKUP(A292,'Medical Examinations'!$A$1:$L$2336,12,FALSE)</f>
        <v>Prediabetes</v>
      </c>
      <c r="L292" t="str">
        <f>VLOOKUP(A292,'Hospitalisation Details'!$A$1:$M$2344,12,FALSE)</f>
        <v>11-09-1969</v>
      </c>
      <c r="M292">
        <f>VLOOKUP(A292,'Hospitalisation Details'!$A$1:$M$2344,6,FALSE)</f>
        <v>32192.76</v>
      </c>
      <c r="N292" t="str">
        <f>VLOOKUP(A292,'Hospitalisation Details'!$A$1:$M$2344,7,FALSE)</f>
        <v>tier - 1</v>
      </c>
      <c r="O292" t="str">
        <f>VLOOKUP(A292,'Hospitalisation Details'!$A$1:$M$2344,8,FALSE)</f>
        <v>tier - 2</v>
      </c>
      <c r="P292" t="str">
        <f>VLOOKUP(A292,'Hospitalisation Details'!$A$1:$M$2344,9,FALSE)</f>
        <v>R1011</v>
      </c>
      <c r="Q292">
        <f>VLOOKUP(A292,'Hospitalisation Details'!$A$1:$M$2344,13,FALSE)</f>
        <v>53</v>
      </c>
    </row>
    <row r="293" spans="1:17" ht="15.5" x14ac:dyDescent="0.35">
      <c r="A293" s="21" t="s">
        <v>2080</v>
      </c>
      <c r="B293" t="str">
        <f>VLOOKUP('Customer Names'!A293,'Customer Names'!$A$2:$C$2336,3,FALSE)</f>
        <v xml:space="preserve">  Rod W</v>
      </c>
      <c r="C293">
        <f>VLOOKUP(A293,'Medical Examinations'!$A$1:$L$2336,2, FALSE)</f>
        <v>29.734999999999999</v>
      </c>
      <c r="D293">
        <f>VLOOKUP(A293,'Medical Examinations'!$A$1:$L$2336,3,FALSE)</f>
        <v>7.79</v>
      </c>
      <c r="E293" t="str">
        <f>VLOOKUP(A293,'Medical Examinations'!$A$1:$L$2336,4,FALSE)</f>
        <v>No</v>
      </c>
      <c r="F293" t="str">
        <f>VLOOKUP(A293,'Medical Examinations'!$A$1:$L$2336,5,FALSE)</f>
        <v>No</v>
      </c>
      <c r="G293" t="str">
        <f>VLOOKUP(A293,'Medical Examinations'!$A$1:$L$2336,6,FALSE)</f>
        <v>No</v>
      </c>
      <c r="H293" s="25">
        <f>VLOOKUP(A293,'Medical Examinations'!$A$1:$L$2336,7,FALSE)</f>
        <v>0</v>
      </c>
      <c r="I293" t="str">
        <f>VLOOKUP(A293,'Medical Examinations'!$A$1:$L$2336,8,FALSE)</f>
        <v>No</v>
      </c>
      <c r="J293" t="str">
        <f>VLOOKUP(A293,'Medical Examinations'!$A$1:$L$2336,11,FALSE)</f>
        <v>Over Weight</v>
      </c>
      <c r="K293" t="str">
        <f>VLOOKUP(A293,'Medical Examinations'!$A$1:$L$2336,12,FALSE)</f>
        <v>Diabetes</v>
      </c>
      <c r="L293" t="str">
        <f>VLOOKUP(A293,'Hospitalisation Details'!$A$1:$M$2344,12,FALSE)</f>
        <v>10-11-1978</v>
      </c>
      <c r="M293">
        <f>VLOOKUP(A293,'Hospitalisation Details'!$A$1:$M$2344,6,FALSE)</f>
        <v>32108.66</v>
      </c>
      <c r="N293" t="str">
        <f>VLOOKUP(A293,'Hospitalisation Details'!$A$1:$M$2344,7,FALSE)</f>
        <v>tier - 1</v>
      </c>
      <c r="O293" t="str">
        <f>VLOOKUP(A293,'Hospitalisation Details'!$A$1:$M$2344,8,FALSE)</f>
        <v>tier - 3</v>
      </c>
      <c r="P293" t="str">
        <f>VLOOKUP(A293,'Hospitalisation Details'!$A$1:$M$2344,9,FALSE)</f>
        <v>R1017</v>
      </c>
      <c r="Q293">
        <f>VLOOKUP(A293,'Hospitalisation Details'!$A$1:$M$2344,13,FALSE)</f>
        <v>44</v>
      </c>
    </row>
    <row r="294" spans="1:17" ht="15.5" x14ac:dyDescent="0.35">
      <c r="A294" s="21" t="s">
        <v>2079</v>
      </c>
      <c r="B294" t="str">
        <f>VLOOKUP('Customer Names'!A294,'Customer Names'!$A$2:$C$2336,3,FALSE)</f>
        <v xml:space="preserve">  Joey</v>
      </c>
      <c r="C294">
        <f>VLOOKUP(A294,'Medical Examinations'!$A$1:$L$2336,2, FALSE)</f>
        <v>40.74</v>
      </c>
      <c r="D294">
        <f>VLOOKUP(A294,'Medical Examinations'!$A$1:$L$2336,3,FALSE)</f>
        <v>5.28</v>
      </c>
      <c r="E294" t="str">
        <f>VLOOKUP(A294,'Medical Examinations'!$A$1:$L$2336,4,FALSE)</f>
        <v>No</v>
      </c>
      <c r="F294" t="str">
        <f>VLOOKUP(A294,'Medical Examinations'!$A$1:$L$2336,5,FALSE)</f>
        <v>No</v>
      </c>
      <c r="G294" t="str">
        <f>VLOOKUP(A294,'Medical Examinations'!$A$1:$L$2336,6,FALSE)</f>
        <v>Yes</v>
      </c>
      <c r="H294" s="25">
        <f>VLOOKUP(A294,'Medical Examinations'!$A$1:$L$2336,7,FALSE)</f>
        <v>1</v>
      </c>
      <c r="I294" t="str">
        <f>VLOOKUP(A294,'Medical Examinations'!$A$1:$L$2336,8,FALSE)</f>
        <v>yes</v>
      </c>
      <c r="J294" t="str">
        <f>VLOOKUP(A294,'Medical Examinations'!$A$1:$L$2336,11,FALSE)</f>
        <v>Obesity</v>
      </c>
      <c r="K294" t="str">
        <f>VLOOKUP(A294,'Medical Examinations'!$A$1:$L$2336,12,FALSE)</f>
        <v>Normal</v>
      </c>
      <c r="L294" t="str">
        <f>VLOOKUP(A294,'Hospitalisation Details'!$A$1:$M$2344,12,FALSE)</f>
        <v>13-09-1993</v>
      </c>
      <c r="M294">
        <f>VLOOKUP(A294,'Hospitalisation Details'!$A$1:$M$2344,6,FALSE)</f>
        <v>32086.21</v>
      </c>
      <c r="N294" t="str">
        <f>VLOOKUP(A294,'Hospitalisation Details'!$A$1:$M$2344,7,FALSE)</f>
        <v>tier - 1</v>
      </c>
      <c r="O294" t="str">
        <f>VLOOKUP(A294,'Hospitalisation Details'!$A$1:$M$2344,8,FALSE)</f>
        <v>tier - 3</v>
      </c>
      <c r="P294" t="str">
        <f>VLOOKUP(A294,'Hospitalisation Details'!$A$1:$M$2344,9,FALSE)</f>
        <v>R1011</v>
      </c>
      <c r="Q294">
        <f>VLOOKUP(A294,'Hospitalisation Details'!$A$1:$M$2344,13,FALSE)</f>
        <v>29</v>
      </c>
    </row>
    <row r="295" spans="1:17" ht="15.5" x14ac:dyDescent="0.35">
      <c r="A295" s="21" t="s">
        <v>2078</v>
      </c>
      <c r="B295" t="str">
        <f>VLOOKUP('Customer Names'!A295,'Customer Names'!$A$2:$C$2336,3,FALSE)</f>
        <v xml:space="preserve">  Hillary L</v>
      </c>
      <c r="C295">
        <f>VLOOKUP(A295,'Medical Examinations'!$A$1:$L$2336,2, FALSE)</f>
        <v>24.14</v>
      </c>
      <c r="D295">
        <f>VLOOKUP(A295,'Medical Examinations'!$A$1:$L$2336,3,FALSE)</f>
        <v>5.87</v>
      </c>
      <c r="E295" t="str">
        <f>VLOOKUP(A295,'Medical Examinations'!$A$1:$L$2336,4,FALSE)</f>
        <v>No</v>
      </c>
      <c r="F295" t="str">
        <f>VLOOKUP(A295,'Medical Examinations'!$A$1:$L$2336,5,FALSE)</f>
        <v>No</v>
      </c>
      <c r="G295" t="str">
        <f>VLOOKUP(A295,'Medical Examinations'!$A$1:$L$2336,6,FALSE)</f>
        <v>No</v>
      </c>
      <c r="H295" s="25">
        <f>VLOOKUP(A295,'Medical Examinations'!$A$1:$L$2336,7,FALSE)</f>
        <v>2</v>
      </c>
      <c r="I295" t="str">
        <f>VLOOKUP(A295,'Medical Examinations'!$A$1:$L$2336,8,FALSE)</f>
        <v>yes</v>
      </c>
      <c r="J295" t="str">
        <f>VLOOKUP(A295,'Medical Examinations'!$A$1:$L$2336,11,FALSE)</f>
        <v>Normal Weight</v>
      </c>
      <c r="K295" t="str">
        <f>VLOOKUP(A295,'Medical Examinations'!$A$1:$L$2336,12,FALSE)</f>
        <v>Prediabetes</v>
      </c>
      <c r="L295" t="str">
        <f>VLOOKUP(A295,'Hospitalisation Details'!$A$1:$M$2344,12,FALSE)</f>
        <v>21-09-1972</v>
      </c>
      <c r="M295">
        <f>VLOOKUP(A295,'Hospitalisation Details'!$A$1:$M$2344,6,FALSE)</f>
        <v>31980.89</v>
      </c>
      <c r="N295" t="str">
        <f>VLOOKUP(A295,'Hospitalisation Details'!$A$1:$M$2344,7,FALSE)</f>
        <v>tier - 2</v>
      </c>
      <c r="O295" t="str">
        <f>VLOOKUP(A295,'Hospitalisation Details'!$A$1:$M$2344,8,FALSE)</f>
        <v>tier - 1</v>
      </c>
      <c r="P295" t="str">
        <f>VLOOKUP(A295,'Hospitalisation Details'!$A$1:$M$2344,9,FALSE)</f>
        <v>R1011</v>
      </c>
      <c r="Q295">
        <f>VLOOKUP(A295,'Hospitalisation Details'!$A$1:$M$2344,13,FALSE)</f>
        <v>50</v>
      </c>
    </row>
    <row r="296" spans="1:17" ht="15.5" x14ac:dyDescent="0.35">
      <c r="A296" s="21" t="s">
        <v>2077</v>
      </c>
      <c r="B296" t="str">
        <f>VLOOKUP('Customer Names'!A296,'Customer Names'!$A$2:$C$2336,3,FALSE)</f>
        <v xml:space="preserve">  Eric J</v>
      </c>
      <c r="C296">
        <f>VLOOKUP(A296,'Medical Examinations'!$A$1:$L$2336,2, FALSE)</f>
        <v>25.15</v>
      </c>
      <c r="D296">
        <f>VLOOKUP(A296,'Medical Examinations'!$A$1:$L$2336,3,FALSE)</f>
        <v>9.08</v>
      </c>
      <c r="E296" t="str">
        <f>VLOOKUP(A296,'Medical Examinations'!$A$1:$L$2336,4,FALSE)</f>
        <v>yes</v>
      </c>
      <c r="F296" t="str">
        <f>VLOOKUP(A296,'Medical Examinations'!$A$1:$L$2336,5,FALSE)</f>
        <v>No</v>
      </c>
      <c r="G296" t="str">
        <f>VLOOKUP(A296,'Medical Examinations'!$A$1:$L$2336,6,FALSE)</f>
        <v>No</v>
      </c>
      <c r="H296" s="25">
        <f>VLOOKUP(A296,'Medical Examinations'!$A$1:$L$2336,7,FALSE)</f>
        <v>1</v>
      </c>
      <c r="I296" t="str">
        <f>VLOOKUP(A296,'Medical Examinations'!$A$1:$L$2336,8,FALSE)</f>
        <v>yes</v>
      </c>
      <c r="J296" t="str">
        <f>VLOOKUP(A296,'Medical Examinations'!$A$1:$L$2336,11,FALSE)</f>
        <v>Over Weight</v>
      </c>
      <c r="K296" t="str">
        <f>VLOOKUP(A296,'Medical Examinations'!$A$1:$L$2336,12,FALSE)</f>
        <v>Diabetes</v>
      </c>
      <c r="L296" t="str">
        <f>VLOOKUP(A296,'Hospitalisation Details'!$A$1:$M$2344,12,FALSE)</f>
        <v>25-09-1975</v>
      </c>
      <c r="M296">
        <f>VLOOKUP(A296,'Hospitalisation Details'!$A$1:$M$2344,6,FALSE)</f>
        <v>31897.1</v>
      </c>
      <c r="N296" t="str">
        <f>VLOOKUP(A296,'Hospitalisation Details'!$A$1:$M$2344,7,FALSE)</f>
        <v>tier - 2</v>
      </c>
      <c r="O296" t="str">
        <f>VLOOKUP(A296,'Hospitalisation Details'!$A$1:$M$2344,8,FALSE)</f>
        <v>tier - 3</v>
      </c>
      <c r="P296" t="str">
        <f>VLOOKUP(A296,'Hospitalisation Details'!$A$1:$M$2344,9,FALSE)</f>
        <v>R1011</v>
      </c>
      <c r="Q296">
        <f>VLOOKUP(A296,'Hospitalisation Details'!$A$1:$M$2344,13,FALSE)</f>
        <v>47</v>
      </c>
    </row>
    <row r="297" spans="1:17" ht="15.5" x14ac:dyDescent="0.35">
      <c r="A297" s="21" t="s">
        <v>2076</v>
      </c>
      <c r="B297" t="str">
        <f>VLOOKUP('Customer Names'!A297,'Customer Names'!$A$2:$C$2336,3,FALSE)</f>
        <v xml:space="preserve">  Nicolas</v>
      </c>
      <c r="C297">
        <f>VLOOKUP(A297,'Medical Examinations'!$A$1:$L$2336,2, FALSE)</f>
        <v>28.71</v>
      </c>
      <c r="D297">
        <f>VLOOKUP(A297,'Medical Examinations'!$A$1:$L$2336,3,FALSE)</f>
        <v>5.2</v>
      </c>
      <c r="E297" t="str">
        <f>VLOOKUP(A297,'Medical Examinations'!$A$1:$L$2336,4,FALSE)</f>
        <v>No</v>
      </c>
      <c r="F297" t="str">
        <f>VLOOKUP(A297,'Medical Examinations'!$A$1:$L$2336,5,FALSE)</f>
        <v>No</v>
      </c>
      <c r="G297" t="str">
        <f>VLOOKUP(A297,'Medical Examinations'!$A$1:$L$2336,6,FALSE)</f>
        <v>No</v>
      </c>
      <c r="H297" s="25">
        <f>VLOOKUP(A297,'Medical Examinations'!$A$1:$L$2336,7,FALSE)</f>
        <v>1</v>
      </c>
      <c r="I297" t="str">
        <f>VLOOKUP(A297,'Medical Examinations'!$A$1:$L$2336,8,FALSE)</f>
        <v>yes</v>
      </c>
      <c r="J297" t="str">
        <f>VLOOKUP(A297,'Medical Examinations'!$A$1:$L$2336,11,FALSE)</f>
        <v>Over Weight</v>
      </c>
      <c r="K297" t="str">
        <f>VLOOKUP(A297,'Medical Examinations'!$A$1:$L$2336,12,FALSE)</f>
        <v>Normal</v>
      </c>
      <c r="L297" t="str">
        <f>VLOOKUP(A297,'Hospitalisation Details'!$A$1:$M$2344,12,FALSE)</f>
        <v>10-09-1984</v>
      </c>
      <c r="M297">
        <f>VLOOKUP(A297,'Hospitalisation Details'!$A$1:$M$2344,6,FALSE)</f>
        <v>31743.919999999998</v>
      </c>
      <c r="N297" t="str">
        <f>VLOOKUP(A297,'Hospitalisation Details'!$A$1:$M$2344,7,FALSE)</f>
        <v>tier - 2</v>
      </c>
      <c r="O297" t="str">
        <f>VLOOKUP(A297,'Hospitalisation Details'!$A$1:$M$2344,8,FALSE)</f>
        <v>tier - 1</v>
      </c>
      <c r="P297" t="str">
        <f>VLOOKUP(A297,'Hospitalisation Details'!$A$1:$M$2344,9,FALSE)</f>
        <v>R1011</v>
      </c>
      <c r="Q297">
        <f>VLOOKUP(A297,'Hospitalisation Details'!$A$1:$M$2344,13,FALSE)</f>
        <v>38</v>
      </c>
    </row>
    <row r="298" spans="1:17" ht="15.5" x14ac:dyDescent="0.35">
      <c r="A298" s="21" t="s">
        <v>2075</v>
      </c>
      <c r="B298" t="str">
        <f>VLOOKUP('Customer Names'!A298,'Customer Names'!$A$2:$C$2336,3,FALSE)</f>
        <v xml:space="preserve">  Marcel</v>
      </c>
      <c r="C298">
        <f>VLOOKUP(A298,'Medical Examinations'!$A$1:$L$2336,2, FALSE)</f>
        <v>23</v>
      </c>
      <c r="D298">
        <f>VLOOKUP(A298,'Medical Examinations'!$A$1:$L$2336,3,FALSE)</f>
        <v>5.48</v>
      </c>
      <c r="E298" t="str">
        <f>VLOOKUP(A298,'Medical Examinations'!$A$1:$L$2336,4,FALSE)</f>
        <v>No</v>
      </c>
      <c r="F298" t="str">
        <f>VLOOKUP(A298,'Medical Examinations'!$A$1:$L$2336,5,FALSE)</f>
        <v>No</v>
      </c>
      <c r="G298" t="str">
        <f>VLOOKUP(A298,'Medical Examinations'!$A$1:$L$2336,6,FALSE)</f>
        <v>No</v>
      </c>
      <c r="H298" s="25">
        <f>VLOOKUP(A298,'Medical Examinations'!$A$1:$L$2336,7,FALSE)</f>
        <v>0</v>
      </c>
      <c r="I298" t="str">
        <f>VLOOKUP(A298,'Medical Examinations'!$A$1:$L$2336,8,FALSE)</f>
        <v>yes</v>
      </c>
      <c r="J298" t="str">
        <f>VLOOKUP(A298,'Medical Examinations'!$A$1:$L$2336,11,FALSE)</f>
        <v>Normal Weight</v>
      </c>
      <c r="K298" t="str">
        <f>VLOOKUP(A298,'Medical Examinations'!$A$1:$L$2336,12,FALSE)</f>
        <v>Normal</v>
      </c>
      <c r="L298" t="str">
        <f>VLOOKUP(A298,'Hospitalisation Details'!$A$1:$M$2344,12,FALSE)</f>
        <v>14-10-1977</v>
      </c>
      <c r="M298">
        <f>VLOOKUP(A298,'Hospitalisation Details'!$A$1:$M$2344,6,FALSE)</f>
        <v>31736.7</v>
      </c>
      <c r="N298" t="str">
        <f>VLOOKUP(A298,'Hospitalisation Details'!$A$1:$M$2344,7,FALSE)</f>
        <v>tier - 2</v>
      </c>
      <c r="O298" t="str">
        <f>VLOOKUP(A298,'Hospitalisation Details'!$A$1:$M$2344,8,FALSE)</f>
        <v>tier - 2</v>
      </c>
      <c r="P298" t="str">
        <f>VLOOKUP(A298,'Hospitalisation Details'!$A$1:$M$2344,9,FALSE)</f>
        <v>R1012</v>
      </c>
      <c r="Q298">
        <f>VLOOKUP(A298,'Hospitalisation Details'!$A$1:$M$2344,13,FALSE)</f>
        <v>45</v>
      </c>
    </row>
    <row r="299" spans="1:17" ht="15.5" x14ac:dyDescent="0.35">
      <c r="A299" s="21" t="s">
        <v>2074</v>
      </c>
      <c r="B299" t="str">
        <f>VLOOKUP('Customer Names'!A299,'Customer Names'!$A$2:$C$2336,3,FALSE)</f>
        <v xml:space="preserve">  Ashley N</v>
      </c>
      <c r="C299">
        <f>VLOOKUP(A299,'Medical Examinations'!$A$1:$L$2336,2, FALSE)</f>
        <v>36.86</v>
      </c>
      <c r="D299">
        <f>VLOOKUP(A299,'Medical Examinations'!$A$1:$L$2336,3,FALSE)</f>
        <v>11.95</v>
      </c>
      <c r="E299" t="str">
        <f>VLOOKUP(A299,'Medical Examinations'!$A$1:$L$2336,4,FALSE)</f>
        <v>No</v>
      </c>
      <c r="F299" t="str">
        <f>VLOOKUP(A299,'Medical Examinations'!$A$1:$L$2336,5,FALSE)</f>
        <v>No</v>
      </c>
      <c r="G299" t="str">
        <f>VLOOKUP(A299,'Medical Examinations'!$A$1:$L$2336,6,FALSE)</f>
        <v>No</v>
      </c>
      <c r="H299" s="25">
        <f>VLOOKUP(A299,'Medical Examinations'!$A$1:$L$2336,7,FALSE)</f>
        <v>0</v>
      </c>
      <c r="I299" t="str">
        <f>VLOOKUP(A299,'Medical Examinations'!$A$1:$L$2336,8,FALSE)</f>
        <v>No</v>
      </c>
      <c r="J299" t="str">
        <f>VLOOKUP(A299,'Medical Examinations'!$A$1:$L$2336,11,FALSE)</f>
        <v>Obesity</v>
      </c>
      <c r="K299" t="str">
        <f>VLOOKUP(A299,'Medical Examinations'!$A$1:$L$2336,12,FALSE)</f>
        <v>Diabetes</v>
      </c>
      <c r="L299" t="str">
        <f>VLOOKUP(A299,'Hospitalisation Details'!$A$1:$M$2344,12,FALSE)</f>
        <v>13-12-1960</v>
      </c>
      <c r="M299">
        <f>VLOOKUP(A299,'Hospitalisation Details'!$A$1:$M$2344,6,FALSE)</f>
        <v>31620</v>
      </c>
      <c r="N299" t="str">
        <f>VLOOKUP(A299,'Hospitalisation Details'!$A$1:$M$2344,7,FALSE)</f>
        <v>tier - 2</v>
      </c>
      <c r="O299" t="str">
        <f>VLOOKUP(A299,'Hospitalisation Details'!$A$1:$M$2344,8,FALSE)</f>
        <v>tier - 1</v>
      </c>
      <c r="P299" t="str">
        <f>VLOOKUP(A299,'Hospitalisation Details'!$A$1:$M$2344,9,FALSE)</f>
        <v>R1024</v>
      </c>
      <c r="Q299">
        <f>VLOOKUP(A299,'Hospitalisation Details'!$A$1:$M$2344,13,FALSE)</f>
        <v>62</v>
      </c>
    </row>
    <row r="300" spans="1:17" ht="15.5" x14ac:dyDescent="0.35">
      <c r="A300" s="21" t="s">
        <v>2073</v>
      </c>
      <c r="B300" t="str">
        <f>VLOOKUP('Customer Names'!A300,'Customer Names'!$A$2:$C$2336,3,FALSE)</f>
        <v xml:space="preserve">  Evan D</v>
      </c>
      <c r="C300">
        <f>VLOOKUP(A300,'Medical Examinations'!$A$1:$L$2336,2, FALSE)</f>
        <v>24.25</v>
      </c>
      <c r="D300">
        <f>VLOOKUP(A300,'Medical Examinations'!$A$1:$L$2336,3,FALSE)</f>
        <v>8.6999999999999993</v>
      </c>
      <c r="E300" t="str">
        <f>VLOOKUP(A300,'Medical Examinations'!$A$1:$L$2336,4,FALSE)</f>
        <v>yes</v>
      </c>
      <c r="F300" t="str">
        <f>VLOOKUP(A300,'Medical Examinations'!$A$1:$L$2336,5,FALSE)</f>
        <v>No</v>
      </c>
      <c r="G300" t="str">
        <f>VLOOKUP(A300,'Medical Examinations'!$A$1:$L$2336,6,FALSE)</f>
        <v>No</v>
      </c>
      <c r="H300" s="25">
        <f>VLOOKUP(A300,'Medical Examinations'!$A$1:$L$2336,7,FALSE)</f>
        <v>1</v>
      </c>
      <c r="I300" t="str">
        <f>VLOOKUP(A300,'Medical Examinations'!$A$1:$L$2336,8,FALSE)</f>
        <v>yes</v>
      </c>
      <c r="J300" t="str">
        <f>VLOOKUP(A300,'Medical Examinations'!$A$1:$L$2336,11,FALSE)</f>
        <v>Normal Weight</v>
      </c>
      <c r="K300" t="str">
        <f>VLOOKUP(A300,'Medical Examinations'!$A$1:$L$2336,12,FALSE)</f>
        <v>Diabetes</v>
      </c>
      <c r="L300" t="str">
        <f>VLOOKUP(A300,'Hospitalisation Details'!$A$1:$M$2344,12,FALSE)</f>
        <v>29-10-1975</v>
      </c>
      <c r="M300">
        <f>VLOOKUP(A300,'Hospitalisation Details'!$A$1:$M$2344,6,FALSE)</f>
        <v>31591.82</v>
      </c>
      <c r="N300" t="str">
        <f>VLOOKUP(A300,'Hospitalisation Details'!$A$1:$M$2344,7,FALSE)</f>
        <v>tier - 2</v>
      </c>
      <c r="O300" t="str">
        <f>VLOOKUP(A300,'Hospitalisation Details'!$A$1:$M$2344,8,FALSE)</f>
        <v>tier - 1</v>
      </c>
      <c r="P300" t="str">
        <f>VLOOKUP(A300,'Hospitalisation Details'!$A$1:$M$2344,9,FALSE)</f>
        <v>R1011</v>
      </c>
      <c r="Q300">
        <f>VLOOKUP(A300,'Hospitalisation Details'!$A$1:$M$2344,13,FALSE)</f>
        <v>47</v>
      </c>
    </row>
    <row r="301" spans="1:17" ht="15.5" x14ac:dyDescent="0.35">
      <c r="A301" s="21" t="s">
        <v>2072</v>
      </c>
      <c r="B301" t="str">
        <f>VLOOKUP('Customer Names'!A301,'Customer Names'!$A$2:$C$2336,3,FALSE)</f>
        <v xml:space="preserve">  Krisana</v>
      </c>
      <c r="C301">
        <f>VLOOKUP(A301,'Medical Examinations'!$A$1:$L$2336,2, FALSE)</f>
        <v>23.85</v>
      </c>
      <c r="D301">
        <f>VLOOKUP(A301,'Medical Examinations'!$A$1:$L$2336,3,FALSE)</f>
        <v>7.84</v>
      </c>
      <c r="E301" t="str">
        <f>VLOOKUP(A301,'Medical Examinations'!$A$1:$L$2336,4,FALSE)</f>
        <v>No</v>
      </c>
      <c r="F301" t="str">
        <f>VLOOKUP(A301,'Medical Examinations'!$A$1:$L$2336,5,FALSE)</f>
        <v>No</v>
      </c>
      <c r="G301" t="str">
        <f>VLOOKUP(A301,'Medical Examinations'!$A$1:$L$2336,6,FALSE)</f>
        <v>No</v>
      </c>
      <c r="H301" s="25">
        <f>VLOOKUP(A301,'Medical Examinations'!$A$1:$L$2336,7,FALSE)</f>
        <v>0</v>
      </c>
      <c r="I301" t="str">
        <f>VLOOKUP(A301,'Medical Examinations'!$A$1:$L$2336,8,FALSE)</f>
        <v>yes</v>
      </c>
      <c r="J301" t="str">
        <f>VLOOKUP(A301,'Medical Examinations'!$A$1:$L$2336,11,FALSE)</f>
        <v>Normal Weight</v>
      </c>
      <c r="K301" t="str">
        <f>VLOOKUP(A301,'Medical Examinations'!$A$1:$L$2336,12,FALSE)</f>
        <v>Diabetes</v>
      </c>
      <c r="L301" t="str">
        <f>VLOOKUP(A301,'Hospitalisation Details'!$A$1:$M$2344,12,FALSE)</f>
        <v>08-10-1974</v>
      </c>
      <c r="M301">
        <f>VLOOKUP(A301,'Hospitalisation Details'!$A$1:$M$2344,6,FALSE)</f>
        <v>31368.81</v>
      </c>
      <c r="N301" t="str">
        <f>VLOOKUP(A301,'Hospitalisation Details'!$A$1:$M$2344,7,FALSE)</f>
        <v>tier - 2</v>
      </c>
      <c r="O301" t="str">
        <f>VLOOKUP(A301,'Hospitalisation Details'!$A$1:$M$2344,8,FALSE)</f>
        <v>tier - 3</v>
      </c>
      <c r="P301" t="str">
        <f>VLOOKUP(A301,'Hospitalisation Details'!$A$1:$M$2344,9,FALSE)</f>
        <v>R1011</v>
      </c>
      <c r="Q301">
        <f>VLOOKUP(A301,'Hospitalisation Details'!$A$1:$M$2344,13,FALSE)</f>
        <v>48</v>
      </c>
    </row>
    <row r="302" spans="1:17" ht="15.5" x14ac:dyDescent="0.35">
      <c r="A302" s="21" t="s">
        <v>2071</v>
      </c>
      <c r="B302" t="str">
        <f>VLOOKUP('Customer Names'!A302,'Customer Names'!$A$2:$C$2336,3,FALSE)</f>
        <v xml:space="preserve">  Kyle</v>
      </c>
      <c r="C302">
        <f>VLOOKUP(A302,'Medical Examinations'!$A$1:$L$2336,2, FALSE)</f>
        <v>40.020000000000003</v>
      </c>
      <c r="D302">
        <f>VLOOKUP(A302,'Medical Examinations'!$A$1:$L$2336,3,FALSE)</f>
        <v>5.19</v>
      </c>
      <c r="E302" t="str">
        <f>VLOOKUP(A302,'Medical Examinations'!$A$1:$L$2336,4,FALSE)</f>
        <v>yes</v>
      </c>
      <c r="F302" t="str">
        <f>VLOOKUP(A302,'Medical Examinations'!$A$1:$L$2336,5,FALSE)</f>
        <v>No</v>
      </c>
      <c r="G302" t="str">
        <f>VLOOKUP(A302,'Medical Examinations'!$A$1:$L$2336,6,FALSE)</f>
        <v>No</v>
      </c>
      <c r="H302" s="25">
        <f>VLOOKUP(A302,'Medical Examinations'!$A$1:$L$2336,7,FALSE)</f>
        <v>1</v>
      </c>
      <c r="I302" t="str">
        <f>VLOOKUP(A302,'Medical Examinations'!$A$1:$L$2336,8,FALSE)</f>
        <v>yes</v>
      </c>
      <c r="J302" t="str">
        <f>VLOOKUP(A302,'Medical Examinations'!$A$1:$L$2336,11,FALSE)</f>
        <v>Obesity</v>
      </c>
      <c r="K302" t="str">
        <f>VLOOKUP(A302,'Medical Examinations'!$A$1:$L$2336,12,FALSE)</f>
        <v>Normal</v>
      </c>
      <c r="L302" t="str">
        <f>VLOOKUP(A302,'Hospitalisation Details'!$A$1:$M$2344,12,FALSE)</f>
        <v>27-09-1995</v>
      </c>
      <c r="M302">
        <f>VLOOKUP(A302,'Hospitalisation Details'!$A$1:$M$2344,6,FALSE)</f>
        <v>31328.27</v>
      </c>
      <c r="N302" t="str">
        <f>VLOOKUP(A302,'Hospitalisation Details'!$A$1:$M$2344,7,FALSE)</f>
        <v>tier - 2</v>
      </c>
      <c r="O302" t="str">
        <f>VLOOKUP(A302,'Hospitalisation Details'!$A$1:$M$2344,8,FALSE)</f>
        <v>tier - 2</v>
      </c>
      <c r="P302" t="str">
        <f>VLOOKUP(A302,'Hospitalisation Details'!$A$1:$M$2344,9,FALSE)</f>
        <v>R1011</v>
      </c>
      <c r="Q302">
        <f>VLOOKUP(A302,'Hospitalisation Details'!$A$1:$M$2344,13,FALSE)</f>
        <v>27</v>
      </c>
    </row>
    <row r="303" spans="1:17" ht="15.5" x14ac:dyDescent="0.35">
      <c r="A303" s="21" t="s">
        <v>2070</v>
      </c>
      <c r="B303" t="str">
        <f>VLOOKUP('Customer Names'!A303,'Customer Names'!$A$2:$C$2336,3,FALSE)</f>
        <v xml:space="preserve">  Kate</v>
      </c>
      <c r="C303">
        <f>VLOOKUP(A303,'Medical Examinations'!$A$1:$L$2336,2, FALSE)</f>
        <v>19.170000000000002</v>
      </c>
      <c r="D303">
        <f>VLOOKUP(A303,'Medical Examinations'!$A$1:$L$2336,3,FALSE)</f>
        <v>8.41</v>
      </c>
      <c r="E303" t="str">
        <f>VLOOKUP(A303,'Medical Examinations'!$A$1:$L$2336,4,FALSE)</f>
        <v>No</v>
      </c>
      <c r="F303" t="str">
        <f>VLOOKUP(A303,'Medical Examinations'!$A$1:$L$2336,5,FALSE)</f>
        <v>No</v>
      </c>
      <c r="G303" t="str">
        <f>VLOOKUP(A303,'Medical Examinations'!$A$1:$L$2336,6,FALSE)</f>
        <v>No</v>
      </c>
      <c r="H303" s="25">
        <f>VLOOKUP(A303,'Medical Examinations'!$A$1:$L$2336,7,FALSE)</f>
        <v>0</v>
      </c>
      <c r="I303" t="str">
        <f>VLOOKUP(A303,'Medical Examinations'!$A$1:$L$2336,8,FALSE)</f>
        <v>yes</v>
      </c>
      <c r="J303" t="str">
        <f>VLOOKUP(A303,'Medical Examinations'!$A$1:$L$2336,11,FALSE)</f>
        <v>Normal Weight</v>
      </c>
      <c r="K303" t="str">
        <f>VLOOKUP(A303,'Medical Examinations'!$A$1:$L$2336,12,FALSE)</f>
        <v>Diabetes</v>
      </c>
      <c r="L303" t="str">
        <f>VLOOKUP(A303,'Hospitalisation Details'!$A$1:$M$2344,12,FALSE)</f>
        <v>09-07-1968</v>
      </c>
      <c r="M303">
        <f>VLOOKUP(A303,'Hospitalisation Details'!$A$1:$M$2344,6,FALSE)</f>
        <v>31322.53</v>
      </c>
      <c r="N303" t="str">
        <f>VLOOKUP(A303,'Hospitalisation Details'!$A$1:$M$2344,7,FALSE)</f>
        <v>tier - 2</v>
      </c>
      <c r="O303" t="str">
        <f>VLOOKUP(A303,'Hospitalisation Details'!$A$1:$M$2344,8,FALSE)</f>
        <v>tier - 1</v>
      </c>
      <c r="P303" t="str">
        <f>VLOOKUP(A303,'Hospitalisation Details'!$A$1:$M$2344,9,FALSE)</f>
        <v>R1011</v>
      </c>
      <c r="Q303">
        <f>VLOOKUP(A303,'Hospitalisation Details'!$A$1:$M$2344,13,FALSE)</f>
        <v>55</v>
      </c>
    </row>
    <row r="304" spans="1:17" ht="15.5" x14ac:dyDescent="0.35">
      <c r="A304" s="21" t="s">
        <v>2069</v>
      </c>
      <c r="B304" t="str">
        <f>VLOOKUP('Customer Names'!A304,'Customer Names'!$A$2:$C$2336,3,FALSE)</f>
        <v xml:space="preserve">  Martin A</v>
      </c>
      <c r="C304">
        <f>VLOOKUP(A304,'Medical Examinations'!$A$1:$L$2336,2, FALSE)</f>
        <v>43.53</v>
      </c>
      <c r="D304">
        <f>VLOOKUP(A304,'Medical Examinations'!$A$1:$L$2336,3,FALSE)</f>
        <v>5.86</v>
      </c>
      <c r="E304" t="str">
        <f>VLOOKUP(A304,'Medical Examinations'!$A$1:$L$2336,4,FALSE)</f>
        <v>yes</v>
      </c>
      <c r="F304" t="str">
        <f>VLOOKUP(A304,'Medical Examinations'!$A$1:$L$2336,5,FALSE)</f>
        <v>yes</v>
      </c>
      <c r="G304" t="str">
        <f>VLOOKUP(A304,'Medical Examinations'!$A$1:$L$2336,6,FALSE)</f>
        <v>No</v>
      </c>
      <c r="H304" s="25">
        <f>VLOOKUP(A304,'Medical Examinations'!$A$1:$L$2336,7,FALSE)</f>
        <v>2</v>
      </c>
      <c r="I304" t="str">
        <f>VLOOKUP(A304,'Medical Examinations'!$A$1:$L$2336,8,FALSE)</f>
        <v>yes</v>
      </c>
      <c r="J304" t="str">
        <f>VLOOKUP(A304,'Medical Examinations'!$A$1:$L$2336,11,FALSE)</f>
        <v>Obesity</v>
      </c>
      <c r="K304" t="str">
        <f>VLOOKUP(A304,'Medical Examinations'!$A$1:$L$2336,12,FALSE)</f>
        <v>Prediabetes</v>
      </c>
      <c r="L304" t="str">
        <f>VLOOKUP(A304,'Hospitalisation Details'!$A$1:$M$2344,12,FALSE)</f>
        <v>22-07-2000</v>
      </c>
      <c r="M304">
        <f>VLOOKUP(A304,'Hospitalisation Details'!$A$1:$M$2344,6,FALSE)</f>
        <v>31234.560000000001</v>
      </c>
      <c r="N304" t="str">
        <f>VLOOKUP(A304,'Hospitalisation Details'!$A$1:$M$2344,7,FALSE)</f>
        <v>tier - 1</v>
      </c>
      <c r="O304" t="str">
        <f>VLOOKUP(A304,'Hospitalisation Details'!$A$1:$M$2344,8,FALSE)</f>
        <v>tier - 1</v>
      </c>
      <c r="P304" t="str">
        <f>VLOOKUP(A304,'Hospitalisation Details'!$A$1:$M$2344,9,FALSE)</f>
        <v>R1011</v>
      </c>
      <c r="Q304">
        <f>VLOOKUP(A304,'Hospitalisation Details'!$A$1:$M$2344,13,FALSE)</f>
        <v>23</v>
      </c>
    </row>
    <row r="305" spans="1:17" ht="15.5" x14ac:dyDescent="0.35">
      <c r="A305" s="21" t="s">
        <v>2068</v>
      </c>
      <c r="B305" t="str">
        <f>VLOOKUP('Customer Names'!A305,'Customer Names'!$A$2:$C$2336,3,FALSE)</f>
        <v xml:space="preserve">  Stacey</v>
      </c>
      <c r="C305">
        <f>VLOOKUP(A305,'Medical Examinations'!$A$1:$L$2336,2, FALSE)</f>
        <v>46.06</v>
      </c>
      <c r="D305">
        <f>VLOOKUP(A305,'Medical Examinations'!$A$1:$L$2336,3,FALSE)</f>
        <v>4.18</v>
      </c>
      <c r="E305" t="str">
        <f>VLOOKUP(A305,'Medical Examinations'!$A$1:$L$2336,4,FALSE)</f>
        <v>No</v>
      </c>
      <c r="F305" t="str">
        <f>VLOOKUP(A305,'Medical Examinations'!$A$1:$L$2336,5,FALSE)</f>
        <v>yes</v>
      </c>
      <c r="G305" t="str">
        <f>VLOOKUP(A305,'Medical Examinations'!$A$1:$L$2336,6,FALSE)</f>
        <v>No</v>
      </c>
      <c r="H305" s="25">
        <f>VLOOKUP(A305,'Medical Examinations'!$A$1:$L$2336,7,FALSE)</f>
        <v>1</v>
      </c>
      <c r="I305" t="str">
        <f>VLOOKUP(A305,'Medical Examinations'!$A$1:$L$2336,8,FALSE)</f>
        <v>yes</v>
      </c>
      <c r="J305" t="str">
        <f>VLOOKUP(A305,'Medical Examinations'!$A$1:$L$2336,11,FALSE)</f>
        <v>Obesity</v>
      </c>
      <c r="K305" t="str">
        <f>VLOOKUP(A305,'Medical Examinations'!$A$1:$L$2336,12,FALSE)</f>
        <v>Normal</v>
      </c>
      <c r="L305" t="str">
        <f>VLOOKUP(A305,'Hospitalisation Details'!$A$1:$M$2344,12,FALSE)</f>
        <v>09-11-2004</v>
      </c>
      <c r="M305">
        <f>VLOOKUP(A305,'Hospitalisation Details'!$A$1:$M$2344,6,FALSE)</f>
        <v>31196.61</v>
      </c>
      <c r="N305" t="str">
        <f>VLOOKUP(A305,'Hospitalisation Details'!$A$1:$M$2344,7,FALSE)</f>
        <v>tier - 2</v>
      </c>
      <c r="O305" t="str">
        <f>VLOOKUP(A305,'Hospitalisation Details'!$A$1:$M$2344,8,FALSE)</f>
        <v>tier - 1</v>
      </c>
      <c r="P305" t="str">
        <f>VLOOKUP(A305,'Hospitalisation Details'!$A$1:$M$2344,9,FALSE)</f>
        <v>R1011</v>
      </c>
      <c r="Q305">
        <f>VLOOKUP(A305,'Hospitalisation Details'!$A$1:$M$2344,13,FALSE)</f>
        <v>18</v>
      </c>
    </row>
    <row r="306" spans="1:17" ht="15.5" x14ac:dyDescent="0.35">
      <c r="A306" s="21" t="s">
        <v>2067</v>
      </c>
      <c r="B306" t="str">
        <f>VLOOKUP('Customer Names'!A306,'Customer Names'!$A$2:$C$2336,3,FALSE)</f>
        <v xml:space="preserve">  Christine</v>
      </c>
      <c r="C306">
        <f>VLOOKUP(A306,'Medical Examinations'!$A$1:$L$2336,2, FALSE)</f>
        <v>29.92</v>
      </c>
      <c r="D306">
        <f>VLOOKUP(A306,'Medical Examinations'!$A$1:$L$2336,3,FALSE)</f>
        <v>11.99</v>
      </c>
      <c r="E306" t="str">
        <f>VLOOKUP(A306,'Medical Examinations'!$A$1:$L$2336,4,FALSE)</f>
        <v>yes</v>
      </c>
      <c r="F306" t="str">
        <f>VLOOKUP(A306,'Medical Examinations'!$A$1:$L$2336,5,FALSE)</f>
        <v>No</v>
      </c>
      <c r="G306" t="str">
        <f>VLOOKUP(A306,'Medical Examinations'!$A$1:$L$2336,6,FALSE)</f>
        <v>No</v>
      </c>
      <c r="H306" s="25">
        <f>VLOOKUP(A306,'Medical Examinations'!$A$1:$L$2336,7,FALSE)</f>
        <v>2</v>
      </c>
      <c r="I306" t="str">
        <f>VLOOKUP(A306,'Medical Examinations'!$A$1:$L$2336,8,FALSE)</f>
        <v>yes</v>
      </c>
      <c r="J306" t="str">
        <f>VLOOKUP(A306,'Medical Examinations'!$A$1:$L$2336,11,FALSE)</f>
        <v>Obesity</v>
      </c>
      <c r="K306" t="str">
        <f>VLOOKUP(A306,'Medical Examinations'!$A$1:$L$2336,12,FALSE)</f>
        <v>Diabetes</v>
      </c>
      <c r="L306" t="str">
        <f>VLOOKUP(A306,'Hospitalisation Details'!$A$1:$M$2344,12,FALSE)</f>
        <v>09-09-1961</v>
      </c>
      <c r="M306">
        <f>VLOOKUP(A306,'Hospitalisation Details'!$A$1:$M$2344,6,FALSE)</f>
        <v>30942.19</v>
      </c>
      <c r="N306" t="str">
        <f>VLOOKUP(A306,'Hospitalisation Details'!$A$1:$M$2344,7,FALSE)</f>
        <v>tier - 2</v>
      </c>
      <c r="O306" t="str">
        <f>VLOOKUP(A306,'Hospitalisation Details'!$A$1:$M$2344,8,FALSE)</f>
        <v>tier - 2</v>
      </c>
      <c r="P306" t="str">
        <f>VLOOKUP(A306,'Hospitalisation Details'!$A$1:$M$2344,9,FALSE)</f>
        <v>R1013</v>
      </c>
      <c r="Q306">
        <f>VLOOKUP(A306,'Hospitalisation Details'!$A$1:$M$2344,13,FALSE)</f>
        <v>61</v>
      </c>
    </row>
    <row r="307" spans="1:17" ht="15.5" x14ac:dyDescent="0.35">
      <c r="A307" s="21" t="s">
        <v>2066</v>
      </c>
      <c r="B307" t="str">
        <f>VLOOKUP('Customer Names'!A307,'Customer Names'!$A$2:$C$2336,3,FALSE)</f>
        <v xml:space="preserve">  Sarah C</v>
      </c>
      <c r="C307">
        <f>VLOOKUP(A307,'Medical Examinations'!$A$1:$L$2336,2, FALSE)</f>
        <v>28.46</v>
      </c>
      <c r="D307">
        <f>VLOOKUP(A307,'Medical Examinations'!$A$1:$L$2336,3,FALSE)</f>
        <v>4.8499999999999996</v>
      </c>
      <c r="E307" t="str">
        <f>VLOOKUP(A307,'Medical Examinations'!$A$1:$L$2336,4,FALSE)</f>
        <v>yes</v>
      </c>
      <c r="F307" t="str">
        <f>VLOOKUP(A307,'Medical Examinations'!$A$1:$L$2336,5,FALSE)</f>
        <v>No</v>
      </c>
      <c r="G307" t="str">
        <f>VLOOKUP(A307,'Medical Examinations'!$A$1:$L$2336,6,FALSE)</f>
        <v>No</v>
      </c>
      <c r="H307" s="25">
        <f>VLOOKUP(A307,'Medical Examinations'!$A$1:$L$2336,7,FALSE)</f>
        <v>1</v>
      </c>
      <c r="I307" t="str">
        <f>VLOOKUP(A307,'Medical Examinations'!$A$1:$L$2336,8,FALSE)</f>
        <v>yes</v>
      </c>
      <c r="J307" t="str">
        <f>VLOOKUP(A307,'Medical Examinations'!$A$1:$L$2336,11,FALSE)</f>
        <v>Over Weight</v>
      </c>
      <c r="K307" t="str">
        <f>VLOOKUP(A307,'Medical Examinations'!$A$1:$L$2336,12,FALSE)</f>
        <v>Normal</v>
      </c>
      <c r="L307" t="str">
        <f>VLOOKUP(A307,'Hospitalisation Details'!$A$1:$M$2344,12,FALSE)</f>
        <v>05-09-1988</v>
      </c>
      <c r="M307">
        <f>VLOOKUP(A307,'Hospitalisation Details'!$A$1:$M$2344,6,FALSE)</f>
        <v>30763.01</v>
      </c>
      <c r="N307" t="str">
        <f>VLOOKUP(A307,'Hospitalisation Details'!$A$1:$M$2344,7,FALSE)</f>
        <v>tier - 2</v>
      </c>
      <c r="O307" t="str">
        <f>VLOOKUP(A307,'Hospitalisation Details'!$A$1:$M$2344,8,FALSE)</f>
        <v>tier - 1</v>
      </c>
      <c r="P307" t="str">
        <f>VLOOKUP(A307,'Hospitalisation Details'!$A$1:$M$2344,9,FALSE)</f>
        <v>R1011</v>
      </c>
      <c r="Q307">
        <f>VLOOKUP(A307,'Hospitalisation Details'!$A$1:$M$2344,13,FALSE)</f>
        <v>34</v>
      </c>
    </row>
    <row r="308" spans="1:17" ht="15.5" x14ac:dyDescent="0.35">
      <c r="A308" s="21" t="s">
        <v>2065</v>
      </c>
      <c r="B308" t="str">
        <f>VLOOKUP('Customer Names'!A308,'Customer Names'!$A$2:$C$2336,3,FALSE)</f>
        <v xml:space="preserve">  Megan</v>
      </c>
      <c r="C308">
        <f>VLOOKUP(A308,'Medical Examinations'!$A$1:$L$2336,2, FALSE)</f>
        <v>24.56</v>
      </c>
      <c r="D308">
        <f>VLOOKUP(A308,'Medical Examinations'!$A$1:$L$2336,3,FALSE)</f>
        <v>6.18</v>
      </c>
      <c r="E308" t="str">
        <f>VLOOKUP(A308,'Medical Examinations'!$A$1:$L$2336,4,FALSE)</f>
        <v>yes</v>
      </c>
      <c r="F308" t="str">
        <f>VLOOKUP(A308,'Medical Examinations'!$A$1:$L$2336,5,FALSE)</f>
        <v>No</v>
      </c>
      <c r="G308" t="str">
        <f>VLOOKUP(A308,'Medical Examinations'!$A$1:$L$2336,6,FALSE)</f>
        <v>Yes</v>
      </c>
      <c r="H308" s="25">
        <f>VLOOKUP(A308,'Medical Examinations'!$A$1:$L$2336,7,FALSE)</f>
        <v>1</v>
      </c>
      <c r="I308" t="str">
        <f>VLOOKUP(A308,'Medical Examinations'!$A$1:$L$2336,8,FALSE)</f>
        <v>yes</v>
      </c>
      <c r="J308" t="str">
        <f>VLOOKUP(A308,'Medical Examinations'!$A$1:$L$2336,11,FALSE)</f>
        <v>Normal Weight</v>
      </c>
      <c r="K308" t="str">
        <f>VLOOKUP(A308,'Medical Examinations'!$A$1:$L$2336,12,FALSE)</f>
        <v>Prediabetes</v>
      </c>
      <c r="L308" t="str">
        <f>VLOOKUP(A308,'Hospitalisation Details'!$A$1:$M$2344,12,FALSE)</f>
        <v>21-12-1983</v>
      </c>
      <c r="M308">
        <f>VLOOKUP(A308,'Hospitalisation Details'!$A$1:$M$2344,6,FALSE)</f>
        <v>30724.44</v>
      </c>
      <c r="N308" t="str">
        <f>VLOOKUP(A308,'Hospitalisation Details'!$A$1:$M$2344,7,FALSE)</f>
        <v>tier - 2</v>
      </c>
      <c r="O308" t="str">
        <f>VLOOKUP(A308,'Hospitalisation Details'!$A$1:$M$2344,8,FALSE)</f>
        <v>tier - 3</v>
      </c>
      <c r="P308" t="str">
        <f>VLOOKUP(A308,'Hospitalisation Details'!$A$1:$M$2344,9,FALSE)</f>
        <v>R1011</v>
      </c>
      <c r="Q308">
        <f>VLOOKUP(A308,'Hospitalisation Details'!$A$1:$M$2344,13,FALSE)</f>
        <v>39</v>
      </c>
    </row>
    <row r="309" spans="1:17" ht="15.5" x14ac:dyDescent="0.35">
      <c r="A309" s="21" t="s">
        <v>2064</v>
      </c>
      <c r="B309" t="str">
        <f>VLOOKUP('Customer Names'!A309,'Customer Names'!$A$2:$C$2336,3,FALSE)</f>
        <v xml:space="preserve">  Jason W</v>
      </c>
      <c r="C309">
        <f>VLOOKUP(A309,'Medical Examinations'!$A$1:$L$2336,2, FALSE)</f>
        <v>41.19</v>
      </c>
      <c r="D309">
        <f>VLOOKUP(A309,'Medical Examinations'!$A$1:$L$2336,3,FALSE)</f>
        <v>6.37</v>
      </c>
      <c r="E309" t="str">
        <f>VLOOKUP(A309,'Medical Examinations'!$A$1:$L$2336,4,FALSE)</f>
        <v>No</v>
      </c>
      <c r="F309" t="str">
        <f>VLOOKUP(A309,'Medical Examinations'!$A$1:$L$2336,5,FALSE)</f>
        <v>No</v>
      </c>
      <c r="G309" t="str">
        <f>VLOOKUP(A309,'Medical Examinations'!$A$1:$L$2336,6,FALSE)</f>
        <v>No</v>
      </c>
      <c r="H309" s="25">
        <f>VLOOKUP(A309,'Medical Examinations'!$A$1:$L$2336,7,FALSE)</f>
        <v>0</v>
      </c>
      <c r="I309" t="str">
        <f>VLOOKUP(A309,'Medical Examinations'!$A$1:$L$2336,8,FALSE)</f>
        <v>yes</v>
      </c>
      <c r="J309" t="str">
        <f>VLOOKUP(A309,'Medical Examinations'!$A$1:$L$2336,11,FALSE)</f>
        <v>Obesity</v>
      </c>
      <c r="K309" t="str">
        <f>VLOOKUP(A309,'Medical Examinations'!$A$1:$L$2336,12,FALSE)</f>
        <v>Prediabetes</v>
      </c>
      <c r="L309" t="str">
        <f>VLOOKUP(A309,'Hospitalisation Details'!$A$1:$M$2344,12,FALSE)</f>
        <v>21-09-1999</v>
      </c>
      <c r="M309">
        <f>VLOOKUP(A309,'Hospitalisation Details'!$A$1:$M$2344,6,FALSE)</f>
        <v>30697.71</v>
      </c>
      <c r="N309" t="str">
        <f>VLOOKUP(A309,'Hospitalisation Details'!$A$1:$M$2344,7,FALSE)</f>
        <v>tier - 1</v>
      </c>
      <c r="O309" t="str">
        <f>VLOOKUP(A309,'Hospitalisation Details'!$A$1:$M$2344,8,FALSE)</f>
        <v>tier - 2</v>
      </c>
      <c r="P309" t="str">
        <f>VLOOKUP(A309,'Hospitalisation Details'!$A$1:$M$2344,9,FALSE)</f>
        <v>R1011</v>
      </c>
      <c r="Q309">
        <f>VLOOKUP(A309,'Hospitalisation Details'!$A$1:$M$2344,13,FALSE)</f>
        <v>23</v>
      </c>
    </row>
    <row r="310" spans="1:17" ht="15.5" x14ac:dyDescent="0.35">
      <c r="A310" s="21" t="s">
        <v>2063</v>
      </c>
      <c r="B310" t="str">
        <f>VLOOKUP('Customer Names'!A310,'Customer Names'!$A$2:$C$2336,3,FALSE)</f>
        <v xml:space="preserve">  Michele</v>
      </c>
      <c r="C310">
        <f>VLOOKUP(A310,'Medical Examinations'!$A$1:$L$2336,2, FALSE)</f>
        <v>18.63</v>
      </c>
      <c r="D310">
        <f>VLOOKUP(A310,'Medical Examinations'!$A$1:$L$2336,3,FALSE)</f>
        <v>9.81</v>
      </c>
      <c r="E310" t="str">
        <f>VLOOKUP(A310,'Medical Examinations'!$A$1:$L$2336,4,FALSE)</f>
        <v>yes</v>
      </c>
      <c r="F310" t="str">
        <f>VLOOKUP(A310,'Medical Examinations'!$A$1:$L$2336,5,FALSE)</f>
        <v>No</v>
      </c>
      <c r="G310" t="str">
        <f>VLOOKUP(A310,'Medical Examinations'!$A$1:$L$2336,6,FALSE)</f>
        <v>No</v>
      </c>
      <c r="H310" s="25">
        <f>VLOOKUP(A310,'Medical Examinations'!$A$1:$L$2336,7,FALSE)</f>
        <v>2</v>
      </c>
      <c r="I310" t="str">
        <f>VLOOKUP(A310,'Medical Examinations'!$A$1:$L$2336,8,FALSE)</f>
        <v>yes</v>
      </c>
      <c r="J310" t="str">
        <f>VLOOKUP(A310,'Medical Examinations'!$A$1:$L$2336,11,FALSE)</f>
        <v>Normal Weight</v>
      </c>
      <c r="K310" t="str">
        <f>VLOOKUP(A310,'Medical Examinations'!$A$1:$L$2336,12,FALSE)</f>
        <v>Diabetes</v>
      </c>
      <c r="L310" t="str">
        <f>VLOOKUP(A310,'Hospitalisation Details'!$A$1:$M$2344,12,FALSE)</f>
        <v>11-11-1970</v>
      </c>
      <c r="M310">
        <f>VLOOKUP(A310,'Hospitalisation Details'!$A$1:$M$2344,6,FALSE)</f>
        <v>30625.65</v>
      </c>
      <c r="N310" t="str">
        <f>VLOOKUP(A310,'Hospitalisation Details'!$A$1:$M$2344,7,FALSE)</f>
        <v>tier - 2</v>
      </c>
      <c r="O310" t="str">
        <f>VLOOKUP(A310,'Hospitalisation Details'!$A$1:$M$2344,8,FALSE)</f>
        <v>tier - 3</v>
      </c>
      <c r="P310" t="str">
        <f>VLOOKUP(A310,'Hospitalisation Details'!$A$1:$M$2344,9,FALSE)</f>
        <v>R1011</v>
      </c>
      <c r="Q310">
        <f>VLOOKUP(A310,'Hospitalisation Details'!$A$1:$M$2344,13,FALSE)</f>
        <v>52</v>
      </c>
    </row>
    <row r="311" spans="1:17" ht="15.5" x14ac:dyDescent="0.35">
      <c r="A311" s="21" t="s">
        <v>2062</v>
      </c>
      <c r="B311" t="str">
        <f>VLOOKUP('Customer Names'!A311,'Customer Names'!$A$2:$C$2336,3,FALSE)</f>
        <v xml:space="preserve">  Nikki</v>
      </c>
      <c r="C311">
        <f>VLOOKUP(A311,'Medical Examinations'!$A$1:$L$2336,2, FALSE)</f>
        <v>26.26</v>
      </c>
      <c r="D311">
        <f>VLOOKUP(A311,'Medical Examinations'!$A$1:$L$2336,3,FALSE)</f>
        <v>11.8</v>
      </c>
      <c r="E311" t="str">
        <f>VLOOKUP(A311,'Medical Examinations'!$A$1:$L$2336,4,FALSE)</f>
        <v>yes</v>
      </c>
      <c r="F311" t="str">
        <f>VLOOKUP(A311,'Medical Examinations'!$A$1:$L$2336,5,FALSE)</f>
        <v>No</v>
      </c>
      <c r="G311" t="str">
        <f>VLOOKUP(A311,'Medical Examinations'!$A$1:$L$2336,6,FALSE)</f>
        <v>No</v>
      </c>
      <c r="H311" s="25">
        <f>VLOOKUP(A311,'Medical Examinations'!$A$1:$L$2336,7,FALSE)</f>
        <v>1</v>
      </c>
      <c r="I311" t="str">
        <f>VLOOKUP(A311,'Medical Examinations'!$A$1:$L$2336,8,FALSE)</f>
        <v>yes</v>
      </c>
      <c r="J311" t="str">
        <f>VLOOKUP(A311,'Medical Examinations'!$A$1:$L$2336,11,FALSE)</f>
        <v>Over Weight</v>
      </c>
      <c r="K311" t="str">
        <f>VLOOKUP(A311,'Medical Examinations'!$A$1:$L$2336,12,FALSE)</f>
        <v>Diabetes</v>
      </c>
      <c r="L311" t="str">
        <f>VLOOKUP(A311,'Hospitalisation Details'!$A$1:$M$2344,12,FALSE)</f>
        <v>10-08-1986</v>
      </c>
      <c r="M311">
        <f>VLOOKUP(A311,'Hospitalisation Details'!$A$1:$M$2344,6,FALSE)</f>
        <v>30530.5</v>
      </c>
      <c r="N311" t="str">
        <f>VLOOKUP(A311,'Hospitalisation Details'!$A$1:$M$2344,7,FALSE)</f>
        <v>tier - 2</v>
      </c>
      <c r="O311" t="str">
        <f>VLOOKUP(A311,'Hospitalisation Details'!$A$1:$M$2344,8,FALSE)</f>
        <v>tier - 1</v>
      </c>
      <c r="P311" t="str">
        <f>VLOOKUP(A311,'Hospitalisation Details'!$A$1:$M$2344,9,FALSE)</f>
        <v>R1011</v>
      </c>
      <c r="Q311">
        <f>VLOOKUP(A311,'Hospitalisation Details'!$A$1:$M$2344,13,FALSE)</f>
        <v>36</v>
      </c>
    </row>
    <row r="312" spans="1:17" ht="15.5" x14ac:dyDescent="0.35">
      <c r="A312" s="21" t="s">
        <v>2061</v>
      </c>
      <c r="B312" t="str">
        <f>VLOOKUP('Customer Names'!A312,'Customer Names'!$A$2:$C$2336,3,FALSE)</f>
        <v xml:space="preserve">  Philip J</v>
      </c>
      <c r="C312">
        <f>VLOOKUP(A312,'Medical Examinations'!$A$1:$L$2336,2, FALSE)</f>
        <v>22.37</v>
      </c>
      <c r="D312">
        <f>VLOOKUP(A312,'Medical Examinations'!$A$1:$L$2336,3,FALSE)</f>
        <v>5.86</v>
      </c>
      <c r="E312" t="str">
        <f>VLOOKUP(A312,'Medical Examinations'!$A$1:$L$2336,4,FALSE)</f>
        <v>yes</v>
      </c>
      <c r="F312" t="str">
        <f>VLOOKUP(A312,'Medical Examinations'!$A$1:$L$2336,5,FALSE)</f>
        <v>No</v>
      </c>
      <c r="G312" t="str">
        <f>VLOOKUP(A312,'Medical Examinations'!$A$1:$L$2336,6,FALSE)</f>
        <v>Yes</v>
      </c>
      <c r="H312" s="25">
        <f>VLOOKUP(A312,'Medical Examinations'!$A$1:$L$2336,7,FALSE)</f>
        <v>1</v>
      </c>
      <c r="I312" t="str">
        <f>VLOOKUP(A312,'Medical Examinations'!$A$1:$L$2336,8,FALSE)</f>
        <v>yes</v>
      </c>
      <c r="J312" t="str">
        <f>VLOOKUP(A312,'Medical Examinations'!$A$1:$L$2336,11,FALSE)</f>
        <v>Normal Weight</v>
      </c>
      <c r="K312" t="str">
        <f>VLOOKUP(A312,'Medical Examinations'!$A$1:$L$2336,12,FALSE)</f>
        <v>Prediabetes</v>
      </c>
      <c r="L312" t="str">
        <f>VLOOKUP(A312,'Hospitalisation Details'!$A$1:$M$2344,12,FALSE)</f>
        <v>03-09-1983</v>
      </c>
      <c r="M312">
        <f>VLOOKUP(A312,'Hospitalisation Details'!$A$1:$M$2344,6,FALSE)</f>
        <v>30457.37</v>
      </c>
      <c r="N312" t="str">
        <f>VLOOKUP(A312,'Hospitalisation Details'!$A$1:$M$2344,7,FALSE)</f>
        <v>tier - 2</v>
      </c>
      <c r="O312" t="str">
        <f>VLOOKUP(A312,'Hospitalisation Details'!$A$1:$M$2344,8,FALSE)</f>
        <v>tier - 1</v>
      </c>
      <c r="P312" t="str">
        <f>VLOOKUP(A312,'Hospitalisation Details'!$A$1:$M$2344,9,FALSE)</f>
        <v>R1012</v>
      </c>
      <c r="Q312">
        <f>VLOOKUP(A312,'Hospitalisation Details'!$A$1:$M$2344,13,FALSE)</f>
        <v>39</v>
      </c>
    </row>
    <row r="313" spans="1:17" ht="15.5" x14ac:dyDescent="0.35">
      <c r="A313" s="21" t="s">
        <v>2060</v>
      </c>
      <c r="B313" t="str">
        <f>VLOOKUP('Customer Names'!A313,'Customer Names'!$A$2:$C$2336,3,FALSE)</f>
        <v xml:space="preserve">  Bryan L</v>
      </c>
      <c r="C313">
        <f>VLOOKUP(A313,'Medical Examinations'!$A$1:$L$2336,2, FALSE)</f>
        <v>39.619999999999997</v>
      </c>
      <c r="D313">
        <f>VLOOKUP(A313,'Medical Examinations'!$A$1:$L$2336,3,FALSE)</f>
        <v>4.28</v>
      </c>
      <c r="E313" t="str">
        <f>VLOOKUP(A313,'Medical Examinations'!$A$1:$L$2336,4,FALSE)</f>
        <v>No</v>
      </c>
      <c r="F313" t="str">
        <f>VLOOKUP(A313,'Medical Examinations'!$A$1:$L$2336,5,FALSE)</f>
        <v>No</v>
      </c>
      <c r="G313" t="str">
        <f>VLOOKUP(A313,'Medical Examinations'!$A$1:$L$2336,6,FALSE)</f>
        <v>No</v>
      </c>
      <c r="H313" s="25">
        <f>VLOOKUP(A313,'Medical Examinations'!$A$1:$L$2336,7,FALSE)</f>
        <v>1</v>
      </c>
      <c r="I313" t="str">
        <f>VLOOKUP(A313,'Medical Examinations'!$A$1:$L$2336,8,FALSE)</f>
        <v>yes</v>
      </c>
      <c r="J313" t="str">
        <f>VLOOKUP(A313,'Medical Examinations'!$A$1:$L$2336,11,FALSE)</f>
        <v>Obesity</v>
      </c>
      <c r="K313" t="str">
        <f>VLOOKUP(A313,'Medical Examinations'!$A$1:$L$2336,12,FALSE)</f>
        <v>Normal</v>
      </c>
      <c r="L313" t="str">
        <f>VLOOKUP(A313,'Hospitalisation Details'!$A$1:$M$2344,12,FALSE)</f>
        <v>28-10-1998</v>
      </c>
      <c r="M313">
        <f>VLOOKUP(A313,'Hospitalisation Details'!$A$1:$M$2344,6,FALSE)</f>
        <v>30422.03</v>
      </c>
      <c r="N313" t="str">
        <f>VLOOKUP(A313,'Hospitalisation Details'!$A$1:$M$2344,7,FALSE)</f>
        <v>tier - 2</v>
      </c>
      <c r="O313" t="str">
        <f>VLOOKUP(A313,'Hospitalisation Details'!$A$1:$M$2344,8,FALSE)</f>
        <v>tier - 3</v>
      </c>
      <c r="P313" t="str">
        <f>VLOOKUP(A313,'Hospitalisation Details'!$A$1:$M$2344,9,FALSE)</f>
        <v>R1011</v>
      </c>
      <c r="Q313">
        <f>VLOOKUP(A313,'Hospitalisation Details'!$A$1:$M$2344,13,FALSE)</f>
        <v>24</v>
      </c>
    </row>
    <row r="314" spans="1:17" ht="15.5" x14ac:dyDescent="0.35">
      <c r="A314" s="21" t="s">
        <v>2059</v>
      </c>
      <c r="B314" t="str">
        <f>VLOOKUP('Customer Names'!A314,'Customer Names'!$A$2:$C$2336,3,FALSE)</f>
        <v xml:space="preserve">  Timothy F</v>
      </c>
      <c r="C314">
        <f>VLOOKUP(A314,'Medical Examinations'!$A$1:$L$2336,2, FALSE)</f>
        <v>18.329999999999998</v>
      </c>
      <c r="D314">
        <f>VLOOKUP(A314,'Medical Examinations'!$A$1:$L$2336,3,FALSE)</f>
        <v>4.16</v>
      </c>
      <c r="E314" t="str">
        <f>VLOOKUP(A314,'Medical Examinations'!$A$1:$L$2336,4,FALSE)</f>
        <v>yes</v>
      </c>
      <c r="F314" t="str">
        <f>VLOOKUP(A314,'Medical Examinations'!$A$1:$L$2336,5,FALSE)</f>
        <v>No</v>
      </c>
      <c r="G314" t="str">
        <f>VLOOKUP(A314,'Medical Examinations'!$A$1:$L$2336,6,FALSE)</f>
        <v>No</v>
      </c>
      <c r="H314" s="25">
        <f>VLOOKUP(A314,'Medical Examinations'!$A$1:$L$2336,7,FALSE)</f>
        <v>0</v>
      </c>
      <c r="I314" t="str">
        <f>VLOOKUP(A314,'Medical Examinations'!$A$1:$L$2336,8,FALSE)</f>
        <v>yes</v>
      </c>
      <c r="J314" t="str">
        <f>VLOOKUP(A314,'Medical Examinations'!$A$1:$L$2336,11,FALSE)</f>
        <v>Underweight</v>
      </c>
      <c r="K314" t="str">
        <f>VLOOKUP(A314,'Medical Examinations'!$A$1:$L$2336,12,FALSE)</f>
        <v>Normal</v>
      </c>
      <c r="L314" t="str">
        <f>VLOOKUP(A314,'Hospitalisation Details'!$A$1:$M$2344,12,FALSE)</f>
        <v>03-09-1976</v>
      </c>
      <c r="M314">
        <f>VLOOKUP(A314,'Hospitalisation Details'!$A$1:$M$2344,6,FALSE)</f>
        <v>30409.53</v>
      </c>
      <c r="N314" t="str">
        <f>VLOOKUP(A314,'Hospitalisation Details'!$A$1:$M$2344,7,FALSE)</f>
        <v>tier - 2</v>
      </c>
      <c r="O314" t="str">
        <f>VLOOKUP(A314,'Hospitalisation Details'!$A$1:$M$2344,8,FALSE)</f>
        <v>tier - 3</v>
      </c>
      <c r="P314" t="str">
        <f>VLOOKUP(A314,'Hospitalisation Details'!$A$1:$M$2344,9,FALSE)</f>
        <v>R1012</v>
      </c>
      <c r="Q314">
        <f>VLOOKUP(A314,'Hospitalisation Details'!$A$1:$M$2344,13,FALSE)</f>
        <v>46</v>
      </c>
    </row>
    <row r="315" spans="1:17" ht="15.5" x14ac:dyDescent="0.35">
      <c r="A315" s="21" t="s">
        <v>2058</v>
      </c>
      <c r="B315" t="str">
        <f>VLOOKUP('Customer Names'!A315,'Customer Names'!$A$2:$C$2336,3,FALSE)</f>
        <v xml:space="preserve">  Angielyn M</v>
      </c>
      <c r="C315">
        <f>VLOOKUP(A315,'Medical Examinations'!$A$1:$L$2336,2, FALSE)</f>
        <v>17.11</v>
      </c>
      <c r="D315">
        <f>VLOOKUP(A315,'Medical Examinations'!$A$1:$L$2336,3,FALSE)</f>
        <v>4.9800000000000004</v>
      </c>
      <c r="E315" t="str">
        <f>VLOOKUP(A315,'Medical Examinations'!$A$1:$L$2336,4,FALSE)</f>
        <v>yes</v>
      </c>
      <c r="F315" t="str">
        <f>VLOOKUP(A315,'Medical Examinations'!$A$1:$L$2336,5,FALSE)</f>
        <v>No</v>
      </c>
      <c r="G315" t="str">
        <f>VLOOKUP(A315,'Medical Examinations'!$A$1:$L$2336,6,FALSE)</f>
        <v>Yes</v>
      </c>
      <c r="H315" s="25">
        <f>VLOOKUP(A315,'Medical Examinations'!$A$1:$L$2336,7,FALSE)</f>
        <v>1</v>
      </c>
      <c r="I315" t="str">
        <f>VLOOKUP(A315,'Medical Examinations'!$A$1:$L$2336,8,FALSE)</f>
        <v>yes</v>
      </c>
      <c r="J315" t="str">
        <f>VLOOKUP(A315,'Medical Examinations'!$A$1:$L$2336,11,FALSE)</f>
        <v>Underweight</v>
      </c>
      <c r="K315" t="str">
        <f>VLOOKUP(A315,'Medical Examinations'!$A$1:$L$2336,12,FALSE)</f>
        <v>Normal</v>
      </c>
      <c r="L315" t="str">
        <f>VLOOKUP(A315,'Hospitalisation Details'!$A$1:$M$2344,12,FALSE)</f>
        <v>30-07-1969</v>
      </c>
      <c r="M315">
        <f>VLOOKUP(A315,'Hospitalisation Details'!$A$1:$M$2344,6,FALSE)</f>
        <v>30366.93</v>
      </c>
      <c r="N315" t="str">
        <f>VLOOKUP(A315,'Hospitalisation Details'!$A$1:$M$2344,7,FALSE)</f>
        <v>tier - 2</v>
      </c>
      <c r="O315" t="str">
        <f>VLOOKUP(A315,'Hospitalisation Details'!$A$1:$M$2344,8,FALSE)</f>
        <v>tier - 2</v>
      </c>
      <c r="P315" t="str">
        <f>VLOOKUP(A315,'Hospitalisation Details'!$A$1:$M$2344,9,FALSE)</f>
        <v>R1011</v>
      </c>
      <c r="Q315">
        <f>VLOOKUP(A315,'Hospitalisation Details'!$A$1:$M$2344,13,FALSE)</f>
        <v>54</v>
      </c>
    </row>
    <row r="316" spans="1:17" ht="15.5" x14ac:dyDescent="0.35">
      <c r="A316" s="21" t="s">
        <v>2057</v>
      </c>
      <c r="B316" t="str">
        <f>VLOOKUP('Customer Names'!A316,'Customer Names'!$A$2:$C$2336,3,FALSE)</f>
        <v xml:space="preserve">  Jeanie M</v>
      </c>
      <c r="C316">
        <f>VLOOKUP(A316,'Medical Examinations'!$A$1:$L$2336,2, FALSE)</f>
        <v>43.5</v>
      </c>
      <c r="D316">
        <f>VLOOKUP(A316,'Medical Examinations'!$A$1:$L$2336,3,FALSE)</f>
        <v>6.38</v>
      </c>
      <c r="E316" t="str">
        <f>VLOOKUP(A316,'Medical Examinations'!$A$1:$L$2336,4,FALSE)</f>
        <v>No</v>
      </c>
      <c r="F316" t="str">
        <f>VLOOKUP(A316,'Medical Examinations'!$A$1:$L$2336,5,FALSE)</f>
        <v>yes</v>
      </c>
      <c r="G316" t="str">
        <f>VLOOKUP(A316,'Medical Examinations'!$A$1:$L$2336,6,FALSE)</f>
        <v>No</v>
      </c>
      <c r="H316" s="25">
        <f>VLOOKUP(A316,'Medical Examinations'!$A$1:$L$2336,7,FALSE)</f>
        <v>1</v>
      </c>
      <c r="I316" t="str">
        <f>VLOOKUP(A316,'Medical Examinations'!$A$1:$L$2336,8,FALSE)</f>
        <v>yes</v>
      </c>
      <c r="J316" t="str">
        <f>VLOOKUP(A316,'Medical Examinations'!$A$1:$L$2336,11,FALSE)</f>
        <v>Obesity</v>
      </c>
      <c r="K316" t="str">
        <f>VLOOKUP(A316,'Medical Examinations'!$A$1:$L$2336,12,FALSE)</f>
        <v>Prediabetes</v>
      </c>
      <c r="L316" t="str">
        <f>VLOOKUP(A316,'Hospitalisation Details'!$A$1:$M$2344,12,FALSE)</f>
        <v>01-06-2004</v>
      </c>
      <c r="M316">
        <f>VLOOKUP(A316,'Hospitalisation Details'!$A$1:$M$2344,6,FALSE)</f>
        <v>30328.27</v>
      </c>
      <c r="N316" t="str">
        <f>VLOOKUP(A316,'Hospitalisation Details'!$A$1:$M$2344,7,FALSE)</f>
        <v>tier - 2</v>
      </c>
      <c r="O316" t="str">
        <f>VLOOKUP(A316,'Hospitalisation Details'!$A$1:$M$2344,8,FALSE)</f>
        <v>tier - 2</v>
      </c>
      <c r="P316" t="str">
        <f>VLOOKUP(A316,'Hospitalisation Details'!$A$1:$M$2344,9,FALSE)</f>
        <v>R1011</v>
      </c>
      <c r="Q316">
        <f>VLOOKUP(A316,'Hospitalisation Details'!$A$1:$M$2344,13,FALSE)</f>
        <v>19</v>
      </c>
    </row>
    <row r="317" spans="1:17" ht="15.5" x14ac:dyDescent="0.35">
      <c r="A317" s="21" t="s">
        <v>2056</v>
      </c>
      <c r="B317" t="str">
        <f>VLOOKUP('Customer Names'!A317,'Customer Names'!$A$2:$C$2336,3,FALSE)</f>
        <v xml:space="preserve">  Greg</v>
      </c>
      <c r="C317">
        <f>VLOOKUP(A317,'Medical Examinations'!$A$1:$L$2336,2, FALSE)</f>
        <v>25.364999999999998</v>
      </c>
      <c r="D317">
        <f>VLOOKUP(A317,'Medical Examinations'!$A$1:$L$2336,3,FALSE)</f>
        <v>5.19</v>
      </c>
      <c r="E317" t="str">
        <f>VLOOKUP(A317,'Medical Examinations'!$A$1:$L$2336,4,FALSE)</f>
        <v>No</v>
      </c>
      <c r="F317" t="str">
        <f>VLOOKUP(A317,'Medical Examinations'!$A$1:$L$2336,5,FALSE)</f>
        <v>No</v>
      </c>
      <c r="G317" t="str">
        <f>VLOOKUP(A317,'Medical Examinations'!$A$1:$L$2336,6,FALSE)</f>
        <v>No</v>
      </c>
      <c r="H317" s="25">
        <f>VLOOKUP(A317,'Medical Examinations'!$A$1:$L$2336,7,FALSE)</f>
        <v>2</v>
      </c>
      <c r="I317" t="str">
        <f>VLOOKUP(A317,'Medical Examinations'!$A$1:$L$2336,8,FALSE)</f>
        <v>No</v>
      </c>
      <c r="J317" t="str">
        <f>VLOOKUP(A317,'Medical Examinations'!$A$1:$L$2336,11,FALSE)</f>
        <v>Over Weight</v>
      </c>
      <c r="K317" t="str">
        <f>VLOOKUP(A317,'Medical Examinations'!$A$1:$L$2336,12,FALSE)</f>
        <v>Normal</v>
      </c>
      <c r="L317" t="str">
        <f>VLOOKUP(A317,'Hospitalisation Details'!$A$1:$M$2344,12,FALSE)</f>
        <v>24-07-1972</v>
      </c>
      <c r="M317">
        <f>VLOOKUP(A317,'Hospitalisation Details'!$A$1:$M$2344,6,FALSE)</f>
        <v>30284.639999999999</v>
      </c>
      <c r="N317" t="str">
        <f>VLOOKUP(A317,'Hospitalisation Details'!$A$1:$M$2344,7,FALSE)</f>
        <v>tier - 1</v>
      </c>
      <c r="O317" t="str">
        <f>VLOOKUP(A317,'Hospitalisation Details'!$A$1:$M$2344,8,FALSE)</f>
        <v>tier - 1</v>
      </c>
      <c r="P317" t="str">
        <f>VLOOKUP(A317,'Hospitalisation Details'!$A$1:$M$2344,9,FALSE)</f>
        <v>R1012</v>
      </c>
      <c r="Q317">
        <f>VLOOKUP(A317,'Hospitalisation Details'!$A$1:$M$2344,13,FALSE)</f>
        <v>51</v>
      </c>
    </row>
    <row r="318" spans="1:17" ht="15.5" x14ac:dyDescent="0.35">
      <c r="A318" s="21" t="s">
        <v>2055</v>
      </c>
      <c r="B318" t="str">
        <f>VLOOKUP('Customer Names'!A318,'Customer Names'!$A$2:$C$2336,3,FALSE)</f>
        <v xml:space="preserve">  John</v>
      </c>
      <c r="C318">
        <f>VLOOKUP(A318,'Medical Examinations'!$A$1:$L$2336,2, FALSE)</f>
        <v>28.594999999999999</v>
      </c>
      <c r="D318">
        <f>VLOOKUP(A318,'Medical Examinations'!$A$1:$L$2336,3,FALSE)</f>
        <v>10.210000000000001</v>
      </c>
      <c r="E318" t="str">
        <f>VLOOKUP(A318,'Medical Examinations'!$A$1:$L$2336,4,FALSE)</f>
        <v>No</v>
      </c>
      <c r="F318" t="str">
        <f>VLOOKUP(A318,'Medical Examinations'!$A$1:$L$2336,5,FALSE)</f>
        <v>No</v>
      </c>
      <c r="G318" t="str">
        <f>VLOOKUP(A318,'Medical Examinations'!$A$1:$L$2336,6,FALSE)</f>
        <v>No</v>
      </c>
      <c r="H318" s="25">
        <f>VLOOKUP(A318,'Medical Examinations'!$A$1:$L$2336,7,FALSE)</f>
        <v>0</v>
      </c>
      <c r="I318" t="str">
        <f>VLOOKUP(A318,'Medical Examinations'!$A$1:$L$2336,8,FALSE)</f>
        <v>No</v>
      </c>
      <c r="J318" t="str">
        <f>VLOOKUP(A318,'Medical Examinations'!$A$1:$L$2336,11,FALSE)</f>
        <v>Over Weight</v>
      </c>
      <c r="K318" t="str">
        <f>VLOOKUP(A318,'Medical Examinations'!$A$1:$L$2336,12,FALSE)</f>
        <v>Diabetes</v>
      </c>
      <c r="L318" t="str">
        <f>VLOOKUP(A318,'Hospitalisation Details'!$A$1:$M$2344,12,FALSE)</f>
        <v>15-09-1962</v>
      </c>
      <c r="M318">
        <f>VLOOKUP(A318,'Hospitalisation Details'!$A$1:$M$2344,6,FALSE)</f>
        <v>30260</v>
      </c>
      <c r="N318" t="str">
        <f>VLOOKUP(A318,'Hospitalisation Details'!$A$1:$M$2344,7,FALSE)</f>
        <v>tier - 1</v>
      </c>
      <c r="O318" t="str">
        <f>VLOOKUP(A318,'Hospitalisation Details'!$A$1:$M$2344,8,FALSE)</f>
        <v>tier - 1</v>
      </c>
      <c r="P318" t="str">
        <f>VLOOKUP(A318,'Hospitalisation Details'!$A$1:$M$2344,9,FALSE)</f>
        <v>R1014</v>
      </c>
      <c r="Q318">
        <f>VLOOKUP(A318,'Hospitalisation Details'!$A$1:$M$2344,13,FALSE)</f>
        <v>60</v>
      </c>
    </row>
    <row r="319" spans="1:17" ht="15.5" x14ac:dyDescent="0.35">
      <c r="A319" s="21" t="s">
        <v>2054</v>
      </c>
      <c r="B319" t="str">
        <f>VLOOKUP('Customer Names'!A319,'Customer Names'!$A$2:$C$2336,3,FALSE)</f>
        <v xml:space="preserve">  Aliaksandr</v>
      </c>
      <c r="C319">
        <f>VLOOKUP(A319,'Medical Examinations'!$A$1:$L$2336,2, FALSE)</f>
        <v>29.83</v>
      </c>
      <c r="D319">
        <f>VLOOKUP(A319,'Medical Examinations'!$A$1:$L$2336,3,FALSE)</f>
        <v>9.6999999999999993</v>
      </c>
      <c r="E319" t="str">
        <f>VLOOKUP(A319,'Medical Examinations'!$A$1:$L$2336,4,FALSE)</f>
        <v>yes</v>
      </c>
      <c r="F319" t="str">
        <f>VLOOKUP(A319,'Medical Examinations'!$A$1:$L$2336,5,FALSE)</f>
        <v>No</v>
      </c>
      <c r="G319" t="str">
        <f>VLOOKUP(A319,'Medical Examinations'!$A$1:$L$2336,6,FALSE)</f>
        <v>Yes</v>
      </c>
      <c r="H319" s="25">
        <f>VLOOKUP(A319,'Medical Examinations'!$A$1:$L$2336,7,FALSE)</f>
        <v>1</v>
      </c>
      <c r="I319" t="str">
        <f>VLOOKUP(A319,'Medical Examinations'!$A$1:$L$2336,8,FALSE)</f>
        <v>yes</v>
      </c>
      <c r="J319" t="str">
        <f>VLOOKUP(A319,'Medical Examinations'!$A$1:$L$2336,11,FALSE)</f>
        <v>Over Weight</v>
      </c>
      <c r="K319" t="str">
        <f>VLOOKUP(A319,'Medical Examinations'!$A$1:$L$2336,12,FALSE)</f>
        <v>Diabetes</v>
      </c>
      <c r="L319" t="str">
        <f>VLOOKUP(A319,'Hospitalisation Details'!$A$1:$M$2344,12,FALSE)</f>
        <v>13-09-1963</v>
      </c>
      <c r="M319">
        <f>VLOOKUP(A319,'Hospitalisation Details'!$A$1:$M$2344,6,FALSE)</f>
        <v>30184.94</v>
      </c>
      <c r="N319" t="str">
        <f>VLOOKUP(A319,'Hospitalisation Details'!$A$1:$M$2344,7,FALSE)</f>
        <v>tier - 1</v>
      </c>
      <c r="O319" t="str">
        <f>VLOOKUP(A319,'Hospitalisation Details'!$A$1:$M$2344,8,FALSE)</f>
        <v>tier - 1</v>
      </c>
      <c r="P319" t="str">
        <f>VLOOKUP(A319,'Hospitalisation Details'!$A$1:$M$2344,9,FALSE)</f>
        <v>R1014</v>
      </c>
      <c r="Q319">
        <f>VLOOKUP(A319,'Hospitalisation Details'!$A$1:$M$2344,13,FALSE)</f>
        <v>59</v>
      </c>
    </row>
    <row r="320" spans="1:17" ht="15.5" x14ac:dyDescent="0.35">
      <c r="A320" s="21" t="s">
        <v>2053</v>
      </c>
      <c r="B320" t="str">
        <f>VLOOKUP('Customer Names'!A320,'Customer Names'!$A$2:$C$2336,3,FALSE)</f>
        <v xml:space="preserve">  Jason M</v>
      </c>
      <c r="C320">
        <f>VLOOKUP(A320,'Medical Examinations'!$A$1:$L$2336,2, FALSE)</f>
        <v>24.7</v>
      </c>
      <c r="D320">
        <f>VLOOKUP(A320,'Medical Examinations'!$A$1:$L$2336,3,FALSE)</f>
        <v>10.25</v>
      </c>
      <c r="E320" t="str">
        <f>VLOOKUP(A320,'Medical Examinations'!$A$1:$L$2336,4,FALSE)</f>
        <v>No</v>
      </c>
      <c r="F320" t="str">
        <f>VLOOKUP(A320,'Medical Examinations'!$A$1:$L$2336,5,FALSE)</f>
        <v>No</v>
      </c>
      <c r="G320" t="str">
        <f>VLOOKUP(A320,'Medical Examinations'!$A$1:$L$2336,6,FALSE)</f>
        <v>No</v>
      </c>
      <c r="H320" s="25">
        <f>VLOOKUP(A320,'Medical Examinations'!$A$1:$L$2336,7,FALSE)</f>
        <v>3</v>
      </c>
      <c r="I320" t="str">
        <f>VLOOKUP(A320,'Medical Examinations'!$A$1:$L$2336,8,FALSE)</f>
        <v>No</v>
      </c>
      <c r="J320" t="str">
        <f>VLOOKUP(A320,'Medical Examinations'!$A$1:$L$2336,11,FALSE)</f>
        <v>Normal Weight</v>
      </c>
      <c r="K320" t="str">
        <f>VLOOKUP(A320,'Medical Examinations'!$A$1:$L$2336,12,FALSE)</f>
        <v>Diabetes</v>
      </c>
      <c r="L320" t="str">
        <f>VLOOKUP(A320,'Hospitalisation Details'!$A$1:$M$2344,12,FALSE)</f>
        <v>11-08-1958</v>
      </c>
      <c r="M320">
        <f>VLOOKUP(A320,'Hospitalisation Details'!$A$1:$M$2344,6,FALSE)</f>
        <v>30166.62</v>
      </c>
      <c r="N320" t="str">
        <f>VLOOKUP(A320,'Hospitalisation Details'!$A$1:$M$2344,7,FALSE)</f>
        <v>tier - 1</v>
      </c>
      <c r="O320" t="str">
        <f>VLOOKUP(A320,'Hospitalisation Details'!$A$1:$M$2344,8,FALSE)</f>
        <v>tier - 3</v>
      </c>
      <c r="P320" t="str">
        <f>VLOOKUP(A320,'Hospitalisation Details'!$A$1:$M$2344,9,FALSE)</f>
        <v>R1012</v>
      </c>
      <c r="Q320">
        <f>VLOOKUP(A320,'Hospitalisation Details'!$A$1:$M$2344,13,FALSE)</f>
        <v>64</v>
      </c>
    </row>
    <row r="321" spans="1:17" ht="15.5" x14ac:dyDescent="0.35">
      <c r="A321" s="21" t="s">
        <v>2052</v>
      </c>
      <c r="B321" t="str">
        <f>VLOOKUP('Customer Names'!A321,'Customer Names'!$A$2:$C$2336,3,FALSE)</f>
        <v xml:space="preserve">  Sheera K</v>
      </c>
      <c r="C321">
        <f>VLOOKUP(A321,'Medical Examinations'!$A$1:$L$2336,2, FALSE)</f>
        <v>17.940000000000001</v>
      </c>
      <c r="D321">
        <f>VLOOKUP(A321,'Medical Examinations'!$A$1:$L$2336,3,FALSE)</f>
        <v>9.77</v>
      </c>
      <c r="E321" t="str">
        <f>VLOOKUP(A321,'Medical Examinations'!$A$1:$L$2336,4,FALSE)</f>
        <v>No</v>
      </c>
      <c r="F321" t="str">
        <f>VLOOKUP(A321,'Medical Examinations'!$A$1:$L$2336,5,FALSE)</f>
        <v>No</v>
      </c>
      <c r="G321" t="str">
        <f>VLOOKUP(A321,'Medical Examinations'!$A$1:$L$2336,6,FALSE)</f>
        <v>No</v>
      </c>
      <c r="H321" s="25">
        <f>VLOOKUP(A321,'Medical Examinations'!$A$1:$L$2336,7,FALSE)</f>
        <v>0</v>
      </c>
      <c r="I321" t="str">
        <f>VLOOKUP(A321,'Medical Examinations'!$A$1:$L$2336,8,FALSE)</f>
        <v>yes</v>
      </c>
      <c r="J321" t="str">
        <f>VLOOKUP(A321,'Medical Examinations'!$A$1:$L$2336,11,FALSE)</f>
        <v>Underweight</v>
      </c>
      <c r="K321" t="str">
        <f>VLOOKUP(A321,'Medical Examinations'!$A$1:$L$2336,12,FALSE)</f>
        <v>Diabetes</v>
      </c>
      <c r="L321" t="str">
        <f>VLOOKUP(A321,'Hospitalisation Details'!$A$1:$M$2344,12,FALSE)</f>
        <v>25-12-1971</v>
      </c>
      <c r="M321">
        <f>VLOOKUP(A321,'Hospitalisation Details'!$A$1:$M$2344,6,FALSE)</f>
        <v>30134.75</v>
      </c>
      <c r="N321" t="str">
        <f>VLOOKUP(A321,'Hospitalisation Details'!$A$1:$M$2344,7,FALSE)</f>
        <v>tier - 2</v>
      </c>
      <c r="O321" t="str">
        <f>VLOOKUP(A321,'Hospitalisation Details'!$A$1:$M$2344,8,FALSE)</f>
        <v>tier - 3</v>
      </c>
      <c r="P321" t="str">
        <f>VLOOKUP(A321,'Hospitalisation Details'!$A$1:$M$2344,9,FALSE)</f>
        <v>R1011</v>
      </c>
      <c r="Q321">
        <f>VLOOKUP(A321,'Hospitalisation Details'!$A$1:$M$2344,13,FALSE)</f>
        <v>51</v>
      </c>
    </row>
    <row r="322" spans="1:17" ht="15.5" x14ac:dyDescent="0.35">
      <c r="A322" s="21" t="s">
        <v>2051</v>
      </c>
      <c r="B322" t="str">
        <f>VLOOKUP('Customer Names'!A322,'Customer Names'!$A$2:$C$2336,3,FALSE)</f>
        <v xml:space="preserve">  Janice</v>
      </c>
      <c r="C322">
        <f>VLOOKUP(A322,'Medical Examinations'!$A$1:$L$2336,2, FALSE)</f>
        <v>21.08</v>
      </c>
      <c r="D322">
        <f>VLOOKUP(A322,'Medical Examinations'!$A$1:$L$2336,3,FALSE)</f>
        <v>4.83</v>
      </c>
      <c r="E322" t="str">
        <f>VLOOKUP(A322,'Medical Examinations'!$A$1:$L$2336,4,FALSE)</f>
        <v>No</v>
      </c>
      <c r="F322" t="str">
        <f>VLOOKUP(A322,'Medical Examinations'!$A$1:$L$2336,5,FALSE)</f>
        <v>No</v>
      </c>
      <c r="G322" t="str">
        <f>VLOOKUP(A322,'Medical Examinations'!$A$1:$L$2336,6,FALSE)</f>
        <v>Yes</v>
      </c>
      <c r="H322" s="25">
        <f>VLOOKUP(A322,'Medical Examinations'!$A$1:$L$2336,7,FALSE)</f>
        <v>1</v>
      </c>
      <c r="I322" t="str">
        <f>VLOOKUP(A322,'Medical Examinations'!$A$1:$L$2336,8,FALSE)</f>
        <v>yes</v>
      </c>
      <c r="J322" t="str">
        <f>VLOOKUP(A322,'Medical Examinations'!$A$1:$L$2336,11,FALSE)</f>
        <v>Normal Weight</v>
      </c>
      <c r="K322" t="str">
        <f>VLOOKUP(A322,'Medical Examinations'!$A$1:$L$2336,12,FALSE)</f>
        <v>Normal</v>
      </c>
      <c r="L322" t="str">
        <f>VLOOKUP(A322,'Hospitalisation Details'!$A$1:$M$2344,12,FALSE)</f>
        <v>02-09-1979</v>
      </c>
      <c r="M322">
        <f>VLOOKUP(A322,'Hospitalisation Details'!$A$1:$M$2344,6,FALSE)</f>
        <v>30095.97</v>
      </c>
      <c r="N322" t="str">
        <f>VLOOKUP(A322,'Hospitalisation Details'!$A$1:$M$2344,7,FALSE)</f>
        <v>tier - 2</v>
      </c>
      <c r="O322" t="str">
        <f>VLOOKUP(A322,'Hospitalisation Details'!$A$1:$M$2344,8,FALSE)</f>
        <v>tier - 3</v>
      </c>
      <c r="P322" t="str">
        <f>VLOOKUP(A322,'Hospitalisation Details'!$A$1:$M$2344,9,FALSE)</f>
        <v>R1011</v>
      </c>
      <c r="Q322">
        <f>VLOOKUP(A322,'Hospitalisation Details'!$A$1:$M$2344,13,FALSE)</f>
        <v>43</v>
      </c>
    </row>
    <row r="323" spans="1:17" ht="15.5" x14ac:dyDescent="0.35">
      <c r="A323" s="21" t="s">
        <v>2050</v>
      </c>
      <c r="B323" t="str">
        <f>VLOOKUP('Customer Names'!A323,'Customer Names'!$A$2:$C$2336,3,FALSE)</f>
        <v xml:space="preserve">  Timothy G</v>
      </c>
      <c r="C323">
        <f>VLOOKUP(A323,'Medical Examinations'!$A$1:$L$2336,2, FALSE)</f>
        <v>37.715000000000003</v>
      </c>
      <c r="D323">
        <f>VLOOKUP(A323,'Medical Examinations'!$A$1:$L$2336,3,FALSE)</f>
        <v>10.86</v>
      </c>
      <c r="E323" t="str">
        <f>VLOOKUP(A323,'Medical Examinations'!$A$1:$L$2336,4,FALSE)</f>
        <v>yes</v>
      </c>
      <c r="F323" t="str">
        <f>VLOOKUP(A323,'Medical Examinations'!$A$1:$L$2336,5,FALSE)</f>
        <v>No</v>
      </c>
      <c r="G323" t="str">
        <f>VLOOKUP(A323,'Medical Examinations'!$A$1:$L$2336,6,FALSE)</f>
        <v>No</v>
      </c>
      <c r="H323" s="25">
        <f>VLOOKUP(A323,'Medical Examinations'!$A$1:$L$2336,7,FALSE)</f>
        <v>0</v>
      </c>
      <c r="I323" t="str">
        <f>VLOOKUP(A323,'Medical Examinations'!$A$1:$L$2336,8,FALSE)</f>
        <v>No</v>
      </c>
      <c r="J323" t="str">
        <f>VLOOKUP(A323,'Medical Examinations'!$A$1:$L$2336,11,FALSE)</f>
        <v>Obesity</v>
      </c>
      <c r="K323" t="str">
        <f>VLOOKUP(A323,'Medical Examinations'!$A$1:$L$2336,12,FALSE)</f>
        <v>Diabetes</v>
      </c>
      <c r="L323" t="str">
        <f>VLOOKUP(A323,'Hospitalisation Details'!$A$1:$M$2344,12,FALSE)</f>
        <v>16-06-1967</v>
      </c>
      <c r="M323">
        <f>VLOOKUP(A323,'Hospitalisation Details'!$A$1:$M$2344,6,FALSE)</f>
        <v>30063.58</v>
      </c>
      <c r="N323" t="str">
        <f>VLOOKUP(A323,'Hospitalisation Details'!$A$1:$M$2344,7,FALSE)</f>
        <v>tier - 1</v>
      </c>
      <c r="O323" t="str">
        <f>VLOOKUP(A323,'Hospitalisation Details'!$A$1:$M$2344,8,FALSE)</f>
        <v>tier - 1</v>
      </c>
      <c r="P323" t="str">
        <f>VLOOKUP(A323,'Hospitalisation Details'!$A$1:$M$2344,9,FALSE)</f>
        <v>R1012</v>
      </c>
      <c r="Q323">
        <f>VLOOKUP(A323,'Hospitalisation Details'!$A$1:$M$2344,13,FALSE)</f>
        <v>56</v>
      </c>
    </row>
    <row r="324" spans="1:17" ht="15.5" x14ac:dyDescent="0.35">
      <c r="A324" s="21" t="s">
        <v>2049</v>
      </c>
      <c r="B324" t="str">
        <f>VLOOKUP('Customer Names'!A324,'Customer Names'!$A$2:$C$2336,3,FALSE)</f>
        <v xml:space="preserve">  Alan R</v>
      </c>
      <c r="C324">
        <f>VLOOKUP(A324,'Medical Examinations'!$A$1:$L$2336,2, FALSE)</f>
        <v>22.39</v>
      </c>
      <c r="D324">
        <f>VLOOKUP(A324,'Medical Examinations'!$A$1:$L$2336,3,FALSE)</f>
        <v>9.5299999999999994</v>
      </c>
      <c r="E324" t="str">
        <f>VLOOKUP(A324,'Medical Examinations'!$A$1:$L$2336,4,FALSE)</f>
        <v>yes</v>
      </c>
      <c r="F324" t="str">
        <f>VLOOKUP(A324,'Medical Examinations'!$A$1:$L$2336,5,FALSE)</f>
        <v>No</v>
      </c>
      <c r="G324" t="str">
        <f>VLOOKUP(A324,'Medical Examinations'!$A$1:$L$2336,6,FALSE)</f>
        <v>No</v>
      </c>
      <c r="H324" s="25">
        <f>VLOOKUP(A324,'Medical Examinations'!$A$1:$L$2336,7,FALSE)</f>
        <v>0</v>
      </c>
      <c r="I324" t="str">
        <f>VLOOKUP(A324,'Medical Examinations'!$A$1:$L$2336,8,FALSE)</f>
        <v>yes</v>
      </c>
      <c r="J324" t="str">
        <f>VLOOKUP(A324,'Medical Examinations'!$A$1:$L$2336,11,FALSE)</f>
        <v>Normal Weight</v>
      </c>
      <c r="K324" t="str">
        <f>VLOOKUP(A324,'Medical Examinations'!$A$1:$L$2336,12,FALSE)</f>
        <v>Diabetes</v>
      </c>
      <c r="L324" t="str">
        <f>VLOOKUP(A324,'Hospitalisation Details'!$A$1:$M$2344,12,FALSE)</f>
        <v>04-08-1981</v>
      </c>
      <c r="M324">
        <f>VLOOKUP(A324,'Hospitalisation Details'!$A$1:$M$2344,6,FALSE)</f>
        <v>30026.87</v>
      </c>
      <c r="N324" t="str">
        <f>VLOOKUP(A324,'Hospitalisation Details'!$A$1:$M$2344,7,FALSE)</f>
        <v>tier - 2</v>
      </c>
      <c r="O324" t="str">
        <f>VLOOKUP(A324,'Hospitalisation Details'!$A$1:$M$2344,8,FALSE)</f>
        <v>tier - 3</v>
      </c>
      <c r="P324" t="str">
        <f>VLOOKUP(A324,'Hospitalisation Details'!$A$1:$M$2344,9,FALSE)</f>
        <v>R1012</v>
      </c>
      <c r="Q324">
        <f>VLOOKUP(A324,'Hospitalisation Details'!$A$1:$M$2344,13,FALSE)</f>
        <v>42</v>
      </c>
    </row>
    <row r="325" spans="1:17" ht="15.5" x14ac:dyDescent="0.35">
      <c r="A325" s="21" t="s">
        <v>2048</v>
      </c>
      <c r="B325" t="str">
        <f>VLOOKUP('Customer Names'!A325,'Customer Names'!$A$2:$C$2336,3,FALSE)</f>
        <v xml:space="preserve">  Michael</v>
      </c>
      <c r="C325">
        <f>VLOOKUP(A325,'Medical Examinations'!$A$1:$L$2336,2, FALSE)</f>
        <v>28.78</v>
      </c>
      <c r="D325">
        <f>VLOOKUP(A325,'Medical Examinations'!$A$1:$L$2336,3,FALSE)</f>
        <v>5.68</v>
      </c>
      <c r="E325" t="str">
        <f>VLOOKUP(A325,'Medical Examinations'!$A$1:$L$2336,4,FALSE)</f>
        <v>No</v>
      </c>
      <c r="F325" t="str">
        <f>VLOOKUP(A325,'Medical Examinations'!$A$1:$L$2336,5,FALSE)</f>
        <v>No</v>
      </c>
      <c r="G325" t="str">
        <f>VLOOKUP(A325,'Medical Examinations'!$A$1:$L$2336,6,FALSE)</f>
        <v>No</v>
      </c>
      <c r="H325" s="25">
        <f>VLOOKUP(A325,'Medical Examinations'!$A$1:$L$2336,7,FALSE)</f>
        <v>0</v>
      </c>
      <c r="I325" t="str">
        <f>VLOOKUP(A325,'Medical Examinations'!$A$1:$L$2336,8,FALSE)</f>
        <v>yes</v>
      </c>
      <c r="J325" t="str">
        <f>VLOOKUP(A325,'Medical Examinations'!$A$1:$L$2336,11,FALSE)</f>
        <v>Over Weight</v>
      </c>
      <c r="K325" t="str">
        <f>VLOOKUP(A325,'Medical Examinations'!$A$1:$L$2336,12,FALSE)</f>
        <v>Normal</v>
      </c>
      <c r="L325" t="str">
        <f>VLOOKUP(A325,'Hospitalisation Details'!$A$1:$M$2344,12,FALSE)</f>
        <v>05-10-1991</v>
      </c>
      <c r="M325">
        <f>VLOOKUP(A325,'Hospitalisation Details'!$A$1:$M$2344,6,FALSE)</f>
        <v>29969.67</v>
      </c>
      <c r="N325" t="str">
        <f>VLOOKUP(A325,'Hospitalisation Details'!$A$1:$M$2344,7,FALSE)</f>
        <v>tier - 1</v>
      </c>
      <c r="O325" t="str">
        <f>VLOOKUP(A325,'Hospitalisation Details'!$A$1:$M$2344,8,FALSE)</f>
        <v>tier - 1</v>
      </c>
      <c r="P325" t="str">
        <f>VLOOKUP(A325,'Hospitalisation Details'!$A$1:$M$2344,9,FALSE)</f>
        <v>R1011</v>
      </c>
      <c r="Q325">
        <f>VLOOKUP(A325,'Hospitalisation Details'!$A$1:$M$2344,13,FALSE)</f>
        <v>31</v>
      </c>
    </row>
    <row r="326" spans="1:17" ht="15.5" x14ac:dyDescent="0.35">
      <c r="A326" s="21" t="s">
        <v>2047</v>
      </c>
      <c r="B326" t="str">
        <f>VLOOKUP('Customer Names'!A326,'Customer Names'!$A$2:$C$2336,3,FALSE)</f>
        <v xml:space="preserve">  Marie-France</v>
      </c>
      <c r="C326">
        <f>VLOOKUP(A326,'Medical Examinations'!$A$1:$L$2336,2, FALSE)</f>
        <v>18.329999999999998</v>
      </c>
      <c r="D326">
        <f>VLOOKUP(A326,'Medical Examinations'!$A$1:$L$2336,3,FALSE)</f>
        <v>5.57</v>
      </c>
      <c r="E326" t="str">
        <f>VLOOKUP(A326,'Medical Examinations'!$A$1:$L$2336,4,FALSE)</f>
        <v>yes</v>
      </c>
      <c r="F326" t="str">
        <f>VLOOKUP(A326,'Medical Examinations'!$A$1:$L$2336,5,FALSE)</f>
        <v>No</v>
      </c>
      <c r="G326" t="str">
        <f>VLOOKUP(A326,'Medical Examinations'!$A$1:$L$2336,6,FALSE)</f>
        <v>No</v>
      </c>
      <c r="H326" s="25">
        <f>VLOOKUP(A326,'Medical Examinations'!$A$1:$L$2336,7,FALSE)</f>
        <v>0</v>
      </c>
      <c r="I326" t="str">
        <f>VLOOKUP(A326,'Medical Examinations'!$A$1:$L$2336,8,FALSE)</f>
        <v>yes</v>
      </c>
      <c r="J326" t="str">
        <f>VLOOKUP(A326,'Medical Examinations'!$A$1:$L$2336,11,FALSE)</f>
        <v>Underweight</v>
      </c>
      <c r="K326" t="str">
        <f>VLOOKUP(A326,'Medical Examinations'!$A$1:$L$2336,12,FALSE)</f>
        <v>Normal</v>
      </c>
      <c r="L326" t="str">
        <f>VLOOKUP(A326,'Hospitalisation Details'!$A$1:$M$2344,12,FALSE)</f>
        <v>12-06-1976</v>
      </c>
      <c r="M326">
        <f>VLOOKUP(A326,'Hospitalisation Details'!$A$1:$M$2344,6,FALSE)</f>
        <v>29933.75</v>
      </c>
      <c r="N326" t="str">
        <f>VLOOKUP(A326,'Hospitalisation Details'!$A$1:$M$2344,7,FALSE)</f>
        <v>tier - 1</v>
      </c>
      <c r="O326" t="str">
        <f>VLOOKUP(A326,'Hospitalisation Details'!$A$1:$M$2344,8,FALSE)</f>
        <v>tier - 1</v>
      </c>
      <c r="P326" t="str">
        <f>VLOOKUP(A326,'Hospitalisation Details'!$A$1:$M$2344,9,FALSE)</f>
        <v>R1011</v>
      </c>
      <c r="Q326">
        <f>VLOOKUP(A326,'Hospitalisation Details'!$A$1:$M$2344,13,FALSE)</f>
        <v>47</v>
      </c>
    </row>
    <row r="327" spans="1:17" ht="15.5" x14ac:dyDescent="0.35">
      <c r="A327" s="21" t="s">
        <v>2046</v>
      </c>
      <c r="B327" t="str">
        <f>VLOOKUP('Customer Names'!A327,'Customer Names'!$A$2:$C$2336,3,FALSE)</f>
        <v xml:space="preserve">  Erik F</v>
      </c>
      <c r="C327">
        <f>VLOOKUP(A327,'Medical Examinations'!$A$1:$L$2336,2, FALSE)</f>
        <v>26.39</v>
      </c>
      <c r="D327">
        <f>VLOOKUP(A327,'Medical Examinations'!$A$1:$L$2336,3,FALSE)</f>
        <v>4.58</v>
      </c>
      <c r="E327" t="str">
        <f>VLOOKUP(A327,'Medical Examinations'!$A$1:$L$2336,4,FALSE)</f>
        <v>yes</v>
      </c>
      <c r="F327" t="str">
        <f>VLOOKUP(A327,'Medical Examinations'!$A$1:$L$2336,5,FALSE)</f>
        <v>No</v>
      </c>
      <c r="G327" t="str">
        <f>VLOOKUP(A327,'Medical Examinations'!$A$1:$L$2336,6,FALSE)</f>
        <v>No</v>
      </c>
      <c r="H327" s="25">
        <f>VLOOKUP(A327,'Medical Examinations'!$A$1:$L$2336,7,FALSE)</f>
        <v>1</v>
      </c>
      <c r="I327" t="str">
        <f>VLOOKUP(A327,'Medical Examinations'!$A$1:$L$2336,8,FALSE)</f>
        <v>yes</v>
      </c>
      <c r="J327" t="str">
        <f>VLOOKUP(A327,'Medical Examinations'!$A$1:$L$2336,11,FALSE)</f>
        <v>Over Weight</v>
      </c>
      <c r="K327" t="str">
        <f>VLOOKUP(A327,'Medical Examinations'!$A$1:$L$2336,12,FALSE)</f>
        <v>Normal</v>
      </c>
      <c r="L327" t="str">
        <f>VLOOKUP(A327,'Hospitalisation Details'!$A$1:$M$2344,12,FALSE)</f>
        <v>30-12-1988</v>
      </c>
      <c r="M327">
        <f>VLOOKUP(A327,'Hospitalisation Details'!$A$1:$M$2344,6,FALSE)</f>
        <v>29929.56</v>
      </c>
      <c r="N327" t="str">
        <f>VLOOKUP(A327,'Hospitalisation Details'!$A$1:$M$2344,7,FALSE)</f>
        <v>tier - 1</v>
      </c>
      <c r="O327" t="str">
        <f>VLOOKUP(A327,'Hospitalisation Details'!$A$1:$M$2344,8,FALSE)</f>
        <v>tier - 1</v>
      </c>
      <c r="P327" t="str">
        <f>VLOOKUP(A327,'Hospitalisation Details'!$A$1:$M$2344,9,FALSE)</f>
        <v>R1011</v>
      </c>
      <c r="Q327">
        <f>VLOOKUP(A327,'Hospitalisation Details'!$A$1:$M$2344,13,FALSE)</f>
        <v>34</v>
      </c>
    </row>
    <row r="328" spans="1:17" ht="15.5" x14ac:dyDescent="0.35">
      <c r="A328" s="21" t="s">
        <v>2045</v>
      </c>
      <c r="B328" t="str">
        <f>VLOOKUP('Customer Names'!A328,'Customer Names'!$A$2:$C$2336,3,FALSE)</f>
        <v xml:space="preserve">  Andrew</v>
      </c>
      <c r="C328">
        <f>VLOOKUP(A328,'Medical Examinations'!$A$1:$L$2336,2, FALSE)</f>
        <v>19.260000000000002</v>
      </c>
      <c r="D328">
        <f>VLOOKUP(A328,'Medical Examinations'!$A$1:$L$2336,3,FALSE)</f>
        <v>8.9600000000000009</v>
      </c>
      <c r="E328" t="str">
        <f>VLOOKUP(A328,'Medical Examinations'!$A$1:$L$2336,4,FALSE)</f>
        <v>yes</v>
      </c>
      <c r="F328" t="str">
        <f>VLOOKUP(A328,'Medical Examinations'!$A$1:$L$2336,5,FALSE)</f>
        <v>No</v>
      </c>
      <c r="G328" t="str">
        <f>VLOOKUP(A328,'Medical Examinations'!$A$1:$L$2336,6,FALSE)</f>
        <v>No</v>
      </c>
      <c r="H328" s="25">
        <f>VLOOKUP(A328,'Medical Examinations'!$A$1:$L$2336,7,FALSE)</f>
        <v>1</v>
      </c>
      <c r="I328" t="str">
        <f>VLOOKUP(A328,'Medical Examinations'!$A$1:$L$2336,8,FALSE)</f>
        <v>yes</v>
      </c>
      <c r="J328" t="str">
        <f>VLOOKUP(A328,'Medical Examinations'!$A$1:$L$2336,11,FALSE)</f>
        <v>Normal Weight</v>
      </c>
      <c r="K328" t="str">
        <f>VLOOKUP(A328,'Medical Examinations'!$A$1:$L$2336,12,FALSE)</f>
        <v>Diabetes</v>
      </c>
      <c r="L328" t="str">
        <f>VLOOKUP(A328,'Hospitalisation Details'!$A$1:$M$2344,12,FALSE)</f>
        <v>19-08-1975</v>
      </c>
      <c r="M328">
        <f>VLOOKUP(A328,'Hospitalisation Details'!$A$1:$M$2344,6,FALSE)</f>
        <v>29899.25</v>
      </c>
      <c r="N328" t="str">
        <f>VLOOKUP(A328,'Hospitalisation Details'!$A$1:$M$2344,7,FALSE)</f>
        <v>tier - 1</v>
      </c>
      <c r="O328" t="str">
        <f>VLOOKUP(A328,'Hospitalisation Details'!$A$1:$M$2344,8,FALSE)</f>
        <v>tier - 3</v>
      </c>
      <c r="P328" t="str">
        <f>VLOOKUP(A328,'Hospitalisation Details'!$A$1:$M$2344,9,FALSE)</f>
        <v>R1011</v>
      </c>
      <c r="Q328">
        <f>VLOOKUP(A328,'Hospitalisation Details'!$A$1:$M$2344,13,FALSE)</f>
        <v>47</v>
      </c>
    </row>
    <row r="329" spans="1:17" ht="15.5" x14ac:dyDescent="0.35">
      <c r="A329" s="21" t="s">
        <v>2044</v>
      </c>
      <c r="B329" t="str">
        <f>VLOOKUP('Customer Names'!A329,'Customer Names'!$A$2:$C$2336,3,FALSE)</f>
        <v xml:space="preserve">  Anthony</v>
      </c>
      <c r="C329">
        <f>VLOOKUP(A329,'Medical Examinations'!$A$1:$L$2336,2, FALSE)</f>
        <v>26.92</v>
      </c>
      <c r="D329">
        <f>VLOOKUP(A329,'Medical Examinations'!$A$1:$L$2336,3,FALSE)</f>
        <v>6.09</v>
      </c>
      <c r="E329" t="str">
        <f>VLOOKUP(A329,'Medical Examinations'!$A$1:$L$2336,4,FALSE)</f>
        <v>No</v>
      </c>
      <c r="F329" t="str">
        <f>VLOOKUP(A329,'Medical Examinations'!$A$1:$L$2336,5,FALSE)</f>
        <v>No</v>
      </c>
      <c r="G329" t="str">
        <f>VLOOKUP(A329,'Medical Examinations'!$A$1:$L$2336,6,FALSE)</f>
        <v>No</v>
      </c>
      <c r="H329" s="25">
        <f>VLOOKUP(A329,'Medical Examinations'!$A$1:$L$2336,7,FALSE)</f>
        <v>0</v>
      </c>
      <c r="I329" t="str">
        <f>VLOOKUP(A329,'Medical Examinations'!$A$1:$L$2336,8,FALSE)</f>
        <v>yes</v>
      </c>
      <c r="J329" t="str">
        <f>VLOOKUP(A329,'Medical Examinations'!$A$1:$L$2336,11,FALSE)</f>
        <v>Over Weight</v>
      </c>
      <c r="K329" t="str">
        <f>VLOOKUP(A329,'Medical Examinations'!$A$1:$L$2336,12,FALSE)</f>
        <v>Prediabetes</v>
      </c>
      <c r="L329" t="str">
        <f>VLOOKUP(A329,'Hospitalisation Details'!$A$1:$M$2344,12,FALSE)</f>
        <v>30-12-1989</v>
      </c>
      <c r="M329">
        <f>VLOOKUP(A329,'Hospitalisation Details'!$A$1:$M$2344,6,FALSE)</f>
        <v>29852.48</v>
      </c>
      <c r="N329" t="str">
        <f>VLOOKUP(A329,'Hospitalisation Details'!$A$1:$M$2344,7,FALSE)</f>
        <v>tier - 1</v>
      </c>
      <c r="O329" t="str">
        <f>VLOOKUP(A329,'Hospitalisation Details'!$A$1:$M$2344,8,FALSE)</f>
        <v>tier - 3</v>
      </c>
      <c r="P329" t="str">
        <f>VLOOKUP(A329,'Hospitalisation Details'!$A$1:$M$2344,9,FALSE)</f>
        <v>R1011</v>
      </c>
      <c r="Q329">
        <f>VLOOKUP(A329,'Hospitalisation Details'!$A$1:$M$2344,13,FALSE)</f>
        <v>33</v>
      </c>
    </row>
    <row r="330" spans="1:17" ht="15.5" x14ac:dyDescent="0.35">
      <c r="A330" s="21" t="s">
        <v>2043</v>
      </c>
      <c r="B330" t="str">
        <f>VLOOKUP('Customer Names'!A330,'Customer Names'!$A$2:$C$2336,3,FALSE)</f>
        <v xml:space="preserve">  Chris</v>
      </c>
      <c r="C330">
        <f>VLOOKUP(A330,'Medical Examinations'!$A$1:$L$2336,2, FALSE)</f>
        <v>19.73</v>
      </c>
      <c r="D330">
        <f>VLOOKUP(A330,'Medical Examinations'!$A$1:$L$2336,3,FALSE)</f>
        <v>4.3600000000000003</v>
      </c>
      <c r="E330" t="str">
        <f>VLOOKUP(A330,'Medical Examinations'!$A$1:$L$2336,4,FALSE)</f>
        <v>No</v>
      </c>
      <c r="F330" t="str">
        <f>VLOOKUP(A330,'Medical Examinations'!$A$1:$L$2336,5,FALSE)</f>
        <v>No</v>
      </c>
      <c r="G330" t="str">
        <f>VLOOKUP(A330,'Medical Examinations'!$A$1:$L$2336,6,FALSE)</f>
        <v>No</v>
      </c>
      <c r="H330" s="25">
        <f>VLOOKUP(A330,'Medical Examinations'!$A$1:$L$2336,7,FALSE)</f>
        <v>0</v>
      </c>
      <c r="I330" t="str">
        <f>VLOOKUP(A330,'Medical Examinations'!$A$1:$L$2336,8,FALSE)</f>
        <v>yes</v>
      </c>
      <c r="J330" t="str">
        <f>VLOOKUP(A330,'Medical Examinations'!$A$1:$L$2336,11,FALSE)</f>
        <v>Normal Weight</v>
      </c>
      <c r="K330" t="str">
        <f>VLOOKUP(A330,'Medical Examinations'!$A$1:$L$2336,12,FALSE)</f>
        <v>Normal</v>
      </c>
      <c r="L330" t="str">
        <f>VLOOKUP(A330,'Hospitalisation Details'!$A$1:$M$2344,12,FALSE)</f>
        <v>29-10-1982</v>
      </c>
      <c r="M330">
        <f>VLOOKUP(A330,'Hospitalisation Details'!$A$1:$M$2344,6,FALSE)</f>
        <v>29818.76</v>
      </c>
      <c r="N330" t="str">
        <f>VLOOKUP(A330,'Hospitalisation Details'!$A$1:$M$2344,7,FALSE)</f>
        <v>tier - 1</v>
      </c>
      <c r="O330" t="str">
        <f>VLOOKUP(A330,'Hospitalisation Details'!$A$1:$M$2344,8,FALSE)</f>
        <v>tier - 1</v>
      </c>
      <c r="P330" t="str">
        <f>VLOOKUP(A330,'Hospitalisation Details'!$A$1:$M$2344,9,FALSE)</f>
        <v>R1012</v>
      </c>
      <c r="Q330">
        <f>VLOOKUP(A330,'Hospitalisation Details'!$A$1:$M$2344,13,FALSE)</f>
        <v>40</v>
      </c>
    </row>
    <row r="331" spans="1:17" ht="15.5" x14ac:dyDescent="0.35">
      <c r="A331" s="21" t="s">
        <v>2042</v>
      </c>
      <c r="B331" t="str">
        <f>VLOOKUP('Customer Names'!A331,'Customer Names'!$A$2:$C$2336,3,FALSE)</f>
        <v xml:space="preserve">  Yu</v>
      </c>
      <c r="C331">
        <f>VLOOKUP(A331,'Medical Examinations'!$A$1:$L$2336,2, FALSE)</f>
        <v>23.56</v>
      </c>
      <c r="D331">
        <f>VLOOKUP(A331,'Medical Examinations'!$A$1:$L$2336,3,FALSE)</f>
        <v>11.74</v>
      </c>
      <c r="E331" t="str">
        <f>VLOOKUP(A331,'Medical Examinations'!$A$1:$L$2336,4,FALSE)</f>
        <v>yes</v>
      </c>
      <c r="F331" t="str">
        <f>VLOOKUP(A331,'Medical Examinations'!$A$1:$L$2336,5,FALSE)</f>
        <v>No</v>
      </c>
      <c r="G331" t="str">
        <f>VLOOKUP(A331,'Medical Examinations'!$A$1:$L$2336,6,FALSE)</f>
        <v>No</v>
      </c>
      <c r="H331" s="25">
        <f>VLOOKUP(A331,'Medical Examinations'!$A$1:$L$2336,7,FALSE)</f>
        <v>0</v>
      </c>
      <c r="I331" t="str">
        <f>VLOOKUP(A331,'Medical Examinations'!$A$1:$L$2336,8,FALSE)</f>
        <v>yes</v>
      </c>
      <c r="J331" t="str">
        <f>VLOOKUP(A331,'Medical Examinations'!$A$1:$L$2336,11,FALSE)</f>
        <v>Normal Weight</v>
      </c>
      <c r="K331" t="str">
        <f>VLOOKUP(A331,'Medical Examinations'!$A$1:$L$2336,12,FALSE)</f>
        <v>Diabetes</v>
      </c>
      <c r="L331" t="str">
        <f>VLOOKUP(A331,'Hospitalisation Details'!$A$1:$M$2344,12,FALSE)</f>
        <v>13-08-1981</v>
      </c>
      <c r="M331">
        <f>VLOOKUP(A331,'Hospitalisation Details'!$A$1:$M$2344,6,FALSE)</f>
        <v>29816.639999999999</v>
      </c>
      <c r="N331" t="str">
        <f>VLOOKUP(A331,'Hospitalisation Details'!$A$1:$M$2344,7,FALSE)</f>
        <v>tier - 1</v>
      </c>
      <c r="O331" t="str">
        <f>VLOOKUP(A331,'Hospitalisation Details'!$A$1:$M$2344,8,FALSE)</f>
        <v>tier - 2</v>
      </c>
      <c r="P331" t="str">
        <f>VLOOKUP(A331,'Hospitalisation Details'!$A$1:$M$2344,9,FALSE)</f>
        <v>R1011</v>
      </c>
      <c r="Q331">
        <f>VLOOKUP(A331,'Hospitalisation Details'!$A$1:$M$2344,13,FALSE)</f>
        <v>41</v>
      </c>
    </row>
    <row r="332" spans="1:17" ht="15.5" x14ac:dyDescent="0.35">
      <c r="A332" s="21" t="s">
        <v>2041</v>
      </c>
      <c r="B332" t="str">
        <f>VLOOKUP('Customer Names'!A332,'Customer Names'!$A$2:$C$2336,3,FALSE)</f>
        <v xml:space="preserve">  Caleb N</v>
      </c>
      <c r="C332">
        <f>VLOOKUP(A332,'Medical Examinations'!$A$1:$L$2336,2, FALSE)</f>
        <v>37.67</v>
      </c>
      <c r="D332">
        <f>VLOOKUP(A332,'Medical Examinations'!$A$1:$L$2336,3,FALSE)</f>
        <v>5.89</v>
      </c>
      <c r="E332" t="str">
        <f>VLOOKUP(A332,'Medical Examinations'!$A$1:$L$2336,4,FALSE)</f>
        <v>No</v>
      </c>
      <c r="F332" t="str">
        <f>VLOOKUP(A332,'Medical Examinations'!$A$1:$L$2336,5,FALSE)</f>
        <v>No</v>
      </c>
      <c r="G332" t="str">
        <f>VLOOKUP(A332,'Medical Examinations'!$A$1:$L$2336,6,FALSE)</f>
        <v>No</v>
      </c>
      <c r="H332" s="25">
        <f>VLOOKUP(A332,'Medical Examinations'!$A$1:$L$2336,7,FALSE)</f>
        <v>1</v>
      </c>
      <c r="I332" t="str">
        <f>VLOOKUP(A332,'Medical Examinations'!$A$1:$L$2336,8,FALSE)</f>
        <v>yes</v>
      </c>
      <c r="J332" t="str">
        <f>VLOOKUP(A332,'Medical Examinations'!$A$1:$L$2336,11,FALSE)</f>
        <v>Obesity</v>
      </c>
      <c r="K332" t="str">
        <f>VLOOKUP(A332,'Medical Examinations'!$A$1:$L$2336,12,FALSE)</f>
        <v>Prediabetes</v>
      </c>
      <c r="L332" t="str">
        <f>VLOOKUP(A332,'Hospitalisation Details'!$A$1:$M$2344,12,FALSE)</f>
        <v>20-06-1998</v>
      </c>
      <c r="M332">
        <f>VLOOKUP(A332,'Hospitalisation Details'!$A$1:$M$2344,6,FALSE)</f>
        <v>29760.6</v>
      </c>
      <c r="N332" t="str">
        <f>VLOOKUP(A332,'Hospitalisation Details'!$A$1:$M$2344,7,FALSE)</f>
        <v>tier - 1</v>
      </c>
      <c r="O332" t="str">
        <f>VLOOKUP(A332,'Hospitalisation Details'!$A$1:$M$2344,8,FALSE)</f>
        <v>tier - 2</v>
      </c>
      <c r="P332" t="str">
        <f>VLOOKUP(A332,'Hospitalisation Details'!$A$1:$M$2344,9,FALSE)</f>
        <v>R1011</v>
      </c>
      <c r="Q332">
        <f>VLOOKUP(A332,'Hospitalisation Details'!$A$1:$M$2344,13,FALSE)</f>
        <v>25</v>
      </c>
    </row>
    <row r="333" spans="1:17" ht="15.5" x14ac:dyDescent="0.35">
      <c r="A333" s="21" t="s">
        <v>2040</v>
      </c>
      <c r="B333" t="str">
        <f>VLOOKUP('Customer Names'!A333,'Customer Names'!$A$2:$C$2336,3,FALSE)</f>
        <v xml:space="preserve">  Jason M</v>
      </c>
      <c r="C333">
        <f>VLOOKUP(A333,'Medical Examinations'!$A$1:$L$2336,2, FALSE)</f>
        <v>18.73</v>
      </c>
      <c r="D333">
        <f>VLOOKUP(A333,'Medical Examinations'!$A$1:$L$2336,3,FALSE)</f>
        <v>10.64</v>
      </c>
      <c r="E333" t="str">
        <f>VLOOKUP(A333,'Medical Examinations'!$A$1:$L$2336,4,FALSE)</f>
        <v>No</v>
      </c>
      <c r="F333" t="str">
        <f>VLOOKUP(A333,'Medical Examinations'!$A$1:$L$2336,5,FALSE)</f>
        <v>No</v>
      </c>
      <c r="G333" t="str">
        <f>VLOOKUP(A333,'Medical Examinations'!$A$1:$L$2336,6,FALSE)</f>
        <v>No</v>
      </c>
      <c r="H333" s="25">
        <f>VLOOKUP(A333,'Medical Examinations'!$A$1:$L$2336,7,FALSE)</f>
        <v>2</v>
      </c>
      <c r="I333" t="str">
        <f>VLOOKUP(A333,'Medical Examinations'!$A$1:$L$2336,8,FALSE)</f>
        <v>yes</v>
      </c>
      <c r="J333" t="str">
        <f>VLOOKUP(A333,'Medical Examinations'!$A$1:$L$2336,11,FALSE)</f>
        <v>Normal Weight</v>
      </c>
      <c r="K333" t="str">
        <f>VLOOKUP(A333,'Medical Examinations'!$A$1:$L$2336,12,FALSE)</f>
        <v>Diabetes</v>
      </c>
      <c r="L333" t="str">
        <f>VLOOKUP(A333,'Hospitalisation Details'!$A$1:$M$2344,12,FALSE)</f>
        <v>23-08-1973</v>
      </c>
      <c r="M333">
        <f>VLOOKUP(A333,'Hospitalisation Details'!$A$1:$M$2344,6,FALSE)</f>
        <v>29757.69</v>
      </c>
      <c r="N333" t="str">
        <f>VLOOKUP(A333,'Hospitalisation Details'!$A$1:$M$2344,7,FALSE)</f>
        <v>tier - 1</v>
      </c>
      <c r="O333" t="str">
        <f>VLOOKUP(A333,'Hospitalisation Details'!$A$1:$M$2344,8,FALSE)</f>
        <v>tier - 3</v>
      </c>
      <c r="P333" t="str">
        <f>VLOOKUP(A333,'Hospitalisation Details'!$A$1:$M$2344,9,FALSE)</f>
        <v>R1011</v>
      </c>
      <c r="Q333">
        <f>VLOOKUP(A333,'Hospitalisation Details'!$A$1:$M$2344,13,FALSE)</f>
        <v>49</v>
      </c>
    </row>
    <row r="334" spans="1:17" ht="15.5" x14ac:dyDescent="0.35">
      <c r="A334" s="21" t="s">
        <v>2039</v>
      </c>
      <c r="B334" t="str">
        <f>VLOOKUP('Customer Names'!A334,'Customer Names'!$A$2:$C$2336,3,FALSE)</f>
        <v xml:space="preserve">  Angela R</v>
      </c>
      <c r="C334">
        <f>VLOOKUP(A334,'Medical Examinations'!$A$1:$L$2336,2, FALSE)</f>
        <v>33.090000000000003</v>
      </c>
      <c r="D334">
        <f>VLOOKUP(A334,'Medical Examinations'!$A$1:$L$2336,3,FALSE)</f>
        <v>6.06</v>
      </c>
      <c r="E334" t="str">
        <f>VLOOKUP(A334,'Medical Examinations'!$A$1:$L$2336,4,FALSE)</f>
        <v>No</v>
      </c>
      <c r="F334" t="str">
        <f>VLOOKUP(A334,'Medical Examinations'!$A$1:$L$2336,5,FALSE)</f>
        <v>No</v>
      </c>
      <c r="G334" t="str">
        <f>VLOOKUP(A334,'Medical Examinations'!$A$1:$L$2336,6,FALSE)</f>
        <v>Yes</v>
      </c>
      <c r="H334" s="25">
        <f>VLOOKUP(A334,'Medical Examinations'!$A$1:$L$2336,7,FALSE)</f>
        <v>1</v>
      </c>
      <c r="I334" t="str">
        <f>VLOOKUP(A334,'Medical Examinations'!$A$1:$L$2336,8,FALSE)</f>
        <v>yes</v>
      </c>
      <c r="J334" t="str">
        <f>VLOOKUP(A334,'Medical Examinations'!$A$1:$L$2336,11,FALSE)</f>
        <v>Obesity</v>
      </c>
      <c r="K334" t="str">
        <f>VLOOKUP(A334,'Medical Examinations'!$A$1:$L$2336,12,FALSE)</f>
        <v>Prediabetes</v>
      </c>
      <c r="L334" t="str">
        <f>VLOOKUP(A334,'Hospitalisation Details'!$A$1:$M$2344,12,FALSE)</f>
        <v>27-07-1993</v>
      </c>
      <c r="M334">
        <f>VLOOKUP(A334,'Hospitalisation Details'!$A$1:$M$2344,6,FALSE)</f>
        <v>29622.69</v>
      </c>
      <c r="N334" t="str">
        <f>VLOOKUP(A334,'Hospitalisation Details'!$A$1:$M$2344,7,FALSE)</f>
        <v>tier - 1</v>
      </c>
      <c r="O334" t="str">
        <f>VLOOKUP(A334,'Hospitalisation Details'!$A$1:$M$2344,8,FALSE)</f>
        <v>tier - 1</v>
      </c>
      <c r="P334" t="str">
        <f>VLOOKUP(A334,'Hospitalisation Details'!$A$1:$M$2344,9,FALSE)</f>
        <v>R1011</v>
      </c>
      <c r="Q334">
        <f>VLOOKUP(A334,'Hospitalisation Details'!$A$1:$M$2344,13,FALSE)</f>
        <v>30</v>
      </c>
    </row>
    <row r="335" spans="1:17" ht="15.5" x14ac:dyDescent="0.35">
      <c r="A335" s="21" t="s">
        <v>2038</v>
      </c>
      <c r="B335" t="str">
        <f>VLOOKUP('Customer Names'!A335,'Customer Names'!$A$2:$C$2336,3,FALSE)</f>
        <v xml:space="preserve">  Keith J</v>
      </c>
      <c r="C335">
        <f>VLOOKUP(A335,'Medical Examinations'!$A$1:$L$2336,2, FALSE)</f>
        <v>18.329999999999998</v>
      </c>
      <c r="D335">
        <f>VLOOKUP(A335,'Medical Examinations'!$A$1:$L$2336,3,FALSE)</f>
        <v>7.46</v>
      </c>
      <c r="E335" t="str">
        <f>VLOOKUP(A335,'Medical Examinations'!$A$1:$L$2336,4,FALSE)</f>
        <v>yes</v>
      </c>
      <c r="F335" t="str">
        <f>VLOOKUP(A335,'Medical Examinations'!$A$1:$L$2336,5,FALSE)</f>
        <v>No</v>
      </c>
      <c r="G335" t="str">
        <f>VLOOKUP(A335,'Medical Examinations'!$A$1:$L$2336,6,FALSE)</f>
        <v>No</v>
      </c>
      <c r="H335" s="25">
        <f>VLOOKUP(A335,'Medical Examinations'!$A$1:$L$2336,7,FALSE)</f>
        <v>1</v>
      </c>
      <c r="I335" t="str">
        <f>VLOOKUP(A335,'Medical Examinations'!$A$1:$L$2336,8,FALSE)</f>
        <v>yes</v>
      </c>
      <c r="J335" t="str">
        <f>VLOOKUP(A335,'Medical Examinations'!$A$1:$L$2336,11,FALSE)</f>
        <v>Underweight</v>
      </c>
      <c r="K335" t="str">
        <f>VLOOKUP(A335,'Medical Examinations'!$A$1:$L$2336,12,FALSE)</f>
        <v>Diabetes</v>
      </c>
      <c r="L335" t="str">
        <f>VLOOKUP(A335,'Hospitalisation Details'!$A$1:$M$2344,12,FALSE)</f>
        <v>03-11-1975</v>
      </c>
      <c r="M335">
        <f>VLOOKUP(A335,'Hospitalisation Details'!$A$1:$M$2344,6,FALSE)</f>
        <v>29583.8</v>
      </c>
      <c r="N335" t="str">
        <f>VLOOKUP(A335,'Hospitalisation Details'!$A$1:$M$2344,7,FALSE)</f>
        <v>tier - 1</v>
      </c>
      <c r="O335" t="str">
        <f>VLOOKUP(A335,'Hospitalisation Details'!$A$1:$M$2344,8,FALSE)</f>
        <v>tier - 1</v>
      </c>
      <c r="P335" t="str">
        <f>VLOOKUP(A335,'Hospitalisation Details'!$A$1:$M$2344,9,FALSE)</f>
        <v>R1011</v>
      </c>
      <c r="Q335">
        <f>VLOOKUP(A335,'Hospitalisation Details'!$A$1:$M$2344,13,FALSE)</f>
        <v>47</v>
      </c>
    </row>
    <row r="336" spans="1:17" ht="15.5" x14ac:dyDescent="0.35">
      <c r="A336" s="21" t="s">
        <v>2037</v>
      </c>
      <c r="B336" t="str">
        <f>VLOOKUP('Customer Names'!A336,'Customer Names'!$A$2:$C$2336,3,FALSE)</f>
        <v xml:space="preserve">  Emma</v>
      </c>
      <c r="C336">
        <f>VLOOKUP(A336,'Medical Examinations'!$A$1:$L$2336,2, FALSE)</f>
        <v>27.74</v>
      </c>
      <c r="D336">
        <f>VLOOKUP(A336,'Medical Examinations'!$A$1:$L$2336,3,FALSE)</f>
        <v>4.68</v>
      </c>
      <c r="E336" t="str">
        <f>VLOOKUP(A336,'Medical Examinations'!$A$1:$L$2336,4,FALSE)</f>
        <v>yes</v>
      </c>
      <c r="F336" t="str">
        <f>VLOOKUP(A336,'Medical Examinations'!$A$1:$L$2336,5,FALSE)</f>
        <v>No</v>
      </c>
      <c r="G336" t="str">
        <f>VLOOKUP(A336,'Medical Examinations'!$A$1:$L$2336,6,FALSE)</f>
        <v>No</v>
      </c>
      <c r="H336" s="25">
        <f>VLOOKUP(A336,'Medical Examinations'!$A$1:$L$2336,7,FALSE)</f>
        <v>2</v>
      </c>
      <c r="I336" t="str">
        <f>VLOOKUP(A336,'Medical Examinations'!$A$1:$L$2336,8,FALSE)</f>
        <v>yes</v>
      </c>
      <c r="J336" t="str">
        <f>VLOOKUP(A336,'Medical Examinations'!$A$1:$L$2336,11,FALSE)</f>
        <v>Over Weight</v>
      </c>
      <c r="K336" t="str">
        <f>VLOOKUP(A336,'Medical Examinations'!$A$1:$L$2336,12,FALSE)</f>
        <v>Normal</v>
      </c>
      <c r="L336" t="str">
        <f>VLOOKUP(A336,'Hospitalisation Details'!$A$1:$M$2344,12,FALSE)</f>
        <v>20-10-1959</v>
      </c>
      <c r="M336">
        <f>VLOOKUP(A336,'Hospitalisation Details'!$A$1:$M$2344,6,FALSE)</f>
        <v>29523.17</v>
      </c>
      <c r="N336" t="str">
        <f>VLOOKUP(A336,'Hospitalisation Details'!$A$1:$M$2344,7,FALSE)</f>
        <v>tier - 1</v>
      </c>
      <c r="O336" t="str">
        <f>VLOOKUP(A336,'Hospitalisation Details'!$A$1:$M$2344,8,FALSE)</f>
        <v>tier - 2</v>
      </c>
      <c r="P336" t="str">
        <f>VLOOKUP(A336,'Hospitalisation Details'!$A$1:$M$2344,9,FALSE)</f>
        <v>R1024</v>
      </c>
      <c r="Q336">
        <f>VLOOKUP(A336,'Hospitalisation Details'!$A$1:$M$2344,13,FALSE)</f>
        <v>63</v>
      </c>
    </row>
    <row r="337" spans="1:17" ht="15.5" x14ac:dyDescent="0.35">
      <c r="A337" s="21" t="s">
        <v>2036</v>
      </c>
      <c r="B337" t="str">
        <f>VLOOKUP('Customer Names'!A337,'Customer Names'!$A$2:$C$2336,3,FALSE)</f>
        <v xml:space="preserve">  Nathan A</v>
      </c>
      <c r="C337">
        <f>VLOOKUP(A337,'Medical Examinations'!$A$1:$L$2336,2, FALSE)</f>
        <v>24.2</v>
      </c>
      <c r="D337">
        <f>VLOOKUP(A337,'Medical Examinations'!$A$1:$L$2336,3,FALSE)</f>
        <v>6.15</v>
      </c>
      <c r="E337" t="str">
        <f>VLOOKUP(A337,'Medical Examinations'!$A$1:$L$2336,4,FALSE)</f>
        <v>No</v>
      </c>
      <c r="F337" t="str">
        <f>VLOOKUP(A337,'Medical Examinations'!$A$1:$L$2336,5,FALSE)</f>
        <v>No</v>
      </c>
      <c r="G337" t="str">
        <f>VLOOKUP(A337,'Medical Examinations'!$A$1:$L$2336,6,FALSE)</f>
        <v>No</v>
      </c>
      <c r="H337" s="25">
        <f>VLOOKUP(A337,'Medical Examinations'!$A$1:$L$2336,7,FALSE)</f>
        <v>1</v>
      </c>
      <c r="I337" t="str">
        <f>VLOOKUP(A337,'Medical Examinations'!$A$1:$L$2336,8,FALSE)</f>
        <v>yes</v>
      </c>
      <c r="J337" t="str">
        <f>VLOOKUP(A337,'Medical Examinations'!$A$1:$L$2336,11,FALSE)</f>
        <v>Normal Weight</v>
      </c>
      <c r="K337" t="str">
        <f>VLOOKUP(A337,'Medical Examinations'!$A$1:$L$2336,12,FALSE)</f>
        <v>Prediabetes</v>
      </c>
      <c r="L337" t="str">
        <f>VLOOKUP(A337,'Hospitalisation Details'!$A$1:$M$2344,12,FALSE)</f>
        <v>16-07-1987</v>
      </c>
      <c r="M337">
        <f>VLOOKUP(A337,'Hospitalisation Details'!$A$1:$M$2344,6,FALSE)</f>
        <v>29443.59</v>
      </c>
      <c r="N337" t="str">
        <f>VLOOKUP(A337,'Hospitalisation Details'!$A$1:$M$2344,7,FALSE)</f>
        <v>tier - 1</v>
      </c>
      <c r="O337" t="str">
        <f>VLOOKUP(A337,'Hospitalisation Details'!$A$1:$M$2344,8,FALSE)</f>
        <v>tier - 1</v>
      </c>
      <c r="P337" t="str">
        <f>VLOOKUP(A337,'Hospitalisation Details'!$A$1:$M$2344,9,FALSE)</f>
        <v>R1011</v>
      </c>
      <c r="Q337">
        <f>VLOOKUP(A337,'Hospitalisation Details'!$A$1:$M$2344,13,FALSE)</f>
        <v>36</v>
      </c>
    </row>
    <row r="338" spans="1:17" ht="15.5" x14ac:dyDescent="0.35">
      <c r="A338" s="21" t="s">
        <v>2035</v>
      </c>
      <c r="B338" t="str">
        <f>VLOOKUP('Customer Names'!A338,'Customer Names'!$A$2:$C$2336,3,FALSE)</f>
        <v xml:space="preserve">  Kathryn</v>
      </c>
      <c r="C338">
        <f>VLOOKUP(A338,'Medical Examinations'!$A$1:$L$2336,2, FALSE)</f>
        <v>22.03</v>
      </c>
      <c r="D338">
        <f>VLOOKUP(A338,'Medical Examinations'!$A$1:$L$2336,3,FALSE)</f>
        <v>4.28</v>
      </c>
      <c r="E338" t="str">
        <f>VLOOKUP(A338,'Medical Examinations'!$A$1:$L$2336,4,FALSE)</f>
        <v>yes</v>
      </c>
      <c r="F338" t="str">
        <f>VLOOKUP(A338,'Medical Examinations'!$A$1:$L$2336,5,FALSE)</f>
        <v>No</v>
      </c>
      <c r="G338" t="str">
        <f>VLOOKUP(A338,'Medical Examinations'!$A$1:$L$2336,6,FALSE)</f>
        <v>No</v>
      </c>
      <c r="H338" s="25">
        <f>VLOOKUP(A338,'Medical Examinations'!$A$1:$L$2336,7,FALSE)</f>
        <v>0</v>
      </c>
      <c r="I338" t="str">
        <f>VLOOKUP(A338,'Medical Examinations'!$A$1:$L$2336,8,FALSE)</f>
        <v>yes</v>
      </c>
      <c r="J338" t="str">
        <f>VLOOKUP(A338,'Medical Examinations'!$A$1:$L$2336,11,FALSE)</f>
        <v>Normal Weight</v>
      </c>
      <c r="K338" t="str">
        <f>VLOOKUP(A338,'Medical Examinations'!$A$1:$L$2336,12,FALSE)</f>
        <v>Normal</v>
      </c>
      <c r="L338" t="str">
        <f>VLOOKUP(A338,'Hospitalisation Details'!$A$1:$M$2344,12,FALSE)</f>
        <v>07-11-1985</v>
      </c>
      <c r="M338">
        <f>VLOOKUP(A338,'Hospitalisation Details'!$A$1:$M$2344,6,FALSE)</f>
        <v>29352.560000000001</v>
      </c>
      <c r="N338" t="str">
        <f>VLOOKUP(A338,'Hospitalisation Details'!$A$1:$M$2344,7,FALSE)</f>
        <v>tier - 1</v>
      </c>
      <c r="O338" t="str">
        <f>VLOOKUP(A338,'Hospitalisation Details'!$A$1:$M$2344,8,FALSE)</f>
        <v>tier - 1</v>
      </c>
      <c r="P338" t="str">
        <f>VLOOKUP(A338,'Hospitalisation Details'!$A$1:$M$2344,9,FALSE)</f>
        <v>R1011</v>
      </c>
      <c r="Q338">
        <f>VLOOKUP(A338,'Hospitalisation Details'!$A$1:$M$2344,13,FALSE)</f>
        <v>37</v>
      </c>
    </row>
    <row r="339" spans="1:17" ht="15.5" x14ac:dyDescent="0.35">
      <c r="A339" s="21" t="s">
        <v>2034</v>
      </c>
      <c r="B339" t="str">
        <f>VLOOKUP('Customer Names'!A339,'Customer Names'!$A$2:$C$2336,3,FALSE)</f>
        <v xml:space="preserve">  Elizabeth H</v>
      </c>
      <c r="C339">
        <f>VLOOKUP(A339,'Medical Examinations'!$A$1:$L$2336,2, FALSE)</f>
        <v>26.885000000000002</v>
      </c>
      <c r="D339">
        <f>VLOOKUP(A339,'Medical Examinations'!$A$1:$L$2336,3,FALSE)</f>
        <v>9.86</v>
      </c>
      <c r="E339" t="str">
        <f>VLOOKUP(A339,'Medical Examinations'!$A$1:$L$2336,4,FALSE)</f>
        <v>No</v>
      </c>
      <c r="F339" t="str">
        <f>VLOOKUP(A339,'Medical Examinations'!$A$1:$L$2336,5,FALSE)</f>
        <v>No</v>
      </c>
      <c r="G339" t="str">
        <f>VLOOKUP(A339,'Medical Examinations'!$A$1:$L$2336,6,FALSE)</f>
        <v>No</v>
      </c>
      <c r="H339" s="25">
        <f>VLOOKUP(A339,'Medical Examinations'!$A$1:$L$2336,7,FALSE)</f>
        <v>3</v>
      </c>
      <c r="I339" t="str">
        <f>VLOOKUP(A339,'Medical Examinations'!$A$1:$L$2336,8,FALSE)</f>
        <v>yes</v>
      </c>
      <c r="J339" t="str">
        <f>VLOOKUP(A339,'Medical Examinations'!$A$1:$L$2336,11,FALSE)</f>
        <v>Over Weight</v>
      </c>
      <c r="K339" t="str">
        <f>VLOOKUP(A339,'Medical Examinations'!$A$1:$L$2336,12,FALSE)</f>
        <v>Diabetes</v>
      </c>
      <c r="L339" t="str">
        <f>VLOOKUP(A339,'Hospitalisation Details'!$A$1:$M$2344,12,FALSE)</f>
        <v>05-06-1958</v>
      </c>
      <c r="M339">
        <f>VLOOKUP(A339,'Hospitalisation Details'!$A$1:$M$2344,6,FALSE)</f>
        <v>29330.98</v>
      </c>
      <c r="N339" t="str">
        <f>VLOOKUP(A339,'Hospitalisation Details'!$A$1:$M$2344,7,FALSE)</f>
        <v>tier - 1</v>
      </c>
      <c r="O339" t="str">
        <f>VLOOKUP(A339,'Hospitalisation Details'!$A$1:$M$2344,8,FALSE)</f>
        <v>tier - 2</v>
      </c>
      <c r="P339" t="str">
        <f>VLOOKUP(A339,'Hospitalisation Details'!$A$1:$M$2344,9,FALSE)</f>
        <v>R1012</v>
      </c>
      <c r="Q339">
        <f>VLOOKUP(A339,'Hospitalisation Details'!$A$1:$M$2344,13,FALSE)</f>
        <v>65</v>
      </c>
    </row>
    <row r="340" spans="1:17" ht="15.5" x14ac:dyDescent="0.35">
      <c r="A340" s="21" t="s">
        <v>2033</v>
      </c>
      <c r="B340" t="str">
        <f>VLOOKUP('Customer Names'!A340,'Customer Names'!$A$2:$C$2336,3,FALSE)</f>
        <v xml:space="preserve">  Ben</v>
      </c>
      <c r="C340">
        <f>VLOOKUP(A340,'Medical Examinations'!$A$1:$L$2336,2, FALSE)</f>
        <v>16.36</v>
      </c>
      <c r="D340">
        <f>VLOOKUP(A340,'Medical Examinations'!$A$1:$L$2336,3,FALSE)</f>
        <v>11.19</v>
      </c>
      <c r="E340" t="str">
        <f>VLOOKUP(A340,'Medical Examinations'!$A$1:$L$2336,4,FALSE)</f>
        <v>No</v>
      </c>
      <c r="F340" t="str">
        <f>VLOOKUP(A340,'Medical Examinations'!$A$1:$L$2336,5,FALSE)</f>
        <v>No</v>
      </c>
      <c r="G340" t="str">
        <f>VLOOKUP(A340,'Medical Examinations'!$A$1:$L$2336,6,FALSE)</f>
        <v>No</v>
      </c>
      <c r="H340" s="25">
        <f>VLOOKUP(A340,'Medical Examinations'!$A$1:$L$2336,7,FALSE)</f>
        <v>0</v>
      </c>
      <c r="I340" t="str">
        <f>VLOOKUP(A340,'Medical Examinations'!$A$1:$L$2336,8,FALSE)</f>
        <v>yes</v>
      </c>
      <c r="J340" t="str">
        <f>VLOOKUP(A340,'Medical Examinations'!$A$1:$L$2336,11,FALSE)</f>
        <v>Underweight</v>
      </c>
      <c r="K340" t="str">
        <f>VLOOKUP(A340,'Medical Examinations'!$A$1:$L$2336,12,FALSE)</f>
        <v>Diabetes</v>
      </c>
      <c r="L340" t="str">
        <f>VLOOKUP(A340,'Hospitalisation Details'!$A$1:$M$2344,12,FALSE)</f>
        <v>21-07-1978</v>
      </c>
      <c r="M340">
        <f>VLOOKUP(A340,'Hospitalisation Details'!$A$1:$M$2344,6,FALSE)</f>
        <v>29227.599999999999</v>
      </c>
      <c r="N340" t="str">
        <f>VLOOKUP(A340,'Hospitalisation Details'!$A$1:$M$2344,7,FALSE)</f>
        <v>tier - 1</v>
      </c>
      <c r="O340" t="str">
        <f>VLOOKUP(A340,'Hospitalisation Details'!$A$1:$M$2344,8,FALSE)</f>
        <v>tier - 3</v>
      </c>
      <c r="P340" t="str">
        <f>VLOOKUP(A340,'Hospitalisation Details'!$A$1:$M$2344,9,FALSE)</f>
        <v>R1012</v>
      </c>
      <c r="Q340">
        <f>VLOOKUP(A340,'Hospitalisation Details'!$A$1:$M$2344,13,FALSE)</f>
        <v>45</v>
      </c>
    </row>
    <row r="341" spans="1:17" ht="15.5" x14ac:dyDescent="0.35">
      <c r="A341" s="21" t="s">
        <v>2032</v>
      </c>
      <c r="B341" t="str">
        <f>VLOOKUP('Customer Names'!A341,'Customer Names'!$A$2:$C$2336,3,FALSE)</f>
        <v xml:space="preserve">  Cheryl A</v>
      </c>
      <c r="C341">
        <f>VLOOKUP(A341,'Medical Examinations'!$A$1:$L$2336,2, FALSE)</f>
        <v>32.299999999999997</v>
      </c>
      <c r="D341">
        <f>VLOOKUP(A341,'Medical Examinations'!$A$1:$L$2336,3,FALSE)</f>
        <v>4.8899999999999997</v>
      </c>
      <c r="E341" t="str">
        <f>VLOOKUP(A341,'Medical Examinations'!$A$1:$L$2336,4,FALSE)</f>
        <v>yes</v>
      </c>
      <c r="F341" t="str">
        <f>VLOOKUP(A341,'Medical Examinations'!$A$1:$L$2336,5,FALSE)</f>
        <v>No</v>
      </c>
      <c r="G341" t="str">
        <f>VLOOKUP(A341,'Medical Examinations'!$A$1:$L$2336,6,FALSE)</f>
        <v>Yes</v>
      </c>
      <c r="H341" s="25">
        <f>VLOOKUP(A341,'Medical Examinations'!$A$1:$L$2336,7,FALSE)</f>
        <v>1</v>
      </c>
      <c r="I341" t="str">
        <f>VLOOKUP(A341,'Medical Examinations'!$A$1:$L$2336,8,FALSE)</f>
        <v>No</v>
      </c>
      <c r="J341" t="str">
        <f>VLOOKUP(A341,'Medical Examinations'!$A$1:$L$2336,11,FALSE)</f>
        <v>Obesity</v>
      </c>
      <c r="K341" t="str">
        <f>VLOOKUP(A341,'Medical Examinations'!$A$1:$L$2336,12,FALSE)</f>
        <v>Normal</v>
      </c>
      <c r="L341" t="str">
        <f>VLOOKUP(A341,'Hospitalisation Details'!$A$1:$M$2344,12,FALSE)</f>
        <v>09-07-1969</v>
      </c>
      <c r="M341">
        <f>VLOOKUP(A341,'Hospitalisation Details'!$A$1:$M$2344,6,FALSE)</f>
        <v>29186.48</v>
      </c>
      <c r="N341" t="str">
        <f>VLOOKUP(A341,'Hospitalisation Details'!$A$1:$M$2344,7,FALSE)</f>
        <v>tier - 1</v>
      </c>
      <c r="O341" t="str">
        <f>VLOOKUP(A341,'Hospitalisation Details'!$A$1:$M$2344,8,FALSE)</f>
        <v>tier - 3</v>
      </c>
      <c r="P341" t="str">
        <f>VLOOKUP(A341,'Hospitalisation Details'!$A$1:$M$2344,9,FALSE)</f>
        <v>R1024</v>
      </c>
      <c r="Q341">
        <f>VLOOKUP(A341,'Hospitalisation Details'!$A$1:$M$2344,13,FALSE)</f>
        <v>54</v>
      </c>
    </row>
    <row r="342" spans="1:17" ht="15.5" x14ac:dyDescent="0.35">
      <c r="A342" s="21" t="s">
        <v>2031</v>
      </c>
      <c r="B342" t="str">
        <f>VLOOKUP('Customer Names'!A342,'Customer Names'!$A$2:$C$2336,3,FALSE)</f>
        <v xml:space="preserve">  Kimberly A</v>
      </c>
      <c r="C342">
        <f>VLOOKUP(A342,'Medical Examinations'!$A$1:$L$2336,2, FALSE)</f>
        <v>16.05</v>
      </c>
      <c r="D342">
        <f>VLOOKUP(A342,'Medical Examinations'!$A$1:$L$2336,3,FALSE)</f>
        <v>4.3499999999999996</v>
      </c>
      <c r="E342" t="str">
        <f>VLOOKUP(A342,'Medical Examinations'!$A$1:$L$2336,4,FALSE)</f>
        <v>yes</v>
      </c>
      <c r="F342" t="str">
        <f>VLOOKUP(A342,'Medical Examinations'!$A$1:$L$2336,5,FALSE)</f>
        <v>No</v>
      </c>
      <c r="G342" t="str">
        <f>VLOOKUP(A342,'Medical Examinations'!$A$1:$L$2336,6,FALSE)</f>
        <v>No</v>
      </c>
      <c r="H342" s="25">
        <f>VLOOKUP(A342,'Medical Examinations'!$A$1:$L$2336,7,FALSE)</f>
        <v>0</v>
      </c>
      <c r="I342" t="str">
        <f>VLOOKUP(A342,'Medical Examinations'!$A$1:$L$2336,8,FALSE)</f>
        <v>yes</v>
      </c>
      <c r="J342" t="str">
        <f>VLOOKUP(A342,'Medical Examinations'!$A$1:$L$2336,11,FALSE)</f>
        <v>Underweight</v>
      </c>
      <c r="K342" t="str">
        <f>VLOOKUP(A342,'Medical Examinations'!$A$1:$L$2336,12,FALSE)</f>
        <v>Normal</v>
      </c>
      <c r="L342" t="str">
        <f>VLOOKUP(A342,'Hospitalisation Details'!$A$1:$M$2344,12,FALSE)</f>
        <v>08-11-1976</v>
      </c>
      <c r="M342">
        <f>VLOOKUP(A342,'Hospitalisation Details'!$A$1:$M$2344,6,FALSE)</f>
        <v>29160.39</v>
      </c>
      <c r="N342" t="str">
        <f>VLOOKUP(A342,'Hospitalisation Details'!$A$1:$M$2344,7,FALSE)</f>
        <v>tier - 1</v>
      </c>
      <c r="O342" t="str">
        <f>VLOOKUP(A342,'Hospitalisation Details'!$A$1:$M$2344,8,FALSE)</f>
        <v>tier - 2</v>
      </c>
      <c r="P342" t="str">
        <f>VLOOKUP(A342,'Hospitalisation Details'!$A$1:$M$2344,9,FALSE)</f>
        <v>R1011</v>
      </c>
      <c r="Q342">
        <f>VLOOKUP(A342,'Hospitalisation Details'!$A$1:$M$2344,13,FALSE)</f>
        <v>46</v>
      </c>
    </row>
    <row r="343" spans="1:17" ht="15.5" x14ac:dyDescent="0.35">
      <c r="A343" s="21" t="s">
        <v>2030</v>
      </c>
      <c r="B343" t="str">
        <f>VLOOKUP('Customer Names'!A343,'Customer Names'!$A$2:$C$2336,3,FALSE)</f>
        <v xml:space="preserve">  Cynthia</v>
      </c>
      <c r="C343">
        <f>VLOOKUP(A343,'Medical Examinations'!$A$1:$L$2336,2, FALSE)</f>
        <v>29.07</v>
      </c>
      <c r="D343">
        <f>VLOOKUP(A343,'Medical Examinations'!$A$1:$L$2336,3,FALSE)</f>
        <v>8.66</v>
      </c>
      <c r="E343" t="str">
        <f>VLOOKUP(A343,'Medical Examinations'!$A$1:$L$2336,4,FALSE)</f>
        <v>yes</v>
      </c>
      <c r="F343" t="str">
        <f>VLOOKUP(A343,'Medical Examinations'!$A$1:$L$2336,5,FALSE)</f>
        <v>No</v>
      </c>
      <c r="G343" t="str">
        <f>VLOOKUP(A343,'Medical Examinations'!$A$1:$L$2336,6,FALSE)</f>
        <v>No</v>
      </c>
      <c r="H343" s="25">
        <f>VLOOKUP(A343,'Medical Examinations'!$A$1:$L$2336,7,FALSE)</f>
        <v>2</v>
      </c>
      <c r="I343" t="str">
        <f>VLOOKUP(A343,'Medical Examinations'!$A$1:$L$2336,8,FALSE)</f>
        <v>yes</v>
      </c>
      <c r="J343" t="str">
        <f>VLOOKUP(A343,'Medical Examinations'!$A$1:$L$2336,11,FALSE)</f>
        <v>Over Weight</v>
      </c>
      <c r="K343" t="str">
        <f>VLOOKUP(A343,'Medical Examinations'!$A$1:$L$2336,12,FALSE)</f>
        <v>Diabetes</v>
      </c>
      <c r="L343" t="str">
        <f>VLOOKUP(A343,'Hospitalisation Details'!$A$1:$M$2344,12,FALSE)</f>
        <v>24-12-1961</v>
      </c>
      <c r="M343">
        <f>VLOOKUP(A343,'Hospitalisation Details'!$A$1:$M$2344,6,FALSE)</f>
        <v>29141.360000000001</v>
      </c>
      <c r="N343" t="str">
        <f>VLOOKUP(A343,'Hospitalisation Details'!$A$1:$M$2344,7,FALSE)</f>
        <v>tier - 1</v>
      </c>
      <c r="O343" t="str">
        <f>VLOOKUP(A343,'Hospitalisation Details'!$A$1:$M$2344,8,FALSE)</f>
        <v>tier - 3</v>
      </c>
      <c r="P343" t="str">
        <f>VLOOKUP(A343,'Hospitalisation Details'!$A$1:$M$2344,9,FALSE)</f>
        <v>R1012</v>
      </c>
      <c r="Q343">
        <f>VLOOKUP(A343,'Hospitalisation Details'!$A$1:$M$2344,13,FALSE)</f>
        <v>61</v>
      </c>
    </row>
    <row r="344" spans="1:17" ht="15.5" x14ac:dyDescent="0.35">
      <c r="A344" s="21" t="s">
        <v>2029</v>
      </c>
      <c r="B344" t="str">
        <f>VLOOKUP('Customer Names'!A344,'Customer Names'!$A$2:$C$2336,3,FALSE)</f>
        <v xml:space="preserve">  Jessica</v>
      </c>
      <c r="C344">
        <f>VLOOKUP(A344,'Medical Examinations'!$A$1:$L$2336,2, FALSE)</f>
        <v>17.43</v>
      </c>
      <c r="D344">
        <f>VLOOKUP(A344,'Medical Examinations'!$A$1:$L$2336,3,FALSE)</f>
        <v>8.64</v>
      </c>
      <c r="E344" t="str">
        <f>VLOOKUP(A344,'Medical Examinations'!$A$1:$L$2336,4,FALSE)</f>
        <v>No</v>
      </c>
      <c r="F344" t="str">
        <f>VLOOKUP(A344,'Medical Examinations'!$A$1:$L$2336,5,FALSE)</f>
        <v>No</v>
      </c>
      <c r="G344" t="str">
        <f>VLOOKUP(A344,'Medical Examinations'!$A$1:$L$2336,6,FALSE)</f>
        <v>No</v>
      </c>
      <c r="H344" s="25">
        <f>VLOOKUP(A344,'Medical Examinations'!$A$1:$L$2336,7,FALSE)</f>
        <v>0</v>
      </c>
      <c r="I344" t="str">
        <f>VLOOKUP(A344,'Medical Examinations'!$A$1:$L$2336,8,FALSE)</f>
        <v>yes</v>
      </c>
      <c r="J344" t="str">
        <f>VLOOKUP(A344,'Medical Examinations'!$A$1:$L$2336,11,FALSE)</f>
        <v>Underweight</v>
      </c>
      <c r="K344" t="str">
        <f>VLOOKUP(A344,'Medical Examinations'!$A$1:$L$2336,12,FALSE)</f>
        <v>Diabetes</v>
      </c>
      <c r="L344" t="str">
        <f>VLOOKUP(A344,'Hospitalisation Details'!$A$1:$M$2344,12,FALSE)</f>
        <v>29-11-1978</v>
      </c>
      <c r="M344">
        <f>VLOOKUP(A344,'Hospitalisation Details'!$A$1:$M$2344,6,FALSE)</f>
        <v>29114.77</v>
      </c>
      <c r="N344" t="str">
        <f>VLOOKUP(A344,'Hospitalisation Details'!$A$1:$M$2344,7,FALSE)</f>
        <v>tier - 1</v>
      </c>
      <c r="O344" t="str">
        <f>VLOOKUP(A344,'Hospitalisation Details'!$A$1:$M$2344,8,FALSE)</f>
        <v>tier - 1</v>
      </c>
      <c r="P344" t="str">
        <f>VLOOKUP(A344,'Hospitalisation Details'!$A$1:$M$2344,9,FALSE)</f>
        <v>R1011</v>
      </c>
      <c r="Q344">
        <f>VLOOKUP(A344,'Hospitalisation Details'!$A$1:$M$2344,13,FALSE)</f>
        <v>44</v>
      </c>
    </row>
    <row r="345" spans="1:17" ht="15.5" x14ac:dyDescent="0.35">
      <c r="A345" s="21" t="s">
        <v>2028</v>
      </c>
      <c r="B345" t="str">
        <f>VLOOKUP('Customer Names'!A345,'Customer Names'!$A$2:$C$2336,3,FALSE)</f>
        <v xml:space="preserve">  Bruce</v>
      </c>
      <c r="C345">
        <f>VLOOKUP(A345,'Medical Examinations'!$A$1:$L$2336,2, FALSE)</f>
        <v>19.329999999999998</v>
      </c>
      <c r="D345">
        <f>VLOOKUP(A345,'Medical Examinations'!$A$1:$L$2336,3,FALSE)</f>
        <v>4.2699999999999996</v>
      </c>
      <c r="E345" t="str">
        <f>VLOOKUP(A345,'Medical Examinations'!$A$1:$L$2336,4,FALSE)</f>
        <v>No</v>
      </c>
      <c r="F345" t="str">
        <f>VLOOKUP(A345,'Medical Examinations'!$A$1:$L$2336,5,FALSE)</f>
        <v>No</v>
      </c>
      <c r="G345" t="str">
        <f>VLOOKUP(A345,'Medical Examinations'!$A$1:$L$2336,6,FALSE)</f>
        <v>No</v>
      </c>
      <c r="H345" s="25">
        <f>VLOOKUP(A345,'Medical Examinations'!$A$1:$L$2336,7,FALSE)</f>
        <v>0</v>
      </c>
      <c r="I345" t="str">
        <f>VLOOKUP(A345,'Medical Examinations'!$A$1:$L$2336,8,FALSE)</f>
        <v>yes</v>
      </c>
      <c r="J345" t="str">
        <f>VLOOKUP(A345,'Medical Examinations'!$A$1:$L$2336,11,FALSE)</f>
        <v>Normal Weight</v>
      </c>
      <c r="K345" t="str">
        <f>VLOOKUP(A345,'Medical Examinations'!$A$1:$L$2336,12,FALSE)</f>
        <v>Normal</v>
      </c>
      <c r="L345" t="str">
        <f>VLOOKUP(A345,'Hospitalisation Details'!$A$1:$M$2344,12,FALSE)</f>
        <v>14-07-1980</v>
      </c>
      <c r="M345">
        <f>VLOOKUP(A345,'Hospitalisation Details'!$A$1:$M$2344,6,FALSE)</f>
        <v>29114.21</v>
      </c>
      <c r="N345" t="str">
        <f>VLOOKUP(A345,'Hospitalisation Details'!$A$1:$M$2344,7,FALSE)</f>
        <v>tier - 1</v>
      </c>
      <c r="O345" t="str">
        <f>VLOOKUP(A345,'Hospitalisation Details'!$A$1:$M$2344,8,FALSE)</f>
        <v>tier - 3</v>
      </c>
      <c r="P345" t="str">
        <f>VLOOKUP(A345,'Hospitalisation Details'!$A$1:$M$2344,9,FALSE)</f>
        <v>R1011</v>
      </c>
      <c r="Q345">
        <f>VLOOKUP(A345,'Hospitalisation Details'!$A$1:$M$2344,13,FALSE)</f>
        <v>43</v>
      </c>
    </row>
    <row r="346" spans="1:17" ht="15.5" x14ac:dyDescent="0.35">
      <c r="A346" s="21" t="s">
        <v>2027</v>
      </c>
      <c r="B346" t="str">
        <f>VLOOKUP('Customer Names'!A346,'Customer Names'!$A$2:$C$2336,3,FALSE)</f>
        <v xml:space="preserve">  Allison</v>
      </c>
      <c r="C346">
        <f>VLOOKUP(A346,'Medical Examinations'!$A$1:$L$2336,2, FALSE)</f>
        <v>30.52</v>
      </c>
      <c r="D346">
        <f>VLOOKUP(A346,'Medical Examinations'!$A$1:$L$2336,3,FALSE)</f>
        <v>4.21</v>
      </c>
      <c r="E346" t="str">
        <f>VLOOKUP(A346,'Medical Examinations'!$A$1:$L$2336,4,FALSE)</f>
        <v>No</v>
      </c>
      <c r="F346" t="str">
        <f>VLOOKUP(A346,'Medical Examinations'!$A$1:$L$2336,5,FALSE)</f>
        <v>No</v>
      </c>
      <c r="G346" t="str">
        <f>VLOOKUP(A346,'Medical Examinations'!$A$1:$L$2336,6,FALSE)</f>
        <v>No</v>
      </c>
      <c r="H346" s="25">
        <f>VLOOKUP(A346,'Medical Examinations'!$A$1:$L$2336,7,FALSE)</f>
        <v>1</v>
      </c>
      <c r="I346" t="str">
        <f>VLOOKUP(A346,'Medical Examinations'!$A$1:$L$2336,8,FALSE)</f>
        <v>yes</v>
      </c>
      <c r="J346" t="str">
        <f>VLOOKUP(A346,'Medical Examinations'!$A$1:$L$2336,11,FALSE)</f>
        <v>Obesity</v>
      </c>
      <c r="K346" t="str">
        <f>VLOOKUP(A346,'Medical Examinations'!$A$1:$L$2336,12,FALSE)</f>
        <v>Normal</v>
      </c>
      <c r="L346" t="str">
        <f>VLOOKUP(A346,'Hospitalisation Details'!$A$1:$M$2344,12,FALSE)</f>
        <v>07-07-1992</v>
      </c>
      <c r="M346">
        <f>VLOOKUP(A346,'Hospitalisation Details'!$A$1:$M$2344,6,FALSE)</f>
        <v>29007.82</v>
      </c>
      <c r="N346" t="str">
        <f>VLOOKUP(A346,'Hospitalisation Details'!$A$1:$M$2344,7,FALSE)</f>
        <v>tier - 1</v>
      </c>
      <c r="O346" t="str">
        <f>VLOOKUP(A346,'Hospitalisation Details'!$A$1:$M$2344,8,FALSE)</f>
        <v>tier - 3</v>
      </c>
      <c r="P346" t="str">
        <f>VLOOKUP(A346,'Hospitalisation Details'!$A$1:$M$2344,9,FALSE)</f>
        <v>R1011</v>
      </c>
      <c r="Q346">
        <f>VLOOKUP(A346,'Hospitalisation Details'!$A$1:$M$2344,13,FALSE)</f>
        <v>31</v>
      </c>
    </row>
    <row r="347" spans="1:17" ht="15.5" x14ac:dyDescent="0.35">
      <c r="A347" s="21" t="s">
        <v>2026</v>
      </c>
      <c r="B347" t="str">
        <f>VLOOKUP('Customer Names'!A347,'Customer Names'!$A$2:$C$2336,3,FALSE)</f>
        <v xml:space="preserve">  Alex</v>
      </c>
      <c r="C347">
        <f>VLOOKUP(A347,'Medical Examinations'!$A$1:$L$2336,2, FALSE)</f>
        <v>39.21</v>
      </c>
      <c r="D347">
        <f>VLOOKUP(A347,'Medical Examinations'!$A$1:$L$2336,3,FALSE)</f>
        <v>5.04</v>
      </c>
      <c r="E347" t="str">
        <f>VLOOKUP(A347,'Medical Examinations'!$A$1:$L$2336,4,FALSE)</f>
        <v>No</v>
      </c>
      <c r="F347" t="str">
        <f>VLOOKUP(A347,'Medical Examinations'!$A$1:$L$2336,5,FALSE)</f>
        <v>No</v>
      </c>
      <c r="G347" t="str">
        <f>VLOOKUP(A347,'Medical Examinations'!$A$1:$L$2336,6,FALSE)</f>
        <v>Yes</v>
      </c>
      <c r="H347" s="25">
        <f>VLOOKUP(A347,'Medical Examinations'!$A$1:$L$2336,7,FALSE)</f>
        <v>1</v>
      </c>
      <c r="I347" t="str">
        <f>VLOOKUP(A347,'Medical Examinations'!$A$1:$L$2336,8,FALSE)</f>
        <v>yes</v>
      </c>
      <c r="J347" t="str">
        <f>VLOOKUP(A347,'Medical Examinations'!$A$1:$L$2336,11,FALSE)</f>
        <v>Obesity</v>
      </c>
      <c r="K347" t="str">
        <f>VLOOKUP(A347,'Medical Examinations'!$A$1:$L$2336,12,FALSE)</f>
        <v>Normal</v>
      </c>
      <c r="L347" t="str">
        <f>VLOOKUP(A347,'Hospitalisation Details'!$A$1:$M$2344,12,FALSE)</f>
        <v>01-09-2003</v>
      </c>
      <c r="M347">
        <f>VLOOKUP(A347,'Hospitalisation Details'!$A$1:$M$2344,6,FALSE)</f>
        <v>28998.68</v>
      </c>
      <c r="N347" t="str">
        <f>VLOOKUP(A347,'Hospitalisation Details'!$A$1:$M$2344,7,FALSE)</f>
        <v>tier - 1</v>
      </c>
      <c r="O347" t="str">
        <f>VLOOKUP(A347,'Hospitalisation Details'!$A$1:$M$2344,8,FALSE)</f>
        <v>tier - 3</v>
      </c>
      <c r="P347" t="str">
        <f>VLOOKUP(A347,'Hospitalisation Details'!$A$1:$M$2344,9,FALSE)</f>
        <v>R1011</v>
      </c>
      <c r="Q347">
        <f>VLOOKUP(A347,'Hospitalisation Details'!$A$1:$M$2344,13,FALSE)</f>
        <v>19</v>
      </c>
    </row>
    <row r="348" spans="1:17" ht="15.5" x14ac:dyDescent="0.35">
      <c r="A348" s="21" t="s">
        <v>2025</v>
      </c>
      <c r="B348" t="str">
        <f>VLOOKUP('Customer Names'!A348,'Customer Names'!$A$2:$C$2336,3,FALSE)</f>
        <v xml:space="preserve">  Gabriela</v>
      </c>
      <c r="C348">
        <f>VLOOKUP(A348,'Medical Examinations'!$A$1:$L$2336,2, FALSE)</f>
        <v>26.98</v>
      </c>
      <c r="D348">
        <f>VLOOKUP(A348,'Medical Examinations'!$A$1:$L$2336,3,FALSE)</f>
        <v>5.21</v>
      </c>
      <c r="E348" t="str">
        <f>VLOOKUP(A348,'Medical Examinations'!$A$1:$L$2336,4,FALSE)</f>
        <v>yes</v>
      </c>
      <c r="F348" t="str">
        <f>VLOOKUP(A348,'Medical Examinations'!$A$1:$L$2336,5,FALSE)</f>
        <v>No</v>
      </c>
      <c r="G348" t="str">
        <f>VLOOKUP(A348,'Medical Examinations'!$A$1:$L$2336,6,FALSE)</f>
        <v>No</v>
      </c>
      <c r="H348" s="25">
        <f>VLOOKUP(A348,'Medical Examinations'!$A$1:$L$2336,7,FALSE)</f>
        <v>2</v>
      </c>
      <c r="I348" t="str">
        <f>VLOOKUP(A348,'Medical Examinations'!$A$1:$L$2336,8,FALSE)</f>
        <v>yes</v>
      </c>
      <c r="J348" t="str">
        <f>VLOOKUP(A348,'Medical Examinations'!$A$1:$L$2336,11,FALSE)</f>
        <v>Over Weight</v>
      </c>
      <c r="K348" t="str">
        <f>VLOOKUP(A348,'Medical Examinations'!$A$1:$L$2336,12,FALSE)</f>
        <v>Normal</v>
      </c>
      <c r="L348" t="str">
        <f>VLOOKUP(A348,'Hospitalisation Details'!$A$1:$M$2344,12,FALSE)</f>
        <v>05-12-1959</v>
      </c>
      <c r="M348">
        <f>VLOOKUP(A348,'Hospitalisation Details'!$A$1:$M$2344,6,FALSE)</f>
        <v>28950.47</v>
      </c>
      <c r="N348" t="str">
        <f>VLOOKUP(A348,'Hospitalisation Details'!$A$1:$M$2344,7,FALSE)</f>
        <v>tier - 1</v>
      </c>
      <c r="O348" t="str">
        <f>VLOOKUP(A348,'Hospitalisation Details'!$A$1:$M$2344,8,FALSE)</f>
        <v>tier - 1</v>
      </c>
      <c r="P348" t="str">
        <f>VLOOKUP(A348,'Hospitalisation Details'!$A$1:$M$2344,9,FALSE)</f>
        <v>R1012</v>
      </c>
      <c r="Q348">
        <f>VLOOKUP(A348,'Hospitalisation Details'!$A$1:$M$2344,13,FALSE)</f>
        <v>63</v>
      </c>
    </row>
    <row r="349" spans="1:17" ht="15.5" x14ac:dyDescent="0.35">
      <c r="A349" s="21" t="s">
        <v>2024</v>
      </c>
      <c r="B349" t="str">
        <f>VLOOKUP('Customer Names'!A349,'Customer Names'!$A$2:$C$2336,3,FALSE)</f>
        <v xml:space="preserve">  Sharon</v>
      </c>
      <c r="C349">
        <f>VLOOKUP(A349,'Medical Examinations'!$A$1:$L$2336,2, FALSE)</f>
        <v>25.84</v>
      </c>
      <c r="D349">
        <f>VLOOKUP(A349,'Medical Examinations'!$A$1:$L$2336,3,FALSE)</f>
        <v>8.83</v>
      </c>
      <c r="E349" t="str">
        <f>VLOOKUP(A349,'Medical Examinations'!$A$1:$L$2336,4,FALSE)</f>
        <v>No</v>
      </c>
      <c r="F349" t="str">
        <f>VLOOKUP(A349,'Medical Examinations'!$A$1:$L$2336,5,FALSE)</f>
        <v>No</v>
      </c>
      <c r="G349" t="str">
        <f>VLOOKUP(A349,'Medical Examinations'!$A$1:$L$2336,6,FALSE)</f>
        <v>No</v>
      </c>
      <c r="H349" s="25">
        <f>VLOOKUP(A349,'Medical Examinations'!$A$1:$L$2336,7,FALSE)</f>
        <v>0</v>
      </c>
      <c r="I349" t="str">
        <f>VLOOKUP(A349,'Medical Examinations'!$A$1:$L$2336,8,FALSE)</f>
        <v>No</v>
      </c>
      <c r="J349" t="str">
        <f>VLOOKUP(A349,'Medical Examinations'!$A$1:$L$2336,11,FALSE)</f>
        <v>Over Weight</v>
      </c>
      <c r="K349" t="str">
        <f>VLOOKUP(A349,'Medical Examinations'!$A$1:$L$2336,12,FALSE)</f>
        <v>Diabetes</v>
      </c>
      <c r="L349" t="str">
        <f>VLOOKUP(A349,'Hospitalisation Details'!$A$1:$M$2344,12,FALSE)</f>
        <v>25-07-1962</v>
      </c>
      <c r="M349">
        <f>VLOOKUP(A349,'Hospitalisation Details'!$A$1:$M$2344,6,FALSE)</f>
        <v>28923.14</v>
      </c>
      <c r="N349" t="str">
        <f>VLOOKUP(A349,'Hospitalisation Details'!$A$1:$M$2344,7,FALSE)</f>
        <v>tier - 1</v>
      </c>
      <c r="O349" t="str">
        <f>VLOOKUP(A349,'Hospitalisation Details'!$A$1:$M$2344,8,FALSE)</f>
        <v>tier - 1</v>
      </c>
      <c r="P349" t="str">
        <f>VLOOKUP(A349,'Hospitalisation Details'!$A$1:$M$2344,9,FALSE)</f>
        <v>R1012</v>
      </c>
      <c r="Q349">
        <f>VLOOKUP(A349,'Hospitalisation Details'!$A$1:$M$2344,13,FALSE)</f>
        <v>61</v>
      </c>
    </row>
    <row r="350" spans="1:17" ht="15.5" x14ac:dyDescent="0.35">
      <c r="A350" s="21" t="s">
        <v>2023</v>
      </c>
      <c r="B350" t="str">
        <f>VLOOKUP('Customer Names'!A350,'Customer Names'!$A$2:$C$2336,3,FALSE)</f>
        <v xml:space="preserve">  Jason A</v>
      </c>
      <c r="C350">
        <f>VLOOKUP(A350,'Medical Examinations'!$A$1:$L$2336,2, FALSE)</f>
        <v>28.31</v>
      </c>
      <c r="D350">
        <f>VLOOKUP(A350,'Medical Examinations'!$A$1:$L$2336,3,FALSE)</f>
        <v>8.4700000000000006</v>
      </c>
      <c r="E350" t="str">
        <f>VLOOKUP(A350,'Medical Examinations'!$A$1:$L$2336,4,FALSE)</f>
        <v>yes</v>
      </c>
      <c r="F350" t="str">
        <f>VLOOKUP(A350,'Medical Examinations'!$A$1:$L$2336,5,FALSE)</f>
        <v>No</v>
      </c>
      <c r="G350" t="str">
        <f>VLOOKUP(A350,'Medical Examinations'!$A$1:$L$2336,6,FALSE)</f>
        <v>No</v>
      </c>
      <c r="H350" s="25">
        <f>VLOOKUP(A350,'Medical Examinations'!$A$1:$L$2336,7,FALSE)</f>
        <v>2</v>
      </c>
      <c r="I350" t="str">
        <f>VLOOKUP(A350,'Medical Examinations'!$A$1:$L$2336,8,FALSE)</f>
        <v>yes</v>
      </c>
      <c r="J350" t="str">
        <f>VLOOKUP(A350,'Medical Examinations'!$A$1:$L$2336,11,FALSE)</f>
        <v>Over Weight</v>
      </c>
      <c r="K350" t="str">
        <f>VLOOKUP(A350,'Medical Examinations'!$A$1:$L$2336,12,FALSE)</f>
        <v>Diabetes</v>
      </c>
      <c r="L350" t="str">
        <f>VLOOKUP(A350,'Hospitalisation Details'!$A$1:$M$2344,12,FALSE)</f>
        <v>03-08-1961</v>
      </c>
      <c r="M350">
        <f>VLOOKUP(A350,'Hospitalisation Details'!$A$1:$M$2344,6,FALSE)</f>
        <v>28868.66</v>
      </c>
      <c r="N350" t="str">
        <f>VLOOKUP(A350,'Hospitalisation Details'!$A$1:$M$2344,7,FALSE)</f>
        <v>tier - 1</v>
      </c>
      <c r="O350" t="str">
        <f>VLOOKUP(A350,'Hospitalisation Details'!$A$1:$M$2344,8,FALSE)</f>
        <v>tier - 2</v>
      </c>
      <c r="P350" t="str">
        <f>VLOOKUP(A350,'Hospitalisation Details'!$A$1:$M$2344,9,FALSE)</f>
        <v>R1012</v>
      </c>
      <c r="Q350">
        <f>VLOOKUP(A350,'Hospitalisation Details'!$A$1:$M$2344,13,FALSE)</f>
        <v>62</v>
      </c>
    </row>
    <row r="351" spans="1:17" ht="15.5" x14ac:dyDescent="0.35">
      <c r="A351" s="21" t="s">
        <v>2022</v>
      </c>
      <c r="B351" t="str">
        <f>VLOOKUP('Customer Names'!A351,'Customer Names'!$A$2:$C$2336,3,FALSE)</f>
        <v xml:space="preserve">  Chelsey C</v>
      </c>
      <c r="C351">
        <f>VLOOKUP(A351,'Medical Examinations'!$A$1:$L$2336,2, FALSE)</f>
        <v>23.94</v>
      </c>
      <c r="D351">
        <f>VLOOKUP(A351,'Medical Examinations'!$A$1:$L$2336,3,FALSE)</f>
        <v>4.2</v>
      </c>
      <c r="E351" t="str">
        <f>VLOOKUP(A351,'Medical Examinations'!$A$1:$L$2336,4,FALSE)</f>
        <v>No</v>
      </c>
      <c r="F351" t="str">
        <f>VLOOKUP(A351,'Medical Examinations'!$A$1:$L$2336,5,FALSE)</f>
        <v>No</v>
      </c>
      <c r="G351" t="str">
        <f>VLOOKUP(A351,'Medical Examinations'!$A$1:$L$2336,6,FALSE)</f>
        <v>No</v>
      </c>
      <c r="H351" s="25">
        <f>VLOOKUP(A351,'Medical Examinations'!$A$1:$L$2336,7,FALSE)</f>
        <v>0</v>
      </c>
      <c r="I351" t="str">
        <f>VLOOKUP(A351,'Medical Examinations'!$A$1:$L$2336,8,FALSE)</f>
        <v>yes</v>
      </c>
      <c r="J351" t="str">
        <f>VLOOKUP(A351,'Medical Examinations'!$A$1:$L$2336,11,FALSE)</f>
        <v>Normal Weight</v>
      </c>
      <c r="K351" t="str">
        <f>VLOOKUP(A351,'Medical Examinations'!$A$1:$L$2336,12,FALSE)</f>
        <v>Normal</v>
      </c>
      <c r="L351" t="str">
        <f>VLOOKUP(A351,'Hospitalisation Details'!$A$1:$M$2344,12,FALSE)</f>
        <v>05-12-1990</v>
      </c>
      <c r="M351">
        <f>VLOOKUP(A351,'Hospitalisation Details'!$A$1:$M$2344,6,FALSE)</f>
        <v>28716.14</v>
      </c>
      <c r="N351" t="str">
        <f>VLOOKUP(A351,'Hospitalisation Details'!$A$1:$M$2344,7,FALSE)</f>
        <v>tier - 1</v>
      </c>
      <c r="O351" t="str">
        <f>VLOOKUP(A351,'Hospitalisation Details'!$A$1:$M$2344,8,FALSE)</f>
        <v>tier - 3</v>
      </c>
      <c r="P351" t="str">
        <f>VLOOKUP(A351,'Hospitalisation Details'!$A$1:$M$2344,9,FALSE)</f>
        <v>R1011</v>
      </c>
      <c r="Q351">
        <f>VLOOKUP(A351,'Hospitalisation Details'!$A$1:$M$2344,13,FALSE)</f>
        <v>32</v>
      </c>
    </row>
    <row r="352" spans="1:17" ht="15.5" x14ac:dyDescent="0.35">
      <c r="A352" s="21" t="s">
        <v>2021</v>
      </c>
      <c r="B352" t="str">
        <f>VLOOKUP('Customer Names'!A352,'Customer Names'!$A$2:$C$2336,3,FALSE)</f>
        <v xml:space="preserve">  Devon A</v>
      </c>
      <c r="C352">
        <f>VLOOKUP(A352,'Medical Examinations'!$A$1:$L$2336,2, FALSE)</f>
        <v>20.03</v>
      </c>
      <c r="D352">
        <f>VLOOKUP(A352,'Medical Examinations'!$A$1:$L$2336,3,FALSE)</f>
        <v>6.14</v>
      </c>
      <c r="E352" t="str">
        <f>VLOOKUP(A352,'Medical Examinations'!$A$1:$L$2336,4,FALSE)</f>
        <v>yes</v>
      </c>
      <c r="F352" t="str">
        <f>VLOOKUP(A352,'Medical Examinations'!$A$1:$L$2336,5,FALSE)</f>
        <v>No</v>
      </c>
      <c r="G352" t="str">
        <f>VLOOKUP(A352,'Medical Examinations'!$A$1:$L$2336,6,FALSE)</f>
        <v>No</v>
      </c>
      <c r="H352" s="25">
        <f>VLOOKUP(A352,'Medical Examinations'!$A$1:$L$2336,7,FALSE)</f>
        <v>0</v>
      </c>
      <c r="I352" t="str">
        <f>VLOOKUP(A352,'Medical Examinations'!$A$1:$L$2336,8,FALSE)</f>
        <v>yes</v>
      </c>
      <c r="J352" t="str">
        <f>VLOOKUP(A352,'Medical Examinations'!$A$1:$L$2336,11,FALSE)</f>
        <v>Normal Weight</v>
      </c>
      <c r="K352" t="str">
        <f>VLOOKUP(A352,'Medical Examinations'!$A$1:$L$2336,12,FALSE)</f>
        <v>Prediabetes</v>
      </c>
      <c r="L352" t="str">
        <f>VLOOKUP(A352,'Hospitalisation Details'!$A$1:$M$2344,12,FALSE)</f>
        <v>27-09-1985</v>
      </c>
      <c r="M352">
        <f>VLOOKUP(A352,'Hospitalisation Details'!$A$1:$M$2344,6,FALSE)</f>
        <v>28542.86</v>
      </c>
      <c r="N352" t="str">
        <f>VLOOKUP(A352,'Hospitalisation Details'!$A$1:$M$2344,7,FALSE)</f>
        <v>tier - 1</v>
      </c>
      <c r="O352" t="str">
        <f>VLOOKUP(A352,'Hospitalisation Details'!$A$1:$M$2344,8,FALSE)</f>
        <v>tier - 3</v>
      </c>
      <c r="P352" t="str">
        <f>VLOOKUP(A352,'Hospitalisation Details'!$A$1:$M$2344,9,FALSE)</f>
        <v>R1011</v>
      </c>
      <c r="Q352">
        <f>VLOOKUP(A352,'Hospitalisation Details'!$A$1:$M$2344,13,FALSE)</f>
        <v>37</v>
      </c>
    </row>
    <row r="353" spans="1:17" ht="15.5" x14ac:dyDescent="0.35">
      <c r="A353" s="21" t="s">
        <v>2020</v>
      </c>
      <c r="B353" t="str">
        <f>VLOOKUP('Customer Names'!A353,'Customer Names'!$A$2:$C$2336,3,FALSE)</f>
        <v xml:space="preserve">  Joni L</v>
      </c>
      <c r="C353">
        <f>VLOOKUP(A353,'Medical Examinations'!$A$1:$L$2336,2, FALSE)</f>
        <v>41.42</v>
      </c>
      <c r="D353">
        <f>VLOOKUP(A353,'Medical Examinations'!$A$1:$L$2336,3,FALSE)</f>
        <v>6.07</v>
      </c>
      <c r="E353" t="str">
        <f>VLOOKUP(A353,'Medical Examinations'!$A$1:$L$2336,4,FALSE)</f>
        <v>No</v>
      </c>
      <c r="F353" t="str">
        <f>VLOOKUP(A353,'Medical Examinations'!$A$1:$L$2336,5,FALSE)</f>
        <v>No</v>
      </c>
      <c r="G353" t="str">
        <f>VLOOKUP(A353,'Medical Examinations'!$A$1:$L$2336,6,FALSE)</f>
        <v>No</v>
      </c>
      <c r="H353" s="25">
        <f>VLOOKUP(A353,'Medical Examinations'!$A$1:$L$2336,7,FALSE)</f>
        <v>0</v>
      </c>
      <c r="I353" t="str">
        <f>VLOOKUP(A353,'Medical Examinations'!$A$1:$L$2336,8,FALSE)</f>
        <v>No</v>
      </c>
      <c r="J353" t="str">
        <f>VLOOKUP(A353,'Medical Examinations'!$A$1:$L$2336,11,FALSE)</f>
        <v>Obesity</v>
      </c>
      <c r="K353" t="str">
        <f>VLOOKUP(A353,'Medical Examinations'!$A$1:$L$2336,12,FALSE)</f>
        <v>Prediabetes</v>
      </c>
      <c r="L353" t="str">
        <f>VLOOKUP(A353,'Hospitalisation Details'!$A$1:$M$2344,12,FALSE)</f>
        <v>11-12-1982</v>
      </c>
      <c r="M353">
        <f>VLOOKUP(A353,'Hospitalisation Details'!$A$1:$M$2344,6,FALSE)</f>
        <v>28476.73</v>
      </c>
      <c r="N353" t="str">
        <f>VLOOKUP(A353,'Hospitalisation Details'!$A$1:$M$2344,7,FALSE)</f>
        <v>tier - 1</v>
      </c>
      <c r="O353" t="str">
        <f>VLOOKUP(A353,'Hospitalisation Details'!$A$1:$M$2344,8,FALSE)</f>
        <v>tier - 2</v>
      </c>
      <c r="P353" t="str">
        <f>VLOOKUP(A353,'Hospitalisation Details'!$A$1:$M$2344,9,FALSE)</f>
        <v>R1012</v>
      </c>
      <c r="Q353">
        <f>VLOOKUP(A353,'Hospitalisation Details'!$A$1:$M$2344,13,FALSE)</f>
        <v>40</v>
      </c>
    </row>
    <row r="354" spans="1:17" ht="15.5" x14ac:dyDescent="0.35">
      <c r="A354" s="21" t="s">
        <v>2019</v>
      </c>
      <c r="B354" t="str">
        <f>VLOOKUP('Customer Names'!A354,'Customer Names'!$A$2:$C$2336,3,FALSE)</f>
        <v xml:space="preserve">  Colin</v>
      </c>
      <c r="C354">
        <f>VLOOKUP(A354,'Medical Examinations'!$A$1:$L$2336,2, FALSE)</f>
        <v>36.67</v>
      </c>
      <c r="D354">
        <f>VLOOKUP(A354,'Medical Examinations'!$A$1:$L$2336,3,FALSE)</f>
        <v>10.210000000000001</v>
      </c>
      <c r="E354" t="str">
        <f>VLOOKUP(A354,'Medical Examinations'!$A$1:$L$2336,4,FALSE)</f>
        <v>No</v>
      </c>
      <c r="F354" t="str">
        <f>VLOOKUP(A354,'Medical Examinations'!$A$1:$L$2336,5,FALSE)</f>
        <v>No</v>
      </c>
      <c r="G354" t="str">
        <f>VLOOKUP(A354,'Medical Examinations'!$A$1:$L$2336,6,FALSE)</f>
        <v>No</v>
      </c>
      <c r="H354" s="25">
        <f>VLOOKUP(A354,'Medical Examinations'!$A$1:$L$2336,7,FALSE)</f>
        <v>0</v>
      </c>
      <c r="I354" t="str">
        <f>VLOOKUP(A354,'Medical Examinations'!$A$1:$L$2336,8,FALSE)</f>
        <v>No</v>
      </c>
      <c r="J354" t="str">
        <f>VLOOKUP(A354,'Medical Examinations'!$A$1:$L$2336,11,FALSE)</f>
        <v>Obesity</v>
      </c>
      <c r="K354" t="str">
        <f>VLOOKUP(A354,'Medical Examinations'!$A$1:$L$2336,12,FALSE)</f>
        <v>Diabetes</v>
      </c>
      <c r="L354" t="str">
        <f>VLOOKUP(A354,'Hospitalisation Details'!$A$1:$M$2344,12,FALSE)</f>
        <v>16-09-1974</v>
      </c>
      <c r="M354">
        <f>VLOOKUP(A354,'Hospitalisation Details'!$A$1:$M$2344,6,FALSE)</f>
        <v>28468.92</v>
      </c>
      <c r="N354" t="str">
        <f>VLOOKUP(A354,'Hospitalisation Details'!$A$1:$M$2344,7,FALSE)</f>
        <v>tier - 1</v>
      </c>
      <c r="O354" t="str">
        <f>VLOOKUP(A354,'Hospitalisation Details'!$A$1:$M$2344,8,FALSE)</f>
        <v>tier - 1</v>
      </c>
      <c r="P354" t="str">
        <f>VLOOKUP(A354,'Hospitalisation Details'!$A$1:$M$2344,9,FALSE)</f>
        <v>R1012</v>
      </c>
      <c r="Q354">
        <f>VLOOKUP(A354,'Hospitalisation Details'!$A$1:$M$2344,13,FALSE)</f>
        <v>48</v>
      </c>
    </row>
    <row r="355" spans="1:17" ht="15.5" x14ac:dyDescent="0.35">
      <c r="A355" s="21" t="s">
        <v>2018</v>
      </c>
      <c r="B355" t="str">
        <f>VLOOKUP('Customer Names'!A355,'Customer Names'!$A$2:$C$2336,3,FALSE)</f>
        <v xml:space="preserve">  Rachael</v>
      </c>
      <c r="C355">
        <f>VLOOKUP(A355,'Medical Examinations'!$A$1:$L$2336,2, FALSE)</f>
        <v>27.645</v>
      </c>
      <c r="D355">
        <f>VLOOKUP(A355,'Medical Examinations'!$A$1:$L$2336,3,FALSE)</f>
        <v>4.6900000000000004</v>
      </c>
      <c r="E355" t="str">
        <f>VLOOKUP(A355,'Medical Examinations'!$A$1:$L$2336,4,FALSE)</f>
        <v>No</v>
      </c>
      <c r="F355" t="str">
        <f>VLOOKUP(A355,'Medical Examinations'!$A$1:$L$2336,5,FALSE)</f>
        <v>No</v>
      </c>
      <c r="G355" t="str">
        <f>VLOOKUP(A355,'Medical Examinations'!$A$1:$L$2336,6,FALSE)</f>
        <v>No</v>
      </c>
      <c r="H355" s="25">
        <f>VLOOKUP(A355,'Medical Examinations'!$A$1:$L$2336,7,FALSE)</f>
        <v>0</v>
      </c>
      <c r="I355" t="str">
        <f>VLOOKUP(A355,'Medical Examinations'!$A$1:$L$2336,8,FALSE)</f>
        <v>No</v>
      </c>
      <c r="J355" t="str">
        <f>VLOOKUP(A355,'Medical Examinations'!$A$1:$L$2336,11,FALSE)</f>
        <v>Over Weight</v>
      </c>
      <c r="K355" t="str">
        <f>VLOOKUP(A355,'Medical Examinations'!$A$1:$L$2336,12,FALSE)</f>
        <v>Normal</v>
      </c>
      <c r="L355" t="str">
        <f>VLOOKUP(A355,'Hospitalisation Details'!$A$1:$M$2344,12,FALSE)</f>
        <v>02-12-1977</v>
      </c>
      <c r="M355">
        <f>VLOOKUP(A355,'Hospitalisation Details'!$A$1:$M$2344,6,FALSE)</f>
        <v>28340.19</v>
      </c>
      <c r="N355" t="str">
        <f>VLOOKUP(A355,'Hospitalisation Details'!$A$1:$M$2344,7,FALSE)</f>
        <v>tier - 1</v>
      </c>
      <c r="O355" t="str">
        <f>VLOOKUP(A355,'Hospitalisation Details'!$A$1:$M$2344,8,FALSE)</f>
        <v>tier - 2</v>
      </c>
      <c r="P355" t="str">
        <f>VLOOKUP(A355,'Hospitalisation Details'!$A$1:$M$2344,9,FALSE)</f>
        <v>R1012</v>
      </c>
      <c r="Q355">
        <f>VLOOKUP(A355,'Hospitalisation Details'!$A$1:$M$2344,13,FALSE)</f>
        <v>45</v>
      </c>
    </row>
    <row r="356" spans="1:17" ht="15.5" x14ac:dyDescent="0.35">
      <c r="A356" s="21" t="s">
        <v>2017</v>
      </c>
      <c r="B356" t="str">
        <f>VLOOKUP('Customer Names'!A356,'Customer Names'!$A$2:$C$2336,3,FALSE)</f>
        <v xml:space="preserve">  Maricela</v>
      </c>
      <c r="C356">
        <f>VLOOKUP(A356,'Medical Examinations'!$A$1:$L$2336,2, FALSE)</f>
        <v>22.72</v>
      </c>
      <c r="D356">
        <f>VLOOKUP(A356,'Medical Examinations'!$A$1:$L$2336,3,FALSE)</f>
        <v>5.71</v>
      </c>
      <c r="E356" t="str">
        <f>VLOOKUP(A356,'Medical Examinations'!$A$1:$L$2336,4,FALSE)</f>
        <v>No</v>
      </c>
      <c r="F356" t="str">
        <f>VLOOKUP(A356,'Medical Examinations'!$A$1:$L$2336,5,FALSE)</f>
        <v>No</v>
      </c>
      <c r="G356" t="str">
        <f>VLOOKUP(A356,'Medical Examinations'!$A$1:$L$2336,6,FALSE)</f>
        <v>No</v>
      </c>
      <c r="H356" s="25">
        <f>VLOOKUP(A356,'Medical Examinations'!$A$1:$L$2336,7,FALSE)</f>
        <v>0</v>
      </c>
      <c r="I356" t="str">
        <f>VLOOKUP(A356,'Medical Examinations'!$A$1:$L$2336,8,FALSE)</f>
        <v>yes</v>
      </c>
      <c r="J356" t="str">
        <f>VLOOKUP(A356,'Medical Examinations'!$A$1:$L$2336,11,FALSE)</f>
        <v>Normal Weight</v>
      </c>
      <c r="K356" t="str">
        <f>VLOOKUP(A356,'Medical Examinations'!$A$1:$L$2336,12,FALSE)</f>
        <v>Prediabetes</v>
      </c>
      <c r="L356" t="str">
        <f>VLOOKUP(A356,'Hospitalisation Details'!$A$1:$M$2344,12,FALSE)</f>
        <v>24-12-1990</v>
      </c>
      <c r="M356">
        <f>VLOOKUP(A356,'Hospitalisation Details'!$A$1:$M$2344,6,FALSE)</f>
        <v>28302.33</v>
      </c>
      <c r="N356" t="str">
        <f>VLOOKUP(A356,'Hospitalisation Details'!$A$1:$M$2344,7,FALSE)</f>
        <v>tier - 1</v>
      </c>
      <c r="O356" t="str">
        <f>VLOOKUP(A356,'Hospitalisation Details'!$A$1:$M$2344,8,FALSE)</f>
        <v>tier - 2</v>
      </c>
      <c r="P356" t="str">
        <f>VLOOKUP(A356,'Hospitalisation Details'!$A$1:$M$2344,9,FALSE)</f>
        <v>R1011</v>
      </c>
      <c r="Q356">
        <f>VLOOKUP(A356,'Hospitalisation Details'!$A$1:$M$2344,13,FALSE)</f>
        <v>32</v>
      </c>
    </row>
    <row r="357" spans="1:17" ht="15.5" x14ac:dyDescent="0.35">
      <c r="A357" s="21" t="s">
        <v>2016</v>
      </c>
      <c r="B357" t="str">
        <f>VLOOKUP('Customer Names'!A357,'Customer Names'!$A$2:$C$2336,3,FALSE)</f>
        <v xml:space="preserve">  Marie</v>
      </c>
      <c r="C357">
        <f>VLOOKUP(A357,'Medical Examinations'!$A$1:$L$2336,2, FALSE)</f>
        <v>36.520000000000003</v>
      </c>
      <c r="D357">
        <f>VLOOKUP(A357,'Medical Examinations'!$A$1:$L$2336,3,FALSE)</f>
        <v>9.07</v>
      </c>
      <c r="E357" t="str">
        <f>VLOOKUP(A357,'Medical Examinations'!$A$1:$L$2336,4,FALSE)</f>
        <v>yes</v>
      </c>
      <c r="F357" t="str">
        <f>VLOOKUP(A357,'Medical Examinations'!$A$1:$L$2336,5,FALSE)</f>
        <v>No</v>
      </c>
      <c r="G357" t="str">
        <f>VLOOKUP(A357,'Medical Examinations'!$A$1:$L$2336,6,FALSE)</f>
        <v>Yes</v>
      </c>
      <c r="H357" s="25">
        <f>VLOOKUP(A357,'Medical Examinations'!$A$1:$L$2336,7,FALSE)</f>
        <v>1</v>
      </c>
      <c r="I357" t="str">
        <f>VLOOKUP(A357,'Medical Examinations'!$A$1:$L$2336,8,FALSE)</f>
        <v>No</v>
      </c>
      <c r="J357" t="str">
        <f>VLOOKUP(A357,'Medical Examinations'!$A$1:$L$2336,11,FALSE)</f>
        <v>Obesity</v>
      </c>
      <c r="K357" t="str">
        <f>VLOOKUP(A357,'Medical Examinations'!$A$1:$L$2336,12,FALSE)</f>
        <v>Diabetes</v>
      </c>
      <c r="L357" t="str">
        <f>VLOOKUP(A357,'Hospitalisation Details'!$A$1:$M$2344,12,FALSE)</f>
        <v>25-11-1963</v>
      </c>
      <c r="M357">
        <f>VLOOKUP(A357,'Hospitalisation Details'!$A$1:$M$2344,6,FALSE)</f>
        <v>28287.9</v>
      </c>
      <c r="N357" t="str">
        <f>VLOOKUP(A357,'Hospitalisation Details'!$A$1:$M$2344,7,FALSE)</f>
        <v>tier - 1</v>
      </c>
      <c r="O357" t="str">
        <f>VLOOKUP(A357,'Hospitalisation Details'!$A$1:$M$2344,8,FALSE)</f>
        <v>tier - 1</v>
      </c>
      <c r="P357" t="str">
        <f>VLOOKUP(A357,'Hospitalisation Details'!$A$1:$M$2344,9,FALSE)</f>
        <v>R1013</v>
      </c>
      <c r="Q357">
        <f>VLOOKUP(A357,'Hospitalisation Details'!$A$1:$M$2344,13,FALSE)</f>
        <v>59</v>
      </c>
    </row>
    <row r="358" spans="1:17" ht="15.5" x14ac:dyDescent="0.35">
      <c r="A358" s="21" t="s">
        <v>2015</v>
      </c>
      <c r="B358" t="str">
        <f>VLOOKUP('Customer Names'!A358,'Customer Names'!$A$2:$C$2336,3,FALSE)</f>
        <v xml:space="preserve">  Frank</v>
      </c>
      <c r="C358">
        <f>VLOOKUP(A358,'Medical Examinations'!$A$1:$L$2336,2, FALSE)</f>
        <v>33.96</v>
      </c>
      <c r="D358">
        <f>VLOOKUP(A358,'Medical Examinations'!$A$1:$L$2336,3,FALSE)</f>
        <v>4.99</v>
      </c>
      <c r="E358" t="str">
        <f>VLOOKUP(A358,'Medical Examinations'!$A$1:$L$2336,4,FALSE)</f>
        <v>No</v>
      </c>
      <c r="F358" t="str">
        <f>VLOOKUP(A358,'Medical Examinations'!$A$1:$L$2336,5,FALSE)</f>
        <v>No</v>
      </c>
      <c r="G358" t="str">
        <f>VLOOKUP(A358,'Medical Examinations'!$A$1:$L$2336,6,FALSE)</f>
        <v>No</v>
      </c>
      <c r="H358" s="25">
        <f>VLOOKUP(A358,'Medical Examinations'!$A$1:$L$2336,7,FALSE)</f>
        <v>0</v>
      </c>
      <c r="I358" t="str">
        <f>VLOOKUP(A358,'Medical Examinations'!$A$1:$L$2336,8,FALSE)</f>
        <v>yes</v>
      </c>
      <c r="J358" t="str">
        <f>VLOOKUP(A358,'Medical Examinations'!$A$1:$L$2336,11,FALSE)</f>
        <v>Obesity</v>
      </c>
      <c r="K358" t="str">
        <f>VLOOKUP(A358,'Medical Examinations'!$A$1:$L$2336,12,FALSE)</f>
        <v>Normal</v>
      </c>
      <c r="L358" t="str">
        <f>VLOOKUP(A358,'Hospitalisation Details'!$A$1:$M$2344,12,FALSE)</f>
        <v>06-09-1999</v>
      </c>
      <c r="M358">
        <f>VLOOKUP(A358,'Hospitalisation Details'!$A$1:$M$2344,6,FALSE)</f>
        <v>28245.34</v>
      </c>
      <c r="N358" t="str">
        <f>VLOOKUP(A358,'Hospitalisation Details'!$A$1:$M$2344,7,FALSE)</f>
        <v>tier - 1</v>
      </c>
      <c r="O358" t="str">
        <f>VLOOKUP(A358,'Hospitalisation Details'!$A$1:$M$2344,8,FALSE)</f>
        <v>tier - 3</v>
      </c>
      <c r="P358" t="str">
        <f>VLOOKUP(A358,'Hospitalisation Details'!$A$1:$M$2344,9,FALSE)</f>
        <v>R1011</v>
      </c>
      <c r="Q358">
        <f>VLOOKUP(A358,'Hospitalisation Details'!$A$1:$M$2344,13,FALSE)</f>
        <v>23</v>
      </c>
    </row>
    <row r="359" spans="1:17" ht="15.5" x14ac:dyDescent="0.35">
      <c r="A359" s="21" t="s">
        <v>2014</v>
      </c>
      <c r="B359" t="str">
        <f>VLOOKUP('Customer Names'!A359,'Customer Names'!$A$2:$C$2336,3,FALSE)</f>
        <v xml:space="preserve">  Jeffry</v>
      </c>
      <c r="C359">
        <f>VLOOKUP(A359,'Medical Examinations'!$A$1:$L$2336,2, FALSE)</f>
        <v>26.695</v>
      </c>
      <c r="D359">
        <f>VLOOKUP(A359,'Medical Examinations'!$A$1:$L$2336,3,FALSE)</f>
        <v>8.31</v>
      </c>
      <c r="E359" t="str">
        <f>VLOOKUP(A359,'Medical Examinations'!$A$1:$L$2336,4,FALSE)</f>
        <v>No</v>
      </c>
      <c r="F359" t="str">
        <f>VLOOKUP(A359,'Medical Examinations'!$A$1:$L$2336,5,FALSE)</f>
        <v>No</v>
      </c>
      <c r="G359" t="str">
        <f>VLOOKUP(A359,'Medical Examinations'!$A$1:$L$2336,6,FALSE)</f>
        <v>No</v>
      </c>
      <c r="H359" s="25">
        <f>VLOOKUP(A359,'Medical Examinations'!$A$1:$L$2336,7,FALSE)</f>
        <v>0</v>
      </c>
      <c r="I359" t="str">
        <f>VLOOKUP(A359,'Medical Examinations'!$A$1:$L$2336,8,FALSE)</f>
        <v>yes</v>
      </c>
      <c r="J359" t="str">
        <f>VLOOKUP(A359,'Medical Examinations'!$A$1:$L$2336,11,FALSE)</f>
        <v>Over Weight</v>
      </c>
      <c r="K359" t="str">
        <f>VLOOKUP(A359,'Medical Examinations'!$A$1:$L$2336,12,FALSE)</f>
        <v>Diabetes</v>
      </c>
      <c r="L359" t="str">
        <f>VLOOKUP(A359,'Hospitalisation Details'!$A$1:$M$2344,12,FALSE)</f>
        <v>22-11-1960</v>
      </c>
      <c r="M359">
        <f>VLOOKUP(A359,'Hospitalisation Details'!$A$1:$M$2344,6,FALSE)</f>
        <v>28101.33</v>
      </c>
      <c r="N359" t="str">
        <f>VLOOKUP(A359,'Hospitalisation Details'!$A$1:$M$2344,7,FALSE)</f>
        <v>tier - 1</v>
      </c>
      <c r="O359" t="str">
        <f>VLOOKUP(A359,'Hospitalisation Details'!$A$1:$M$2344,8,FALSE)</f>
        <v>tier - 2</v>
      </c>
      <c r="P359" t="str">
        <f>VLOOKUP(A359,'Hospitalisation Details'!$A$1:$M$2344,9,FALSE)</f>
        <v>R1019</v>
      </c>
      <c r="Q359">
        <f>VLOOKUP(A359,'Hospitalisation Details'!$A$1:$M$2344,13,FALSE)</f>
        <v>62</v>
      </c>
    </row>
    <row r="360" spans="1:17" ht="15.5" x14ac:dyDescent="0.35">
      <c r="A360" s="21" t="s">
        <v>2013</v>
      </c>
      <c r="B360" t="str">
        <f>VLOOKUP('Customer Names'!A360,'Customer Names'!$A$2:$C$2336,3,FALSE)</f>
        <v xml:space="preserve">  Mike</v>
      </c>
      <c r="C360">
        <f>VLOOKUP(A360,'Medical Examinations'!$A$1:$L$2336,2, FALSE)</f>
        <v>18.45</v>
      </c>
      <c r="D360">
        <f>VLOOKUP(A360,'Medical Examinations'!$A$1:$L$2336,3,FALSE)</f>
        <v>5.07</v>
      </c>
      <c r="E360" t="str">
        <f>VLOOKUP(A360,'Medical Examinations'!$A$1:$L$2336,4,FALSE)</f>
        <v>yes</v>
      </c>
      <c r="F360" t="str">
        <f>VLOOKUP(A360,'Medical Examinations'!$A$1:$L$2336,5,FALSE)</f>
        <v>No</v>
      </c>
      <c r="G360" t="str">
        <f>VLOOKUP(A360,'Medical Examinations'!$A$1:$L$2336,6,FALSE)</f>
        <v>No</v>
      </c>
      <c r="H360" s="25">
        <f>VLOOKUP(A360,'Medical Examinations'!$A$1:$L$2336,7,FALSE)</f>
        <v>0</v>
      </c>
      <c r="I360" t="str">
        <f>VLOOKUP(A360,'Medical Examinations'!$A$1:$L$2336,8,FALSE)</f>
        <v>yes</v>
      </c>
      <c r="J360" t="str">
        <f>VLOOKUP(A360,'Medical Examinations'!$A$1:$L$2336,11,FALSE)</f>
        <v>Underweight</v>
      </c>
      <c r="K360" t="str">
        <f>VLOOKUP(A360,'Medical Examinations'!$A$1:$L$2336,12,FALSE)</f>
        <v>Normal</v>
      </c>
      <c r="L360" t="str">
        <f>VLOOKUP(A360,'Hospitalisation Details'!$A$1:$M$2344,12,FALSE)</f>
        <v>29-11-1985</v>
      </c>
      <c r="M360">
        <f>VLOOKUP(A360,'Hospitalisation Details'!$A$1:$M$2344,6,FALSE)</f>
        <v>28006.94</v>
      </c>
      <c r="N360" t="str">
        <f>VLOOKUP(A360,'Hospitalisation Details'!$A$1:$M$2344,7,FALSE)</f>
        <v>tier - 1</v>
      </c>
      <c r="O360" t="str">
        <f>VLOOKUP(A360,'Hospitalisation Details'!$A$1:$M$2344,8,FALSE)</f>
        <v>tier - 2</v>
      </c>
      <c r="P360" t="str">
        <f>VLOOKUP(A360,'Hospitalisation Details'!$A$1:$M$2344,9,FALSE)</f>
        <v>R1011</v>
      </c>
      <c r="Q360">
        <f>VLOOKUP(A360,'Hospitalisation Details'!$A$1:$M$2344,13,FALSE)</f>
        <v>37</v>
      </c>
    </row>
    <row r="361" spans="1:17" ht="15.5" x14ac:dyDescent="0.35">
      <c r="A361" s="21" t="s">
        <v>2012</v>
      </c>
      <c r="B361" t="str">
        <f>VLOOKUP('Customer Names'!A361,'Customer Names'!$A$2:$C$2336,3,FALSE)</f>
        <v xml:space="preserve">  Rick</v>
      </c>
      <c r="C361">
        <f>VLOOKUP(A361,'Medical Examinations'!$A$1:$L$2336,2, FALSE)</f>
        <v>33.18</v>
      </c>
      <c r="D361">
        <f>VLOOKUP(A361,'Medical Examinations'!$A$1:$L$2336,3,FALSE)</f>
        <v>4.79</v>
      </c>
      <c r="E361" t="str">
        <f>VLOOKUP(A361,'Medical Examinations'!$A$1:$L$2336,4,FALSE)</f>
        <v>No</v>
      </c>
      <c r="F361" t="str">
        <f>VLOOKUP(A361,'Medical Examinations'!$A$1:$L$2336,5,FALSE)</f>
        <v>No</v>
      </c>
      <c r="G361" t="str">
        <f>VLOOKUP(A361,'Medical Examinations'!$A$1:$L$2336,6,FALSE)</f>
        <v>No</v>
      </c>
      <c r="H361" s="25">
        <f>VLOOKUP(A361,'Medical Examinations'!$A$1:$L$2336,7,FALSE)</f>
        <v>0</v>
      </c>
      <c r="I361" t="str">
        <f>VLOOKUP(A361,'Medical Examinations'!$A$1:$L$2336,8,FALSE)</f>
        <v>yes</v>
      </c>
      <c r="J361" t="str">
        <f>VLOOKUP(A361,'Medical Examinations'!$A$1:$L$2336,11,FALSE)</f>
        <v>Obesity</v>
      </c>
      <c r="K361" t="str">
        <f>VLOOKUP(A361,'Medical Examinations'!$A$1:$L$2336,12,FALSE)</f>
        <v>Normal</v>
      </c>
      <c r="L361" t="str">
        <f>VLOOKUP(A361,'Hospitalisation Details'!$A$1:$M$2344,12,FALSE)</f>
        <v>21-12-1999</v>
      </c>
      <c r="M361">
        <f>VLOOKUP(A361,'Hospitalisation Details'!$A$1:$M$2344,6,FALSE)</f>
        <v>27980.77</v>
      </c>
      <c r="N361" t="str">
        <f>VLOOKUP(A361,'Hospitalisation Details'!$A$1:$M$2344,7,FALSE)</f>
        <v>tier - 1</v>
      </c>
      <c r="O361" t="str">
        <f>VLOOKUP(A361,'Hospitalisation Details'!$A$1:$M$2344,8,FALSE)</f>
        <v>tier - 1</v>
      </c>
      <c r="P361" t="str">
        <f>VLOOKUP(A361,'Hospitalisation Details'!$A$1:$M$2344,9,FALSE)</f>
        <v>R1011</v>
      </c>
      <c r="Q361">
        <f>VLOOKUP(A361,'Hospitalisation Details'!$A$1:$M$2344,13,FALSE)</f>
        <v>23</v>
      </c>
    </row>
    <row r="362" spans="1:17" ht="15.5" x14ac:dyDescent="0.35">
      <c r="A362" s="21" t="s">
        <v>2011</v>
      </c>
      <c r="B362" t="str">
        <f>VLOOKUP('Customer Names'!A362,'Customer Names'!$A$2:$C$2336,3,FALSE)</f>
        <v xml:space="preserve">  Pierre-Michel</v>
      </c>
      <c r="C362">
        <f>VLOOKUP(A362,'Medical Examinations'!$A$1:$L$2336,2, FALSE)</f>
        <v>36.1</v>
      </c>
      <c r="D362">
        <f>VLOOKUP(A362,'Medical Examinations'!$A$1:$L$2336,3,FALSE)</f>
        <v>11.39</v>
      </c>
      <c r="E362" t="str">
        <f>VLOOKUP(A362,'Medical Examinations'!$A$1:$L$2336,4,FALSE)</f>
        <v>yes</v>
      </c>
      <c r="F362" t="str">
        <f>VLOOKUP(A362,'Medical Examinations'!$A$1:$L$2336,5,FALSE)</f>
        <v>No</v>
      </c>
      <c r="G362" t="str">
        <f>VLOOKUP(A362,'Medical Examinations'!$A$1:$L$2336,6,FALSE)</f>
        <v>No</v>
      </c>
      <c r="H362" s="25">
        <f>VLOOKUP(A362,'Medical Examinations'!$A$1:$L$2336,7,FALSE)</f>
        <v>2</v>
      </c>
      <c r="I362" t="str">
        <f>VLOOKUP(A362,'Medical Examinations'!$A$1:$L$2336,8,FALSE)</f>
        <v>No</v>
      </c>
      <c r="J362" t="str">
        <f>VLOOKUP(A362,'Medical Examinations'!$A$1:$L$2336,11,FALSE)</f>
        <v>Obesity</v>
      </c>
      <c r="K362" t="str">
        <f>VLOOKUP(A362,'Medical Examinations'!$A$1:$L$2336,12,FALSE)</f>
        <v>Diabetes</v>
      </c>
      <c r="L362" t="str">
        <f>VLOOKUP(A362,'Hospitalisation Details'!$A$1:$M$2344,12,FALSE)</f>
        <v>28-07-1961</v>
      </c>
      <c r="M362">
        <f>VLOOKUP(A362,'Hospitalisation Details'!$A$1:$M$2344,6,FALSE)</f>
        <v>27941.29</v>
      </c>
      <c r="N362" t="str">
        <f>VLOOKUP(A362,'Hospitalisation Details'!$A$1:$M$2344,7,FALSE)</f>
        <v>tier - 1</v>
      </c>
      <c r="O362" t="str">
        <f>VLOOKUP(A362,'Hospitalisation Details'!$A$1:$M$2344,8,FALSE)</f>
        <v>tier - 3</v>
      </c>
      <c r="P362" t="str">
        <f>VLOOKUP(A362,'Hospitalisation Details'!$A$1:$M$2344,9,FALSE)</f>
        <v>R1011</v>
      </c>
      <c r="Q362">
        <f>VLOOKUP(A362,'Hospitalisation Details'!$A$1:$M$2344,13,FALSE)</f>
        <v>62</v>
      </c>
    </row>
    <row r="363" spans="1:17" ht="15.5" x14ac:dyDescent="0.35">
      <c r="A363" s="21" t="s">
        <v>2010</v>
      </c>
      <c r="B363" t="str">
        <f>VLOOKUP('Customer Names'!A363,'Customer Names'!$A$2:$C$2336,3,FALSE)</f>
        <v xml:space="preserve">  Daniel</v>
      </c>
      <c r="C363">
        <f>VLOOKUP(A363,'Medical Examinations'!$A$1:$L$2336,2, FALSE)</f>
        <v>22.77</v>
      </c>
      <c r="D363">
        <f>VLOOKUP(A363,'Medical Examinations'!$A$1:$L$2336,3,FALSE)</f>
        <v>6</v>
      </c>
      <c r="E363" t="str">
        <f>VLOOKUP(A363,'Medical Examinations'!$A$1:$L$2336,4,FALSE)</f>
        <v>No</v>
      </c>
      <c r="F363" t="str">
        <f>VLOOKUP(A363,'Medical Examinations'!$A$1:$L$2336,5,FALSE)</f>
        <v>No</v>
      </c>
      <c r="G363" t="str">
        <f>VLOOKUP(A363,'Medical Examinations'!$A$1:$L$2336,6,FALSE)</f>
        <v>No</v>
      </c>
      <c r="H363" s="25">
        <f>VLOOKUP(A363,'Medical Examinations'!$A$1:$L$2336,7,FALSE)</f>
        <v>0</v>
      </c>
      <c r="I363" t="str">
        <f>VLOOKUP(A363,'Medical Examinations'!$A$1:$L$2336,8,FALSE)</f>
        <v>yes</v>
      </c>
      <c r="J363" t="str">
        <f>VLOOKUP(A363,'Medical Examinations'!$A$1:$L$2336,11,FALSE)</f>
        <v>Normal Weight</v>
      </c>
      <c r="K363" t="str">
        <f>VLOOKUP(A363,'Medical Examinations'!$A$1:$L$2336,12,FALSE)</f>
        <v>Prediabetes</v>
      </c>
      <c r="L363" t="str">
        <f>VLOOKUP(A363,'Hospitalisation Details'!$A$1:$M$2344,12,FALSE)</f>
        <v>04-06-1991</v>
      </c>
      <c r="M363">
        <f>VLOOKUP(A363,'Hospitalisation Details'!$A$1:$M$2344,6,FALSE)</f>
        <v>27931.11</v>
      </c>
      <c r="N363" t="str">
        <f>VLOOKUP(A363,'Hospitalisation Details'!$A$1:$M$2344,7,FALSE)</f>
        <v>tier - 1</v>
      </c>
      <c r="O363" t="str">
        <f>VLOOKUP(A363,'Hospitalisation Details'!$A$1:$M$2344,8,FALSE)</f>
        <v>tier - 3</v>
      </c>
      <c r="P363" t="str">
        <f>VLOOKUP(A363,'Hospitalisation Details'!$A$1:$M$2344,9,FALSE)</f>
        <v>R1011</v>
      </c>
      <c r="Q363">
        <f>VLOOKUP(A363,'Hospitalisation Details'!$A$1:$M$2344,13,FALSE)</f>
        <v>32</v>
      </c>
    </row>
    <row r="364" spans="1:17" ht="15.5" x14ac:dyDescent="0.35">
      <c r="A364" s="21" t="s">
        <v>2009</v>
      </c>
      <c r="B364" t="str">
        <f>VLOOKUP('Customer Names'!A364,'Customer Names'!$A$2:$C$2336,3,FALSE)</f>
        <v xml:space="preserve">  Brian L</v>
      </c>
      <c r="C364">
        <f>VLOOKUP(A364,'Medical Examinations'!$A$1:$L$2336,2, FALSE)</f>
        <v>21.24</v>
      </c>
      <c r="D364">
        <f>VLOOKUP(A364,'Medical Examinations'!$A$1:$L$2336,3,FALSE)</f>
        <v>5.13</v>
      </c>
      <c r="E364" t="str">
        <f>VLOOKUP(A364,'Medical Examinations'!$A$1:$L$2336,4,FALSE)</f>
        <v>No</v>
      </c>
      <c r="F364" t="str">
        <f>VLOOKUP(A364,'Medical Examinations'!$A$1:$L$2336,5,FALSE)</f>
        <v>No</v>
      </c>
      <c r="G364" t="str">
        <f>VLOOKUP(A364,'Medical Examinations'!$A$1:$L$2336,6,FALSE)</f>
        <v>No</v>
      </c>
      <c r="H364" s="25">
        <f>VLOOKUP(A364,'Medical Examinations'!$A$1:$L$2336,7,FALSE)</f>
        <v>0</v>
      </c>
      <c r="I364" t="str">
        <f>VLOOKUP(A364,'Medical Examinations'!$A$1:$L$2336,8,FALSE)</f>
        <v>yes</v>
      </c>
      <c r="J364" t="str">
        <f>VLOOKUP(A364,'Medical Examinations'!$A$1:$L$2336,11,FALSE)</f>
        <v>Normal Weight</v>
      </c>
      <c r="K364" t="str">
        <f>VLOOKUP(A364,'Medical Examinations'!$A$1:$L$2336,12,FALSE)</f>
        <v>Normal</v>
      </c>
      <c r="L364" t="str">
        <f>VLOOKUP(A364,'Hospitalisation Details'!$A$1:$M$2344,12,FALSE)</f>
        <v>21-11-1989</v>
      </c>
      <c r="M364">
        <f>VLOOKUP(A364,'Hospitalisation Details'!$A$1:$M$2344,6,FALSE)</f>
        <v>27925.86</v>
      </c>
      <c r="N364" t="str">
        <f>VLOOKUP(A364,'Hospitalisation Details'!$A$1:$M$2344,7,FALSE)</f>
        <v>tier - 1</v>
      </c>
      <c r="O364" t="str">
        <f>VLOOKUP(A364,'Hospitalisation Details'!$A$1:$M$2344,8,FALSE)</f>
        <v>tier - 2</v>
      </c>
      <c r="P364" t="str">
        <f>VLOOKUP(A364,'Hospitalisation Details'!$A$1:$M$2344,9,FALSE)</f>
        <v>R1011</v>
      </c>
      <c r="Q364">
        <f>VLOOKUP(A364,'Hospitalisation Details'!$A$1:$M$2344,13,FALSE)</f>
        <v>33</v>
      </c>
    </row>
    <row r="365" spans="1:17" ht="15.5" x14ac:dyDescent="0.35">
      <c r="A365" s="21" t="s">
        <v>2008</v>
      </c>
      <c r="B365" t="str">
        <f>VLOOKUP('Customer Names'!A365,'Customer Names'!$A$2:$C$2336,3,FALSE)</f>
        <v xml:space="preserve">  Morgan M</v>
      </c>
      <c r="C365">
        <f>VLOOKUP(A365,'Medical Examinations'!$A$1:$L$2336,2, FALSE)</f>
        <v>17.600000000000001</v>
      </c>
      <c r="D365">
        <f>VLOOKUP(A365,'Medical Examinations'!$A$1:$L$2336,3,FALSE)</f>
        <v>5.26</v>
      </c>
      <c r="E365" t="str">
        <f>VLOOKUP(A365,'Medical Examinations'!$A$1:$L$2336,4,FALSE)</f>
        <v>yes</v>
      </c>
      <c r="F365" t="str">
        <f>VLOOKUP(A365,'Medical Examinations'!$A$1:$L$2336,5,FALSE)</f>
        <v>No</v>
      </c>
      <c r="G365" t="str">
        <f>VLOOKUP(A365,'Medical Examinations'!$A$1:$L$2336,6,FALSE)</f>
        <v>No</v>
      </c>
      <c r="H365" s="25">
        <f>VLOOKUP(A365,'Medical Examinations'!$A$1:$L$2336,7,FALSE)</f>
        <v>0</v>
      </c>
      <c r="I365" t="str">
        <f>VLOOKUP(A365,'Medical Examinations'!$A$1:$L$2336,8,FALSE)</f>
        <v>yes</v>
      </c>
      <c r="J365" t="str">
        <f>VLOOKUP(A365,'Medical Examinations'!$A$1:$L$2336,11,FALSE)</f>
        <v>Underweight</v>
      </c>
      <c r="K365" t="str">
        <f>VLOOKUP(A365,'Medical Examinations'!$A$1:$L$2336,12,FALSE)</f>
        <v>Normal</v>
      </c>
      <c r="L365" t="str">
        <f>VLOOKUP(A365,'Hospitalisation Details'!$A$1:$M$2344,12,FALSE)</f>
        <v>04-12-1985</v>
      </c>
      <c r="M365">
        <f>VLOOKUP(A365,'Hospitalisation Details'!$A$1:$M$2344,6,FALSE)</f>
        <v>27849.94</v>
      </c>
      <c r="N365" t="str">
        <f>VLOOKUP(A365,'Hospitalisation Details'!$A$1:$M$2344,7,FALSE)</f>
        <v>tier - 1</v>
      </c>
      <c r="O365" t="str">
        <f>VLOOKUP(A365,'Hospitalisation Details'!$A$1:$M$2344,8,FALSE)</f>
        <v>tier - 1</v>
      </c>
      <c r="P365" t="str">
        <f>VLOOKUP(A365,'Hospitalisation Details'!$A$1:$M$2344,9,FALSE)</f>
        <v>R1011</v>
      </c>
      <c r="Q365">
        <f>VLOOKUP(A365,'Hospitalisation Details'!$A$1:$M$2344,13,FALSE)</f>
        <v>37</v>
      </c>
    </row>
    <row r="366" spans="1:17" ht="15.5" x14ac:dyDescent="0.35">
      <c r="A366" s="21" t="s">
        <v>2007</v>
      </c>
      <c r="B366" t="str">
        <f>VLOOKUP('Customer Names'!A366,'Customer Names'!$A$2:$C$2336,3,FALSE)</f>
        <v xml:space="preserve">  Caroline</v>
      </c>
      <c r="C366">
        <f>VLOOKUP(A366,'Medical Examinations'!$A$1:$L$2336,2, FALSE)</f>
        <v>26.29</v>
      </c>
      <c r="D366">
        <f>VLOOKUP(A366,'Medical Examinations'!$A$1:$L$2336,3,FALSE)</f>
        <v>6.84</v>
      </c>
      <c r="E366" t="str">
        <f>VLOOKUP(A366,'Medical Examinations'!$A$1:$L$2336,4,FALSE)</f>
        <v>No</v>
      </c>
      <c r="F366" t="str">
        <f>VLOOKUP(A366,'Medical Examinations'!$A$1:$L$2336,5,FALSE)</f>
        <v>No</v>
      </c>
      <c r="G366" t="str">
        <f>VLOOKUP(A366,'Medical Examinations'!$A$1:$L$2336,6,FALSE)</f>
        <v>No</v>
      </c>
      <c r="H366" s="25">
        <f>VLOOKUP(A366,'Medical Examinations'!$A$1:$L$2336,7,FALSE)</f>
        <v>0</v>
      </c>
      <c r="I366" t="str">
        <f>VLOOKUP(A366,'Medical Examinations'!$A$1:$L$2336,8,FALSE)</f>
        <v>yes</v>
      </c>
      <c r="J366" t="str">
        <f>VLOOKUP(A366,'Medical Examinations'!$A$1:$L$2336,11,FALSE)</f>
        <v>Over Weight</v>
      </c>
      <c r="K366" t="str">
        <f>VLOOKUP(A366,'Medical Examinations'!$A$1:$L$2336,12,FALSE)</f>
        <v>Diabetes</v>
      </c>
      <c r="L366" t="str">
        <f>VLOOKUP(A366,'Hospitalisation Details'!$A$1:$M$2344,12,FALSE)</f>
        <v>06-07-1960</v>
      </c>
      <c r="M366">
        <f>VLOOKUP(A366,'Hospitalisation Details'!$A$1:$M$2344,6,FALSE)</f>
        <v>27808.73</v>
      </c>
      <c r="N366" t="str">
        <f>VLOOKUP(A366,'Hospitalisation Details'!$A$1:$M$2344,7,FALSE)</f>
        <v>tier - 1</v>
      </c>
      <c r="O366" t="str">
        <f>VLOOKUP(A366,'Hospitalisation Details'!$A$1:$M$2344,8,FALSE)</f>
        <v>tier - 1</v>
      </c>
      <c r="P366" t="str">
        <f>VLOOKUP(A366,'Hospitalisation Details'!$A$1:$M$2344,9,FALSE)</f>
        <v>R1013</v>
      </c>
      <c r="Q366">
        <f>VLOOKUP(A366,'Hospitalisation Details'!$A$1:$M$2344,13,FALSE)</f>
        <v>63</v>
      </c>
    </row>
    <row r="367" spans="1:17" ht="15.5" x14ac:dyDescent="0.35">
      <c r="A367" s="21" t="s">
        <v>2006</v>
      </c>
      <c r="B367" t="str">
        <f>VLOOKUP('Customer Names'!A367,'Customer Names'!$A$2:$C$2336,3,FALSE)</f>
        <v xml:space="preserve">  Drew T</v>
      </c>
      <c r="C367">
        <f>VLOOKUP(A367,'Medical Examinations'!$A$1:$L$2336,2, FALSE)</f>
        <v>35.31</v>
      </c>
      <c r="D367">
        <f>VLOOKUP(A367,'Medical Examinations'!$A$1:$L$2336,3,FALSE)</f>
        <v>9.0399999999999991</v>
      </c>
      <c r="E367" t="str">
        <f>VLOOKUP(A367,'Medical Examinations'!$A$1:$L$2336,4,FALSE)</f>
        <v>No</v>
      </c>
      <c r="F367" t="str">
        <f>VLOOKUP(A367,'Medical Examinations'!$A$1:$L$2336,5,FALSE)</f>
        <v>No</v>
      </c>
      <c r="G367" t="str">
        <f>VLOOKUP(A367,'Medical Examinations'!$A$1:$L$2336,6,FALSE)</f>
        <v>No</v>
      </c>
      <c r="H367" s="25">
        <f>VLOOKUP(A367,'Medical Examinations'!$A$1:$L$2336,7,FALSE)</f>
        <v>0</v>
      </c>
      <c r="I367" t="str">
        <f>VLOOKUP(A367,'Medical Examinations'!$A$1:$L$2336,8,FALSE)</f>
        <v>No</v>
      </c>
      <c r="J367" t="str">
        <f>VLOOKUP(A367,'Medical Examinations'!$A$1:$L$2336,11,FALSE)</f>
        <v>Obesity</v>
      </c>
      <c r="K367" t="str">
        <f>VLOOKUP(A367,'Medical Examinations'!$A$1:$L$2336,12,FALSE)</f>
        <v>Diabetes</v>
      </c>
      <c r="L367" t="str">
        <f>VLOOKUP(A367,'Hospitalisation Details'!$A$1:$M$2344,12,FALSE)</f>
        <v>06-12-2002</v>
      </c>
      <c r="M367">
        <f>VLOOKUP(A367,'Hospitalisation Details'!$A$1:$M$2344,6,FALSE)</f>
        <v>27724.29</v>
      </c>
      <c r="N367" t="str">
        <f>VLOOKUP(A367,'Hospitalisation Details'!$A$1:$M$2344,7,FALSE)</f>
        <v>tier - 1</v>
      </c>
      <c r="O367" t="str">
        <f>VLOOKUP(A367,'Hospitalisation Details'!$A$1:$M$2344,8,FALSE)</f>
        <v>tier - 3</v>
      </c>
      <c r="P367" t="str">
        <f>VLOOKUP(A367,'Hospitalisation Details'!$A$1:$M$2344,9,FALSE)</f>
        <v>R1013</v>
      </c>
      <c r="Q367">
        <f>VLOOKUP(A367,'Hospitalisation Details'!$A$1:$M$2344,13,FALSE)</f>
        <v>20</v>
      </c>
    </row>
    <row r="368" spans="1:17" ht="15.5" x14ac:dyDescent="0.35">
      <c r="A368" s="21" t="s">
        <v>2005</v>
      </c>
      <c r="B368" t="str">
        <f>VLOOKUP('Customer Names'!A368,'Customer Names'!$A$2:$C$2336,3,FALSE)</f>
        <v xml:space="preserve">  Austin W</v>
      </c>
      <c r="C368">
        <f>VLOOKUP(A368,'Medical Examinations'!$A$1:$L$2336,2, FALSE)</f>
        <v>27.04</v>
      </c>
      <c r="D368">
        <f>VLOOKUP(A368,'Medical Examinations'!$A$1:$L$2336,3,FALSE)</f>
        <v>4.0999999999999996</v>
      </c>
      <c r="E368" t="str">
        <f>VLOOKUP(A368,'Medical Examinations'!$A$1:$L$2336,4,FALSE)</f>
        <v>No</v>
      </c>
      <c r="F368" t="str">
        <f>VLOOKUP(A368,'Medical Examinations'!$A$1:$L$2336,5,FALSE)</f>
        <v>No</v>
      </c>
      <c r="G368" t="str">
        <f>VLOOKUP(A368,'Medical Examinations'!$A$1:$L$2336,6,FALSE)</f>
        <v>No</v>
      </c>
      <c r="H368" s="25">
        <f>VLOOKUP(A368,'Medical Examinations'!$A$1:$L$2336,7,FALSE)</f>
        <v>1</v>
      </c>
      <c r="I368" t="str">
        <f>VLOOKUP(A368,'Medical Examinations'!$A$1:$L$2336,8,FALSE)</f>
        <v>yes</v>
      </c>
      <c r="J368" t="str">
        <f>VLOOKUP(A368,'Medical Examinations'!$A$1:$L$2336,11,FALSE)</f>
        <v>Over Weight</v>
      </c>
      <c r="K368" t="str">
        <f>VLOOKUP(A368,'Medical Examinations'!$A$1:$L$2336,12,FALSE)</f>
        <v>Normal</v>
      </c>
      <c r="L368" t="str">
        <f>VLOOKUP(A368,'Hospitalisation Details'!$A$1:$M$2344,12,FALSE)</f>
        <v>03-07-1992</v>
      </c>
      <c r="M368">
        <f>VLOOKUP(A368,'Hospitalisation Details'!$A$1:$M$2344,6,FALSE)</f>
        <v>27696.11</v>
      </c>
      <c r="N368" t="str">
        <f>VLOOKUP(A368,'Hospitalisation Details'!$A$1:$M$2344,7,FALSE)</f>
        <v>tier - 1</v>
      </c>
      <c r="O368" t="str">
        <f>VLOOKUP(A368,'Hospitalisation Details'!$A$1:$M$2344,8,FALSE)</f>
        <v>tier - 2</v>
      </c>
      <c r="P368" t="str">
        <f>VLOOKUP(A368,'Hospitalisation Details'!$A$1:$M$2344,9,FALSE)</f>
        <v>R1011</v>
      </c>
      <c r="Q368">
        <f>VLOOKUP(A368,'Hospitalisation Details'!$A$1:$M$2344,13,FALSE)</f>
        <v>31</v>
      </c>
    </row>
    <row r="369" spans="1:17" ht="15.5" x14ac:dyDescent="0.35">
      <c r="A369" s="21" t="s">
        <v>2004</v>
      </c>
      <c r="B369" t="str">
        <f>VLOOKUP('Customer Names'!A369,'Customer Names'!$A$2:$C$2336,3,FALSE)</f>
        <v xml:space="preserve">  Berenice</v>
      </c>
      <c r="C369">
        <f>VLOOKUP(A369,'Medical Examinations'!$A$1:$L$2336,2, FALSE)</f>
        <v>30.23</v>
      </c>
      <c r="D369">
        <f>VLOOKUP(A369,'Medical Examinations'!$A$1:$L$2336,3,FALSE)</f>
        <v>4.2300000000000004</v>
      </c>
      <c r="E369" t="str">
        <f>VLOOKUP(A369,'Medical Examinations'!$A$1:$L$2336,4,FALSE)</f>
        <v>yes</v>
      </c>
      <c r="F369" t="str">
        <f>VLOOKUP(A369,'Medical Examinations'!$A$1:$L$2336,5,FALSE)</f>
        <v>No</v>
      </c>
      <c r="G369" t="str">
        <f>VLOOKUP(A369,'Medical Examinations'!$A$1:$L$2336,6,FALSE)</f>
        <v>Yes</v>
      </c>
      <c r="H369" s="25">
        <f>VLOOKUP(A369,'Medical Examinations'!$A$1:$L$2336,7,FALSE)</f>
        <v>1</v>
      </c>
      <c r="I369" t="str">
        <f>VLOOKUP(A369,'Medical Examinations'!$A$1:$L$2336,8,FALSE)</f>
        <v>yes</v>
      </c>
      <c r="J369" t="str">
        <f>VLOOKUP(A369,'Medical Examinations'!$A$1:$L$2336,11,FALSE)</f>
        <v>Obesity</v>
      </c>
      <c r="K369" t="str">
        <f>VLOOKUP(A369,'Medical Examinations'!$A$1:$L$2336,12,FALSE)</f>
        <v>Normal</v>
      </c>
      <c r="L369" t="str">
        <f>VLOOKUP(A369,'Hospitalisation Details'!$A$1:$M$2344,12,FALSE)</f>
        <v>07-10-1997</v>
      </c>
      <c r="M369">
        <f>VLOOKUP(A369,'Hospitalisation Details'!$A$1:$M$2344,6,FALSE)</f>
        <v>27625.17</v>
      </c>
      <c r="N369" t="str">
        <f>VLOOKUP(A369,'Hospitalisation Details'!$A$1:$M$2344,7,FALSE)</f>
        <v>tier - 1</v>
      </c>
      <c r="O369" t="str">
        <f>VLOOKUP(A369,'Hospitalisation Details'!$A$1:$M$2344,8,FALSE)</f>
        <v>tier - 1</v>
      </c>
      <c r="P369" t="str">
        <f>VLOOKUP(A369,'Hospitalisation Details'!$A$1:$M$2344,9,FALSE)</f>
        <v>R1011</v>
      </c>
      <c r="Q369">
        <f>VLOOKUP(A369,'Hospitalisation Details'!$A$1:$M$2344,13,FALSE)</f>
        <v>25</v>
      </c>
    </row>
    <row r="370" spans="1:17" ht="15.5" x14ac:dyDescent="0.35">
      <c r="A370" s="21" t="s">
        <v>2003</v>
      </c>
      <c r="B370" t="str">
        <f>VLOOKUP('Customer Names'!A370,'Customer Names'!$A$2:$C$2336,3,FALSE)</f>
        <v xml:space="preserve">  Kenneth A</v>
      </c>
      <c r="C370">
        <f>VLOOKUP(A370,'Medical Examinations'!$A$1:$L$2336,2, FALSE)</f>
        <v>30.6</v>
      </c>
      <c r="D370">
        <f>VLOOKUP(A370,'Medical Examinations'!$A$1:$L$2336,3,FALSE)</f>
        <v>6.48</v>
      </c>
      <c r="E370" t="str">
        <f>VLOOKUP(A370,'Medical Examinations'!$A$1:$L$2336,4,FALSE)</f>
        <v>yes</v>
      </c>
      <c r="F370" t="str">
        <f>VLOOKUP(A370,'Medical Examinations'!$A$1:$L$2336,5,FALSE)</f>
        <v>No</v>
      </c>
      <c r="G370" t="str">
        <f>VLOOKUP(A370,'Medical Examinations'!$A$1:$L$2336,6,FALSE)</f>
        <v>Yes</v>
      </c>
      <c r="H370" s="25">
        <f>VLOOKUP(A370,'Medical Examinations'!$A$1:$L$2336,7,FALSE)</f>
        <v>1</v>
      </c>
      <c r="I370" t="str">
        <f>VLOOKUP(A370,'Medical Examinations'!$A$1:$L$2336,8,FALSE)</f>
        <v>yes</v>
      </c>
      <c r="J370" t="str">
        <f>VLOOKUP(A370,'Medical Examinations'!$A$1:$L$2336,11,FALSE)</f>
        <v>Obesity</v>
      </c>
      <c r="K370" t="str">
        <f>VLOOKUP(A370,'Medical Examinations'!$A$1:$L$2336,12,FALSE)</f>
        <v>Diabetes</v>
      </c>
      <c r="L370" t="str">
        <f>VLOOKUP(A370,'Hospitalisation Details'!$A$1:$M$2344,12,FALSE)</f>
        <v>09-09-1997</v>
      </c>
      <c r="M370">
        <f>VLOOKUP(A370,'Hospitalisation Details'!$A$1:$M$2344,6,FALSE)</f>
        <v>27619.360000000001</v>
      </c>
      <c r="N370" t="str">
        <f>VLOOKUP(A370,'Hospitalisation Details'!$A$1:$M$2344,7,FALSE)</f>
        <v>tier - 2</v>
      </c>
      <c r="O370" t="str">
        <f>VLOOKUP(A370,'Hospitalisation Details'!$A$1:$M$2344,8,FALSE)</f>
        <v>tier - 3</v>
      </c>
      <c r="P370" t="str">
        <f>VLOOKUP(A370,'Hospitalisation Details'!$A$1:$M$2344,9,FALSE)</f>
        <v>R1011</v>
      </c>
      <c r="Q370">
        <f>VLOOKUP(A370,'Hospitalisation Details'!$A$1:$M$2344,13,FALSE)</f>
        <v>25</v>
      </c>
    </row>
    <row r="371" spans="1:17" ht="15.5" x14ac:dyDescent="0.35">
      <c r="A371" s="21" t="s">
        <v>2002</v>
      </c>
      <c r="B371" t="str">
        <f>VLOOKUP('Customer Names'!A371,'Customer Names'!$A$2:$C$2336,3,FALSE)</f>
        <v xml:space="preserve">  Miguel</v>
      </c>
      <c r="C371">
        <f>VLOOKUP(A371,'Medical Examinations'!$A$1:$L$2336,2, FALSE)</f>
        <v>26.8</v>
      </c>
      <c r="D371">
        <f>VLOOKUP(A371,'Medical Examinations'!$A$1:$L$2336,3,FALSE)</f>
        <v>5.53</v>
      </c>
      <c r="E371" t="str">
        <f>VLOOKUP(A371,'Medical Examinations'!$A$1:$L$2336,4,FALSE)</f>
        <v>No</v>
      </c>
      <c r="F371" t="str">
        <f>VLOOKUP(A371,'Medical Examinations'!$A$1:$L$2336,5,FALSE)</f>
        <v>No</v>
      </c>
      <c r="G371" t="str">
        <f>VLOOKUP(A371,'Medical Examinations'!$A$1:$L$2336,6,FALSE)</f>
        <v>No</v>
      </c>
      <c r="H371" s="25">
        <f>VLOOKUP(A371,'Medical Examinations'!$A$1:$L$2336,7,FALSE)</f>
        <v>1</v>
      </c>
      <c r="I371" t="str">
        <f>VLOOKUP(A371,'Medical Examinations'!$A$1:$L$2336,8,FALSE)</f>
        <v>yes</v>
      </c>
      <c r="J371" t="str">
        <f>VLOOKUP(A371,'Medical Examinations'!$A$1:$L$2336,11,FALSE)</f>
        <v>Over Weight</v>
      </c>
      <c r="K371" t="str">
        <f>VLOOKUP(A371,'Medical Examinations'!$A$1:$L$2336,12,FALSE)</f>
        <v>Normal</v>
      </c>
      <c r="L371" t="str">
        <f>VLOOKUP(A371,'Hospitalisation Details'!$A$1:$M$2344,12,FALSE)</f>
        <v>11-06-1992</v>
      </c>
      <c r="M371">
        <f>VLOOKUP(A371,'Hospitalisation Details'!$A$1:$M$2344,6,FALSE)</f>
        <v>27614.71</v>
      </c>
      <c r="N371" t="str">
        <f>VLOOKUP(A371,'Hospitalisation Details'!$A$1:$M$2344,7,FALSE)</f>
        <v>tier - 2</v>
      </c>
      <c r="O371" t="str">
        <f>VLOOKUP(A371,'Hospitalisation Details'!$A$1:$M$2344,8,FALSE)</f>
        <v>tier - 3</v>
      </c>
      <c r="P371" t="str">
        <f>VLOOKUP(A371,'Hospitalisation Details'!$A$1:$M$2344,9,FALSE)</f>
        <v>R1011</v>
      </c>
      <c r="Q371">
        <f>VLOOKUP(A371,'Hospitalisation Details'!$A$1:$M$2344,13,FALSE)</f>
        <v>31</v>
      </c>
    </row>
    <row r="372" spans="1:17" ht="15.5" x14ac:dyDescent="0.35">
      <c r="A372" s="21" t="s">
        <v>2001</v>
      </c>
      <c r="B372" t="str">
        <f>VLOOKUP('Customer Names'!A372,'Customer Names'!$A$2:$C$2336,3,FALSE)</f>
        <v xml:space="preserve">  Hadley T</v>
      </c>
      <c r="C372">
        <f>VLOOKUP(A372,'Medical Examinations'!$A$1:$L$2336,2, FALSE)</f>
        <v>16.86</v>
      </c>
      <c r="D372">
        <f>VLOOKUP(A372,'Medical Examinations'!$A$1:$L$2336,3,FALSE)</f>
        <v>4.07</v>
      </c>
      <c r="E372" t="str">
        <f>VLOOKUP(A372,'Medical Examinations'!$A$1:$L$2336,4,FALSE)</f>
        <v>yes</v>
      </c>
      <c r="F372" t="str">
        <f>VLOOKUP(A372,'Medical Examinations'!$A$1:$L$2336,5,FALSE)</f>
        <v>No</v>
      </c>
      <c r="G372" t="str">
        <f>VLOOKUP(A372,'Medical Examinations'!$A$1:$L$2336,6,FALSE)</f>
        <v>No</v>
      </c>
      <c r="H372" s="25">
        <f>VLOOKUP(A372,'Medical Examinations'!$A$1:$L$2336,7,FALSE)</f>
        <v>0</v>
      </c>
      <c r="I372" t="str">
        <f>VLOOKUP(A372,'Medical Examinations'!$A$1:$L$2336,8,FALSE)</f>
        <v>yes</v>
      </c>
      <c r="J372" t="str">
        <f>VLOOKUP(A372,'Medical Examinations'!$A$1:$L$2336,11,FALSE)</f>
        <v>Underweight</v>
      </c>
      <c r="K372" t="str">
        <f>VLOOKUP(A372,'Medical Examinations'!$A$1:$L$2336,12,FALSE)</f>
        <v>Normal</v>
      </c>
      <c r="L372" t="str">
        <f>VLOOKUP(A372,'Hospitalisation Details'!$A$1:$M$2344,12,FALSE)</f>
        <v>06-11-1985</v>
      </c>
      <c r="M372">
        <f>VLOOKUP(A372,'Hospitalisation Details'!$A$1:$M$2344,6,FALSE)</f>
        <v>27598.93</v>
      </c>
      <c r="N372" t="str">
        <f>VLOOKUP(A372,'Hospitalisation Details'!$A$1:$M$2344,7,FALSE)</f>
        <v>tier - 2</v>
      </c>
      <c r="O372" t="str">
        <f>VLOOKUP(A372,'Hospitalisation Details'!$A$1:$M$2344,8,FALSE)</f>
        <v>tier - 1</v>
      </c>
      <c r="P372" t="str">
        <f>VLOOKUP(A372,'Hospitalisation Details'!$A$1:$M$2344,9,FALSE)</f>
        <v>R1011</v>
      </c>
      <c r="Q372">
        <f>VLOOKUP(A372,'Hospitalisation Details'!$A$1:$M$2344,13,FALSE)</f>
        <v>37</v>
      </c>
    </row>
    <row r="373" spans="1:17" ht="15.5" x14ac:dyDescent="0.35">
      <c r="A373" s="21" t="s">
        <v>2000</v>
      </c>
      <c r="B373" t="str">
        <f>VLOOKUP('Customer Names'!A373,'Customer Names'!$A$2:$C$2336,3,FALSE)</f>
        <v xml:space="preserve">  Taylor</v>
      </c>
      <c r="C373">
        <f>VLOOKUP(A373,'Medical Examinations'!$A$1:$L$2336,2, FALSE)</f>
        <v>16.3</v>
      </c>
      <c r="D373">
        <f>VLOOKUP(A373,'Medical Examinations'!$A$1:$L$2336,3,FALSE)</f>
        <v>5.51</v>
      </c>
      <c r="E373" t="str">
        <f>VLOOKUP(A373,'Medical Examinations'!$A$1:$L$2336,4,FALSE)</f>
        <v>No</v>
      </c>
      <c r="F373" t="str">
        <f>VLOOKUP(A373,'Medical Examinations'!$A$1:$L$2336,5,FALSE)</f>
        <v>No</v>
      </c>
      <c r="G373" t="str">
        <f>VLOOKUP(A373,'Medical Examinations'!$A$1:$L$2336,6,FALSE)</f>
        <v>No</v>
      </c>
      <c r="H373" s="25">
        <f>VLOOKUP(A373,'Medical Examinations'!$A$1:$L$2336,7,FALSE)</f>
        <v>1</v>
      </c>
      <c r="I373" t="str">
        <f>VLOOKUP(A373,'Medical Examinations'!$A$1:$L$2336,8,FALSE)</f>
        <v>yes</v>
      </c>
      <c r="J373" t="str">
        <f>VLOOKUP(A373,'Medical Examinations'!$A$1:$L$2336,11,FALSE)</f>
        <v>Underweight</v>
      </c>
      <c r="K373" t="str">
        <f>VLOOKUP(A373,'Medical Examinations'!$A$1:$L$2336,12,FALSE)</f>
        <v>Normal</v>
      </c>
      <c r="L373" t="str">
        <f>VLOOKUP(A373,'Hospitalisation Details'!$A$1:$M$2344,12,FALSE)</f>
        <v>22-07-1984</v>
      </c>
      <c r="M373">
        <f>VLOOKUP(A373,'Hospitalisation Details'!$A$1:$M$2344,6,FALSE)</f>
        <v>27534.53</v>
      </c>
      <c r="N373" t="str">
        <f>VLOOKUP(A373,'Hospitalisation Details'!$A$1:$M$2344,7,FALSE)</f>
        <v>tier - 2</v>
      </c>
      <c r="O373" t="str">
        <f>VLOOKUP(A373,'Hospitalisation Details'!$A$1:$M$2344,8,FALSE)</f>
        <v>tier - 2</v>
      </c>
      <c r="P373" t="str">
        <f>VLOOKUP(A373,'Hospitalisation Details'!$A$1:$M$2344,9,FALSE)</f>
        <v>R1011</v>
      </c>
      <c r="Q373">
        <f>VLOOKUP(A373,'Hospitalisation Details'!$A$1:$M$2344,13,FALSE)</f>
        <v>39</v>
      </c>
    </row>
    <row r="374" spans="1:17" ht="15.5" x14ac:dyDescent="0.35">
      <c r="A374" s="21" t="s">
        <v>1999</v>
      </c>
      <c r="B374" t="str">
        <f>VLOOKUP('Customer Names'!A374,'Customer Names'!$A$2:$C$2336,3,FALSE)</f>
        <v xml:space="preserve">  Tenielle M</v>
      </c>
      <c r="C374">
        <f>VLOOKUP(A374,'Medical Examinations'!$A$1:$L$2336,2, FALSE)</f>
        <v>29.81</v>
      </c>
      <c r="D374">
        <f>VLOOKUP(A374,'Medical Examinations'!$A$1:$L$2336,3,FALSE)</f>
        <v>11.66</v>
      </c>
      <c r="E374" t="str">
        <f>VLOOKUP(A374,'Medical Examinations'!$A$1:$L$2336,4,FALSE)</f>
        <v>No</v>
      </c>
      <c r="F374" t="str">
        <f>VLOOKUP(A374,'Medical Examinations'!$A$1:$L$2336,5,FALSE)</f>
        <v>No</v>
      </c>
      <c r="G374" t="str">
        <f>VLOOKUP(A374,'Medical Examinations'!$A$1:$L$2336,6,FALSE)</f>
        <v>No</v>
      </c>
      <c r="H374" s="25">
        <f>VLOOKUP(A374,'Medical Examinations'!$A$1:$L$2336,7,FALSE)</f>
        <v>0</v>
      </c>
      <c r="I374" t="str">
        <f>VLOOKUP(A374,'Medical Examinations'!$A$1:$L$2336,8,FALSE)</f>
        <v>yes</v>
      </c>
      <c r="J374" t="str">
        <f>VLOOKUP(A374,'Medical Examinations'!$A$1:$L$2336,11,FALSE)</f>
        <v>Over Weight</v>
      </c>
      <c r="K374" t="str">
        <f>VLOOKUP(A374,'Medical Examinations'!$A$1:$L$2336,12,FALSE)</f>
        <v>Diabetes</v>
      </c>
      <c r="L374" t="str">
        <f>VLOOKUP(A374,'Hospitalisation Details'!$A$1:$M$2344,12,FALSE)</f>
        <v>19-10-1965</v>
      </c>
      <c r="M374">
        <f>VLOOKUP(A374,'Hospitalisation Details'!$A$1:$M$2344,6,FALSE)</f>
        <v>27533.91</v>
      </c>
      <c r="N374" t="str">
        <f>VLOOKUP(A374,'Hospitalisation Details'!$A$1:$M$2344,7,FALSE)</f>
        <v>tier - 2</v>
      </c>
      <c r="O374" t="str">
        <f>VLOOKUP(A374,'Hospitalisation Details'!$A$1:$M$2344,8,FALSE)</f>
        <v>tier - 3</v>
      </c>
      <c r="P374" t="str">
        <f>VLOOKUP(A374,'Hospitalisation Details'!$A$1:$M$2344,9,FALSE)</f>
        <v>R1013</v>
      </c>
      <c r="Q374">
        <f>VLOOKUP(A374,'Hospitalisation Details'!$A$1:$M$2344,13,FALSE)</f>
        <v>57</v>
      </c>
    </row>
    <row r="375" spans="1:17" ht="15.5" x14ac:dyDescent="0.35">
      <c r="A375" s="21" t="s">
        <v>1998</v>
      </c>
      <c r="B375" t="str">
        <f>VLOOKUP('Customer Names'!A375,'Customer Names'!$A$2:$C$2336,3,FALSE)</f>
        <v xml:space="preserve">  Andrea</v>
      </c>
      <c r="C375">
        <f>VLOOKUP(A375,'Medical Examinations'!$A$1:$L$2336,2, FALSE)</f>
        <v>16.329999999999998</v>
      </c>
      <c r="D375">
        <f>VLOOKUP(A375,'Medical Examinations'!$A$1:$L$2336,3,FALSE)</f>
        <v>7.26</v>
      </c>
      <c r="E375" t="str">
        <f>VLOOKUP(A375,'Medical Examinations'!$A$1:$L$2336,4,FALSE)</f>
        <v>yes</v>
      </c>
      <c r="F375" t="str">
        <f>VLOOKUP(A375,'Medical Examinations'!$A$1:$L$2336,5,FALSE)</f>
        <v>No</v>
      </c>
      <c r="G375" t="str">
        <f>VLOOKUP(A375,'Medical Examinations'!$A$1:$L$2336,6,FALSE)</f>
        <v>No</v>
      </c>
      <c r="H375" s="25">
        <f>VLOOKUP(A375,'Medical Examinations'!$A$1:$L$2336,7,FALSE)</f>
        <v>0</v>
      </c>
      <c r="I375" t="str">
        <f>VLOOKUP(A375,'Medical Examinations'!$A$1:$L$2336,8,FALSE)</f>
        <v>yes</v>
      </c>
      <c r="J375" t="str">
        <f>VLOOKUP(A375,'Medical Examinations'!$A$1:$L$2336,11,FALSE)</f>
        <v>Underweight</v>
      </c>
      <c r="K375" t="str">
        <f>VLOOKUP(A375,'Medical Examinations'!$A$1:$L$2336,12,FALSE)</f>
        <v>Diabetes</v>
      </c>
      <c r="L375" t="str">
        <f>VLOOKUP(A375,'Hospitalisation Details'!$A$1:$M$2344,12,FALSE)</f>
        <v>03-10-1981</v>
      </c>
      <c r="M375">
        <f>VLOOKUP(A375,'Hospitalisation Details'!$A$1:$M$2344,6,FALSE)</f>
        <v>27495.59</v>
      </c>
      <c r="N375" t="str">
        <f>VLOOKUP(A375,'Hospitalisation Details'!$A$1:$M$2344,7,FALSE)</f>
        <v>tier - 2</v>
      </c>
      <c r="O375" t="str">
        <f>VLOOKUP(A375,'Hospitalisation Details'!$A$1:$M$2344,8,FALSE)</f>
        <v>tier - 1</v>
      </c>
      <c r="P375" t="str">
        <f>VLOOKUP(A375,'Hospitalisation Details'!$A$1:$M$2344,9,FALSE)</f>
        <v>R1011</v>
      </c>
      <c r="Q375">
        <f>VLOOKUP(A375,'Hospitalisation Details'!$A$1:$M$2344,13,FALSE)</f>
        <v>41</v>
      </c>
    </row>
    <row r="376" spans="1:17" ht="15.5" x14ac:dyDescent="0.35">
      <c r="A376" s="21" t="s">
        <v>1997</v>
      </c>
      <c r="B376" t="str">
        <f>VLOOKUP('Customer Names'!A376,'Customer Names'!$A$2:$C$2336,3,FALSE)</f>
        <v xml:space="preserve">  Nora P</v>
      </c>
      <c r="C376">
        <f>VLOOKUP(A376,'Medical Examinations'!$A$1:$L$2336,2, FALSE)</f>
        <v>16.37</v>
      </c>
      <c r="D376">
        <f>VLOOKUP(A376,'Medical Examinations'!$A$1:$L$2336,3,FALSE)</f>
        <v>4.79</v>
      </c>
      <c r="E376" t="str">
        <f>VLOOKUP(A376,'Medical Examinations'!$A$1:$L$2336,4,FALSE)</f>
        <v>yes</v>
      </c>
      <c r="F376" t="str">
        <f>VLOOKUP(A376,'Medical Examinations'!$A$1:$L$2336,5,FALSE)</f>
        <v>No</v>
      </c>
      <c r="G376" t="str">
        <f>VLOOKUP(A376,'Medical Examinations'!$A$1:$L$2336,6,FALSE)</f>
        <v>No</v>
      </c>
      <c r="H376" s="25">
        <f>VLOOKUP(A376,'Medical Examinations'!$A$1:$L$2336,7,FALSE)</f>
        <v>0</v>
      </c>
      <c r="I376" t="str">
        <f>VLOOKUP(A376,'Medical Examinations'!$A$1:$L$2336,8,FALSE)</f>
        <v>yes</v>
      </c>
      <c r="J376" t="str">
        <f>VLOOKUP(A376,'Medical Examinations'!$A$1:$L$2336,11,FALSE)</f>
        <v>Underweight</v>
      </c>
      <c r="K376" t="str">
        <f>VLOOKUP(A376,'Medical Examinations'!$A$1:$L$2336,12,FALSE)</f>
        <v>Normal</v>
      </c>
      <c r="L376" t="str">
        <f>VLOOKUP(A376,'Hospitalisation Details'!$A$1:$M$2344,12,FALSE)</f>
        <v>05-12-1985</v>
      </c>
      <c r="M376">
        <f>VLOOKUP(A376,'Hospitalisation Details'!$A$1:$M$2344,6,FALSE)</f>
        <v>27432.73</v>
      </c>
      <c r="N376" t="str">
        <f>VLOOKUP(A376,'Hospitalisation Details'!$A$1:$M$2344,7,FALSE)</f>
        <v>tier - 2</v>
      </c>
      <c r="O376" t="str">
        <f>VLOOKUP(A376,'Hospitalisation Details'!$A$1:$M$2344,8,FALSE)</f>
        <v>tier - 1</v>
      </c>
      <c r="P376" t="str">
        <f>VLOOKUP(A376,'Hospitalisation Details'!$A$1:$M$2344,9,FALSE)</f>
        <v>R1011</v>
      </c>
      <c r="Q376">
        <f>VLOOKUP(A376,'Hospitalisation Details'!$A$1:$M$2344,13,FALSE)</f>
        <v>37</v>
      </c>
    </row>
    <row r="377" spans="1:17" ht="15.5" x14ac:dyDescent="0.35">
      <c r="A377" s="21" t="s">
        <v>1996</v>
      </c>
      <c r="B377" t="str">
        <f>VLOOKUP('Customer Names'!A377,'Customer Names'!$A$2:$C$2336,3,FALSE)</f>
        <v xml:space="preserve">  Zachary</v>
      </c>
      <c r="C377">
        <f>VLOOKUP(A377,'Medical Examinations'!$A$1:$L$2336,2, FALSE)</f>
        <v>22.42</v>
      </c>
      <c r="D377">
        <f>VLOOKUP(A377,'Medical Examinations'!$A$1:$L$2336,3,FALSE)</f>
        <v>4.68</v>
      </c>
      <c r="E377" t="str">
        <f>VLOOKUP(A377,'Medical Examinations'!$A$1:$L$2336,4,FALSE)</f>
        <v>yes</v>
      </c>
      <c r="F377" t="str">
        <f>VLOOKUP(A377,'Medical Examinations'!$A$1:$L$2336,5,FALSE)</f>
        <v>No</v>
      </c>
      <c r="G377" t="str">
        <f>VLOOKUP(A377,'Medical Examinations'!$A$1:$L$2336,6,FALSE)</f>
        <v>No</v>
      </c>
      <c r="H377" s="25">
        <f>VLOOKUP(A377,'Medical Examinations'!$A$1:$L$2336,7,FALSE)</f>
        <v>1</v>
      </c>
      <c r="I377" t="str">
        <f>VLOOKUP(A377,'Medical Examinations'!$A$1:$L$2336,8,FALSE)</f>
        <v>No</v>
      </c>
      <c r="J377" t="str">
        <f>VLOOKUP(A377,'Medical Examinations'!$A$1:$L$2336,11,FALSE)</f>
        <v>Normal Weight</v>
      </c>
      <c r="K377" t="str">
        <f>VLOOKUP(A377,'Medical Examinations'!$A$1:$L$2336,12,FALSE)</f>
        <v>Normal</v>
      </c>
      <c r="L377" t="str">
        <f>VLOOKUP(A377,'Hospitalisation Details'!$A$1:$M$2344,12,FALSE)</f>
        <v>15-09-1988</v>
      </c>
      <c r="M377">
        <f>VLOOKUP(A377,'Hospitalisation Details'!$A$1:$M$2344,6,FALSE)</f>
        <v>27375.9</v>
      </c>
      <c r="N377" t="str">
        <f>VLOOKUP(A377,'Hospitalisation Details'!$A$1:$M$2344,7,FALSE)</f>
        <v>tier - 2</v>
      </c>
      <c r="O377" t="str">
        <f>VLOOKUP(A377,'Hospitalisation Details'!$A$1:$M$2344,8,FALSE)</f>
        <v>tier - 3</v>
      </c>
      <c r="P377" t="str">
        <f>VLOOKUP(A377,'Hospitalisation Details'!$A$1:$M$2344,9,FALSE)</f>
        <v>R1015</v>
      </c>
      <c r="Q377">
        <f>VLOOKUP(A377,'Hospitalisation Details'!$A$1:$M$2344,13,FALSE)</f>
        <v>34</v>
      </c>
    </row>
    <row r="378" spans="1:17" ht="15.5" x14ac:dyDescent="0.35">
      <c r="A378" s="21" t="s">
        <v>1995</v>
      </c>
      <c r="B378" t="str">
        <f>VLOOKUP('Customer Names'!A378,'Customer Names'!$A$2:$C$2336,3,FALSE)</f>
        <v xml:space="preserve">  Michael</v>
      </c>
      <c r="C378">
        <f>VLOOKUP(A378,'Medical Examinations'!$A$1:$L$2336,2, FALSE)</f>
        <v>31.35</v>
      </c>
      <c r="D378">
        <f>VLOOKUP(A378,'Medical Examinations'!$A$1:$L$2336,3,FALSE)</f>
        <v>4.33</v>
      </c>
      <c r="E378" t="str">
        <f>VLOOKUP(A378,'Medical Examinations'!$A$1:$L$2336,4,FALSE)</f>
        <v>yes</v>
      </c>
      <c r="F378" t="str">
        <f>VLOOKUP(A378,'Medical Examinations'!$A$1:$L$2336,5,FALSE)</f>
        <v>No</v>
      </c>
      <c r="G378" t="str">
        <f>VLOOKUP(A378,'Medical Examinations'!$A$1:$L$2336,6,FALSE)</f>
        <v>Yes</v>
      </c>
      <c r="H378" s="25">
        <f>VLOOKUP(A378,'Medical Examinations'!$A$1:$L$2336,7,FALSE)</f>
        <v>1</v>
      </c>
      <c r="I378" t="str">
        <f>VLOOKUP(A378,'Medical Examinations'!$A$1:$L$2336,8,FALSE)</f>
        <v>No</v>
      </c>
      <c r="J378" t="str">
        <f>VLOOKUP(A378,'Medical Examinations'!$A$1:$L$2336,11,FALSE)</f>
        <v>Obesity</v>
      </c>
      <c r="K378" t="str">
        <f>VLOOKUP(A378,'Medical Examinations'!$A$1:$L$2336,12,FALSE)</f>
        <v>Normal</v>
      </c>
      <c r="L378" t="str">
        <f>VLOOKUP(A378,'Hospitalisation Details'!$A$1:$M$2344,12,FALSE)</f>
        <v>16-10-1969</v>
      </c>
      <c r="M378">
        <f>VLOOKUP(A378,'Hospitalisation Details'!$A$1:$M$2344,6,FALSE)</f>
        <v>27346.04</v>
      </c>
      <c r="N378" t="str">
        <f>VLOOKUP(A378,'Hospitalisation Details'!$A$1:$M$2344,7,FALSE)</f>
        <v>tier - 2</v>
      </c>
      <c r="O378" t="str">
        <f>VLOOKUP(A378,'Hospitalisation Details'!$A$1:$M$2344,8,FALSE)</f>
        <v>tier - 2</v>
      </c>
      <c r="P378" t="str">
        <f>VLOOKUP(A378,'Hospitalisation Details'!$A$1:$M$2344,9,FALSE)</f>
        <v>R1013</v>
      </c>
      <c r="Q378">
        <f>VLOOKUP(A378,'Hospitalisation Details'!$A$1:$M$2344,13,FALSE)</f>
        <v>53</v>
      </c>
    </row>
    <row r="379" spans="1:17" ht="15.5" x14ac:dyDescent="0.35">
      <c r="A379" s="21" t="s">
        <v>1994</v>
      </c>
      <c r="B379" t="str">
        <f>VLOOKUP('Customer Names'!A379,'Customer Names'!$A$2:$C$2336,3,FALSE)</f>
        <v xml:space="preserve">  Alyssa K</v>
      </c>
      <c r="C379">
        <f>VLOOKUP(A379,'Medical Examinations'!$A$1:$L$2336,2, FALSE)</f>
        <v>31.9</v>
      </c>
      <c r="D379">
        <f>VLOOKUP(A379,'Medical Examinations'!$A$1:$L$2336,3,FALSE)</f>
        <v>11.89</v>
      </c>
      <c r="E379" t="str">
        <f>VLOOKUP(A379,'Medical Examinations'!$A$1:$L$2336,4,FALSE)</f>
        <v>No</v>
      </c>
      <c r="F379" t="str">
        <f>VLOOKUP(A379,'Medical Examinations'!$A$1:$L$2336,5,FALSE)</f>
        <v>No</v>
      </c>
      <c r="G379" t="str">
        <f>VLOOKUP(A379,'Medical Examinations'!$A$1:$L$2336,6,FALSE)</f>
        <v>No</v>
      </c>
      <c r="H379" s="25">
        <f>VLOOKUP(A379,'Medical Examinations'!$A$1:$L$2336,7,FALSE)</f>
        <v>0</v>
      </c>
      <c r="I379" t="str">
        <f>VLOOKUP(A379,'Medical Examinations'!$A$1:$L$2336,8,FALSE)</f>
        <v>No</v>
      </c>
      <c r="J379" t="str">
        <f>VLOOKUP(A379,'Medical Examinations'!$A$1:$L$2336,11,FALSE)</f>
        <v>Obesity</v>
      </c>
      <c r="K379" t="str">
        <f>VLOOKUP(A379,'Medical Examinations'!$A$1:$L$2336,12,FALSE)</f>
        <v>Diabetes</v>
      </c>
      <c r="L379" t="str">
        <f>VLOOKUP(A379,'Hospitalisation Details'!$A$1:$M$2344,12,FALSE)</f>
        <v>06-06-1968</v>
      </c>
      <c r="M379">
        <f>VLOOKUP(A379,'Hospitalisation Details'!$A$1:$M$2344,6,FALSE)</f>
        <v>27322.73</v>
      </c>
      <c r="N379" t="str">
        <f>VLOOKUP(A379,'Hospitalisation Details'!$A$1:$M$2344,7,FALSE)</f>
        <v>tier - 2</v>
      </c>
      <c r="O379" t="str">
        <f>VLOOKUP(A379,'Hospitalisation Details'!$A$1:$M$2344,8,FALSE)</f>
        <v>tier - 2</v>
      </c>
      <c r="P379" t="str">
        <f>VLOOKUP(A379,'Hospitalisation Details'!$A$1:$M$2344,9,FALSE)</f>
        <v>R1013</v>
      </c>
      <c r="Q379">
        <f>VLOOKUP(A379,'Hospitalisation Details'!$A$1:$M$2344,13,FALSE)</f>
        <v>55</v>
      </c>
    </row>
    <row r="380" spans="1:17" ht="15.5" x14ac:dyDescent="0.35">
      <c r="A380" s="21" t="s">
        <v>1993</v>
      </c>
      <c r="B380" t="str">
        <f>VLOOKUP('Customer Names'!A380,'Customer Names'!$A$2:$C$2336,3,FALSE)</f>
        <v xml:space="preserve">  Heather</v>
      </c>
      <c r="C380">
        <f>VLOOKUP(A380,'Medical Examinations'!$A$1:$L$2336,2, FALSE)</f>
        <v>30.6</v>
      </c>
      <c r="D380">
        <f>VLOOKUP(A380,'Medical Examinations'!$A$1:$L$2336,3,FALSE)</f>
        <v>5.24</v>
      </c>
      <c r="E380" t="str">
        <f>VLOOKUP(A380,'Medical Examinations'!$A$1:$L$2336,4,FALSE)</f>
        <v>No</v>
      </c>
      <c r="F380" t="str">
        <f>VLOOKUP(A380,'Medical Examinations'!$A$1:$L$2336,5,FALSE)</f>
        <v>No</v>
      </c>
      <c r="G380" t="str">
        <f>VLOOKUP(A380,'Medical Examinations'!$A$1:$L$2336,6,FALSE)</f>
        <v>No</v>
      </c>
      <c r="H380" s="25">
        <f>VLOOKUP(A380,'Medical Examinations'!$A$1:$L$2336,7,FALSE)</f>
        <v>0</v>
      </c>
      <c r="I380" t="str">
        <f>VLOOKUP(A380,'Medical Examinations'!$A$1:$L$2336,8,FALSE)</f>
        <v>yes</v>
      </c>
      <c r="J380" t="str">
        <f>VLOOKUP(A380,'Medical Examinations'!$A$1:$L$2336,11,FALSE)</f>
        <v>Obesity</v>
      </c>
      <c r="K380" t="str">
        <f>VLOOKUP(A380,'Medical Examinations'!$A$1:$L$2336,12,FALSE)</f>
        <v>Normal</v>
      </c>
      <c r="L380" t="str">
        <f>VLOOKUP(A380,'Hospitalisation Details'!$A$1:$M$2344,12,FALSE)</f>
        <v>02-12-1999</v>
      </c>
      <c r="M380">
        <f>VLOOKUP(A380,'Hospitalisation Details'!$A$1:$M$2344,6,FALSE)</f>
        <v>27236.959999999999</v>
      </c>
      <c r="N380" t="str">
        <f>VLOOKUP(A380,'Hospitalisation Details'!$A$1:$M$2344,7,FALSE)</f>
        <v>tier - 2</v>
      </c>
      <c r="O380" t="str">
        <f>VLOOKUP(A380,'Hospitalisation Details'!$A$1:$M$2344,8,FALSE)</f>
        <v>tier - 1</v>
      </c>
      <c r="P380" t="str">
        <f>VLOOKUP(A380,'Hospitalisation Details'!$A$1:$M$2344,9,FALSE)</f>
        <v>R1011</v>
      </c>
      <c r="Q380">
        <f>VLOOKUP(A380,'Hospitalisation Details'!$A$1:$M$2344,13,FALSE)</f>
        <v>23</v>
      </c>
    </row>
    <row r="381" spans="1:17" ht="15.5" x14ac:dyDescent="0.35">
      <c r="A381" s="21" t="s">
        <v>1992</v>
      </c>
      <c r="B381" t="str">
        <f>VLOOKUP('Customer Names'!A381,'Customer Names'!$A$2:$C$2336,3,FALSE)</f>
        <v xml:space="preserve">  Dante</v>
      </c>
      <c r="C381">
        <f>VLOOKUP(A381,'Medical Examinations'!$A$1:$L$2336,2, FALSE)</f>
        <v>28.975000000000001</v>
      </c>
      <c r="D381">
        <f>VLOOKUP(A381,'Medical Examinations'!$A$1:$L$2336,3,FALSE)</f>
        <v>7.63</v>
      </c>
      <c r="E381" t="str">
        <f>VLOOKUP(A381,'Medical Examinations'!$A$1:$L$2336,4,FALSE)</f>
        <v>No</v>
      </c>
      <c r="F381" t="str">
        <f>VLOOKUP(A381,'Medical Examinations'!$A$1:$L$2336,5,FALSE)</f>
        <v>No</v>
      </c>
      <c r="G381" t="str">
        <f>VLOOKUP(A381,'Medical Examinations'!$A$1:$L$2336,6,FALSE)</f>
        <v>No</v>
      </c>
      <c r="H381" s="25">
        <f>VLOOKUP(A381,'Medical Examinations'!$A$1:$L$2336,7,FALSE)</f>
        <v>0</v>
      </c>
      <c r="I381" t="str">
        <f>VLOOKUP(A381,'Medical Examinations'!$A$1:$L$2336,8,FALSE)</f>
        <v>yes</v>
      </c>
      <c r="J381" t="str">
        <f>VLOOKUP(A381,'Medical Examinations'!$A$1:$L$2336,11,FALSE)</f>
        <v>Over Weight</v>
      </c>
      <c r="K381" t="str">
        <f>VLOOKUP(A381,'Medical Examinations'!$A$1:$L$2336,12,FALSE)</f>
        <v>Diabetes</v>
      </c>
      <c r="L381" t="str">
        <f>VLOOKUP(A381,'Hospitalisation Details'!$A$1:$M$2344,12,FALSE)</f>
        <v>21-12-1965</v>
      </c>
      <c r="M381">
        <f>VLOOKUP(A381,'Hospitalisation Details'!$A$1:$M$2344,6,FALSE)</f>
        <v>27218.44</v>
      </c>
      <c r="N381" t="str">
        <f>VLOOKUP(A381,'Hospitalisation Details'!$A$1:$M$2344,7,FALSE)</f>
        <v>tier - 2</v>
      </c>
      <c r="O381" t="str">
        <f>VLOOKUP(A381,'Hospitalisation Details'!$A$1:$M$2344,8,FALSE)</f>
        <v>tier - 1</v>
      </c>
      <c r="P381" t="str">
        <f>VLOOKUP(A381,'Hospitalisation Details'!$A$1:$M$2344,9,FALSE)</f>
        <v>R1017</v>
      </c>
      <c r="Q381">
        <f>VLOOKUP(A381,'Hospitalisation Details'!$A$1:$M$2344,13,FALSE)</f>
        <v>57</v>
      </c>
    </row>
    <row r="382" spans="1:17" ht="15.5" x14ac:dyDescent="0.35">
      <c r="A382" s="21" t="s">
        <v>1991</v>
      </c>
      <c r="B382" t="str">
        <f>VLOOKUP('Customer Names'!A382,'Customer Names'!$A$2:$C$2336,3,FALSE)</f>
        <v xml:space="preserve">  Sara E</v>
      </c>
      <c r="C382">
        <f>VLOOKUP(A382,'Medical Examinations'!$A$1:$L$2336,2, FALSE)</f>
        <v>24.86</v>
      </c>
      <c r="D382">
        <f>VLOOKUP(A382,'Medical Examinations'!$A$1:$L$2336,3,FALSE)</f>
        <v>8.92</v>
      </c>
      <c r="E382" t="str">
        <f>VLOOKUP(A382,'Medical Examinations'!$A$1:$L$2336,4,FALSE)</f>
        <v>yes</v>
      </c>
      <c r="F382" t="str">
        <f>VLOOKUP(A382,'Medical Examinations'!$A$1:$L$2336,5,FALSE)</f>
        <v>No</v>
      </c>
      <c r="G382" t="str">
        <f>VLOOKUP(A382,'Medical Examinations'!$A$1:$L$2336,6,FALSE)</f>
        <v>No</v>
      </c>
      <c r="H382" s="25">
        <f>VLOOKUP(A382,'Medical Examinations'!$A$1:$L$2336,7,FALSE)</f>
        <v>2</v>
      </c>
      <c r="I382" t="str">
        <f>VLOOKUP(A382,'Medical Examinations'!$A$1:$L$2336,8,FALSE)</f>
        <v>No</v>
      </c>
      <c r="J382" t="str">
        <f>VLOOKUP(A382,'Medical Examinations'!$A$1:$L$2336,11,FALSE)</f>
        <v>Normal Weight</v>
      </c>
      <c r="K382" t="str">
        <f>VLOOKUP(A382,'Medical Examinations'!$A$1:$L$2336,12,FALSE)</f>
        <v>Diabetes</v>
      </c>
      <c r="L382" t="str">
        <f>VLOOKUP(A382,'Hospitalisation Details'!$A$1:$M$2344,12,FALSE)</f>
        <v>02-10-1970</v>
      </c>
      <c r="M382">
        <f>VLOOKUP(A382,'Hospitalisation Details'!$A$1:$M$2344,6,FALSE)</f>
        <v>27117.99</v>
      </c>
      <c r="N382" t="str">
        <f>VLOOKUP(A382,'Hospitalisation Details'!$A$1:$M$2344,7,FALSE)</f>
        <v>tier - 2</v>
      </c>
      <c r="O382" t="str">
        <f>VLOOKUP(A382,'Hospitalisation Details'!$A$1:$M$2344,8,FALSE)</f>
        <v>tier - 2</v>
      </c>
      <c r="P382" t="str">
        <f>VLOOKUP(A382,'Hospitalisation Details'!$A$1:$M$2344,9,FALSE)</f>
        <v>R1013</v>
      </c>
      <c r="Q382">
        <f>VLOOKUP(A382,'Hospitalisation Details'!$A$1:$M$2344,13,FALSE)</f>
        <v>52</v>
      </c>
    </row>
    <row r="383" spans="1:17" ht="15.5" x14ac:dyDescent="0.35">
      <c r="A383" s="21" t="s">
        <v>1990</v>
      </c>
      <c r="B383" t="str">
        <f>VLOOKUP('Customer Names'!A383,'Customer Names'!$A$2:$C$2336,3,FALSE)</f>
        <v xml:space="preserve">  Scott</v>
      </c>
      <c r="C383">
        <f>VLOOKUP(A383,'Medical Examinations'!$A$1:$L$2336,2, FALSE)</f>
        <v>19.54</v>
      </c>
      <c r="D383">
        <f>VLOOKUP(A383,'Medical Examinations'!$A$1:$L$2336,3,FALSE)</f>
        <v>5.37</v>
      </c>
      <c r="E383" t="str">
        <f>VLOOKUP(A383,'Medical Examinations'!$A$1:$L$2336,4,FALSE)</f>
        <v>No</v>
      </c>
      <c r="F383" t="str">
        <f>VLOOKUP(A383,'Medical Examinations'!$A$1:$L$2336,5,FALSE)</f>
        <v>No</v>
      </c>
      <c r="G383" t="str">
        <f>VLOOKUP(A383,'Medical Examinations'!$A$1:$L$2336,6,FALSE)</f>
        <v>No</v>
      </c>
      <c r="H383" s="25">
        <f>VLOOKUP(A383,'Medical Examinations'!$A$1:$L$2336,7,FALSE)</f>
        <v>0</v>
      </c>
      <c r="I383" t="str">
        <f>VLOOKUP(A383,'Medical Examinations'!$A$1:$L$2336,8,FALSE)</f>
        <v>yes</v>
      </c>
      <c r="J383" t="str">
        <f>VLOOKUP(A383,'Medical Examinations'!$A$1:$L$2336,11,FALSE)</f>
        <v>Normal Weight</v>
      </c>
      <c r="K383" t="str">
        <f>VLOOKUP(A383,'Medical Examinations'!$A$1:$L$2336,12,FALSE)</f>
        <v>Normal</v>
      </c>
      <c r="L383" t="str">
        <f>VLOOKUP(A383,'Hospitalisation Details'!$A$1:$M$2344,12,FALSE)</f>
        <v>13-12-1990</v>
      </c>
      <c r="M383">
        <f>VLOOKUP(A383,'Hospitalisation Details'!$A$1:$M$2344,6,FALSE)</f>
        <v>27092.38</v>
      </c>
      <c r="N383" t="str">
        <f>VLOOKUP(A383,'Hospitalisation Details'!$A$1:$M$2344,7,FALSE)</f>
        <v>tier - 2</v>
      </c>
      <c r="O383" t="str">
        <f>VLOOKUP(A383,'Hospitalisation Details'!$A$1:$M$2344,8,FALSE)</f>
        <v>tier - 3</v>
      </c>
      <c r="P383" t="str">
        <f>VLOOKUP(A383,'Hospitalisation Details'!$A$1:$M$2344,9,FALSE)</f>
        <v>R1011</v>
      </c>
      <c r="Q383">
        <f>VLOOKUP(A383,'Hospitalisation Details'!$A$1:$M$2344,13,FALSE)</f>
        <v>32</v>
      </c>
    </row>
    <row r="384" spans="1:17" ht="15.5" x14ac:dyDescent="0.35">
      <c r="A384" s="21" t="s">
        <v>1989</v>
      </c>
      <c r="B384" t="str">
        <f>VLOOKUP('Customer Names'!A384,'Customer Names'!$A$2:$C$2336,3,FALSE)</f>
        <v xml:space="preserve">  Sean</v>
      </c>
      <c r="C384">
        <f>VLOOKUP(A384,'Medical Examinations'!$A$1:$L$2336,2, FALSE)</f>
        <v>26.74</v>
      </c>
      <c r="D384">
        <f>VLOOKUP(A384,'Medical Examinations'!$A$1:$L$2336,3,FALSE)</f>
        <v>4.3099999999999996</v>
      </c>
      <c r="E384" t="str">
        <f>VLOOKUP(A384,'Medical Examinations'!$A$1:$L$2336,4,FALSE)</f>
        <v>No</v>
      </c>
      <c r="F384" t="str">
        <f>VLOOKUP(A384,'Medical Examinations'!$A$1:$L$2336,5,FALSE)</f>
        <v>No</v>
      </c>
      <c r="G384" t="str">
        <f>VLOOKUP(A384,'Medical Examinations'!$A$1:$L$2336,6,FALSE)</f>
        <v>No</v>
      </c>
      <c r="H384" s="25">
        <f>VLOOKUP(A384,'Medical Examinations'!$A$1:$L$2336,7,FALSE)</f>
        <v>0</v>
      </c>
      <c r="I384" t="str">
        <f>VLOOKUP(A384,'Medical Examinations'!$A$1:$L$2336,8,FALSE)</f>
        <v>yes</v>
      </c>
      <c r="J384" t="str">
        <f>VLOOKUP(A384,'Medical Examinations'!$A$1:$L$2336,11,FALSE)</f>
        <v>Over Weight</v>
      </c>
      <c r="K384" t="str">
        <f>VLOOKUP(A384,'Medical Examinations'!$A$1:$L$2336,12,FALSE)</f>
        <v>Normal</v>
      </c>
      <c r="L384" t="str">
        <f>VLOOKUP(A384,'Hospitalisation Details'!$A$1:$M$2344,12,FALSE)</f>
        <v>02-07-1994</v>
      </c>
      <c r="M384">
        <f>VLOOKUP(A384,'Hospitalisation Details'!$A$1:$M$2344,6,FALSE)</f>
        <v>27080.639999999999</v>
      </c>
      <c r="N384" t="str">
        <f>VLOOKUP(A384,'Hospitalisation Details'!$A$1:$M$2344,7,FALSE)</f>
        <v>tier - 2</v>
      </c>
      <c r="O384" t="str">
        <f>VLOOKUP(A384,'Hospitalisation Details'!$A$1:$M$2344,8,FALSE)</f>
        <v>tier - 2</v>
      </c>
      <c r="P384" t="str">
        <f>VLOOKUP(A384,'Hospitalisation Details'!$A$1:$M$2344,9,FALSE)</f>
        <v>R1011</v>
      </c>
      <c r="Q384">
        <f>VLOOKUP(A384,'Hospitalisation Details'!$A$1:$M$2344,13,FALSE)</f>
        <v>29</v>
      </c>
    </row>
    <row r="385" spans="1:17" ht="15.5" x14ac:dyDescent="0.35">
      <c r="A385" s="21" t="s">
        <v>1988</v>
      </c>
      <c r="B385" t="str">
        <f>VLOOKUP('Customer Names'!A385,'Customer Names'!$A$2:$C$2336,3,FALSE)</f>
        <v xml:space="preserve">  Danielle</v>
      </c>
      <c r="C385">
        <f>VLOOKUP(A385,'Medical Examinations'!$A$1:$L$2336,2, FALSE)</f>
        <v>22.99</v>
      </c>
      <c r="D385">
        <f>VLOOKUP(A385,'Medical Examinations'!$A$1:$L$2336,3,FALSE)</f>
        <v>10.46</v>
      </c>
      <c r="E385" t="str">
        <f>VLOOKUP(A385,'Medical Examinations'!$A$1:$L$2336,4,FALSE)</f>
        <v>No</v>
      </c>
      <c r="F385" t="str">
        <f>VLOOKUP(A385,'Medical Examinations'!$A$1:$L$2336,5,FALSE)</f>
        <v>No</v>
      </c>
      <c r="G385" t="str">
        <f>VLOOKUP(A385,'Medical Examinations'!$A$1:$L$2336,6,FALSE)</f>
        <v>No</v>
      </c>
      <c r="H385" s="25">
        <f>VLOOKUP(A385,'Medical Examinations'!$A$1:$L$2336,7,FALSE)</f>
        <v>3</v>
      </c>
      <c r="I385" t="str">
        <f>VLOOKUP(A385,'Medical Examinations'!$A$1:$L$2336,8,FALSE)</f>
        <v>yes</v>
      </c>
      <c r="J385" t="str">
        <f>VLOOKUP(A385,'Medical Examinations'!$A$1:$L$2336,11,FALSE)</f>
        <v>Normal Weight</v>
      </c>
      <c r="K385" t="str">
        <f>VLOOKUP(A385,'Medical Examinations'!$A$1:$L$2336,12,FALSE)</f>
        <v>Diabetes</v>
      </c>
      <c r="L385" t="str">
        <f>VLOOKUP(A385,'Hospitalisation Details'!$A$1:$M$2344,12,FALSE)</f>
        <v>30-06-1958</v>
      </c>
      <c r="M385">
        <f>VLOOKUP(A385,'Hospitalisation Details'!$A$1:$M$2344,6,FALSE)</f>
        <v>27037.91</v>
      </c>
      <c r="N385" t="str">
        <f>VLOOKUP(A385,'Hospitalisation Details'!$A$1:$M$2344,7,FALSE)</f>
        <v>tier - 2</v>
      </c>
      <c r="O385" t="str">
        <f>VLOOKUP(A385,'Hospitalisation Details'!$A$1:$M$2344,8,FALSE)</f>
        <v>tier - 2</v>
      </c>
      <c r="P385" t="str">
        <f>VLOOKUP(A385,'Hospitalisation Details'!$A$1:$M$2344,9,FALSE)</f>
        <v>R1013</v>
      </c>
      <c r="Q385">
        <f>VLOOKUP(A385,'Hospitalisation Details'!$A$1:$M$2344,13,FALSE)</f>
        <v>65</v>
      </c>
    </row>
    <row r="386" spans="1:17" ht="15.5" x14ac:dyDescent="0.35">
      <c r="A386" s="21" t="s">
        <v>1987</v>
      </c>
      <c r="B386" t="str">
        <f>VLOOKUP('Customer Names'!A386,'Customer Names'!$A$2:$C$2336,3,FALSE)</f>
        <v xml:space="preserve">  Andrew D</v>
      </c>
      <c r="C386">
        <f>VLOOKUP(A386,'Medical Examinations'!$A$1:$L$2336,2, FALSE)</f>
        <v>31.46</v>
      </c>
      <c r="D386">
        <f>VLOOKUP(A386,'Medical Examinations'!$A$1:$L$2336,3,FALSE)</f>
        <v>7.39</v>
      </c>
      <c r="E386" t="str">
        <f>VLOOKUP(A386,'Medical Examinations'!$A$1:$L$2336,4,FALSE)</f>
        <v>No</v>
      </c>
      <c r="F386" t="str">
        <f>VLOOKUP(A386,'Medical Examinations'!$A$1:$L$2336,5,FALSE)</f>
        <v>No</v>
      </c>
      <c r="G386" t="str">
        <f>VLOOKUP(A386,'Medical Examinations'!$A$1:$L$2336,6,FALSE)</f>
        <v>No</v>
      </c>
      <c r="H386" s="25">
        <f>VLOOKUP(A386,'Medical Examinations'!$A$1:$L$2336,7,FALSE)</f>
        <v>0</v>
      </c>
      <c r="I386" t="str">
        <f>VLOOKUP(A386,'Medical Examinations'!$A$1:$L$2336,8,FALSE)</f>
        <v>No</v>
      </c>
      <c r="J386" t="str">
        <f>VLOOKUP(A386,'Medical Examinations'!$A$1:$L$2336,11,FALSE)</f>
        <v>Obesity</v>
      </c>
      <c r="K386" t="str">
        <f>VLOOKUP(A386,'Medical Examinations'!$A$1:$L$2336,12,FALSE)</f>
        <v>Diabetes</v>
      </c>
      <c r="L386" t="str">
        <f>VLOOKUP(A386,'Hospitalisation Details'!$A$1:$M$2344,12,FALSE)</f>
        <v>09-07-1960</v>
      </c>
      <c r="M386">
        <f>VLOOKUP(A386,'Hospitalisation Details'!$A$1:$M$2344,6,FALSE)</f>
        <v>27000.98</v>
      </c>
      <c r="N386" t="str">
        <f>VLOOKUP(A386,'Hospitalisation Details'!$A$1:$M$2344,7,FALSE)</f>
        <v>tier - 2</v>
      </c>
      <c r="O386" t="str">
        <f>VLOOKUP(A386,'Hospitalisation Details'!$A$1:$M$2344,8,FALSE)</f>
        <v>tier - 2</v>
      </c>
      <c r="P386" t="str">
        <f>VLOOKUP(A386,'Hospitalisation Details'!$A$1:$M$2344,9,FALSE)</f>
        <v>R1013</v>
      </c>
      <c r="Q386">
        <f>VLOOKUP(A386,'Hospitalisation Details'!$A$1:$M$2344,13,FALSE)</f>
        <v>63</v>
      </c>
    </row>
    <row r="387" spans="1:17" ht="15.5" x14ac:dyDescent="0.35">
      <c r="A387" s="21" t="s">
        <v>1986</v>
      </c>
      <c r="B387" t="str">
        <f>VLOOKUP('Customer Names'!A387,'Customer Names'!$A$2:$C$2336,3,FALSE)</f>
        <v xml:space="preserve">  Joel D</v>
      </c>
      <c r="C387">
        <f>VLOOKUP(A387,'Medical Examinations'!$A$1:$L$2336,2, FALSE)</f>
        <v>30.86</v>
      </c>
      <c r="D387">
        <f>VLOOKUP(A387,'Medical Examinations'!$A$1:$L$2336,3,FALSE)</f>
        <v>6.18</v>
      </c>
      <c r="E387" t="str">
        <f>VLOOKUP(A387,'Medical Examinations'!$A$1:$L$2336,4,FALSE)</f>
        <v>No</v>
      </c>
      <c r="F387" t="str">
        <f>VLOOKUP(A387,'Medical Examinations'!$A$1:$L$2336,5,FALSE)</f>
        <v>yes</v>
      </c>
      <c r="G387" t="str">
        <f>VLOOKUP(A387,'Medical Examinations'!$A$1:$L$2336,6,FALSE)</f>
        <v>No</v>
      </c>
      <c r="H387" s="25">
        <f>VLOOKUP(A387,'Medical Examinations'!$A$1:$L$2336,7,FALSE)</f>
        <v>2</v>
      </c>
      <c r="I387" t="str">
        <f>VLOOKUP(A387,'Medical Examinations'!$A$1:$L$2336,8,FALSE)</f>
        <v>yes</v>
      </c>
      <c r="J387" t="str">
        <f>VLOOKUP(A387,'Medical Examinations'!$A$1:$L$2336,11,FALSE)</f>
        <v>Obesity</v>
      </c>
      <c r="K387" t="str">
        <f>VLOOKUP(A387,'Medical Examinations'!$A$1:$L$2336,12,FALSE)</f>
        <v>Prediabetes</v>
      </c>
      <c r="L387" t="str">
        <f>VLOOKUP(A387,'Hospitalisation Details'!$A$1:$M$2344,12,FALSE)</f>
        <v>09-11-2000</v>
      </c>
      <c r="M387">
        <f>VLOOKUP(A387,'Hospitalisation Details'!$A$1:$M$2344,6,FALSE)</f>
        <v>26936.98</v>
      </c>
      <c r="N387" t="str">
        <f>VLOOKUP(A387,'Hospitalisation Details'!$A$1:$M$2344,7,FALSE)</f>
        <v>tier - 2</v>
      </c>
      <c r="O387" t="str">
        <f>VLOOKUP(A387,'Hospitalisation Details'!$A$1:$M$2344,8,FALSE)</f>
        <v>tier - 3</v>
      </c>
      <c r="P387" t="str">
        <f>VLOOKUP(A387,'Hospitalisation Details'!$A$1:$M$2344,9,FALSE)</f>
        <v>R1011</v>
      </c>
      <c r="Q387">
        <f>VLOOKUP(A387,'Hospitalisation Details'!$A$1:$M$2344,13,FALSE)</f>
        <v>22</v>
      </c>
    </row>
    <row r="388" spans="1:17" ht="15.5" x14ac:dyDescent="0.35">
      <c r="A388" s="21" t="s">
        <v>1985</v>
      </c>
      <c r="B388" t="str">
        <f>VLOOKUP('Customer Names'!A388,'Customer Names'!$A$2:$C$2336,3,FALSE)</f>
        <v xml:space="preserve">  Michelle</v>
      </c>
      <c r="C388">
        <f>VLOOKUP(A388,'Medical Examinations'!$A$1:$L$2336,2, FALSE)</f>
        <v>31.96</v>
      </c>
      <c r="D388">
        <f>VLOOKUP(A388,'Medical Examinations'!$A$1:$L$2336,3,FALSE)</f>
        <v>8.86</v>
      </c>
      <c r="E388" t="str">
        <f>VLOOKUP(A388,'Medical Examinations'!$A$1:$L$2336,4,FALSE)</f>
        <v>No</v>
      </c>
      <c r="F388" t="str">
        <f>VLOOKUP(A388,'Medical Examinations'!$A$1:$L$2336,5,FALSE)</f>
        <v>No</v>
      </c>
      <c r="G388" t="str">
        <f>VLOOKUP(A388,'Medical Examinations'!$A$1:$L$2336,6,FALSE)</f>
        <v>No</v>
      </c>
      <c r="H388" s="25">
        <f>VLOOKUP(A388,'Medical Examinations'!$A$1:$L$2336,7,FALSE)</f>
        <v>0</v>
      </c>
      <c r="I388" t="str">
        <f>VLOOKUP(A388,'Medical Examinations'!$A$1:$L$2336,8,FALSE)</f>
        <v>yes</v>
      </c>
      <c r="J388" t="str">
        <f>VLOOKUP(A388,'Medical Examinations'!$A$1:$L$2336,11,FALSE)</f>
        <v>Obesity</v>
      </c>
      <c r="K388" t="str">
        <f>VLOOKUP(A388,'Medical Examinations'!$A$1:$L$2336,12,FALSE)</f>
        <v>Diabetes</v>
      </c>
      <c r="L388" t="str">
        <f>VLOOKUP(A388,'Hospitalisation Details'!$A$1:$M$2344,12,FALSE)</f>
        <v>17-06-2002</v>
      </c>
      <c r="M388">
        <f>VLOOKUP(A388,'Hospitalisation Details'!$A$1:$M$2344,6,FALSE)</f>
        <v>26927.69</v>
      </c>
      <c r="N388" t="str">
        <f>VLOOKUP(A388,'Hospitalisation Details'!$A$1:$M$2344,7,FALSE)</f>
        <v>tier - 2</v>
      </c>
      <c r="O388" t="str">
        <f>VLOOKUP(A388,'Hospitalisation Details'!$A$1:$M$2344,8,FALSE)</f>
        <v>tier - 2</v>
      </c>
      <c r="P388" t="str">
        <f>VLOOKUP(A388,'Hospitalisation Details'!$A$1:$M$2344,9,FALSE)</f>
        <v>R1011</v>
      </c>
      <c r="Q388">
        <f>VLOOKUP(A388,'Hospitalisation Details'!$A$1:$M$2344,13,FALSE)</f>
        <v>21</v>
      </c>
    </row>
    <row r="389" spans="1:17" ht="15.5" x14ac:dyDescent="0.35">
      <c r="A389" s="21" t="s">
        <v>1984</v>
      </c>
      <c r="B389" t="str">
        <f>VLOOKUP('Customer Names'!A389,'Customer Names'!$A$2:$C$2336,3,FALSE)</f>
        <v xml:space="preserve">  Michael J</v>
      </c>
      <c r="C389">
        <f>VLOOKUP(A389,'Medical Examinations'!$A$1:$L$2336,2, FALSE)</f>
        <v>23.76</v>
      </c>
      <c r="D389">
        <f>VLOOKUP(A389,'Medical Examinations'!$A$1:$L$2336,3,FALSE)</f>
        <v>10.96</v>
      </c>
      <c r="E389" t="str">
        <f>VLOOKUP(A389,'Medical Examinations'!$A$1:$L$2336,4,FALSE)</f>
        <v>No</v>
      </c>
      <c r="F389" t="str">
        <f>VLOOKUP(A389,'Medical Examinations'!$A$1:$L$2336,5,FALSE)</f>
        <v>No</v>
      </c>
      <c r="G389" t="str">
        <f>VLOOKUP(A389,'Medical Examinations'!$A$1:$L$2336,6,FALSE)</f>
        <v>No</v>
      </c>
      <c r="H389" s="25">
        <f>VLOOKUP(A389,'Medical Examinations'!$A$1:$L$2336,7,FALSE)</f>
        <v>3</v>
      </c>
      <c r="I389" t="str">
        <f>VLOOKUP(A389,'Medical Examinations'!$A$1:$L$2336,8,FALSE)</f>
        <v>yes</v>
      </c>
      <c r="J389" t="str">
        <f>VLOOKUP(A389,'Medical Examinations'!$A$1:$L$2336,11,FALSE)</f>
        <v>Normal Weight</v>
      </c>
      <c r="K389" t="str">
        <f>VLOOKUP(A389,'Medical Examinations'!$A$1:$L$2336,12,FALSE)</f>
        <v>Diabetes</v>
      </c>
      <c r="L389" t="str">
        <f>VLOOKUP(A389,'Hospitalisation Details'!$A$1:$M$2344,12,FALSE)</f>
        <v>25-12-1958</v>
      </c>
      <c r="M389">
        <f>VLOOKUP(A389,'Hospitalisation Details'!$A$1:$M$2344,6,FALSE)</f>
        <v>26926.51</v>
      </c>
      <c r="N389" t="str">
        <f>VLOOKUP(A389,'Hospitalisation Details'!$A$1:$M$2344,7,FALSE)</f>
        <v>tier - 2</v>
      </c>
      <c r="O389" t="str">
        <f>VLOOKUP(A389,'Hospitalisation Details'!$A$1:$M$2344,8,FALSE)</f>
        <v>tier - 1</v>
      </c>
      <c r="P389" t="str">
        <f>VLOOKUP(A389,'Hospitalisation Details'!$A$1:$M$2344,9,FALSE)</f>
        <v>R1013</v>
      </c>
      <c r="Q389">
        <f>VLOOKUP(A389,'Hospitalisation Details'!$A$1:$M$2344,13,FALSE)</f>
        <v>64</v>
      </c>
    </row>
    <row r="390" spans="1:17" ht="15.5" x14ac:dyDescent="0.35">
      <c r="A390" s="21" t="s">
        <v>1983</v>
      </c>
      <c r="B390" t="str">
        <f>VLOOKUP('Customer Names'!A390,'Customer Names'!$A$2:$C$2336,3,FALSE)</f>
        <v xml:space="preserve">  Nikki</v>
      </c>
      <c r="C390">
        <f>VLOOKUP(A390,'Medical Examinations'!$A$1:$L$2336,2, FALSE)</f>
        <v>19.38</v>
      </c>
      <c r="D390">
        <f>VLOOKUP(A390,'Medical Examinations'!$A$1:$L$2336,3,FALSE)</f>
        <v>6.28</v>
      </c>
      <c r="E390" t="str">
        <f>VLOOKUP(A390,'Medical Examinations'!$A$1:$L$2336,4,FALSE)</f>
        <v>No</v>
      </c>
      <c r="F390" t="str">
        <f>VLOOKUP(A390,'Medical Examinations'!$A$1:$L$2336,5,FALSE)</f>
        <v>No</v>
      </c>
      <c r="G390" t="str">
        <f>VLOOKUP(A390,'Medical Examinations'!$A$1:$L$2336,6,FALSE)</f>
        <v>No</v>
      </c>
      <c r="H390" s="25">
        <f>VLOOKUP(A390,'Medical Examinations'!$A$1:$L$2336,7,FALSE)</f>
        <v>0</v>
      </c>
      <c r="I390" t="str">
        <f>VLOOKUP(A390,'Medical Examinations'!$A$1:$L$2336,8,FALSE)</f>
        <v>yes</v>
      </c>
      <c r="J390" t="str">
        <f>VLOOKUP(A390,'Medical Examinations'!$A$1:$L$2336,11,FALSE)</f>
        <v>Normal Weight</v>
      </c>
      <c r="K390" t="str">
        <f>VLOOKUP(A390,'Medical Examinations'!$A$1:$L$2336,12,FALSE)</f>
        <v>Prediabetes</v>
      </c>
      <c r="L390" t="str">
        <f>VLOOKUP(A390,'Hospitalisation Details'!$A$1:$M$2344,12,FALSE)</f>
        <v>22-08-1991</v>
      </c>
      <c r="M390">
        <f>VLOOKUP(A390,'Hospitalisation Details'!$A$1:$M$2344,6,FALSE)</f>
        <v>26912.560000000001</v>
      </c>
      <c r="N390" t="str">
        <f>VLOOKUP(A390,'Hospitalisation Details'!$A$1:$M$2344,7,FALSE)</f>
        <v>tier - 2</v>
      </c>
      <c r="O390" t="str">
        <f>VLOOKUP(A390,'Hospitalisation Details'!$A$1:$M$2344,8,FALSE)</f>
        <v>tier - 2</v>
      </c>
      <c r="P390" t="str">
        <f>VLOOKUP(A390,'Hospitalisation Details'!$A$1:$M$2344,9,FALSE)</f>
        <v>R1011</v>
      </c>
      <c r="Q390">
        <f>VLOOKUP(A390,'Hospitalisation Details'!$A$1:$M$2344,13,FALSE)</f>
        <v>31</v>
      </c>
    </row>
    <row r="391" spans="1:17" ht="15.5" x14ac:dyDescent="0.35">
      <c r="A391" s="21" t="s">
        <v>1982</v>
      </c>
      <c r="B391" t="str">
        <f>VLOOKUP('Customer Names'!A391,'Customer Names'!$A$2:$C$2336,3,FALSE)</f>
        <v xml:space="preserve">  Summer B</v>
      </c>
      <c r="C391">
        <f>VLOOKUP(A391,'Medical Examinations'!$A$1:$L$2336,2, FALSE)</f>
        <v>16.21</v>
      </c>
      <c r="D391">
        <f>VLOOKUP(A391,'Medical Examinations'!$A$1:$L$2336,3,FALSE)</f>
        <v>6.29</v>
      </c>
      <c r="E391" t="str">
        <f>VLOOKUP(A391,'Medical Examinations'!$A$1:$L$2336,4,FALSE)</f>
        <v>yes</v>
      </c>
      <c r="F391" t="str">
        <f>VLOOKUP(A391,'Medical Examinations'!$A$1:$L$2336,5,FALSE)</f>
        <v>No</v>
      </c>
      <c r="G391" t="str">
        <f>VLOOKUP(A391,'Medical Examinations'!$A$1:$L$2336,6,FALSE)</f>
        <v>No</v>
      </c>
      <c r="H391" s="25">
        <f>VLOOKUP(A391,'Medical Examinations'!$A$1:$L$2336,7,FALSE)</f>
        <v>1</v>
      </c>
      <c r="I391" t="str">
        <f>VLOOKUP(A391,'Medical Examinations'!$A$1:$L$2336,8,FALSE)</f>
        <v>yes</v>
      </c>
      <c r="J391" t="str">
        <f>VLOOKUP(A391,'Medical Examinations'!$A$1:$L$2336,11,FALSE)</f>
        <v>Underweight</v>
      </c>
      <c r="K391" t="str">
        <f>VLOOKUP(A391,'Medical Examinations'!$A$1:$L$2336,12,FALSE)</f>
        <v>Prediabetes</v>
      </c>
      <c r="L391" t="str">
        <f>VLOOKUP(A391,'Hospitalisation Details'!$A$1:$M$2344,12,FALSE)</f>
        <v>22-07-1988</v>
      </c>
      <c r="M391">
        <f>VLOOKUP(A391,'Hospitalisation Details'!$A$1:$M$2344,6,FALSE)</f>
        <v>26607.89</v>
      </c>
      <c r="N391" t="str">
        <f>VLOOKUP(A391,'Hospitalisation Details'!$A$1:$M$2344,7,FALSE)</f>
        <v>tier - 2</v>
      </c>
      <c r="O391" t="str">
        <f>VLOOKUP(A391,'Hospitalisation Details'!$A$1:$M$2344,8,FALSE)</f>
        <v>tier - 1</v>
      </c>
      <c r="P391" t="str">
        <f>VLOOKUP(A391,'Hospitalisation Details'!$A$1:$M$2344,9,FALSE)</f>
        <v>R1011</v>
      </c>
      <c r="Q391">
        <f>VLOOKUP(A391,'Hospitalisation Details'!$A$1:$M$2344,13,FALSE)</f>
        <v>35</v>
      </c>
    </row>
    <row r="392" spans="1:17" ht="15.5" x14ac:dyDescent="0.35">
      <c r="A392" s="21" t="s">
        <v>1981</v>
      </c>
      <c r="B392" t="str">
        <f>VLOOKUP('Customer Names'!A392,'Customer Names'!$A$2:$C$2336,3,FALSE)</f>
        <v xml:space="preserve">  Edward</v>
      </c>
      <c r="C392">
        <f>VLOOKUP(A392,'Medical Examinations'!$A$1:$L$2336,2, FALSE)</f>
        <v>32.54</v>
      </c>
      <c r="D392">
        <f>VLOOKUP(A392,'Medical Examinations'!$A$1:$L$2336,3,FALSE)</f>
        <v>4.0199999999999996</v>
      </c>
      <c r="E392" t="str">
        <f>VLOOKUP(A392,'Medical Examinations'!$A$1:$L$2336,4,FALSE)</f>
        <v>No</v>
      </c>
      <c r="F392" t="str">
        <f>VLOOKUP(A392,'Medical Examinations'!$A$1:$L$2336,5,FALSE)</f>
        <v>yes</v>
      </c>
      <c r="G392" t="str">
        <f>VLOOKUP(A392,'Medical Examinations'!$A$1:$L$2336,6,FALSE)</f>
        <v>No</v>
      </c>
      <c r="H392" s="25">
        <f>VLOOKUP(A392,'Medical Examinations'!$A$1:$L$2336,7,FALSE)</f>
        <v>1</v>
      </c>
      <c r="I392" t="str">
        <f>VLOOKUP(A392,'Medical Examinations'!$A$1:$L$2336,8,FALSE)</f>
        <v>yes</v>
      </c>
      <c r="J392" t="str">
        <f>VLOOKUP(A392,'Medical Examinations'!$A$1:$L$2336,11,FALSE)</f>
        <v>Obesity</v>
      </c>
      <c r="K392" t="str">
        <f>VLOOKUP(A392,'Medical Examinations'!$A$1:$L$2336,12,FALSE)</f>
        <v>Normal</v>
      </c>
      <c r="L392" t="str">
        <f>VLOOKUP(A392,'Hospitalisation Details'!$A$1:$M$2344,12,FALSE)</f>
        <v>05-09-2004</v>
      </c>
      <c r="M392">
        <f>VLOOKUP(A392,'Hospitalisation Details'!$A$1:$M$2344,6,FALSE)</f>
        <v>26479.4</v>
      </c>
      <c r="N392" t="str">
        <f>VLOOKUP(A392,'Hospitalisation Details'!$A$1:$M$2344,7,FALSE)</f>
        <v>tier - 2</v>
      </c>
      <c r="O392" t="str">
        <f>VLOOKUP(A392,'Hospitalisation Details'!$A$1:$M$2344,8,FALSE)</f>
        <v>tier - 2</v>
      </c>
      <c r="P392" t="str">
        <f>VLOOKUP(A392,'Hospitalisation Details'!$A$1:$M$2344,9,FALSE)</f>
        <v>R1011</v>
      </c>
      <c r="Q392">
        <f>VLOOKUP(A392,'Hospitalisation Details'!$A$1:$M$2344,13,FALSE)</f>
        <v>18</v>
      </c>
    </row>
    <row r="393" spans="1:17" ht="15.5" x14ac:dyDescent="0.35">
      <c r="A393" s="21" t="s">
        <v>1980</v>
      </c>
      <c r="B393" t="str">
        <f>VLOOKUP('Customer Names'!A393,'Customer Names'!$A$2:$C$2336,3,FALSE)</f>
        <v xml:space="preserve">  Ryan</v>
      </c>
      <c r="C393">
        <f>VLOOKUP(A393,'Medical Examinations'!$A$1:$L$2336,2, FALSE)</f>
        <v>36.765000000000001</v>
      </c>
      <c r="D393">
        <f>VLOOKUP(A393,'Medical Examinations'!$A$1:$L$2336,3,FALSE)</f>
        <v>11.95</v>
      </c>
      <c r="E393" t="str">
        <f>VLOOKUP(A393,'Medical Examinations'!$A$1:$L$2336,4,FALSE)</f>
        <v>yes</v>
      </c>
      <c r="F393" t="str">
        <f>VLOOKUP(A393,'Medical Examinations'!$A$1:$L$2336,5,FALSE)</f>
        <v>No</v>
      </c>
      <c r="G393" t="str">
        <f>VLOOKUP(A393,'Medical Examinations'!$A$1:$L$2336,6,FALSE)</f>
        <v>No</v>
      </c>
      <c r="H393" s="25">
        <f>VLOOKUP(A393,'Medical Examinations'!$A$1:$L$2336,7,FALSE)</f>
        <v>2</v>
      </c>
      <c r="I393" t="str">
        <f>VLOOKUP(A393,'Medical Examinations'!$A$1:$L$2336,8,FALSE)</f>
        <v>No</v>
      </c>
      <c r="J393" t="str">
        <f>VLOOKUP(A393,'Medical Examinations'!$A$1:$L$2336,11,FALSE)</f>
        <v>Obesity</v>
      </c>
      <c r="K393" t="str">
        <f>VLOOKUP(A393,'Medical Examinations'!$A$1:$L$2336,12,FALSE)</f>
        <v>Diabetes</v>
      </c>
      <c r="L393" t="str">
        <f>VLOOKUP(A393,'Hospitalisation Details'!$A$1:$M$2344,12,FALSE)</f>
        <v>27-08-1970</v>
      </c>
      <c r="M393">
        <f>VLOOKUP(A393,'Hospitalisation Details'!$A$1:$M$2344,6,FALSE)</f>
        <v>26467.1</v>
      </c>
      <c r="N393" t="str">
        <f>VLOOKUP(A393,'Hospitalisation Details'!$A$1:$M$2344,7,FALSE)</f>
        <v>tier - 2</v>
      </c>
      <c r="O393" t="str">
        <f>VLOOKUP(A393,'Hospitalisation Details'!$A$1:$M$2344,8,FALSE)</f>
        <v>tier - 3</v>
      </c>
      <c r="P393" t="str">
        <f>VLOOKUP(A393,'Hospitalisation Details'!$A$1:$M$2344,9,FALSE)</f>
        <v>R1012</v>
      </c>
      <c r="Q393">
        <f>VLOOKUP(A393,'Hospitalisation Details'!$A$1:$M$2344,13,FALSE)</f>
        <v>52</v>
      </c>
    </row>
    <row r="394" spans="1:17" ht="15.5" x14ac:dyDescent="0.35">
      <c r="A394" s="21" t="s">
        <v>1979</v>
      </c>
      <c r="B394" t="str">
        <f>VLOOKUP('Customer Names'!A394,'Customer Names'!$A$2:$C$2336,3,FALSE)</f>
        <v xml:space="preserve">  Kacee</v>
      </c>
      <c r="C394">
        <f>VLOOKUP(A394,'Medical Examinations'!$A$1:$L$2336,2, FALSE)</f>
        <v>35.909999999999997</v>
      </c>
      <c r="D394">
        <f>VLOOKUP(A394,'Medical Examinations'!$A$1:$L$2336,3,FALSE)</f>
        <v>8.7100000000000009</v>
      </c>
      <c r="E394" t="str">
        <f>VLOOKUP(A394,'Medical Examinations'!$A$1:$L$2336,4,FALSE)</f>
        <v>No</v>
      </c>
      <c r="F394" t="str">
        <f>VLOOKUP(A394,'Medical Examinations'!$A$1:$L$2336,5,FALSE)</f>
        <v>No</v>
      </c>
      <c r="G394" t="str">
        <f>VLOOKUP(A394,'Medical Examinations'!$A$1:$L$2336,6,FALSE)</f>
        <v>No</v>
      </c>
      <c r="H394" s="25">
        <f>VLOOKUP(A394,'Medical Examinations'!$A$1:$L$2336,7,FALSE)</f>
        <v>0</v>
      </c>
      <c r="I394" t="str">
        <f>VLOOKUP(A394,'Medical Examinations'!$A$1:$L$2336,8,FALSE)</f>
        <v>No</v>
      </c>
      <c r="J394" t="str">
        <f>VLOOKUP(A394,'Medical Examinations'!$A$1:$L$2336,11,FALSE)</f>
        <v>Obesity</v>
      </c>
      <c r="K394" t="str">
        <f>VLOOKUP(A394,'Medical Examinations'!$A$1:$L$2336,12,FALSE)</f>
        <v>Diabetes</v>
      </c>
      <c r="L394" t="str">
        <f>VLOOKUP(A394,'Hospitalisation Details'!$A$1:$M$2344,12,FALSE)</f>
        <v>21-09-1974</v>
      </c>
      <c r="M394">
        <f>VLOOKUP(A394,'Hospitalisation Details'!$A$1:$M$2344,6,FALSE)</f>
        <v>26392.26</v>
      </c>
      <c r="N394" t="str">
        <f>VLOOKUP(A394,'Hospitalisation Details'!$A$1:$M$2344,7,FALSE)</f>
        <v>tier - 2</v>
      </c>
      <c r="O394" t="str">
        <f>VLOOKUP(A394,'Hospitalisation Details'!$A$1:$M$2344,8,FALSE)</f>
        <v>tier - 2</v>
      </c>
      <c r="P394" t="str">
        <f>VLOOKUP(A394,'Hospitalisation Details'!$A$1:$M$2344,9,FALSE)</f>
        <v>R1024</v>
      </c>
      <c r="Q394">
        <f>VLOOKUP(A394,'Hospitalisation Details'!$A$1:$M$2344,13,FALSE)</f>
        <v>48</v>
      </c>
    </row>
    <row r="395" spans="1:17" ht="15.5" x14ac:dyDescent="0.35">
      <c r="A395" s="21" t="s">
        <v>1978</v>
      </c>
      <c r="B395" t="str">
        <f>VLOOKUP('Customer Names'!A395,'Customer Names'!$A$2:$C$2336,3,FALSE)</f>
        <v xml:space="preserve">  Dave</v>
      </c>
      <c r="C395">
        <f>VLOOKUP(A395,'Medical Examinations'!$A$1:$L$2336,2, FALSE)</f>
        <v>32.06</v>
      </c>
      <c r="D395">
        <f>VLOOKUP(A395,'Medical Examinations'!$A$1:$L$2336,3,FALSE)</f>
        <v>4.67</v>
      </c>
      <c r="E395" t="str">
        <f>VLOOKUP(A395,'Medical Examinations'!$A$1:$L$2336,4,FALSE)</f>
        <v>No</v>
      </c>
      <c r="F395" t="str">
        <f>VLOOKUP(A395,'Medical Examinations'!$A$1:$L$2336,5,FALSE)</f>
        <v>yes</v>
      </c>
      <c r="G395" t="str">
        <f>VLOOKUP(A395,'Medical Examinations'!$A$1:$L$2336,6,FALSE)</f>
        <v>No</v>
      </c>
      <c r="H395" s="25">
        <f>VLOOKUP(A395,'Medical Examinations'!$A$1:$L$2336,7,FALSE)</f>
        <v>1</v>
      </c>
      <c r="I395" t="str">
        <f>VLOOKUP(A395,'Medical Examinations'!$A$1:$L$2336,8,FALSE)</f>
        <v>yes</v>
      </c>
      <c r="J395" t="str">
        <f>VLOOKUP(A395,'Medical Examinations'!$A$1:$L$2336,11,FALSE)</f>
        <v>Obesity</v>
      </c>
      <c r="K395" t="str">
        <f>VLOOKUP(A395,'Medical Examinations'!$A$1:$L$2336,12,FALSE)</f>
        <v>Normal</v>
      </c>
      <c r="L395" t="str">
        <f>VLOOKUP(A395,'Hospitalisation Details'!$A$1:$M$2344,12,FALSE)</f>
        <v>05-12-2004</v>
      </c>
      <c r="M395">
        <f>VLOOKUP(A395,'Hospitalisation Details'!$A$1:$M$2344,6,FALSE)</f>
        <v>26316.59</v>
      </c>
      <c r="N395" t="str">
        <f>VLOOKUP(A395,'Hospitalisation Details'!$A$1:$M$2344,7,FALSE)</f>
        <v>tier - 2</v>
      </c>
      <c r="O395" t="str">
        <f>VLOOKUP(A395,'Hospitalisation Details'!$A$1:$M$2344,8,FALSE)</f>
        <v>tier - 3</v>
      </c>
      <c r="P395" t="str">
        <f>VLOOKUP(A395,'Hospitalisation Details'!$A$1:$M$2344,9,FALSE)</f>
        <v>R1011</v>
      </c>
      <c r="Q395">
        <f>VLOOKUP(A395,'Hospitalisation Details'!$A$1:$M$2344,13,FALSE)</f>
        <v>18</v>
      </c>
    </row>
    <row r="396" spans="1:17" ht="15.5" x14ac:dyDescent="0.35">
      <c r="A396" s="21" t="s">
        <v>1977</v>
      </c>
      <c r="B396" t="str">
        <f>VLOOKUP('Customer Names'!A396,'Customer Names'!$A$2:$C$2336,3,FALSE)</f>
        <v xml:space="preserve">  Maryanna</v>
      </c>
      <c r="C396">
        <f>VLOOKUP(A396,'Medical Examinations'!$A$1:$L$2336,2, FALSE)</f>
        <v>24.1</v>
      </c>
      <c r="D396">
        <f>VLOOKUP(A396,'Medical Examinations'!$A$1:$L$2336,3,FALSE)</f>
        <v>11.14</v>
      </c>
      <c r="E396" t="str">
        <f>VLOOKUP(A396,'Medical Examinations'!$A$1:$L$2336,4,FALSE)</f>
        <v>yes</v>
      </c>
      <c r="F396" t="str">
        <f>VLOOKUP(A396,'Medical Examinations'!$A$1:$L$2336,5,FALSE)</f>
        <v>No</v>
      </c>
      <c r="G396" t="str">
        <f>VLOOKUP(A396,'Medical Examinations'!$A$1:$L$2336,6,FALSE)</f>
        <v>No</v>
      </c>
      <c r="H396" s="25">
        <f>VLOOKUP(A396,'Medical Examinations'!$A$1:$L$2336,7,FALSE)</f>
        <v>1</v>
      </c>
      <c r="I396" t="str">
        <f>VLOOKUP(A396,'Medical Examinations'!$A$1:$L$2336,8,FALSE)</f>
        <v>No</v>
      </c>
      <c r="J396" t="str">
        <f>VLOOKUP(A396,'Medical Examinations'!$A$1:$L$2336,11,FALSE)</f>
        <v>Normal Weight</v>
      </c>
      <c r="K396" t="str">
        <f>VLOOKUP(A396,'Medical Examinations'!$A$1:$L$2336,12,FALSE)</f>
        <v>Diabetes</v>
      </c>
      <c r="L396" t="str">
        <f>VLOOKUP(A396,'Hospitalisation Details'!$A$1:$M$2344,12,FALSE)</f>
        <v>04-06-1975</v>
      </c>
      <c r="M396">
        <f>VLOOKUP(A396,'Hospitalisation Details'!$A$1:$M$2344,6,FALSE)</f>
        <v>26236.58</v>
      </c>
      <c r="N396" t="str">
        <f>VLOOKUP(A396,'Hospitalisation Details'!$A$1:$M$2344,7,FALSE)</f>
        <v>tier - 2</v>
      </c>
      <c r="O396" t="str">
        <f>VLOOKUP(A396,'Hospitalisation Details'!$A$1:$M$2344,8,FALSE)</f>
        <v>tier - 1</v>
      </c>
      <c r="P396" t="str">
        <f>VLOOKUP(A396,'Hospitalisation Details'!$A$1:$M$2344,9,FALSE)</f>
        <v>R1011</v>
      </c>
      <c r="Q396">
        <f>VLOOKUP(A396,'Hospitalisation Details'!$A$1:$M$2344,13,FALSE)</f>
        <v>48</v>
      </c>
    </row>
    <row r="397" spans="1:17" ht="15.5" x14ac:dyDescent="0.35">
      <c r="A397" s="21" t="s">
        <v>1976</v>
      </c>
      <c r="B397" t="str">
        <f>VLOOKUP('Customer Names'!A397,'Customer Names'!$A$2:$C$2336,3,FALSE)</f>
        <v xml:space="preserve">  Jessica H</v>
      </c>
      <c r="C397">
        <f>VLOOKUP(A397,'Medical Examinations'!$A$1:$L$2336,2, FALSE)</f>
        <v>27.1</v>
      </c>
      <c r="D397">
        <f>VLOOKUP(A397,'Medical Examinations'!$A$1:$L$2336,3,FALSE)</f>
        <v>9.0500000000000007</v>
      </c>
      <c r="E397" t="str">
        <f>VLOOKUP(A397,'Medical Examinations'!$A$1:$L$2336,4,FALSE)</f>
        <v>No</v>
      </c>
      <c r="F397" t="str">
        <f>VLOOKUP(A397,'Medical Examinations'!$A$1:$L$2336,5,FALSE)</f>
        <v>No</v>
      </c>
      <c r="G397" t="str">
        <f>VLOOKUP(A397,'Medical Examinations'!$A$1:$L$2336,6,FALSE)</f>
        <v>No</v>
      </c>
      <c r="H397" s="25">
        <f>VLOOKUP(A397,'Medical Examinations'!$A$1:$L$2336,7,FALSE)</f>
        <v>2</v>
      </c>
      <c r="I397" t="str">
        <f>VLOOKUP(A397,'Medical Examinations'!$A$1:$L$2336,8,FALSE)</f>
        <v>No</v>
      </c>
      <c r="J397" t="str">
        <f>VLOOKUP(A397,'Medical Examinations'!$A$1:$L$2336,11,FALSE)</f>
        <v>Over Weight</v>
      </c>
      <c r="K397" t="str">
        <f>VLOOKUP(A397,'Medical Examinations'!$A$1:$L$2336,12,FALSE)</f>
        <v>Diabetes</v>
      </c>
      <c r="L397" t="str">
        <f>VLOOKUP(A397,'Hospitalisation Details'!$A$1:$M$2344,12,FALSE)</f>
        <v>07-07-1973</v>
      </c>
      <c r="M397">
        <f>VLOOKUP(A397,'Hospitalisation Details'!$A$1:$M$2344,6,FALSE)</f>
        <v>26140.36</v>
      </c>
      <c r="N397" t="str">
        <f>VLOOKUP(A397,'Hospitalisation Details'!$A$1:$M$2344,7,FALSE)</f>
        <v>tier - 2</v>
      </c>
      <c r="O397" t="str">
        <f>VLOOKUP(A397,'Hospitalisation Details'!$A$1:$M$2344,8,FALSE)</f>
        <v>tier - 3</v>
      </c>
      <c r="P397" t="str">
        <f>VLOOKUP(A397,'Hospitalisation Details'!$A$1:$M$2344,9,FALSE)</f>
        <v>R1011</v>
      </c>
      <c r="Q397">
        <f>VLOOKUP(A397,'Hospitalisation Details'!$A$1:$M$2344,13,FALSE)</f>
        <v>50</v>
      </c>
    </row>
    <row r="398" spans="1:17" ht="15.5" x14ac:dyDescent="0.35">
      <c r="A398" s="21" t="s">
        <v>1975</v>
      </c>
      <c r="B398" t="str">
        <f>VLOOKUP('Customer Names'!A398,'Customer Names'!$A$2:$C$2336,3,FALSE)</f>
        <v xml:space="preserve">  Deanna</v>
      </c>
      <c r="C398">
        <f>VLOOKUP(A398,'Medical Examinations'!$A$1:$L$2336,2, FALSE)</f>
        <v>24.42</v>
      </c>
      <c r="D398">
        <f>VLOOKUP(A398,'Medical Examinations'!$A$1:$L$2336,3,FALSE)</f>
        <v>11.31</v>
      </c>
      <c r="E398" t="str">
        <f>VLOOKUP(A398,'Medical Examinations'!$A$1:$L$2336,4,FALSE)</f>
        <v>No</v>
      </c>
      <c r="F398" t="str">
        <f>VLOOKUP(A398,'Medical Examinations'!$A$1:$L$2336,5,FALSE)</f>
        <v>No</v>
      </c>
      <c r="G398" t="str">
        <f>VLOOKUP(A398,'Medical Examinations'!$A$1:$L$2336,6,FALSE)</f>
        <v>No</v>
      </c>
      <c r="H398" s="25">
        <f>VLOOKUP(A398,'Medical Examinations'!$A$1:$L$2336,7,FALSE)</f>
        <v>0</v>
      </c>
      <c r="I398" t="str">
        <f>VLOOKUP(A398,'Medical Examinations'!$A$1:$L$2336,8,FALSE)</f>
        <v>yes</v>
      </c>
      <c r="J398" t="str">
        <f>VLOOKUP(A398,'Medical Examinations'!$A$1:$L$2336,11,FALSE)</f>
        <v>Normal Weight</v>
      </c>
      <c r="K398" t="str">
        <f>VLOOKUP(A398,'Medical Examinations'!$A$1:$L$2336,12,FALSE)</f>
        <v>Diabetes</v>
      </c>
      <c r="L398" t="str">
        <f>VLOOKUP(A398,'Hospitalisation Details'!$A$1:$M$2344,12,FALSE)</f>
        <v>11-10-2002</v>
      </c>
      <c r="M398">
        <f>VLOOKUP(A398,'Hospitalisation Details'!$A$1:$M$2344,6,FALSE)</f>
        <v>26125.67</v>
      </c>
      <c r="N398" t="str">
        <f>VLOOKUP(A398,'Hospitalisation Details'!$A$1:$M$2344,7,FALSE)</f>
        <v>tier - 2</v>
      </c>
      <c r="O398" t="str">
        <f>VLOOKUP(A398,'Hospitalisation Details'!$A$1:$M$2344,8,FALSE)</f>
        <v>tier - 1</v>
      </c>
      <c r="P398" t="str">
        <f>VLOOKUP(A398,'Hospitalisation Details'!$A$1:$M$2344,9,FALSE)</f>
        <v>R1013</v>
      </c>
      <c r="Q398">
        <f>VLOOKUP(A398,'Hospitalisation Details'!$A$1:$M$2344,13,FALSE)</f>
        <v>20</v>
      </c>
    </row>
    <row r="399" spans="1:17" ht="15.5" x14ac:dyDescent="0.35">
      <c r="A399" s="21" t="s">
        <v>1974</v>
      </c>
      <c r="B399" t="str">
        <f>VLOOKUP('Customer Names'!A399,'Customer Names'!$A$2:$C$2336,3,FALSE)</f>
        <v xml:space="preserve">  Peter</v>
      </c>
      <c r="C399">
        <f>VLOOKUP(A399,'Medical Examinations'!$A$1:$L$2336,2, FALSE)</f>
        <v>26.695</v>
      </c>
      <c r="D399">
        <f>VLOOKUP(A399,'Medical Examinations'!$A$1:$L$2336,3,FALSE)</f>
        <v>4.68</v>
      </c>
      <c r="E399" t="str">
        <f>VLOOKUP(A399,'Medical Examinations'!$A$1:$L$2336,4,FALSE)</f>
        <v>yes</v>
      </c>
      <c r="F399" t="str">
        <f>VLOOKUP(A399,'Medical Examinations'!$A$1:$L$2336,5,FALSE)</f>
        <v>No</v>
      </c>
      <c r="G399" t="str">
        <f>VLOOKUP(A399,'Medical Examinations'!$A$1:$L$2336,6,FALSE)</f>
        <v>No</v>
      </c>
      <c r="H399" s="25">
        <f>VLOOKUP(A399,'Medical Examinations'!$A$1:$L$2336,7,FALSE)</f>
        <v>2</v>
      </c>
      <c r="I399" t="str">
        <f>VLOOKUP(A399,'Medical Examinations'!$A$1:$L$2336,8,FALSE)</f>
        <v>yes</v>
      </c>
      <c r="J399" t="str">
        <f>VLOOKUP(A399,'Medical Examinations'!$A$1:$L$2336,11,FALSE)</f>
        <v>Over Weight</v>
      </c>
      <c r="K399" t="str">
        <f>VLOOKUP(A399,'Medical Examinations'!$A$1:$L$2336,12,FALSE)</f>
        <v>Normal</v>
      </c>
      <c r="L399" t="str">
        <f>VLOOKUP(A399,'Hospitalisation Details'!$A$1:$M$2344,12,FALSE)</f>
        <v>09-07-1966</v>
      </c>
      <c r="M399">
        <f>VLOOKUP(A399,'Hospitalisation Details'!$A$1:$M$2344,6,FALSE)</f>
        <v>26109.33</v>
      </c>
      <c r="N399" t="str">
        <f>VLOOKUP(A399,'Hospitalisation Details'!$A$1:$M$2344,7,FALSE)</f>
        <v>tier - 2</v>
      </c>
      <c r="O399" t="str">
        <f>VLOOKUP(A399,'Hospitalisation Details'!$A$1:$M$2344,8,FALSE)</f>
        <v>tier - 3</v>
      </c>
      <c r="P399" t="str">
        <f>VLOOKUP(A399,'Hospitalisation Details'!$A$1:$M$2344,9,FALSE)</f>
        <v>R1012</v>
      </c>
      <c r="Q399">
        <f>VLOOKUP(A399,'Hospitalisation Details'!$A$1:$M$2344,13,FALSE)</f>
        <v>57</v>
      </c>
    </row>
    <row r="400" spans="1:17" ht="15.5" x14ac:dyDescent="0.35">
      <c r="A400" s="21" t="s">
        <v>1973</v>
      </c>
      <c r="B400" t="str">
        <f>VLOOKUP('Customer Names'!A400,'Customer Names'!$A$2:$C$2336,3,FALSE)</f>
        <v xml:space="preserve">  Rebecca</v>
      </c>
      <c r="C400">
        <f>VLOOKUP(A400,'Medical Examinations'!$A$1:$L$2336,2, FALSE)</f>
        <v>27.79</v>
      </c>
      <c r="D400">
        <f>VLOOKUP(A400,'Medical Examinations'!$A$1:$L$2336,3,FALSE)</f>
        <v>6.05</v>
      </c>
      <c r="E400" t="str">
        <f>VLOOKUP(A400,'Medical Examinations'!$A$1:$L$2336,4,FALSE)</f>
        <v>yes</v>
      </c>
      <c r="F400" t="str">
        <f>VLOOKUP(A400,'Medical Examinations'!$A$1:$L$2336,5,FALSE)</f>
        <v>yes</v>
      </c>
      <c r="G400" t="str">
        <f>VLOOKUP(A400,'Medical Examinations'!$A$1:$L$2336,6,FALSE)</f>
        <v>No</v>
      </c>
      <c r="H400" s="25">
        <f>VLOOKUP(A400,'Medical Examinations'!$A$1:$L$2336,7,FALSE)</f>
        <v>1</v>
      </c>
      <c r="I400" t="str">
        <f>VLOOKUP(A400,'Medical Examinations'!$A$1:$L$2336,8,FALSE)</f>
        <v>yes</v>
      </c>
      <c r="J400" t="str">
        <f>VLOOKUP(A400,'Medical Examinations'!$A$1:$L$2336,11,FALSE)</f>
        <v>Over Weight</v>
      </c>
      <c r="K400" t="str">
        <f>VLOOKUP(A400,'Medical Examinations'!$A$1:$L$2336,12,FALSE)</f>
        <v>Prediabetes</v>
      </c>
      <c r="L400" t="str">
        <f>VLOOKUP(A400,'Hospitalisation Details'!$A$1:$M$2344,12,FALSE)</f>
        <v>26-12-2000</v>
      </c>
      <c r="M400">
        <f>VLOOKUP(A400,'Hospitalisation Details'!$A$1:$M$2344,6,FALSE)</f>
        <v>26026.97</v>
      </c>
      <c r="N400" t="str">
        <f>VLOOKUP(A400,'Hospitalisation Details'!$A$1:$M$2344,7,FALSE)</f>
        <v>tier - 2</v>
      </c>
      <c r="O400" t="str">
        <f>VLOOKUP(A400,'Hospitalisation Details'!$A$1:$M$2344,8,FALSE)</f>
        <v>tier - 3</v>
      </c>
      <c r="P400" t="str">
        <f>VLOOKUP(A400,'Hospitalisation Details'!$A$1:$M$2344,9,FALSE)</f>
        <v>R1011</v>
      </c>
      <c r="Q400">
        <f>VLOOKUP(A400,'Hospitalisation Details'!$A$1:$M$2344,13,FALSE)</f>
        <v>22</v>
      </c>
    </row>
    <row r="401" spans="1:17" ht="15.5" x14ac:dyDescent="0.35">
      <c r="A401" s="21" t="s">
        <v>1972</v>
      </c>
      <c r="B401" t="str">
        <f>VLOOKUP('Customer Names'!A401,'Customer Names'!$A$2:$C$2336,3,FALSE)</f>
        <v xml:space="preserve">  Elizabeth M</v>
      </c>
      <c r="C401">
        <f>VLOOKUP(A401,'Medical Examinations'!$A$1:$L$2336,2, FALSE)</f>
        <v>32.68</v>
      </c>
      <c r="D401">
        <f>VLOOKUP(A401,'Medical Examinations'!$A$1:$L$2336,3,FALSE)</f>
        <v>4.68</v>
      </c>
      <c r="E401" t="str">
        <f>VLOOKUP(A401,'Medical Examinations'!$A$1:$L$2336,4,FALSE)</f>
        <v>yes</v>
      </c>
      <c r="F401" t="str">
        <f>VLOOKUP(A401,'Medical Examinations'!$A$1:$L$2336,5,FALSE)</f>
        <v>No</v>
      </c>
      <c r="G401" t="str">
        <f>VLOOKUP(A401,'Medical Examinations'!$A$1:$L$2336,6,FALSE)</f>
        <v>No</v>
      </c>
      <c r="H401" s="25">
        <f>VLOOKUP(A401,'Medical Examinations'!$A$1:$L$2336,7,FALSE)</f>
        <v>0</v>
      </c>
      <c r="I401" t="str">
        <f>VLOOKUP(A401,'Medical Examinations'!$A$1:$L$2336,8,FALSE)</f>
        <v>No</v>
      </c>
      <c r="J401" t="str">
        <f>VLOOKUP(A401,'Medical Examinations'!$A$1:$L$2336,11,FALSE)</f>
        <v>Obesity</v>
      </c>
      <c r="K401" t="str">
        <f>VLOOKUP(A401,'Medical Examinations'!$A$1:$L$2336,12,FALSE)</f>
        <v>Normal</v>
      </c>
      <c r="L401" t="str">
        <f>VLOOKUP(A401,'Hospitalisation Details'!$A$1:$M$2344,12,FALSE)</f>
        <v>05-06-2001</v>
      </c>
      <c r="M401">
        <f>VLOOKUP(A401,'Hospitalisation Details'!$A$1:$M$2344,6,FALSE)</f>
        <v>26018.95</v>
      </c>
      <c r="N401" t="str">
        <f>VLOOKUP(A401,'Hospitalisation Details'!$A$1:$M$2344,7,FALSE)</f>
        <v>tier - 2</v>
      </c>
      <c r="O401" t="str">
        <f>VLOOKUP(A401,'Hospitalisation Details'!$A$1:$M$2344,8,FALSE)</f>
        <v>tier - 2</v>
      </c>
      <c r="P401" t="str">
        <f>VLOOKUP(A401,'Hospitalisation Details'!$A$1:$M$2344,9,FALSE)</f>
        <v>R1012</v>
      </c>
      <c r="Q401">
        <f>VLOOKUP(A401,'Hospitalisation Details'!$A$1:$M$2344,13,FALSE)</f>
        <v>22</v>
      </c>
    </row>
    <row r="402" spans="1:17" ht="15.5" x14ac:dyDescent="0.35">
      <c r="A402" s="21" t="s">
        <v>1971</v>
      </c>
      <c r="B402" t="str">
        <f>VLOOKUP('Customer Names'!A402,'Customer Names'!$A$2:$C$2336,3,FALSE)</f>
        <v xml:space="preserve">  Gregory</v>
      </c>
      <c r="C402">
        <f>VLOOKUP(A402,'Medical Examinations'!$A$1:$L$2336,2, FALSE)</f>
        <v>26.4</v>
      </c>
      <c r="D402">
        <f>VLOOKUP(A402,'Medical Examinations'!$A$1:$L$2336,3,FALSE)</f>
        <v>9.5</v>
      </c>
      <c r="E402" t="str">
        <f>VLOOKUP(A402,'Medical Examinations'!$A$1:$L$2336,4,FALSE)</f>
        <v>yes</v>
      </c>
      <c r="F402" t="str">
        <f>VLOOKUP(A402,'Medical Examinations'!$A$1:$L$2336,5,FALSE)</f>
        <v>No</v>
      </c>
      <c r="G402" t="str">
        <f>VLOOKUP(A402,'Medical Examinations'!$A$1:$L$2336,6,FALSE)</f>
        <v>No</v>
      </c>
      <c r="H402" s="25">
        <f>VLOOKUP(A402,'Medical Examinations'!$A$1:$L$2336,7,FALSE)</f>
        <v>2</v>
      </c>
      <c r="I402" t="str">
        <f>VLOOKUP(A402,'Medical Examinations'!$A$1:$L$2336,8,FALSE)</f>
        <v>No</v>
      </c>
      <c r="J402" t="str">
        <f>VLOOKUP(A402,'Medical Examinations'!$A$1:$L$2336,11,FALSE)</f>
        <v>Over Weight</v>
      </c>
      <c r="K402" t="str">
        <f>VLOOKUP(A402,'Medical Examinations'!$A$1:$L$2336,12,FALSE)</f>
        <v>Diabetes</v>
      </c>
      <c r="L402" t="str">
        <f>VLOOKUP(A402,'Hospitalisation Details'!$A$1:$M$2344,12,FALSE)</f>
        <v>03-12-1970</v>
      </c>
      <c r="M402">
        <f>VLOOKUP(A402,'Hospitalisation Details'!$A$1:$M$2344,6,FALSE)</f>
        <v>25992.82</v>
      </c>
      <c r="N402" t="str">
        <f>VLOOKUP(A402,'Hospitalisation Details'!$A$1:$M$2344,7,FALSE)</f>
        <v>tier - 2</v>
      </c>
      <c r="O402" t="str">
        <f>VLOOKUP(A402,'Hospitalisation Details'!$A$1:$M$2344,8,FALSE)</f>
        <v>tier - 2</v>
      </c>
      <c r="P402" t="str">
        <f>VLOOKUP(A402,'Hospitalisation Details'!$A$1:$M$2344,9,FALSE)</f>
        <v>R1013</v>
      </c>
      <c r="Q402">
        <f>VLOOKUP(A402,'Hospitalisation Details'!$A$1:$M$2344,13,FALSE)</f>
        <v>52</v>
      </c>
    </row>
    <row r="403" spans="1:17" ht="15.5" x14ac:dyDescent="0.35">
      <c r="A403" s="21" t="s">
        <v>1970</v>
      </c>
      <c r="B403" t="str">
        <f>VLOOKUP('Customer Names'!A403,'Customer Names'!$A$2:$C$2336,3,FALSE)</f>
        <v xml:space="preserve">  Sarah E</v>
      </c>
      <c r="C403">
        <f>VLOOKUP(A403,'Medical Examinations'!$A$1:$L$2336,2, FALSE)</f>
        <v>23.655000000000001</v>
      </c>
      <c r="D403">
        <f>VLOOKUP(A403,'Medical Examinations'!$A$1:$L$2336,3,FALSE)</f>
        <v>10.84</v>
      </c>
      <c r="E403" t="str">
        <f>VLOOKUP(A403,'Medical Examinations'!$A$1:$L$2336,4,FALSE)</f>
        <v>yes</v>
      </c>
      <c r="F403" t="str">
        <f>VLOOKUP(A403,'Medical Examinations'!$A$1:$L$2336,5,FALSE)</f>
        <v>No</v>
      </c>
      <c r="G403" t="str">
        <f>VLOOKUP(A403,'Medical Examinations'!$A$1:$L$2336,6,FALSE)</f>
        <v>Yes</v>
      </c>
      <c r="H403" s="25">
        <f>VLOOKUP(A403,'Medical Examinations'!$A$1:$L$2336,7,FALSE)</f>
        <v>1</v>
      </c>
      <c r="I403" t="str">
        <f>VLOOKUP(A403,'Medical Examinations'!$A$1:$L$2336,8,FALSE)</f>
        <v>yes</v>
      </c>
      <c r="J403" t="str">
        <f>VLOOKUP(A403,'Medical Examinations'!$A$1:$L$2336,11,FALSE)</f>
        <v>Normal Weight</v>
      </c>
      <c r="K403" t="str">
        <f>VLOOKUP(A403,'Medical Examinations'!$A$1:$L$2336,12,FALSE)</f>
        <v>Diabetes</v>
      </c>
      <c r="L403" t="str">
        <f>VLOOKUP(A403,'Hospitalisation Details'!$A$1:$M$2344,12,FALSE)</f>
        <v>21-08-1963</v>
      </c>
      <c r="M403">
        <f>VLOOKUP(A403,'Hospitalisation Details'!$A$1:$M$2344,6,FALSE)</f>
        <v>25678.78</v>
      </c>
      <c r="N403" t="str">
        <f>VLOOKUP(A403,'Hospitalisation Details'!$A$1:$M$2344,7,FALSE)</f>
        <v>tier - 2</v>
      </c>
      <c r="O403" t="str">
        <f>VLOOKUP(A403,'Hospitalisation Details'!$A$1:$M$2344,8,FALSE)</f>
        <v>tier - 3</v>
      </c>
      <c r="P403" t="str">
        <f>VLOOKUP(A403,'Hospitalisation Details'!$A$1:$M$2344,9,FALSE)</f>
        <v>R1012</v>
      </c>
      <c r="Q403">
        <f>VLOOKUP(A403,'Hospitalisation Details'!$A$1:$M$2344,13,FALSE)</f>
        <v>59</v>
      </c>
    </row>
    <row r="404" spans="1:17" ht="15.5" x14ac:dyDescent="0.35">
      <c r="A404" s="21" t="s">
        <v>1969</v>
      </c>
      <c r="B404" t="str">
        <f>VLOOKUP('Customer Names'!A404,'Customer Names'!$A$2:$C$2336,3,FALSE)</f>
        <v xml:space="preserve">  Anne Elise</v>
      </c>
      <c r="C404">
        <f>VLOOKUP(A404,'Medical Examinations'!$A$1:$L$2336,2, FALSE)</f>
        <v>27.36</v>
      </c>
      <c r="D404">
        <f>VLOOKUP(A404,'Medical Examinations'!$A$1:$L$2336,3,FALSE)</f>
        <v>5.88</v>
      </c>
      <c r="E404" t="str">
        <f>VLOOKUP(A404,'Medical Examinations'!$A$1:$L$2336,4,FALSE)</f>
        <v>No</v>
      </c>
      <c r="F404" t="str">
        <f>VLOOKUP(A404,'Medical Examinations'!$A$1:$L$2336,5,FALSE)</f>
        <v>No</v>
      </c>
      <c r="G404" t="str">
        <f>VLOOKUP(A404,'Medical Examinations'!$A$1:$L$2336,6,FALSE)</f>
        <v>No</v>
      </c>
      <c r="H404" s="25">
        <f>VLOOKUP(A404,'Medical Examinations'!$A$1:$L$2336,7,FALSE)</f>
        <v>2</v>
      </c>
      <c r="I404" t="str">
        <f>VLOOKUP(A404,'Medical Examinations'!$A$1:$L$2336,8,FALSE)</f>
        <v>No</v>
      </c>
      <c r="J404" t="str">
        <f>VLOOKUP(A404,'Medical Examinations'!$A$1:$L$2336,11,FALSE)</f>
        <v>Over Weight</v>
      </c>
      <c r="K404" t="str">
        <f>VLOOKUP(A404,'Medical Examinations'!$A$1:$L$2336,12,FALSE)</f>
        <v>Prediabetes</v>
      </c>
      <c r="L404" t="str">
        <f>VLOOKUP(A404,'Hospitalisation Details'!$A$1:$M$2344,12,FALSE)</f>
        <v>17-07-1972</v>
      </c>
      <c r="M404">
        <f>VLOOKUP(A404,'Hospitalisation Details'!$A$1:$M$2344,6,FALSE)</f>
        <v>25656.58</v>
      </c>
      <c r="N404" t="str">
        <f>VLOOKUP(A404,'Hospitalisation Details'!$A$1:$M$2344,7,FALSE)</f>
        <v>tier - 2</v>
      </c>
      <c r="O404" t="str">
        <f>VLOOKUP(A404,'Hospitalisation Details'!$A$1:$M$2344,8,FALSE)</f>
        <v>tier - 3</v>
      </c>
      <c r="P404" t="str">
        <f>VLOOKUP(A404,'Hospitalisation Details'!$A$1:$M$2344,9,FALSE)</f>
        <v>R1024</v>
      </c>
      <c r="Q404">
        <f>VLOOKUP(A404,'Hospitalisation Details'!$A$1:$M$2344,13,FALSE)</f>
        <v>51</v>
      </c>
    </row>
    <row r="405" spans="1:17" ht="15.5" x14ac:dyDescent="0.35">
      <c r="A405" s="21" t="s">
        <v>1968</v>
      </c>
      <c r="B405" t="str">
        <f>VLOOKUP('Customer Names'!A405,'Customer Names'!$A$2:$C$2336,3,FALSE)</f>
        <v xml:space="preserve">  Christopher R</v>
      </c>
      <c r="C405">
        <f>VLOOKUP(A405,'Medical Examinations'!$A$1:$L$2336,2, FALSE)</f>
        <v>27.82</v>
      </c>
      <c r="D405">
        <f>VLOOKUP(A405,'Medical Examinations'!$A$1:$L$2336,3,FALSE)</f>
        <v>5.24</v>
      </c>
      <c r="E405" t="str">
        <f>VLOOKUP(A405,'Medical Examinations'!$A$1:$L$2336,4,FALSE)</f>
        <v>yes</v>
      </c>
      <c r="F405" t="str">
        <f>VLOOKUP(A405,'Medical Examinations'!$A$1:$L$2336,5,FALSE)</f>
        <v>No</v>
      </c>
      <c r="G405" t="str">
        <f>VLOOKUP(A405,'Medical Examinations'!$A$1:$L$2336,6,FALSE)</f>
        <v>No</v>
      </c>
      <c r="H405" s="25">
        <f>VLOOKUP(A405,'Medical Examinations'!$A$1:$L$2336,7,FALSE)</f>
        <v>0</v>
      </c>
      <c r="I405" t="str">
        <f>VLOOKUP(A405,'Medical Examinations'!$A$1:$L$2336,8,FALSE)</f>
        <v>yes</v>
      </c>
      <c r="J405" t="str">
        <f>VLOOKUP(A405,'Medical Examinations'!$A$1:$L$2336,11,FALSE)</f>
        <v>Over Weight</v>
      </c>
      <c r="K405" t="str">
        <f>VLOOKUP(A405,'Medical Examinations'!$A$1:$L$2336,12,FALSE)</f>
        <v>Normal</v>
      </c>
      <c r="L405" t="str">
        <f>VLOOKUP(A405,'Hospitalisation Details'!$A$1:$M$2344,12,FALSE)</f>
        <v>02-08-2001</v>
      </c>
      <c r="M405">
        <f>VLOOKUP(A405,'Hospitalisation Details'!$A$1:$M$2344,6,FALSE)</f>
        <v>25648.98</v>
      </c>
      <c r="N405" t="str">
        <f>VLOOKUP(A405,'Hospitalisation Details'!$A$1:$M$2344,7,FALSE)</f>
        <v>tier - 2</v>
      </c>
      <c r="O405" t="str">
        <f>VLOOKUP(A405,'Hospitalisation Details'!$A$1:$M$2344,8,FALSE)</f>
        <v>tier - 1</v>
      </c>
      <c r="P405" t="str">
        <f>VLOOKUP(A405,'Hospitalisation Details'!$A$1:$M$2344,9,FALSE)</f>
        <v>R1011</v>
      </c>
      <c r="Q405">
        <f>VLOOKUP(A405,'Hospitalisation Details'!$A$1:$M$2344,13,FALSE)</f>
        <v>22</v>
      </c>
    </row>
    <row r="406" spans="1:17" ht="15.5" x14ac:dyDescent="0.35">
      <c r="A406" s="21" t="s">
        <v>1967</v>
      </c>
      <c r="B406" t="str">
        <f>VLOOKUP('Customer Names'!A406,'Customer Names'!$A$2:$C$2336,3,FALSE)</f>
        <v xml:space="preserve">  Elliot</v>
      </c>
      <c r="C406">
        <f>VLOOKUP(A406,'Medical Examinations'!$A$1:$L$2336,2, FALSE)</f>
        <v>25.46</v>
      </c>
      <c r="D406">
        <f>VLOOKUP(A406,'Medical Examinations'!$A$1:$L$2336,3,FALSE)</f>
        <v>11.75</v>
      </c>
      <c r="E406" t="str">
        <f>VLOOKUP(A406,'Medical Examinations'!$A$1:$L$2336,4,FALSE)</f>
        <v>No</v>
      </c>
      <c r="F406" t="str">
        <f>VLOOKUP(A406,'Medical Examinations'!$A$1:$L$2336,5,FALSE)</f>
        <v>No</v>
      </c>
      <c r="G406" t="str">
        <f>VLOOKUP(A406,'Medical Examinations'!$A$1:$L$2336,6,FALSE)</f>
        <v>No</v>
      </c>
      <c r="H406" s="25">
        <f>VLOOKUP(A406,'Medical Examinations'!$A$1:$L$2336,7,FALSE)</f>
        <v>0</v>
      </c>
      <c r="I406" t="str">
        <f>VLOOKUP(A406,'Medical Examinations'!$A$1:$L$2336,8,FALSE)</f>
        <v>No</v>
      </c>
      <c r="J406" t="str">
        <f>VLOOKUP(A406,'Medical Examinations'!$A$1:$L$2336,11,FALSE)</f>
        <v>Over Weight</v>
      </c>
      <c r="K406" t="str">
        <f>VLOOKUP(A406,'Medical Examinations'!$A$1:$L$2336,12,FALSE)</f>
        <v>Diabetes</v>
      </c>
      <c r="L406" t="str">
        <f>VLOOKUP(A406,'Hospitalisation Details'!$A$1:$M$2344,12,FALSE)</f>
        <v>11-12-1968</v>
      </c>
      <c r="M406">
        <f>VLOOKUP(A406,'Hospitalisation Details'!$A$1:$M$2344,6,FALSE)</f>
        <v>25517.11</v>
      </c>
      <c r="N406" t="str">
        <f>VLOOKUP(A406,'Hospitalisation Details'!$A$1:$M$2344,7,FALSE)</f>
        <v>tier - 2</v>
      </c>
      <c r="O406" t="str">
        <f>VLOOKUP(A406,'Hospitalisation Details'!$A$1:$M$2344,8,FALSE)</f>
        <v>tier - 3</v>
      </c>
      <c r="P406" t="str">
        <f>VLOOKUP(A406,'Hospitalisation Details'!$A$1:$M$2344,9,FALSE)</f>
        <v>R1017</v>
      </c>
      <c r="Q406">
        <f>VLOOKUP(A406,'Hospitalisation Details'!$A$1:$M$2344,13,FALSE)</f>
        <v>54</v>
      </c>
    </row>
    <row r="407" spans="1:17" ht="15.5" x14ac:dyDescent="0.35">
      <c r="A407" s="21" t="s">
        <v>1966</v>
      </c>
      <c r="B407" t="str">
        <f>VLOOKUP('Customer Names'!A407,'Customer Names'!$A$2:$C$2336,3,FALSE)</f>
        <v xml:space="preserve">  Christopher D</v>
      </c>
      <c r="C407">
        <f>VLOOKUP(A407,'Medical Examinations'!$A$1:$L$2336,2, FALSE)</f>
        <v>25.1</v>
      </c>
      <c r="D407">
        <f>VLOOKUP(A407,'Medical Examinations'!$A$1:$L$2336,3,FALSE)</f>
        <v>6.97</v>
      </c>
      <c r="E407" t="str">
        <f>VLOOKUP(A407,'Medical Examinations'!$A$1:$L$2336,4,FALSE)</f>
        <v>No</v>
      </c>
      <c r="F407" t="str">
        <f>VLOOKUP(A407,'Medical Examinations'!$A$1:$L$2336,5,FALSE)</f>
        <v>No</v>
      </c>
      <c r="G407" t="str">
        <f>VLOOKUP(A407,'Medical Examinations'!$A$1:$L$2336,6,FALSE)</f>
        <v>No</v>
      </c>
      <c r="H407" s="25">
        <f>VLOOKUP(A407,'Medical Examinations'!$A$1:$L$2336,7,FALSE)</f>
        <v>0</v>
      </c>
      <c r="I407" t="str">
        <f>VLOOKUP(A407,'Medical Examinations'!$A$1:$L$2336,8,FALSE)</f>
        <v>yes</v>
      </c>
      <c r="J407" t="str">
        <f>VLOOKUP(A407,'Medical Examinations'!$A$1:$L$2336,11,FALSE)</f>
        <v>Over Weight</v>
      </c>
      <c r="K407" t="str">
        <f>VLOOKUP(A407,'Medical Examinations'!$A$1:$L$2336,12,FALSE)</f>
        <v>Diabetes</v>
      </c>
      <c r="L407" t="str">
        <f>VLOOKUP(A407,'Hospitalisation Details'!$A$1:$M$2344,12,FALSE)</f>
        <v>22-08-1968</v>
      </c>
      <c r="M407">
        <f>VLOOKUP(A407,'Hospitalisation Details'!$A$1:$M$2344,6,FALSE)</f>
        <v>25382.3</v>
      </c>
      <c r="N407" t="str">
        <f>VLOOKUP(A407,'Hospitalisation Details'!$A$1:$M$2344,7,FALSE)</f>
        <v>tier - 2</v>
      </c>
      <c r="O407" t="str">
        <f>VLOOKUP(A407,'Hospitalisation Details'!$A$1:$M$2344,8,FALSE)</f>
        <v>tier - 2</v>
      </c>
      <c r="P407" t="str">
        <f>VLOOKUP(A407,'Hospitalisation Details'!$A$1:$M$2344,9,FALSE)</f>
        <v>R1011</v>
      </c>
      <c r="Q407">
        <f>VLOOKUP(A407,'Hospitalisation Details'!$A$1:$M$2344,13,FALSE)</f>
        <v>54</v>
      </c>
    </row>
    <row r="408" spans="1:17" ht="15.5" x14ac:dyDescent="0.35">
      <c r="A408" s="21" t="s">
        <v>1965</v>
      </c>
      <c r="B408" t="str">
        <f>VLOOKUP('Customer Names'!A408,'Customer Names'!$A$2:$C$2336,3,FALSE)</f>
        <v xml:space="preserve">  Corey</v>
      </c>
      <c r="C408">
        <f>VLOOKUP(A408,'Medical Examinations'!$A$1:$L$2336,2, FALSE)</f>
        <v>32.11</v>
      </c>
      <c r="D408">
        <f>VLOOKUP(A408,'Medical Examinations'!$A$1:$L$2336,3,FALSE)</f>
        <v>4.76</v>
      </c>
      <c r="E408" t="str">
        <f>VLOOKUP(A408,'Medical Examinations'!$A$1:$L$2336,4,FALSE)</f>
        <v>No</v>
      </c>
      <c r="F408" t="str">
        <f>VLOOKUP(A408,'Medical Examinations'!$A$1:$L$2336,5,FALSE)</f>
        <v>No</v>
      </c>
      <c r="G408" t="str">
        <f>VLOOKUP(A408,'Medical Examinations'!$A$1:$L$2336,6,FALSE)</f>
        <v>No</v>
      </c>
      <c r="H408" s="25">
        <f>VLOOKUP(A408,'Medical Examinations'!$A$1:$L$2336,7,FALSE)</f>
        <v>2</v>
      </c>
      <c r="I408" t="str">
        <f>VLOOKUP(A408,'Medical Examinations'!$A$1:$L$2336,8,FALSE)</f>
        <v>No</v>
      </c>
      <c r="J408" t="str">
        <f>VLOOKUP(A408,'Medical Examinations'!$A$1:$L$2336,11,FALSE)</f>
        <v>Obesity</v>
      </c>
      <c r="K408" t="str">
        <f>VLOOKUP(A408,'Medical Examinations'!$A$1:$L$2336,12,FALSE)</f>
        <v>Normal</v>
      </c>
      <c r="L408" t="str">
        <f>VLOOKUP(A408,'Hospitalisation Details'!$A$1:$M$2344,12,FALSE)</f>
        <v>26-09-1972</v>
      </c>
      <c r="M408">
        <f>VLOOKUP(A408,'Hospitalisation Details'!$A$1:$M$2344,6,FALSE)</f>
        <v>25333.33</v>
      </c>
      <c r="N408" t="str">
        <f>VLOOKUP(A408,'Hospitalisation Details'!$A$1:$M$2344,7,FALSE)</f>
        <v>tier - 2</v>
      </c>
      <c r="O408" t="str">
        <f>VLOOKUP(A408,'Hospitalisation Details'!$A$1:$M$2344,8,FALSE)</f>
        <v>tier - 2</v>
      </c>
      <c r="P408" t="str">
        <f>VLOOKUP(A408,'Hospitalisation Details'!$A$1:$M$2344,9,FALSE)</f>
        <v>R1017</v>
      </c>
      <c r="Q408">
        <f>VLOOKUP(A408,'Hospitalisation Details'!$A$1:$M$2344,13,FALSE)</f>
        <v>50</v>
      </c>
    </row>
    <row r="409" spans="1:17" ht="15.5" x14ac:dyDescent="0.35">
      <c r="A409" s="21" t="s">
        <v>1964</v>
      </c>
      <c r="B409" t="str">
        <f>VLOOKUP('Customer Names'!A409,'Customer Names'!$A$2:$C$2336,3,FALSE)</f>
        <v xml:space="preserve">  Patrick D</v>
      </c>
      <c r="C409">
        <f>VLOOKUP(A409,'Medical Examinations'!$A$1:$L$2336,2, FALSE)</f>
        <v>29.8</v>
      </c>
      <c r="D409">
        <f>VLOOKUP(A409,'Medical Examinations'!$A$1:$L$2336,3,FALSE)</f>
        <v>8.24</v>
      </c>
      <c r="E409" t="str">
        <f>VLOOKUP(A409,'Medical Examinations'!$A$1:$L$2336,4,FALSE)</f>
        <v>yes</v>
      </c>
      <c r="F409" t="str">
        <f>VLOOKUP(A409,'Medical Examinations'!$A$1:$L$2336,5,FALSE)</f>
        <v>No</v>
      </c>
      <c r="G409" t="str">
        <f>VLOOKUP(A409,'Medical Examinations'!$A$1:$L$2336,6,FALSE)</f>
        <v>No</v>
      </c>
      <c r="H409" s="25">
        <f>VLOOKUP(A409,'Medical Examinations'!$A$1:$L$2336,7,FALSE)</f>
        <v>1</v>
      </c>
      <c r="I409" t="str">
        <f>VLOOKUP(A409,'Medical Examinations'!$A$1:$L$2336,8,FALSE)</f>
        <v>yes</v>
      </c>
      <c r="J409" t="str">
        <f>VLOOKUP(A409,'Medical Examinations'!$A$1:$L$2336,11,FALSE)</f>
        <v>Over Weight</v>
      </c>
      <c r="K409" t="str">
        <f>VLOOKUP(A409,'Medical Examinations'!$A$1:$L$2336,12,FALSE)</f>
        <v>Diabetes</v>
      </c>
      <c r="L409" t="str">
        <f>VLOOKUP(A409,'Hospitalisation Details'!$A$1:$M$2344,12,FALSE)</f>
        <v>14-12-1975</v>
      </c>
      <c r="M409">
        <f>VLOOKUP(A409,'Hospitalisation Details'!$A$1:$M$2344,6,FALSE)</f>
        <v>25309.49</v>
      </c>
      <c r="N409" t="str">
        <f>VLOOKUP(A409,'Hospitalisation Details'!$A$1:$M$2344,7,FALSE)</f>
        <v>tier - 2</v>
      </c>
      <c r="O409" t="str">
        <f>VLOOKUP(A409,'Hospitalisation Details'!$A$1:$M$2344,8,FALSE)</f>
        <v>tier - 1</v>
      </c>
      <c r="P409" t="str">
        <f>VLOOKUP(A409,'Hospitalisation Details'!$A$1:$M$2344,9,FALSE)</f>
        <v>R1011</v>
      </c>
      <c r="Q409">
        <f>VLOOKUP(A409,'Hospitalisation Details'!$A$1:$M$2344,13,FALSE)</f>
        <v>47</v>
      </c>
    </row>
    <row r="410" spans="1:17" ht="15.5" x14ac:dyDescent="0.35">
      <c r="A410" s="21" t="s">
        <v>1963</v>
      </c>
      <c r="B410" t="str">
        <f>VLOOKUP('Customer Names'!A410,'Customer Names'!$A$2:$C$2336,3,FALSE)</f>
        <v xml:space="preserve">  Anthony D</v>
      </c>
      <c r="C410">
        <f>VLOOKUP(A410,'Medical Examinations'!$A$1:$L$2336,2, FALSE)</f>
        <v>24.01</v>
      </c>
      <c r="D410">
        <f>VLOOKUP(A410,'Medical Examinations'!$A$1:$L$2336,3,FALSE)</f>
        <v>4.76</v>
      </c>
      <c r="E410" t="str">
        <f>VLOOKUP(A410,'Medical Examinations'!$A$1:$L$2336,4,FALSE)</f>
        <v>No</v>
      </c>
      <c r="F410" t="str">
        <f>VLOOKUP(A410,'Medical Examinations'!$A$1:$L$2336,5,FALSE)</f>
        <v>No</v>
      </c>
      <c r="G410" t="str">
        <f>VLOOKUP(A410,'Medical Examinations'!$A$1:$L$2336,6,FALSE)</f>
        <v>No</v>
      </c>
      <c r="H410" s="25">
        <f>VLOOKUP(A410,'Medical Examinations'!$A$1:$L$2336,7,FALSE)</f>
        <v>1</v>
      </c>
      <c r="I410" t="str">
        <f>VLOOKUP(A410,'Medical Examinations'!$A$1:$L$2336,8,FALSE)</f>
        <v>yes</v>
      </c>
      <c r="J410" t="str">
        <f>VLOOKUP(A410,'Medical Examinations'!$A$1:$L$2336,11,FALSE)</f>
        <v>Normal Weight</v>
      </c>
      <c r="K410" t="str">
        <f>VLOOKUP(A410,'Medical Examinations'!$A$1:$L$2336,12,FALSE)</f>
        <v>Normal</v>
      </c>
      <c r="L410" t="str">
        <f>VLOOKUP(A410,'Hospitalisation Details'!$A$1:$M$2344,12,FALSE)</f>
        <v>24-11-1998</v>
      </c>
      <c r="M410">
        <f>VLOOKUP(A410,'Hospitalisation Details'!$A$1:$M$2344,6,FALSE)</f>
        <v>25127.22</v>
      </c>
      <c r="N410" t="str">
        <f>VLOOKUP(A410,'Hospitalisation Details'!$A$1:$M$2344,7,FALSE)</f>
        <v>tier - 2</v>
      </c>
      <c r="O410" t="str">
        <f>VLOOKUP(A410,'Hospitalisation Details'!$A$1:$M$2344,8,FALSE)</f>
        <v>tier - 3</v>
      </c>
      <c r="P410" t="str">
        <f>VLOOKUP(A410,'Hospitalisation Details'!$A$1:$M$2344,9,FALSE)</f>
        <v>R1011</v>
      </c>
      <c r="Q410">
        <f>VLOOKUP(A410,'Hospitalisation Details'!$A$1:$M$2344,13,FALSE)</f>
        <v>24</v>
      </c>
    </row>
    <row r="411" spans="1:17" ht="15.5" x14ac:dyDescent="0.35">
      <c r="A411" s="21" t="s">
        <v>1962</v>
      </c>
      <c r="B411" t="str">
        <f>VLOOKUP('Customer Names'!A411,'Customer Names'!$A$2:$C$2336,3,FALSE)</f>
        <v xml:space="preserve">  Melissa</v>
      </c>
      <c r="C411">
        <f>VLOOKUP(A411,'Medical Examinations'!$A$1:$L$2336,2, FALSE)</f>
        <v>23.21</v>
      </c>
      <c r="D411">
        <f>VLOOKUP(A411,'Medical Examinations'!$A$1:$L$2336,3,FALSE)</f>
        <v>6.03</v>
      </c>
      <c r="E411" t="str">
        <f>VLOOKUP(A411,'Medical Examinations'!$A$1:$L$2336,4,FALSE)</f>
        <v>No</v>
      </c>
      <c r="F411" t="str">
        <f>VLOOKUP(A411,'Medical Examinations'!$A$1:$L$2336,5,FALSE)</f>
        <v>No</v>
      </c>
      <c r="G411" t="str">
        <f>VLOOKUP(A411,'Medical Examinations'!$A$1:$L$2336,6,FALSE)</f>
        <v>No</v>
      </c>
      <c r="H411" s="25">
        <f>VLOOKUP(A411,'Medical Examinations'!$A$1:$L$2336,7,FALSE)</f>
        <v>1</v>
      </c>
      <c r="I411" t="str">
        <f>VLOOKUP(A411,'Medical Examinations'!$A$1:$L$2336,8,FALSE)</f>
        <v>No</v>
      </c>
      <c r="J411" t="str">
        <f>VLOOKUP(A411,'Medical Examinations'!$A$1:$L$2336,11,FALSE)</f>
        <v>Normal Weight</v>
      </c>
      <c r="K411" t="str">
        <f>VLOOKUP(A411,'Medical Examinations'!$A$1:$L$2336,12,FALSE)</f>
        <v>Prediabetes</v>
      </c>
      <c r="L411" t="str">
        <f>VLOOKUP(A411,'Hospitalisation Details'!$A$1:$M$2344,12,FALSE)</f>
        <v>14-06-1998</v>
      </c>
      <c r="M411">
        <f>VLOOKUP(A411,'Hospitalisation Details'!$A$1:$M$2344,6,FALSE)</f>
        <v>25081.77</v>
      </c>
      <c r="N411" t="str">
        <f>VLOOKUP(A411,'Hospitalisation Details'!$A$1:$M$2344,7,FALSE)</f>
        <v>tier - 2</v>
      </c>
      <c r="O411" t="str">
        <f>VLOOKUP(A411,'Hospitalisation Details'!$A$1:$M$2344,8,FALSE)</f>
        <v>tier - 2</v>
      </c>
      <c r="P411" t="str">
        <f>VLOOKUP(A411,'Hospitalisation Details'!$A$1:$M$2344,9,FALSE)</f>
        <v>R1013</v>
      </c>
      <c r="Q411">
        <f>VLOOKUP(A411,'Hospitalisation Details'!$A$1:$M$2344,13,FALSE)</f>
        <v>25</v>
      </c>
    </row>
    <row r="412" spans="1:17" ht="15.5" x14ac:dyDescent="0.35">
      <c r="A412" s="21" t="s">
        <v>1961</v>
      </c>
      <c r="B412" t="str">
        <f>VLOOKUP('Customer Names'!A412,'Customer Names'!$A$2:$C$2336,3,FALSE)</f>
        <v xml:space="preserve">  Raven</v>
      </c>
      <c r="C412">
        <f>VLOOKUP(A412,'Medical Examinations'!$A$1:$L$2336,2, FALSE)</f>
        <v>21.2</v>
      </c>
      <c r="D412">
        <f>VLOOKUP(A412,'Medical Examinations'!$A$1:$L$2336,3,FALSE)</f>
        <v>4.07</v>
      </c>
      <c r="E412" t="str">
        <f>VLOOKUP(A412,'Medical Examinations'!$A$1:$L$2336,4,FALSE)</f>
        <v>yes</v>
      </c>
      <c r="F412" t="str">
        <f>VLOOKUP(A412,'Medical Examinations'!$A$1:$L$2336,5,FALSE)</f>
        <v>No</v>
      </c>
      <c r="G412" t="str">
        <f>VLOOKUP(A412,'Medical Examinations'!$A$1:$L$2336,6,FALSE)</f>
        <v>No</v>
      </c>
      <c r="H412" s="25">
        <f>VLOOKUP(A412,'Medical Examinations'!$A$1:$L$2336,7,FALSE)</f>
        <v>1</v>
      </c>
      <c r="I412" t="str">
        <f>VLOOKUP(A412,'Medical Examinations'!$A$1:$L$2336,8,FALSE)</f>
        <v>yes</v>
      </c>
      <c r="J412" t="str">
        <f>VLOOKUP(A412,'Medical Examinations'!$A$1:$L$2336,11,FALSE)</f>
        <v>Normal Weight</v>
      </c>
      <c r="K412" t="str">
        <f>VLOOKUP(A412,'Medical Examinations'!$A$1:$L$2336,12,FALSE)</f>
        <v>Normal</v>
      </c>
      <c r="L412" t="str">
        <f>VLOOKUP(A412,'Hospitalisation Details'!$A$1:$M$2344,12,FALSE)</f>
        <v>04-12-1995</v>
      </c>
      <c r="M412">
        <f>VLOOKUP(A412,'Hospitalisation Details'!$A$1:$M$2344,6,FALSE)</f>
        <v>25075.97</v>
      </c>
      <c r="N412" t="str">
        <f>VLOOKUP(A412,'Hospitalisation Details'!$A$1:$M$2344,7,FALSE)</f>
        <v>tier - 2</v>
      </c>
      <c r="O412" t="str">
        <f>VLOOKUP(A412,'Hospitalisation Details'!$A$1:$M$2344,8,FALSE)</f>
        <v>tier - 2</v>
      </c>
      <c r="P412" t="str">
        <f>VLOOKUP(A412,'Hospitalisation Details'!$A$1:$M$2344,9,FALSE)</f>
        <v>R1011</v>
      </c>
      <c r="Q412">
        <f>VLOOKUP(A412,'Hospitalisation Details'!$A$1:$M$2344,13,FALSE)</f>
        <v>27</v>
      </c>
    </row>
    <row r="413" spans="1:17" ht="15.5" x14ac:dyDescent="0.35">
      <c r="A413" s="21" t="s">
        <v>1960</v>
      </c>
      <c r="B413" t="str">
        <f>VLOOKUP('Customer Names'!A413,'Customer Names'!$A$2:$C$2336,3,FALSE)</f>
        <v xml:space="preserve">  Christopher</v>
      </c>
      <c r="C413">
        <f>VLOOKUP(A413,'Medical Examinations'!$A$1:$L$2336,2, FALSE)</f>
        <v>28.215</v>
      </c>
      <c r="D413">
        <f>VLOOKUP(A413,'Medical Examinations'!$A$1:$L$2336,3,FALSE)</f>
        <v>8.26</v>
      </c>
      <c r="E413" t="str">
        <f>VLOOKUP(A413,'Medical Examinations'!$A$1:$L$2336,4,FALSE)</f>
        <v>yes</v>
      </c>
      <c r="F413" t="str">
        <f>VLOOKUP(A413,'Medical Examinations'!$A$1:$L$2336,5,FALSE)</f>
        <v>No</v>
      </c>
      <c r="G413" t="str">
        <f>VLOOKUP(A413,'Medical Examinations'!$A$1:$L$2336,6,FALSE)</f>
        <v>No</v>
      </c>
      <c r="H413" s="25">
        <f>VLOOKUP(A413,'Medical Examinations'!$A$1:$L$2336,7,FALSE)</f>
        <v>1</v>
      </c>
      <c r="I413" t="str">
        <f>VLOOKUP(A413,'Medical Examinations'!$A$1:$L$2336,8,FALSE)</f>
        <v>yes</v>
      </c>
      <c r="J413" t="str">
        <f>VLOOKUP(A413,'Medical Examinations'!$A$1:$L$2336,11,FALSE)</f>
        <v>Over Weight</v>
      </c>
      <c r="K413" t="str">
        <f>VLOOKUP(A413,'Medical Examinations'!$A$1:$L$2336,12,FALSE)</f>
        <v>Diabetes</v>
      </c>
      <c r="L413" t="str">
        <f>VLOOKUP(A413,'Hospitalisation Details'!$A$1:$M$2344,12,FALSE)</f>
        <v>14-11-1975</v>
      </c>
      <c r="M413">
        <f>VLOOKUP(A413,'Hospitalisation Details'!$A$1:$M$2344,6,FALSE)</f>
        <v>24915.22</v>
      </c>
      <c r="N413" t="str">
        <f>VLOOKUP(A413,'Hospitalisation Details'!$A$1:$M$2344,7,FALSE)</f>
        <v>tier - 2</v>
      </c>
      <c r="O413" t="str">
        <f>VLOOKUP(A413,'Hospitalisation Details'!$A$1:$M$2344,8,FALSE)</f>
        <v>tier - 3</v>
      </c>
      <c r="P413" t="str">
        <f>VLOOKUP(A413,'Hospitalisation Details'!$A$1:$M$2344,9,FALSE)</f>
        <v>R1012</v>
      </c>
      <c r="Q413">
        <f>VLOOKUP(A413,'Hospitalisation Details'!$A$1:$M$2344,13,FALSE)</f>
        <v>47</v>
      </c>
    </row>
    <row r="414" spans="1:17" ht="15.5" x14ac:dyDescent="0.35">
      <c r="A414" s="21" t="s">
        <v>1959</v>
      </c>
      <c r="B414" t="str">
        <f>VLOOKUP('Customer Names'!A414,'Customer Names'!$A$2:$C$2336,3,FALSE)</f>
        <v xml:space="preserve">  Kendra A</v>
      </c>
      <c r="C414">
        <f>VLOOKUP(A414,'Medical Examinations'!$A$1:$L$2336,2, FALSE)</f>
        <v>38.094999999999999</v>
      </c>
      <c r="D414">
        <f>VLOOKUP(A414,'Medical Examinations'!$A$1:$L$2336,3,FALSE)</f>
        <v>4.76</v>
      </c>
      <c r="E414" t="str">
        <f>VLOOKUP(A414,'Medical Examinations'!$A$1:$L$2336,4,FALSE)</f>
        <v>No</v>
      </c>
      <c r="F414" t="str">
        <f>VLOOKUP(A414,'Medical Examinations'!$A$1:$L$2336,5,FALSE)</f>
        <v>No</v>
      </c>
      <c r="G414" t="str">
        <f>VLOOKUP(A414,'Medical Examinations'!$A$1:$L$2336,6,FALSE)</f>
        <v>No</v>
      </c>
      <c r="H414" s="25">
        <f>VLOOKUP(A414,'Medical Examinations'!$A$1:$L$2336,7,FALSE)</f>
        <v>1</v>
      </c>
      <c r="I414" t="str">
        <f>VLOOKUP(A414,'Medical Examinations'!$A$1:$L$2336,8,FALSE)</f>
        <v>No</v>
      </c>
      <c r="J414" t="str">
        <f>VLOOKUP(A414,'Medical Examinations'!$A$1:$L$2336,11,FALSE)</f>
        <v>Obesity</v>
      </c>
      <c r="K414" t="str">
        <f>VLOOKUP(A414,'Medical Examinations'!$A$1:$L$2336,12,FALSE)</f>
        <v>Normal</v>
      </c>
      <c r="L414" t="str">
        <f>VLOOKUP(A414,'Hospitalisation Details'!$A$1:$M$2344,12,FALSE)</f>
        <v>14-06-1987</v>
      </c>
      <c r="M414">
        <f>VLOOKUP(A414,'Hospitalisation Details'!$A$1:$M$2344,6,FALSE)</f>
        <v>24915.05</v>
      </c>
      <c r="N414" t="str">
        <f>VLOOKUP(A414,'Hospitalisation Details'!$A$1:$M$2344,7,FALSE)</f>
        <v>tier - 2</v>
      </c>
      <c r="O414" t="str">
        <f>VLOOKUP(A414,'Hospitalisation Details'!$A$1:$M$2344,8,FALSE)</f>
        <v>tier - 1</v>
      </c>
      <c r="P414" t="str">
        <f>VLOOKUP(A414,'Hospitalisation Details'!$A$1:$M$2344,9,FALSE)</f>
        <v>R1024</v>
      </c>
      <c r="Q414">
        <f>VLOOKUP(A414,'Hospitalisation Details'!$A$1:$M$2344,13,FALSE)</f>
        <v>36</v>
      </c>
    </row>
    <row r="415" spans="1:17" ht="15.5" x14ac:dyDescent="0.35">
      <c r="A415" s="21" t="s">
        <v>1958</v>
      </c>
      <c r="B415" t="str">
        <f>VLOOKUP('Customer Names'!A415,'Customer Names'!$A$2:$C$2336,3,FALSE)</f>
        <v xml:space="preserve">  Jordan</v>
      </c>
      <c r="C415">
        <f>VLOOKUP(A415,'Medical Examinations'!$A$1:$L$2336,2, FALSE)</f>
        <v>22.61</v>
      </c>
      <c r="D415">
        <f>VLOOKUP(A415,'Medical Examinations'!$A$1:$L$2336,3,FALSE)</f>
        <v>6.13</v>
      </c>
      <c r="E415" t="str">
        <f>VLOOKUP(A415,'Medical Examinations'!$A$1:$L$2336,4,FALSE)</f>
        <v>yes</v>
      </c>
      <c r="F415" t="str">
        <f>VLOOKUP(A415,'Medical Examinations'!$A$1:$L$2336,5,FALSE)</f>
        <v>No</v>
      </c>
      <c r="G415" t="str">
        <f>VLOOKUP(A415,'Medical Examinations'!$A$1:$L$2336,6,FALSE)</f>
        <v>Yes</v>
      </c>
      <c r="H415" s="25">
        <f>VLOOKUP(A415,'Medical Examinations'!$A$1:$L$2336,7,FALSE)</f>
        <v>1</v>
      </c>
      <c r="I415" t="str">
        <f>VLOOKUP(A415,'Medical Examinations'!$A$1:$L$2336,8,FALSE)</f>
        <v>yes</v>
      </c>
      <c r="J415" t="str">
        <f>VLOOKUP(A415,'Medical Examinations'!$A$1:$L$2336,11,FALSE)</f>
        <v>Normal Weight</v>
      </c>
      <c r="K415" t="str">
        <f>VLOOKUP(A415,'Medical Examinations'!$A$1:$L$2336,12,FALSE)</f>
        <v>Prediabetes</v>
      </c>
      <c r="L415" t="str">
        <f>VLOOKUP(A415,'Hospitalisation Details'!$A$1:$M$2344,12,FALSE)</f>
        <v>23-07-1969</v>
      </c>
      <c r="M415">
        <f>VLOOKUP(A415,'Hospitalisation Details'!$A$1:$M$2344,6,FALSE)</f>
        <v>24873.38</v>
      </c>
      <c r="N415" t="str">
        <f>VLOOKUP(A415,'Hospitalisation Details'!$A$1:$M$2344,7,FALSE)</f>
        <v>tier - 2</v>
      </c>
      <c r="O415" t="str">
        <f>VLOOKUP(A415,'Hospitalisation Details'!$A$1:$M$2344,8,FALSE)</f>
        <v>tier - 1</v>
      </c>
      <c r="P415" t="str">
        <f>VLOOKUP(A415,'Hospitalisation Details'!$A$1:$M$2344,9,FALSE)</f>
        <v>R1024</v>
      </c>
      <c r="Q415">
        <f>VLOOKUP(A415,'Hospitalisation Details'!$A$1:$M$2344,13,FALSE)</f>
        <v>54</v>
      </c>
    </row>
    <row r="416" spans="1:17" ht="15.5" x14ac:dyDescent="0.35">
      <c r="A416" s="21" t="s">
        <v>1957</v>
      </c>
      <c r="B416" t="str">
        <f>VLOOKUP('Customer Names'!A416,'Customer Names'!$A$2:$C$2336,3,FALSE)</f>
        <v xml:space="preserve">  Nils</v>
      </c>
      <c r="C416">
        <f>VLOOKUP(A416,'Medical Examinations'!$A$1:$L$2336,2, FALSE)</f>
        <v>24.32</v>
      </c>
      <c r="D416">
        <f>VLOOKUP(A416,'Medical Examinations'!$A$1:$L$2336,3,FALSE)</f>
        <v>10.47</v>
      </c>
      <c r="E416" t="str">
        <f>VLOOKUP(A416,'Medical Examinations'!$A$1:$L$2336,4,FALSE)</f>
        <v>yes</v>
      </c>
      <c r="F416" t="str">
        <f>VLOOKUP(A416,'Medical Examinations'!$A$1:$L$2336,5,FALSE)</f>
        <v>No</v>
      </c>
      <c r="G416" t="str">
        <f>VLOOKUP(A416,'Medical Examinations'!$A$1:$L$2336,6,FALSE)</f>
        <v>No</v>
      </c>
      <c r="H416" s="25">
        <f>VLOOKUP(A416,'Medical Examinations'!$A$1:$L$2336,7,FALSE)</f>
        <v>2</v>
      </c>
      <c r="I416" t="str">
        <f>VLOOKUP(A416,'Medical Examinations'!$A$1:$L$2336,8,FALSE)</f>
        <v>yes</v>
      </c>
      <c r="J416" t="str">
        <f>VLOOKUP(A416,'Medical Examinations'!$A$1:$L$2336,11,FALSE)</f>
        <v>Normal Weight</v>
      </c>
      <c r="K416" t="str">
        <f>VLOOKUP(A416,'Medical Examinations'!$A$1:$L$2336,12,FALSE)</f>
        <v>Diabetes</v>
      </c>
      <c r="L416" t="str">
        <f>VLOOKUP(A416,'Hospitalisation Details'!$A$1:$M$2344,12,FALSE)</f>
        <v>26-11-1970</v>
      </c>
      <c r="M416">
        <f>VLOOKUP(A416,'Hospitalisation Details'!$A$1:$M$2344,6,FALSE)</f>
        <v>24869.84</v>
      </c>
      <c r="N416" t="str">
        <f>VLOOKUP(A416,'Hospitalisation Details'!$A$1:$M$2344,7,FALSE)</f>
        <v>tier - 2</v>
      </c>
      <c r="O416" t="str">
        <f>VLOOKUP(A416,'Hospitalisation Details'!$A$1:$M$2344,8,FALSE)</f>
        <v>tier - 2</v>
      </c>
      <c r="P416" t="str">
        <f>VLOOKUP(A416,'Hospitalisation Details'!$A$1:$M$2344,9,FALSE)</f>
        <v>R1016</v>
      </c>
      <c r="Q416">
        <f>VLOOKUP(A416,'Hospitalisation Details'!$A$1:$M$2344,13,FALSE)</f>
        <v>52</v>
      </c>
    </row>
    <row r="417" spans="1:17" ht="15.5" x14ac:dyDescent="0.35">
      <c r="A417" s="21" t="s">
        <v>1956</v>
      </c>
      <c r="B417" t="str">
        <f>VLOOKUP('Customer Names'!A417,'Customer Names'!$A$2:$C$2336,3,FALSE)</f>
        <v xml:space="preserve">  Scott</v>
      </c>
      <c r="C417">
        <f>VLOOKUP(A417,'Medical Examinations'!$A$1:$L$2336,2, FALSE)</f>
        <v>20.96</v>
      </c>
      <c r="D417">
        <f>VLOOKUP(A417,'Medical Examinations'!$A$1:$L$2336,3,FALSE)</f>
        <v>4.04</v>
      </c>
      <c r="E417" t="str">
        <f>VLOOKUP(A417,'Medical Examinations'!$A$1:$L$2336,4,FALSE)</f>
        <v>yes</v>
      </c>
      <c r="F417" t="str">
        <f>VLOOKUP(A417,'Medical Examinations'!$A$1:$L$2336,5,FALSE)</f>
        <v>No</v>
      </c>
      <c r="G417" t="str">
        <f>VLOOKUP(A417,'Medical Examinations'!$A$1:$L$2336,6,FALSE)</f>
        <v>No</v>
      </c>
      <c r="H417" s="25">
        <f>VLOOKUP(A417,'Medical Examinations'!$A$1:$L$2336,7,FALSE)</f>
        <v>1</v>
      </c>
      <c r="I417" t="str">
        <f>VLOOKUP(A417,'Medical Examinations'!$A$1:$L$2336,8,FALSE)</f>
        <v>yes</v>
      </c>
      <c r="J417" t="str">
        <f>VLOOKUP(A417,'Medical Examinations'!$A$1:$L$2336,11,FALSE)</f>
        <v>Normal Weight</v>
      </c>
      <c r="K417" t="str">
        <f>VLOOKUP(A417,'Medical Examinations'!$A$1:$L$2336,12,FALSE)</f>
        <v>Normal</v>
      </c>
      <c r="L417" t="str">
        <f>VLOOKUP(A417,'Hospitalisation Details'!$A$1:$M$2344,12,FALSE)</f>
        <v>10-06-1995</v>
      </c>
      <c r="M417">
        <f>VLOOKUP(A417,'Hospitalisation Details'!$A$1:$M$2344,6,FALSE)</f>
        <v>24863.25</v>
      </c>
      <c r="N417" t="str">
        <f>VLOOKUP(A417,'Hospitalisation Details'!$A$1:$M$2344,7,FALSE)</f>
        <v>tier - 2</v>
      </c>
      <c r="O417" t="str">
        <f>VLOOKUP(A417,'Hospitalisation Details'!$A$1:$M$2344,8,FALSE)</f>
        <v>tier - 3</v>
      </c>
      <c r="P417" t="str">
        <f>VLOOKUP(A417,'Hospitalisation Details'!$A$1:$M$2344,9,FALSE)</f>
        <v>R1011</v>
      </c>
      <c r="Q417">
        <f>VLOOKUP(A417,'Hospitalisation Details'!$A$1:$M$2344,13,FALSE)</f>
        <v>28</v>
      </c>
    </row>
    <row r="418" spans="1:17" ht="15.5" x14ac:dyDescent="0.35">
      <c r="A418" s="21" t="s">
        <v>1955</v>
      </c>
      <c r="B418" t="str">
        <f>VLOOKUP('Customer Names'!A418,'Customer Names'!$A$2:$C$2336,3,FALSE)</f>
        <v xml:space="preserve">  Angela</v>
      </c>
      <c r="C418">
        <f>VLOOKUP(A418,'Medical Examinations'!$A$1:$L$2336,2, FALSE)</f>
        <v>19.68</v>
      </c>
      <c r="D418">
        <f>VLOOKUP(A418,'Medical Examinations'!$A$1:$L$2336,3,FALSE)</f>
        <v>5.74</v>
      </c>
      <c r="E418" t="str">
        <f>VLOOKUP(A418,'Medical Examinations'!$A$1:$L$2336,4,FALSE)</f>
        <v>No</v>
      </c>
      <c r="F418" t="str">
        <f>VLOOKUP(A418,'Medical Examinations'!$A$1:$L$2336,5,FALSE)</f>
        <v>No</v>
      </c>
      <c r="G418" t="str">
        <f>VLOOKUP(A418,'Medical Examinations'!$A$1:$L$2336,6,FALSE)</f>
        <v>No</v>
      </c>
      <c r="H418" s="25">
        <f>VLOOKUP(A418,'Medical Examinations'!$A$1:$L$2336,7,FALSE)</f>
        <v>0</v>
      </c>
      <c r="I418" t="str">
        <f>VLOOKUP(A418,'Medical Examinations'!$A$1:$L$2336,8,FALSE)</f>
        <v>yes</v>
      </c>
      <c r="J418" t="str">
        <f>VLOOKUP(A418,'Medical Examinations'!$A$1:$L$2336,11,FALSE)</f>
        <v>Normal Weight</v>
      </c>
      <c r="K418" t="str">
        <f>VLOOKUP(A418,'Medical Examinations'!$A$1:$L$2336,12,FALSE)</f>
        <v>Prediabetes</v>
      </c>
      <c r="L418" t="str">
        <f>VLOOKUP(A418,'Hospitalisation Details'!$A$1:$M$2344,12,FALSE)</f>
        <v>09-09-1994</v>
      </c>
      <c r="M418">
        <f>VLOOKUP(A418,'Hospitalisation Details'!$A$1:$M$2344,6,FALSE)</f>
        <v>24817.25</v>
      </c>
      <c r="N418" t="str">
        <f>VLOOKUP(A418,'Hospitalisation Details'!$A$1:$M$2344,7,FALSE)</f>
        <v>tier - 2</v>
      </c>
      <c r="O418" t="str">
        <f>VLOOKUP(A418,'Hospitalisation Details'!$A$1:$M$2344,8,FALSE)</f>
        <v>tier - 2</v>
      </c>
      <c r="P418" t="str">
        <f>VLOOKUP(A418,'Hospitalisation Details'!$A$1:$M$2344,9,FALSE)</f>
        <v>R1011</v>
      </c>
      <c r="Q418">
        <f>VLOOKUP(A418,'Hospitalisation Details'!$A$1:$M$2344,13,FALSE)</f>
        <v>28</v>
      </c>
    </row>
    <row r="419" spans="1:17" ht="15.5" x14ac:dyDescent="0.35">
      <c r="A419" s="21" t="s">
        <v>1954</v>
      </c>
      <c r="B419" t="str">
        <f>VLOOKUP('Customer Names'!A419,'Customer Names'!$A$2:$C$2336,3,FALSE)</f>
        <v xml:space="preserve">  Allison</v>
      </c>
      <c r="C419">
        <f>VLOOKUP(A419,'Medical Examinations'!$A$1:$L$2336,2, FALSE)</f>
        <v>18.100000000000001</v>
      </c>
      <c r="D419">
        <f>VLOOKUP(A419,'Medical Examinations'!$A$1:$L$2336,3,FALSE)</f>
        <v>6.33</v>
      </c>
      <c r="E419" t="str">
        <f>VLOOKUP(A419,'Medical Examinations'!$A$1:$L$2336,4,FALSE)</f>
        <v>No</v>
      </c>
      <c r="F419" t="str">
        <f>VLOOKUP(A419,'Medical Examinations'!$A$1:$L$2336,5,FALSE)</f>
        <v>No</v>
      </c>
      <c r="G419" t="str">
        <f>VLOOKUP(A419,'Medical Examinations'!$A$1:$L$2336,6,FALSE)</f>
        <v>No</v>
      </c>
      <c r="H419" s="25">
        <f>VLOOKUP(A419,'Medical Examinations'!$A$1:$L$2336,7,FALSE)</f>
        <v>1</v>
      </c>
      <c r="I419" t="str">
        <f>VLOOKUP(A419,'Medical Examinations'!$A$1:$L$2336,8,FALSE)</f>
        <v>yes</v>
      </c>
      <c r="J419" t="str">
        <f>VLOOKUP(A419,'Medical Examinations'!$A$1:$L$2336,11,FALSE)</f>
        <v>Underweight</v>
      </c>
      <c r="K419" t="str">
        <f>VLOOKUP(A419,'Medical Examinations'!$A$1:$L$2336,12,FALSE)</f>
        <v>Prediabetes</v>
      </c>
      <c r="L419" t="str">
        <f>VLOOKUP(A419,'Hospitalisation Details'!$A$1:$M$2344,12,FALSE)</f>
        <v>11-10-1992</v>
      </c>
      <c r="M419">
        <f>VLOOKUP(A419,'Hospitalisation Details'!$A$1:$M$2344,6,FALSE)</f>
        <v>24795.040000000001</v>
      </c>
      <c r="N419" t="str">
        <f>VLOOKUP(A419,'Hospitalisation Details'!$A$1:$M$2344,7,FALSE)</f>
        <v>tier - 2</v>
      </c>
      <c r="O419" t="str">
        <f>VLOOKUP(A419,'Hospitalisation Details'!$A$1:$M$2344,8,FALSE)</f>
        <v>tier - 3</v>
      </c>
      <c r="P419" t="str">
        <f>VLOOKUP(A419,'Hospitalisation Details'!$A$1:$M$2344,9,FALSE)</f>
        <v>R1011</v>
      </c>
      <c r="Q419">
        <f>VLOOKUP(A419,'Hospitalisation Details'!$A$1:$M$2344,13,FALSE)</f>
        <v>30</v>
      </c>
    </row>
    <row r="420" spans="1:17" ht="15.5" x14ac:dyDescent="0.35">
      <c r="A420" s="21" t="s">
        <v>1953</v>
      </c>
      <c r="B420" t="str">
        <f>VLOOKUP('Customer Names'!A420,'Customer Names'!$A$2:$C$2336,3,FALSE)</f>
        <v xml:space="preserve">  Caitlin O</v>
      </c>
      <c r="C420">
        <f>VLOOKUP(A420,'Medical Examinations'!$A$1:$L$2336,2, FALSE)</f>
        <v>29.64</v>
      </c>
      <c r="D420">
        <f>VLOOKUP(A420,'Medical Examinations'!$A$1:$L$2336,3,FALSE)</f>
        <v>4.28</v>
      </c>
      <c r="E420" t="str">
        <f>VLOOKUP(A420,'Medical Examinations'!$A$1:$L$2336,4,FALSE)</f>
        <v>yes</v>
      </c>
      <c r="F420" t="str">
        <f>VLOOKUP(A420,'Medical Examinations'!$A$1:$L$2336,5,FALSE)</f>
        <v>No</v>
      </c>
      <c r="G420" t="str">
        <f>VLOOKUP(A420,'Medical Examinations'!$A$1:$L$2336,6,FALSE)</f>
        <v>No</v>
      </c>
      <c r="H420" s="25">
        <f>VLOOKUP(A420,'Medical Examinations'!$A$1:$L$2336,7,FALSE)</f>
        <v>0</v>
      </c>
      <c r="I420" t="str">
        <f>VLOOKUP(A420,'Medical Examinations'!$A$1:$L$2336,8,FALSE)</f>
        <v>No</v>
      </c>
      <c r="J420" t="str">
        <f>VLOOKUP(A420,'Medical Examinations'!$A$1:$L$2336,11,FALSE)</f>
        <v>Over Weight</v>
      </c>
      <c r="K420" t="str">
        <f>VLOOKUP(A420,'Medical Examinations'!$A$1:$L$2336,12,FALSE)</f>
        <v>Normal</v>
      </c>
      <c r="L420" t="str">
        <f>VLOOKUP(A420,'Hospitalisation Details'!$A$1:$M$2344,12,FALSE)</f>
        <v>28-08-1996</v>
      </c>
      <c r="M420">
        <f>VLOOKUP(A420,'Hospitalisation Details'!$A$1:$M$2344,6,FALSE)</f>
        <v>24671.66</v>
      </c>
      <c r="N420" t="str">
        <f>VLOOKUP(A420,'Hospitalisation Details'!$A$1:$M$2344,7,FALSE)</f>
        <v>tier - 2</v>
      </c>
      <c r="O420" t="str">
        <f>VLOOKUP(A420,'Hospitalisation Details'!$A$1:$M$2344,8,FALSE)</f>
        <v>tier - 1</v>
      </c>
      <c r="P420" t="str">
        <f>VLOOKUP(A420,'Hospitalisation Details'!$A$1:$M$2344,9,FALSE)</f>
        <v>R1024</v>
      </c>
      <c r="Q420">
        <f>VLOOKUP(A420,'Hospitalisation Details'!$A$1:$M$2344,13,FALSE)</f>
        <v>26</v>
      </c>
    </row>
    <row r="421" spans="1:17" ht="15.5" x14ac:dyDescent="0.35">
      <c r="A421" s="21" t="s">
        <v>1952</v>
      </c>
      <c r="B421" t="str">
        <f>VLOOKUP('Customer Names'!A421,'Customer Names'!$A$2:$C$2336,3,FALSE)</f>
        <v xml:space="preserve">  Tracy M</v>
      </c>
      <c r="C421">
        <f>VLOOKUP(A421,'Medical Examinations'!$A$1:$L$2336,2, FALSE)</f>
        <v>25.3</v>
      </c>
      <c r="D421">
        <f>VLOOKUP(A421,'Medical Examinations'!$A$1:$L$2336,3,FALSE)</f>
        <v>9.4700000000000006</v>
      </c>
      <c r="E421" t="str">
        <f>VLOOKUP(A421,'Medical Examinations'!$A$1:$L$2336,4,FALSE)</f>
        <v>yes</v>
      </c>
      <c r="F421" t="str">
        <f>VLOOKUP(A421,'Medical Examinations'!$A$1:$L$2336,5,FALSE)</f>
        <v>No</v>
      </c>
      <c r="G421" t="str">
        <f>VLOOKUP(A421,'Medical Examinations'!$A$1:$L$2336,6,FALSE)</f>
        <v>No</v>
      </c>
      <c r="H421" s="25">
        <f>VLOOKUP(A421,'Medical Examinations'!$A$1:$L$2336,7,FALSE)</f>
        <v>2</v>
      </c>
      <c r="I421" t="str">
        <f>VLOOKUP(A421,'Medical Examinations'!$A$1:$L$2336,8,FALSE)</f>
        <v>yes</v>
      </c>
      <c r="J421" t="str">
        <f>VLOOKUP(A421,'Medical Examinations'!$A$1:$L$2336,11,FALSE)</f>
        <v>Over Weight</v>
      </c>
      <c r="K421" t="str">
        <f>VLOOKUP(A421,'Medical Examinations'!$A$1:$L$2336,12,FALSE)</f>
        <v>Diabetes</v>
      </c>
      <c r="L421" t="str">
        <f>VLOOKUP(A421,'Hospitalisation Details'!$A$1:$M$2344,12,FALSE)</f>
        <v>12-06-1970</v>
      </c>
      <c r="M421">
        <f>VLOOKUP(A421,'Hospitalisation Details'!$A$1:$M$2344,6,FALSE)</f>
        <v>24667.42</v>
      </c>
      <c r="N421" t="str">
        <f>VLOOKUP(A421,'Hospitalisation Details'!$A$1:$M$2344,7,FALSE)</f>
        <v>tier - 2</v>
      </c>
      <c r="O421" t="str">
        <f>VLOOKUP(A421,'Hospitalisation Details'!$A$1:$M$2344,8,FALSE)</f>
        <v>tier - 3</v>
      </c>
      <c r="P421" t="str">
        <f>VLOOKUP(A421,'Hospitalisation Details'!$A$1:$M$2344,9,FALSE)</f>
        <v>R1013</v>
      </c>
      <c r="Q421">
        <f>VLOOKUP(A421,'Hospitalisation Details'!$A$1:$M$2344,13,FALSE)</f>
        <v>53</v>
      </c>
    </row>
    <row r="422" spans="1:17" ht="15.5" x14ac:dyDescent="0.35">
      <c r="A422" s="21" t="s">
        <v>1951</v>
      </c>
      <c r="B422" t="str">
        <f>VLOOKUP('Customer Names'!A422,'Customer Names'!$A$2:$C$2336,3,FALSE)</f>
        <v xml:space="preserve">  Dustin M</v>
      </c>
      <c r="C422">
        <f>VLOOKUP(A422,'Medical Examinations'!$A$1:$L$2336,2, FALSE)</f>
        <v>27.6</v>
      </c>
      <c r="D422">
        <f>VLOOKUP(A422,'Medical Examinations'!$A$1:$L$2336,3,FALSE)</f>
        <v>4.8499999999999996</v>
      </c>
      <c r="E422" t="str">
        <f>VLOOKUP(A422,'Medical Examinations'!$A$1:$L$2336,4,FALSE)</f>
        <v>yes</v>
      </c>
      <c r="F422" t="str">
        <f>VLOOKUP(A422,'Medical Examinations'!$A$1:$L$2336,5,FALSE)</f>
        <v>No</v>
      </c>
      <c r="G422" t="str">
        <f>VLOOKUP(A422,'Medical Examinations'!$A$1:$L$2336,6,FALSE)</f>
        <v>No</v>
      </c>
      <c r="H422" s="25">
        <f>VLOOKUP(A422,'Medical Examinations'!$A$1:$L$2336,7,FALSE)</f>
        <v>0</v>
      </c>
      <c r="I422" t="str">
        <f>VLOOKUP(A422,'Medical Examinations'!$A$1:$L$2336,8,FALSE)</f>
        <v>No</v>
      </c>
      <c r="J422" t="str">
        <f>VLOOKUP(A422,'Medical Examinations'!$A$1:$L$2336,11,FALSE)</f>
        <v>Over Weight</v>
      </c>
      <c r="K422" t="str">
        <f>VLOOKUP(A422,'Medical Examinations'!$A$1:$L$2336,12,FALSE)</f>
        <v>Normal</v>
      </c>
      <c r="L422" t="str">
        <f>VLOOKUP(A422,'Hospitalisation Details'!$A$1:$M$2344,12,FALSE)</f>
        <v>12-10-1976</v>
      </c>
      <c r="M422">
        <f>VLOOKUP(A422,'Hospitalisation Details'!$A$1:$M$2344,6,FALSE)</f>
        <v>24603.05</v>
      </c>
      <c r="N422" t="str">
        <f>VLOOKUP(A422,'Hospitalisation Details'!$A$1:$M$2344,7,FALSE)</f>
        <v>tier - 2</v>
      </c>
      <c r="O422" t="str">
        <f>VLOOKUP(A422,'Hospitalisation Details'!$A$1:$M$2344,8,FALSE)</f>
        <v>tier - 2</v>
      </c>
      <c r="P422" t="str">
        <f>VLOOKUP(A422,'Hospitalisation Details'!$A$1:$M$2344,9,FALSE)</f>
        <v>R1011</v>
      </c>
      <c r="Q422">
        <f>VLOOKUP(A422,'Hospitalisation Details'!$A$1:$M$2344,13,FALSE)</f>
        <v>46</v>
      </c>
    </row>
    <row r="423" spans="1:17" ht="15.5" x14ac:dyDescent="0.35">
      <c r="A423" s="21" t="s">
        <v>1950</v>
      </c>
      <c r="B423" t="str">
        <f>VLOOKUP('Customer Names'!A423,'Customer Names'!$A$2:$C$2336,3,FALSE)</f>
        <v xml:space="preserve">  Jenny</v>
      </c>
      <c r="C423">
        <f>VLOOKUP(A423,'Medical Examinations'!$A$1:$L$2336,2, FALSE)</f>
        <v>27.645</v>
      </c>
      <c r="D423">
        <f>VLOOKUP(A423,'Medical Examinations'!$A$1:$L$2336,3,FALSE)</f>
        <v>11.03</v>
      </c>
      <c r="E423" t="str">
        <f>VLOOKUP(A423,'Medical Examinations'!$A$1:$L$2336,4,FALSE)</f>
        <v>yes</v>
      </c>
      <c r="F423" t="str">
        <f>VLOOKUP(A423,'Medical Examinations'!$A$1:$L$2336,5,FALSE)</f>
        <v>No</v>
      </c>
      <c r="G423" t="str">
        <f>VLOOKUP(A423,'Medical Examinations'!$A$1:$L$2336,6,FALSE)</f>
        <v>No</v>
      </c>
      <c r="H423" s="25">
        <f>VLOOKUP(A423,'Medical Examinations'!$A$1:$L$2336,7,FALSE)</f>
        <v>1</v>
      </c>
      <c r="I423" t="str">
        <f>VLOOKUP(A423,'Medical Examinations'!$A$1:$L$2336,8,FALSE)</f>
        <v>yes</v>
      </c>
      <c r="J423" t="str">
        <f>VLOOKUP(A423,'Medical Examinations'!$A$1:$L$2336,11,FALSE)</f>
        <v>Over Weight</v>
      </c>
      <c r="K423" t="str">
        <f>VLOOKUP(A423,'Medical Examinations'!$A$1:$L$2336,12,FALSE)</f>
        <v>Diabetes</v>
      </c>
      <c r="L423" t="str">
        <f>VLOOKUP(A423,'Hospitalisation Details'!$A$1:$M$2344,12,FALSE)</f>
        <v>13-06-1975</v>
      </c>
      <c r="M423">
        <f>VLOOKUP(A423,'Hospitalisation Details'!$A$1:$M$2344,6,FALSE)</f>
        <v>24535.7</v>
      </c>
      <c r="N423" t="str">
        <f>VLOOKUP(A423,'Hospitalisation Details'!$A$1:$M$2344,7,FALSE)</f>
        <v>tier - 2</v>
      </c>
      <c r="O423" t="str">
        <f>VLOOKUP(A423,'Hospitalisation Details'!$A$1:$M$2344,8,FALSE)</f>
        <v>tier - 2</v>
      </c>
      <c r="P423" t="str">
        <f>VLOOKUP(A423,'Hospitalisation Details'!$A$1:$M$2344,9,FALSE)</f>
        <v>R1012</v>
      </c>
      <c r="Q423">
        <f>VLOOKUP(A423,'Hospitalisation Details'!$A$1:$M$2344,13,FALSE)</f>
        <v>48</v>
      </c>
    </row>
    <row r="424" spans="1:17" ht="15.5" x14ac:dyDescent="0.35">
      <c r="A424" s="21" t="s">
        <v>1949</v>
      </c>
      <c r="B424" t="str">
        <f>VLOOKUP('Customer Names'!A424,'Customer Names'!$A$2:$C$2336,3,FALSE)</f>
        <v xml:space="preserve">  Emily</v>
      </c>
      <c r="C424">
        <f>VLOOKUP(A424,'Medical Examinations'!$A$1:$L$2336,2, FALSE)</f>
        <v>27.6</v>
      </c>
      <c r="D424">
        <f>VLOOKUP(A424,'Medical Examinations'!$A$1:$L$2336,3,FALSE)</f>
        <v>5.22</v>
      </c>
      <c r="E424" t="str">
        <f>VLOOKUP(A424,'Medical Examinations'!$A$1:$L$2336,4,FALSE)</f>
        <v>No</v>
      </c>
      <c r="F424" t="str">
        <f>VLOOKUP(A424,'Medical Examinations'!$A$1:$L$2336,5,FALSE)</f>
        <v>No</v>
      </c>
      <c r="G424" t="str">
        <f>VLOOKUP(A424,'Medical Examinations'!$A$1:$L$2336,6,FALSE)</f>
        <v>No</v>
      </c>
      <c r="H424" s="25">
        <f>VLOOKUP(A424,'Medical Examinations'!$A$1:$L$2336,7,FALSE)</f>
        <v>2</v>
      </c>
      <c r="I424" t="str">
        <f>VLOOKUP(A424,'Medical Examinations'!$A$1:$L$2336,8,FALSE)</f>
        <v>yes</v>
      </c>
      <c r="J424" t="str">
        <f>VLOOKUP(A424,'Medical Examinations'!$A$1:$L$2336,11,FALSE)</f>
        <v>Over Weight</v>
      </c>
      <c r="K424" t="str">
        <f>VLOOKUP(A424,'Medical Examinations'!$A$1:$L$2336,12,FALSE)</f>
        <v>Normal</v>
      </c>
      <c r="L424" t="str">
        <f>VLOOKUP(A424,'Hospitalisation Details'!$A$1:$M$2344,12,FALSE)</f>
        <v>14-09-1972</v>
      </c>
      <c r="M424">
        <f>VLOOKUP(A424,'Hospitalisation Details'!$A$1:$M$2344,6,FALSE)</f>
        <v>24520.26</v>
      </c>
      <c r="N424" t="str">
        <f>VLOOKUP(A424,'Hospitalisation Details'!$A$1:$M$2344,7,FALSE)</f>
        <v>tier - 2</v>
      </c>
      <c r="O424" t="str">
        <f>VLOOKUP(A424,'Hospitalisation Details'!$A$1:$M$2344,8,FALSE)</f>
        <v>tier - 3</v>
      </c>
      <c r="P424" t="str">
        <f>VLOOKUP(A424,'Hospitalisation Details'!$A$1:$M$2344,9,FALSE)</f>
        <v>R1011</v>
      </c>
      <c r="Q424">
        <f>VLOOKUP(A424,'Hospitalisation Details'!$A$1:$M$2344,13,FALSE)</f>
        <v>50</v>
      </c>
    </row>
    <row r="425" spans="1:17" ht="15.5" x14ac:dyDescent="0.35">
      <c r="A425" s="21" t="s">
        <v>1948</v>
      </c>
      <c r="B425" t="str">
        <f>VLOOKUP('Customer Names'!A425,'Customer Names'!$A$2:$C$2336,3,FALSE)</f>
        <v xml:space="preserve">  Fabienne</v>
      </c>
      <c r="C425">
        <f>VLOOKUP(A425,'Medical Examinations'!$A$1:$L$2336,2, FALSE)</f>
        <v>25.08</v>
      </c>
      <c r="D425">
        <f>VLOOKUP(A425,'Medical Examinations'!$A$1:$L$2336,3,FALSE)</f>
        <v>9.52</v>
      </c>
      <c r="E425" t="str">
        <f>VLOOKUP(A425,'Medical Examinations'!$A$1:$L$2336,4,FALSE)</f>
        <v>yes</v>
      </c>
      <c r="F425" t="str">
        <f>VLOOKUP(A425,'Medical Examinations'!$A$1:$L$2336,5,FALSE)</f>
        <v>No</v>
      </c>
      <c r="G425" t="str">
        <f>VLOOKUP(A425,'Medical Examinations'!$A$1:$L$2336,6,FALSE)</f>
        <v>No</v>
      </c>
      <c r="H425" s="25">
        <f>VLOOKUP(A425,'Medical Examinations'!$A$1:$L$2336,7,FALSE)</f>
        <v>2</v>
      </c>
      <c r="I425" t="str">
        <f>VLOOKUP(A425,'Medical Examinations'!$A$1:$L$2336,8,FALSE)</f>
        <v>No</v>
      </c>
      <c r="J425" t="str">
        <f>VLOOKUP(A425,'Medical Examinations'!$A$1:$L$2336,11,FALSE)</f>
        <v>Over Weight</v>
      </c>
      <c r="K425" t="str">
        <f>VLOOKUP(A425,'Medical Examinations'!$A$1:$L$2336,12,FALSE)</f>
        <v>Diabetes</v>
      </c>
      <c r="L425" t="str">
        <f>VLOOKUP(A425,'Hospitalisation Details'!$A$1:$M$2344,12,FALSE)</f>
        <v>21-10-1961</v>
      </c>
      <c r="M425">
        <f>VLOOKUP(A425,'Hospitalisation Details'!$A$1:$M$2344,6,FALSE)</f>
        <v>24513.09</v>
      </c>
      <c r="N425" t="str">
        <f>VLOOKUP(A425,'Hospitalisation Details'!$A$1:$M$2344,7,FALSE)</f>
        <v>tier - 2</v>
      </c>
      <c r="O425" t="str">
        <f>VLOOKUP(A425,'Hospitalisation Details'!$A$1:$M$2344,8,FALSE)</f>
        <v>tier - 2</v>
      </c>
      <c r="P425" t="str">
        <f>VLOOKUP(A425,'Hospitalisation Details'!$A$1:$M$2344,9,FALSE)</f>
        <v>R1013</v>
      </c>
      <c r="Q425">
        <f>VLOOKUP(A425,'Hospitalisation Details'!$A$1:$M$2344,13,FALSE)</f>
        <v>61</v>
      </c>
    </row>
    <row r="426" spans="1:17" ht="15.5" x14ac:dyDescent="0.35">
      <c r="A426" s="21" t="s">
        <v>1947</v>
      </c>
      <c r="B426" t="str">
        <f>VLOOKUP('Customer Names'!A426,'Customer Names'!$A$2:$C$2336,3,FALSE)</f>
        <v xml:space="preserve">  Jordan</v>
      </c>
      <c r="C426">
        <f>VLOOKUP(A426,'Medical Examinations'!$A$1:$L$2336,2, FALSE)</f>
        <v>30.02</v>
      </c>
      <c r="D426">
        <f>VLOOKUP(A426,'Medical Examinations'!$A$1:$L$2336,3,FALSE)</f>
        <v>11.09</v>
      </c>
      <c r="E426" t="str">
        <f>VLOOKUP(A426,'Medical Examinations'!$A$1:$L$2336,4,FALSE)</f>
        <v>No</v>
      </c>
      <c r="F426" t="str">
        <f>VLOOKUP(A426,'Medical Examinations'!$A$1:$L$2336,5,FALSE)</f>
        <v>No</v>
      </c>
      <c r="G426" t="str">
        <f>VLOOKUP(A426,'Medical Examinations'!$A$1:$L$2336,6,FALSE)</f>
        <v>No</v>
      </c>
      <c r="H426" s="25">
        <f>VLOOKUP(A426,'Medical Examinations'!$A$1:$L$2336,7,FALSE)</f>
        <v>0</v>
      </c>
      <c r="I426" t="str">
        <f>VLOOKUP(A426,'Medical Examinations'!$A$1:$L$2336,8,FALSE)</f>
        <v>No</v>
      </c>
      <c r="J426" t="str">
        <f>VLOOKUP(A426,'Medical Examinations'!$A$1:$L$2336,11,FALSE)</f>
        <v>Obesity</v>
      </c>
      <c r="K426" t="str">
        <f>VLOOKUP(A426,'Medical Examinations'!$A$1:$L$2336,12,FALSE)</f>
        <v>Diabetes</v>
      </c>
      <c r="L426" t="str">
        <f>VLOOKUP(A426,'Hospitalisation Details'!$A$1:$M$2344,12,FALSE)</f>
        <v>06-07-1968</v>
      </c>
      <c r="M426">
        <f>VLOOKUP(A426,'Hospitalisation Details'!$A$1:$M$2344,6,FALSE)</f>
        <v>24476.48</v>
      </c>
      <c r="N426" t="str">
        <f>VLOOKUP(A426,'Hospitalisation Details'!$A$1:$M$2344,7,FALSE)</f>
        <v>tier - 2</v>
      </c>
      <c r="O426" t="str">
        <f>VLOOKUP(A426,'Hospitalisation Details'!$A$1:$M$2344,8,FALSE)</f>
        <v>tier - 2</v>
      </c>
      <c r="P426" t="str">
        <f>VLOOKUP(A426,'Hospitalisation Details'!$A$1:$M$2344,9,FALSE)</f>
        <v>R1012</v>
      </c>
      <c r="Q426">
        <f>VLOOKUP(A426,'Hospitalisation Details'!$A$1:$M$2344,13,FALSE)</f>
        <v>55</v>
      </c>
    </row>
    <row r="427" spans="1:17" ht="15.5" x14ac:dyDescent="0.35">
      <c r="A427" s="21" t="s">
        <v>1946</v>
      </c>
      <c r="B427" t="str">
        <f>VLOOKUP('Customer Names'!A427,'Customer Names'!$A$2:$C$2336,3,FALSE)</f>
        <v xml:space="preserve">  Matt</v>
      </c>
      <c r="C427">
        <f>VLOOKUP(A427,'Medical Examinations'!$A$1:$L$2336,2, FALSE)</f>
        <v>27.36</v>
      </c>
      <c r="D427">
        <f>VLOOKUP(A427,'Medical Examinations'!$A$1:$L$2336,3,FALSE)</f>
        <v>9.4499999999999993</v>
      </c>
      <c r="E427" t="str">
        <f>VLOOKUP(A427,'Medical Examinations'!$A$1:$L$2336,4,FALSE)</f>
        <v>yes</v>
      </c>
      <c r="F427" t="str">
        <f>VLOOKUP(A427,'Medical Examinations'!$A$1:$L$2336,5,FALSE)</f>
        <v>No</v>
      </c>
      <c r="G427" t="str">
        <f>VLOOKUP(A427,'Medical Examinations'!$A$1:$L$2336,6,FALSE)</f>
        <v>No</v>
      </c>
      <c r="H427" s="25">
        <f>VLOOKUP(A427,'Medical Examinations'!$A$1:$L$2336,7,FALSE)</f>
        <v>2</v>
      </c>
      <c r="I427" t="str">
        <f>VLOOKUP(A427,'Medical Examinations'!$A$1:$L$2336,8,FALSE)</f>
        <v>yes</v>
      </c>
      <c r="J427" t="str">
        <f>VLOOKUP(A427,'Medical Examinations'!$A$1:$L$2336,11,FALSE)</f>
        <v>Over Weight</v>
      </c>
      <c r="K427" t="str">
        <f>VLOOKUP(A427,'Medical Examinations'!$A$1:$L$2336,12,FALSE)</f>
        <v>Diabetes</v>
      </c>
      <c r="L427" t="str">
        <f>VLOOKUP(A427,'Hospitalisation Details'!$A$1:$M$2344,12,FALSE)</f>
        <v>30-11-1970</v>
      </c>
      <c r="M427">
        <f>VLOOKUP(A427,'Hospitalisation Details'!$A$1:$M$2344,6,FALSE)</f>
        <v>24393.62</v>
      </c>
      <c r="N427" t="str">
        <f>VLOOKUP(A427,'Hospitalisation Details'!$A$1:$M$2344,7,FALSE)</f>
        <v>tier - 2</v>
      </c>
      <c r="O427" t="str">
        <f>VLOOKUP(A427,'Hospitalisation Details'!$A$1:$M$2344,8,FALSE)</f>
        <v>tier - 3</v>
      </c>
      <c r="P427" t="str">
        <f>VLOOKUP(A427,'Hospitalisation Details'!$A$1:$M$2344,9,FALSE)</f>
        <v>R1012</v>
      </c>
      <c r="Q427">
        <f>VLOOKUP(A427,'Hospitalisation Details'!$A$1:$M$2344,13,FALSE)</f>
        <v>52</v>
      </c>
    </row>
    <row r="428" spans="1:17" ht="15.5" x14ac:dyDescent="0.35">
      <c r="A428" s="21" t="s">
        <v>1945</v>
      </c>
      <c r="B428" t="str">
        <f>VLOOKUP('Customer Names'!A428,'Customer Names'!$A$2:$C$2336,3,FALSE)</f>
        <v xml:space="preserve">  Taryn L</v>
      </c>
      <c r="C428">
        <f>VLOOKUP(A428,'Medical Examinations'!$A$1:$L$2336,2, FALSE)</f>
        <v>22.2</v>
      </c>
      <c r="D428">
        <f>VLOOKUP(A428,'Medical Examinations'!$A$1:$L$2336,3,FALSE)</f>
        <v>5.51</v>
      </c>
      <c r="E428" t="str">
        <f>VLOOKUP(A428,'Medical Examinations'!$A$1:$L$2336,4,FALSE)</f>
        <v>No</v>
      </c>
      <c r="F428" t="str">
        <f>VLOOKUP(A428,'Medical Examinations'!$A$1:$L$2336,5,FALSE)</f>
        <v>No</v>
      </c>
      <c r="G428" t="str">
        <f>VLOOKUP(A428,'Medical Examinations'!$A$1:$L$2336,6,FALSE)</f>
        <v>No</v>
      </c>
      <c r="H428" s="25">
        <f>VLOOKUP(A428,'Medical Examinations'!$A$1:$L$2336,7,FALSE)</f>
        <v>0</v>
      </c>
      <c r="I428" t="str">
        <f>VLOOKUP(A428,'Medical Examinations'!$A$1:$L$2336,8,FALSE)</f>
        <v>yes</v>
      </c>
      <c r="J428" t="str">
        <f>VLOOKUP(A428,'Medical Examinations'!$A$1:$L$2336,11,FALSE)</f>
        <v>Normal Weight</v>
      </c>
      <c r="K428" t="str">
        <f>VLOOKUP(A428,'Medical Examinations'!$A$1:$L$2336,12,FALSE)</f>
        <v>Normal</v>
      </c>
      <c r="L428" t="str">
        <f>VLOOKUP(A428,'Hospitalisation Details'!$A$1:$M$2344,12,FALSE)</f>
        <v>07-10-1999</v>
      </c>
      <c r="M428">
        <f>VLOOKUP(A428,'Hospitalisation Details'!$A$1:$M$2344,6,FALSE)</f>
        <v>24387.74</v>
      </c>
      <c r="N428" t="str">
        <f>VLOOKUP(A428,'Hospitalisation Details'!$A$1:$M$2344,7,FALSE)</f>
        <v>tier - 2</v>
      </c>
      <c r="O428" t="str">
        <f>VLOOKUP(A428,'Hospitalisation Details'!$A$1:$M$2344,8,FALSE)</f>
        <v>tier - 1</v>
      </c>
      <c r="P428" t="str">
        <f>VLOOKUP(A428,'Hospitalisation Details'!$A$1:$M$2344,9,FALSE)</f>
        <v>R1011</v>
      </c>
      <c r="Q428">
        <f>VLOOKUP(A428,'Hospitalisation Details'!$A$1:$M$2344,13,FALSE)</f>
        <v>23</v>
      </c>
    </row>
    <row r="429" spans="1:17" ht="15.5" x14ac:dyDescent="0.35">
      <c r="A429" s="21" t="s">
        <v>1944</v>
      </c>
      <c r="B429" t="str">
        <f>VLOOKUP('Customer Names'!A429,'Customer Names'!$A$2:$C$2336,3,FALSE)</f>
        <v xml:space="preserve">  Temima</v>
      </c>
      <c r="C429">
        <f>VLOOKUP(A429,'Medical Examinations'!$A$1:$L$2336,2, FALSE)</f>
        <v>25.71</v>
      </c>
      <c r="D429">
        <f>VLOOKUP(A429,'Medical Examinations'!$A$1:$L$2336,3,FALSE)</f>
        <v>4.18</v>
      </c>
      <c r="E429" t="str">
        <f>VLOOKUP(A429,'Medical Examinations'!$A$1:$L$2336,4,FALSE)</f>
        <v>No</v>
      </c>
      <c r="F429" t="str">
        <f>VLOOKUP(A429,'Medical Examinations'!$A$1:$L$2336,5,FALSE)</f>
        <v>yes</v>
      </c>
      <c r="G429" t="str">
        <f>VLOOKUP(A429,'Medical Examinations'!$A$1:$L$2336,6,FALSE)</f>
        <v>No</v>
      </c>
      <c r="H429" s="25">
        <f>VLOOKUP(A429,'Medical Examinations'!$A$1:$L$2336,7,FALSE)</f>
        <v>1</v>
      </c>
      <c r="I429" t="str">
        <f>VLOOKUP(A429,'Medical Examinations'!$A$1:$L$2336,8,FALSE)</f>
        <v>yes</v>
      </c>
      <c r="J429" t="str">
        <f>VLOOKUP(A429,'Medical Examinations'!$A$1:$L$2336,11,FALSE)</f>
        <v>Over Weight</v>
      </c>
      <c r="K429" t="str">
        <f>VLOOKUP(A429,'Medical Examinations'!$A$1:$L$2336,12,FALSE)</f>
        <v>Normal</v>
      </c>
      <c r="L429" t="str">
        <f>VLOOKUP(A429,'Hospitalisation Details'!$A$1:$M$2344,12,FALSE)</f>
        <v>03-08-2004</v>
      </c>
      <c r="M429">
        <f>VLOOKUP(A429,'Hospitalisation Details'!$A$1:$M$2344,6,FALSE)</f>
        <v>24294.02</v>
      </c>
      <c r="N429" t="str">
        <f>VLOOKUP(A429,'Hospitalisation Details'!$A$1:$M$2344,7,FALSE)</f>
        <v>tier - 2</v>
      </c>
      <c r="O429" t="str">
        <f>VLOOKUP(A429,'Hospitalisation Details'!$A$1:$M$2344,8,FALSE)</f>
        <v>tier - 1</v>
      </c>
      <c r="P429" t="str">
        <f>VLOOKUP(A429,'Hospitalisation Details'!$A$1:$M$2344,9,FALSE)</f>
        <v>R1011</v>
      </c>
      <c r="Q429">
        <f>VLOOKUP(A429,'Hospitalisation Details'!$A$1:$M$2344,13,FALSE)</f>
        <v>19</v>
      </c>
    </row>
    <row r="430" spans="1:17" ht="15.5" x14ac:dyDescent="0.35">
      <c r="A430" s="21" t="s">
        <v>1943</v>
      </c>
      <c r="B430" t="str">
        <f>VLOOKUP('Customer Names'!A430,'Customer Names'!$A$2:$C$2336,3,FALSE)</f>
        <v xml:space="preserve">  Jennifer</v>
      </c>
      <c r="C430">
        <f>VLOOKUP(A430,'Medical Examinations'!$A$1:$L$2336,2, FALSE)</f>
        <v>41.91</v>
      </c>
      <c r="D430">
        <f>VLOOKUP(A430,'Medical Examinations'!$A$1:$L$2336,3,FALSE)</f>
        <v>5.98</v>
      </c>
      <c r="E430" t="str">
        <f>VLOOKUP(A430,'Medical Examinations'!$A$1:$L$2336,4,FALSE)</f>
        <v>yes</v>
      </c>
      <c r="F430" t="str">
        <f>VLOOKUP(A430,'Medical Examinations'!$A$1:$L$2336,5,FALSE)</f>
        <v>No</v>
      </c>
      <c r="G430" t="str">
        <f>VLOOKUP(A430,'Medical Examinations'!$A$1:$L$2336,6,FALSE)</f>
        <v>No</v>
      </c>
      <c r="H430" s="25">
        <f>VLOOKUP(A430,'Medical Examinations'!$A$1:$L$2336,7,FALSE)</f>
        <v>1</v>
      </c>
      <c r="I430" t="str">
        <f>VLOOKUP(A430,'Medical Examinations'!$A$1:$L$2336,8,FALSE)</f>
        <v>No</v>
      </c>
      <c r="J430" t="str">
        <f>VLOOKUP(A430,'Medical Examinations'!$A$1:$L$2336,11,FALSE)</f>
        <v>Obesity</v>
      </c>
      <c r="K430" t="str">
        <f>VLOOKUP(A430,'Medical Examinations'!$A$1:$L$2336,12,FALSE)</f>
        <v>Prediabetes</v>
      </c>
      <c r="L430" t="str">
        <f>VLOOKUP(A430,'Hospitalisation Details'!$A$1:$M$2344,12,FALSE)</f>
        <v>16-12-1964</v>
      </c>
      <c r="M430">
        <f>VLOOKUP(A430,'Hospitalisation Details'!$A$1:$M$2344,6,FALSE)</f>
        <v>24227.34</v>
      </c>
      <c r="N430" t="str">
        <f>VLOOKUP(A430,'Hospitalisation Details'!$A$1:$M$2344,7,FALSE)</f>
        <v>tier - 2</v>
      </c>
      <c r="O430" t="str">
        <f>VLOOKUP(A430,'Hospitalisation Details'!$A$1:$M$2344,8,FALSE)</f>
        <v>tier - 1</v>
      </c>
      <c r="P430" t="str">
        <f>VLOOKUP(A430,'Hospitalisation Details'!$A$1:$M$2344,9,FALSE)</f>
        <v>R1013</v>
      </c>
      <c r="Q430">
        <f>VLOOKUP(A430,'Hospitalisation Details'!$A$1:$M$2344,13,FALSE)</f>
        <v>58</v>
      </c>
    </row>
    <row r="431" spans="1:17" ht="15.5" x14ac:dyDescent="0.35">
      <c r="A431" s="21" t="s">
        <v>1942</v>
      </c>
      <c r="B431" t="str">
        <f>VLOOKUP('Customer Names'!A431,'Customer Names'!$A$2:$C$2336,3,FALSE)</f>
        <v xml:space="preserve">  Serena M</v>
      </c>
      <c r="C431">
        <f>VLOOKUP(A431,'Medical Examinations'!$A$1:$L$2336,2, FALSE)</f>
        <v>25.85</v>
      </c>
      <c r="D431">
        <f>VLOOKUP(A431,'Medical Examinations'!$A$1:$L$2336,3,FALSE)</f>
        <v>10.16</v>
      </c>
      <c r="E431" t="str">
        <f>VLOOKUP(A431,'Medical Examinations'!$A$1:$L$2336,4,FALSE)</f>
        <v>No</v>
      </c>
      <c r="F431" t="str">
        <f>VLOOKUP(A431,'Medical Examinations'!$A$1:$L$2336,5,FALSE)</f>
        <v>No</v>
      </c>
      <c r="G431" t="str">
        <f>VLOOKUP(A431,'Medical Examinations'!$A$1:$L$2336,6,FALSE)</f>
        <v>No</v>
      </c>
      <c r="H431" s="25">
        <f>VLOOKUP(A431,'Medical Examinations'!$A$1:$L$2336,7,FALSE)</f>
        <v>0</v>
      </c>
      <c r="I431" t="str">
        <f>VLOOKUP(A431,'Medical Examinations'!$A$1:$L$2336,8,FALSE)</f>
        <v>yes</v>
      </c>
      <c r="J431" t="str">
        <f>VLOOKUP(A431,'Medical Examinations'!$A$1:$L$2336,11,FALSE)</f>
        <v>Over Weight</v>
      </c>
      <c r="K431" t="str">
        <f>VLOOKUP(A431,'Medical Examinations'!$A$1:$L$2336,12,FALSE)</f>
        <v>Diabetes</v>
      </c>
      <c r="L431" t="str">
        <f>VLOOKUP(A431,'Hospitalisation Details'!$A$1:$M$2344,12,FALSE)</f>
        <v>10-09-1974</v>
      </c>
      <c r="M431">
        <f>VLOOKUP(A431,'Hospitalisation Details'!$A$1:$M$2344,6,FALSE)</f>
        <v>24180.93</v>
      </c>
      <c r="N431" t="str">
        <f>VLOOKUP(A431,'Hospitalisation Details'!$A$1:$M$2344,7,FALSE)</f>
        <v>tier - 2</v>
      </c>
      <c r="O431" t="str">
        <f>VLOOKUP(A431,'Hospitalisation Details'!$A$1:$M$2344,8,FALSE)</f>
        <v>tier - 1</v>
      </c>
      <c r="P431" t="str">
        <f>VLOOKUP(A431,'Hospitalisation Details'!$A$1:$M$2344,9,FALSE)</f>
        <v>R1013</v>
      </c>
      <c r="Q431">
        <f>VLOOKUP(A431,'Hospitalisation Details'!$A$1:$M$2344,13,FALSE)</f>
        <v>48</v>
      </c>
    </row>
    <row r="432" spans="1:17" ht="15.5" x14ac:dyDescent="0.35">
      <c r="A432" s="21" t="s">
        <v>1941</v>
      </c>
      <c r="B432" t="str">
        <f>VLOOKUP('Customer Names'!A432,'Customer Names'!$A$2:$C$2336,3,FALSE)</f>
        <v xml:space="preserve">  Victoria M</v>
      </c>
      <c r="C432">
        <f>VLOOKUP(A432,'Medical Examinations'!$A$1:$L$2336,2, FALSE)</f>
        <v>23.844999999999999</v>
      </c>
      <c r="D432">
        <f>VLOOKUP(A432,'Medical Examinations'!$A$1:$L$2336,3,FALSE)</f>
        <v>11.71</v>
      </c>
      <c r="E432" t="str">
        <f>VLOOKUP(A432,'Medical Examinations'!$A$1:$L$2336,4,FALSE)</f>
        <v>No</v>
      </c>
      <c r="F432" t="str">
        <f>VLOOKUP(A432,'Medical Examinations'!$A$1:$L$2336,5,FALSE)</f>
        <v>No</v>
      </c>
      <c r="G432" t="str">
        <f>VLOOKUP(A432,'Medical Examinations'!$A$1:$L$2336,6,FALSE)</f>
        <v>No</v>
      </c>
      <c r="H432" s="25">
        <f>VLOOKUP(A432,'Medical Examinations'!$A$1:$L$2336,7,FALSE)</f>
        <v>2</v>
      </c>
      <c r="I432" t="str">
        <f>VLOOKUP(A432,'Medical Examinations'!$A$1:$L$2336,8,FALSE)</f>
        <v>yes</v>
      </c>
      <c r="J432" t="str">
        <f>VLOOKUP(A432,'Medical Examinations'!$A$1:$L$2336,11,FALSE)</f>
        <v>Normal Weight</v>
      </c>
      <c r="K432" t="str">
        <f>VLOOKUP(A432,'Medical Examinations'!$A$1:$L$2336,12,FALSE)</f>
        <v>Diabetes</v>
      </c>
      <c r="L432" t="str">
        <f>VLOOKUP(A432,'Hospitalisation Details'!$A$1:$M$2344,12,FALSE)</f>
        <v>13-06-1973</v>
      </c>
      <c r="M432">
        <f>VLOOKUP(A432,'Hospitalisation Details'!$A$1:$M$2344,6,FALSE)</f>
        <v>24106.91</v>
      </c>
      <c r="N432" t="str">
        <f>VLOOKUP(A432,'Hospitalisation Details'!$A$1:$M$2344,7,FALSE)</f>
        <v>tier - 2</v>
      </c>
      <c r="O432" t="str">
        <f>VLOOKUP(A432,'Hospitalisation Details'!$A$1:$M$2344,8,FALSE)</f>
        <v>tier - 2</v>
      </c>
      <c r="P432" t="str">
        <f>VLOOKUP(A432,'Hospitalisation Details'!$A$1:$M$2344,9,FALSE)</f>
        <v>R1024</v>
      </c>
      <c r="Q432">
        <f>VLOOKUP(A432,'Hospitalisation Details'!$A$1:$M$2344,13,FALSE)</f>
        <v>50</v>
      </c>
    </row>
    <row r="433" spans="1:17" ht="15.5" x14ac:dyDescent="0.35">
      <c r="A433" s="21" t="s">
        <v>1940</v>
      </c>
      <c r="B433" t="str">
        <f>VLOOKUP('Customer Names'!A433,'Customer Names'!$A$2:$C$2336,3,FALSE)</f>
        <v xml:space="preserve">  Phoebe</v>
      </c>
      <c r="C433">
        <f>VLOOKUP(A433,'Medical Examinations'!$A$1:$L$2336,2, FALSE)</f>
        <v>30.59</v>
      </c>
      <c r="D433">
        <f>VLOOKUP(A433,'Medical Examinations'!$A$1:$L$2336,3,FALSE)</f>
        <v>5.23</v>
      </c>
      <c r="E433" t="str">
        <f>VLOOKUP(A433,'Medical Examinations'!$A$1:$L$2336,4,FALSE)</f>
        <v>No</v>
      </c>
      <c r="F433" t="str">
        <f>VLOOKUP(A433,'Medical Examinations'!$A$1:$L$2336,5,FALSE)</f>
        <v>No</v>
      </c>
      <c r="G433" t="str">
        <f>VLOOKUP(A433,'Medical Examinations'!$A$1:$L$2336,6,FALSE)</f>
        <v>Yes</v>
      </c>
      <c r="H433" s="25">
        <f>VLOOKUP(A433,'Medical Examinations'!$A$1:$L$2336,7,FALSE)</f>
        <v>1</v>
      </c>
      <c r="I433" t="str">
        <f>VLOOKUP(A433,'Medical Examinations'!$A$1:$L$2336,8,FALSE)</f>
        <v>No</v>
      </c>
      <c r="J433" t="str">
        <f>VLOOKUP(A433,'Medical Examinations'!$A$1:$L$2336,11,FALSE)</f>
        <v>Obesity</v>
      </c>
      <c r="K433" t="str">
        <f>VLOOKUP(A433,'Medical Examinations'!$A$1:$L$2336,12,FALSE)</f>
        <v>Normal</v>
      </c>
      <c r="L433" t="str">
        <f>VLOOKUP(A433,'Hospitalisation Details'!$A$1:$M$2344,12,FALSE)</f>
        <v>30-12-2003</v>
      </c>
      <c r="M433">
        <f>VLOOKUP(A433,'Hospitalisation Details'!$A$1:$M$2344,6,FALSE)</f>
        <v>24059.68</v>
      </c>
      <c r="N433" t="str">
        <f>VLOOKUP(A433,'Hospitalisation Details'!$A$1:$M$2344,7,FALSE)</f>
        <v>tier - 2</v>
      </c>
      <c r="O433" t="str">
        <f>VLOOKUP(A433,'Hospitalisation Details'!$A$1:$M$2344,8,FALSE)</f>
        <v>tier - 2</v>
      </c>
      <c r="P433" t="str">
        <f>VLOOKUP(A433,'Hospitalisation Details'!$A$1:$M$2344,9,FALSE)</f>
        <v>R1012</v>
      </c>
      <c r="Q433">
        <f>VLOOKUP(A433,'Hospitalisation Details'!$A$1:$M$2344,13,FALSE)</f>
        <v>19</v>
      </c>
    </row>
    <row r="434" spans="1:17" ht="15.5" x14ac:dyDescent="0.35">
      <c r="A434" s="21" t="s">
        <v>1939</v>
      </c>
      <c r="B434" t="str">
        <f>VLOOKUP('Customer Names'!A434,'Customer Names'!$A$2:$C$2336,3,FALSE)</f>
        <v xml:space="preserve">  Corey</v>
      </c>
      <c r="C434">
        <f>VLOOKUP(A434,'Medical Examinations'!$A$1:$L$2336,2, FALSE)</f>
        <v>24.795000000000002</v>
      </c>
      <c r="D434">
        <f>VLOOKUP(A434,'Medical Examinations'!$A$1:$L$2336,3,FALSE)</f>
        <v>6.85</v>
      </c>
      <c r="E434" t="str">
        <f>VLOOKUP(A434,'Medical Examinations'!$A$1:$L$2336,4,FALSE)</f>
        <v>No</v>
      </c>
      <c r="F434" t="str">
        <f>VLOOKUP(A434,'Medical Examinations'!$A$1:$L$2336,5,FALSE)</f>
        <v>No</v>
      </c>
      <c r="G434" t="str">
        <f>VLOOKUP(A434,'Medical Examinations'!$A$1:$L$2336,6,FALSE)</f>
        <v>No</v>
      </c>
      <c r="H434" s="25">
        <f>VLOOKUP(A434,'Medical Examinations'!$A$1:$L$2336,7,FALSE)</f>
        <v>0</v>
      </c>
      <c r="I434" t="str">
        <f>VLOOKUP(A434,'Medical Examinations'!$A$1:$L$2336,8,FALSE)</f>
        <v>yes</v>
      </c>
      <c r="J434" t="str">
        <f>VLOOKUP(A434,'Medical Examinations'!$A$1:$L$2336,11,FALSE)</f>
        <v>Normal Weight</v>
      </c>
      <c r="K434" t="str">
        <f>VLOOKUP(A434,'Medical Examinations'!$A$1:$L$2336,12,FALSE)</f>
        <v>Diabetes</v>
      </c>
      <c r="L434" t="str">
        <f>VLOOKUP(A434,'Hospitalisation Details'!$A$1:$M$2344,12,FALSE)</f>
        <v>10-07-1971</v>
      </c>
      <c r="M434">
        <f>VLOOKUP(A434,'Hospitalisation Details'!$A$1:$M$2344,6,FALSE)</f>
        <v>23967.38</v>
      </c>
      <c r="N434" t="str">
        <f>VLOOKUP(A434,'Hospitalisation Details'!$A$1:$M$2344,7,FALSE)</f>
        <v>tier - 2</v>
      </c>
      <c r="O434" t="str">
        <f>VLOOKUP(A434,'Hospitalisation Details'!$A$1:$M$2344,8,FALSE)</f>
        <v>tier - 2</v>
      </c>
      <c r="P434" t="str">
        <f>VLOOKUP(A434,'Hospitalisation Details'!$A$1:$M$2344,9,FALSE)</f>
        <v>R1012</v>
      </c>
      <c r="Q434">
        <f>VLOOKUP(A434,'Hospitalisation Details'!$A$1:$M$2344,13,FALSE)</f>
        <v>52</v>
      </c>
    </row>
    <row r="435" spans="1:17" ht="15.5" x14ac:dyDescent="0.35">
      <c r="A435" s="21" t="s">
        <v>1938</v>
      </c>
      <c r="B435" t="str">
        <f>VLOOKUP('Customer Names'!A435,'Customer Names'!$A$2:$C$2336,3,FALSE)</f>
        <v xml:space="preserve">  Rebecca</v>
      </c>
      <c r="C435">
        <f>VLOOKUP(A435,'Medical Examinations'!$A$1:$L$2336,2, FALSE)</f>
        <v>24.13</v>
      </c>
      <c r="D435">
        <f>VLOOKUP(A435,'Medical Examinations'!$A$1:$L$2336,3,FALSE)</f>
        <v>7.05</v>
      </c>
      <c r="E435" t="str">
        <f>VLOOKUP(A435,'Medical Examinations'!$A$1:$L$2336,4,FALSE)</f>
        <v>yes</v>
      </c>
      <c r="F435" t="str">
        <f>VLOOKUP(A435,'Medical Examinations'!$A$1:$L$2336,5,FALSE)</f>
        <v>No</v>
      </c>
      <c r="G435" t="str">
        <f>VLOOKUP(A435,'Medical Examinations'!$A$1:$L$2336,6,FALSE)</f>
        <v>No</v>
      </c>
      <c r="H435" s="25">
        <f>VLOOKUP(A435,'Medical Examinations'!$A$1:$L$2336,7,FALSE)</f>
        <v>2</v>
      </c>
      <c r="I435" t="str">
        <f>VLOOKUP(A435,'Medical Examinations'!$A$1:$L$2336,8,FALSE)</f>
        <v>yes</v>
      </c>
      <c r="J435" t="str">
        <f>VLOOKUP(A435,'Medical Examinations'!$A$1:$L$2336,11,FALSE)</f>
        <v>Normal Weight</v>
      </c>
      <c r="K435" t="str">
        <f>VLOOKUP(A435,'Medical Examinations'!$A$1:$L$2336,12,FALSE)</f>
        <v>Diabetes</v>
      </c>
      <c r="L435" t="str">
        <f>VLOOKUP(A435,'Hospitalisation Details'!$A$1:$M$2344,12,FALSE)</f>
        <v>08-08-1970</v>
      </c>
      <c r="M435">
        <f>VLOOKUP(A435,'Hospitalisation Details'!$A$1:$M$2344,6,FALSE)</f>
        <v>23887.66</v>
      </c>
      <c r="N435" t="str">
        <f>VLOOKUP(A435,'Hospitalisation Details'!$A$1:$M$2344,7,FALSE)</f>
        <v>tier - 2</v>
      </c>
      <c r="O435" t="str">
        <f>VLOOKUP(A435,'Hospitalisation Details'!$A$1:$M$2344,8,FALSE)</f>
        <v>tier - 3</v>
      </c>
      <c r="P435" t="str">
        <f>VLOOKUP(A435,'Hospitalisation Details'!$A$1:$M$2344,9,FALSE)</f>
        <v>R1012</v>
      </c>
      <c r="Q435">
        <f>VLOOKUP(A435,'Hospitalisation Details'!$A$1:$M$2344,13,FALSE)</f>
        <v>52</v>
      </c>
    </row>
    <row r="436" spans="1:17" ht="15.5" x14ac:dyDescent="0.35">
      <c r="A436" s="21" t="s">
        <v>1937</v>
      </c>
      <c r="B436" t="str">
        <f>VLOOKUP('Customer Names'!A436,'Customer Names'!$A$2:$C$2336,3,FALSE)</f>
        <v xml:space="preserve">  Nicholas D</v>
      </c>
      <c r="C436">
        <f>VLOOKUP(A436,'Medical Examinations'!$A$1:$L$2336,2, FALSE)</f>
        <v>25.84</v>
      </c>
      <c r="D436">
        <f>VLOOKUP(A436,'Medical Examinations'!$A$1:$L$2336,3,FALSE)</f>
        <v>11.64</v>
      </c>
      <c r="E436" t="str">
        <f>VLOOKUP(A436,'Medical Examinations'!$A$1:$L$2336,4,FALSE)</f>
        <v>No</v>
      </c>
      <c r="F436" t="str">
        <f>VLOOKUP(A436,'Medical Examinations'!$A$1:$L$2336,5,FALSE)</f>
        <v>No</v>
      </c>
      <c r="G436" t="str">
        <f>VLOOKUP(A436,'Medical Examinations'!$A$1:$L$2336,6,FALSE)</f>
        <v>No</v>
      </c>
      <c r="H436" s="25">
        <f>VLOOKUP(A436,'Medical Examinations'!$A$1:$L$2336,7,FALSE)</f>
        <v>2</v>
      </c>
      <c r="I436" t="str">
        <f>VLOOKUP(A436,'Medical Examinations'!$A$1:$L$2336,8,FALSE)</f>
        <v>yes</v>
      </c>
      <c r="J436" t="str">
        <f>VLOOKUP(A436,'Medical Examinations'!$A$1:$L$2336,11,FALSE)</f>
        <v>Over Weight</v>
      </c>
      <c r="K436" t="str">
        <f>VLOOKUP(A436,'Medical Examinations'!$A$1:$L$2336,12,FALSE)</f>
        <v>Diabetes</v>
      </c>
      <c r="L436" t="str">
        <f>VLOOKUP(A436,'Hospitalisation Details'!$A$1:$M$2344,12,FALSE)</f>
        <v>27-06-1973</v>
      </c>
      <c r="M436">
        <f>VLOOKUP(A436,'Hospitalisation Details'!$A$1:$M$2344,6,FALSE)</f>
        <v>23807.24</v>
      </c>
      <c r="N436" t="str">
        <f>VLOOKUP(A436,'Hospitalisation Details'!$A$1:$M$2344,7,FALSE)</f>
        <v>tier - 2</v>
      </c>
      <c r="O436" t="str">
        <f>VLOOKUP(A436,'Hospitalisation Details'!$A$1:$M$2344,8,FALSE)</f>
        <v>tier - 3</v>
      </c>
      <c r="P436" t="str">
        <f>VLOOKUP(A436,'Hospitalisation Details'!$A$1:$M$2344,9,FALSE)</f>
        <v>R1012</v>
      </c>
      <c r="Q436">
        <f>VLOOKUP(A436,'Hospitalisation Details'!$A$1:$M$2344,13,FALSE)</f>
        <v>50</v>
      </c>
    </row>
    <row r="437" spans="1:17" ht="15.5" x14ac:dyDescent="0.35">
      <c r="A437" s="21" t="s">
        <v>1936</v>
      </c>
      <c r="B437" t="str">
        <f>VLOOKUP('Customer Names'!A437,'Customer Names'!$A$2:$C$2336,3,FALSE)</f>
        <v xml:space="preserve">  Christian</v>
      </c>
      <c r="C437">
        <f>VLOOKUP(A437,'Medical Examinations'!$A$1:$L$2336,2, FALSE)</f>
        <v>28</v>
      </c>
      <c r="D437">
        <f>VLOOKUP(A437,'Medical Examinations'!$A$1:$L$2336,3,FALSE)</f>
        <v>10.52</v>
      </c>
      <c r="E437" t="str">
        <f>VLOOKUP(A437,'Medical Examinations'!$A$1:$L$2336,4,FALSE)</f>
        <v>No</v>
      </c>
      <c r="F437" t="str">
        <f>VLOOKUP(A437,'Medical Examinations'!$A$1:$L$2336,5,FALSE)</f>
        <v>No</v>
      </c>
      <c r="G437" t="str">
        <f>VLOOKUP(A437,'Medical Examinations'!$A$1:$L$2336,6,FALSE)</f>
        <v>No</v>
      </c>
      <c r="H437" s="25">
        <f>VLOOKUP(A437,'Medical Examinations'!$A$1:$L$2336,7,FALSE)</f>
        <v>0</v>
      </c>
      <c r="I437" t="str">
        <f>VLOOKUP(A437,'Medical Examinations'!$A$1:$L$2336,8,FALSE)</f>
        <v>yes</v>
      </c>
      <c r="J437" t="str">
        <f>VLOOKUP(A437,'Medical Examinations'!$A$1:$L$2336,11,FALSE)</f>
        <v>Over Weight</v>
      </c>
      <c r="K437" t="str">
        <f>VLOOKUP(A437,'Medical Examinations'!$A$1:$L$2336,12,FALSE)</f>
        <v>Diabetes</v>
      </c>
      <c r="L437" t="str">
        <f>VLOOKUP(A437,'Hospitalisation Details'!$A$1:$M$2344,12,FALSE)</f>
        <v>02-06-1974</v>
      </c>
      <c r="M437">
        <f>VLOOKUP(A437,'Hospitalisation Details'!$A$1:$M$2344,6,FALSE)</f>
        <v>23568.27</v>
      </c>
      <c r="N437" t="str">
        <f>VLOOKUP(A437,'Hospitalisation Details'!$A$1:$M$2344,7,FALSE)</f>
        <v>tier - 2</v>
      </c>
      <c r="O437" t="str">
        <f>VLOOKUP(A437,'Hospitalisation Details'!$A$1:$M$2344,8,FALSE)</f>
        <v>tier - 2</v>
      </c>
      <c r="P437" t="str">
        <f>VLOOKUP(A437,'Hospitalisation Details'!$A$1:$M$2344,9,FALSE)</f>
        <v>R1011</v>
      </c>
      <c r="Q437">
        <f>VLOOKUP(A437,'Hospitalisation Details'!$A$1:$M$2344,13,FALSE)</f>
        <v>49</v>
      </c>
    </row>
    <row r="438" spans="1:17" ht="15.5" x14ac:dyDescent="0.35">
      <c r="A438" s="21" t="s">
        <v>1935</v>
      </c>
      <c r="B438" t="str">
        <f>VLOOKUP('Customer Names'!A438,'Customer Names'!$A$2:$C$2336,3,FALSE)</f>
        <v xml:space="preserve">  Jonathon S</v>
      </c>
      <c r="C438">
        <f>VLOOKUP(A438,'Medical Examinations'!$A$1:$L$2336,2, FALSE)</f>
        <v>34.1</v>
      </c>
      <c r="D438">
        <f>VLOOKUP(A438,'Medical Examinations'!$A$1:$L$2336,3,FALSE)</f>
        <v>4.01</v>
      </c>
      <c r="E438" t="str">
        <f>VLOOKUP(A438,'Medical Examinations'!$A$1:$L$2336,4,FALSE)</f>
        <v>yes</v>
      </c>
      <c r="F438" t="str">
        <f>VLOOKUP(A438,'Medical Examinations'!$A$1:$L$2336,5,FALSE)</f>
        <v>No</v>
      </c>
      <c r="G438" t="str">
        <f>VLOOKUP(A438,'Medical Examinations'!$A$1:$L$2336,6,FALSE)</f>
        <v>Yes</v>
      </c>
      <c r="H438" s="25">
        <f>VLOOKUP(A438,'Medical Examinations'!$A$1:$L$2336,7,FALSE)</f>
        <v>1</v>
      </c>
      <c r="I438" t="str">
        <f>VLOOKUP(A438,'Medical Examinations'!$A$1:$L$2336,8,FALSE)</f>
        <v>No</v>
      </c>
      <c r="J438" t="str">
        <f>VLOOKUP(A438,'Medical Examinations'!$A$1:$L$2336,11,FALSE)</f>
        <v>Obesity</v>
      </c>
      <c r="K438" t="str">
        <f>VLOOKUP(A438,'Medical Examinations'!$A$1:$L$2336,12,FALSE)</f>
        <v>Normal</v>
      </c>
      <c r="L438" t="str">
        <f>VLOOKUP(A438,'Hospitalisation Details'!$A$1:$M$2344,12,FALSE)</f>
        <v>26-08-1983</v>
      </c>
      <c r="M438">
        <f>VLOOKUP(A438,'Hospitalisation Details'!$A$1:$M$2344,6,FALSE)</f>
        <v>23563.02</v>
      </c>
      <c r="N438" t="str">
        <f>VLOOKUP(A438,'Hospitalisation Details'!$A$1:$M$2344,7,FALSE)</f>
        <v>tier - 2</v>
      </c>
      <c r="O438" t="str">
        <f>VLOOKUP(A438,'Hospitalisation Details'!$A$1:$M$2344,8,FALSE)</f>
        <v>tier - 2</v>
      </c>
      <c r="P438" t="str">
        <f>VLOOKUP(A438,'Hospitalisation Details'!$A$1:$M$2344,9,FALSE)</f>
        <v>R1013</v>
      </c>
      <c r="Q438">
        <f>VLOOKUP(A438,'Hospitalisation Details'!$A$1:$M$2344,13,FALSE)</f>
        <v>39</v>
      </c>
    </row>
    <row r="439" spans="1:17" ht="15.5" x14ac:dyDescent="0.35">
      <c r="A439" s="21" t="s">
        <v>1934</v>
      </c>
      <c r="B439" t="str">
        <f>VLOOKUP('Customer Names'!A439,'Customer Names'!$A$2:$C$2336,3,FALSE)</f>
        <v xml:space="preserve">  Caroline</v>
      </c>
      <c r="C439">
        <f>VLOOKUP(A439,'Medical Examinations'!$A$1:$L$2336,2, FALSE)</f>
        <v>26.125</v>
      </c>
      <c r="D439">
        <f>VLOOKUP(A439,'Medical Examinations'!$A$1:$L$2336,3,FALSE)</f>
        <v>8.56</v>
      </c>
      <c r="E439" t="str">
        <f>VLOOKUP(A439,'Medical Examinations'!$A$1:$L$2336,4,FALSE)</f>
        <v>yes</v>
      </c>
      <c r="F439" t="str">
        <f>VLOOKUP(A439,'Medical Examinations'!$A$1:$L$2336,5,FALSE)</f>
        <v>No</v>
      </c>
      <c r="G439" t="str">
        <f>VLOOKUP(A439,'Medical Examinations'!$A$1:$L$2336,6,FALSE)</f>
        <v>No</v>
      </c>
      <c r="H439" s="25">
        <f>VLOOKUP(A439,'Medical Examinations'!$A$1:$L$2336,7,FALSE)</f>
        <v>1</v>
      </c>
      <c r="I439" t="str">
        <f>VLOOKUP(A439,'Medical Examinations'!$A$1:$L$2336,8,FALSE)</f>
        <v>yes</v>
      </c>
      <c r="J439" t="str">
        <f>VLOOKUP(A439,'Medical Examinations'!$A$1:$L$2336,11,FALSE)</f>
        <v>Over Weight</v>
      </c>
      <c r="K439" t="str">
        <f>VLOOKUP(A439,'Medical Examinations'!$A$1:$L$2336,12,FALSE)</f>
        <v>Diabetes</v>
      </c>
      <c r="L439" t="str">
        <f>VLOOKUP(A439,'Hospitalisation Details'!$A$1:$M$2344,12,FALSE)</f>
        <v>13-11-1975</v>
      </c>
      <c r="M439">
        <f>VLOOKUP(A439,'Hospitalisation Details'!$A$1:$M$2344,6,FALSE)</f>
        <v>23401.31</v>
      </c>
      <c r="N439" t="str">
        <f>VLOOKUP(A439,'Hospitalisation Details'!$A$1:$M$2344,7,FALSE)</f>
        <v>tier - 2</v>
      </c>
      <c r="O439" t="str">
        <f>VLOOKUP(A439,'Hospitalisation Details'!$A$1:$M$2344,8,FALSE)</f>
        <v>tier - 3</v>
      </c>
      <c r="P439" t="str">
        <f>VLOOKUP(A439,'Hospitalisation Details'!$A$1:$M$2344,9,FALSE)</f>
        <v>R1024</v>
      </c>
      <c r="Q439">
        <f>VLOOKUP(A439,'Hospitalisation Details'!$A$1:$M$2344,13,FALSE)</f>
        <v>47</v>
      </c>
    </row>
    <row r="440" spans="1:17" ht="15.5" x14ac:dyDescent="0.35">
      <c r="A440" s="21" t="s">
        <v>1933</v>
      </c>
      <c r="B440" t="str">
        <f>VLOOKUP('Customer Names'!A440,'Customer Names'!$A$2:$C$2336,3,FALSE)</f>
        <v xml:space="preserve">  Joshua D</v>
      </c>
      <c r="C440">
        <f>VLOOKUP(A440,'Medical Examinations'!$A$1:$L$2336,2, FALSE)</f>
        <v>25.6</v>
      </c>
      <c r="D440">
        <f>VLOOKUP(A440,'Medical Examinations'!$A$1:$L$2336,3,FALSE)</f>
        <v>10.5</v>
      </c>
      <c r="E440" t="str">
        <f>VLOOKUP(A440,'Medical Examinations'!$A$1:$L$2336,4,FALSE)</f>
        <v>No</v>
      </c>
      <c r="F440" t="str">
        <f>VLOOKUP(A440,'Medical Examinations'!$A$1:$L$2336,5,FALSE)</f>
        <v>No</v>
      </c>
      <c r="G440" t="str">
        <f>VLOOKUP(A440,'Medical Examinations'!$A$1:$L$2336,6,FALSE)</f>
        <v>No</v>
      </c>
      <c r="H440" s="25">
        <f>VLOOKUP(A440,'Medical Examinations'!$A$1:$L$2336,7,FALSE)</f>
        <v>2</v>
      </c>
      <c r="I440" t="str">
        <f>VLOOKUP(A440,'Medical Examinations'!$A$1:$L$2336,8,FALSE)</f>
        <v>yes</v>
      </c>
      <c r="J440" t="str">
        <f>VLOOKUP(A440,'Medical Examinations'!$A$1:$L$2336,11,FALSE)</f>
        <v>Over Weight</v>
      </c>
      <c r="K440" t="str">
        <f>VLOOKUP(A440,'Medical Examinations'!$A$1:$L$2336,12,FALSE)</f>
        <v>Diabetes</v>
      </c>
      <c r="L440" t="str">
        <f>VLOOKUP(A440,'Hospitalisation Details'!$A$1:$M$2344,12,FALSE)</f>
        <v>22-10-1973</v>
      </c>
      <c r="M440">
        <f>VLOOKUP(A440,'Hospitalisation Details'!$A$1:$M$2344,6,FALSE)</f>
        <v>23306.55</v>
      </c>
      <c r="N440" t="str">
        <f>VLOOKUP(A440,'Hospitalisation Details'!$A$1:$M$2344,7,FALSE)</f>
        <v>tier - 2</v>
      </c>
      <c r="O440" t="str">
        <f>VLOOKUP(A440,'Hospitalisation Details'!$A$1:$M$2344,8,FALSE)</f>
        <v>tier - 2</v>
      </c>
      <c r="P440" t="str">
        <f>VLOOKUP(A440,'Hospitalisation Details'!$A$1:$M$2344,9,FALSE)</f>
        <v>R1011</v>
      </c>
      <c r="Q440">
        <f>VLOOKUP(A440,'Hospitalisation Details'!$A$1:$M$2344,13,FALSE)</f>
        <v>49</v>
      </c>
    </row>
    <row r="441" spans="1:17" ht="15.5" x14ac:dyDescent="0.35">
      <c r="A441" s="21" t="s">
        <v>1932</v>
      </c>
      <c r="B441" t="str">
        <f>VLOOKUP('Customer Names'!A441,'Customer Names'!$A$2:$C$2336,3,FALSE)</f>
        <v xml:space="preserve">  Nichole</v>
      </c>
      <c r="C441">
        <f>VLOOKUP(A441,'Medical Examinations'!$A$1:$L$2336,2, FALSE)</f>
        <v>24.32</v>
      </c>
      <c r="D441">
        <f>VLOOKUP(A441,'Medical Examinations'!$A$1:$L$2336,3,FALSE)</f>
        <v>6.39</v>
      </c>
      <c r="E441" t="str">
        <f>VLOOKUP(A441,'Medical Examinations'!$A$1:$L$2336,4,FALSE)</f>
        <v>No</v>
      </c>
      <c r="F441" t="str">
        <f>VLOOKUP(A441,'Medical Examinations'!$A$1:$L$2336,5,FALSE)</f>
        <v>No</v>
      </c>
      <c r="G441" t="str">
        <f>VLOOKUP(A441,'Medical Examinations'!$A$1:$L$2336,6,FALSE)</f>
        <v>No</v>
      </c>
      <c r="H441" s="25">
        <f>VLOOKUP(A441,'Medical Examinations'!$A$1:$L$2336,7,FALSE)</f>
        <v>0</v>
      </c>
      <c r="I441" t="str">
        <f>VLOOKUP(A441,'Medical Examinations'!$A$1:$L$2336,8,FALSE)</f>
        <v>No</v>
      </c>
      <c r="J441" t="str">
        <f>VLOOKUP(A441,'Medical Examinations'!$A$1:$L$2336,11,FALSE)</f>
        <v>Normal Weight</v>
      </c>
      <c r="K441" t="str">
        <f>VLOOKUP(A441,'Medical Examinations'!$A$1:$L$2336,12,FALSE)</f>
        <v>Prediabetes</v>
      </c>
      <c r="L441" t="str">
        <f>VLOOKUP(A441,'Hospitalisation Details'!$A$1:$M$2344,12,FALSE)</f>
        <v>03-10-1994</v>
      </c>
      <c r="M441">
        <f>VLOOKUP(A441,'Hospitalisation Details'!$A$1:$M$2344,6,FALSE)</f>
        <v>23288.93</v>
      </c>
      <c r="N441" t="str">
        <f>VLOOKUP(A441,'Hospitalisation Details'!$A$1:$M$2344,7,FALSE)</f>
        <v>tier - 2</v>
      </c>
      <c r="O441" t="str">
        <f>VLOOKUP(A441,'Hospitalisation Details'!$A$1:$M$2344,8,FALSE)</f>
        <v>tier - 3</v>
      </c>
      <c r="P441" t="str">
        <f>VLOOKUP(A441,'Hospitalisation Details'!$A$1:$M$2344,9,FALSE)</f>
        <v>R1024</v>
      </c>
      <c r="Q441">
        <f>VLOOKUP(A441,'Hospitalisation Details'!$A$1:$M$2344,13,FALSE)</f>
        <v>28</v>
      </c>
    </row>
    <row r="442" spans="1:17" ht="15.5" x14ac:dyDescent="0.35">
      <c r="A442" s="21" t="s">
        <v>1931</v>
      </c>
      <c r="B442" t="str">
        <f>VLOOKUP('Customer Names'!A442,'Customer Names'!$A$2:$C$2336,3,FALSE)</f>
        <v xml:space="preserve">  Denise M</v>
      </c>
      <c r="C442">
        <f>VLOOKUP(A442,'Medical Examinations'!$A$1:$L$2336,2, FALSE)</f>
        <v>22.88</v>
      </c>
      <c r="D442">
        <f>VLOOKUP(A442,'Medical Examinations'!$A$1:$L$2336,3,FALSE)</f>
        <v>5.71</v>
      </c>
      <c r="E442" t="str">
        <f>VLOOKUP(A442,'Medical Examinations'!$A$1:$L$2336,4,FALSE)</f>
        <v>yes</v>
      </c>
      <c r="F442" t="str">
        <f>VLOOKUP(A442,'Medical Examinations'!$A$1:$L$2336,5,FALSE)</f>
        <v>No</v>
      </c>
      <c r="G442" t="str">
        <f>VLOOKUP(A442,'Medical Examinations'!$A$1:$L$2336,6,FALSE)</f>
        <v>Yes</v>
      </c>
      <c r="H442" s="25">
        <f>VLOOKUP(A442,'Medical Examinations'!$A$1:$L$2336,7,FALSE)</f>
        <v>1</v>
      </c>
      <c r="I442" t="str">
        <f>VLOOKUP(A442,'Medical Examinations'!$A$1:$L$2336,8,FALSE)</f>
        <v>yes</v>
      </c>
      <c r="J442" t="str">
        <f>VLOOKUP(A442,'Medical Examinations'!$A$1:$L$2336,11,FALSE)</f>
        <v>Normal Weight</v>
      </c>
      <c r="K442" t="str">
        <f>VLOOKUP(A442,'Medical Examinations'!$A$1:$L$2336,12,FALSE)</f>
        <v>Prediabetes</v>
      </c>
      <c r="L442" t="str">
        <f>VLOOKUP(A442,'Hospitalisation Details'!$A$1:$M$2344,12,FALSE)</f>
        <v>14-11-1969</v>
      </c>
      <c r="M442">
        <f>VLOOKUP(A442,'Hospitalisation Details'!$A$1:$M$2344,6,FALSE)</f>
        <v>23244.79</v>
      </c>
      <c r="N442" t="str">
        <f>VLOOKUP(A442,'Hospitalisation Details'!$A$1:$M$2344,7,FALSE)</f>
        <v>tier - 2</v>
      </c>
      <c r="O442" t="str">
        <f>VLOOKUP(A442,'Hospitalisation Details'!$A$1:$M$2344,8,FALSE)</f>
        <v>tier - 3</v>
      </c>
      <c r="P442" t="str">
        <f>VLOOKUP(A442,'Hospitalisation Details'!$A$1:$M$2344,9,FALSE)</f>
        <v>R1013</v>
      </c>
      <c r="Q442">
        <f>VLOOKUP(A442,'Hospitalisation Details'!$A$1:$M$2344,13,FALSE)</f>
        <v>53</v>
      </c>
    </row>
    <row r="443" spans="1:17" ht="15.5" x14ac:dyDescent="0.35">
      <c r="A443" s="21" t="s">
        <v>1930</v>
      </c>
      <c r="B443" t="str">
        <f>VLOOKUP('Customer Names'!A443,'Customer Names'!$A$2:$C$2336,3,FALSE)</f>
        <v xml:space="preserve">  Peter R</v>
      </c>
      <c r="C443">
        <f>VLOOKUP(A443,'Medical Examinations'!$A$1:$L$2336,2, FALSE)</f>
        <v>24.984999999999999</v>
      </c>
      <c r="D443">
        <f>VLOOKUP(A443,'Medical Examinations'!$A$1:$L$2336,3,FALSE)</f>
        <v>4.43</v>
      </c>
      <c r="E443" t="str">
        <f>VLOOKUP(A443,'Medical Examinations'!$A$1:$L$2336,4,FALSE)</f>
        <v>yes</v>
      </c>
      <c r="F443" t="str">
        <f>VLOOKUP(A443,'Medical Examinations'!$A$1:$L$2336,5,FALSE)</f>
        <v>No</v>
      </c>
      <c r="G443" t="str">
        <f>VLOOKUP(A443,'Medical Examinations'!$A$1:$L$2336,6,FALSE)</f>
        <v>Yes</v>
      </c>
      <c r="H443" s="25">
        <f>VLOOKUP(A443,'Medical Examinations'!$A$1:$L$2336,7,FALSE)</f>
        <v>1</v>
      </c>
      <c r="I443" t="str">
        <f>VLOOKUP(A443,'Medical Examinations'!$A$1:$L$2336,8,FALSE)</f>
        <v>No</v>
      </c>
      <c r="J443" t="str">
        <f>VLOOKUP(A443,'Medical Examinations'!$A$1:$L$2336,11,FALSE)</f>
        <v>Over Weight</v>
      </c>
      <c r="K443" t="str">
        <f>VLOOKUP(A443,'Medical Examinations'!$A$1:$L$2336,12,FALSE)</f>
        <v>Normal</v>
      </c>
      <c r="L443" t="str">
        <f>VLOOKUP(A443,'Hospitalisation Details'!$A$1:$M$2344,12,FALSE)</f>
        <v>07-08-1997</v>
      </c>
      <c r="M443">
        <f>VLOOKUP(A443,'Hospitalisation Details'!$A$1:$M$2344,6,FALSE)</f>
        <v>23241.47</v>
      </c>
      <c r="N443" t="str">
        <f>VLOOKUP(A443,'Hospitalisation Details'!$A$1:$M$2344,7,FALSE)</f>
        <v>tier - 2</v>
      </c>
      <c r="O443" t="str">
        <f>VLOOKUP(A443,'Hospitalisation Details'!$A$1:$M$2344,8,FALSE)</f>
        <v>tier - 3</v>
      </c>
      <c r="P443" t="str">
        <f>VLOOKUP(A443,'Hospitalisation Details'!$A$1:$M$2344,9,FALSE)</f>
        <v>R1018</v>
      </c>
      <c r="Q443">
        <f>VLOOKUP(A443,'Hospitalisation Details'!$A$1:$M$2344,13,FALSE)</f>
        <v>25</v>
      </c>
    </row>
    <row r="444" spans="1:17" ht="15.5" x14ac:dyDescent="0.35">
      <c r="A444" s="21" t="s">
        <v>1929</v>
      </c>
      <c r="B444" t="str">
        <f>VLOOKUP('Customer Names'!A444,'Customer Names'!$A$2:$C$2336,3,FALSE)</f>
        <v xml:space="preserve">  Johnson K</v>
      </c>
      <c r="C444">
        <f>VLOOKUP(A444,'Medical Examinations'!$A$1:$L$2336,2, FALSE)</f>
        <v>33.1</v>
      </c>
      <c r="D444">
        <f>VLOOKUP(A444,'Medical Examinations'!$A$1:$L$2336,3,FALSE)</f>
        <v>5.52</v>
      </c>
      <c r="E444" t="str">
        <f>VLOOKUP(A444,'Medical Examinations'!$A$1:$L$2336,4,FALSE)</f>
        <v>No</v>
      </c>
      <c r="F444" t="str">
        <f>VLOOKUP(A444,'Medical Examinations'!$A$1:$L$2336,5,FALSE)</f>
        <v>No</v>
      </c>
      <c r="G444" t="str">
        <f>VLOOKUP(A444,'Medical Examinations'!$A$1:$L$2336,6,FALSE)</f>
        <v>Yes</v>
      </c>
      <c r="H444" s="25">
        <f>VLOOKUP(A444,'Medical Examinations'!$A$1:$L$2336,7,FALSE)</f>
        <v>1</v>
      </c>
      <c r="I444" t="str">
        <f>VLOOKUP(A444,'Medical Examinations'!$A$1:$L$2336,8,FALSE)</f>
        <v>No</v>
      </c>
      <c r="J444" t="str">
        <f>VLOOKUP(A444,'Medical Examinations'!$A$1:$L$2336,11,FALSE)</f>
        <v>Obesity</v>
      </c>
      <c r="K444" t="str">
        <f>VLOOKUP(A444,'Medical Examinations'!$A$1:$L$2336,12,FALSE)</f>
        <v>Normal</v>
      </c>
      <c r="L444" t="str">
        <f>VLOOKUP(A444,'Hospitalisation Details'!$A$1:$M$2344,12,FALSE)</f>
        <v>14-12-2003</v>
      </c>
      <c r="M444">
        <f>VLOOKUP(A444,'Hospitalisation Details'!$A$1:$M$2344,6,FALSE)</f>
        <v>23082.959999999999</v>
      </c>
      <c r="N444" t="str">
        <f>VLOOKUP(A444,'Hospitalisation Details'!$A$1:$M$2344,7,FALSE)</f>
        <v>tier - 2</v>
      </c>
      <c r="O444" t="str">
        <f>VLOOKUP(A444,'Hospitalisation Details'!$A$1:$M$2344,8,FALSE)</f>
        <v>tier - 2</v>
      </c>
      <c r="P444" t="str">
        <f>VLOOKUP(A444,'Hospitalisation Details'!$A$1:$M$2344,9,FALSE)</f>
        <v>R1011</v>
      </c>
      <c r="Q444">
        <f>VLOOKUP(A444,'Hospitalisation Details'!$A$1:$M$2344,13,FALSE)</f>
        <v>19</v>
      </c>
    </row>
    <row r="445" spans="1:17" ht="15.5" x14ac:dyDescent="0.35">
      <c r="A445" s="21" t="s">
        <v>1928</v>
      </c>
      <c r="B445" t="str">
        <f>VLOOKUP('Customer Names'!A445,'Customer Names'!$A$2:$C$2336,3,FALSE)</f>
        <v xml:space="preserve">  Katherine</v>
      </c>
      <c r="C445">
        <f>VLOOKUP(A445,'Medical Examinations'!$A$1:$L$2336,2, FALSE)</f>
        <v>27.83</v>
      </c>
      <c r="D445">
        <f>VLOOKUP(A445,'Medical Examinations'!$A$1:$L$2336,3,FALSE)</f>
        <v>9.1999999999999993</v>
      </c>
      <c r="E445" t="str">
        <f>VLOOKUP(A445,'Medical Examinations'!$A$1:$L$2336,4,FALSE)</f>
        <v>yes</v>
      </c>
      <c r="F445" t="str">
        <f>VLOOKUP(A445,'Medical Examinations'!$A$1:$L$2336,5,FALSE)</f>
        <v>No</v>
      </c>
      <c r="G445" t="str">
        <f>VLOOKUP(A445,'Medical Examinations'!$A$1:$L$2336,6,FALSE)</f>
        <v>No</v>
      </c>
      <c r="H445" s="25">
        <f>VLOOKUP(A445,'Medical Examinations'!$A$1:$L$2336,7,FALSE)</f>
        <v>1</v>
      </c>
      <c r="I445" t="str">
        <f>VLOOKUP(A445,'Medical Examinations'!$A$1:$L$2336,8,FALSE)</f>
        <v>yes</v>
      </c>
      <c r="J445" t="str">
        <f>VLOOKUP(A445,'Medical Examinations'!$A$1:$L$2336,11,FALSE)</f>
        <v>Over Weight</v>
      </c>
      <c r="K445" t="str">
        <f>VLOOKUP(A445,'Medical Examinations'!$A$1:$L$2336,12,FALSE)</f>
        <v>Diabetes</v>
      </c>
      <c r="L445" t="str">
        <f>VLOOKUP(A445,'Hospitalisation Details'!$A$1:$M$2344,12,FALSE)</f>
        <v>09-09-1975</v>
      </c>
      <c r="M445">
        <f>VLOOKUP(A445,'Hospitalisation Details'!$A$1:$M$2344,6,FALSE)</f>
        <v>23065.42</v>
      </c>
      <c r="N445" t="str">
        <f>VLOOKUP(A445,'Hospitalisation Details'!$A$1:$M$2344,7,FALSE)</f>
        <v>tier - 2</v>
      </c>
      <c r="O445" t="str">
        <f>VLOOKUP(A445,'Hospitalisation Details'!$A$1:$M$2344,8,FALSE)</f>
        <v>tier - 2</v>
      </c>
      <c r="P445" t="str">
        <f>VLOOKUP(A445,'Hospitalisation Details'!$A$1:$M$2344,9,FALSE)</f>
        <v>R1013</v>
      </c>
      <c r="Q445">
        <f>VLOOKUP(A445,'Hospitalisation Details'!$A$1:$M$2344,13,FALSE)</f>
        <v>47</v>
      </c>
    </row>
    <row r="446" spans="1:17" ht="15.5" x14ac:dyDescent="0.35">
      <c r="A446" s="21" t="s">
        <v>1927</v>
      </c>
      <c r="B446" t="str">
        <f>VLOOKUP('Customer Names'!A446,'Customer Names'!$A$2:$C$2336,3,FALSE)</f>
        <v xml:space="preserve">  Lynda</v>
      </c>
      <c r="C446">
        <f>VLOOKUP(A446,'Medical Examinations'!$A$1:$L$2336,2, FALSE)</f>
        <v>30.875</v>
      </c>
      <c r="D446">
        <f>VLOOKUP(A446,'Medical Examinations'!$A$1:$L$2336,3,FALSE)</f>
        <v>10.97</v>
      </c>
      <c r="E446" t="str">
        <f>VLOOKUP(A446,'Medical Examinations'!$A$1:$L$2336,4,FALSE)</f>
        <v>yes</v>
      </c>
      <c r="F446" t="str">
        <f>VLOOKUP(A446,'Medical Examinations'!$A$1:$L$2336,5,FALSE)</f>
        <v>No</v>
      </c>
      <c r="G446" t="str">
        <f>VLOOKUP(A446,'Medical Examinations'!$A$1:$L$2336,6,FALSE)</f>
        <v>No</v>
      </c>
      <c r="H446" s="25">
        <f>VLOOKUP(A446,'Medical Examinations'!$A$1:$L$2336,7,FALSE)</f>
        <v>2</v>
      </c>
      <c r="I446" t="str">
        <f>VLOOKUP(A446,'Medical Examinations'!$A$1:$L$2336,8,FALSE)</f>
        <v>No</v>
      </c>
      <c r="J446" t="str">
        <f>VLOOKUP(A446,'Medical Examinations'!$A$1:$L$2336,11,FALSE)</f>
        <v>Obesity</v>
      </c>
      <c r="K446" t="str">
        <f>VLOOKUP(A446,'Medical Examinations'!$A$1:$L$2336,12,FALSE)</f>
        <v>Diabetes</v>
      </c>
      <c r="L446" t="str">
        <f>VLOOKUP(A446,'Hospitalisation Details'!$A$1:$M$2344,12,FALSE)</f>
        <v>09-11-1970</v>
      </c>
      <c r="M446">
        <f>VLOOKUP(A446,'Hospitalisation Details'!$A$1:$M$2344,6,FALSE)</f>
        <v>23045.57</v>
      </c>
      <c r="N446" t="str">
        <f>VLOOKUP(A446,'Hospitalisation Details'!$A$1:$M$2344,7,FALSE)</f>
        <v>tier - 2</v>
      </c>
      <c r="O446" t="str">
        <f>VLOOKUP(A446,'Hospitalisation Details'!$A$1:$M$2344,8,FALSE)</f>
        <v>tier - 2</v>
      </c>
      <c r="P446" t="str">
        <f>VLOOKUP(A446,'Hospitalisation Details'!$A$1:$M$2344,9,FALSE)</f>
        <v>R1024</v>
      </c>
      <c r="Q446">
        <f>VLOOKUP(A446,'Hospitalisation Details'!$A$1:$M$2344,13,FALSE)</f>
        <v>52</v>
      </c>
    </row>
    <row r="447" spans="1:17" ht="15.5" x14ac:dyDescent="0.35">
      <c r="A447" s="21" t="s">
        <v>1926</v>
      </c>
      <c r="B447" t="str">
        <f>VLOOKUP('Customer Names'!A447,'Customer Names'!$A$2:$C$2336,3,FALSE)</f>
        <v xml:space="preserve">  Anthony</v>
      </c>
      <c r="C447">
        <f>VLOOKUP(A447,'Medical Examinations'!$A$1:$L$2336,2, FALSE)</f>
        <v>27.265000000000001</v>
      </c>
      <c r="D447">
        <f>VLOOKUP(A447,'Medical Examinations'!$A$1:$L$2336,3,FALSE)</f>
        <v>4.25</v>
      </c>
      <c r="E447" t="str">
        <f>VLOOKUP(A447,'Medical Examinations'!$A$1:$L$2336,4,FALSE)</f>
        <v>No</v>
      </c>
      <c r="F447" t="str">
        <f>VLOOKUP(A447,'Medical Examinations'!$A$1:$L$2336,5,FALSE)</f>
        <v>No</v>
      </c>
      <c r="G447" t="str">
        <f>VLOOKUP(A447,'Medical Examinations'!$A$1:$L$2336,6,FALSE)</f>
        <v>Yes</v>
      </c>
      <c r="H447" s="25">
        <f>VLOOKUP(A447,'Medical Examinations'!$A$1:$L$2336,7,FALSE)</f>
        <v>1</v>
      </c>
      <c r="I447" t="str">
        <f>VLOOKUP(A447,'Medical Examinations'!$A$1:$L$2336,8,FALSE)</f>
        <v>No</v>
      </c>
      <c r="J447" t="str">
        <f>VLOOKUP(A447,'Medical Examinations'!$A$1:$L$2336,11,FALSE)</f>
        <v>Over Weight</v>
      </c>
      <c r="K447" t="str">
        <f>VLOOKUP(A447,'Medical Examinations'!$A$1:$L$2336,12,FALSE)</f>
        <v>Normal</v>
      </c>
      <c r="L447" t="str">
        <f>VLOOKUP(A447,'Hospitalisation Details'!$A$1:$M$2344,12,FALSE)</f>
        <v>25-07-2003</v>
      </c>
      <c r="M447">
        <f>VLOOKUP(A447,'Hospitalisation Details'!$A$1:$M$2344,6,FALSE)</f>
        <v>22493.66</v>
      </c>
      <c r="N447" t="str">
        <f>VLOOKUP(A447,'Hospitalisation Details'!$A$1:$M$2344,7,FALSE)</f>
        <v>tier - 2</v>
      </c>
      <c r="O447" t="str">
        <f>VLOOKUP(A447,'Hospitalisation Details'!$A$1:$M$2344,8,FALSE)</f>
        <v>tier - 1</v>
      </c>
      <c r="P447" t="str">
        <f>VLOOKUP(A447,'Hospitalisation Details'!$A$1:$M$2344,9,FALSE)</f>
        <v>R1012</v>
      </c>
      <c r="Q447">
        <f>VLOOKUP(A447,'Hospitalisation Details'!$A$1:$M$2344,13,FALSE)</f>
        <v>20</v>
      </c>
    </row>
    <row r="448" spans="1:17" ht="15.5" x14ac:dyDescent="0.35">
      <c r="A448" s="21" t="s">
        <v>1925</v>
      </c>
      <c r="B448" t="str">
        <f>VLOOKUP('Customer Names'!A448,'Customer Names'!$A$2:$C$2336,3,FALSE)</f>
        <v xml:space="preserve">  Linnea C</v>
      </c>
      <c r="C448">
        <f>VLOOKUP(A448,'Medical Examinations'!$A$1:$L$2336,2, FALSE)</f>
        <v>26.7</v>
      </c>
      <c r="D448">
        <f>VLOOKUP(A448,'Medical Examinations'!$A$1:$L$2336,3,FALSE)</f>
        <v>5.23</v>
      </c>
      <c r="E448" t="str">
        <f>VLOOKUP(A448,'Medical Examinations'!$A$1:$L$2336,4,FALSE)</f>
        <v>No</v>
      </c>
      <c r="F448" t="str">
        <f>VLOOKUP(A448,'Medical Examinations'!$A$1:$L$2336,5,FALSE)</f>
        <v>No</v>
      </c>
      <c r="G448" t="str">
        <f>VLOOKUP(A448,'Medical Examinations'!$A$1:$L$2336,6,FALSE)</f>
        <v>Yes</v>
      </c>
      <c r="H448" s="25">
        <f>VLOOKUP(A448,'Medical Examinations'!$A$1:$L$2336,7,FALSE)</f>
        <v>1</v>
      </c>
      <c r="I448" t="str">
        <f>VLOOKUP(A448,'Medical Examinations'!$A$1:$L$2336,8,FALSE)</f>
        <v>yes</v>
      </c>
      <c r="J448" t="str">
        <f>VLOOKUP(A448,'Medical Examinations'!$A$1:$L$2336,11,FALSE)</f>
        <v>Over Weight</v>
      </c>
      <c r="K448" t="str">
        <f>VLOOKUP(A448,'Medical Examinations'!$A$1:$L$2336,12,FALSE)</f>
        <v>Normal</v>
      </c>
      <c r="L448" t="str">
        <f>VLOOKUP(A448,'Hospitalisation Details'!$A$1:$M$2344,12,FALSE)</f>
        <v>14-11-1979</v>
      </c>
      <c r="M448">
        <f>VLOOKUP(A448,'Hospitalisation Details'!$A$1:$M$2344,6,FALSE)</f>
        <v>22478.6</v>
      </c>
      <c r="N448" t="str">
        <f>VLOOKUP(A448,'Hospitalisation Details'!$A$1:$M$2344,7,FALSE)</f>
        <v>tier - 3</v>
      </c>
      <c r="O448" t="str">
        <f>VLOOKUP(A448,'Hospitalisation Details'!$A$1:$M$2344,8,FALSE)</f>
        <v>tier - 2</v>
      </c>
      <c r="P448" t="str">
        <f>VLOOKUP(A448,'Hospitalisation Details'!$A$1:$M$2344,9,FALSE)</f>
        <v>R1011</v>
      </c>
      <c r="Q448">
        <f>VLOOKUP(A448,'Hospitalisation Details'!$A$1:$M$2344,13,FALSE)</f>
        <v>43</v>
      </c>
    </row>
    <row r="449" spans="1:17" ht="15.5" x14ac:dyDescent="0.35">
      <c r="A449" s="21" t="s">
        <v>1924</v>
      </c>
      <c r="B449" t="str">
        <f>VLOOKUP('Customer Names'!A449,'Customer Names'!$A$2:$C$2336,3,FALSE)</f>
        <v xml:space="preserve">  Massimiliano A</v>
      </c>
      <c r="C449">
        <f>VLOOKUP(A449,'Medical Examinations'!$A$1:$L$2336,2, FALSE)</f>
        <v>29.925000000000001</v>
      </c>
      <c r="D449">
        <f>VLOOKUP(A449,'Medical Examinations'!$A$1:$L$2336,3,FALSE)</f>
        <v>5.96</v>
      </c>
      <c r="E449" t="str">
        <f>VLOOKUP(A449,'Medical Examinations'!$A$1:$L$2336,4,FALSE)</f>
        <v>yes</v>
      </c>
      <c r="F449" t="str">
        <f>VLOOKUP(A449,'Medical Examinations'!$A$1:$L$2336,5,FALSE)</f>
        <v>No</v>
      </c>
      <c r="G449" t="str">
        <f>VLOOKUP(A449,'Medical Examinations'!$A$1:$L$2336,6,FALSE)</f>
        <v>Yes</v>
      </c>
      <c r="H449" s="25">
        <f>VLOOKUP(A449,'Medical Examinations'!$A$1:$L$2336,7,FALSE)</f>
        <v>1</v>
      </c>
      <c r="I449" t="str">
        <f>VLOOKUP(A449,'Medical Examinations'!$A$1:$L$2336,8,FALSE)</f>
        <v>yes</v>
      </c>
      <c r="J449" t="str">
        <f>VLOOKUP(A449,'Medical Examinations'!$A$1:$L$2336,11,FALSE)</f>
        <v>Obesity</v>
      </c>
      <c r="K449" t="str">
        <f>VLOOKUP(A449,'Medical Examinations'!$A$1:$L$2336,12,FALSE)</f>
        <v>Prediabetes</v>
      </c>
      <c r="L449" t="str">
        <f>VLOOKUP(A449,'Hospitalisation Details'!$A$1:$M$2344,12,FALSE)</f>
        <v>21-12-1983</v>
      </c>
      <c r="M449">
        <f>VLOOKUP(A449,'Hospitalisation Details'!$A$1:$M$2344,6,FALSE)</f>
        <v>22462.04</v>
      </c>
      <c r="N449" t="str">
        <f>VLOOKUP(A449,'Hospitalisation Details'!$A$1:$M$2344,7,FALSE)</f>
        <v>tier - 3</v>
      </c>
      <c r="O449" t="str">
        <f>VLOOKUP(A449,'Hospitalisation Details'!$A$1:$M$2344,8,FALSE)</f>
        <v>tier - 1</v>
      </c>
      <c r="P449" t="str">
        <f>VLOOKUP(A449,'Hospitalisation Details'!$A$1:$M$2344,9,FALSE)</f>
        <v>R1019</v>
      </c>
      <c r="Q449">
        <f>VLOOKUP(A449,'Hospitalisation Details'!$A$1:$M$2344,13,FALSE)</f>
        <v>39</v>
      </c>
    </row>
    <row r="450" spans="1:17" ht="15.5" x14ac:dyDescent="0.35">
      <c r="A450" s="21" t="s">
        <v>1923</v>
      </c>
      <c r="B450" t="str">
        <f>VLOOKUP('Customer Names'!A450,'Customer Names'!$A$2:$C$2336,3,FALSE)</f>
        <v xml:space="preserve">  James M</v>
      </c>
      <c r="C450">
        <f>VLOOKUP(A450,'Medical Examinations'!$A$1:$L$2336,2, FALSE)</f>
        <v>19.95</v>
      </c>
      <c r="D450">
        <f>VLOOKUP(A450,'Medical Examinations'!$A$1:$L$2336,3,FALSE)</f>
        <v>4.29</v>
      </c>
      <c r="E450" t="str">
        <f>VLOOKUP(A450,'Medical Examinations'!$A$1:$L$2336,4,FALSE)</f>
        <v>yes</v>
      </c>
      <c r="F450" t="str">
        <f>VLOOKUP(A450,'Medical Examinations'!$A$1:$L$2336,5,FALSE)</f>
        <v>No</v>
      </c>
      <c r="G450" t="str">
        <f>VLOOKUP(A450,'Medical Examinations'!$A$1:$L$2336,6,FALSE)</f>
        <v>No</v>
      </c>
      <c r="H450" s="25">
        <f>VLOOKUP(A450,'Medical Examinations'!$A$1:$L$2336,7,FALSE)</f>
        <v>2</v>
      </c>
      <c r="I450" t="str">
        <f>VLOOKUP(A450,'Medical Examinations'!$A$1:$L$2336,8,FALSE)</f>
        <v>yes</v>
      </c>
      <c r="J450" t="str">
        <f>VLOOKUP(A450,'Medical Examinations'!$A$1:$L$2336,11,FALSE)</f>
        <v>Normal Weight</v>
      </c>
      <c r="K450" t="str">
        <f>VLOOKUP(A450,'Medical Examinations'!$A$1:$L$2336,12,FALSE)</f>
        <v>Normal</v>
      </c>
      <c r="L450" t="str">
        <f>VLOOKUP(A450,'Hospitalisation Details'!$A$1:$M$2344,12,FALSE)</f>
        <v>18-08-1966</v>
      </c>
      <c r="M450">
        <f>VLOOKUP(A450,'Hospitalisation Details'!$A$1:$M$2344,6,FALSE)</f>
        <v>22412.65</v>
      </c>
      <c r="N450" t="str">
        <f>VLOOKUP(A450,'Hospitalisation Details'!$A$1:$M$2344,7,FALSE)</f>
        <v>tier - 3</v>
      </c>
      <c r="O450" t="str">
        <f>VLOOKUP(A450,'Hospitalisation Details'!$A$1:$M$2344,8,FALSE)</f>
        <v>tier - 3</v>
      </c>
      <c r="P450" t="str">
        <f>VLOOKUP(A450,'Hospitalisation Details'!$A$1:$M$2344,9,FALSE)</f>
        <v>R1014</v>
      </c>
      <c r="Q450">
        <f>VLOOKUP(A450,'Hospitalisation Details'!$A$1:$M$2344,13,FALSE)</f>
        <v>56</v>
      </c>
    </row>
    <row r="451" spans="1:17" ht="15.5" x14ac:dyDescent="0.35">
      <c r="A451" s="21" t="s">
        <v>1922</v>
      </c>
      <c r="B451" t="str">
        <f>VLOOKUP('Customer Names'!A451,'Customer Names'!$A$2:$C$2336,3,FALSE)</f>
        <v xml:space="preserve">  Lauren</v>
      </c>
      <c r="C451">
        <f>VLOOKUP(A451,'Medical Examinations'!$A$1:$L$2336,2, FALSE)</f>
        <v>24.225000000000001</v>
      </c>
      <c r="D451">
        <f>VLOOKUP(A451,'Medical Examinations'!$A$1:$L$2336,3,FALSE)</f>
        <v>4.09</v>
      </c>
      <c r="E451" t="str">
        <f>VLOOKUP(A451,'Medical Examinations'!$A$1:$L$2336,4,FALSE)</f>
        <v>No</v>
      </c>
      <c r="F451" t="str">
        <f>VLOOKUP(A451,'Medical Examinations'!$A$1:$L$2336,5,FALSE)</f>
        <v>No</v>
      </c>
      <c r="G451" t="str">
        <f>VLOOKUP(A451,'Medical Examinations'!$A$1:$L$2336,6,FALSE)</f>
        <v>No</v>
      </c>
      <c r="H451" s="25">
        <f>VLOOKUP(A451,'Medical Examinations'!$A$1:$L$2336,7,FALSE)</f>
        <v>0</v>
      </c>
      <c r="I451" t="str">
        <f>VLOOKUP(A451,'Medical Examinations'!$A$1:$L$2336,8,FALSE)</f>
        <v>No</v>
      </c>
      <c r="J451" t="str">
        <f>VLOOKUP(A451,'Medical Examinations'!$A$1:$L$2336,11,FALSE)</f>
        <v>Normal Weight</v>
      </c>
      <c r="K451" t="str">
        <f>VLOOKUP(A451,'Medical Examinations'!$A$1:$L$2336,12,FALSE)</f>
        <v>Normal</v>
      </c>
      <c r="L451" t="str">
        <f>VLOOKUP(A451,'Hospitalisation Details'!$A$1:$M$2344,12,FALSE)</f>
        <v>26-08-1999</v>
      </c>
      <c r="M451">
        <f>VLOOKUP(A451,'Hospitalisation Details'!$A$1:$M$2344,6,FALSE)</f>
        <v>22395.74</v>
      </c>
      <c r="N451" t="str">
        <f>VLOOKUP(A451,'Hospitalisation Details'!$A$1:$M$2344,7,FALSE)</f>
        <v>tier - 3</v>
      </c>
      <c r="O451" t="str">
        <f>VLOOKUP(A451,'Hospitalisation Details'!$A$1:$M$2344,8,FALSE)</f>
        <v>tier - 2</v>
      </c>
      <c r="P451" t="str">
        <f>VLOOKUP(A451,'Hospitalisation Details'!$A$1:$M$2344,9,FALSE)</f>
        <v>R1024</v>
      </c>
      <c r="Q451">
        <f>VLOOKUP(A451,'Hospitalisation Details'!$A$1:$M$2344,13,FALSE)</f>
        <v>23</v>
      </c>
    </row>
    <row r="452" spans="1:17" ht="15.5" x14ac:dyDescent="0.35">
      <c r="A452" s="21" t="s">
        <v>1921</v>
      </c>
      <c r="B452" t="str">
        <f>VLOOKUP('Customer Names'!A452,'Customer Names'!$A$2:$C$2336,3,FALSE)</f>
        <v xml:space="preserve">  Michele V</v>
      </c>
      <c r="C452">
        <f>VLOOKUP(A452,'Medical Examinations'!$A$1:$L$2336,2, FALSE)</f>
        <v>28.12</v>
      </c>
      <c r="D452">
        <f>VLOOKUP(A452,'Medical Examinations'!$A$1:$L$2336,3,FALSE)</f>
        <v>4.88</v>
      </c>
      <c r="E452" t="str">
        <f>VLOOKUP(A452,'Medical Examinations'!$A$1:$L$2336,4,FALSE)</f>
        <v>No</v>
      </c>
      <c r="F452" t="str">
        <f>VLOOKUP(A452,'Medical Examinations'!$A$1:$L$2336,5,FALSE)</f>
        <v>No</v>
      </c>
      <c r="G452" t="str">
        <f>VLOOKUP(A452,'Medical Examinations'!$A$1:$L$2336,6,FALSE)</f>
        <v>No</v>
      </c>
      <c r="H452" s="25">
        <f>VLOOKUP(A452,'Medical Examinations'!$A$1:$L$2336,7,FALSE)</f>
        <v>0</v>
      </c>
      <c r="I452" t="str">
        <f>VLOOKUP(A452,'Medical Examinations'!$A$1:$L$2336,8,FALSE)</f>
        <v>yes</v>
      </c>
      <c r="J452" t="str">
        <f>VLOOKUP(A452,'Medical Examinations'!$A$1:$L$2336,11,FALSE)</f>
        <v>Over Weight</v>
      </c>
      <c r="K452" t="str">
        <f>VLOOKUP(A452,'Medical Examinations'!$A$1:$L$2336,12,FALSE)</f>
        <v>Normal</v>
      </c>
      <c r="L452" t="str">
        <f>VLOOKUP(A452,'Hospitalisation Details'!$A$1:$M$2344,12,FALSE)</f>
        <v>27-12-1982</v>
      </c>
      <c r="M452">
        <f>VLOOKUP(A452,'Hospitalisation Details'!$A$1:$M$2344,6,FALSE)</f>
        <v>22331.57</v>
      </c>
      <c r="N452" t="str">
        <f>VLOOKUP(A452,'Hospitalisation Details'!$A$1:$M$2344,7,FALSE)</f>
        <v>tier - 2</v>
      </c>
      <c r="O452" t="str">
        <f>VLOOKUP(A452,'Hospitalisation Details'!$A$1:$M$2344,8,FALSE)</f>
        <v>tier - 3</v>
      </c>
      <c r="P452" t="str">
        <f>VLOOKUP(A452,'Hospitalisation Details'!$A$1:$M$2344,9,FALSE)</f>
        <v>R1024</v>
      </c>
      <c r="Q452">
        <f>VLOOKUP(A452,'Hospitalisation Details'!$A$1:$M$2344,13,FALSE)</f>
        <v>40</v>
      </c>
    </row>
    <row r="453" spans="1:17" ht="15.5" x14ac:dyDescent="0.35">
      <c r="A453" s="21" t="s">
        <v>1920</v>
      </c>
      <c r="B453" t="str">
        <f>VLOOKUP('Customer Names'!A453,'Customer Names'!$A$2:$C$2336,3,FALSE)</f>
        <v xml:space="preserve">  Xiao</v>
      </c>
      <c r="C453">
        <f>VLOOKUP(A453,'Medical Examinations'!$A$1:$L$2336,2, FALSE)</f>
        <v>23.21</v>
      </c>
      <c r="D453">
        <f>VLOOKUP(A453,'Medical Examinations'!$A$1:$L$2336,3,FALSE)</f>
        <v>6.76</v>
      </c>
      <c r="E453" t="str">
        <f>VLOOKUP(A453,'Medical Examinations'!$A$1:$L$2336,4,FALSE)</f>
        <v>No</v>
      </c>
      <c r="F453" t="str">
        <f>VLOOKUP(A453,'Medical Examinations'!$A$1:$L$2336,5,FALSE)</f>
        <v>No</v>
      </c>
      <c r="G453" t="str">
        <f>VLOOKUP(A453,'Medical Examinations'!$A$1:$L$2336,6,FALSE)</f>
        <v>No</v>
      </c>
      <c r="H453" s="25">
        <f>VLOOKUP(A453,'Medical Examinations'!$A$1:$L$2336,7,FALSE)</f>
        <v>0</v>
      </c>
      <c r="I453" t="str">
        <f>VLOOKUP(A453,'Medical Examinations'!$A$1:$L$2336,8,FALSE)</f>
        <v>yes</v>
      </c>
      <c r="J453" t="str">
        <f>VLOOKUP(A453,'Medical Examinations'!$A$1:$L$2336,11,FALSE)</f>
        <v>Normal Weight</v>
      </c>
      <c r="K453" t="str">
        <f>VLOOKUP(A453,'Medical Examinations'!$A$1:$L$2336,12,FALSE)</f>
        <v>Diabetes</v>
      </c>
      <c r="L453" t="str">
        <f>VLOOKUP(A453,'Hospitalisation Details'!$A$1:$M$2344,12,FALSE)</f>
        <v>16-06-1971</v>
      </c>
      <c r="M453">
        <f>VLOOKUP(A453,'Hospitalisation Details'!$A$1:$M$2344,6,FALSE)</f>
        <v>22218.11</v>
      </c>
      <c r="N453" t="str">
        <f>VLOOKUP(A453,'Hospitalisation Details'!$A$1:$M$2344,7,FALSE)</f>
        <v>tier - 2</v>
      </c>
      <c r="O453" t="str">
        <f>VLOOKUP(A453,'Hospitalisation Details'!$A$1:$M$2344,8,FALSE)</f>
        <v>tier - 3</v>
      </c>
      <c r="P453" t="str">
        <f>VLOOKUP(A453,'Hospitalisation Details'!$A$1:$M$2344,9,FALSE)</f>
        <v>R1013</v>
      </c>
      <c r="Q453">
        <f>VLOOKUP(A453,'Hospitalisation Details'!$A$1:$M$2344,13,FALSE)</f>
        <v>52</v>
      </c>
    </row>
    <row r="454" spans="1:17" ht="15.5" x14ac:dyDescent="0.35">
      <c r="A454" s="21" t="s">
        <v>1919</v>
      </c>
      <c r="B454" t="str">
        <f>VLOOKUP('Customer Names'!A454,'Customer Names'!$A$2:$C$2336,3,FALSE)</f>
        <v xml:space="preserve">  Harper L</v>
      </c>
      <c r="C454">
        <f>VLOOKUP(A454,'Medical Examinations'!$A$1:$L$2336,2, FALSE)</f>
        <v>23.98</v>
      </c>
      <c r="D454">
        <f>VLOOKUP(A454,'Medical Examinations'!$A$1:$L$2336,3,FALSE)</f>
        <v>10.67</v>
      </c>
      <c r="E454" t="str">
        <f>VLOOKUP(A454,'Medical Examinations'!$A$1:$L$2336,4,FALSE)</f>
        <v>No</v>
      </c>
      <c r="F454" t="str">
        <f>VLOOKUP(A454,'Medical Examinations'!$A$1:$L$2336,5,FALSE)</f>
        <v>No</v>
      </c>
      <c r="G454" t="str">
        <f>VLOOKUP(A454,'Medical Examinations'!$A$1:$L$2336,6,FALSE)</f>
        <v>No</v>
      </c>
      <c r="H454" s="25">
        <f>VLOOKUP(A454,'Medical Examinations'!$A$1:$L$2336,7,FALSE)</f>
        <v>0</v>
      </c>
      <c r="I454" t="str">
        <f>VLOOKUP(A454,'Medical Examinations'!$A$1:$L$2336,8,FALSE)</f>
        <v>No</v>
      </c>
      <c r="J454" t="str">
        <f>VLOOKUP(A454,'Medical Examinations'!$A$1:$L$2336,11,FALSE)</f>
        <v>Normal Weight</v>
      </c>
      <c r="K454" t="str">
        <f>VLOOKUP(A454,'Medical Examinations'!$A$1:$L$2336,12,FALSE)</f>
        <v>Diabetes</v>
      </c>
      <c r="L454" t="str">
        <f>VLOOKUP(A454,'Hospitalisation Details'!$A$1:$M$2344,12,FALSE)</f>
        <v>24-08-1965</v>
      </c>
      <c r="M454">
        <f>VLOOKUP(A454,'Hospitalisation Details'!$A$1:$M$2344,6,FALSE)</f>
        <v>22192.44</v>
      </c>
      <c r="N454" t="str">
        <f>VLOOKUP(A454,'Hospitalisation Details'!$A$1:$M$2344,7,FALSE)</f>
        <v>tier - 3</v>
      </c>
      <c r="O454" t="str">
        <f>VLOOKUP(A454,'Hospitalisation Details'!$A$1:$M$2344,8,FALSE)</f>
        <v>tier - 1</v>
      </c>
      <c r="P454" t="str">
        <f>VLOOKUP(A454,'Hospitalisation Details'!$A$1:$M$2344,9,FALSE)</f>
        <v>R1013</v>
      </c>
      <c r="Q454">
        <f>VLOOKUP(A454,'Hospitalisation Details'!$A$1:$M$2344,13,FALSE)</f>
        <v>57</v>
      </c>
    </row>
    <row r="455" spans="1:17" ht="15.5" x14ac:dyDescent="0.35">
      <c r="A455" s="21" t="s">
        <v>1918</v>
      </c>
      <c r="B455" t="str">
        <f>VLOOKUP('Customer Names'!A455,'Customer Names'!$A$2:$C$2336,3,FALSE)</f>
        <v xml:space="preserve">  Nick</v>
      </c>
      <c r="C455">
        <f>VLOOKUP(A455,'Medical Examinations'!$A$1:$L$2336,2, FALSE)</f>
        <v>30</v>
      </c>
      <c r="D455">
        <f>VLOOKUP(A455,'Medical Examinations'!$A$1:$L$2336,3,FALSE)</f>
        <v>6.21</v>
      </c>
      <c r="E455" t="str">
        <f>VLOOKUP(A455,'Medical Examinations'!$A$1:$L$2336,4,FALSE)</f>
        <v>No</v>
      </c>
      <c r="F455" t="str">
        <f>VLOOKUP(A455,'Medical Examinations'!$A$1:$L$2336,5,FALSE)</f>
        <v>No</v>
      </c>
      <c r="G455" t="str">
        <f>VLOOKUP(A455,'Medical Examinations'!$A$1:$L$2336,6,FALSE)</f>
        <v>No</v>
      </c>
      <c r="H455" s="25">
        <f>VLOOKUP(A455,'Medical Examinations'!$A$1:$L$2336,7,FALSE)</f>
        <v>0</v>
      </c>
      <c r="I455" t="str">
        <f>VLOOKUP(A455,'Medical Examinations'!$A$1:$L$2336,8,FALSE)</f>
        <v>yes</v>
      </c>
      <c r="J455" t="str">
        <f>VLOOKUP(A455,'Medical Examinations'!$A$1:$L$2336,11,FALSE)</f>
        <v>Obesity</v>
      </c>
      <c r="K455" t="str">
        <f>VLOOKUP(A455,'Medical Examinations'!$A$1:$L$2336,12,FALSE)</f>
        <v>Prediabetes</v>
      </c>
      <c r="L455" t="str">
        <f>VLOOKUP(A455,'Hospitalisation Details'!$A$1:$M$2344,12,FALSE)</f>
        <v>12-09-1980</v>
      </c>
      <c r="M455">
        <f>VLOOKUP(A455,'Hospitalisation Details'!$A$1:$M$2344,6,FALSE)</f>
        <v>22144.03</v>
      </c>
      <c r="N455" t="str">
        <f>VLOOKUP(A455,'Hospitalisation Details'!$A$1:$M$2344,7,FALSE)</f>
        <v>tier - 2</v>
      </c>
      <c r="O455" t="str">
        <f>VLOOKUP(A455,'Hospitalisation Details'!$A$1:$M$2344,8,FALSE)</f>
        <v>tier - 2</v>
      </c>
      <c r="P455" t="str">
        <f>VLOOKUP(A455,'Hospitalisation Details'!$A$1:$M$2344,9,FALSE)</f>
        <v>R1011</v>
      </c>
      <c r="Q455">
        <f>VLOOKUP(A455,'Hospitalisation Details'!$A$1:$M$2344,13,FALSE)</f>
        <v>42</v>
      </c>
    </row>
    <row r="456" spans="1:17" ht="15.5" x14ac:dyDescent="0.35">
      <c r="A456" s="21" t="s">
        <v>1917</v>
      </c>
      <c r="B456" t="str">
        <f>VLOOKUP('Customer Names'!A456,'Customer Names'!$A$2:$C$2336,3,FALSE)</f>
        <v xml:space="preserve">  Scott</v>
      </c>
      <c r="C456">
        <f>VLOOKUP(A456,'Medical Examinations'!$A$1:$L$2336,2, FALSE)</f>
        <v>17.350000000000001</v>
      </c>
      <c r="D456">
        <f>VLOOKUP(A456,'Medical Examinations'!$A$1:$L$2336,3,FALSE)</f>
        <v>5.03</v>
      </c>
      <c r="E456" t="str">
        <f>VLOOKUP(A456,'Medical Examinations'!$A$1:$L$2336,4,FALSE)</f>
        <v>yes</v>
      </c>
      <c r="F456" t="str">
        <f>VLOOKUP(A456,'Medical Examinations'!$A$1:$L$2336,5,FALSE)</f>
        <v>No</v>
      </c>
      <c r="G456" t="str">
        <f>VLOOKUP(A456,'Medical Examinations'!$A$1:$L$2336,6,FALSE)</f>
        <v>No</v>
      </c>
      <c r="H456" s="25">
        <f>VLOOKUP(A456,'Medical Examinations'!$A$1:$L$2336,7,FALSE)</f>
        <v>0</v>
      </c>
      <c r="I456" t="str">
        <f>VLOOKUP(A456,'Medical Examinations'!$A$1:$L$2336,8,FALSE)</f>
        <v>yes</v>
      </c>
      <c r="J456" t="str">
        <f>VLOOKUP(A456,'Medical Examinations'!$A$1:$L$2336,11,FALSE)</f>
        <v>Underweight</v>
      </c>
      <c r="K456" t="str">
        <f>VLOOKUP(A456,'Medical Examinations'!$A$1:$L$2336,12,FALSE)</f>
        <v>Normal</v>
      </c>
      <c r="L456" t="str">
        <f>VLOOKUP(A456,'Hospitalisation Details'!$A$1:$M$2344,12,FALSE)</f>
        <v>28-08-2001</v>
      </c>
      <c r="M456">
        <f>VLOOKUP(A456,'Hospitalisation Details'!$A$1:$M$2344,6,FALSE)</f>
        <v>22097.62</v>
      </c>
      <c r="N456" t="str">
        <f>VLOOKUP(A456,'Hospitalisation Details'!$A$1:$M$2344,7,FALSE)</f>
        <v>tier - 3</v>
      </c>
      <c r="O456" t="str">
        <f>VLOOKUP(A456,'Hospitalisation Details'!$A$1:$M$2344,8,FALSE)</f>
        <v>tier - 1</v>
      </c>
      <c r="P456" t="str">
        <f>VLOOKUP(A456,'Hospitalisation Details'!$A$1:$M$2344,9,FALSE)</f>
        <v>R1011</v>
      </c>
      <c r="Q456">
        <f>VLOOKUP(A456,'Hospitalisation Details'!$A$1:$M$2344,13,FALSE)</f>
        <v>21</v>
      </c>
    </row>
    <row r="457" spans="1:17" ht="15.5" x14ac:dyDescent="0.35">
      <c r="A457" s="21" t="s">
        <v>1916</v>
      </c>
      <c r="B457" t="str">
        <f>VLOOKUP('Customer Names'!A457,'Customer Names'!$A$2:$C$2336,3,FALSE)</f>
        <v xml:space="preserve">  Wilson</v>
      </c>
      <c r="C457">
        <f>VLOOKUP(A457,'Medical Examinations'!$A$1:$L$2336,2, FALSE)</f>
        <v>22.704999999999998</v>
      </c>
      <c r="D457">
        <f>VLOOKUP(A457,'Medical Examinations'!$A$1:$L$2336,3,FALSE)</f>
        <v>5.27</v>
      </c>
      <c r="E457" t="str">
        <f>VLOOKUP(A457,'Medical Examinations'!$A$1:$L$2336,4,FALSE)</f>
        <v>No</v>
      </c>
      <c r="F457" t="str">
        <f>VLOOKUP(A457,'Medical Examinations'!$A$1:$L$2336,5,FALSE)</f>
        <v>No</v>
      </c>
      <c r="G457" t="str">
        <f>VLOOKUP(A457,'Medical Examinations'!$A$1:$L$2336,6,FALSE)</f>
        <v>No</v>
      </c>
      <c r="H457" s="25">
        <f>VLOOKUP(A457,'Medical Examinations'!$A$1:$L$2336,7,FALSE)</f>
        <v>0</v>
      </c>
      <c r="I457" t="str">
        <f>VLOOKUP(A457,'Medical Examinations'!$A$1:$L$2336,8,FALSE)</f>
        <v>No</v>
      </c>
      <c r="J457" t="str">
        <f>VLOOKUP(A457,'Medical Examinations'!$A$1:$L$2336,11,FALSE)</f>
        <v>Normal Weight</v>
      </c>
      <c r="K457" t="str">
        <f>VLOOKUP(A457,'Medical Examinations'!$A$1:$L$2336,12,FALSE)</f>
        <v>Normal</v>
      </c>
      <c r="L457" t="str">
        <f>VLOOKUP(A457,'Hospitalisation Details'!$A$1:$M$2344,12,FALSE)</f>
        <v>14-10-1989</v>
      </c>
      <c r="M457">
        <f>VLOOKUP(A457,'Hospitalisation Details'!$A$1:$M$2344,6,FALSE)</f>
        <v>21984.47</v>
      </c>
      <c r="N457" t="str">
        <f>VLOOKUP(A457,'Hospitalisation Details'!$A$1:$M$2344,7,FALSE)</f>
        <v>tier - 3</v>
      </c>
      <c r="O457" t="str">
        <f>VLOOKUP(A457,'Hospitalisation Details'!$A$1:$M$2344,8,FALSE)</f>
        <v>tier - 1</v>
      </c>
      <c r="P457" t="str">
        <f>VLOOKUP(A457,'Hospitalisation Details'!$A$1:$M$2344,9,FALSE)</f>
        <v>R1012</v>
      </c>
      <c r="Q457">
        <f>VLOOKUP(A457,'Hospitalisation Details'!$A$1:$M$2344,13,FALSE)</f>
        <v>33</v>
      </c>
    </row>
    <row r="458" spans="1:17" ht="15.5" x14ac:dyDescent="0.35">
      <c r="A458" s="21" t="s">
        <v>1915</v>
      </c>
      <c r="B458" t="str">
        <f>VLOOKUP('Customer Names'!A458,'Customer Names'!$A$2:$C$2336,3,FALSE)</f>
        <v xml:space="preserve">  Lee</v>
      </c>
      <c r="C458">
        <f>VLOOKUP(A458,'Medical Examinations'!$A$1:$L$2336,2, FALSE)</f>
        <v>25.41</v>
      </c>
      <c r="D458">
        <f>VLOOKUP(A458,'Medical Examinations'!$A$1:$L$2336,3,FALSE)</f>
        <v>10.53</v>
      </c>
      <c r="E458" t="str">
        <f>VLOOKUP(A458,'Medical Examinations'!$A$1:$L$2336,4,FALSE)</f>
        <v>yes</v>
      </c>
      <c r="F458" t="str">
        <f>VLOOKUP(A458,'Medical Examinations'!$A$1:$L$2336,5,FALSE)</f>
        <v>No</v>
      </c>
      <c r="G458" t="str">
        <f>VLOOKUP(A458,'Medical Examinations'!$A$1:$L$2336,6,FALSE)</f>
        <v>No</v>
      </c>
      <c r="H458" s="25">
        <f>VLOOKUP(A458,'Medical Examinations'!$A$1:$L$2336,7,FALSE)</f>
        <v>1</v>
      </c>
      <c r="I458" t="str">
        <f>VLOOKUP(A458,'Medical Examinations'!$A$1:$L$2336,8,FALSE)</f>
        <v>yes</v>
      </c>
      <c r="J458" t="str">
        <f>VLOOKUP(A458,'Medical Examinations'!$A$1:$L$2336,11,FALSE)</f>
        <v>Over Weight</v>
      </c>
      <c r="K458" t="str">
        <f>VLOOKUP(A458,'Medical Examinations'!$A$1:$L$2336,12,FALSE)</f>
        <v>Diabetes</v>
      </c>
      <c r="L458" t="str">
        <f>VLOOKUP(A458,'Hospitalisation Details'!$A$1:$M$2344,12,FALSE)</f>
        <v>19-12-1975</v>
      </c>
      <c r="M458">
        <f>VLOOKUP(A458,'Hospitalisation Details'!$A$1:$M$2344,6,FALSE)</f>
        <v>21978.68</v>
      </c>
      <c r="N458" t="str">
        <f>VLOOKUP(A458,'Hospitalisation Details'!$A$1:$M$2344,7,FALSE)</f>
        <v>tier - 3</v>
      </c>
      <c r="O458" t="str">
        <f>VLOOKUP(A458,'Hospitalisation Details'!$A$1:$M$2344,8,FALSE)</f>
        <v>tier - 3</v>
      </c>
      <c r="P458" t="str">
        <f>VLOOKUP(A458,'Hospitalisation Details'!$A$1:$M$2344,9,FALSE)</f>
        <v>R1013</v>
      </c>
      <c r="Q458">
        <f>VLOOKUP(A458,'Hospitalisation Details'!$A$1:$M$2344,13,FALSE)</f>
        <v>47</v>
      </c>
    </row>
    <row r="459" spans="1:17" ht="15.5" x14ac:dyDescent="0.35">
      <c r="A459" s="21" t="s">
        <v>1914</v>
      </c>
      <c r="B459" t="str">
        <f>VLOOKUP('Customer Names'!A459,'Customer Names'!$A$2:$C$2336,3,FALSE)</f>
        <v xml:space="preserve">  Shizhong</v>
      </c>
      <c r="C459">
        <f>VLOOKUP(A459,'Medical Examinations'!$A$1:$L$2336,2, FALSE)</f>
        <v>18.23</v>
      </c>
      <c r="D459">
        <f>VLOOKUP(A459,'Medical Examinations'!$A$1:$L$2336,3,FALSE)</f>
        <v>5.78</v>
      </c>
      <c r="E459" t="str">
        <f>VLOOKUP(A459,'Medical Examinations'!$A$1:$L$2336,4,FALSE)</f>
        <v>No</v>
      </c>
      <c r="F459" t="str">
        <f>VLOOKUP(A459,'Medical Examinations'!$A$1:$L$2336,5,FALSE)</f>
        <v>No</v>
      </c>
      <c r="G459" t="str">
        <f>VLOOKUP(A459,'Medical Examinations'!$A$1:$L$2336,6,FALSE)</f>
        <v>Yes</v>
      </c>
      <c r="H459" s="25">
        <f>VLOOKUP(A459,'Medical Examinations'!$A$1:$L$2336,7,FALSE)</f>
        <v>1</v>
      </c>
      <c r="I459" t="str">
        <f>VLOOKUP(A459,'Medical Examinations'!$A$1:$L$2336,8,FALSE)</f>
        <v>yes</v>
      </c>
      <c r="J459" t="str">
        <f>VLOOKUP(A459,'Medical Examinations'!$A$1:$L$2336,11,FALSE)</f>
        <v>Underweight</v>
      </c>
      <c r="K459" t="str">
        <f>VLOOKUP(A459,'Medical Examinations'!$A$1:$L$2336,12,FALSE)</f>
        <v>Prediabetes</v>
      </c>
      <c r="L459" t="str">
        <f>VLOOKUP(A459,'Hospitalisation Details'!$A$1:$M$2344,12,FALSE)</f>
        <v>28-09-2003</v>
      </c>
      <c r="M459">
        <f>VLOOKUP(A459,'Hospitalisation Details'!$A$1:$M$2344,6,FALSE)</f>
        <v>21882.400000000001</v>
      </c>
      <c r="N459" t="str">
        <f>VLOOKUP(A459,'Hospitalisation Details'!$A$1:$M$2344,7,FALSE)</f>
        <v>tier - 2</v>
      </c>
      <c r="O459" t="str">
        <f>VLOOKUP(A459,'Hospitalisation Details'!$A$1:$M$2344,8,FALSE)</f>
        <v>tier - 1</v>
      </c>
      <c r="P459" t="str">
        <f>VLOOKUP(A459,'Hospitalisation Details'!$A$1:$M$2344,9,FALSE)</f>
        <v>R1011</v>
      </c>
      <c r="Q459">
        <f>VLOOKUP(A459,'Hospitalisation Details'!$A$1:$M$2344,13,FALSE)</f>
        <v>19</v>
      </c>
    </row>
    <row r="460" spans="1:17" ht="15.5" x14ac:dyDescent="0.35">
      <c r="A460" s="21" t="s">
        <v>1913</v>
      </c>
      <c r="B460" t="str">
        <f>VLOOKUP('Customer Names'!A460,'Customer Names'!$A$2:$C$2336,3,FALSE)</f>
        <v xml:space="preserve">  Marie-Claire</v>
      </c>
      <c r="C460">
        <f>VLOOKUP(A460,'Medical Examinations'!$A$1:$L$2336,2, FALSE)</f>
        <v>24.7</v>
      </c>
      <c r="D460">
        <f>VLOOKUP(A460,'Medical Examinations'!$A$1:$L$2336,3,FALSE)</f>
        <v>4.3600000000000003</v>
      </c>
      <c r="E460" t="str">
        <f>VLOOKUP(A460,'Medical Examinations'!$A$1:$L$2336,4,FALSE)</f>
        <v>No</v>
      </c>
      <c r="F460" t="str">
        <f>VLOOKUP(A460,'Medical Examinations'!$A$1:$L$2336,5,FALSE)</f>
        <v>No</v>
      </c>
      <c r="G460" t="str">
        <f>VLOOKUP(A460,'Medical Examinations'!$A$1:$L$2336,6,FALSE)</f>
        <v>Yes</v>
      </c>
      <c r="H460" s="25">
        <f>VLOOKUP(A460,'Medical Examinations'!$A$1:$L$2336,7,FALSE)</f>
        <v>1</v>
      </c>
      <c r="I460" t="str">
        <f>VLOOKUP(A460,'Medical Examinations'!$A$1:$L$2336,8,FALSE)</f>
        <v>yes</v>
      </c>
      <c r="J460" t="str">
        <f>VLOOKUP(A460,'Medical Examinations'!$A$1:$L$2336,11,FALSE)</f>
        <v>Normal Weight</v>
      </c>
      <c r="K460" t="str">
        <f>VLOOKUP(A460,'Medical Examinations'!$A$1:$L$2336,12,FALSE)</f>
        <v>Normal</v>
      </c>
      <c r="L460" t="str">
        <f>VLOOKUP(A460,'Hospitalisation Details'!$A$1:$M$2344,12,FALSE)</f>
        <v>17-08-1979</v>
      </c>
      <c r="M460">
        <f>VLOOKUP(A460,'Hospitalisation Details'!$A$1:$M$2344,6,FALSE)</f>
        <v>21880.82</v>
      </c>
      <c r="N460" t="str">
        <f>VLOOKUP(A460,'Hospitalisation Details'!$A$1:$M$2344,7,FALSE)</f>
        <v>tier - 3</v>
      </c>
      <c r="O460" t="str">
        <f>VLOOKUP(A460,'Hospitalisation Details'!$A$1:$M$2344,8,FALSE)</f>
        <v>tier - 1</v>
      </c>
      <c r="P460" t="str">
        <f>VLOOKUP(A460,'Hospitalisation Details'!$A$1:$M$2344,9,FALSE)</f>
        <v>R1012</v>
      </c>
      <c r="Q460">
        <f>VLOOKUP(A460,'Hospitalisation Details'!$A$1:$M$2344,13,FALSE)</f>
        <v>43</v>
      </c>
    </row>
    <row r="461" spans="1:17" ht="15.5" x14ac:dyDescent="0.35">
      <c r="A461" s="21" t="s">
        <v>1912</v>
      </c>
      <c r="B461" t="str">
        <f>VLOOKUP('Customer Names'!A461,'Customer Names'!$A$2:$C$2336,3,FALSE)</f>
        <v xml:space="preserve">  Todd J</v>
      </c>
      <c r="C461">
        <f>VLOOKUP(A461,'Medical Examinations'!$A$1:$L$2336,2, FALSE)</f>
        <v>37.4</v>
      </c>
      <c r="D461">
        <f>VLOOKUP(A461,'Medical Examinations'!$A$1:$L$2336,3,FALSE)</f>
        <v>9.7200000000000006</v>
      </c>
      <c r="E461" t="str">
        <f>VLOOKUP(A461,'Medical Examinations'!$A$1:$L$2336,4,FALSE)</f>
        <v>yes</v>
      </c>
      <c r="F461" t="str">
        <f>VLOOKUP(A461,'Medical Examinations'!$A$1:$L$2336,5,FALSE)</f>
        <v>No</v>
      </c>
      <c r="G461" t="str">
        <f>VLOOKUP(A461,'Medical Examinations'!$A$1:$L$2336,6,FALSE)</f>
        <v>Yes</v>
      </c>
      <c r="H461" s="25">
        <f>VLOOKUP(A461,'Medical Examinations'!$A$1:$L$2336,7,FALSE)</f>
        <v>1</v>
      </c>
      <c r="I461" t="str">
        <f>VLOOKUP(A461,'Medical Examinations'!$A$1:$L$2336,8,FALSE)</f>
        <v>No</v>
      </c>
      <c r="J461" t="str">
        <f>VLOOKUP(A461,'Medical Examinations'!$A$1:$L$2336,11,FALSE)</f>
        <v>Obesity</v>
      </c>
      <c r="K461" t="str">
        <f>VLOOKUP(A461,'Medical Examinations'!$A$1:$L$2336,12,FALSE)</f>
        <v>Diabetes</v>
      </c>
      <c r="L461" t="str">
        <f>VLOOKUP(A461,'Hospitalisation Details'!$A$1:$M$2344,12,FALSE)</f>
        <v>27-08-1963</v>
      </c>
      <c r="M461">
        <f>VLOOKUP(A461,'Hospitalisation Details'!$A$1:$M$2344,6,FALSE)</f>
        <v>21797</v>
      </c>
      <c r="N461" t="str">
        <f>VLOOKUP(A461,'Hospitalisation Details'!$A$1:$M$2344,7,FALSE)</f>
        <v>tier - 3</v>
      </c>
      <c r="O461" t="str">
        <f>VLOOKUP(A461,'Hospitalisation Details'!$A$1:$M$2344,8,FALSE)</f>
        <v>tier - 1</v>
      </c>
      <c r="P461" t="str">
        <f>VLOOKUP(A461,'Hospitalisation Details'!$A$1:$M$2344,9,FALSE)</f>
        <v>R1011</v>
      </c>
      <c r="Q461">
        <f>VLOOKUP(A461,'Hospitalisation Details'!$A$1:$M$2344,13,FALSE)</f>
        <v>59</v>
      </c>
    </row>
    <row r="462" spans="1:17" ht="15.5" x14ac:dyDescent="0.35">
      <c r="A462" s="21" t="s">
        <v>1911</v>
      </c>
      <c r="B462" t="str">
        <f>VLOOKUP('Customer Names'!A462,'Customer Names'!$A$2:$C$2336,3,FALSE)</f>
        <v xml:space="preserve">  Carolyn</v>
      </c>
      <c r="C462">
        <f>VLOOKUP(A462,'Medical Examinations'!$A$1:$L$2336,2, FALSE)</f>
        <v>26.885000000000002</v>
      </c>
      <c r="D462">
        <f>VLOOKUP(A462,'Medical Examinations'!$A$1:$L$2336,3,FALSE)</f>
        <v>5.18</v>
      </c>
      <c r="E462" t="str">
        <f>VLOOKUP(A462,'Medical Examinations'!$A$1:$L$2336,4,FALSE)</f>
        <v>No</v>
      </c>
      <c r="F462" t="str">
        <f>VLOOKUP(A462,'Medical Examinations'!$A$1:$L$2336,5,FALSE)</f>
        <v>No</v>
      </c>
      <c r="G462" t="str">
        <f>VLOOKUP(A462,'Medical Examinations'!$A$1:$L$2336,6,FALSE)</f>
        <v>Yes</v>
      </c>
      <c r="H462" s="25">
        <f>VLOOKUP(A462,'Medical Examinations'!$A$1:$L$2336,7,FALSE)</f>
        <v>1</v>
      </c>
      <c r="I462" t="str">
        <f>VLOOKUP(A462,'Medical Examinations'!$A$1:$L$2336,8,FALSE)</f>
        <v>yes</v>
      </c>
      <c r="J462" t="str">
        <f>VLOOKUP(A462,'Medical Examinations'!$A$1:$L$2336,11,FALSE)</f>
        <v>Over Weight</v>
      </c>
      <c r="K462" t="str">
        <f>VLOOKUP(A462,'Medical Examinations'!$A$1:$L$2336,12,FALSE)</f>
        <v>Normal</v>
      </c>
      <c r="L462" t="str">
        <f>VLOOKUP(A462,'Hospitalisation Details'!$A$1:$M$2344,12,FALSE)</f>
        <v>28-09-1979</v>
      </c>
      <c r="M462">
        <f>VLOOKUP(A462,'Hospitalisation Details'!$A$1:$M$2344,6,FALSE)</f>
        <v>21774.32</v>
      </c>
      <c r="N462" t="str">
        <f>VLOOKUP(A462,'Hospitalisation Details'!$A$1:$M$2344,7,FALSE)</f>
        <v>tier - 3</v>
      </c>
      <c r="O462" t="str">
        <f>VLOOKUP(A462,'Hospitalisation Details'!$A$1:$M$2344,8,FALSE)</f>
        <v>tier - 2</v>
      </c>
      <c r="P462" t="str">
        <f>VLOOKUP(A462,'Hospitalisation Details'!$A$1:$M$2344,9,FALSE)</f>
        <v>R1012</v>
      </c>
      <c r="Q462">
        <f>VLOOKUP(A462,'Hospitalisation Details'!$A$1:$M$2344,13,FALSE)</f>
        <v>43</v>
      </c>
    </row>
    <row r="463" spans="1:17" ht="15.5" x14ac:dyDescent="0.35">
      <c r="A463" s="21" t="s">
        <v>1910</v>
      </c>
      <c r="B463" t="str">
        <f>VLOOKUP('Customer Names'!A463,'Customer Names'!$A$2:$C$2336,3,FALSE)</f>
        <v xml:space="preserve">  Lindsey</v>
      </c>
      <c r="C463">
        <f>VLOOKUP(A463,'Medical Examinations'!$A$1:$L$2336,2, FALSE)</f>
        <v>25.27</v>
      </c>
      <c r="D463">
        <f>VLOOKUP(A463,'Medical Examinations'!$A$1:$L$2336,3,FALSE)</f>
        <v>5.29</v>
      </c>
      <c r="E463" t="str">
        <f>VLOOKUP(A463,'Medical Examinations'!$A$1:$L$2336,4,FALSE)</f>
        <v>No</v>
      </c>
      <c r="F463" t="str">
        <f>VLOOKUP(A463,'Medical Examinations'!$A$1:$L$2336,5,FALSE)</f>
        <v>No</v>
      </c>
      <c r="G463" t="str">
        <f>VLOOKUP(A463,'Medical Examinations'!$A$1:$L$2336,6,FALSE)</f>
        <v>Yes</v>
      </c>
      <c r="H463" s="25">
        <f>VLOOKUP(A463,'Medical Examinations'!$A$1:$L$2336,7,FALSE)</f>
        <v>1</v>
      </c>
      <c r="I463" t="str">
        <f>VLOOKUP(A463,'Medical Examinations'!$A$1:$L$2336,8,FALSE)</f>
        <v>yes</v>
      </c>
      <c r="J463" t="str">
        <f>VLOOKUP(A463,'Medical Examinations'!$A$1:$L$2336,11,FALSE)</f>
        <v>Over Weight</v>
      </c>
      <c r="K463" t="str">
        <f>VLOOKUP(A463,'Medical Examinations'!$A$1:$L$2336,12,FALSE)</f>
        <v>Normal</v>
      </c>
      <c r="L463" t="str">
        <f>VLOOKUP(A463,'Hospitalisation Details'!$A$1:$M$2344,12,FALSE)</f>
        <v>20-09-1979</v>
      </c>
      <c r="M463">
        <f>VLOOKUP(A463,'Hospitalisation Details'!$A$1:$M$2344,6,FALSE)</f>
        <v>21771.34</v>
      </c>
      <c r="N463" t="str">
        <f>VLOOKUP(A463,'Hospitalisation Details'!$A$1:$M$2344,7,FALSE)</f>
        <v>tier - 3</v>
      </c>
      <c r="O463" t="str">
        <f>VLOOKUP(A463,'Hospitalisation Details'!$A$1:$M$2344,8,FALSE)</f>
        <v>tier - 1</v>
      </c>
      <c r="P463" t="str">
        <f>VLOOKUP(A463,'Hospitalisation Details'!$A$1:$M$2344,9,FALSE)</f>
        <v>R1024</v>
      </c>
      <c r="Q463">
        <f>VLOOKUP(A463,'Hospitalisation Details'!$A$1:$M$2344,13,FALSE)</f>
        <v>43</v>
      </c>
    </row>
    <row r="464" spans="1:17" ht="15.5" x14ac:dyDescent="0.35">
      <c r="A464" s="21" t="s">
        <v>1909</v>
      </c>
      <c r="B464" t="str">
        <f>VLOOKUP('Customer Names'!A464,'Customer Names'!$A$2:$C$2336,3,FALSE)</f>
        <v xml:space="preserve">  Marissa D</v>
      </c>
      <c r="C464">
        <f>VLOOKUP(A464,'Medical Examinations'!$A$1:$L$2336,2, FALSE)</f>
        <v>23.655000000000001</v>
      </c>
      <c r="D464">
        <f>VLOOKUP(A464,'Medical Examinations'!$A$1:$L$2336,3,FALSE)</f>
        <v>4.8600000000000003</v>
      </c>
      <c r="E464" t="str">
        <f>VLOOKUP(A464,'Medical Examinations'!$A$1:$L$2336,4,FALSE)</f>
        <v>yes</v>
      </c>
      <c r="F464" t="str">
        <f>VLOOKUP(A464,'Medical Examinations'!$A$1:$L$2336,5,FALSE)</f>
        <v>No</v>
      </c>
      <c r="G464" t="str">
        <f>VLOOKUP(A464,'Medical Examinations'!$A$1:$L$2336,6,FALSE)</f>
        <v>No</v>
      </c>
      <c r="H464" s="25">
        <f>VLOOKUP(A464,'Medical Examinations'!$A$1:$L$2336,7,FALSE)</f>
        <v>0</v>
      </c>
      <c r="I464" t="str">
        <f>VLOOKUP(A464,'Medical Examinations'!$A$1:$L$2336,8,FALSE)</f>
        <v>yes</v>
      </c>
      <c r="J464" t="str">
        <f>VLOOKUP(A464,'Medical Examinations'!$A$1:$L$2336,11,FALSE)</f>
        <v>Normal Weight</v>
      </c>
      <c r="K464" t="str">
        <f>VLOOKUP(A464,'Medical Examinations'!$A$1:$L$2336,12,FALSE)</f>
        <v>Normal</v>
      </c>
      <c r="L464" t="str">
        <f>VLOOKUP(A464,'Hospitalisation Details'!$A$1:$M$2344,12,FALSE)</f>
        <v>18-07-1976</v>
      </c>
      <c r="M464">
        <f>VLOOKUP(A464,'Hospitalisation Details'!$A$1:$M$2344,6,FALSE)</f>
        <v>21677.279999999999</v>
      </c>
      <c r="N464" t="str">
        <f>VLOOKUP(A464,'Hospitalisation Details'!$A$1:$M$2344,7,FALSE)</f>
        <v>tier - 3</v>
      </c>
      <c r="O464" t="str">
        <f>VLOOKUP(A464,'Hospitalisation Details'!$A$1:$M$2344,8,FALSE)</f>
        <v>tier - 1</v>
      </c>
      <c r="P464" t="str">
        <f>VLOOKUP(A464,'Hospitalisation Details'!$A$1:$M$2344,9,FALSE)</f>
        <v>R1012</v>
      </c>
      <c r="Q464">
        <f>VLOOKUP(A464,'Hospitalisation Details'!$A$1:$M$2344,13,FALSE)</f>
        <v>47</v>
      </c>
    </row>
    <row r="465" spans="1:17" ht="15.5" x14ac:dyDescent="0.35">
      <c r="A465" s="21" t="s">
        <v>1908</v>
      </c>
      <c r="B465" t="str">
        <f>VLOOKUP('Customer Names'!A465,'Customer Names'!$A$2:$C$2336,3,FALSE)</f>
        <v xml:space="preserve">  Jean Luc</v>
      </c>
      <c r="C465">
        <f>VLOOKUP(A465,'Medical Examinations'!$A$1:$L$2336,2, FALSE)</f>
        <v>55.05</v>
      </c>
      <c r="D465">
        <f>VLOOKUP(A465,'Medical Examinations'!$A$1:$L$2336,3,FALSE)</f>
        <v>7.66</v>
      </c>
      <c r="E465" t="str">
        <f>VLOOKUP(A465,'Medical Examinations'!$A$1:$L$2336,4,FALSE)</f>
        <v>No</v>
      </c>
      <c r="F465" t="str">
        <f>VLOOKUP(A465,'Medical Examinations'!$A$1:$L$2336,5,FALSE)</f>
        <v>No</v>
      </c>
      <c r="G465" t="str">
        <f>VLOOKUP(A465,'Medical Examinations'!$A$1:$L$2336,6,FALSE)</f>
        <v>No</v>
      </c>
      <c r="H465" s="25">
        <f>VLOOKUP(A465,'Medical Examinations'!$A$1:$L$2336,7,FALSE)</f>
        <v>0</v>
      </c>
      <c r="I465" t="str">
        <f>VLOOKUP(A465,'Medical Examinations'!$A$1:$L$2336,8,FALSE)</f>
        <v>No</v>
      </c>
      <c r="J465" t="str">
        <f>VLOOKUP(A465,'Medical Examinations'!$A$1:$L$2336,11,FALSE)</f>
        <v>Obesity</v>
      </c>
      <c r="K465" t="str">
        <f>VLOOKUP(A465,'Medical Examinations'!$A$1:$L$2336,12,FALSE)</f>
        <v>Diabetes</v>
      </c>
      <c r="L465" t="str">
        <f>VLOOKUP(A465,'Hospitalisation Details'!$A$1:$M$2344,12,FALSE)</f>
        <v>16-11-1962</v>
      </c>
      <c r="M465">
        <f>VLOOKUP(A465,'Hospitalisation Details'!$A$1:$M$2344,6,FALSE)</f>
        <v>21661.16</v>
      </c>
      <c r="N465" t="str">
        <f>VLOOKUP(A465,'Hospitalisation Details'!$A$1:$M$2344,7,FALSE)</f>
        <v>tier - 2</v>
      </c>
      <c r="O465" t="str">
        <f>VLOOKUP(A465,'Hospitalisation Details'!$A$1:$M$2344,8,FALSE)</f>
        <v>tier - 2</v>
      </c>
      <c r="P465" t="str">
        <f>VLOOKUP(A465,'Hospitalisation Details'!$A$1:$M$2344,9,FALSE)</f>
        <v>R1012</v>
      </c>
      <c r="Q465">
        <f>VLOOKUP(A465,'Hospitalisation Details'!$A$1:$M$2344,13,FALSE)</f>
        <v>60</v>
      </c>
    </row>
    <row r="466" spans="1:17" ht="15.5" x14ac:dyDescent="0.35">
      <c r="A466" s="21" t="s">
        <v>1907</v>
      </c>
      <c r="B466" t="str">
        <f>VLOOKUP('Customer Names'!A466,'Customer Names'!$A$2:$C$2336,3,FALSE)</f>
        <v xml:space="preserve">  Danielle</v>
      </c>
      <c r="C466">
        <f>VLOOKUP(A466,'Medical Examinations'!$A$1:$L$2336,2, FALSE)</f>
        <v>24.89</v>
      </c>
      <c r="D466">
        <f>VLOOKUP(A466,'Medical Examinations'!$A$1:$L$2336,3,FALSE)</f>
        <v>6.1</v>
      </c>
      <c r="E466" t="str">
        <f>VLOOKUP(A466,'Medical Examinations'!$A$1:$L$2336,4,FALSE)</f>
        <v>yes</v>
      </c>
      <c r="F466" t="str">
        <f>VLOOKUP(A466,'Medical Examinations'!$A$1:$L$2336,5,FALSE)</f>
        <v>No</v>
      </c>
      <c r="G466" t="str">
        <f>VLOOKUP(A466,'Medical Examinations'!$A$1:$L$2336,6,FALSE)</f>
        <v>Yes</v>
      </c>
      <c r="H466" s="25">
        <f>VLOOKUP(A466,'Medical Examinations'!$A$1:$L$2336,7,FALSE)</f>
        <v>1</v>
      </c>
      <c r="I466" t="str">
        <f>VLOOKUP(A466,'Medical Examinations'!$A$1:$L$2336,8,FALSE)</f>
        <v>yes</v>
      </c>
      <c r="J466" t="str">
        <f>VLOOKUP(A466,'Medical Examinations'!$A$1:$L$2336,11,FALSE)</f>
        <v>Normal Weight</v>
      </c>
      <c r="K466" t="str">
        <f>VLOOKUP(A466,'Medical Examinations'!$A$1:$L$2336,12,FALSE)</f>
        <v>Prediabetes</v>
      </c>
      <c r="L466" t="str">
        <f>VLOOKUP(A466,'Hospitalisation Details'!$A$1:$M$2344,12,FALSE)</f>
        <v>25-12-1983</v>
      </c>
      <c r="M466">
        <f>VLOOKUP(A466,'Hospitalisation Details'!$A$1:$M$2344,6,FALSE)</f>
        <v>21659.93</v>
      </c>
      <c r="N466" t="str">
        <f>VLOOKUP(A466,'Hospitalisation Details'!$A$1:$M$2344,7,FALSE)</f>
        <v>tier - 3</v>
      </c>
      <c r="O466" t="str">
        <f>VLOOKUP(A466,'Hospitalisation Details'!$A$1:$M$2344,8,FALSE)</f>
        <v>tier - 3</v>
      </c>
      <c r="P466" t="str">
        <f>VLOOKUP(A466,'Hospitalisation Details'!$A$1:$M$2344,9,FALSE)</f>
        <v>R1024</v>
      </c>
      <c r="Q466">
        <f>VLOOKUP(A466,'Hospitalisation Details'!$A$1:$M$2344,13,FALSE)</f>
        <v>39</v>
      </c>
    </row>
    <row r="467" spans="1:17" ht="15.5" x14ac:dyDescent="0.35">
      <c r="A467" s="21" t="s">
        <v>1906</v>
      </c>
      <c r="B467" t="str">
        <f>VLOOKUP('Customer Names'!A467,'Customer Names'!$A$2:$C$2336,3,FALSE)</f>
        <v xml:space="preserve">  Jim</v>
      </c>
      <c r="C467">
        <f>VLOOKUP(A467,'Medical Examinations'!$A$1:$L$2336,2, FALSE)</f>
        <v>18.715</v>
      </c>
      <c r="D467">
        <f>VLOOKUP(A467,'Medical Examinations'!$A$1:$L$2336,3,FALSE)</f>
        <v>4.4400000000000004</v>
      </c>
      <c r="E467" t="str">
        <f>VLOOKUP(A467,'Medical Examinations'!$A$1:$L$2336,4,FALSE)</f>
        <v>No</v>
      </c>
      <c r="F467" t="str">
        <f>VLOOKUP(A467,'Medical Examinations'!$A$1:$L$2336,5,FALSE)</f>
        <v>No</v>
      </c>
      <c r="G467" t="str">
        <f>VLOOKUP(A467,'Medical Examinations'!$A$1:$L$2336,6,FALSE)</f>
        <v>No</v>
      </c>
      <c r="H467" s="25">
        <f>VLOOKUP(A467,'Medical Examinations'!$A$1:$L$2336,7,FALSE)</f>
        <v>0</v>
      </c>
      <c r="I467" t="str">
        <f>VLOOKUP(A467,'Medical Examinations'!$A$1:$L$2336,8,FALSE)</f>
        <v>No</v>
      </c>
      <c r="J467" t="str">
        <f>VLOOKUP(A467,'Medical Examinations'!$A$1:$L$2336,11,FALSE)</f>
        <v>Normal Weight</v>
      </c>
      <c r="K467" t="str">
        <f>VLOOKUP(A467,'Medical Examinations'!$A$1:$L$2336,12,FALSE)</f>
        <v>Normal</v>
      </c>
      <c r="L467" t="str">
        <f>VLOOKUP(A467,'Hospitalisation Details'!$A$1:$M$2344,12,FALSE)</f>
        <v>12-06-1999</v>
      </c>
      <c r="M467">
        <f>VLOOKUP(A467,'Hospitalisation Details'!$A$1:$M$2344,6,FALSE)</f>
        <v>21595.38</v>
      </c>
      <c r="N467" t="str">
        <f>VLOOKUP(A467,'Hospitalisation Details'!$A$1:$M$2344,7,FALSE)</f>
        <v>tier - 2</v>
      </c>
      <c r="O467" t="str">
        <f>VLOOKUP(A467,'Hospitalisation Details'!$A$1:$M$2344,8,FALSE)</f>
        <v>tier - 3</v>
      </c>
      <c r="P467" t="str">
        <f>VLOOKUP(A467,'Hospitalisation Details'!$A$1:$M$2344,9,FALSE)</f>
        <v>R1012</v>
      </c>
      <c r="Q467">
        <f>VLOOKUP(A467,'Hospitalisation Details'!$A$1:$M$2344,13,FALSE)</f>
        <v>24</v>
      </c>
    </row>
    <row r="468" spans="1:17" ht="15.5" x14ac:dyDescent="0.35">
      <c r="A468" s="21" t="s">
        <v>1905</v>
      </c>
      <c r="B468" t="str">
        <f>VLOOKUP('Customer Names'!A468,'Customer Names'!$A$2:$C$2336,3,FALSE)</f>
        <v xml:space="preserve">  Matthew T</v>
      </c>
      <c r="C468">
        <f>VLOOKUP(A468,'Medical Examinations'!$A$1:$L$2336,2, FALSE)</f>
        <v>28.12</v>
      </c>
      <c r="D468">
        <f>VLOOKUP(A468,'Medical Examinations'!$A$1:$L$2336,3,FALSE)</f>
        <v>6.15</v>
      </c>
      <c r="E468" t="str">
        <f>VLOOKUP(A468,'Medical Examinations'!$A$1:$L$2336,4,FALSE)</f>
        <v>No</v>
      </c>
      <c r="F468" t="str">
        <f>VLOOKUP(A468,'Medical Examinations'!$A$1:$L$2336,5,FALSE)</f>
        <v>No</v>
      </c>
      <c r="G468" t="str">
        <f>VLOOKUP(A468,'Medical Examinations'!$A$1:$L$2336,6,FALSE)</f>
        <v>No</v>
      </c>
      <c r="H468" s="25">
        <f>VLOOKUP(A468,'Medical Examinations'!$A$1:$L$2336,7,FALSE)</f>
        <v>0</v>
      </c>
      <c r="I468" t="str">
        <f>VLOOKUP(A468,'Medical Examinations'!$A$1:$L$2336,8,FALSE)</f>
        <v>yes</v>
      </c>
      <c r="J468" t="str">
        <f>VLOOKUP(A468,'Medical Examinations'!$A$1:$L$2336,11,FALSE)</f>
        <v>Over Weight</v>
      </c>
      <c r="K468" t="str">
        <f>VLOOKUP(A468,'Medical Examinations'!$A$1:$L$2336,12,FALSE)</f>
        <v>Prediabetes</v>
      </c>
      <c r="L468" t="str">
        <f>VLOOKUP(A468,'Hospitalisation Details'!$A$1:$M$2344,12,FALSE)</f>
        <v>21-11-1990</v>
      </c>
      <c r="M468">
        <f>VLOOKUP(A468,'Hospitalisation Details'!$A$1:$M$2344,6,FALSE)</f>
        <v>21472.48</v>
      </c>
      <c r="N468" t="str">
        <f>VLOOKUP(A468,'Hospitalisation Details'!$A$1:$M$2344,7,FALSE)</f>
        <v>tier - 2</v>
      </c>
      <c r="O468" t="str">
        <f>VLOOKUP(A468,'Hospitalisation Details'!$A$1:$M$2344,8,FALSE)</f>
        <v>tier - 2</v>
      </c>
      <c r="P468" t="str">
        <f>VLOOKUP(A468,'Hospitalisation Details'!$A$1:$M$2344,9,FALSE)</f>
        <v>R1012</v>
      </c>
      <c r="Q468">
        <f>VLOOKUP(A468,'Hospitalisation Details'!$A$1:$M$2344,13,FALSE)</f>
        <v>32</v>
      </c>
    </row>
    <row r="469" spans="1:17" ht="15.5" x14ac:dyDescent="0.35">
      <c r="A469" s="21" t="s">
        <v>1904</v>
      </c>
      <c r="B469" t="str">
        <f>VLOOKUP('Customer Names'!A469,'Customer Names'!$A$2:$C$2336,3,FALSE)</f>
        <v xml:space="preserve">  Rachel L</v>
      </c>
      <c r="C469">
        <f>VLOOKUP(A469,'Medical Examinations'!$A$1:$L$2336,2, FALSE)</f>
        <v>26.6</v>
      </c>
      <c r="D469">
        <f>VLOOKUP(A469,'Medical Examinations'!$A$1:$L$2336,3,FALSE)</f>
        <v>4.53</v>
      </c>
      <c r="E469" t="str">
        <f>VLOOKUP(A469,'Medical Examinations'!$A$1:$L$2336,4,FALSE)</f>
        <v>No</v>
      </c>
      <c r="F469" t="str">
        <f>VLOOKUP(A469,'Medical Examinations'!$A$1:$L$2336,5,FALSE)</f>
        <v>No</v>
      </c>
      <c r="G469" t="str">
        <f>VLOOKUP(A469,'Medical Examinations'!$A$1:$L$2336,6,FALSE)</f>
        <v>No</v>
      </c>
      <c r="H469" s="25">
        <f>VLOOKUP(A469,'Medical Examinations'!$A$1:$L$2336,7,FALSE)</f>
        <v>0</v>
      </c>
      <c r="I469" t="str">
        <f>VLOOKUP(A469,'Medical Examinations'!$A$1:$L$2336,8,FALSE)</f>
        <v>yes</v>
      </c>
      <c r="J469" t="str">
        <f>VLOOKUP(A469,'Medical Examinations'!$A$1:$L$2336,11,FALSE)</f>
        <v>Over Weight</v>
      </c>
      <c r="K469" t="str">
        <f>VLOOKUP(A469,'Medical Examinations'!$A$1:$L$2336,12,FALSE)</f>
        <v>Normal</v>
      </c>
      <c r="L469" t="str">
        <f>VLOOKUP(A469,'Hospitalisation Details'!$A$1:$M$2344,12,FALSE)</f>
        <v>04-09-1980</v>
      </c>
      <c r="M469">
        <f>VLOOKUP(A469,'Hospitalisation Details'!$A$1:$M$2344,6,FALSE)</f>
        <v>21348.71</v>
      </c>
      <c r="N469" t="str">
        <f>VLOOKUP(A469,'Hospitalisation Details'!$A$1:$M$2344,7,FALSE)</f>
        <v>tier - 2</v>
      </c>
      <c r="O469" t="str">
        <f>VLOOKUP(A469,'Hospitalisation Details'!$A$1:$M$2344,8,FALSE)</f>
        <v>tier - 1</v>
      </c>
      <c r="P469" t="str">
        <f>VLOOKUP(A469,'Hospitalisation Details'!$A$1:$M$2344,9,FALSE)</f>
        <v>R1012</v>
      </c>
      <c r="Q469">
        <f>VLOOKUP(A469,'Hospitalisation Details'!$A$1:$M$2344,13,FALSE)</f>
        <v>42</v>
      </c>
    </row>
    <row r="470" spans="1:17" ht="15.5" x14ac:dyDescent="0.35">
      <c r="A470" s="21" t="s">
        <v>1903</v>
      </c>
      <c r="B470" t="str">
        <f>VLOOKUP('Customer Names'!A470,'Customer Names'!$A$2:$C$2336,3,FALSE)</f>
        <v xml:space="preserve">  Corina</v>
      </c>
      <c r="C470">
        <f>VLOOKUP(A470,'Medical Examinations'!$A$1:$L$2336,2, FALSE)</f>
        <v>30.114999999999998</v>
      </c>
      <c r="D470">
        <f>VLOOKUP(A470,'Medical Examinations'!$A$1:$L$2336,3,FALSE)</f>
        <v>5.48</v>
      </c>
      <c r="E470" t="str">
        <f>VLOOKUP(A470,'Medical Examinations'!$A$1:$L$2336,4,FALSE)</f>
        <v>No</v>
      </c>
      <c r="F470" t="str">
        <f>VLOOKUP(A470,'Medical Examinations'!$A$1:$L$2336,5,FALSE)</f>
        <v>yes</v>
      </c>
      <c r="G470" t="str">
        <f>VLOOKUP(A470,'Medical Examinations'!$A$1:$L$2336,6,FALSE)</f>
        <v>No</v>
      </c>
      <c r="H470" s="25">
        <f>VLOOKUP(A470,'Medical Examinations'!$A$1:$L$2336,7,FALSE)</f>
        <v>1</v>
      </c>
      <c r="I470" t="str">
        <f>VLOOKUP(A470,'Medical Examinations'!$A$1:$L$2336,8,FALSE)</f>
        <v>No</v>
      </c>
      <c r="J470" t="str">
        <f>VLOOKUP(A470,'Medical Examinations'!$A$1:$L$2336,11,FALSE)</f>
        <v>Obesity</v>
      </c>
      <c r="K470" t="str">
        <f>VLOOKUP(A470,'Medical Examinations'!$A$1:$L$2336,12,FALSE)</f>
        <v>Normal</v>
      </c>
      <c r="L470" t="str">
        <f>VLOOKUP(A470,'Hospitalisation Details'!$A$1:$M$2344,12,FALSE)</f>
        <v>04-08-2004</v>
      </c>
      <c r="M470">
        <f>VLOOKUP(A470,'Hospitalisation Details'!$A$1:$M$2344,6,FALSE)</f>
        <v>21344.85</v>
      </c>
      <c r="N470" t="str">
        <f>VLOOKUP(A470,'Hospitalisation Details'!$A$1:$M$2344,7,FALSE)</f>
        <v>tier - 3</v>
      </c>
      <c r="O470" t="str">
        <f>VLOOKUP(A470,'Hospitalisation Details'!$A$1:$M$2344,8,FALSE)</f>
        <v>tier - 1</v>
      </c>
      <c r="P470" t="str">
        <f>VLOOKUP(A470,'Hospitalisation Details'!$A$1:$M$2344,9,FALSE)</f>
        <v>R1024</v>
      </c>
      <c r="Q470">
        <f>VLOOKUP(A470,'Hospitalisation Details'!$A$1:$M$2344,13,FALSE)</f>
        <v>19</v>
      </c>
    </row>
    <row r="471" spans="1:17" ht="15.5" x14ac:dyDescent="0.35">
      <c r="A471" s="21" t="s">
        <v>1902</v>
      </c>
      <c r="B471" t="str">
        <f>VLOOKUP('Customer Names'!A471,'Customer Names'!$A$2:$C$2336,3,FALSE)</f>
        <v xml:space="preserve">  Guannan</v>
      </c>
      <c r="C471">
        <f>VLOOKUP(A471,'Medical Examinations'!$A$1:$L$2336,2, FALSE)</f>
        <v>24.605</v>
      </c>
      <c r="D471">
        <f>VLOOKUP(A471,'Medical Examinations'!$A$1:$L$2336,3,FALSE)</f>
        <v>5.48</v>
      </c>
      <c r="E471" t="str">
        <f>VLOOKUP(A471,'Medical Examinations'!$A$1:$L$2336,4,FALSE)</f>
        <v>No</v>
      </c>
      <c r="F471" t="str">
        <f>VLOOKUP(A471,'Medical Examinations'!$A$1:$L$2336,5,FALSE)</f>
        <v>No</v>
      </c>
      <c r="G471" t="str">
        <f>VLOOKUP(A471,'Medical Examinations'!$A$1:$L$2336,6,FALSE)</f>
        <v>No</v>
      </c>
      <c r="H471" s="25">
        <f>VLOOKUP(A471,'Medical Examinations'!$A$1:$L$2336,7,FALSE)</f>
        <v>0</v>
      </c>
      <c r="I471" t="str">
        <f>VLOOKUP(A471,'Medical Examinations'!$A$1:$L$2336,8,FALSE)</f>
        <v>yes</v>
      </c>
      <c r="J471" t="str">
        <f>VLOOKUP(A471,'Medical Examinations'!$A$1:$L$2336,11,FALSE)</f>
        <v>Normal Weight</v>
      </c>
      <c r="K471" t="str">
        <f>VLOOKUP(A471,'Medical Examinations'!$A$1:$L$2336,12,FALSE)</f>
        <v>Normal</v>
      </c>
      <c r="L471" t="str">
        <f>VLOOKUP(A471,'Hospitalisation Details'!$A$1:$M$2344,12,FALSE)</f>
        <v>10-12-1980</v>
      </c>
      <c r="M471">
        <f>VLOOKUP(A471,'Hospitalisation Details'!$A$1:$M$2344,6,FALSE)</f>
        <v>21259.38</v>
      </c>
      <c r="N471" t="str">
        <f>VLOOKUP(A471,'Hospitalisation Details'!$A$1:$M$2344,7,FALSE)</f>
        <v>tier - 3</v>
      </c>
      <c r="O471" t="str">
        <f>VLOOKUP(A471,'Hospitalisation Details'!$A$1:$M$2344,8,FALSE)</f>
        <v>tier - 3</v>
      </c>
      <c r="P471" t="str">
        <f>VLOOKUP(A471,'Hospitalisation Details'!$A$1:$M$2344,9,FALSE)</f>
        <v>R1019</v>
      </c>
      <c r="Q471">
        <f>VLOOKUP(A471,'Hospitalisation Details'!$A$1:$M$2344,13,FALSE)</f>
        <v>42</v>
      </c>
    </row>
    <row r="472" spans="1:17" ht="15.5" x14ac:dyDescent="0.35">
      <c r="A472" s="21" t="s">
        <v>1901</v>
      </c>
      <c r="B472" t="str">
        <f>VLOOKUP('Customer Names'!A472,'Customer Names'!$A$2:$C$2336,3,FALSE)</f>
        <v xml:space="preserve">  Don</v>
      </c>
      <c r="C472">
        <f>VLOOKUP(A472,'Medical Examinations'!$A$1:$L$2336,2, FALSE)</f>
        <v>29.6</v>
      </c>
      <c r="D472">
        <f>VLOOKUP(A472,'Medical Examinations'!$A$1:$L$2336,3,FALSE)</f>
        <v>8.1</v>
      </c>
      <c r="E472" t="str">
        <f>VLOOKUP(A472,'Medical Examinations'!$A$1:$L$2336,4,FALSE)</f>
        <v>No</v>
      </c>
      <c r="F472" t="str">
        <f>VLOOKUP(A472,'Medical Examinations'!$A$1:$L$2336,5,FALSE)</f>
        <v>No</v>
      </c>
      <c r="G472" t="str">
        <f>VLOOKUP(A472,'Medical Examinations'!$A$1:$L$2336,6,FALSE)</f>
        <v>No</v>
      </c>
      <c r="H472" s="25">
        <f>VLOOKUP(A472,'Medical Examinations'!$A$1:$L$2336,7,FALSE)</f>
        <v>0</v>
      </c>
      <c r="I472" t="str">
        <f>VLOOKUP(A472,'Medical Examinations'!$A$1:$L$2336,8,FALSE)</f>
        <v>No</v>
      </c>
      <c r="J472" t="str">
        <f>VLOOKUP(A472,'Medical Examinations'!$A$1:$L$2336,11,FALSE)</f>
        <v>Over Weight</v>
      </c>
      <c r="K472" t="str">
        <f>VLOOKUP(A472,'Medical Examinations'!$A$1:$L$2336,12,FALSE)</f>
        <v>Diabetes</v>
      </c>
      <c r="L472" t="str">
        <f>VLOOKUP(A472,'Hospitalisation Details'!$A$1:$M$2344,12,FALSE)</f>
        <v>03-09-1974</v>
      </c>
      <c r="M472">
        <f>VLOOKUP(A472,'Hospitalisation Details'!$A$1:$M$2344,6,FALSE)</f>
        <v>21232.18</v>
      </c>
      <c r="N472" t="str">
        <f>VLOOKUP(A472,'Hospitalisation Details'!$A$1:$M$2344,7,FALSE)</f>
        <v>tier - 3</v>
      </c>
      <c r="O472" t="str">
        <f>VLOOKUP(A472,'Hospitalisation Details'!$A$1:$M$2344,8,FALSE)</f>
        <v>tier - 2</v>
      </c>
      <c r="P472" t="str">
        <f>VLOOKUP(A472,'Hospitalisation Details'!$A$1:$M$2344,9,FALSE)</f>
        <v>R1011</v>
      </c>
      <c r="Q472">
        <f>VLOOKUP(A472,'Hospitalisation Details'!$A$1:$M$2344,13,FALSE)</f>
        <v>48</v>
      </c>
    </row>
    <row r="473" spans="1:17" ht="15.5" x14ac:dyDescent="0.35">
      <c r="A473" s="21" t="s">
        <v>1900</v>
      </c>
      <c r="B473" t="str">
        <f>VLOOKUP('Customer Names'!A473,'Customer Names'!$A$2:$C$2336,3,FALSE)</f>
        <v xml:space="preserve">  Chris</v>
      </c>
      <c r="C473">
        <f>VLOOKUP(A473,'Medical Examinations'!$A$1:$L$2336,2, FALSE)</f>
        <v>24.42</v>
      </c>
      <c r="D473">
        <f>VLOOKUP(A473,'Medical Examinations'!$A$1:$L$2336,3,FALSE)</f>
        <v>7.16</v>
      </c>
      <c r="E473" t="str">
        <f>VLOOKUP(A473,'Medical Examinations'!$A$1:$L$2336,4,FALSE)</f>
        <v>No</v>
      </c>
      <c r="F473" t="str">
        <f>VLOOKUP(A473,'Medical Examinations'!$A$1:$L$2336,5,FALSE)</f>
        <v>No</v>
      </c>
      <c r="G473" t="str">
        <f>VLOOKUP(A473,'Medical Examinations'!$A$1:$L$2336,6,FALSE)</f>
        <v>No</v>
      </c>
      <c r="H473" s="25">
        <f>VLOOKUP(A473,'Medical Examinations'!$A$1:$L$2336,7,FALSE)</f>
        <v>0</v>
      </c>
      <c r="I473" t="str">
        <f>VLOOKUP(A473,'Medical Examinations'!$A$1:$L$2336,8,FALSE)</f>
        <v>yes</v>
      </c>
      <c r="J473" t="str">
        <f>VLOOKUP(A473,'Medical Examinations'!$A$1:$L$2336,11,FALSE)</f>
        <v>Normal Weight</v>
      </c>
      <c r="K473" t="str">
        <f>VLOOKUP(A473,'Medical Examinations'!$A$1:$L$2336,12,FALSE)</f>
        <v>Diabetes</v>
      </c>
      <c r="L473" t="str">
        <f>VLOOKUP(A473,'Hospitalisation Details'!$A$1:$M$2344,12,FALSE)</f>
        <v>14-10-1974</v>
      </c>
      <c r="M473">
        <f>VLOOKUP(A473,'Hospitalisation Details'!$A$1:$M$2344,6,FALSE)</f>
        <v>21223.68</v>
      </c>
      <c r="N473" t="str">
        <f>VLOOKUP(A473,'Hospitalisation Details'!$A$1:$M$2344,7,FALSE)</f>
        <v>tier - 3</v>
      </c>
      <c r="O473" t="str">
        <f>VLOOKUP(A473,'Hospitalisation Details'!$A$1:$M$2344,8,FALSE)</f>
        <v>tier - 2</v>
      </c>
      <c r="P473" t="str">
        <f>VLOOKUP(A473,'Hospitalisation Details'!$A$1:$M$2344,9,FALSE)</f>
        <v>R1013</v>
      </c>
      <c r="Q473">
        <f>VLOOKUP(A473,'Hospitalisation Details'!$A$1:$M$2344,13,FALSE)</f>
        <v>48</v>
      </c>
    </row>
    <row r="474" spans="1:17" ht="15.5" x14ac:dyDescent="0.35">
      <c r="A474" s="21" t="s">
        <v>1899</v>
      </c>
      <c r="B474" t="str">
        <f>VLOOKUP('Customer Names'!A474,'Customer Names'!$A$2:$C$2336,3,FALSE)</f>
        <v xml:space="preserve">  Gavin V</v>
      </c>
      <c r="C474">
        <f>VLOOKUP(A474,'Medical Examinations'!$A$1:$L$2336,2, FALSE)</f>
        <v>20.9</v>
      </c>
      <c r="D474">
        <f>VLOOKUP(A474,'Medical Examinations'!$A$1:$L$2336,3,FALSE)</f>
        <v>4.55</v>
      </c>
      <c r="E474" t="str">
        <f>VLOOKUP(A474,'Medical Examinations'!$A$1:$L$2336,4,FALSE)</f>
        <v>yes</v>
      </c>
      <c r="F474" t="str">
        <f>VLOOKUP(A474,'Medical Examinations'!$A$1:$L$2336,5,FALSE)</f>
        <v>No</v>
      </c>
      <c r="G474" t="str">
        <f>VLOOKUP(A474,'Medical Examinations'!$A$1:$L$2336,6,FALSE)</f>
        <v>Yes</v>
      </c>
      <c r="H474" s="25">
        <f>VLOOKUP(A474,'Medical Examinations'!$A$1:$L$2336,7,FALSE)</f>
        <v>1</v>
      </c>
      <c r="I474" t="str">
        <f>VLOOKUP(A474,'Medical Examinations'!$A$1:$L$2336,8,FALSE)</f>
        <v>yes</v>
      </c>
      <c r="J474" t="str">
        <f>VLOOKUP(A474,'Medical Examinations'!$A$1:$L$2336,11,FALSE)</f>
        <v>Normal Weight</v>
      </c>
      <c r="K474" t="str">
        <f>VLOOKUP(A474,'Medical Examinations'!$A$1:$L$2336,12,FALSE)</f>
        <v>Normal</v>
      </c>
      <c r="L474" t="str">
        <f>VLOOKUP(A474,'Hospitalisation Details'!$A$1:$M$2344,12,FALSE)</f>
        <v>26-08-1969</v>
      </c>
      <c r="M474">
        <f>VLOOKUP(A474,'Hospitalisation Details'!$A$1:$M$2344,6,FALSE)</f>
        <v>21195.82</v>
      </c>
      <c r="N474" t="str">
        <f>VLOOKUP(A474,'Hospitalisation Details'!$A$1:$M$2344,7,FALSE)</f>
        <v>tier - 3</v>
      </c>
      <c r="O474" t="str">
        <f>VLOOKUP(A474,'Hospitalisation Details'!$A$1:$M$2344,8,FALSE)</f>
        <v>tier - 1</v>
      </c>
      <c r="P474" t="str">
        <f>VLOOKUP(A474,'Hospitalisation Details'!$A$1:$M$2344,9,FALSE)</f>
        <v>R1013</v>
      </c>
      <c r="Q474">
        <f>VLOOKUP(A474,'Hospitalisation Details'!$A$1:$M$2344,13,FALSE)</f>
        <v>53</v>
      </c>
    </row>
    <row r="475" spans="1:17" ht="15.5" x14ac:dyDescent="0.35">
      <c r="A475" s="21" t="s">
        <v>1898</v>
      </c>
      <c r="B475" t="str">
        <f>VLOOKUP('Customer Names'!A475,'Customer Names'!$A$2:$C$2336,3,FALSE)</f>
        <v xml:space="preserve">  David</v>
      </c>
      <c r="C475">
        <f>VLOOKUP(A475,'Medical Examinations'!$A$1:$L$2336,2, FALSE)</f>
        <v>22.895</v>
      </c>
      <c r="D475">
        <f>VLOOKUP(A475,'Medical Examinations'!$A$1:$L$2336,3,FALSE)</f>
        <v>6.03</v>
      </c>
      <c r="E475" t="str">
        <f>VLOOKUP(A475,'Medical Examinations'!$A$1:$L$2336,4,FALSE)</f>
        <v>No</v>
      </c>
      <c r="F475" t="str">
        <f>VLOOKUP(A475,'Medical Examinations'!$A$1:$L$2336,5,FALSE)</f>
        <v>No</v>
      </c>
      <c r="G475" t="str">
        <f>VLOOKUP(A475,'Medical Examinations'!$A$1:$L$2336,6,FALSE)</f>
        <v>No</v>
      </c>
      <c r="H475" s="25">
        <f>VLOOKUP(A475,'Medical Examinations'!$A$1:$L$2336,7,FALSE)</f>
        <v>0</v>
      </c>
      <c r="I475" t="str">
        <f>VLOOKUP(A475,'Medical Examinations'!$A$1:$L$2336,8,FALSE)</f>
        <v>yes</v>
      </c>
      <c r="J475" t="str">
        <f>VLOOKUP(A475,'Medical Examinations'!$A$1:$L$2336,11,FALSE)</f>
        <v>Normal Weight</v>
      </c>
      <c r="K475" t="str">
        <f>VLOOKUP(A475,'Medical Examinations'!$A$1:$L$2336,12,FALSE)</f>
        <v>Prediabetes</v>
      </c>
      <c r="L475" t="str">
        <f>VLOOKUP(A475,'Hospitalisation Details'!$A$1:$M$2344,12,FALSE)</f>
        <v>23-11-1977</v>
      </c>
      <c r="M475">
        <f>VLOOKUP(A475,'Hospitalisation Details'!$A$1:$M$2344,6,FALSE)</f>
        <v>21098.55</v>
      </c>
      <c r="N475" t="str">
        <f>VLOOKUP(A475,'Hospitalisation Details'!$A$1:$M$2344,7,FALSE)</f>
        <v>tier - 3</v>
      </c>
      <c r="O475" t="str">
        <f>VLOOKUP(A475,'Hospitalisation Details'!$A$1:$M$2344,8,FALSE)</f>
        <v>tier - 3</v>
      </c>
      <c r="P475" t="str">
        <f>VLOOKUP(A475,'Hospitalisation Details'!$A$1:$M$2344,9,FALSE)</f>
        <v>R1012</v>
      </c>
      <c r="Q475">
        <f>VLOOKUP(A475,'Hospitalisation Details'!$A$1:$M$2344,13,FALSE)</f>
        <v>45</v>
      </c>
    </row>
    <row r="476" spans="1:17" ht="15.5" x14ac:dyDescent="0.35">
      <c r="A476" s="21" t="s">
        <v>1897</v>
      </c>
      <c r="B476" t="str">
        <f>VLOOKUP('Customer Names'!A476,'Customer Names'!$A$2:$C$2336,3,FALSE)</f>
        <v xml:space="preserve">  Jatin</v>
      </c>
      <c r="C476">
        <f>VLOOKUP(A476,'Medical Examinations'!$A$1:$L$2336,2, FALSE)</f>
        <v>28.3</v>
      </c>
      <c r="D476">
        <f>VLOOKUP(A476,'Medical Examinations'!$A$1:$L$2336,3,FALSE)</f>
        <v>5.47</v>
      </c>
      <c r="E476" t="str">
        <f>VLOOKUP(A476,'Medical Examinations'!$A$1:$L$2336,4,FALSE)</f>
        <v>yes</v>
      </c>
      <c r="F476" t="str">
        <f>VLOOKUP(A476,'Medical Examinations'!$A$1:$L$2336,5,FALSE)</f>
        <v>No</v>
      </c>
      <c r="G476" t="str">
        <f>VLOOKUP(A476,'Medical Examinations'!$A$1:$L$2336,6,FALSE)</f>
        <v>Yes</v>
      </c>
      <c r="H476" s="25">
        <f>VLOOKUP(A476,'Medical Examinations'!$A$1:$L$2336,7,FALSE)</f>
        <v>1</v>
      </c>
      <c r="I476" t="str">
        <f>VLOOKUP(A476,'Medical Examinations'!$A$1:$L$2336,8,FALSE)</f>
        <v>yes</v>
      </c>
      <c r="J476" t="str">
        <f>VLOOKUP(A476,'Medical Examinations'!$A$1:$L$2336,11,FALSE)</f>
        <v>Over Weight</v>
      </c>
      <c r="K476" t="str">
        <f>VLOOKUP(A476,'Medical Examinations'!$A$1:$L$2336,12,FALSE)</f>
        <v>Normal</v>
      </c>
      <c r="L476" t="str">
        <f>VLOOKUP(A476,'Hospitalisation Details'!$A$1:$M$2344,12,FALSE)</f>
        <v>02-07-1983</v>
      </c>
      <c r="M476">
        <f>VLOOKUP(A476,'Hospitalisation Details'!$A$1:$M$2344,6,FALSE)</f>
        <v>21082.16</v>
      </c>
      <c r="N476" t="str">
        <f>VLOOKUP(A476,'Hospitalisation Details'!$A$1:$M$2344,7,FALSE)</f>
        <v>tier - 3</v>
      </c>
      <c r="O476" t="str">
        <f>VLOOKUP(A476,'Hospitalisation Details'!$A$1:$M$2344,8,FALSE)</f>
        <v>tier - 2</v>
      </c>
      <c r="P476" t="str">
        <f>VLOOKUP(A476,'Hospitalisation Details'!$A$1:$M$2344,9,FALSE)</f>
        <v>R1011</v>
      </c>
      <c r="Q476">
        <f>VLOOKUP(A476,'Hospitalisation Details'!$A$1:$M$2344,13,FALSE)</f>
        <v>40</v>
      </c>
    </row>
    <row r="477" spans="1:17" ht="15.5" x14ac:dyDescent="0.35">
      <c r="A477" s="21" t="s">
        <v>1895</v>
      </c>
      <c r="B477" t="str">
        <f>VLOOKUP('Customer Names'!A477,'Customer Names'!$A$2:$C$2336,3,FALSE)</f>
        <v xml:space="preserve">  J P</v>
      </c>
      <c r="C477">
        <f>VLOOKUP(A477,'Medical Examinations'!$A$1:$L$2336,2, FALSE)</f>
        <v>54.3</v>
      </c>
      <c r="D477">
        <f>VLOOKUP(A477,'Medical Examinations'!$A$1:$L$2336,3,FALSE)</f>
        <v>4.1500000000000004</v>
      </c>
      <c r="E477" t="str">
        <f>VLOOKUP(A477,'Medical Examinations'!$A$1:$L$2336,4,FALSE)</f>
        <v>yes</v>
      </c>
      <c r="F477" t="str">
        <f>VLOOKUP(A477,'Medical Examinations'!$A$1:$L$2336,5,FALSE)</f>
        <v>No</v>
      </c>
      <c r="G477" t="str">
        <f>VLOOKUP(A477,'Medical Examinations'!$A$1:$L$2336,6,FALSE)</f>
        <v>No</v>
      </c>
      <c r="H477" s="25">
        <f>VLOOKUP(A477,'Medical Examinations'!$A$1:$L$2336,7,FALSE)</f>
        <v>1</v>
      </c>
      <c r="I477" t="str">
        <f>VLOOKUP(A477,'Medical Examinations'!$A$1:$L$2336,8,FALSE)</f>
        <v>No</v>
      </c>
      <c r="J477" t="str">
        <f>VLOOKUP(A477,'Medical Examinations'!$A$1:$L$2336,11,FALSE)</f>
        <v>Obesity</v>
      </c>
      <c r="K477" t="str">
        <f>VLOOKUP(A477,'Medical Examinations'!$A$1:$L$2336,12,FALSE)</f>
        <v>Normal</v>
      </c>
      <c r="L477" t="str">
        <f>VLOOKUP(A477,'Hospitalisation Details'!$A$1:$M$2344,12,FALSE)</f>
        <v>19-11-1964</v>
      </c>
      <c r="M477">
        <f>VLOOKUP(A477,'Hospitalisation Details'!$A$1:$M$2344,6,FALSE)</f>
        <v>20893.060000000001</v>
      </c>
      <c r="N477" t="str">
        <f>VLOOKUP(A477,'Hospitalisation Details'!$A$1:$M$2344,7,FALSE)</f>
        <v>tier - 2</v>
      </c>
      <c r="O477" t="str">
        <f>VLOOKUP(A477,'Hospitalisation Details'!$A$1:$M$2344,8,FALSE)</f>
        <v>tier - 3</v>
      </c>
      <c r="P477" t="str">
        <f>VLOOKUP(A477,'Hospitalisation Details'!$A$1:$M$2344,9,FALSE)</f>
        <v>R1012</v>
      </c>
      <c r="Q477">
        <f>VLOOKUP(A477,'Hospitalisation Details'!$A$1:$M$2344,13,FALSE)</f>
        <v>58</v>
      </c>
    </row>
    <row r="478" spans="1:17" ht="15.5" x14ac:dyDescent="0.35">
      <c r="A478" s="21" t="s">
        <v>1894</v>
      </c>
      <c r="B478" t="str">
        <f>VLOOKUP('Customer Names'!A478,'Customer Names'!$A$2:$C$2336,3,FALSE)</f>
        <v xml:space="preserve">  Angela M</v>
      </c>
      <c r="C478">
        <f>VLOOKUP(A478,'Medical Examinations'!$A$1:$L$2336,2, FALSE)</f>
        <v>33.344999999999999</v>
      </c>
      <c r="D478">
        <f>VLOOKUP(A478,'Medical Examinations'!$A$1:$L$2336,3,FALSE)</f>
        <v>11.32</v>
      </c>
      <c r="E478" t="str">
        <f>VLOOKUP(A478,'Medical Examinations'!$A$1:$L$2336,4,FALSE)</f>
        <v>yes</v>
      </c>
      <c r="F478" t="str">
        <f>VLOOKUP(A478,'Medical Examinations'!$A$1:$L$2336,5,FALSE)</f>
        <v>No</v>
      </c>
      <c r="G478" t="str">
        <f>VLOOKUP(A478,'Medical Examinations'!$A$1:$L$2336,6,FALSE)</f>
        <v>No</v>
      </c>
      <c r="H478" s="25">
        <f>VLOOKUP(A478,'Medical Examinations'!$A$1:$L$2336,7,FALSE)</f>
        <v>1</v>
      </c>
      <c r="I478" t="str">
        <f>VLOOKUP(A478,'Medical Examinations'!$A$1:$L$2336,8,FALSE)</f>
        <v>No</v>
      </c>
      <c r="J478" t="str">
        <f>VLOOKUP(A478,'Medical Examinations'!$A$1:$L$2336,11,FALSE)</f>
        <v>Obesity</v>
      </c>
      <c r="K478" t="str">
        <f>VLOOKUP(A478,'Medical Examinations'!$A$1:$L$2336,12,FALSE)</f>
        <v>Diabetes</v>
      </c>
      <c r="L478" t="str">
        <f>VLOOKUP(A478,'Hospitalisation Details'!$A$1:$M$2344,12,FALSE)</f>
        <v>08-12-1975</v>
      </c>
      <c r="M478">
        <f>VLOOKUP(A478,'Hospitalisation Details'!$A$1:$M$2344,6,FALSE)</f>
        <v>20878.78</v>
      </c>
      <c r="N478" t="str">
        <f>VLOOKUP(A478,'Hospitalisation Details'!$A$1:$M$2344,7,FALSE)</f>
        <v>tier - 2</v>
      </c>
      <c r="O478" t="str">
        <f>VLOOKUP(A478,'Hospitalisation Details'!$A$1:$M$2344,8,FALSE)</f>
        <v>tier - 1</v>
      </c>
      <c r="P478" t="str">
        <f>VLOOKUP(A478,'Hospitalisation Details'!$A$1:$M$2344,9,FALSE)</f>
        <v>R1024</v>
      </c>
      <c r="Q478">
        <f>VLOOKUP(A478,'Hospitalisation Details'!$A$1:$M$2344,13,FALSE)</f>
        <v>47</v>
      </c>
    </row>
    <row r="479" spans="1:17" ht="15.5" x14ac:dyDescent="0.35">
      <c r="A479" s="21" t="s">
        <v>1893</v>
      </c>
      <c r="B479" t="str">
        <f>VLOOKUP('Customer Names'!A479,'Customer Names'!$A$2:$C$2336,3,FALSE)</f>
        <v xml:space="preserve">  Blake K</v>
      </c>
      <c r="C479">
        <f>VLOOKUP(A479,'Medical Examinations'!$A$1:$L$2336,2, FALSE)</f>
        <v>33</v>
      </c>
      <c r="D479">
        <f>VLOOKUP(A479,'Medical Examinations'!$A$1:$L$2336,3,FALSE)</f>
        <v>9.51</v>
      </c>
      <c r="E479" t="str">
        <f>VLOOKUP(A479,'Medical Examinations'!$A$1:$L$2336,4,FALSE)</f>
        <v>yes</v>
      </c>
      <c r="F479" t="str">
        <f>VLOOKUP(A479,'Medical Examinations'!$A$1:$L$2336,5,FALSE)</f>
        <v>No</v>
      </c>
      <c r="G479" t="str">
        <f>VLOOKUP(A479,'Medical Examinations'!$A$1:$L$2336,6,FALSE)</f>
        <v>No</v>
      </c>
      <c r="H479" s="25">
        <f>VLOOKUP(A479,'Medical Examinations'!$A$1:$L$2336,7,FALSE)</f>
        <v>0</v>
      </c>
      <c r="I479" t="str">
        <f>VLOOKUP(A479,'Medical Examinations'!$A$1:$L$2336,8,FALSE)</f>
        <v>No</v>
      </c>
      <c r="J479" t="str">
        <f>VLOOKUP(A479,'Medical Examinations'!$A$1:$L$2336,11,FALSE)</f>
        <v>Obesity</v>
      </c>
      <c r="K479" t="str">
        <f>VLOOKUP(A479,'Medical Examinations'!$A$1:$L$2336,12,FALSE)</f>
        <v>Diabetes</v>
      </c>
      <c r="L479" t="str">
        <f>VLOOKUP(A479,'Hospitalisation Details'!$A$1:$M$2344,12,FALSE)</f>
        <v>08-09-1967</v>
      </c>
      <c r="M479">
        <f>VLOOKUP(A479,'Hospitalisation Details'!$A$1:$M$2344,6,FALSE)</f>
        <v>20781.490000000002</v>
      </c>
      <c r="N479" t="str">
        <f>VLOOKUP(A479,'Hospitalisation Details'!$A$1:$M$2344,7,FALSE)</f>
        <v>tier - 2</v>
      </c>
      <c r="O479" t="str">
        <f>VLOOKUP(A479,'Hospitalisation Details'!$A$1:$M$2344,8,FALSE)</f>
        <v>tier - 3</v>
      </c>
      <c r="P479" t="str">
        <f>VLOOKUP(A479,'Hospitalisation Details'!$A$1:$M$2344,9,FALSE)</f>
        <v>R1013</v>
      </c>
      <c r="Q479">
        <f>VLOOKUP(A479,'Hospitalisation Details'!$A$1:$M$2344,13,FALSE)</f>
        <v>55</v>
      </c>
    </row>
    <row r="480" spans="1:17" ht="15.5" x14ac:dyDescent="0.35">
      <c r="A480" s="21" t="s">
        <v>1892</v>
      </c>
      <c r="B480" t="str">
        <f>VLOOKUP('Customer Names'!A480,'Customer Names'!$A$2:$C$2336,3,FALSE)</f>
        <v xml:space="preserve">  Brian T</v>
      </c>
      <c r="C480">
        <f>VLOOKUP(A480,'Medical Examinations'!$A$1:$L$2336,2, FALSE)</f>
        <v>28.024999999999999</v>
      </c>
      <c r="D480">
        <f>VLOOKUP(A480,'Medical Examinations'!$A$1:$L$2336,3,FALSE)</f>
        <v>7.67</v>
      </c>
      <c r="E480" t="str">
        <f>VLOOKUP(A480,'Medical Examinations'!$A$1:$L$2336,4,FALSE)</f>
        <v>yes</v>
      </c>
      <c r="F480" t="str">
        <f>VLOOKUP(A480,'Medical Examinations'!$A$1:$L$2336,5,FALSE)</f>
        <v>No</v>
      </c>
      <c r="G480" t="str">
        <f>VLOOKUP(A480,'Medical Examinations'!$A$1:$L$2336,6,FALSE)</f>
        <v>No</v>
      </c>
      <c r="H480" s="25">
        <f>VLOOKUP(A480,'Medical Examinations'!$A$1:$L$2336,7,FALSE)</f>
        <v>1</v>
      </c>
      <c r="I480" t="str">
        <f>VLOOKUP(A480,'Medical Examinations'!$A$1:$L$2336,8,FALSE)</f>
        <v>yes</v>
      </c>
      <c r="J480" t="str">
        <f>VLOOKUP(A480,'Medical Examinations'!$A$1:$L$2336,11,FALSE)</f>
        <v>Over Weight</v>
      </c>
      <c r="K480" t="str">
        <f>VLOOKUP(A480,'Medical Examinations'!$A$1:$L$2336,12,FALSE)</f>
        <v>Diabetes</v>
      </c>
      <c r="L480" t="str">
        <f>VLOOKUP(A480,'Hospitalisation Details'!$A$1:$M$2344,12,FALSE)</f>
        <v>04-08-1986</v>
      </c>
      <c r="M480">
        <f>VLOOKUP(A480,'Hospitalisation Details'!$A$1:$M$2344,6,FALSE)</f>
        <v>20773.63</v>
      </c>
      <c r="N480" t="str">
        <f>VLOOKUP(A480,'Hospitalisation Details'!$A$1:$M$2344,7,FALSE)</f>
        <v>tier - 2</v>
      </c>
      <c r="O480" t="str">
        <f>VLOOKUP(A480,'Hospitalisation Details'!$A$1:$M$2344,8,FALSE)</f>
        <v>tier - 3</v>
      </c>
      <c r="P480" t="str">
        <f>VLOOKUP(A480,'Hospitalisation Details'!$A$1:$M$2344,9,FALSE)</f>
        <v>R1017</v>
      </c>
      <c r="Q480">
        <f>VLOOKUP(A480,'Hospitalisation Details'!$A$1:$M$2344,13,FALSE)</f>
        <v>37</v>
      </c>
    </row>
    <row r="481" spans="1:17" ht="15.5" x14ac:dyDescent="0.35">
      <c r="A481" s="21" t="s">
        <v>1891</v>
      </c>
      <c r="B481" t="str">
        <f>VLOOKUP('Customer Names'!A481,'Customer Names'!$A$2:$C$2336,3,FALSE)</f>
        <v xml:space="preserve">  Damon</v>
      </c>
      <c r="C481">
        <f>VLOOKUP(A481,'Medical Examinations'!$A$1:$L$2336,2, FALSE)</f>
        <v>28.69</v>
      </c>
      <c r="D481">
        <f>VLOOKUP(A481,'Medical Examinations'!$A$1:$L$2336,3,FALSE)</f>
        <v>6.23</v>
      </c>
      <c r="E481" t="str">
        <f>VLOOKUP(A481,'Medical Examinations'!$A$1:$L$2336,4,FALSE)</f>
        <v>No</v>
      </c>
      <c r="F481" t="str">
        <f>VLOOKUP(A481,'Medical Examinations'!$A$1:$L$2336,5,FALSE)</f>
        <v>No</v>
      </c>
      <c r="G481" t="str">
        <f>VLOOKUP(A481,'Medical Examinations'!$A$1:$L$2336,6,FALSE)</f>
        <v>No</v>
      </c>
      <c r="H481" s="25">
        <f>VLOOKUP(A481,'Medical Examinations'!$A$1:$L$2336,7,FALSE)</f>
        <v>1</v>
      </c>
      <c r="I481" t="str">
        <f>VLOOKUP(A481,'Medical Examinations'!$A$1:$L$2336,8,FALSE)</f>
        <v>yes</v>
      </c>
      <c r="J481" t="str">
        <f>VLOOKUP(A481,'Medical Examinations'!$A$1:$L$2336,11,FALSE)</f>
        <v>Over Weight</v>
      </c>
      <c r="K481" t="str">
        <f>VLOOKUP(A481,'Medical Examinations'!$A$1:$L$2336,12,FALSE)</f>
        <v>Prediabetes</v>
      </c>
      <c r="L481" t="str">
        <f>VLOOKUP(A481,'Hospitalisation Details'!$A$1:$M$2344,12,FALSE)</f>
        <v>14-09-1992</v>
      </c>
      <c r="M481">
        <f>VLOOKUP(A481,'Hospitalisation Details'!$A$1:$M$2344,6,FALSE)</f>
        <v>20745.990000000002</v>
      </c>
      <c r="N481" t="str">
        <f>VLOOKUP(A481,'Hospitalisation Details'!$A$1:$M$2344,7,FALSE)</f>
        <v>tier - 3</v>
      </c>
      <c r="O481" t="str">
        <f>VLOOKUP(A481,'Hospitalisation Details'!$A$1:$M$2344,8,FALSE)</f>
        <v>tier - 1</v>
      </c>
      <c r="P481" t="str">
        <f>VLOOKUP(A481,'Hospitalisation Details'!$A$1:$M$2344,9,FALSE)</f>
        <v>R1012</v>
      </c>
      <c r="Q481">
        <f>VLOOKUP(A481,'Hospitalisation Details'!$A$1:$M$2344,13,FALSE)</f>
        <v>30</v>
      </c>
    </row>
    <row r="482" spans="1:17" ht="15.5" x14ac:dyDescent="0.35">
      <c r="A482" s="21" t="s">
        <v>1890</v>
      </c>
      <c r="B482" t="str">
        <f>VLOOKUP('Customer Names'!A482,'Customer Names'!$A$2:$C$2336,3,FALSE)</f>
        <v xml:space="preserve">  Jeffrey</v>
      </c>
      <c r="C482">
        <f>VLOOKUP(A482,'Medical Examinations'!$A$1:$L$2336,2, FALSE)</f>
        <v>40.28</v>
      </c>
      <c r="D482">
        <f>VLOOKUP(A482,'Medical Examinations'!$A$1:$L$2336,3,FALSE)</f>
        <v>8.9</v>
      </c>
      <c r="E482" t="str">
        <f>VLOOKUP(A482,'Medical Examinations'!$A$1:$L$2336,4,FALSE)</f>
        <v>No</v>
      </c>
      <c r="F482" t="str">
        <f>VLOOKUP(A482,'Medical Examinations'!$A$1:$L$2336,5,FALSE)</f>
        <v>No</v>
      </c>
      <c r="G482" t="str">
        <f>VLOOKUP(A482,'Medical Examinations'!$A$1:$L$2336,6,FALSE)</f>
        <v>No</v>
      </c>
      <c r="H482" s="25">
        <f>VLOOKUP(A482,'Medical Examinations'!$A$1:$L$2336,7,FALSE)</f>
        <v>0</v>
      </c>
      <c r="I482" t="str">
        <f>VLOOKUP(A482,'Medical Examinations'!$A$1:$L$2336,8,FALSE)</f>
        <v>No</v>
      </c>
      <c r="J482" t="str">
        <f>VLOOKUP(A482,'Medical Examinations'!$A$1:$L$2336,11,FALSE)</f>
        <v>Obesity</v>
      </c>
      <c r="K482" t="str">
        <f>VLOOKUP(A482,'Medical Examinations'!$A$1:$L$2336,12,FALSE)</f>
        <v>Diabetes</v>
      </c>
      <c r="L482" t="str">
        <f>VLOOKUP(A482,'Hospitalisation Details'!$A$1:$M$2344,12,FALSE)</f>
        <v>01-08-1965</v>
      </c>
      <c r="M482">
        <f>VLOOKUP(A482,'Hospitalisation Details'!$A$1:$M$2344,6,FALSE)</f>
        <v>20709.02</v>
      </c>
      <c r="N482" t="str">
        <f>VLOOKUP(A482,'Hospitalisation Details'!$A$1:$M$2344,7,FALSE)</f>
        <v>tier - 3</v>
      </c>
      <c r="O482" t="str">
        <f>VLOOKUP(A482,'Hospitalisation Details'!$A$1:$M$2344,8,FALSE)</f>
        <v>tier - 2</v>
      </c>
      <c r="P482" t="str">
        <f>VLOOKUP(A482,'Hospitalisation Details'!$A$1:$M$2344,9,FALSE)</f>
        <v>R1019</v>
      </c>
      <c r="Q482">
        <f>VLOOKUP(A482,'Hospitalisation Details'!$A$1:$M$2344,13,FALSE)</f>
        <v>58</v>
      </c>
    </row>
    <row r="483" spans="1:17" ht="15.5" x14ac:dyDescent="0.35">
      <c r="A483" s="21" t="s">
        <v>1889</v>
      </c>
      <c r="B483" t="str">
        <f>VLOOKUP('Customer Names'!A483,'Customer Names'!$A$2:$C$2336,3,FALSE)</f>
        <v xml:space="preserve">  Malcolm J</v>
      </c>
      <c r="C483">
        <f>VLOOKUP(A483,'Medical Examinations'!$A$1:$L$2336,2, FALSE)</f>
        <v>37.299999999999997</v>
      </c>
      <c r="D483">
        <f>VLOOKUP(A483,'Medical Examinations'!$A$1:$L$2336,3,FALSE)</f>
        <v>7.79</v>
      </c>
      <c r="E483" t="str">
        <f>VLOOKUP(A483,'Medical Examinations'!$A$1:$L$2336,4,FALSE)</f>
        <v>yes</v>
      </c>
      <c r="F483" t="str">
        <f>VLOOKUP(A483,'Medical Examinations'!$A$1:$L$2336,5,FALSE)</f>
        <v>No</v>
      </c>
      <c r="G483" t="str">
        <f>VLOOKUP(A483,'Medical Examinations'!$A$1:$L$2336,6,FALSE)</f>
        <v>No</v>
      </c>
      <c r="H483" s="25">
        <f>VLOOKUP(A483,'Medical Examinations'!$A$1:$L$2336,7,FALSE)</f>
        <v>0</v>
      </c>
      <c r="I483" t="str">
        <f>VLOOKUP(A483,'Medical Examinations'!$A$1:$L$2336,8,FALSE)</f>
        <v>No</v>
      </c>
      <c r="J483" t="str">
        <f>VLOOKUP(A483,'Medical Examinations'!$A$1:$L$2336,11,FALSE)</f>
        <v>Obesity</v>
      </c>
      <c r="K483" t="str">
        <f>VLOOKUP(A483,'Medical Examinations'!$A$1:$L$2336,12,FALSE)</f>
        <v>Diabetes</v>
      </c>
      <c r="L483" t="str">
        <f>VLOOKUP(A483,'Hospitalisation Details'!$A$1:$M$2344,12,FALSE)</f>
        <v>17-12-1967</v>
      </c>
      <c r="M483">
        <f>VLOOKUP(A483,'Hospitalisation Details'!$A$1:$M$2344,6,FALSE)</f>
        <v>20630.28</v>
      </c>
      <c r="N483" t="str">
        <f>VLOOKUP(A483,'Hospitalisation Details'!$A$1:$M$2344,7,FALSE)</f>
        <v>tier - 2</v>
      </c>
      <c r="O483" t="str">
        <f>VLOOKUP(A483,'Hospitalisation Details'!$A$1:$M$2344,8,FALSE)</f>
        <v>tier - 3</v>
      </c>
      <c r="P483" t="str">
        <f>VLOOKUP(A483,'Hospitalisation Details'!$A$1:$M$2344,9,FALSE)</f>
        <v>R1011</v>
      </c>
      <c r="Q483">
        <f>VLOOKUP(A483,'Hospitalisation Details'!$A$1:$M$2344,13,FALSE)</f>
        <v>55</v>
      </c>
    </row>
    <row r="484" spans="1:17" ht="15.5" x14ac:dyDescent="0.35">
      <c r="A484" s="21" t="s">
        <v>1888</v>
      </c>
      <c r="B484" t="str">
        <f>VLOOKUP('Customer Names'!A484,'Customer Names'!$A$2:$C$2336,3,FALSE)</f>
        <v xml:space="preserve">  Margaret B</v>
      </c>
      <c r="C484">
        <f>VLOOKUP(A484,'Medical Examinations'!$A$1:$L$2336,2, FALSE)</f>
        <v>54.47</v>
      </c>
      <c r="D484">
        <f>VLOOKUP(A484,'Medical Examinations'!$A$1:$L$2336,3,FALSE)</f>
        <v>4.49</v>
      </c>
      <c r="E484" t="str">
        <f>VLOOKUP(A484,'Medical Examinations'!$A$1:$L$2336,4,FALSE)</f>
        <v>yes</v>
      </c>
      <c r="F484" t="str">
        <f>VLOOKUP(A484,'Medical Examinations'!$A$1:$L$2336,5,FALSE)</f>
        <v>No</v>
      </c>
      <c r="G484" t="str">
        <f>VLOOKUP(A484,'Medical Examinations'!$A$1:$L$2336,6,FALSE)</f>
        <v>No</v>
      </c>
      <c r="H484" s="25">
        <f>VLOOKUP(A484,'Medical Examinations'!$A$1:$L$2336,7,FALSE)</f>
        <v>2</v>
      </c>
      <c r="I484" t="str">
        <f>VLOOKUP(A484,'Medical Examinations'!$A$1:$L$2336,8,FALSE)</f>
        <v>No</v>
      </c>
      <c r="J484" t="str">
        <f>VLOOKUP(A484,'Medical Examinations'!$A$1:$L$2336,11,FALSE)</f>
        <v>Obesity</v>
      </c>
      <c r="K484" t="str">
        <f>VLOOKUP(A484,'Medical Examinations'!$A$1:$L$2336,12,FALSE)</f>
        <v>Normal</v>
      </c>
      <c r="L484" t="str">
        <f>VLOOKUP(A484,'Hospitalisation Details'!$A$1:$M$2344,12,FALSE)</f>
        <v>09-07-1966</v>
      </c>
      <c r="M484">
        <f>VLOOKUP(A484,'Hospitalisation Details'!$A$1:$M$2344,6,FALSE)</f>
        <v>20568.32</v>
      </c>
      <c r="N484" t="str">
        <f>VLOOKUP(A484,'Hospitalisation Details'!$A$1:$M$2344,7,FALSE)</f>
        <v>tier - 3</v>
      </c>
      <c r="O484" t="str">
        <f>VLOOKUP(A484,'Hospitalisation Details'!$A$1:$M$2344,8,FALSE)</f>
        <v>tier - 2</v>
      </c>
      <c r="P484" t="str">
        <f>VLOOKUP(A484,'Hospitalisation Details'!$A$1:$M$2344,9,FALSE)</f>
        <v>R1012</v>
      </c>
      <c r="Q484">
        <f>VLOOKUP(A484,'Hospitalisation Details'!$A$1:$M$2344,13,FALSE)</f>
        <v>57</v>
      </c>
    </row>
    <row r="485" spans="1:17" ht="15.5" x14ac:dyDescent="0.35">
      <c r="A485" s="21" t="s">
        <v>1887</v>
      </c>
      <c r="B485" t="str">
        <f>VLOOKUP('Customer Names'!A485,'Customer Names'!$A$2:$C$2336,3,FALSE)</f>
        <v xml:space="preserve">  Helen</v>
      </c>
      <c r="C485">
        <f>VLOOKUP(A485,'Medical Examinations'!$A$1:$L$2336,2, FALSE)</f>
        <v>38.06</v>
      </c>
      <c r="D485">
        <f>VLOOKUP(A485,'Medical Examinations'!$A$1:$L$2336,3,FALSE)</f>
        <v>5.24</v>
      </c>
      <c r="E485" t="str">
        <f>VLOOKUP(A485,'Medical Examinations'!$A$1:$L$2336,4,FALSE)</f>
        <v>yes</v>
      </c>
      <c r="F485" t="str">
        <f>VLOOKUP(A485,'Medical Examinations'!$A$1:$L$2336,5,FALSE)</f>
        <v>No</v>
      </c>
      <c r="G485" t="str">
        <f>VLOOKUP(A485,'Medical Examinations'!$A$1:$L$2336,6,FALSE)</f>
        <v>Yes</v>
      </c>
      <c r="H485" s="25">
        <f>VLOOKUP(A485,'Medical Examinations'!$A$1:$L$2336,7,FALSE)</f>
        <v>1</v>
      </c>
      <c r="I485" t="str">
        <f>VLOOKUP(A485,'Medical Examinations'!$A$1:$L$2336,8,FALSE)</f>
        <v>No</v>
      </c>
      <c r="J485" t="str">
        <f>VLOOKUP(A485,'Medical Examinations'!$A$1:$L$2336,11,FALSE)</f>
        <v>Obesity</v>
      </c>
      <c r="K485" t="str">
        <f>VLOOKUP(A485,'Medical Examinations'!$A$1:$L$2336,12,FALSE)</f>
        <v>Normal</v>
      </c>
      <c r="L485" t="str">
        <f>VLOOKUP(A485,'Hospitalisation Details'!$A$1:$M$2344,12,FALSE)</f>
        <v>13-10-1969</v>
      </c>
      <c r="M485">
        <f>VLOOKUP(A485,'Hospitalisation Details'!$A$1:$M$2344,6,FALSE)</f>
        <v>20463</v>
      </c>
      <c r="N485" t="str">
        <f>VLOOKUP(A485,'Hospitalisation Details'!$A$1:$M$2344,7,FALSE)</f>
        <v>tier - 2</v>
      </c>
      <c r="O485" t="str">
        <f>VLOOKUP(A485,'Hospitalisation Details'!$A$1:$M$2344,8,FALSE)</f>
        <v>tier - 2</v>
      </c>
      <c r="P485" t="str">
        <f>VLOOKUP(A485,'Hospitalisation Details'!$A$1:$M$2344,9,FALSE)</f>
        <v>R1013</v>
      </c>
      <c r="Q485">
        <f>VLOOKUP(A485,'Hospitalisation Details'!$A$1:$M$2344,13,FALSE)</f>
        <v>53</v>
      </c>
    </row>
    <row r="486" spans="1:17" ht="15.5" x14ac:dyDescent="0.35">
      <c r="A486" s="21" t="s">
        <v>1886</v>
      </c>
      <c r="B486" t="str">
        <f>VLOOKUP('Customer Names'!A486,'Customer Names'!$A$2:$C$2336,3,FALSE)</f>
        <v xml:space="preserve">  Matthew</v>
      </c>
      <c r="C486">
        <f>VLOOKUP(A486,'Medical Examinations'!$A$1:$L$2336,2, FALSE)</f>
        <v>51.47</v>
      </c>
      <c r="D486">
        <f>VLOOKUP(A486,'Medical Examinations'!$A$1:$L$2336,3,FALSE)</f>
        <v>9.6</v>
      </c>
      <c r="E486" t="str">
        <f>VLOOKUP(A486,'Medical Examinations'!$A$1:$L$2336,4,FALSE)</f>
        <v>No</v>
      </c>
      <c r="F486" t="str">
        <f>VLOOKUP(A486,'Medical Examinations'!$A$1:$L$2336,5,FALSE)</f>
        <v>No</v>
      </c>
      <c r="G486" t="str">
        <f>VLOOKUP(A486,'Medical Examinations'!$A$1:$L$2336,6,FALSE)</f>
        <v>No</v>
      </c>
      <c r="H486" s="25">
        <f>VLOOKUP(A486,'Medical Examinations'!$A$1:$L$2336,7,FALSE)</f>
        <v>0</v>
      </c>
      <c r="I486" t="str">
        <f>VLOOKUP(A486,'Medical Examinations'!$A$1:$L$2336,8,FALSE)</f>
        <v>No</v>
      </c>
      <c r="J486" t="str">
        <f>VLOOKUP(A486,'Medical Examinations'!$A$1:$L$2336,11,FALSE)</f>
        <v>Obesity</v>
      </c>
      <c r="K486" t="str">
        <f>VLOOKUP(A486,'Medical Examinations'!$A$1:$L$2336,12,FALSE)</f>
        <v>Diabetes</v>
      </c>
      <c r="L486" t="str">
        <f>VLOOKUP(A486,'Hospitalisation Details'!$A$1:$M$2344,12,FALSE)</f>
        <v>18-10-1962</v>
      </c>
      <c r="M486">
        <f>VLOOKUP(A486,'Hospitalisation Details'!$A$1:$M$2344,6,FALSE)</f>
        <v>20446.849999999999</v>
      </c>
      <c r="N486" t="str">
        <f>VLOOKUP(A486,'Hospitalisation Details'!$A$1:$M$2344,7,FALSE)</f>
        <v>tier - 2</v>
      </c>
      <c r="O486" t="str">
        <f>VLOOKUP(A486,'Hospitalisation Details'!$A$1:$M$2344,8,FALSE)</f>
        <v>tier - 1</v>
      </c>
      <c r="P486" t="str">
        <f>VLOOKUP(A486,'Hospitalisation Details'!$A$1:$M$2344,9,FALSE)</f>
        <v>R1012</v>
      </c>
      <c r="Q486">
        <f>VLOOKUP(A486,'Hospitalisation Details'!$A$1:$M$2344,13,FALSE)</f>
        <v>60</v>
      </c>
    </row>
    <row r="487" spans="1:17" ht="15.5" x14ac:dyDescent="0.35">
      <c r="A487" s="21" t="s">
        <v>1885</v>
      </c>
      <c r="B487" t="str">
        <f>VLOOKUP('Customer Names'!A487,'Customer Names'!$A$2:$C$2336,3,FALSE)</f>
        <v xml:space="preserve">  Jeff</v>
      </c>
      <c r="C487">
        <f>VLOOKUP(A487,'Medical Examinations'!$A$1:$L$2336,2, FALSE)</f>
        <v>29.8</v>
      </c>
      <c r="D487">
        <f>VLOOKUP(A487,'Medical Examinations'!$A$1:$L$2336,3,FALSE)</f>
        <v>5.78</v>
      </c>
      <c r="E487" t="str">
        <f>VLOOKUP(A487,'Medical Examinations'!$A$1:$L$2336,4,FALSE)</f>
        <v>yes</v>
      </c>
      <c r="F487" t="str">
        <f>VLOOKUP(A487,'Medical Examinations'!$A$1:$L$2336,5,FALSE)</f>
        <v>No</v>
      </c>
      <c r="G487" t="str">
        <f>VLOOKUP(A487,'Medical Examinations'!$A$1:$L$2336,6,FALSE)</f>
        <v>No</v>
      </c>
      <c r="H487" s="25">
        <f>VLOOKUP(A487,'Medical Examinations'!$A$1:$L$2336,7,FALSE)</f>
        <v>0</v>
      </c>
      <c r="I487" t="str">
        <f>VLOOKUP(A487,'Medical Examinations'!$A$1:$L$2336,8,FALSE)</f>
        <v>No</v>
      </c>
      <c r="J487" t="str">
        <f>VLOOKUP(A487,'Medical Examinations'!$A$1:$L$2336,11,FALSE)</f>
        <v>Over Weight</v>
      </c>
      <c r="K487" t="str">
        <f>VLOOKUP(A487,'Medical Examinations'!$A$1:$L$2336,12,FALSE)</f>
        <v>Prediabetes</v>
      </c>
      <c r="L487" t="str">
        <f>VLOOKUP(A487,'Hospitalisation Details'!$A$1:$M$2344,12,FALSE)</f>
        <v>12-07-1985</v>
      </c>
      <c r="M487">
        <f>VLOOKUP(A487,'Hospitalisation Details'!$A$1:$M$2344,6,FALSE)</f>
        <v>20420.599999999999</v>
      </c>
      <c r="N487" t="str">
        <f>VLOOKUP(A487,'Hospitalisation Details'!$A$1:$M$2344,7,FALSE)</f>
        <v>tier - 3</v>
      </c>
      <c r="O487" t="str">
        <f>VLOOKUP(A487,'Hospitalisation Details'!$A$1:$M$2344,8,FALSE)</f>
        <v>tier - 2</v>
      </c>
      <c r="P487" t="str">
        <f>VLOOKUP(A487,'Hospitalisation Details'!$A$1:$M$2344,9,FALSE)</f>
        <v>R1011</v>
      </c>
      <c r="Q487">
        <f>VLOOKUP(A487,'Hospitalisation Details'!$A$1:$M$2344,13,FALSE)</f>
        <v>38</v>
      </c>
    </row>
    <row r="488" spans="1:17" ht="15.5" x14ac:dyDescent="0.35">
      <c r="A488" s="21" t="s">
        <v>1884</v>
      </c>
      <c r="B488" t="str">
        <f>VLOOKUP('Customer Names'!A488,'Customer Names'!$A$2:$C$2336,3,FALSE)</f>
        <v xml:space="preserve">  Tara R</v>
      </c>
      <c r="C488">
        <f>VLOOKUP(A488,'Medical Examinations'!$A$1:$L$2336,2, FALSE)</f>
        <v>49.77</v>
      </c>
      <c r="D488">
        <f>VLOOKUP(A488,'Medical Examinations'!$A$1:$L$2336,3,FALSE)</f>
        <v>7.02</v>
      </c>
      <c r="E488" t="str">
        <f>VLOOKUP(A488,'Medical Examinations'!$A$1:$L$2336,4,FALSE)</f>
        <v>No</v>
      </c>
      <c r="F488" t="str">
        <f>VLOOKUP(A488,'Medical Examinations'!$A$1:$L$2336,5,FALSE)</f>
        <v>No</v>
      </c>
      <c r="G488" t="str">
        <f>VLOOKUP(A488,'Medical Examinations'!$A$1:$L$2336,6,FALSE)</f>
        <v>No</v>
      </c>
      <c r="H488" s="25">
        <f>VLOOKUP(A488,'Medical Examinations'!$A$1:$L$2336,7,FALSE)</f>
        <v>0</v>
      </c>
      <c r="I488" t="str">
        <f>VLOOKUP(A488,'Medical Examinations'!$A$1:$L$2336,8,FALSE)</f>
        <v>No</v>
      </c>
      <c r="J488" t="str">
        <f>VLOOKUP(A488,'Medical Examinations'!$A$1:$L$2336,11,FALSE)</f>
        <v>Obesity</v>
      </c>
      <c r="K488" t="str">
        <f>VLOOKUP(A488,'Medical Examinations'!$A$1:$L$2336,12,FALSE)</f>
        <v>Diabetes</v>
      </c>
      <c r="L488" t="str">
        <f>VLOOKUP(A488,'Hospitalisation Details'!$A$1:$M$2344,12,FALSE)</f>
        <v>02-07-1962</v>
      </c>
      <c r="M488">
        <f>VLOOKUP(A488,'Hospitalisation Details'!$A$1:$M$2344,6,FALSE)</f>
        <v>20354.5</v>
      </c>
      <c r="N488" t="str">
        <f>VLOOKUP(A488,'Hospitalisation Details'!$A$1:$M$2344,7,FALSE)</f>
        <v>tier - 3</v>
      </c>
      <c r="O488" t="str">
        <f>VLOOKUP(A488,'Hospitalisation Details'!$A$1:$M$2344,8,FALSE)</f>
        <v>tier - 2</v>
      </c>
      <c r="P488" t="str">
        <f>VLOOKUP(A488,'Hospitalisation Details'!$A$1:$M$2344,9,FALSE)</f>
        <v>R1026</v>
      </c>
      <c r="Q488">
        <f>VLOOKUP(A488,'Hospitalisation Details'!$A$1:$M$2344,13,FALSE)</f>
        <v>61</v>
      </c>
    </row>
    <row r="489" spans="1:17" ht="15.5" x14ac:dyDescent="0.35">
      <c r="A489" s="21" t="s">
        <v>1883</v>
      </c>
      <c r="B489" t="str">
        <f>VLOOKUP('Customer Names'!A489,'Customer Names'!$A$2:$C$2336,3,FALSE)</f>
        <v xml:space="preserve">  Kristin</v>
      </c>
      <c r="C489">
        <f>VLOOKUP(A489,'Medical Examinations'!$A$1:$L$2336,2, FALSE)</f>
        <v>25.555</v>
      </c>
      <c r="D489">
        <f>VLOOKUP(A489,'Medical Examinations'!$A$1:$L$2336,3,FALSE)</f>
        <v>4.09</v>
      </c>
      <c r="E489" t="str">
        <f>VLOOKUP(A489,'Medical Examinations'!$A$1:$L$2336,4,FALSE)</f>
        <v>yes</v>
      </c>
      <c r="F489" t="str">
        <f>VLOOKUP(A489,'Medical Examinations'!$A$1:$L$2336,5,FALSE)</f>
        <v>No</v>
      </c>
      <c r="G489" t="str">
        <f>VLOOKUP(A489,'Medical Examinations'!$A$1:$L$2336,6,FALSE)</f>
        <v>No</v>
      </c>
      <c r="H489" s="25">
        <f>VLOOKUP(A489,'Medical Examinations'!$A$1:$L$2336,7,FALSE)</f>
        <v>0</v>
      </c>
      <c r="I489" t="str">
        <f>VLOOKUP(A489,'Medical Examinations'!$A$1:$L$2336,8,FALSE)</f>
        <v>yes</v>
      </c>
      <c r="J489" t="str">
        <f>VLOOKUP(A489,'Medical Examinations'!$A$1:$L$2336,11,FALSE)</f>
        <v>Over Weight</v>
      </c>
      <c r="K489" t="str">
        <f>VLOOKUP(A489,'Medical Examinations'!$A$1:$L$2336,12,FALSE)</f>
        <v>Normal</v>
      </c>
      <c r="L489" t="str">
        <f>VLOOKUP(A489,'Hospitalisation Details'!$A$1:$M$2344,12,FALSE)</f>
        <v>17-09-1985</v>
      </c>
      <c r="M489">
        <f>VLOOKUP(A489,'Hospitalisation Details'!$A$1:$M$2344,6,FALSE)</f>
        <v>20296.86</v>
      </c>
      <c r="N489" t="str">
        <f>VLOOKUP(A489,'Hospitalisation Details'!$A$1:$M$2344,7,FALSE)</f>
        <v>tier - 3</v>
      </c>
      <c r="O489" t="str">
        <f>VLOOKUP(A489,'Hospitalisation Details'!$A$1:$M$2344,8,FALSE)</f>
        <v>tier - 1</v>
      </c>
      <c r="P489" t="str">
        <f>VLOOKUP(A489,'Hospitalisation Details'!$A$1:$M$2344,9,FALSE)</f>
        <v>R1024</v>
      </c>
      <c r="Q489">
        <f>VLOOKUP(A489,'Hospitalisation Details'!$A$1:$M$2344,13,FALSE)</f>
        <v>37</v>
      </c>
    </row>
    <row r="490" spans="1:17" ht="15.5" x14ac:dyDescent="0.35">
      <c r="A490" s="21" t="s">
        <v>1882</v>
      </c>
      <c r="B490" t="str">
        <f>VLOOKUP('Customer Names'!A490,'Customer Names'!$A$2:$C$2336,3,FALSE)</f>
        <v xml:space="preserve">  Timothy</v>
      </c>
      <c r="C490">
        <f>VLOOKUP(A490,'Medical Examinations'!$A$1:$L$2336,2, FALSE)</f>
        <v>29.64</v>
      </c>
      <c r="D490">
        <f>VLOOKUP(A490,'Medical Examinations'!$A$1:$L$2336,3,FALSE)</f>
        <v>4.93</v>
      </c>
      <c r="E490" t="str">
        <f>VLOOKUP(A490,'Medical Examinations'!$A$1:$L$2336,4,FALSE)</f>
        <v>No</v>
      </c>
      <c r="F490" t="str">
        <f>VLOOKUP(A490,'Medical Examinations'!$A$1:$L$2336,5,FALSE)</f>
        <v>No</v>
      </c>
      <c r="G490" t="str">
        <f>VLOOKUP(A490,'Medical Examinations'!$A$1:$L$2336,6,FALSE)</f>
        <v>Yes</v>
      </c>
      <c r="H490" s="25">
        <f>VLOOKUP(A490,'Medical Examinations'!$A$1:$L$2336,7,FALSE)</f>
        <v>1</v>
      </c>
      <c r="I490" t="str">
        <f>VLOOKUP(A490,'Medical Examinations'!$A$1:$L$2336,8,FALSE)</f>
        <v>No</v>
      </c>
      <c r="J490" t="str">
        <f>VLOOKUP(A490,'Medical Examinations'!$A$1:$L$2336,11,FALSE)</f>
        <v>Over Weight</v>
      </c>
      <c r="K490" t="str">
        <f>VLOOKUP(A490,'Medical Examinations'!$A$1:$L$2336,12,FALSE)</f>
        <v>Normal</v>
      </c>
      <c r="L490" t="str">
        <f>VLOOKUP(A490,'Hospitalisation Details'!$A$1:$M$2344,12,FALSE)</f>
        <v>07-09-1993</v>
      </c>
      <c r="M490">
        <f>VLOOKUP(A490,'Hospitalisation Details'!$A$1:$M$2344,6,FALSE)</f>
        <v>20277.810000000001</v>
      </c>
      <c r="N490" t="str">
        <f>VLOOKUP(A490,'Hospitalisation Details'!$A$1:$M$2344,7,FALSE)</f>
        <v>tier - 3</v>
      </c>
      <c r="O490" t="str">
        <f>VLOOKUP(A490,'Hospitalisation Details'!$A$1:$M$2344,8,FALSE)</f>
        <v>tier - 3</v>
      </c>
      <c r="P490" t="str">
        <f>VLOOKUP(A490,'Hospitalisation Details'!$A$1:$M$2344,9,FALSE)</f>
        <v>R1016</v>
      </c>
      <c r="Q490">
        <f>VLOOKUP(A490,'Hospitalisation Details'!$A$1:$M$2344,13,FALSE)</f>
        <v>29</v>
      </c>
    </row>
    <row r="491" spans="1:17" ht="15.5" x14ac:dyDescent="0.35">
      <c r="A491" s="21" t="s">
        <v>1881</v>
      </c>
      <c r="B491" t="str">
        <f>VLOOKUP('Customer Names'!A491,'Customer Names'!$A$2:$C$2336,3,FALSE)</f>
        <v xml:space="preserve">  Scott</v>
      </c>
      <c r="C491">
        <f>VLOOKUP(A491,'Medical Examinations'!$A$1:$L$2336,2, FALSE)</f>
        <v>53.93</v>
      </c>
      <c r="D491">
        <f>VLOOKUP(A491,'Medical Examinations'!$A$1:$L$2336,3,FALSE)</f>
        <v>5.34</v>
      </c>
      <c r="E491" t="str">
        <f>VLOOKUP(A491,'Medical Examinations'!$A$1:$L$2336,4,FALSE)</f>
        <v>yes</v>
      </c>
      <c r="F491" t="str">
        <f>VLOOKUP(A491,'Medical Examinations'!$A$1:$L$2336,5,FALSE)</f>
        <v>No</v>
      </c>
      <c r="G491" t="str">
        <f>VLOOKUP(A491,'Medical Examinations'!$A$1:$L$2336,6,FALSE)</f>
        <v>No</v>
      </c>
      <c r="H491" s="25">
        <f>VLOOKUP(A491,'Medical Examinations'!$A$1:$L$2336,7,FALSE)</f>
        <v>2</v>
      </c>
      <c r="I491" t="str">
        <f>VLOOKUP(A491,'Medical Examinations'!$A$1:$L$2336,8,FALSE)</f>
        <v>No</v>
      </c>
      <c r="J491" t="str">
        <f>VLOOKUP(A491,'Medical Examinations'!$A$1:$L$2336,11,FALSE)</f>
        <v>Obesity</v>
      </c>
      <c r="K491" t="str">
        <f>VLOOKUP(A491,'Medical Examinations'!$A$1:$L$2336,12,FALSE)</f>
        <v>Normal</v>
      </c>
      <c r="L491" t="str">
        <f>VLOOKUP(A491,'Hospitalisation Details'!$A$1:$M$2344,12,FALSE)</f>
        <v>22-08-1966</v>
      </c>
      <c r="M491">
        <f>VLOOKUP(A491,'Hospitalisation Details'!$A$1:$M$2344,6,FALSE)</f>
        <v>20253.84</v>
      </c>
      <c r="N491" t="str">
        <f>VLOOKUP(A491,'Hospitalisation Details'!$A$1:$M$2344,7,FALSE)</f>
        <v>tier - 2</v>
      </c>
      <c r="O491" t="str">
        <f>VLOOKUP(A491,'Hospitalisation Details'!$A$1:$M$2344,8,FALSE)</f>
        <v>tier - 3</v>
      </c>
      <c r="P491" t="str">
        <f>VLOOKUP(A491,'Hospitalisation Details'!$A$1:$M$2344,9,FALSE)</f>
        <v>R1012</v>
      </c>
      <c r="Q491">
        <f>VLOOKUP(A491,'Hospitalisation Details'!$A$1:$M$2344,13,FALSE)</f>
        <v>56</v>
      </c>
    </row>
    <row r="492" spans="1:17" ht="15.5" x14ac:dyDescent="0.35">
      <c r="A492" s="21" t="s">
        <v>1880</v>
      </c>
      <c r="B492" t="str">
        <f>VLOOKUP('Customer Names'!A492,'Customer Names'!$A$2:$C$2336,3,FALSE)</f>
        <v xml:space="preserve">  Carly E</v>
      </c>
      <c r="C492">
        <f>VLOOKUP(A492,'Medical Examinations'!$A$1:$L$2336,2, FALSE)</f>
        <v>28.024999999999999</v>
      </c>
      <c r="D492">
        <f>VLOOKUP(A492,'Medical Examinations'!$A$1:$L$2336,3,FALSE)</f>
        <v>5.65</v>
      </c>
      <c r="E492" t="str">
        <f>VLOOKUP(A492,'Medical Examinations'!$A$1:$L$2336,4,FALSE)</f>
        <v>No</v>
      </c>
      <c r="F492" t="str">
        <f>VLOOKUP(A492,'Medical Examinations'!$A$1:$L$2336,5,FALSE)</f>
        <v>No</v>
      </c>
      <c r="G492" t="str">
        <f>VLOOKUP(A492,'Medical Examinations'!$A$1:$L$2336,6,FALSE)</f>
        <v>No</v>
      </c>
      <c r="H492" s="25">
        <f>VLOOKUP(A492,'Medical Examinations'!$A$1:$L$2336,7,FALSE)</f>
        <v>1</v>
      </c>
      <c r="I492" t="str">
        <f>VLOOKUP(A492,'Medical Examinations'!$A$1:$L$2336,8,FALSE)</f>
        <v>yes</v>
      </c>
      <c r="J492" t="str">
        <f>VLOOKUP(A492,'Medical Examinations'!$A$1:$L$2336,11,FALSE)</f>
        <v>Over Weight</v>
      </c>
      <c r="K492" t="str">
        <f>VLOOKUP(A492,'Medical Examinations'!$A$1:$L$2336,12,FALSE)</f>
        <v>Normal</v>
      </c>
      <c r="L492" t="str">
        <f>VLOOKUP(A492,'Hospitalisation Details'!$A$1:$M$2344,12,FALSE)</f>
        <v>17-10-1987</v>
      </c>
      <c r="M492">
        <f>VLOOKUP(A492,'Hospitalisation Details'!$A$1:$M$2344,6,FALSE)</f>
        <v>20234.849999999999</v>
      </c>
      <c r="N492" t="str">
        <f>VLOOKUP(A492,'Hospitalisation Details'!$A$1:$M$2344,7,FALSE)</f>
        <v>tier - 2</v>
      </c>
      <c r="O492" t="str">
        <f>VLOOKUP(A492,'Hospitalisation Details'!$A$1:$M$2344,8,FALSE)</f>
        <v>tier - 3</v>
      </c>
      <c r="P492" t="str">
        <f>VLOOKUP(A492,'Hospitalisation Details'!$A$1:$M$2344,9,FALSE)</f>
        <v>R1012</v>
      </c>
      <c r="Q492">
        <f>VLOOKUP(A492,'Hospitalisation Details'!$A$1:$M$2344,13,FALSE)</f>
        <v>35</v>
      </c>
    </row>
    <row r="493" spans="1:17" ht="15.5" x14ac:dyDescent="0.35">
      <c r="A493" s="21" t="s">
        <v>1879</v>
      </c>
      <c r="B493" t="str">
        <f>VLOOKUP('Customer Names'!A493,'Customer Names'!$A$2:$C$2336,3,FALSE)</f>
        <v xml:space="preserve">  Lisa</v>
      </c>
      <c r="C493">
        <f>VLOOKUP(A493,'Medical Examinations'!$A$1:$L$2336,2, FALSE)</f>
        <v>27.5</v>
      </c>
      <c r="D493">
        <f>VLOOKUP(A493,'Medical Examinations'!$A$1:$L$2336,3,FALSE)</f>
        <v>4.49</v>
      </c>
      <c r="E493" t="str">
        <f>VLOOKUP(A493,'Medical Examinations'!$A$1:$L$2336,4,FALSE)</f>
        <v>No</v>
      </c>
      <c r="F493" t="str">
        <f>VLOOKUP(A493,'Medical Examinations'!$A$1:$L$2336,5,FALSE)</f>
        <v>No</v>
      </c>
      <c r="G493" t="str">
        <f>VLOOKUP(A493,'Medical Examinations'!$A$1:$L$2336,6,FALSE)</f>
        <v>No</v>
      </c>
      <c r="H493" s="25">
        <f>VLOOKUP(A493,'Medical Examinations'!$A$1:$L$2336,7,FALSE)</f>
        <v>0</v>
      </c>
      <c r="I493" t="str">
        <f>VLOOKUP(A493,'Medical Examinations'!$A$1:$L$2336,8,FALSE)</f>
        <v>No</v>
      </c>
      <c r="J493" t="str">
        <f>VLOOKUP(A493,'Medical Examinations'!$A$1:$L$2336,11,FALSE)</f>
        <v>Over Weight</v>
      </c>
      <c r="K493" t="str">
        <f>VLOOKUP(A493,'Medical Examinations'!$A$1:$L$2336,12,FALSE)</f>
        <v>Normal</v>
      </c>
      <c r="L493" t="str">
        <f>VLOOKUP(A493,'Hospitalisation Details'!$A$1:$M$2344,12,FALSE)</f>
        <v>08-06-1994</v>
      </c>
      <c r="M493">
        <f>VLOOKUP(A493,'Hospitalisation Details'!$A$1:$M$2344,6,FALSE)</f>
        <v>20177.669999999998</v>
      </c>
      <c r="N493" t="str">
        <f>VLOOKUP(A493,'Hospitalisation Details'!$A$1:$M$2344,7,FALSE)</f>
        <v>tier - 2</v>
      </c>
      <c r="O493" t="str">
        <f>VLOOKUP(A493,'Hospitalisation Details'!$A$1:$M$2344,8,FALSE)</f>
        <v>tier - 1</v>
      </c>
      <c r="P493" t="str">
        <f>VLOOKUP(A493,'Hospitalisation Details'!$A$1:$M$2344,9,FALSE)</f>
        <v>R1011</v>
      </c>
      <c r="Q493">
        <f>VLOOKUP(A493,'Hospitalisation Details'!$A$1:$M$2344,13,FALSE)</f>
        <v>29</v>
      </c>
    </row>
    <row r="494" spans="1:17" ht="15.5" x14ac:dyDescent="0.35">
      <c r="A494" s="21" t="s">
        <v>1878</v>
      </c>
      <c r="B494" t="str">
        <f>VLOOKUP('Customer Names'!A494,'Customer Names'!$A$2:$C$2336,3,FALSE)</f>
        <v xml:space="preserve">  Stacey</v>
      </c>
      <c r="C494">
        <f>VLOOKUP(A494,'Medical Examinations'!$A$1:$L$2336,2, FALSE)</f>
        <v>21.8</v>
      </c>
      <c r="D494">
        <f>VLOOKUP(A494,'Medical Examinations'!$A$1:$L$2336,3,FALSE)</f>
        <v>10.55</v>
      </c>
      <c r="E494" t="str">
        <f>VLOOKUP(A494,'Medical Examinations'!$A$1:$L$2336,4,FALSE)</f>
        <v>No</v>
      </c>
      <c r="F494" t="str">
        <f>VLOOKUP(A494,'Medical Examinations'!$A$1:$L$2336,5,FALSE)</f>
        <v>No</v>
      </c>
      <c r="G494" t="str">
        <f>VLOOKUP(A494,'Medical Examinations'!$A$1:$L$2336,6,FALSE)</f>
        <v>No</v>
      </c>
      <c r="H494" s="25">
        <f>VLOOKUP(A494,'Medical Examinations'!$A$1:$L$2336,7,FALSE)</f>
        <v>0</v>
      </c>
      <c r="I494" t="str">
        <f>VLOOKUP(A494,'Medical Examinations'!$A$1:$L$2336,8,FALSE)</f>
        <v>yes</v>
      </c>
      <c r="J494" t="str">
        <f>VLOOKUP(A494,'Medical Examinations'!$A$1:$L$2336,11,FALSE)</f>
        <v>Normal Weight</v>
      </c>
      <c r="K494" t="str">
        <f>VLOOKUP(A494,'Medical Examinations'!$A$1:$L$2336,12,FALSE)</f>
        <v>Diabetes</v>
      </c>
      <c r="L494" t="str">
        <f>VLOOKUP(A494,'Hospitalisation Details'!$A$1:$M$2344,12,FALSE)</f>
        <v>09-07-2002</v>
      </c>
      <c r="M494">
        <f>VLOOKUP(A494,'Hospitalisation Details'!$A$1:$M$2344,6,FALSE)</f>
        <v>20167.34</v>
      </c>
      <c r="N494" t="str">
        <f>VLOOKUP(A494,'Hospitalisation Details'!$A$1:$M$2344,7,FALSE)</f>
        <v>tier - 3</v>
      </c>
      <c r="O494" t="str">
        <f>VLOOKUP(A494,'Hospitalisation Details'!$A$1:$M$2344,8,FALSE)</f>
        <v>tier - 3</v>
      </c>
      <c r="P494" t="str">
        <f>VLOOKUP(A494,'Hospitalisation Details'!$A$1:$M$2344,9,FALSE)</f>
        <v>R1011</v>
      </c>
      <c r="Q494">
        <f>VLOOKUP(A494,'Hospitalisation Details'!$A$1:$M$2344,13,FALSE)</f>
        <v>21</v>
      </c>
    </row>
    <row r="495" spans="1:17" ht="15.5" x14ac:dyDescent="0.35">
      <c r="A495" s="21" t="s">
        <v>1877</v>
      </c>
      <c r="B495" t="str">
        <f>VLOOKUP('Customer Names'!A495,'Customer Names'!$A$2:$C$2336,3,FALSE)</f>
        <v xml:space="preserve">  Louis</v>
      </c>
      <c r="C495">
        <f>VLOOKUP(A495,'Medical Examinations'!$A$1:$L$2336,2, FALSE)</f>
        <v>26.41</v>
      </c>
      <c r="D495">
        <f>VLOOKUP(A495,'Medical Examinations'!$A$1:$L$2336,3,FALSE)</f>
        <v>4.92</v>
      </c>
      <c r="E495" t="str">
        <f>VLOOKUP(A495,'Medical Examinations'!$A$1:$L$2336,4,FALSE)</f>
        <v>yes</v>
      </c>
      <c r="F495" t="str">
        <f>VLOOKUP(A495,'Medical Examinations'!$A$1:$L$2336,5,FALSE)</f>
        <v>No</v>
      </c>
      <c r="G495" t="str">
        <f>VLOOKUP(A495,'Medical Examinations'!$A$1:$L$2336,6,FALSE)</f>
        <v>Yes</v>
      </c>
      <c r="H495" s="25">
        <f>VLOOKUP(A495,'Medical Examinations'!$A$1:$L$2336,7,FALSE)</f>
        <v>1</v>
      </c>
      <c r="I495" t="str">
        <f>VLOOKUP(A495,'Medical Examinations'!$A$1:$L$2336,8,FALSE)</f>
        <v>yes</v>
      </c>
      <c r="J495" t="str">
        <f>VLOOKUP(A495,'Medical Examinations'!$A$1:$L$2336,11,FALSE)</f>
        <v>Over Weight</v>
      </c>
      <c r="K495" t="str">
        <f>VLOOKUP(A495,'Medical Examinations'!$A$1:$L$2336,12,FALSE)</f>
        <v>Normal</v>
      </c>
      <c r="L495" t="str">
        <f>VLOOKUP(A495,'Hospitalisation Details'!$A$1:$M$2344,12,FALSE)</f>
        <v>06-10-1983</v>
      </c>
      <c r="M495">
        <f>VLOOKUP(A495,'Hospitalisation Details'!$A$1:$M$2344,6,FALSE)</f>
        <v>20149.32</v>
      </c>
      <c r="N495" t="str">
        <f>VLOOKUP(A495,'Hospitalisation Details'!$A$1:$M$2344,7,FALSE)</f>
        <v>tier - 2</v>
      </c>
      <c r="O495" t="str">
        <f>VLOOKUP(A495,'Hospitalisation Details'!$A$1:$M$2344,8,FALSE)</f>
        <v>tier - 1</v>
      </c>
      <c r="P495" t="str">
        <f>VLOOKUP(A495,'Hospitalisation Details'!$A$1:$M$2344,9,FALSE)</f>
        <v>R1016</v>
      </c>
      <c r="Q495">
        <f>VLOOKUP(A495,'Hospitalisation Details'!$A$1:$M$2344,13,FALSE)</f>
        <v>39</v>
      </c>
    </row>
    <row r="496" spans="1:17" ht="15.5" x14ac:dyDescent="0.35">
      <c r="A496" s="21" t="s">
        <v>1876</v>
      </c>
      <c r="B496" t="str">
        <f>VLOOKUP('Customer Names'!A496,'Customer Names'!$A$2:$C$2336,3,FALSE)</f>
        <v xml:space="preserve">  Brian R</v>
      </c>
      <c r="C496">
        <f>VLOOKUP(A496,'Medical Examinations'!$A$1:$L$2336,2, FALSE)</f>
        <v>27.835000000000001</v>
      </c>
      <c r="D496">
        <f>VLOOKUP(A496,'Medical Examinations'!$A$1:$L$2336,3,FALSE)</f>
        <v>5.9</v>
      </c>
      <c r="E496" t="str">
        <f>VLOOKUP(A496,'Medical Examinations'!$A$1:$L$2336,4,FALSE)</f>
        <v>yes</v>
      </c>
      <c r="F496" t="str">
        <f>VLOOKUP(A496,'Medical Examinations'!$A$1:$L$2336,5,FALSE)</f>
        <v>No</v>
      </c>
      <c r="G496" t="str">
        <f>VLOOKUP(A496,'Medical Examinations'!$A$1:$L$2336,6,FALSE)</f>
        <v>No</v>
      </c>
      <c r="H496" s="25">
        <f>VLOOKUP(A496,'Medical Examinations'!$A$1:$L$2336,7,FALSE)</f>
        <v>1</v>
      </c>
      <c r="I496" t="str">
        <f>VLOOKUP(A496,'Medical Examinations'!$A$1:$L$2336,8,FALSE)</f>
        <v>yes</v>
      </c>
      <c r="J496" t="str">
        <f>VLOOKUP(A496,'Medical Examinations'!$A$1:$L$2336,11,FALSE)</f>
        <v>Over Weight</v>
      </c>
      <c r="K496" t="str">
        <f>VLOOKUP(A496,'Medical Examinations'!$A$1:$L$2336,12,FALSE)</f>
        <v>Prediabetes</v>
      </c>
      <c r="L496" t="str">
        <f>VLOOKUP(A496,'Hospitalisation Details'!$A$1:$M$2344,12,FALSE)</f>
        <v>25-07-1988</v>
      </c>
      <c r="M496">
        <f>VLOOKUP(A496,'Hospitalisation Details'!$A$1:$M$2344,6,FALSE)</f>
        <v>20009.63</v>
      </c>
      <c r="N496" t="str">
        <f>VLOOKUP(A496,'Hospitalisation Details'!$A$1:$M$2344,7,FALSE)</f>
        <v>tier - 2</v>
      </c>
      <c r="O496" t="str">
        <f>VLOOKUP(A496,'Hospitalisation Details'!$A$1:$M$2344,8,FALSE)</f>
        <v>tier - 1</v>
      </c>
      <c r="P496" t="str">
        <f>VLOOKUP(A496,'Hospitalisation Details'!$A$1:$M$2344,9,FALSE)</f>
        <v>R1012</v>
      </c>
      <c r="Q496">
        <f>VLOOKUP(A496,'Hospitalisation Details'!$A$1:$M$2344,13,FALSE)</f>
        <v>35</v>
      </c>
    </row>
    <row r="497" spans="1:17" ht="15.5" x14ac:dyDescent="0.35">
      <c r="A497" s="21" t="s">
        <v>1875</v>
      </c>
      <c r="B497" t="str">
        <f>VLOOKUP('Customer Names'!A497,'Customer Names'!$A$2:$C$2336,3,FALSE)</f>
        <v xml:space="preserve">  Jessica</v>
      </c>
      <c r="C497">
        <f>VLOOKUP(A497,'Medical Examinations'!$A$1:$L$2336,2, FALSE)</f>
        <v>51.74</v>
      </c>
      <c r="D497">
        <f>VLOOKUP(A497,'Medical Examinations'!$A$1:$L$2336,3,FALSE)</f>
        <v>4.9800000000000004</v>
      </c>
      <c r="E497" t="str">
        <f>VLOOKUP(A497,'Medical Examinations'!$A$1:$L$2336,4,FALSE)</f>
        <v>yes</v>
      </c>
      <c r="F497" t="str">
        <f>VLOOKUP(A497,'Medical Examinations'!$A$1:$L$2336,5,FALSE)</f>
        <v>No</v>
      </c>
      <c r="G497" t="str">
        <f>VLOOKUP(A497,'Medical Examinations'!$A$1:$L$2336,6,FALSE)</f>
        <v>No</v>
      </c>
      <c r="H497" s="25">
        <f>VLOOKUP(A497,'Medical Examinations'!$A$1:$L$2336,7,FALSE)</f>
        <v>2</v>
      </c>
      <c r="I497" t="str">
        <f>VLOOKUP(A497,'Medical Examinations'!$A$1:$L$2336,8,FALSE)</f>
        <v>No</v>
      </c>
      <c r="J497" t="str">
        <f>VLOOKUP(A497,'Medical Examinations'!$A$1:$L$2336,11,FALSE)</f>
        <v>Obesity</v>
      </c>
      <c r="K497" t="str">
        <f>VLOOKUP(A497,'Medical Examinations'!$A$1:$L$2336,12,FALSE)</f>
        <v>Normal</v>
      </c>
      <c r="L497" t="str">
        <f>VLOOKUP(A497,'Hospitalisation Details'!$A$1:$M$2344,12,FALSE)</f>
        <v>10-08-1966</v>
      </c>
      <c r="M497">
        <f>VLOOKUP(A497,'Hospitalisation Details'!$A$1:$M$2344,6,FALSE)</f>
        <v>19995.29</v>
      </c>
      <c r="N497" t="str">
        <f>VLOOKUP(A497,'Hospitalisation Details'!$A$1:$M$2344,7,FALSE)</f>
        <v>tier - 1</v>
      </c>
      <c r="O497" t="str">
        <f>VLOOKUP(A497,'Hospitalisation Details'!$A$1:$M$2344,8,FALSE)</f>
        <v>tier - 3</v>
      </c>
      <c r="P497" t="str">
        <f>VLOOKUP(A497,'Hospitalisation Details'!$A$1:$M$2344,9,FALSE)</f>
        <v>R1026</v>
      </c>
      <c r="Q497">
        <f>VLOOKUP(A497,'Hospitalisation Details'!$A$1:$M$2344,13,FALSE)</f>
        <v>56</v>
      </c>
    </row>
    <row r="498" spans="1:17" ht="15.5" x14ac:dyDescent="0.35">
      <c r="A498" s="21" t="s">
        <v>1874</v>
      </c>
      <c r="B498" t="str">
        <f>VLOOKUP('Customer Names'!A498,'Customer Names'!$A$2:$C$2336,3,FALSE)</f>
        <v xml:space="preserve">  Dawn M</v>
      </c>
      <c r="C498">
        <f>VLOOKUP(A498,'Medical Examinations'!$A$1:$L$2336,2, FALSE)</f>
        <v>23.37</v>
      </c>
      <c r="D498">
        <f>VLOOKUP(A498,'Medical Examinations'!$A$1:$L$2336,3,FALSE)</f>
        <v>5.8</v>
      </c>
      <c r="E498" t="str">
        <f>VLOOKUP(A498,'Medical Examinations'!$A$1:$L$2336,4,FALSE)</f>
        <v>No</v>
      </c>
      <c r="F498" t="str">
        <f>VLOOKUP(A498,'Medical Examinations'!$A$1:$L$2336,5,FALSE)</f>
        <v>No</v>
      </c>
      <c r="G498" t="str">
        <f>VLOOKUP(A498,'Medical Examinations'!$A$1:$L$2336,6,FALSE)</f>
        <v>No</v>
      </c>
      <c r="H498" s="25">
        <f>VLOOKUP(A498,'Medical Examinations'!$A$1:$L$2336,7,FALSE)</f>
        <v>0</v>
      </c>
      <c r="I498" t="str">
        <f>VLOOKUP(A498,'Medical Examinations'!$A$1:$L$2336,8,FALSE)</f>
        <v>yes</v>
      </c>
      <c r="J498" t="str">
        <f>VLOOKUP(A498,'Medical Examinations'!$A$1:$L$2336,11,FALSE)</f>
        <v>Normal Weight</v>
      </c>
      <c r="K498" t="str">
        <f>VLOOKUP(A498,'Medical Examinations'!$A$1:$L$2336,12,FALSE)</f>
        <v>Prediabetes</v>
      </c>
      <c r="L498" t="str">
        <f>VLOOKUP(A498,'Hospitalisation Details'!$A$1:$M$2344,12,FALSE)</f>
        <v>09-10-1980</v>
      </c>
      <c r="M498">
        <f>VLOOKUP(A498,'Hospitalisation Details'!$A$1:$M$2344,6,FALSE)</f>
        <v>19964.75</v>
      </c>
      <c r="N498" t="str">
        <f>VLOOKUP(A498,'Hospitalisation Details'!$A$1:$M$2344,7,FALSE)</f>
        <v>tier - 1</v>
      </c>
      <c r="O498" t="str">
        <f>VLOOKUP(A498,'Hospitalisation Details'!$A$1:$M$2344,8,FALSE)</f>
        <v>tier - 2</v>
      </c>
      <c r="P498" t="str">
        <f>VLOOKUP(A498,'Hospitalisation Details'!$A$1:$M$2344,9,FALSE)</f>
        <v>R1024</v>
      </c>
      <c r="Q498">
        <f>VLOOKUP(A498,'Hospitalisation Details'!$A$1:$M$2344,13,FALSE)</f>
        <v>42</v>
      </c>
    </row>
    <row r="499" spans="1:17" ht="15.5" x14ac:dyDescent="0.35">
      <c r="A499" s="21" t="s">
        <v>1873</v>
      </c>
      <c r="B499" t="str">
        <f>VLOOKUP('Customer Names'!A499,'Customer Names'!$A$2:$C$2336,3,FALSE)</f>
        <v xml:space="preserve">  Chris</v>
      </c>
      <c r="C499">
        <f>VLOOKUP(A499,'Medical Examinations'!$A$1:$L$2336,2, FALSE)</f>
        <v>29.7</v>
      </c>
      <c r="D499">
        <f>VLOOKUP(A499,'Medical Examinations'!$A$1:$L$2336,3,FALSE)</f>
        <v>6.21</v>
      </c>
      <c r="E499" t="str">
        <f>VLOOKUP(A499,'Medical Examinations'!$A$1:$L$2336,4,FALSE)</f>
        <v>yes</v>
      </c>
      <c r="F499" t="str">
        <f>VLOOKUP(A499,'Medical Examinations'!$A$1:$L$2336,5,FALSE)</f>
        <v>No</v>
      </c>
      <c r="G499" t="str">
        <f>VLOOKUP(A499,'Medical Examinations'!$A$1:$L$2336,6,FALSE)</f>
        <v>Yes</v>
      </c>
      <c r="H499" s="25">
        <f>VLOOKUP(A499,'Medical Examinations'!$A$1:$L$2336,7,FALSE)</f>
        <v>1</v>
      </c>
      <c r="I499" t="str">
        <f>VLOOKUP(A499,'Medical Examinations'!$A$1:$L$2336,8,FALSE)</f>
        <v>yes</v>
      </c>
      <c r="J499" t="str">
        <f>VLOOKUP(A499,'Medical Examinations'!$A$1:$L$2336,11,FALSE)</f>
        <v>Over Weight</v>
      </c>
      <c r="K499" t="str">
        <f>VLOOKUP(A499,'Medical Examinations'!$A$1:$L$2336,12,FALSE)</f>
        <v>Prediabetes</v>
      </c>
      <c r="L499" t="str">
        <f>VLOOKUP(A499,'Hospitalisation Details'!$A$1:$M$2344,12,FALSE)</f>
        <v>18-10-1997</v>
      </c>
      <c r="M499">
        <f>VLOOKUP(A499,'Hospitalisation Details'!$A$1:$M$2344,6,FALSE)</f>
        <v>19933.46</v>
      </c>
      <c r="N499" t="str">
        <f>VLOOKUP(A499,'Hospitalisation Details'!$A$1:$M$2344,7,FALSE)</f>
        <v>tier - 1</v>
      </c>
      <c r="O499" t="str">
        <f>VLOOKUP(A499,'Hospitalisation Details'!$A$1:$M$2344,8,FALSE)</f>
        <v>tier - 3</v>
      </c>
      <c r="P499" t="str">
        <f>VLOOKUP(A499,'Hospitalisation Details'!$A$1:$M$2344,9,FALSE)</f>
        <v>R1011</v>
      </c>
      <c r="Q499">
        <f>VLOOKUP(A499,'Hospitalisation Details'!$A$1:$M$2344,13,FALSE)</f>
        <v>25</v>
      </c>
    </row>
    <row r="500" spans="1:17" ht="15.5" x14ac:dyDescent="0.35">
      <c r="A500" s="21" t="s">
        <v>1872</v>
      </c>
      <c r="B500" t="str">
        <f>VLOOKUP('Customer Names'!A500,'Customer Names'!$A$2:$C$2336,3,FALSE)</f>
        <v xml:space="preserve">  Karen</v>
      </c>
      <c r="C500">
        <f>VLOOKUP(A500,'Medical Examinations'!$A$1:$L$2336,2, FALSE)</f>
        <v>20.045000000000002</v>
      </c>
      <c r="D500">
        <f>VLOOKUP(A500,'Medical Examinations'!$A$1:$L$2336,3,FALSE)</f>
        <v>6.17</v>
      </c>
      <c r="E500" t="str">
        <f>VLOOKUP(A500,'Medical Examinations'!$A$1:$L$2336,4,FALSE)</f>
        <v>No</v>
      </c>
      <c r="F500" t="str">
        <f>VLOOKUP(A500,'Medical Examinations'!$A$1:$L$2336,5,FALSE)</f>
        <v>No</v>
      </c>
      <c r="G500" t="str">
        <f>VLOOKUP(A500,'Medical Examinations'!$A$1:$L$2336,6,FALSE)</f>
        <v>Yes</v>
      </c>
      <c r="H500" s="25">
        <f>VLOOKUP(A500,'Medical Examinations'!$A$1:$L$2336,7,FALSE)</f>
        <v>1</v>
      </c>
      <c r="I500" t="str">
        <f>VLOOKUP(A500,'Medical Examinations'!$A$1:$L$2336,8,FALSE)</f>
        <v>yes</v>
      </c>
      <c r="J500" t="str">
        <f>VLOOKUP(A500,'Medical Examinations'!$A$1:$L$2336,11,FALSE)</f>
        <v>Normal Weight</v>
      </c>
      <c r="K500" t="str">
        <f>VLOOKUP(A500,'Medical Examinations'!$A$1:$L$2336,12,FALSE)</f>
        <v>Prediabetes</v>
      </c>
      <c r="L500" t="str">
        <f>VLOOKUP(A500,'Hospitalisation Details'!$A$1:$M$2344,12,FALSE)</f>
        <v>30-10-1979</v>
      </c>
      <c r="M500">
        <f>VLOOKUP(A500,'Hospitalisation Details'!$A$1:$M$2344,6,FALSE)</f>
        <v>19798.05</v>
      </c>
      <c r="N500" t="str">
        <f>VLOOKUP(A500,'Hospitalisation Details'!$A$1:$M$2344,7,FALSE)</f>
        <v>tier - 1</v>
      </c>
      <c r="O500" t="str">
        <f>VLOOKUP(A500,'Hospitalisation Details'!$A$1:$M$2344,8,FALSE)</f>
        <v>tier - 1</v>
      </c>
      <c r="P500" t="str">
        <f>VLOOKUP(A500,'Hospitalisation Details'!$A$1:$M$2344,9,FALSE)</f>
        <v>R1024</v>
      </c>
      <c r="Q500">
        <f>VLOOKUP(A500,'Hospitalisation Details'!$A$1:$M$2344,13,FALSE)</f>
        <v>43</v>
      </c>
    </row>
    <row r="501" spans="1:17" ht="15.5" x14ac:dyDescent="0.35">
      <c r="A501" s="21" t="s">
        <v>1871</v>
      </c>
      <c r="B501" t="str">
        <f>VLOOKUP('Customer Names'!A501,'Customer Names'!$A$2:$C$2336,3,FALSE)</f>
        <v xml:space="preserve">  Jessica</v>
      </c>
      <c r="C501">
        <f>VLOOKUP(A501,'Medical Examinations'!$A$1:$L$2336,2, FALSE)</f>
        <v>27.83</v>
      </c>
      <c r="D501">
        <f>VLOOKUP(A501,'Medical Examinations'!$A$1:$L$2336,3,FALSE)</f>
        <v>5.36</v>
      </c>
      <c r="E501" t="str">
        <f>VLOOKUP(A501,'Medical Examinations'!$A$1:$L$2336,4,FALSE)</f>
        <v>No</v>
      </c>
      <c r="F501" t="str">
        <f>VLOOKUP(A501,'Medical Examinations'!$A$1:$L$2336,5,FALSE)</f>
        <v>No</v>
      </c>
      <c r="G501" t="str">
        <f>VLOOKUP(A501,'Medical Examinations'!$A$1:$L$2336,6,FALSE)</f>
        <v>No</v>
      </c>
      <c r="H501" s="25">
        <f>VLOOKUP(A501,'Medical Examinations'!$A$1:$L$2336,7,FALSE)</f>
        <v>2</v>
      </c>
      <c r="I501" t="str">
        <f>VLOOKUP(A501,'Medical Examinations'!$A$1:$L$2336,8,FALSE)</f>
        <v>No</v>
      </c>
      <c r="J501" t="str">
        <f>VLOOKUP(A501,'Medical Examinations'!$A$1:$L$2336,11,FALSE)</f>
        <v>Over Weight</v>
      </c>
      <c r="K501" t="str">
        <f>VLOOKUP(A501,'Medical Examinations'!$A$1:$L$2336,12,FALSE)</f>
        <v>Normal</v>
      </c>
      <c r="L501" t="str">
        <f>VLOOKUP(A501,'Hospitalisation Details'!$A$1:$M$2344,12,FALSE)</f>
        <v>14-06-1972</v>
      </c>
      <c r="M501">
        <f>VLOOKUP(A501,'Hospitalisation Details'!$A$1:$M$2344,6,FALSE)</f>
        <v>19749.38</v>
      </c>
      <c r="N501" t="str">
        <f>VLOOKUP(A501,'Hospitalisation Details'!$A$1:$M$2344,7,FALSE)</f>
        <v>tier - 1</v>
      </c>
      <c r="O501" t="str">
        <f>VLOOKUP(A501,'Hospitalisation Details'!$A$1:$M$2344,8,FALSE)</f>
        <v>tier - 3</v>
      </c>
      <c r="P501" t="str">
        <f>VLOOKUP(A501,'Hospitalisation Details'!$A$1:$M$2344,9,FALSE)</f>
        <v>R1013</v>
      </c>
      <c r="Q501">
        <f>VLOOKUP(A501,'Hospitalisation Details'!$A$1:$M$2344,13,FALSE)</f>
        <v>51</v>
      </c>
    </row>
    <row r="502" spans="1:17" ht="15.5" x14ac:dyDescent="0.35">
      <c r="A502" s="21" t="s">
        <v>1870</v>
      </c>
      <c r="B502" t="str">
        <f>VLOOKUP('Customer Names'!A502,'Customer Names'!$A$2:$C$2336,3,FALSE)</f>
        <v xml:space="preserve">  Mathieu</v>
      </c>
      <c r="C502">
        <f>VLOOKUP(A502,'Medical Examinations'!$A$1:$L$2336,2, FALSE)</f>
        <v>28.93</v>
      </c>
      <c r="D502">
        <f>VLOOKUP(A502,'Medical Examinations'!$A$1:$L$2336,3,FALSE)</f>
        <v>5.2</v>
      </c>
      <c r="E502" t="str">
        <f>VLOOKUP(A502,'Medical Examinations'!$A$1:$L$2336,4,FALSE)</f>
        <v>No</v>
      </c>
      <c r="F502" t="str">
        <f>VLOOKUP(A502,'Medical Examinations'!$A$1:$L$2336,5,FALSE)</f>
        <v>No</v>
      </c>
      <c r="G502" t="str">
        <f>VLOOKUP(A502,'Medical Examinations'!$A$1:$L$2336,6,FALSE)</f>
        <v>No</v>
      </c>
      <c r="H502" s="25">
        <f>VLOOKUP(A502,'Medical Examinations'!$A$1:$L$2336,7,FALSE)</f>
        <v>0</v>
      </c>
      <c r="I502" t="str">
        <f>VLOOKUP(A502,'Medical Examinations'!$A$1:$L$2336,8,FALSE)</f>
        <v>yes</v>
      </c>
      <c r="J502" t="str">
        <f>VLOOKUP(A502,'Medical Examinations'!$A$1:$L$2336,11,FALSE)</f>
        <v>Over Weight</v>
      </c>
      <c r="K502" t="str">
        <f>VLOOKUP(A502,'Medical Examinations'!$A$1:$L$2336,12,FALSE)</f>
        <v>Normal</v>
      </c>
      <c r="L502" t="str">
        <f>VLOOKUP(A502,'Hospitalisation Details'!$A$1:$M$2344,12,FALSE)</f>
        <v>08-08-1990</v>
      </c>
      <c r="M502">
        <f>VLOOKUP(A502,'Hospitalisation Details'!$A$1:$M$2344,6,FALSE)</f>
        <v>19719.689999999999</v>
      </c>
      <c r="N502" t="str">
        <f>VLOOKUP(A502,'Hospitalisation Details'!$A$1:$M$2344,7,FALSE)</f>
        <v>tier - 1</v>
      </c>
      <c r="O502" t="str">
        <f>VLOOKUP(A502,'Hospitalisation Details'!$A$1:$M$2344,8,FALSE)</f>
        <v>tier - 2</v>
      </c>
      <c r="P502" t="str">
        <f>VLOOKUP(A502,'Hospitalisation Details'!$A$1:$M$2344,9,FALSE)</f>
        <v>R1013</v>
      </c>
      <c r="Q502">
        <f>VLOOKUP(A502,'Hospitalisation Details'!$A$1:$M$2344,13,FALSE)</f>
        <v>32</v>
      </c>
    </row>
    <row r="503" spans="1:17" ht="15.5" x14ac:dyDescent="0.35">
      <c r="A503" s="21" t="s">
        <v>1869</v>
      </c>
      <c r="B503" t="str">
        <f>VLOOKUP('Customer Names'!A503,'Customer Names'!$A$2:$C$2336,3,FALSE)</f>
        <v xml:space="preserve">  Kam S</v>
      </c>
      <c r="C503">
        <f>VLOOKUP(A503,'Medical Examinations'!$A$1:$L$2336,2, FALSE)</f>
        <v>33.82</v>
      </c>
      <c r="D503">
        <f>VLOOKUP(A503,'Medical Examinations'!$A$1:$L$2336,3,FALSE)</f>
        <v>5.42</v>
      </c>
      <c r="E503" t="str">
        <f>VLOOKUP(A503,'Medical Examinations'!$A$1:$L$2336,4,FALSE)</f>
        <v>No</v>
      </c>
      <c r="F503" t="str">
        <f>VLOOKUP(A503,'Medical Examinations'!$A$1:$L$2336,5,FALSE)</f>
        <v>No</v>
      </c>
      <c r="G503" t="str">
        <f>VLOOKUP(A503,'Medical Examinations'!$A$1:$L$2336,6,FALSE)</f>
        <v>No</v>
      </c>
      <c r="H503" s="25">
        <f>VLOOKUP(A503,'Medical Examinations'!$A$1:$L$2336,7,FALSE)</f>
        <v>0</v>
      </c>
      <c r="I503" t="str">
        <f>VLOOKUP(A503,'Medical Examinations'!$A$1:$L$2336,8,FALSE)</f>
        <v>No</v>
      </c>
      <c r="J503" t="str">
        <f>VLOOKUP(A503,'Medical Examinations'!$A$1:$L$2336,11,FALSE)</f>
        <v>Obesity</v>
      </c>
      <c r="K503" t="str">
        <f>VLOOKUP(A503,'Medical Examinations'!$A$1:$L$2336,12,FALSE)</f>
        <v>Normal</v>
      </c>
      <c r="L503" t="str">
        <f>VLOOKUP(A503,'Hospitalisation Details'!$A$1:$M$2344,12,FALSE)</f>
        <v>27-08-1994</v>
      </c>
      <c r="M503">
        <f>VLOOKUP(A503,'Hospitalisation Details'!$A$1:$M$2344,6,FALSE)</f>
        <v>19673.34</v>
      </c>
      <c r="N503" t="str">
        <f>VLOOKUP(A503,'Hospitalisation Details'!$A$1:$M$2344,7,FALSE)</f>
        <v>tier - 1</v>
      </c>
      <c r="O503" t="str">
        <f>VLOOKUP(A503,'Hospitalisation Details'!$A$1:$M$2344,8,FALSE)</f>
        <v>tier - 2</v>
      </c>
      <c r="P503" t="str">
        <f>VLOOKUP(A503,'Hospitalisation Details'!$A$1:$M$2344,9,FALSE)</f>
        <v>R1012</v>
      </c>
      <c r="Q503">
        <f>VLOOKUP(A503,'Hospitalisation Details'!$A$1:$M$2344,13,FALSE)</f>
        <v>28</v>
      </c>
    </row>
    <row r="504" spans="1:17" ht="15.5" x14ac:dyDescent="0.35">
      <c r="A504" s="21" t="s">
        <v>1868</v>
      </c>
      <c r="B504" t="str">
        <f>VLOOKUP('Customer Names'!A504,'Customer Names'!$A$2:$C$2336,3,FALSE)</f>
        <v xml:space="preserve">  Valerie A</v>
      </c>
      <c r="C504">
        <f>VLOOKUP(A504,'Medical Examinations'!$A$1:$L$2336,2, FALSE)</f>
        <v>20.234999999999999</v>
      </c>
      <c r="D504">
        <f>VLOOKUP(A504,'Medical Examinations'!$A$1:$L$2336,3,FALSE)</f>
        <v>6.84</v>
      </c>
      <c r="E504" t="str">
        <f>VLOOKUP(A504,'Medical Examinations'!$A$1:$L$2336,4,FALSE)</f>
        <v>No</v>
      </c>
      <c r="F504" t="str">
        <f>VLOOKUP(A504,'Medical Examinations'!$A$1:$L$2336,5,FALSE)</f>
        <v>No</v>
      </c>
      <c r="G504" t="str">
        <f>VLOOKUP(A504,'Medical Examinations'!$A$1:$L$2336,6,FALSE)</f>
        <v>No</v>
      </c>
      <c r="H504" s="25">
        <f>VLOOKUP(A504,'Medical Examinations'!$A$1:$L$2336,7,FALSE)</f>
        <v>0</v>
      </c>
      <c r="I504" t="str">
        <f>VLOOKUP(A504,'Medical Examinations'!$A$1:$L$2336,8,FALSE)</f>
        <v>yes</v>
      </c>
      <c r="J504" t="str">
        <f>VLOOKUP(A504,'Medical Examinations'!$A$1:$L$2336,11,FALSE)</f>
        <v>Normal Weight</v>
      </c>
      <c r="K504" t="str">
        <f>VLOOKUP(A504,'Medical Examinations'!$A$1:$L$2336,12,FALSE)</f>
        <v>Diabetes</v>
      </c>
      <c r="L504" t="str">
        <f>VLOOKUP(A504,'Hospitalisation Details'!$A$1:$M$2344,12,FALSE)</f>
        <v>24-09-1978</v>
      </c>
      <c r="M504">
        <f>VLOOKUP(A504,'Hospitalisation Details'!$A$1:$M$2344,6,FALSE)</f>
        <v>19594.810000000001</v>
      </c>
      <c r="N504" t="str">
        <f>VLOOKUP(A504,'Hospitalisation Details'!$A$1:$M$2344,7,FALSE)</f>
        <v>tier - 1</v>
      </c>
      <c r="O504" t="str">
        <f>VLOOKUP(A504,'Hospitalisation Details'!$A$1:$M$2344,8,FALSE)</f>
        <v>tier - 1</v>
      </c>
      <c r="P504" t="str">
        <f>VLOOKUP(A504,'Hospitalisation Details'!$A$1:$M$2344,9,FALSE)</f>
        <v>R1024</v>
      </c>
      <c r="Q504">
        <f>VLOOKUP(A504,'Hospitalisation Details'!$A$1:$M$2344,13,FALSE)</f>
        <v>44</v>
      </c>
    </row>
    <row r="505" spans="1:17" ht="15.5" x14ac:dyDescent="0.35">
      <c r="A505" s="21" t="s">
        <v>1867</v>
      </c>
      <c r="B505" t="str">
        <f>VLOOKUP('Customer Names'!A505,'Customer Names'!$A$2:$C$2336,3,FALSE)</f>
        <v xml:space="preserve">  Freya R</v>
      </c>
      <c r="C505">
        <f>VLOOKUP(A505,'Medical Examinations'!$A$1:$L$2336,2, FALSE)</f>
        <v>49.2</v>
      </c>
      <c r="D505">
        <f>VLOOKUP(A505,'Medical Examinations'!$A$1:$L$2336,3,FALSE)</f>
        <v>10.9</v>
      </c>
      <c r="E505" t="str">
        <f>VLOOKUP(A505,'Medical Examinations'!$A$1:$L$2336,4,FALSE)</f>
        <v>yes</v>
      </c>
      <c r="F505" t="str">
        <f>VLOOKUP(A505,'Medical Examinations'!$A$1:$L$2336,5,FALSE)</f>
        <v>No</v>
      </c>
      <c r="G505" t="str">
        <f>VLOOKUP(A505,'Medical Examinations'!$A$1:$L$2336,6,FALSE)</f>
        <v>Yes</v>
      </c>
      <c r="H505" s="25">
        <f>VLOOKUP(A505,'Medical Examinations'!$A$1:$L$2336,7,FALSE)</f>
        <v>1</v>
      </c>
      <c r="I505" t="str">
        <f>VLOOKUP(A505,'Medical Examinations'!$A$1:$L$2336,8,FALSE)</f>
        <v>No</v>
      </c>
      <c r="J505" t="str">
        <f>VLOOKUP(A505,'Medical Examinations'!$A$1:$L$2336,11,FALSE)</f>
        <v>Obesity</v>
      </c>
      <c r="K505" t="str">
        <f>VLOOKUP(A505,'Medical Examinations'!$A$1:$L$2336,12,FALSE)</f>
        <v>Diabetes</v>
      </c>
      <c r="L505" t="str">
        <f>VLOOKUP(A505,'Hospitalisation Details'!$A$1:$M$2344,12,FALSE)</f>
        <v>14-07-1963</v>
      </c>
      <c r="M505">
        <f>VLOOKUP(A505,'Hospitalisation Details'!$A$1:$M$2344,6,FALSE)</f>
        <v>19551.34</v>
      </c>
      <c r="N505" t="str">
        <f>VLOOKUP(A505,'Hospitalisation Details'!$A$1:$M$2344,7,FALSE)</f>
        <v>tier - 1</v>
      </c>
      <c r="O505" t="str">
        <f>VLOOKUP(A505,'Hospitalisation Details'!$A$1:$M$2344,8,FALSE)</f>
        <v>tier - 3</v>
      </c>
      <c r="P505" t="str">
        <f>VLOOKUP(A505,'Hospitalisation Details'!$A$1:$M$2344,9,FALSE)</f>
        <v>R1012</v>
      </c>
      <c r="Q505">
        <f>VLOOKUP(A505,'Hospitalisation Details'!$A$1:$M$2344,13,FALSE)</f>
        <v>60</v>
      </c>
    </row>
    <row r="506" spans="1:17" ht="15.5" x14ac:dyDescent="0.35">
      <c r="A506" s="21" t="s">
        <v>1866</v>
      </c>
      <c r="B506" t="str">
        <f>VLOOKUP('Customer Names'!A506,'Customer Names'!$A$2:$C$2336,3,FALSE)</f>
        <v xml:space="preserve">  Jennifer</v>
      </c>
      <c r="C506">
        <f>VLOOKUP(A506,'Medical Examinations'!$A$1:$L$2336,2, FALSE)</f>
        <v>26.4</v>
      </c>
      <c r="D506">
        <f>VLOOKUP(A506,'Medical Examinations'!$A$1:$L$2336,3,FALSE)</f>
        <v>4.87</v>
      </c>
      <c r="E506" t="str">
        <f>VLOOKUP(A506,'Medical Examinations'!$A$1:$L$2336,4,FALSE)</f>
        <v>yes</v>
      </c>
      <c r="F506" t="str">
        <f>VLOOKUP(A506,'Medical Examinations'!$A$1:$L$2336,5,FALSE)</f>
        <v>No</v>
      </c>
      <c r="G506" t="str">
        <f>VLOOKUP(A506,'Medical Examinations'!$A$1:$L$2336,6,FALSE)</f>
        <v>No</v>
      </c>
      <c r="H506" s="25">
        <f>VLOOKUP(A506,'Medical Examinations'!$A$1:$L$2336,7,FALSE)</f>
        <v>0</v>
      </c>
      <c r="I506" t="str">
        <f>VLOOKUP(A506,'Medical Examinations'!$A$1:$L$2336,8,FALSE)</f>
        <v>yes</v>
      </c>
      <c r="J506" t="str">
        <f>VLOOKUP(A506,'Medical Examinations'!$A$1:$L$2336,11,FALSE)</f>
        <v>Over Weight</v>
      </c>
      <c r="K506" t="str">
        <f>VLOOKUP(A506,'Medical Examinations'!$A$1:$L$2336,12,FALSE)</f>
        <v>Normal</v>
      </c>
      <c r="L506" t="str">
        <f>VLOOKUP(A506,'Hospitalisation Details'!$A$1:$M$2344,12,FALSE)</f>
        <v>17-09-1985</v>
      </c>
      <c r="M506">
        <f>VLOOKUP(A506,'Hospitalisation Details'!$A$1:$M$2344,6,FALSE)</f>
        <v>19539.240000000002</v>
      </c>
      <c r="N506" t="str">
        <f>VLOOKUP(A506,'Hospitalisation Details'!$A$1:$M$2344,7,FALSE)</f>
        <v>tier - 1</v>
      </c>
      <c r="O506" t="str">
        <f>VLOOKUP(A506,'Hospitalisation Details'!$A$1:$M$2344,8,FALSE)</f>
        <v>tier - 1</v>
      </c>
      <c r="P506" t="str">
        <f>VLOOKUP(A506,'Hospitalisation Details'!$A$1:$M$2344,9,FALSE)</f>
        <v>R1013</v>
      </c>
      <c r="Q506">
        <f>VLOOKUP(A506,'Hospitalisation Details'!$A$1:$M$2344,13,FALSE)</f>
        <v>37</v>
      </c>
    </row>
    <row r="507" spans="1:17" ht="15.5" x14ac:dyDescent="0.35">
      <c r="A507" s="21" t="s">
        <v>1865</v>
      </c>
      <c r="B507" t="str">
        <f>VLOOKUP('Customer Names'!A507,'Customer Names'!$A$2:$C$2336,3,FALSE)</f>
        <v xml:space="preserve">  Kara</v>
      </c>
      <c r="C507">
        <f>VLOOKUP(A507,'Medical Examinations'!$A$1:$L$2336,2, FALSE)</f>
        <v>28.38</v>
      </c>
      <c r="D507">
        <f>VLOOKUP(A507,'Medical Examinations'!$A$1:$L$2336,3,FALSE)</f>
        <v>6.07</v>
      </c>
      <c r="E507" t="str">
        <f>VLOOKUP(A507,'Medical Examinations'!$A$1:$L$2336,4,FALSE)</f>
        <v>No</v>
      </c>
      <c r="F507" t="str">
        <f>VLOOKUP(A507,'Medical Examinations'!$A$1:$L$2336,5,FALSE)</f>
        <v>No</v>
      </c>
      <c r="G507" t="str">
        <f>VLOOKUP(A507,'Medical Examinations'!$A$1:$L$2336,6,FALSE)</f>
        <v>No</v>
      </c>
      <c r="H507" s="25">
        <f>VLOOKUP(A507,'Medical Examinations'!$A$1:$L$2336,7,FALSE)</f>
        <v>1</v>
      </c>
      <c r="I507" t="str">
        <f>VLOOKUP(A507,'Medical Examinations'!$A$1:$L$2336,8,FALSE)</f>
        <v>yes</v>
      </c>
      <c r="J507" t="str">
        <f>VLOOKUP(A507,'Medical Examinations'!$A$1:$L$2336,11,FALSE)</f>
        <v>Over Weight</v>
      </c>
      <c r="K507" t="str">
        <f>VLOOKUP(A507,'Medical Examinations'!$A$1:$L$2336,12,FALSE)</f>
        <v>Prediabetes</v>
      </c>
      <c r="L507" t="str">
        <f>VLOOKUP(A507,'Hospitalisation Details'!$A$1:$M$2344,12,FALSE)</f>
        <v>19-08-1992</v>
      </c>
      <c r="M507">
        <f>VLOOKUP(A507,'Hospitalisation Details'!$A$1:$M$2344,6,FALSE)</f>
        <v>19521.97</v>
      </c>
      <c r="N507" t="str">
        <f>VLOOKUP(A507,'Hospitalisation Details'!$A$1:$M$2344,7,FALSE)</f>
        <v>tier - 1</v>
      </c>
      <c r="O507" t="str">
        <f>VLOOKUP(A507,'Hospitalisation Details'!$A$1:$M$2344,8,FALSE)</f>
        <v>tier - 2</v>
      </c>
      <c r="P507" t="str">
        <f>VLOOKUP(A507,'Hospitalisation Details'!$A$1:$M$2344,9,FALSE)</f>
        <v>R1013</v>
      </c>
      <c r="Q507">
        <f>VLOOKUP(A507,'Hospitalisation Details'!$A$1:$M$2344,13,FALSE)</f>
        <v>30</v>
      </c>
    </row>
    <row r="508" spans="1:17" ht="15.5" x14ac:dyDescent="0.35">
      <c r="A508" s="21" t="s">
        <v>1864</v>
      </c>
      <c r="B508" t="str">
        <f>VLOOKUP('Customer Names'!A508,'Customer Names'!$A$2:$C$2336,3,FALSE)</f>
        <v xml:space="preserve">  Bradley A</v>
      </c>
      <c r="C508">
        <f>VLOOKUP(A508,'Medical Examinations'!$A$1:$L$2336,2, FALSE)</f>
        <v>24.64</v>
      </c>
      <c r="D508">
        <f>VLOOKUP(A508,'Medical Examinations'!$A$1:$L$2336,3,FALSE)</f>
        <v>4.33</v>
      </c>
      <c r="E508" t="str">
        <f>VLOOKUP(A508,'Medical Examinations'!$A$1:$L$2336,4,FALSE)</f>
        <v>No</v>
      </c>
      <c r="F508" t="str">
        <f>VLOOKUP(A508,'Medical Examinations'!$A$1:$L$2336,5,FALSE)</f>
        <v>No</v>
      </c>
      <c r="G508" t="str">
        <f>VLOOKUP(A508,'Medical Examinations'!$A$1:$L$2336,6,FALSE)</f>
        <v>No</v>
      </c>
      <c r="H508" s="25">
        <f>VLOOKUP(A508,'Medical Examinations'!$A$1:$L$2336,7,FALSE)</f>
        <v>0</v>
      </c>
      <c r="I508" t="str">
        <f>VLOOKUP(A508,'Medical Examinations'!$A$1:$L$2336,8,FALSE)</f>
        <v>yes</v>
      </c>
      <c r="J508" t="str">
        <f>VLOOKUP(A508,'Medical Examinations'!$A$1:$L$2336,11,FALSE)</f>
        <v>Normal Weight</v>
      </c>
      <c r="K508" t="str">
        <f>VLOOKUP(A508,'Medical Examinations'!$A$1:$L$2336,12,FALSE)</f>
        <v>Normal</v>
      </c>
      <c r="L508" t="str">
        <f>VLOOKUP(A508,'Hospitalisation Details'!$A$1:$M$2344,12,FALSE)</f>
        <v>08-11-1980</v>
      </c>
      <c r="M508">
        <f>VLOOKUP(A508,'Hospitalisation Details'!$A$1:$M$2344,6,FALSE)</f>
        <v>19515.54</v>
      </c>
      <c r="N508" t="str">
        <f>VLOOKUP(A508,'Hospitalisation Details'!$A$1:$M$2344,7,FALSE)</f>
        <v>tier - 1</v>
      </c>
      <c r="O508" t="str">
        <f>VLOOKUP(A508,'Hospitalisation Details'!$A$1:$M$2344,8,FALSE)</f>
        <v>tier - 1</v>
      </c>
      <c r="P508" t="str">
        <f>VLOOKUP(A508,'Hospitalisation Details'!$A$1:$M$2344,9,FALSE)</f>
        <v>R1013</v>
      </c>
      <c r="Q508">
        <f>VLOOKUP(A508,'Hospitalisation Details'!$A$1:$M$2344,13,FALSE)</f>
        <v>42</v>
      </c>
    </row>
    <row r="509" spans="1:17" ht="15.5" x14ac:dyDescent="0.35">
      <c r="A509" s="21" t="s">
        <v>1863</v>
      </c>
      <c r="B509" t="str">
        <f>VLOOKUP('Customer Names'!A509,'Customer Names'!$A$2:$C$2336,3,FALSE)</f>
        <v xml:space="preserve">  Brendan</v>
      </c>
      <c r="C509">
        <f>VLOOKUP(A509,'Medical Examinations'!$A$1:$L$2336,2, FALSE)</f>
        <v>39.71</v>
      </c>
      <c r="D509">
        <f>VLOOKUP(A509,'Medical Examinations'!$A$1:$L$2336,3,FALSE)</f>
        <v>5.83</v>
      </c>
      <c r="E509" t="str">
        <f>VLOOKUP(A509,'Medical Examinations'!$A$1:$L$2336,4,FALSE)</f>
        <v>No</v>
      </c>
      <c r="F509" t="str">
        <f>VLOOKUP(A509,'Medical Examinations'!$A$1:$L$2336,5,FALSE)</f>
        <v>No</v>
      </c>
      <c r="G509" t="str">
        <f>VLOOKUP(A509,'Medical Examinations'!$A$1:$L$2336,6,FALSE)</f>
        <v>No</v>
      </c>
      <c r="H509" s="25">
        <f>VLOOKUP(A509,'Medical Examinations'!$A$1:$L$2336,7,FALSE)</f>
        <v>1</v>
      </c>
      <c r="I509" t="str">
        <f>VLOOKUP(A509,'Medical Examinations'!$A$1:$L$2336,8,FALSE)</f>
        <v>No</v>
      </c>
      <c r="J509" t="str">
        <f>VLOOKUP(A509,'Medical Examinations'!$A$1:$L$2336,11,FALSE)</f>
        <v>Obesity</v>
      </c>
      <c r="K509" t="str">
        <f>VLOOKUP(A509,'Medical Examinations'!$A$1:$L$2336,12,FALSE)</f>
        <v>Prediabetes</v>
      </c>
      <c r="L509" t="str">
        <f>VLOOKUP(A509,'Hospitalisation Details'!$A$1:$M$2344,12,FALSE)</f>
        <v>30-11-1987</v>
      </c>
      <c r="M509">
        <f>VLOOKUP(A509,'Hospitalisation Details'!$A$1:$M$2344,6,FALSE)</f>
        <v>19496.72</v>
      </c>
      <c r="N509" t="str">
        <f>VLOOKUP(A509,'Hospitalisation Details'!$A$1:$M$2344,7,FALSE)</f>
        <v>tier - 1</v>
      </c>
      <c r="O509" t="str">
        <f>VLOOKUP(A509,'Hospitalisation Details'!$A$1:$M$2344,8,FALSE)</f>
        <v>tier - 3</v>
      </c>
      <c r="P509" t="str">
        <f>VLOOKUP(A509,'Hospitalisation Details'!$A$1:$M$2344,9,FALSE)</f>
        <v>R1019</v>
      </c>
      <c r="Q509">
        <f>VLOOKUP(A509,'Hospitalisation Details'!$A$1:$M$2344,13,FALSE)</f>
        <v>35</v>
      </c>
    </row>
    <row r="510" spans="1:17" ht="15.5" x14ac:dyDescent="0.35">
      <c r="A510" s="21" t="s">
        <v>1862</v>
      </c>
      <c r="B510" t="str">
        <f>VLOOKUP('Customer Names'!A510,'Customer Names'!$A$2:$C$2336,3,FALSE)</f>
        <v xml:space="preserve">  Amber R</v>
      </c>
      <c r="C510">
        <f>VLOOKUP(A510,'Medical Examinations'!$A$1:$L$2336,2, FALSE)</f>
        <v>22.22</v>
      </c>
      <c r="D510">
        <f>VLOOKUP(A510,'Medical Examinations'!$A$1:$L$2336,3,FALSE)</f>
        <v>5.5</v>
      </c>
      <c r="E510" t="str">
        <f>VLOOKUP(A510,'Medical Examinations'!$A$1:$L$2336,4,FALSE)</f>
        <v>No</v>
      </c>
      <c r="F510" t="str">
        <f>VLOOKUP(A510,'Medical Examinations'!$A$1:$L$2336,5,FALSE)</f>
        <v>No</v>
      </c>
      <c r="G510" t="str">
        <f>VLOOKUP(A510,'Medical Examinations'!$A$1:$L$2336,6,FALSE)</f>
        <v>No</v>
      </c>
      <c r="H510" s="25">
        <f>VLOOKUP(A510,'Medical Examinations'!$A$1:$L$2336,7,FALSE)</f>
        <v>0</v>
      </c>
      <c r="I510" t="str">
        <f>VLOOKUP(A510,'Medical Examinations'!$A$1:$L$2336,8,FALSE)</f>
        <v>yes</v>
      </c>
      <c r="J510" t="str">
        <f>VLOOKUP(A510,'Medical Examinations'!$A$1:$L$2336,11,FALSE)</f>
        <v>Normal Weight</v>
      </c>
      <c r="K510" t="str">
        <f>VLOOKUP(A510,'Medical Examinations'!$A$1:$L$2336,12,FALSE)</f>
        <v>Normal</v>
      </c>
      <c r="L510" t="str">
        <f>VLOOKUP(A510,'Hospitalisation Details'!$A$1:$M$2344,12,FALSE)</f>
        <v>15-12-1982</v>
      </c>
      <c r="M510">
        <f>VLOOKUP(A510,'Hospitalisation Details'!$A$1:$M$2344,6,FALSE)</f>
        <v>19444.27</v>
      </c>
      <c r="N510" t="str">
        <f>VLOOKUP(A510,'Hospitalisation Details'!$A$1:$M$2344,7,FALSE)</f>
        <v>tier - 1</v>
      </c>
      <c r="O510" t="str">
        <f>VLOOKUP(A510,'Hospitalisation Details'!$A$1:$M$2344,8,FALSE)</f>
        <v>tier - 1</v>
      </c>
      <c r="P510" t="str">
        <f>VLOOKUP(A510,'Hospitalisation Details'!$A$1:$M$2344,9,FALSE)</f>
        <v>R1013</v>
      </c>
      <c r="Q510">
        <f>VLOOKUP(A510,'Hospitalisation Details'!$A$1:$M$2344,13,FALSE)</f>
        <v>40</v>
      </c>
    </row>
    <row r="511" spans="1:17" ht="15.5" x14ac:dyDescent="0.35">
      <c r="A511" s="21" t="s">
        <v>1861</v>
      </c>
      <c r="B511" t="str">
        <f>VLOOKUP('Customer Names'!A511,'Customer Names'!$A$2:$C$2336,3,FALSE)</f>
        <v xml:space="preserve">  Sean K</v>
      </c>
      <c r="C511">
        <f>VLOOKUP(A511,'Medical Examinations'!$A$1:$L$2336,2, FALSE)</f>
        <v>33.344999999999999</v>
      </c>
      <c r="D511">
        <f>VLOOKUP(A511,'Medical Examinations'!$A$1:$L$2336,3,FALSE)</f>
        <v>4.79</v>
      </c>
      <c r="E511" t="str">
        <f>VLOOKUP(A511,'Medical Examinations'!$A$1:$L$2336,4,FALSE)</f>
        <v>No</v>
      </c>
      <c r="F511" t="str">
        <f>VLOOKUP(A511,'Medical Examinations'!$A$1:$L$2336,5,FALSE)</f>
        <v>No</v>
      </c>
      <c r="G511" t="str">
        <f>VLOOKUP(A511,'Medical Examinations'!$A$1:$L$2336,6,FALSE)</f>
        <v>Yes</v>
      </c>
      <c r="H511" s="25">
        <f>VLOOKUP(A511,'Medical Examinations'!$A$1:$L$2336,7,FALSE)</f>
        <v>1</v>
      </c>
      <c r="I511" t="str">
        <f>VLOOKUP(A511,'Medical Examinations'!$A$1:$L$2336,8,FALSE)</f>
        <v>No</v>
      </c>
      <c r="J511" t="str">
        <f>VLOOKUP(A511,'Medical Examinations'!$A$1:$L$2336,11,FALSE)</f>
        <v>Obesity</v>
      </c>
      <c r="K511" t="str">
        <f>VLOOKUP(A511,'Medical Examinations'!$A$1:$L$2336,12,FALSE)</f>
        <v>Normal</v>
      </c>
      <c r="L511" t="str">
        <f>VLOOKUP(A511,'Hospitalisation Details'!$A$1:$M$2344,12,FALSE)</f>
        <v>06-09-1993</v>
      </c>
      <c r="M511">
        <f>VLOOKUP(A511,'Hospitalisation Details'!$A$1:$M$2344,6,FALSE)</f>
        <v>19442.349999999999</v>
      </c>
      <c r="N511" t="str">
        <f>VLOOKUP(A511,'Hospitalisation Details'!$A$1:$M$2344,7,FALSE)</f>
        <v>tier - 1</v>
      </c>
      <c r="O511" t="str">
        <f>VLOOKUP(A511,'Hospitalisation Details'!$A$1:$M$2344,8,FALSE)</f>
        <v>tier - 3</v>
      </c>
      <c r="P511" t="str">
        <f>VLOOKUP(A511,'Hospitalisation Details'!$A$1:$M$2344,9,FALSE)</f>
        <v>R1012</v>
      </c>
      <c r="Q511">
        <f>VLOOKUP(A511,'Hospitalisation Details'!$A$1:$M$2344,13,FALSE)</f>
        <v>29</v>
      </c>
    </row>
    <row r="512" spans="1:17" ht="15.5" x14ac:dyDescent="0.35">
      <c r="A512" s="21" t="s">
        <v>1860</v>
      </c>
      <c r="B512" t="str">
        <f>VLOOKUP('Customer Names'!A512,'Customer Names'!$A$2:$C$2336,3,FALSE)</f>
        <v xml:space="preserve">  Rick</v>
      </c>
      <c r="C512">
        <f>VLOOKUP(A512,'Medical Examinations'!$A$1:$L$2336,2, FALSE)</f>
        <v>24.42</v>
      </c>
      <c r="D512">
        <f>VLOOKUP(A512,'Medical Examinations'!$A$1:$L$2336,3,FALSE)</f>
        <v>5.81</v>
      </c>
      <c r="E512" t="str">
        <f>VLOOKUP(A512,'Medical Examinations'!$A$1:$L$2336,4,FALSE)</f>
        <v>No</v>
      </c>
      <c r="F512" t="str">
        <f>VLOOKUP(A512,'Medical Examinations'!$A$1:$L$2336,5,FALSE)</f>
        <v>No</v>
      </c>
      <c r="G512" t="str">
        <f>VLOOKUP(A512,'Medical Examinations'!$A$1:$L$2336,6,FALSE)</f>
        <v>No</v>
      </c>
      <c r="H512" s="25">
        <f>VLOOKUP(A512,'Medical Examinations'!$A$1:$L$2336,7,FALSE)</f>
        <v>1</v>
      </c>
      <c r="I512" t="str">
        <f>VLOOKUP(A512,'Medical Examinations'!$A$1:$L$2336,8,FALSE)</f>
        <v>yes</v>
      </c>
      <c r="J512" t="str">
        <f>VLOOKUP(A512,'Medical Examinations'!$A$1:$L$2336,11,FALSE)</f>
        <v>Normal Weight</v>
      </c>
      <c r="K512" t="str">
        <f>VLOOKUP(A512,'Medical Examinations'!$A$1:$L$2336,12,FALSE)</f>
        <v>Prediabetes</v>
      </c>
      <c r="L512" t="str">
        <f>VLOOKUP(A512,'Hospitalisation Details'!$A$1:$M$2344,12,FALSE)</f>
        <v>30-06-1987</v>
      </c>
      <c r="M512">
        <f>VLOOKUP(A512,'Hospitalisation Details'!$A$1:$M$2344,6,FALSE)</f>
        <v>19362</v>
      </c>
      <c r="N512" t="str">
        <f>VLOOKUP(A512,'Hospitalisation Details'!$A$1:$M$2344,7,FALSE)</f>
        <v>tier - 1</v>
      </c>
      <c r="O512" t="str">
        <f>VLOOKUP(A512,'Hospitalisation Details'!$A$1:$M$2344,8,FALSE)</f>
        <v>tier - 3</v>
      </c>
      <c r="P512" t="str">
        <f>VLOOKUP(A512,'Hospitalisation Details'!$A$1:$M$2344,9,FALSE)</f>
        <v>R1013</v>
      </c>
      <c r="Q512">
        <f>VLOOKUP(A512,'Hospitalisation Details'!$A$1:$M$2344,13,FALSE)</f>
        <v>36</v>
      </c>
    </row>
    <row r="513" spans="1:17" ht="15.5" x14ac:dyDescent="0.35">
      <c r="A513" s="21" t="s">
        <v>1859</v>
      </c>
      <c r="B513" t="str">
        <f>VLOOKUP('Customer Names'!A513,'Customer Names'!$A$2:$C$2336,3,FALSE)</f>
        <v xml:space="preserve">  Matthew</v>
      </c>
      <c r="C513">
        <f>VLOOKUP(A513,'Medical Examinations'!$A$1:$L$2336,2, FALSE)</f>
        <v>29.81</v>
      </c>
      <c r="D513">
        <f>VLOOKUP(A513,'Medical Examinations'!$A$1:$L$2336,3,FALSE)</f>
        <v>5.58</v>
      </c>
      <c r="E513" t="str">
        <f>VLOOKUP(A513,'Medical Examinations'!$A$1:$L$2336,4,FALSE)</f>
        <v>No</v>
      </c>
      <c r="F513" t="str">
        <f>VLOOKUP(A513,'Medical Examinations'!$A$1:$L$2336,5,FALSE)</f>
        <v>No</v>
      </c>
      <c r="G513" t="str">
        <f>VLOOKUP(A513,'Medical Examinations'!$A$1:$L$2336,6,FALSE)</f>
        <v>No</v>
      </c>
      <c r="H513" s="25">
        <f>VLOOKUP(A513,'Medical Examinations'!$A$1:$L$2336,7,FALSE)</f>
        <v>0</v>
      </c>
      <c r="I513" t="str">
        <f>VLOOKUP(A513,'Medical Examinations'!$A$1:$L$2336,8,FALSE)</f>
        <v>yes</v>
      </c>
      <c r="J513" t="str">
        <f>VLOOKUP(A513,'Medical Examinations'!$A$1:$L$2336,11,FALSE)</f>
        <v>Over Weight</v>
      </c>
      <c r="K513" t="str">
        <f>VLOOKUP(A513,'Medical Examinations'!$A$1:$L$2336,12,FALSE)</f>
        <v>Normal</v>
      </c>
      <c r="L513" t="str">
        <f>VLOOKUP(A513,'Hospitalisation Details'!$A$1:$M$2344,12,FALSE)</f>
        <v>24-08-1991</v>
      </c>
      <c r="M513">
        <f>VLOOKUP(A513,'Hospitalisation Details'!$A$1:$M$2344,6,FALSE)</f>
        <v>19350.37</v>
      </c>
      <c r="N513" t="str">
        <f>VLOOKUP(A513,'Hospitalisation Details'!$A$1:$M$2344,7,FALSE)</f>
        <v>tier - 1</v>
      </c>
      <c r="O513" t="str">
        <f>VLOOKUP(A513,'Hospitalisation Details'!$A$1:$M$2344,8,FALSE)</f>
        <v>tier - 3</v>
      </c>
      <c r="P513" t="str">
        <f>VLOOKUP(A513,'Hospitalisation Details'!$A$1:$M$2344,9,FALSE)</f>
        <v>R1013</v>
      </c>
      <c r="Q513">
        <f>VLOOKUP(A513,'Hospitalisation Details'!$A$1:$M$2344,13,FALSE)</f>
        <v>31</v>
      </c>
    </row>
    <row r="514" spans="1:17" ht="15.5" x14ac:dyDescent="0.35">
      <c r="A514" s="21" t="s">
        <v>1858</v>
      </c>
      <c r="B514" t="str">
        <f>VLOOKUP('Customer Names'!A514,'Customer Names'!$A$2:$C$2336,3,FALSE)</f>
        <v xml:space="preserve">  Brady</v>
      </c>
      <c r="C514">
        <f>VLOOKUP(A514,'Medical Examinations'!$A$1:$L$2336,2, FALSE)</f>
        <v>51.18</v>
      </c>
      <c r="D514">
        <f>VLOOKUP(A514,'Medical Examinations'!$A$1:$L$2336,3,FALSE)</f>
        <v>4.4000000000000004</v>
      </c>
      <c r="E514" t="str">
        <f>VLOOKUP(A514,'Medical Examinations'!$A$1:$L$2336,4,FALSE)</f>
        <v>yes</v>
      </c>
      <c r="F514" t="str">
        <f>VLOOKUP(A514,'Medical Examinations'!$A$1:$L$2336,5,FALSE)</f>
        <v>No</v>
      </c>
      <c r="G514" t="str">
        <f>VLOOKUP(A514,'Medical Examinations'!$A$1:$L$2336,6,FALSE)</f>
        <v>No</v>
      </c>
      <c r="H514" s="25">
        <f>VLOOKUP(A514,'Medical Examinations'!$A$1:$L$2336,7,FALSE)</f>
        <v>2</v>
      </c>
      <c r="I514" t="str">
        <f>VLOOKUP(A514,'Medical Examinations'!$A$1:$L$2336,8,FALSE)</f>
        <v>No</v>
      </c>
      <c r="J514" t="str">
        <f>VLOOKUP(A514,'Medical Examinations'!$A$1:$L$2336,11,FALSE)</f>
        <v>Obesity</v>
      </c>
      <c r="K514" t="str">
        <f>VLOOKUP(A514,'Medical Examinations'!$A$1:$L$2336,12,FALSE)</f>
        <v>Normal</v>
      </c>
      <c r="L514" t="str">
        <f>VLOOKUP(A514,'Hospitalisation Details'!$A$1:$M$2344,12,FALSE)</f>
        <v>15-11-1966</v>
      </c>
      <c r="M514">
        <f>VLOOKUP(A514,'Hospitalisation Details'!$A$1:$M$2344,6,FALSE)</f>
        <v>19321.060000000001</v>
      </c>
      <c r="N514" t="str">
        <f>VLOOKUP(A514,'Hospitalisation Details'!$A$1:$M$2344,7,FALSE)</f>
        <v>tier - 1</v>
      </c>
      <c r="O514" t="str">
        <f>VLOOKUP(A514,'Hospitalisation Details'!$A$1:$M$2344,8,FALSE)</f>
        <v>tier - 1</v>
      </c>
      <c r="P514" t="str">
        <f>VLOOKUP(A514,'Hospitalisation Details'!$A$1:$M$2344,9,FALSE)</f>
        <v>R1012</v>
      </c>
      <c r="Q514">
        <f>VLOOKUP(A514,'Hospitalisation Details'!$A$1:$M$2344,13,FALSE)</f>
        <v>56</v>
      </c>
    </row>
    <row r="515" spans="1:17" ht="15.5" x14ac:dyDescent="0.35">
      <c r="A515" s="21" t="s">
        <v>1857</v>
      </c>
      <c r="B515" t="str">
        <f>VLOOKUP('Customer Names'!A515,'Customer Names'!$A$2:$C$2336,3,FALSE)</f>
        <v xml:space="preserve">  Kameko</v>
      </c>
      <c r="C515">
        <f>VLOOKUP(A515,'Medical Examinations'!$A$1:$L$2336,2, FALSE)</f>
        <v>51.37</v>
      </c>
      <c r="D515">
        <f>VLOOKUP(A515,'Medical Examinations'!$A$1:$L$2336,3,FALSE)</f>
        <v>8.18</v>
      </c>
      <c r="E515" t="str">
        <f>VLOOKUP(A515,'Medical Examinations'!$A$1:$L$2336,4,FALSE)</f>
        <v>yes</v>
      </c>
      <c r="F515" t="str">
        <f>VLOOKUP(A515,'Medical Examinations'!$A$1:$L$2336,5,FALSE)</f>
        <v>No</v>
      </c>
      <c r="G515" t="str">
        <f>VLOOKUP(A515,'Medical Examinations'!$A$1:$L$2336,6,FALSE)</f>
        <v>No</v>
      </c>
      <c r="H515" s="25">
        <f>VLOOKUP(A515,'Medical Examinations'!$A$1:$L$2336,7,FALSE)</f>
        <v>0</v>
      </c>
      <c r="I515" t="str">
        <f>VLOOKUP(A515,'Medical Examinations'!$A$1:$L$2336,8,FALSE)</f>
        <v>No</v>
      </c>
      <c r="J515" t="str">
        <f>VLOOKUP(A515,'Medical Examinations'!$A$1:$L$2336,11,FALSE)</f>
        <v>Obesity</v>
      </c>
      <c r="K515" t="str">
        <f>VLOOKUP(A515,'Medical Examinations'!$A$1:$L$2336,12,FALSE)</f>
        <v>Diabetes</v>
      </c>
      <c r="L515" t="str">
        <f>VLOOKUP(A515,'Hospitalisation Details'!$A$1:$M$2344,12,FALSE)</f>
        <v>29-07-1967</v>
      </c>
      <c r="M515">
        <f>VLOOKUP(A515,'Hospitalisation Details'!$A$1:$M$2344,6,FALSE)</f>
        <v>19259.96</v>
      </c>
      <c r="N515" t="str">
        <f>VLOOKUP(A515,'Hospitalisation Details'!$A$1:$M$2344,7,FALSE)</f>
        <v>tier - 1</v>
      </c>
      <c r="O515" t="str">
        <f>VLOOKUP(A515,'Hospitalisation Details'!$A$1:$M$2344,8,FALSE)</f>
        <v>tier - 1</v>
      </c>
      <c r="P515" t="str">
        <f>VLOOKUP(A515,'Hospitalisation Details'!$A$1:$M$2344,9,FALSE)</f>
        <v>R1012</v>
      </c>
      <c r="Q515">
        <f>VLOOKUP(A515,'Hospitalisation Details'!$A$1:$M$2344,13,FALSE)</f>
        <v>56</v>
      </c>
    </row>
    <row r="516" spans="1:17" ht="15.5" x14ac:dyDescent="0.35">
      <c r="A516" s="21" t="s">
        <v>1856</v>
      </c>
      <c r="B516" t="str">
        <f>VLOOKUP('Customer Names'!A516,'Customer Names'!$A$2:$C$2336,3,FALSE)</f>
        <v xml:space="preserve">  Jeremy A</v>
      </c>
      <c r="C516">
        <f>VLOOKUP(A516,'Medical Examinations'!$A$1:$L$2336,2, FALSE)</f>
        <v>36.19</v>
      </c>
      <c r="D516">
        <f>VLOOKUP(A516,'Medical Examinations'!$A$1:$L$2336,3,FALSE)</f>
        <v>5.52</v>
      </c>
      <c r="E516" t="str">
        <f>VLOOKUP(A516,'Medical Examinations'!$A$1:$L$2336,4,FALSE)</f>
        <v>yes</v>
      </c>
      <c r="F516" t="str">
        <f>VLOOKUP(A516,'Medical Examinations'!$A$1:$L$2336,5,FALSE)</f>
        <v>No</v>
      </c>
      <c r="G516" t="str">
        <f>VLOOKUP(A516,'Medical Examinations'!$A$1:$L$2336,6,FALSE)</f>
        <v>No</v>
      </c>
      <c r="H516" s="25">
        <f>VLOOKUP(A516,'Medical Examinations'!$A$1:$L$2336,7,FALSE)</f>
        <v>0</v>
      </c>
      <c r="I516" t="str">
        <f>VLOOKUP(A516,'Medical Examinations'!$A$1:$L$2336,8,FALSE)</f>
        <v>No</v>
      </c>
      <c r="J516" t="str">
        <f>VLOOKUP(A516,'Medical Examinations'!$A$1:$L$2336,11,FALSE)</f>
        <v>Obesity</v>
      </c>
      <c r="K516" t="str">
        <f>VLOOKUP(A516,'Medical Examinations'!$A$1:$L$2336,12,FALSE)</f>
        <v>Normal</v>
      </c>
      <c r="L516" t="str">
        <f>VLOOKUP(A516,'Hospitalisation Details'!$A$1:$M$2344,12,FALSE)</f>
        <v>28-12-1985</v>
      </c>
      <c r="M516">
        <f>VLOOKUP(A516,'Hospitalisation Details'!$A$1:$M$2344,6,FALSE)</f>
        <v>19214.71</v>
      </c>
      <c r="N516" t="str">
        <f>VLOOKUP(A516,'Hospitalisation Details'!$A$1:$M$2344,7,FALSE)</f>
        <v>tier - 1</v>
      </c>
      <c r="O516" t="str">
        <f>VLOOKUP(A516,'Hospitalisation Details'!$A$1:$M$2344,8,FALSE)</f>
        <v>tier - 3</v>
      </c>
      <c r="P516" t="str">
        <f>VLOOKUP(A516,'Hospitalisation Details'!$A$1:$M$2344,9,FALSE)</f>
        <v>R1013</v>
      </c>
      <c r="Q516">
        <f>VLOOKUP(A516,'Hospitalisation Details'!$A$1:$M$2344,13,FALSE)</f>
        <v>37</v>
      </c>
    </row>
    <row r="517" spans="1:17" ht="15.5" x14ac:dyDescent="0.35">
      <c r="A517" s="21" t="s">
        <v>1855</v>
      </c>
      <c r="B517" t="str">
        <f>VLOOKUP('Customer Names'!A517,'Customer Names'!$A$2:$C$2336,3,FALSE)</f>
        <v xml:space="preserve">  Daniel</v>
      </c>
      <c r="C517">
        <f>VLOOKUP(A517,'Medical Examinations'!$A$1:$L$2336,2, FALSE)</f>
        <v>25.9</v>
      </c>
      <c r="D517">
        <f>VLOOKUP(A517,'Medical Examinations'!$A$1:$L$2336,3,FALSE)</f>
        <v>4.84</v>
      </c>
      <c r="E517" t="str">
        <f>VLOOKUP(A517,'Medical Examinations'!$A$1:$L$2336,4,FALSE)</f>
        <v>No</v>
      </c>
      <c r="F517" t="str">
        <f>VLOOKUP(A517,'Medical Examinations'!$A$1:$L$2336,5,FALSE)</f>
        <v>No</v>
      </c>
      <c r="G517" t="str">
        <f>VLOOKUP(A517,'Medical Examinations'!$A$1:$L$2336,6,FALSE)</f>
        <v>No</v>
      </c>
      <c r="H517" s="25">
        <f>VLOOKUP(A517,'Medical Examinations'!$A$1:$L$2336,7,FALSE)</f>
        <v>0</v>
      </c>
      <c r="I517" t="str">
        <f>VLOOKUP(A517,'Medical Examinations'!$A$1:$L$2336,8,FALSE)</f>
        <v>yes</v>
      </c>
      <c r="J517" t="str">
        <f>VLOOKUP(A517,'Medical Examinations'!$A$1:$L$2336,11,FALSE)</f>
        <v>Over Weight</v>
      </c>
      <c r="K517" t="str">
        <f>VLOOKUP(A517,'Medical Examinations'!$A$1:$L$2336,12,FALSE)</f>
        <v>Normal</v>
      </c>
      <c r="L517" t="str">
        <f>VLOOKUP(A517,'Hospitalisation Details'!$A$1:$M$2344,12,FALSE)</f>
        <v>16-09-1991</v>
      </c>
      <c r="M517">
        <f>VLOOKUP(A517,'Hospitalisation Details'!$A$1:$M$2344,6,FALSE)</f>
        <v>19199.939999999999</v>
      </c>
      <c r="N517" t="str">
        <f>VLOOKUP(A517,'Hospitalisation Details'!$A$1:$M$2344,7,FALSE)</f>
        <v>tier - 1</v>
      </c>
      <c r="O517" t="str">
        <f>VLOOKUP(A517,'Hospitalisation Details'!$A$1:$M$2344,8,FALSE)</f>
        <v>tier - 3</v>
      </c>
      <c r="P517" t="str">
        <f>VLOOKUP(A517,'Hospitalisation Details'!$A$1:$M$2344,9,FALSE)</f>
        <v>R1011</v>
      </c>
      <c r="Q517">
        <f>VLOOKUP(A517,'Hospitalisation Details'!$A$1:$M$2344,13,FALSE)</f>
        <v>31</v>
      </c>
    </row>
    <row r="518" spans="1:17" ht="15.5" x14ac:dyDescent="0.35">
      <c r="A518" s="21" t="s">
        <v>1854</v>
      </c>
      <c r="B518" t="str">
        <f>VLOOKUP('Customer Names'!A518,'Customer Names'!$A$2:$C$2336,3,FALSE)</f>
        <v xml:space="preserve">  Amanda</v>
      </c>
      <c r="C518">
        <f>VLOOKUP(A518,'Medical Examinations'!$A$1:$L$2336,2, FALSE)</f>
        <v>35.72</v>
      </c>
      <c r="D518">
        <f>VLOOKUP(A518,'Medical Examinations'!$A$1:$L$2336,3,FALSE)</f>
        <v>4.08</v>
      </c>
      <c r="E518" t="str">
        <f>VLOOKUP(A518,'Medical Examinations'!$A$1:$L$2336,4,FALSE)</f>
        <v>No</v>
      </c>
      <c r="F518" t="str">
        <f>VLOOKUP(A518,'Medical Examinations'!$A$1:$L$2336,5,FALSE)</f>
        <v>No</v>
      </c>
      <c r="G518" t="str">
        <f>VLOOKUP(A518,'Medical Examinations'!$A$1:$L$2336,6,FALSE)</f>
        <v>Yes</v>
      </c>
      <c r="H518" s="25">
        <f>VLOOKUP(A518,'Medical Examinations'!$A$1:$L$2336,7,FALSE)</f>
        <v>1</v>
      </c>
      <c r="I518" t="str">
        <f>VLOOKUP(A518,'Medical Examinations'!$A$1:$L$2336,8,FALSE)</f>
        <v>No</v>
      </c>
      <c r="J518" t="str">
        <f>VLOOKUP(A518,'Medical Examinations'!$A$1:$L$2336,11,FALSE)</f>
        <v>Obesity</v>
      </c>
      <c r="K518" t="str">
        <f>VLOOKUP(A518,'Medical Examinations'!$A$1:$L$2336,12,FALSE)</f>
        <v>Normal</v>
      </c>
      <c r="L518" t="str">
        <f>VLOOKUP(A518,'Hospitalisation Details'!$A$1:$M$2344,12,FALSE)</f>
        <v>02-07-1979</v>
      </c>
      <c r="M518">
        <f>VLOOKUP(A518,'Hospitalisation Details'!$A$1:$M$2344,6,FALSE)</f>
        <v>19144.580000000002</v>
      </c>
      <c r="N518" t="str">
        <f>VLOOKUP(A518,'Hospitalisation Details'!$A$1:$M$2344,7,FALSE)</f>
        <v>tier - 1</v>
      </c>
      <c r="O518" t="str">
        <f>VLOOKUP(A518,'Hospitalisation Details'!$A$1:$M$2344,8,FALSE)</f>
        <v>tier - 1</v>
      </c>
      <c r="P518" t="str">
        <f>VLOOKUP(A518,'Hospitalisation Details'!$A$1:$M$2344,9,FALSE)</f>
        <v>R1024</v>
      </c>
      <c r="Q518">
        <f>VLOOKUP(A518,'Hospitalisation Details'!$A$1:$M$2344,13,FALSE)</f>
        <v>44</v>
      </c>
    </row>
    <row r="519" spans="1:17" ht="15.5" x14ac:dyDescent="0.35">
      <c r="A519" s="21" t="s">
        <v>1853</v>
      </c>
      <c r="B519" t="str">
        <f>VLOOKUP('Customer Names'!A519,'Customer Names'!$A$2:$C$2336,3,FALSE)</f>
        <v xml:space="preserve">  Karen</v>
      </c>
      <c r="C519">
        <f>VLOOKUP(A519,'Medical Examinations'!$A$1:$L$2336,2, FALSE)</f>
        <v>27.94</v>
      </c>
      <c r="D519">
        <f>VLOOKUP(A519,'Medical Examinations'!$A$1:$L$2336,3,FALSE)</f>
        <v>4.4800000000000004</v>
      </c>
      <c r="E519" t="str">
        <f>VLOOKUP(A519,'Medical Examinations'!$A$1:$L$2336,4,FALSE)</f>
        <v>No</v>
      </c>
      <c r="F519" t="str">
        <f>VLOOKUP(A519,'Medical Examinations'!$A$1:$L$2336,5,FALSE)</f>
        <v>No</v>
      </c>
      <c r="G519" t="str">
        <f>VLOOKUP(A519,'Medical Examinations'!$A$1:$L$2336,6,FALSE)</f>
        <v>Yes</v>
      </c>
      <c r="H519" s="25">
        <f>VLOOKUP(A519,'Medical Examinations'!$A$1:$L$2336,7,FALSE)</f>
        <v>1</v>
      </c>
      <c r="I519" t="str">
        <f>VLOOKUP(A519,'Medical Examinations'!$A$1:$L$2336,8,FALSE)</f>
        <v>yes</v>
      </c>
      <c r="J519" t="str">
        <f>VLOOKUP(A519,'Medical Examinations'!$A$1:$L$2336,11,FALSE)</f>
        <v>Over Weight</v>
      </c>
      <c r="K519" t="str">
        <f>VLOOKUP(A519,'Medical Examinations'!$A$1:$L$2336,12,FALSE)</f>
        <v>Normal</v>
      </c>
      <c r="L519" t="str">
        <f>VLOOKUP(A519,'Hospitalisation Details'!$A$1:$M$2344,12,FALSE)</f>
        <v>28-09-1993</v>
      </c>
      <c r="M519">
        <f>VLOOKUP(A519,'Hospitalisation Details'!$A$1:$M$2344,6,FALSE)</f>
        <v>19107.78</v>
      </c>
      <c r="N519" t="str">
        <f>VLOOKUP(A519,'Hospitalisation Details'!$A$1:$M$2344,7,FALSE)</f>
        <v>tier - 1</v>
      </c>
      <c r="O519" t="str">
        <f>VLOOKUP(A519,'Hospitalisation Details'!$A$1:$M$2344,8,FALSE)</f>
        <v>tier - 2</v>
      </c>
      <c r="P519" t="str">
        <f>VLOOKUP(A519,'Hospitalisation Details'!$A$1:$M$2344,9,FALSE)</f>
        <v>R1013</v>
      </c>
      <c r="Q519">
        <f>VLOOKUP(A519,'Hospitalisation Details'!$A$1:$M$2344,13,FALSE)</f>
        <v>29</v>
      </c>
    </row>
    <row r="520" spans="1:17" ht="15.5" x14ac:dyDescent="0.35">
      <c r="A520" s="21" t="s">
        <v>1852</v>
      </c>
      <c r="B520" t="str">
        <f>VLOOKUP('Customer Names'!A520,'Customer Names'!$A$2:$C$2336,3,FALSE)</f>
        <v xml:space="preserve">  Gregory</v>
      </c>
      <c r="C520">
        <f>VLOOKUP(A520,'Medical Examinations'!$A$1:$L$2336,2, FALSE)</f>
        <v>27.1</v>
      </c>
      <c r="D520">
        <f>VLOOKUP(A520,'Medical Examinations'!$A$1:$L$2336,3,FALSE)</f>
        <v>5.73</v>
      </c>
      <c r="E520" t="str">
        <f>VLOOKUP(A520,'Medical Examinations'!$A$1:$L$2336,4,FALSE)</f>
        <v>No</v>
      </c>
      <c r="F520" t="str">
        <f>VLOOKUP(A520,'Medical Examinations'!$A$1:$L$2336,5,FALSE)</f>
        <v>No</v>
      </c>
      <c r="G520" t="str">
        <f>VLOOKUP(A520,'Medical Examinations'!$A$1:$L$2336,6,FALSE)</f>
        <v>No</v>
      </c>
      <c r="H520" s="25">
        <f>VLOOKUP(A520,'Medical Examinations'!$A$1:$L$2336,7,FALSE)</f>
        <v>0</v>
      </c>
      <c r="I520" t="str">
        <f>VLOOKUP(A520,'Medical Examinations'!$A$1:$L$2336,8,FALSE)</f>
        <v>yes</v>
      </c>
      <c r="J520" t="str">
        <f>VLOOKUP(A520,'Medical Examinations'!$A$1:$L$2336,11,FALSE)</f>
        <v>Over Weight</v>
      </c>
      <c r="K520" t="str">
        <f>VLOOKUP(A520,'Medical Examinations'!$A$1:$L$2336,12,FALSE)</f>
        <v>Prediabetes</v>
      </c>
      <c r="L520" t="str">
        <f>VLOOKUP(A520,'Hospitalisation Details'!$A$1:$M$2344,12,FALSE)</f>
        <v>05-06-1989</v>
      </c>
      <c r="M520">
        <f>VLOOKUP(A520,'Hospitalisation Details'!$A$1:$M$2344,6,FALSE)</f>
        <v>19040.88</v>
      </c>
      <c r="N520" t="str">
        <f>VLOOKUP(A520,'Hospitalisation Details'!$A$1:$M$2344,7,FALSE)</f>
        <v>tier - 1</v>
      </c>
      <c r="O520" t="str">
        <f>VLOOKUP(A520,'Hospitalisation Details'!$A$1:$M$2344,8,FALSE)</f>
        <v>tier - 3</v>
      </c>
      <c r="P520" t="str">
        <f>VLOOKUP(A520,'Hospitalisation Details'!$A$1:$M$2344,9,FALSE)</f>
        <v>R1011</v>
      </c>
      <c r="Q520">
        <f>VLOOKUP(A520,'Hospitalisation Details'!$A$1:$M$2344,13,FALSE)</f>
        <v>34</v>
      </c>
    </row>
    <row r="521" spans="1:17" ht="15.5" x14ac:dyDescent="0.35">
      <c r="A521" s="21" t="s">
        <v>1851</v>
      </c>
      <c r="B521" t="str">
        <f>VLOOKUP('Customer Names'!A521,'Customer Names'!$A$2:$C$2336,3,FALSE)</f>
        <v xml:space="preserve">  Sabine</v>
      </c>
      <c r="C521">
        <f>VLOOKUP(A521,'Medical Examinations'!$A$1:$L$2336,2, FALSE)</f>
        <v>18.3</v>
      </c>
      <c r="D521">
        <f>VLOOKUP(A521,'Medical Examinations'!$A$1:$L$2336,3,FALSE)</f>
        <v>5.46</v>
      </c>
      <c r="E521" t="str">
        <f>VLOOKUP(A521,'Medical Examinations'!$A$1:$L$2336,4,FALSE)</f>
        <v>yes</v>
      </c>
      <c r="F521" t="str">
        <f>VLOOKUP(A521,'Medical Examinations'!$A$1:$L$2336,5,FALSE)</f>
        <v>No</v>
      </c>
      <c r="G521" t="str">
        <f>VLOOKUP(A521,'Medical Examinations'!$A$1:$L$2336,6,FALSE)</f>
        <v>Yes</v>
      </c>
      <c r="H521" s="25">
        <f>VLOOKUP(A521,'Medical Examinations'!$A$1:$L$2336,7,FALSE)</f>
        <v>1</v>
      </c>
      <c r="I521" t="str">
        <f>VLOOKUP(A521,'Medical Examinations'!$A$1:$L$2336,8,FALSE)</f>
        <v>yes</v>
      </c>
      <c r="J521" t="str">
        <f>VLOOKUP(A521,'Medical Examinations'!$A$1:$L$2336,11,FALSE)</f>
        <v>Underweight</v>
      </c>
      <c r="K521" t="str">
        <f>VLOOKUP(A521,'Medical Examinations'!$A$1:$L$2336,12,FALSE)</f>
        <v>Normal</v>
      </c>
      <c r="L521" t="str">
        <f>VLOOKUP(A521,'Hospitalisation Details'!$A$1:$M$2344,12,FALSE)</f>
        <v>19-12-1983</v>
      </c>
      <c r="M521">
        <f>VLOOKUP(A521,'Hospitalisation Details'!$A$1:$M$2344,6,FALSE)</f>
        <v>19023.259999999998</v>
      </c>
      <c r="N521" t="str">
        <f>VLOOKUP(A521,'Hospitalisation Details'!$A$1:$M$2344,7,FALSE)</f>
        <v>tier - 1</v>
      </c>
      <c r="O521" t="str">
        <f>VLOOKUP(A521,'Hospitalisation Details'!$A$1:$M$2344,8,FALSE)</f>
        <v>tier - 3</v>
      </c>
      <c r="P521" t="str">
        <f>VLOOKUP(A521,'Hospitalisation Details'!$A$1:$M$2344,9,FALSE)</f>
        <v>R1011</v>
      </c>
      <c r="Q521">
        <f>VLOOKUP(A521,'Hospitalisation Details'!$A$1:$M$2344,13,FALSE)</f>
        <v>39</v>
      </c>
    </row>
    <row r="522" spans="1:17" ht="15.5" x14ac:dyDescent="0.35">
      <c r="A522" s="21" t="s">
        <v>1850</v>
      </c>
      <c r="B522" t="str">
        <f>VLOOKUP('Customer Names'!A522,'Customer Names'!$A$2:$C$2336,3,FALSE)</f>
        <v xml:space="preserve">  Joseph</v>
      </c>
      <c r="C522">
        <f>VLOOKUP(A522,'Medical Examinations'!$A$1:$L$2336,2, FALSE)</f>
        <v>25.3</v>
      </c>
      <c r="D522">
        <f>VLOOKUP(A522,'Medical Examinations'!$A$1:$L$2336,3,FALSE)</f>
        <v>5.0199999999999996</v>
      </c>
      <c r="E522" t="str">
        <f>VLOOKUP(A522,'Medical Examinations'!$A$1:$L$2336,4,FALSE)</f>
        <v>yes</v>
      </c>
      <c r="F522" t="str">
        <f>VLOOKUP(A522,'Medical Examinations'!$A$1:$L$2336,5,FALSE)</f>
        <v>No</v>
      </c>
      <c r="G522" t="str">
        <f>VLOOKUP(A522,'Medical Examinations'!$A$1:$L$2336,6,FALSE)</f>
        <v>No</v>
      </c>
      <c r="H522" s="25">
        <f>VLOOKUP(A522,'Medical Examinations'!$A$1:$L$2336,7,FALSE)</f>
        <v>1</v>
      </c>
      <c r="I522" t="str">
        <f>VLOOKUP(A522,'Medical Examinations'!$A$1:$L$2336,8,FALSE)</f>
        <v>yes</v>
      </c>
      <c r="J522" t="str">
        <f>VLOOKUP(A522,'Medical Examinations'!$A$1:$L$2336,11,FALSE)</f>
        <v>Over Weight</v>
      </c>
      <c r="K522" t="str">
        <f>VLOOKUP(A522,'Medical Examinations'!$A$1:$L$2336,12,FALSE)</f>
        <v>Normal</v>
      </c>
      <c r="L522" t="str">
        <f>VLOOKUP(A522,'Hospitalisation Details'!$A$1:$M$2344,12,FALSE)</f>
        <v>24-10-1988</v>
      </c>
      <c r="M522">
        <f>VLOOKUP(A522,'Hospitalisation Details'!$A$1:$M$2344,6,FALSE)</f>
        <v>18972.5</v>
      </c>
      <c r="N522" t="str">
        <f>VLOOKUP(A522,'Hospitalisation Details'!$A$1:$M$2344,7,FALSE)</f>
        <v>tier - 1</v>
      </c>
      <c r="O522" t="str">
        <f>VLOOKUP(A522,'Hospitalisation Details'!$A$1:$M$2344,8,FALSE)</f>
        <v>tier - 3</v>
      </c>
      <c r="P522" t="str">
        <f>VLOOKUP(A522,'Hospitalisation Details'!$A$1:$M$2344,9,FALSE)</f>
        <v>R1013</v>
      </c>
      <c r="Q522">
        <f>VLOOKUP(A522,'Hospitalisation Details'!$A$1:$M$2344,13,FALSE)</f>
        <v>34</v>
      </c>
    </row>
    <row r="523" spans="1:17" ht="15.5" x14ac:dyDescent="0.35">
      <c r="A523" s="21" t="s">
        <v>1849</v>
      </c>
      <c r="B523" t="str">
        <f>VLOOKUP('Customer Names'!A523,'Customer Names'!$A$2:$C$2336,3,FALSE)</f>
        <v xml:space="preserve">  Adam</v>
      </c>
      <c r="C523">
        <f>VLOOKUP(A523,'Medical Examinations'!$A$1:$L$2336,2, FALSE)</f>
        <v>38.83</v>
      </c>
      <c r="D523">
        <f>VLOOKUP(A523,'Medical Examinations'!$A$1:$L$2336,3,FALSE)</f>
        <v>6.36</v>
      </c>
      <c r="E523" t="str">
        <f>VLOOKUP(A523,'Medical Examinations'!$A$1:$L$2336,4,FALSE)</f>
        <v>No</v>
      </c>
      <c r="F523" t="str">
        <f>VLOOKUP(A523,'Medical Examinations'!$A$1:$L$2336,5,FALSE)</f>
        <v>No</v>
      </c>
      <c r="G523" t="str">
        <f>VLOOKUP(A523,'Medical Examinations'!$A$1:$L$2336,6,FALSE)</f>
        <v>No</v>
      </c>
      <c r="H523" s="25">
        <f>VLOOKUP(A523,'Medical Examinations'!$A$1:$L$2336,7,FALSE)</f>
        <v>1</v>
      </c>
      <c r="I523" t="str">
        <f>VLOOKUP(A523,'Medical Examinations'!$A$1:$L$2336,8,FALSE)</f>
        <v>No</v>
      </c>
      <c r="J523" t="str">
        <f>VLOOKUP(A523,'Medical Examinations'!$A$1:$L$2336,11,FALSE)</f>
        <v>Obesity</v>
      </c>
      <c r="K523" t="str">
        <f>VLOOKUP(A523,'Medical Examinations'!$A$1:$L$2336,12,FALSE)</f>
        <v>Prediabetes</v>
      </c>
      <c r="L523" t="str">
        <f>VLOOKUP(A523,'Hospitalisation Details'!$A$1:$M$2344,12,FALSE)</f>
        <v>30-11-1992</v>
      </c>
      <c r="M523">
        <f>VLOOKUP(A523,'Hospitalisation Details'!$A$1:$M$2344,6,FALSE)</f>
        <v>18963.169999999998</v>
      </c>
      <c r="N523" t="str">
        <f>VLOOKUP(A523,'Hospitalisation Details'!$A$1:$M$2344,7,FALSE)</f>
        <v>tier - 1</v>
      </c>
      <c r="O523" t="str">
        <f>VLOOKUP(A523,'Hospitalisation Details'!$A$1:$M$2344,8,FALSE)</f>
        <v>tier - 1</v>
      </c>
      <c r="P523" t="str">
        <f>VLOOKUP(A523,'Hospitalisation Details'!$A$1:$M$2344,9,FALSE)</f>
        <v>R1013</v>
      </c>
      <c r="Q523">
        <f>VLOOKUP(A523,'Hospitalisation Details'!$A$1:$M$2344,13,FALSE)</f>
        <v>30</v>
      </c>
    </row>
    <row r="524" spans="1:17" ht="15.5" x14ac:dyDescent="0.35">
      <c r="A524" s="21" t="s">
        <v>1848</v>
      </c>
      <c r="B524" t="str">
        <f>VLOOKUP('Customer Names'!A524,'Customer Names'!$A$2:$C$2336,3,FALSE)</f>
        <v xml:space="preserve">  Karolyn A</v>
      </c>
      <c r="C524">
        <f>VLOOKUP(A524,'Medical Examinations'!$A$1:$L$2336,2, FALSE)</f>
        <v>27.6</v>
      </c>
      <c r="D524">
        <f>VLOOKUP(A524,'Medical Examinations'!$A$1:$L$2336,3,FALSE)</f>
        <v>5.36</v>
      </c>
      <c r="E524" t="str">
        <f>VLOOKUP(A524,'Medical Examinations'!$A$1:$L$2336,4,FALSE)</f>
        <v>No</v>
      </c>
      <c r="F524" t="str">
        <f>VLOOKUP(A524,'Medical Examinations'!$A$1:$L$2336,5,FALSE)</f>
        <v>No</v>
      </c>
      <c r="G524" t="str">
        <f>VLOOKUP(A524,'Medical Examinations'!$A$1:$L$2336,6,FALSE)</f>
        <v>No</v>
      </c>
      <c r="H524" s="25">
        <f>VLOOKUP(A524,'Medical Examinations'!$A$1:$L$2336,7,FALSE)</f>
        <v>1</v>
      </c>
      <c r="I524" t="str">
        <f>VLOOKUP(A524,'Medical Examinations'!$A$1:$L$2336,8,FALSE)</f>
        <v>No</v>
      </c>
      <c r="J524" t="str">
        <f>VLOOKUP(A524,'Medical Examinations'!$A$1:$L$2336,11,FALSE)</f>
        <v>Over Weight</v>
      </c>
      <c r="K524" t="str">
        <f>VLOOKUP(A524,'Medical Examinations'!$A$1:$L$2336,12,FALSE)</f>
        <v>Normal</v>
      </c>
      <c r="L524" t="str">
        <f>VLOOKUP(A524,'Hospitalisation Details'!$A$1:$M$2344,12,FALSE)</f>
        <v>06-08-1998</v>
      </c>
      <c r="M524">
        <f>VLOOKUP(A524,'Hospitalisation Details'!$A$1:$M$2344,6,FALSE)</f>
        <v>18955.22</v>
      </c>
      <c r="N524" t="str">
        <f>VLOOKUP(A524,'Hospitalisation Details'!$A$1:$M$2344,7,FALSE)</f>
        <v>tier - 1</v>
      </c>
      <c r="O524" t="str">
        <f>VLOOKUP(A524,'Hospitalisation Details'!$A$1:$M$2344,8,FALSE)</f>
        <v>tier - 3</v>
      </c>
      <c r="P524" t="str">
        <f>VLOOKUP(A524,'Hospitalisation Details'!$A$1:$M$2344,9,FALSE)</f>
        <v>R1011</v>
      </c>
      <c r="Q524">
        <f>VLOOKUP(A524,'Hospitalisation Details'!$A$1:$M$2344,13,FALSE)</f>
        <v>25</v>
      </c>
    </row>
    <row r="525" spans="1:17" ht="15.5" x14ac:dyDescent="0.35">
      <c r="A525" s="21" t="s">
        <v>1847</v>
      </c>
      <c r="B525" t="str">
        <f>VLOOKUP('Customer Names'!A525,'Customer Names'!$A$2:$C$2336,3,FALSE)</f>
        <v xml:space="preserve">  Anita L</v>
      </c>
      <c r="C525">
        <f>VLOOKUP(A525,'Medical Examinations'!$A$1:$L$2336,2, FALSE)</f>
        <v>46.4</v>
      </c>
      <c r="D525">
        <f>VLOOKUP(A525,'Medical Examinations'!$A$1:$L$2336,3,FALSE)</f>
        <v>8.3699999999999992</v>
      </c>
      <c r="E525" t="str">
        <f>VLOOKUP(A525,'Medical Examinations'!$A$1:$L$2336,4,FALSE)</f>
        <v>yes</v>
      </c>
      <c r="F525" t="str">
        <f>VLOOKUP(A525,'Medical Examinations'!$A$1:$L$2336,5,FALSE)</f>
        <v>No</v>
      </c>
      <c r="G525" t="str">
        <f>VLOOKUP(A525,'Medical Examinations'!$A$1:$L$2336,6,FALSE)</f>
        <v>Yes</v>
      </c>
      <c r="H525" s="25">
        <f>VLOOKUP(A525,'Medical Examinations'!$A$1:$L$2336,7,FALSE)</f>
        <v>1</v>
      </c>
      <c r="I525" t="str">
        <f>VLOOKUP(A525,'Medical Examinations'!$A$1:$L$2336,8,FALSE)</f>
        <v>No</v>
      </c>
      <c r="J525" t="str">
        <f>VLOOKUP(A525,'Medical Examinations'!$A$1:$L$2336,11,FALSE)</f>
        <v>Obesity</v>
      </c>
      <c r="K525" t="str">
        <f>VLOOKUP(A525,'Medical Examinations'!$A$1:$L$2336,12,FALSE)</f>
        <v>Diabetes</v>
      </c>
      <c r="L525" t="str">
        <f>VLOOKUP(A525,'Hospitalisation Details'!$A$1:$M$2344,12,FALSE)</f>
        <v>20-10-1963</v>
      </c>
      <c r="M525">
        <f>VLOOKUP(A525,'Hospitalisation Details'!$A$1:$M$2344,6,FALSE)</f>
        <v>18954.560000000001</v>
      </c>
      <c r="N525" t="str">
        <f>VLOOKUP(A525,'Hospitalisation Details'!$A$1:$M$2344,7,FALSE)</f>
        <v>tier - 1</v>
      </c>
      <c r="O525" t="str">
        <f>VLOOKUP(A525,'Hospitalisation Details'!$A$1:$M$2344,8,FALSE)</f>
        <v>tier - 1</v>
      </c>
      <c r="P525" t="str">
        <f>VLOOKUP(A525,'Hospitalisation Details'!$A$1:$M$2344,9,FALSE)</f>
        <v>R1026</v>
      </c>
      <c r="Q525">
        <f>VLOOKUP(A525,'Hospitalisation Details'!$A$1:$M$2344,13,FALSE)</f>
        <v>59</v>
      </c>
    </row>
    <row r="526" spans="1:17" ht="15.5" x14ac:dyDescent="0.35">
      <c r="A526" s="21" t="s">
        <v>1846</v>
      </c>
      <c r="B526" t="str">
        <f>VLOOKUP('Customer Names'!A526,'Customer Names'!$A$2:$C$2336,3,FALSE)</f>
        <v xml:space="preserve">  Laura E</v>
      </c>
      <c r="C526">
        <f>VLOOKUP(A526,'Medical Examinations'!$A$1:$L$2336,2, FALSE)</f>
        <v>51.92</v>
      </c>
      <c r="D526">
        <f>VLOOKUP(A526,'Medical Examinations'!$A$1:$L$2336,3,FALSE)</f>
        <v>5.18</v>
      </c>
      <c r="E526" t="str">
        <f>VLOOKUP(A526,'Medical Examinations'!$A$1:$L$2336,4,FALSE)</f>
        <v>yes</v>
      </c>
      <c r="F526" t="str">
        <f>VLOOKUP(A526,'Medical Examinations'!$A$1:$L$2336,5,FALSE)</f>
        <v>No</v>
      </c>
      <c r="G526" t="str">
        <f>VLOOKUP(A526,'Medical Examinations'!$A$1:$L$2336,6,FALSE)</f>
        <v>Yes</v>
      </c>
      <c r="H526" s="25">
        <f>VLOOKUP(A526,'Medical Examinations'!$A$1:$L$2336,7,FALSE)</f>
        <v>1</v>
      </c>
      <c r="I526" t="str">
        <f>VLOOKUP(A526,'Medical Examinations'!$A$1:$L$2336,8,FALSE)</f>
        <v>No</v>
      </c>
      <c r="J526" t="str">
        <f>VLOOKUP(A526,'Medical Examinations'!$A$1:$L$2336,11,FALSE)</f>
        <v>Obesity</v>
      </c>
      <c r="K526" t="str">
        <f>VLOOKUP(A526,'Medical Examinations'!$A$1:$L$2336,12,FALSE)</f>
        <v>Normal</v>
      </c>
      <c r="L526" t="str">
        <f>VLOOKUP(A526,'Hospitalisation Details'!$A$1:$M$2344,12,FALSE)</f>
        <v>03-08-1969</v>
      </c>
      <c r="M526">
        <f>VLOOKUP(A526,'Hospitalisation Details'!$A$1:$M$2344,6,FALSE)</f>
        <v>18932.810000000001</v>
      </c>
      <c r="N526" t="str">
        <f>VLOOKUP(A526,'Hospitalisation Details'!$A$1:$M$2344,7,FALSE)</f>
        <v>tier - 1</v>
      </c>
      <c r="O526" t="str">
        <f>VLOOKUP(A526,'Hospitalisation Details'!$A$1:$M$2344,8,FALSE)</f>
        <v>tier - 3</v>
      </c>
      <c r="P526" t="str">
        <f>VLOOKUP(A526,'Hospitalisation Details'!$A$1:$M$2344,9,FALSE)</f>
        <v>R1012</v>
      </c>
      <c r="Q526">
        <f>VLOOKUP(A526,'Hospitalisation Details'!$A$1:$M$2344,13,FALSE)</f>
        <v>54</v>
      </c>
    </row>
    <row r="527" spans="1:17" ht="15.5" x14ac:dyDescent="0.35">
      <c r="A527" s="21" t="s">
        <v>1845</v>
      </c>
      <c r="B527" t="str">
        <f>VLOOKUP('Customer Names'!A527,'Customer Names'!$A$2:$C$2336,3,FALSE)</f>
        <v xml:space="preserve">  Sarah</v>
      </c>
      <c r="C527">
        <f>VLOOKUP(A527,'Medical Examinations'!$A$1:$L$2336,2, FALSE)</f>
        <v>32.395000000000003</v>
      </c>
      <c r="D527">
        <f>VLOOKUP(A527,'Medical Examinations'!$A$1:$L$2336,3,FALSE)</f>
        <v>5.68</v>
      </c>
      <c r="E527" t="str">
        <f>VLOOKUP(A527,'Medical Examinations'!$A$1:$L$2336,4,FALSE)</f>
        <v>yes</v>
      </c>
      <c r="F527" t="str">
        <f>VLOOKUP(A527,'Medical Examinations'!$A$1:$L$2336,5,FALSE)</f>
        <v>No</v>
      </c>
      <c r="G527" t="str">
        <f>VLOOKUP(A527,'Medical Examinations'!$A$1:$L$2336,6,FALSE)</f>
        <v>No</v>
      </c>
      <c r="H527" s="25">
        <f>VLOOKUP(A527,'Medical Examinations'!$A$1:$L$2336,7,FALSE)</f>
        <v>1</v>
      </c>
      <c r="I527" t="str">
        <f>VLOOKUP(A527,'Medical Examinations'!$A$1:$L$2336,8,FALSE)</f>
        <v>No</v>
      </c>
      <c r="J527" t="str">
        <f>VLOOKUP(A527,'Medical Examinations'!$A$1:$L$2336,11,FALSE)</f>
        <v>Obesity</v>
      </c>
      <c r="K527" t="str">
        <f>VLOOKUP(A527,'Medical Examinations'!$A$1:$L$2336,12,FALSE)</f>
        <v>Normal</v>
      </c>
      <c r="L527" t="str">
        <f>VLOOKUP(A527,'Hospitalisation Details'!$A$1:$M$2344,12,FALSE)</f>
        <v>27-09-1995</v>
      </c>
      <c r="M527">
        <f>VLOOKUP(A527,'Hospitalisation Details'!$A$1:$M$2344,6,FALSE)</f>
        <v>18903.490000000002</v>
      </c>
      <c r="N527" t="str">
        <f>VLOOKUP(A527,'Hospitalisation Details'!$A$1:$M$2344,7,FALSE)</f>
        <v>tier - 1</v>
      </c>
      <c r="O527" t="str">
        <f>VLOOKUP(A527,'Hospitalisation Details'!$A$1:$M$2344,8,FALSE)</f>
        <v>tier - 2</v>
      </c>
      <c r="P527" t="str">
        <f>VLOOKUP(A527,'Hospitalisation Details'!$A$1:$M$2344,9,FALSE)</f>
        <v>R1024</v>
      </c>
      <c r="Q527">
        <f>VLOOKUP(A527,'Hospitalisation Details'!$A$1:$M$2344,13,FALSE)</f>
        <v>27</v>
      </c>
    </row>
    <row r="528" spans="1:17" ht="15.5" x14ac:dyDescent="0.35">
      <c r="A528" s="21" t="s">
        <v>1844</v>
      </c>
      <c r="B528" t="str">
        <f>VLOOKUP('Customer Names'!A528,'Customer Names'!$A$2:$C$2336,3,FALSE)</f>
        <v xml:space="preserve">  Ashley E</v>
      </c>
      <c r="C528">
        <f>VLOOKUP(A528,'Medical Examinations'!$A$1:$L$2336,2, FALSE)</f>
        <v>46.19</v>
      </c>
      <c r="D528">
        <f>VLOOKUP(A528,'Medical Examinations'!$A$1:$L$2336,3,FALSE)</f>
        <v>7.31</v>
      </c>
      <c r="E528" t="str">
        <f>VLOOKUP(A528,'Medical Examinations'!$A$1:$L$2336,4,FALSE)</f>
        <v>yes</v>
      </c>
      <c r="F528" t="str">
        <f>VLOOKUP(A528,'Medical Examinations'!$A$1:$L$2336,5,FALSE)</f>
        <v>No</v>
      </c>
      <c r="G528" t="str">
        <f>VLOOKUP(A528,'Medical Examinations'!$A$1:$L$2336,6,FALSE)</f>
        <v>Yes</v>
      </c>
      <c r="H528" s="25">
        <f>VLOOKUP(A528,'Medical Examinations'!$A$1:$L$2336,7,FALSE)</f>
        <v>1</v>
      </c>
      <c r="I528" t="str">
        <f>VLOOKUP(A528,'Medical Examinations'!$A$1:$L$2336,8,FALSE)</f>
        <v>No</v>
      </c>
      <c r="J528" t="str">
        <f>VLOOKUP(A528,'Medical Examinations'!$A$1:$L$2336,11,FALSE)</f>
        <v>Obesity</v>
      </c>
      <c r="K528" t="str">
        <f>VLOOKUP(A528,'Medical Examinations'!$A$1:$L$2336,12,FALSE)</f>
        <v>Diabetes</v>
      </c>
      <c r="L528" t="str">
        <f>VLOOKUP(A528,'Hospitalisation Details'!$A$1:$M$2344,12,FALSE)</f>
        <v>06-12-1963</v>
      </c>
      <c r="M528">
        <f>VLOOKUP(A528,'Hospitalisation Details'!$A$1:$M$2344,6,FALSE)</f>
        <v>18883.330000000002</v>
      </c>
      <c r="N528" t="str">
        <f>VLOOKUP(A528,'Hospitalisation Details'!$A$1:$M$2344,7,FALSE)</f>
        <v>tier - 1</v>
      </c>
      <c r="O528" t="str">
        <f>VLOOKUP(A528,'Hospitalisation Details'!$A$1:$M$2344,8,FALSE)</f>
        <v>tier - 1</v>
      </c>
      <c r="P528" t="str">
        <f>VLOOKUP(A528,'Hospitalisation Details'!$A$1:$M$2344,9,FALSE)</f>
        <v>R1026</v>
      </c>
      <c r="Q528">
        <f>VLOOKUP(A528,'Hospitalisation Details'!$A$1:$M$2344,13,FALSE)</f>
        <v>59</v>
      </c>
    </row>
    <row r="529" spans="1:17" ht="15.5" x14ac:dyDescent="0.35">
      <c r="A529" s="21" t="s">
        <v>1843</v>
      </c>
      <c r="B529" t="str">
        <f>VLOOKUP('Customer Names'!A529,'Customer Names'!$A$2:$C$2336,3,FALSE)</f>
        <v xml:space="preserve">  Lindsey</v>
      </c>
      <c r="C529">
        <f>VLOOKUP(A529,'Medical Examinations'!$A$1:$L$2336,2, FALSE)</f>
        <v>27.93</v>
      </c>
      <c r="D529">
        <f>VLOOKUP(A529,'Medical Examinations'!$A$1:$L$2336,3,FALSE)</f>
        <v>4.67</v>
      </c>
      <c r="E529" t="str">
        <f>VLOOKUP(A529,'Medical Examinations'!$A$1:$L$2336,4,FALSE)</f>
        <v>No</v>
      </c>
      <c r="F529" t="str">
        <f>VLOOKUP(A529,'Medical Examinations'!$A$1:$L$2336,5,FALSE)</f>
        <v>No</v>
      </c>
      <c r="G529" t="str">
        <f>VLOOKUP(A529,'Medical Examinations'!$A$1:$L$2336,6,FALSE)</f>
        <v>Yes</v>
      </c>
      <c r="H529" s="25">
        <f>VLOOKUP(A529,'Medical Examinations'!$A$1:$L$2336,7,FALSE)</f>
        <v>1</v>
      </c>
      <c r="I529" t="str">
        <f>VLOOKUP(A529,'Medical Examinations'!$A$1:$L$2336,8,FALSE)</f>
        <v>No</v>
      </c>
      <c r="J529" t="str">
        <f>VLOOKUP(A529,'Medical Examinations'!$A$1:$L$2336,11,FALSE)</f>
        <v>Over Weight</v>
      </c>
      <c r="K529" t="str">
        <f>VLOOKUP(A529,'Medical Examinations'!$A$1:$L$2336,12,FALSE)</f>
        <v>Normal</v>
      </c>
      <c r="L529" t="str">
        <f>VLOOKUP(A529,'Hospitalisation Details'!$A$1:$M$2344,12,FALSE)</f>
        <v>24-07-2003</v>
      </c>
      <c r="M529">
        <f>VLOOKUP(A529,'Hospitalisation Details'!$A$1:$M$2344,6,FALSE)</f>
        <v>18838.7</v>
      </c>
      <c r="N529" t="str">
        <f>VLOOKUP(A529,'Hospitalisation Details'!$A$1:$M$2344,7,FALSE)</f>
        <v>tier - 1</v>
      </c>
      <c r="O529" t="str">
        <f>VLOOKUP(A529,'Hospitalisation Details'!$A$1:$M$2344,8,FALSE)</f>
        <v>tier - 3</v>
      </c>
      <c r="P529" t="str">
        <f>VLOOKUP(A529,'Hospitalisation Details'!$A$1:$M$2344,9,FALSE)</f>
        <v>R1012</v>
      </c>
      <c r="Q529">
        <f>VLOOKUP(A529,'Hospitalisation Details'!$A$1:$M$2344,13,FALSE)</f>
        <v>20</v>
      </c>
    </row>
    <row r="530" spans="1:17" ht="15.5" x14ac:dyDescent="0.35">
      <c r="A530" s="21" t="s">
        <v>1842</v>
      </c>
      <c r="B530" t="str">
        <f>VLOOKUP('Customer Names'!A530,'Customer Names'!$A$2:$C$2336,3,FALSE)</f>
        <v xml:space="preserve">  Alan</v>
      </c>
      <c r="C530">
        <f>VLOOKUP(A530,'Medical Examinations'!$A$1:$L$2336,2, FALSE)</f>
        <v>45.62</v>
      </c>
      <c r="D530">
        <f>VLOOKUP(A530,'Medical Examinations'!$A$1:$L$2336,3,FALSE)</f>
        <v>6.87</v>
      </c>
      <c r="E530" t="str">
        <f>VLOOKUP(A530,'Medical Examinations'!$A$1:$L$2336,4,FALSE)</f>
        <v>No</v>
      </c>
      <c r="F530" t="str">
        <f>VLOOKUP(A530,'Medical Examinations'!$A$1:$L$2336,5,FALSE)</f>
        <v>No</v>
      </c>
      <c r="G530" t="str">
        <f>VLOOKUP(A530,'Medical Examinations'!$A$1:$L$2336,6,FALSE)</f>
        <v>No</v>
      </c>
      <c r="H530" s="25">
        <f>VLOOKUP(A530,'Medical Examinations'!$A$1:$L$2336,7,FALSE)</f>
        <v>0</v>
      </c>
      <c r="I530" t="str">
        <f>VLOOKUP(A530,'Medical Examinations'!$A$1:$L$2336,8,FALSE)</f>
        <v>No</v>
      </c>
      <c r="J530" t="str">
        <f>VLOOKUP(A530,'Medical Examinations'!$A$1:$L$2336,11,FALSE)</f>
        <v>Obesity</v>
      </c>
      <c r="K530" t="str">
        <f>VLOOKUP(A530,'Medical Examinations'!$A$1:$L$2336,12,FALSE)</f>
        <v>Diabetes</v>
      </c>
      <c r="L530" t="str">
        <f>VLOOKUP(A530,'Hospitalisation Details'!$A$1:$M$2344,12,FALSE)</f>
        <v>18-12-1962</v>
      </c>
      <c r="M530">
        <f>VLOOKUP(A530,'Hospitalisation Details'!$A$1:$M$2344,6,FALSE)</f>
        <v>18815.53</v>
      </c>
      <c r="N530" t="str">
        <f>VLOOKUP(A530,'Hospitalisation Details'!$A$1:$M$2344,7,FALSE)</f>
        <v>tier - 1</v>
      </c>
      <c r="O530" t="str">
        <f>VLOOKUP(A530,'Hospitalisation Details'!$A$1:$M$2344,8,FALSE)</f>
        <v>tier - 1</v>
      </c>
      <c r="P530" t="str">
        <f>VLOOKUP(A530,'Hospitalisation Details'!$A$1:$M$2344,9,FALSE)</f>
        <v>R1023</v>
      </c>
      <c r="Q530">
        <f>VLOOKUP(A530,'Hospitalisation Details'!$A$1:$M$2344,13,FALSE)</f>
        <v>60</v>
      </c>
    </row>
    <row r="531" spans="1:17" ht="15.5" x14ac:dyDescent="0.35">
      <c r="A531" s="21" t="s">
        <v>1841</v>
      </c>
      <c r="B531" t="str">
        <f>VLOOKUP('Customer Names'!A531,'Customer Names'!$A$2:$C$2336,3,FALSE)</f>
        <v xml:space="preserve">  Dan R</v>
      </c>
      <c r="C531">
        <f>VLOOKUP(A531,'Medical Examinations'!$A$1:$L$2336,2, FALSE)</f>
        <v>35.31</v>
      </c>
      <c r="D531">
        <f>VLOOKUP(A531,'Medical Examinations'!$A$1:$L$2336,3,FALSE)</f>
        <v>5.87</v>
      </c>
      <c r="E531" t="str">
        <f>VLOOKUP(A531,'Medical Examinations'!$A$1:$L$2336,4,FALSE)</f>
        <v>No</v>
      </c>
      <c r="F531" t="str">
        <f>VLOOKUP(A531,'Medical Examinations'!$A$1:$L$2336,5,FALSE)</f>
        <v>No</v>
      </c>
      <c r="G531" t="str">
        <f>VLOOKUP(A531,'Medical Examinations'!$A$1:$L$2336,6,FALSE)</f>
        <v>Yes</v>
      </c>
      <c r="H531" s="25">
        <f>VLOOKUP(A531,'Medical Examinations'!$A$1:$L$2336,7,FALSE)</f>
        <v>1</v>
      </c>
      <c r="I531" t="str">
        <f>VLOOKUP(A531,'Medical Examinations'!$A$1:$L$2336,8,FALSE)</f>
        <v>No</v>
      </c>
      <c r="J531" t="str">
        <f>VLOOKUP(A531,'Medical Examinations'!$A$1:$L$2336,11,FALSE)</f>
        <v>Obesity</v>
      </c>
      <c r="K531" t="str">
        <f>VLOOKUP(A531,'Medical Examinations'!$A$1:$L$2336,12,FALSE)</f>
        <v>Prediabetes</v>
      </c>
      <c r="L531" t="str">
        <f>VLOOKUP(A531,'Hospitalisation Details'!$A$1:$M$2344,12,FALSE)</f>
        <v>15-10-1979</v>
      </c>
      <c r="M531">
        <f>VLOOKUP(A531,'Hospitalisation Details'!$A$1:$M$2344,6,FALSE)</f>
        <v>18806.150000000001</v>
      </c>
      <c r="N531" t="str">
        <f>VLOOKUP(A531,'Hospitalisation Details'!$A$1:$M$2344,7,FALSE)</f>
        <v>tier - 1</v>
      </c>
      <c r="O531" t="str">
        <f>VLOOKUP(A531,'Hospitalisation Details'!$A$1:$M$2344,8,FALSE)</f>
        <v>tier - 2</v>
      </c>
      <c r="P531" t="str">
        <f>VLOOKUP(A531,'Hospitalisation Details'!$A$1:$M$2344,9,FALSE)</f>
        <v>R1013</v>
      </c>
      <c r="Q531">
        <f>VLOOKUP(A531,'Hospitalisation Details'!$A$1:$M$2344,13,FALSE)</f>
        <v>43</v>
      </c>
    </row>
    <row r="532" spans="1:17" ht="15.5" x14ac:dyDescent="0.35">
      <c r="A532" s="21" t="s">
        <v>1840</v>
      </c>
      <c r="B532" t="str">
        <f>VLOOKUP('Customer Names'!A532,'Customer Names'!$A$2:$C$2336,3,FALSE)</f>
        <v xml:space="preserve">  Katie</v>
      </c>
      <c r="C532">
        <f>VLOOKUP(A532,'Medical Examinations'!$A$1:$L$2336,2, FALSE)</f>
        <v>30.4</v>
      </c>
      <c r="D532">
        <f>VLOOKUP(A532,'Medical Examinations'!$A$1:$L$2336,3,FALSE)</f>
        <v>4.07</v>
      </c>
      <c r="E532" t="str">
        <f>VLOOKUP(A532,'Medical Examinations'!$A$1:$L$2336,4,FALSE)</f>
        <v>yes</v>
      </c>
      <c r="F532" t="str">
        <f>VLOOKUP(A532,'Medical Examinations'!$A$1:$L$2336,5,FALSE)</f>
        <v>No</v>
      </c>
      <c r="G532" t="str">
        <f>VLOOKUP(A532,'Medical Examinations'!$A$1:$L$2336,6,FALSE)</f>
        <v>No</v>
      </c>
      <c r="H532" s="25">
        <f>VLOOKUP(A532,'Medical Examinations'!$A$1:$L$2336,7,FALSE)</f>
        <v>1</v>
      </c>
      <c r="I532" t="str">
        <f>VLOOKUP(A532,'Medical Examinations'!$A$1:$L$2336,8,FALSE)</f>
        <v>No</v>
      </c>
      <c r="J532" t="str">
        <f>VLOOKUP(A532,'Medical Examinations'!$A$1:$L$2336,11,FALSE)</f>
        <v>Obesity</v>
      </c>
      <c r="K532" t="str">
        <f>VLOOKUP(A532,'Medical Examinations'!$A$1:$L$2336,12,FALSE)</f>
        <v>Normal</v>
      </c>
      <c r="L532" t="str">
        <f>VLOOKUP(A532,'Hospitalisation Details'!$A$1:$M$2344,12,FALSE)</f>
        <v>28-11-1995</v>
      </c>
      <c r="M532">
        <f>VLOOKUP(A532,'Hospitalisation Details'!$A$1:$M$2344,6,FALSE)</f>
        <v>18804.75</v>
      </c>
      <c r="N532" t="str">
        <f>VLOOKUP(A532,'Hospitalisation Details'!$A$1:$M$2344,7,FALSE)</f>
        <v>tier - 1</v>
      </c>
      <c r="O532" t="str">
        <f>VLOOKUP(A532,'Hospitalisation Details'!$A$1:$M$2344,8,FALSE)</f>
        <v>tier - 1</v>
      </c>
      <c r="P532" t="str">
        <f>VLOOKUP(A532,'Hospitalisation Details'!$A$1:$M$2344,9,FALSE)</f>
        <v>R1012</v>
      </c>
      <c r="Q532">
        <f>VLOOKUP(A532,'Hospitalisation Details'!$A$1:$M$2344,13,FALSE)</f>
        <v>27</v>
      </c>
    </row>
    <row r="533" spans="1:17" ht="15.5" x14ac:dyDescent="0.35">
      <c r="A533" s="21" t="s">
        <v>1839</v>
      </c>
      <c r="B533" t="str">
        <f>VLOOKUP('Customer Names'!A533,'Customer Names'!$A$2:$C$2336,3,FALSE)</f>
        <v xml:space="preserve">  Eric</v>
      </c>
      <c r="C533">
        <f>VLOOKUP(A533,'Medical Examinations'!$A$1:$L$2336,2, FALSE)</f>
        <v>20.13</v>
      </c>
      <c r="D533">
        <f>VLOOKUP(A533,'Medical Examinations'!$A$1:$L$2336,3,FALSE)</f>
        <v>6.47</v>
      </c>
      <c r="E533" t="str">
        <f>VLOOKUP(A533,'Medical Examinations'!$A$1:$L$2336,4,FALSE)</f>
        <v>No</v>
      </c>
      <c r="F533" t="str">
        <f>VLOOKUP(A533,'Medical Examinations'!$A$1:$L$2336,5,FALSE)</f>
        <v>No</v>
      </c>
      <c r="G533" t="str">
        <f>VLOOKUP(A533,'Medical Examinations'!$A$1:$L$2336,6,FALSE)</f>
        <v>Yes</v>
      </c>
      <c r="H533" s="25">
        <f>VLOOKUP(A533,'Medical Examinations'!$A$1:$L$2336,7,FALSE)</f>
        <v>1</v>
      </c>
      <c r="I533" t="str">
        <f>VLOOKUP(A533,'Medical Examinations'!$A$1:$L$2336,8,FALSE)</f>
        <v>yes</v>
      </c>
      <c r="J533" t="str">
        <f>VLOOKUP(A533,'Medical Examinations'!$A$1:$L$2336,11,FALSE)</f>
        <v>Normal Weight</v>
      </c>
      <c r="K533" t="str">
        <f>VLOOKUP(A533,'Medical Examinations'!$A$1:$L$2336,12,FALSE)</f>
        <v>Diabetes</v>
      </c>
      <c r="L533" t="str">
        <f>VLOOKUP(A533,'Hospitalisation Details'!$A$1:$M$2344,12,FALSE)</f>
        <v>19-11-1979</v>
      </c>
      <c r="M533">
        <f>VLOOKUP(A533,'Hospitalisation Details'!$A$1:$M$2344,6,FALSE)</f>
        <v>18767.740000000002</v>
      </c>
      <c r="N533" t="str">
        <f>VLOOKUP(A533,'Hospitalisation Details'!$A$1:$M$2344,7,FALSE)</f>
        <v>tier - 1</v>
      </c>
      <c r="O533" t="str">
        <f>VLOOKUP(A533,'Hospitalisation Details'!$A$1:$M$2344,8,FALSE)</f>
        <v>tier - 1</v>
      </c>
      <c r="P533" t="str">
        <f>VLOOKUP(A533,'Hospitalisation Details'!$A$1:$M$2344,9,FALSE)</f>
        <v>R1013</v>
      </c>
      <c r="Q533">
        <f>VLOOKUP(A533,'Hospitalisation Details'!$A$1:$M$2344,13,FALSE)</f>
        <v>43</v>
      </c>
    </row>
    <row r="534" spans="1:17" ht="15.5" x14ac:dyDescent="0.35">
      <c r="A534" s="21" t="s">
        <v>1838</v>
      </c>
      <c r="B534" t="str">
        <f>VLOOKUP('Customer Names'!A534,'Customer Names'!$A$2:$C$2336,3,FALSE)</f>
        <v xml:space="preserve">  Cathryn</v>
      </c>
      <c r="C534">
        <f>VLOOKUP(A534,'Medical Examinations'!$A$1:$L$2336,2, FALSE)</f>
        <v>23.655000000000001</v>
      </c>
      <c r="D534">
        <f>VLOOKUP(A534,'Medical Examinations'!$A$1:$L$2336,3,FALSE)</f>
        <v>5.14</v>
      </c>
      <c r="E534" t="str">
        <f>VLOOKUP(A534,'Medical Examinations'!$A$1:$L$2336,4,FALSE)</f>
        <v>No</v>
      </c>
      <c r="F534" t="str">
        <f>VLOOKUP(A534,'Medical Examinations'!$A$1:$L$2336,5,FALSE)</f>
        <v>No</v>
      </c>
      <c r="G534" t="str">
        <f>VLOOKUP(A534,'Medical Examinations'!$A$1:$L$2336,6,FALSE)</f>
        <v>No</v>
      </c>
      <c r="H534" s="25">
        <f>VLOOKUP(A534,'Medical Examinations'!$A$1:$L$2336,7,FALSE)</f>
        <v>1</v>
      </c>
      <c r="I534" t="str">
        <f>VLOOKUP(A534,'Medical Examinations'!$A$1:$L$2336,8,FALSE)</f>
        <v>yes</v>
      </c>
      <c r="J534" t="str">
        <f>VLOOKUP(A534,'Medical Examinations'!$A$1:$L$2336,11,FALSE)</f>
        <v>Normal Weight</v>
      </c>
      <c r="K534" t="str">
        <f>VLOOKUP(A534,'Medical Examinations'!$A$1:$L$2336,12,FALSE)</f>
        <v>Normal</v>
      </c>
      <c r="L534" t="str">
        <f>VLOOKUP(A534,'Hospitalisation Details'!$A$1:$M$2344,12,FALSE)</f>
        <v>27-12-1992</v>
      </c>
      <c r="M534">
        <f>VLOOKUP(A534,'Hospitalisation Details'!$A$1:$M$2344,6,FALSE)</f>
        <v>18765.88</v>
      </c>
      <c r="N534" t="str">
        <f>VLOOKUP(A534,'Hospitalisation Details'!$A$1:$M$2344,7,FALSE)</f>
        <v>tier - 1</v>
      </c>
      <c r="O534" t="str">
        <f>VLOOKUP(A534,'Hospitalisation Details'!$A$1:$M$2344,8,FALSE)</f>
        <v>tier - 2</v>
      </c>
      <c r="P534" t="str">
        <f>VLOOKUP(A534,'Hospitalisation Details'!$A$1:$M$2344,9,FALSE)</f>
        <v>R1012</v>
      </c>
      <c r="Q534">
        <f>VLOOKUP(A534,'Hospitalisation Details'!$A$1:$M$2344,13,FALSE)</f>
        <v>30</v>
      </c>
    </row>
    <row r="535" spans="1:17" ht="15.5" x14ac:dyDescent="0.35">
      <c r="A535" s="21" t="s">
        <v>1837</v>
      </c>
      <c r="B535" t="str">
        <f>VLOOKUP('Customer Names'!A535,'Customer Names'!$A$2:$C$2336,3,FALSE)</f>
        <v xml:space="preserve">  Brendan</v>
      </c>
      <c r="C535">
        <f>VLOOKUP(A535,'Medical Examinations'!$A$1:$L$2336,2, FALSE)</f>
        <v>49.05</v>
      </c>
      <c r="D535">
        <f>VLOOKUP(A535,'Medical Examinations'!$A$1:$L$2336,3,FALSE)</f>
        <v>9.77</v>
      </c>
      <c r="E535" t="str">
        <f>VLOOKUP(A535,'Medical Examinations'!$A$1:$L$2336,4,FALSE)</f>
        <v>yes</v>
      </c>
      <c r="F535" t="str">
        <f>VLOOKUP(A535,'Medical Examinations'!$A$1:$L$2336,5,FALSE)</f>
        <v>No</v>
      </c>
      <c r="G535" t="str">
        <f>VLOOKUP(A535,'Medical Examinations'!$A$1:$L$2336,6,FALSE)</f>
        <v>No</v>
      </c>
      <c r="H535" s="25">
        <f>VLOOKUP(A535,'Medical Examinations'!$A$1:$L$2336,7,FALSE)</f>
        <v>0</v>
      </c>
      <c r="I535" t="str">
        <f>VLOOKUP(A535,'Medical Examinations'!$A$1:$L$2336,8,FALSE)</f>
        <v>No</v>
      </c>
      <c r="J535" t="str">
        <f>VLOOKUP(A535,'Medical Examinations'!$A$1:$L$2336,11,FALSE)</f>
        <v>Obesity</v>
      </c>
      <c r="K535" t="str">
        <f>VLOOKUP(A535,'Medical Examinations'!$A$1:$L$2336,12,FALSE)</f>
        <v>Diabetes</v>
      </c>
      <c r="L535" t="str">
        <f>VLOOKUP(A535,'Hospitalisation Details'!$A$1:$M$2344,12,FALSE)</f>
        <v>30-08-1967</v>
      </c>
      <c r="M535">
        <f>VLOOKUP(A535,'Hospitalisation Details'!$A$1:$M$2344,6,FALSE)</f>
        <v>18694.689999999999</v>
      </c>
      <c r="N535" t="str">
        <f>VLOOKUP(A535,'Hospitalisation Details'!$A$1:$M$2344,7,FALSE)</f>
        <v>tier - 1</v>
      </c>
      <c r="O535" t="str">
        <f>VLOOKUP(A535,'Hospitalisation Details'!$A$1:$M$2344,8,FALSE)</f>
        <v>tier - 1</v>
      </c>
      <c r="P535" t="str">
        <f>VLOOKUP(A535,'Hospitalisation Details'!$A$1:$M$2344,9,FALSE)</f>
        <v>R1023</v>
      </c>
      <c r="Q535">
        <f>VLOOKUP(A535,'Hospitalisation Details'!$A$1:$M$2344,13,FALSE)</f>
        <v>55</v>
      </c>
    </row>
    <row r="536" spans="1:17" ht="15.5" x14ac:dyDescent="0.35">
      <c r="A536" s="21" t="s">
        <v>1836</v>
      </c>
      <c r="B536" t="str">
        <f>VLOOKUP('Customer Names'!A536,'Customer Names'!$A$2:$C$2336,3,FALSE)</f>
        <v xml:space="preserve">  Shauna</v>
      </c>
      <c r="C536">
        <f>VLOOKUP(A536,'Medical Examinations'!$A$1:$L$2336,2, FALSE)</f>
        <v>51.94</v>
      </c>
      <c r="D536">
        <f>VLOOKUP(A536,'Medical Examinations'!$A$1:$L$2336,3,FALSE)</f>
        <v>8.8000000000000007</v>
      </c>
      <c r="E536" t="str">
        <f>VLOOKUP(A536,'Medical Examinations'!$A$1:$L$2336,4,FALSE)</f>
        <v>yes</v>
      </c>
      <c r="F536" t="str">
        <f>VLOOKUP(A536,'Medical Examinations'!$A$1:$L$2336,5,FALSE)</f>
        <v>No</v>
      </c>
      <c r="G536" t="str">
        <f>VLOOKUP(A536,'Medical Examinations'!$A$1:$L$2336,6,FALSE)</f>
        <v>No</v>
      </c>
      <c r="H536" s="25">
        <f>VLOOKUP(A536,'Medical Examinations'!$A$1:$L$2336,7,FALSE)</f>
        <v>2</v>
      </c>
      <c r="I536" t="str">
        <f>VLOOKUP(A536,'Medical Examinations'!$A$1:$L$2336,8,FALSE)</f>
        <v>No</v>
      </c>
      <c r="J536" t="str">
        <f>VLOOKUP(A536,'Medical Examinations'!$A$1:$L$2336,11,FALSE)</f>
        <v>Obesity</v>
      </c>
      <c r="K536" t="str">
        <f>VLOOKUP(A536,'Medical Examinations'!$A$1:$L$2336,12,FALSE)</f>
        <v>Diabetes</v>
      </c>
      <c r="L536" t="str">
        <f>VLOOKUP(A536,'Hospitalisation Details'!$A$1:$M$2344,12,FALSE)</f>
        <v>17-10-1970</v>
      </c>
      <c r="M536">
        <f>VLOOKUP(A536,'Hospitalisation Details'!$A$1:$M$2344,6,FALSE)</f>
        <v>18682.740000000002</v>
      </c>
      <c r="N536" t="str">
        <f>VLOOKUP(A536,'Hospitalisation Details'!$A$1:$M$2344,7,FALSE)</f>
        <v>tier - 1</v>
      </c>
      <c r="O536" t="str">
        <f>VLOOKUP(A536,'Hospitalisation Details'!$A$1:$M$2344,8,FALSE)</f>
        <v>tier - 3</v>
      </c>
      <c r="P536" t="str">
        <f>VLOOKUP(A536,'Hospitalisation Details'!$A$1:$M$2344,9,FALSE)</f>
        <v>R1012</v>
      </c>
      <c r="Q536">
        <f>VLOOKUP(A536,'Hospitalisation Details'!$A$1:$M$2344,13,FALSE)</f>
        <v>52</v>
      </c>
    </row>
    <row r="537" spans="1:17" ht="15.5" x14ac:dyDescent="0.35">
      <c r="A537" s="21" t="s">
        <v>1835</v>
      </c>
      <c r="B537" t="str">
        <f>VLOOKUP('Customer Names'!A537,'Customer Names'!$A$2:$C$2336,3,FALSE)</f>
        <v xml:space="preserve">  Terence</v>
      </c>
      <c r="C537">
        <f>VLOOKUP(A537,'Medical Examinations'!$A$1:$L$2336,2, FALSE)</f>
        <v>29.83</v>
      </c>
      <c r="D537">
        <f>VLOOKUP(A537,'Medical Examinations'!$A$1:$L$2336,3,FALSE)</f>
        <v>5.84</v>
      </c>
      <c r="E537" t="str">
        <f>VLOOKUP(A537,'Medical Examinations'!$A$1:$L$2336,4,FALSE)</f>
        <v>No</v>
      </c>
      <c r="F537" t="str">
        <f>VLOOKUP(A537,'Medical Examinations'!$A$1:$L$2336,5,FALSE)</f>
        <v>No</v>
      </c>
      <c r="G537" t="str">
        <f>VLOOKUP(A537,'Medical Examinations'!$A$1:$L$2336,6,FALSE)</f>
        <v>No</v>
      </c>
      <c r="H537" s="25">
        <f>VLOOKUP(A537,'Medical Examinations'!$A$1:$L$2336,7,FALSE)</f>
        <v>1</v>
      </c>
      <c r="I537" t="str">
        <f>VLOOKUP(A537,'Medical Examinations'!$A$1:$L$2336,8,FALSE)</f>
        <v>yes</v>
      </c>
      <c r="J537" t="str">
        <f>VLOOKUP(A537,'Medical Examinations'!$A$1:$L$2336,11,FALSE)</f>
        <v>Over Weight</v>
      </c>
      <c r="K537" t="str">
        <f>VLOOKUP(A537,'Medical Examinations'!$A$1:$L$2336,12,FALSE)</f>
        <v>Prediabetes</v>
      </c>
      <c r="L537" t="str">
        <f>VLOOKUP(A537,'Hospitalisation Details'!$A$1:$M$2344,12,FALSE)</f>
        <v>23-09-1998</v>
      </c>
      <c r="M537">
        <f>VLOOKUP(A537,'Hospitalisation Details'!$A$1:$M$2344,6,FALSE)</f>
        <v>18648.419999999998</v>
      </c>
      <c r="N537" t="str">
        <f>VLOOKUP(A537,'Hospitalisation Details'!$A$1:$M$2344,7,FALSE)</f>
        <v>tier - 1</v>
      </c>
      <c r="O537" t="str">
        <f>VLOOKUP(A537,'Hospitalisation Details'!$A$1:$M$2344,8,FALSE)</f>
        <v>tier - 1</v>
      </c>
      <c r="P537" t="str">
        <f>VLOOKUP(A537,'Hospitalisation Details'!$A$1:$M$2344,9,FALSE)</f>
        <v>R1019</v>
      </c>
      <c r="Q537">
        <f>VLOOKUP(A537,'Hospitalisation Details'!$A$1:$M$2344,13,FALSE)</f>
        <v>24</v>
      </c>
    </row>
    <row r="538" spans="1:17" ht="15.5" x14ac:dyDescent="0.35">
      <c r="A538" s="21" t="s">
        <v>1834</v>
      </c>
      <c r="B538" t="str">
        <f>VLOOKUP('Customer Names'!A538,'Customer Names'!$A$2:$C$2336,3,FALSE)</f>
        <v xml:space="preserve">  Marisol</v>
      </c>
      <c r="C538">
        <f>VLOOKUP(A538,'Medical Examinations'!$A$1:$L$2336,2, FALSE)</f>
        <v>22.6</v>
      </c>
      <c r="D538">
        <f>VLOOKUP(A538,'Medical Examinations'!$A$1:$L$2336,3,FALSE)</f>
        <v>10.43</v>
      </c>
      <c r="E538" t="str">
        <f>VLOOKUP(A538,'Medical Examinations'!$A$1:$L$2336,4,FALSE)</f>
        <v>yes</v>
      </c>
      <c r="F538" t="str">
        <f>VLOOKUP(A538,'Medical Examinations'!$A$1:$L$2336,5,FALSE)</f>
        <v>No</v>
      </c>
      <c r="G538" t="str">
        <f>VLOOKUP(A538,'Medical Examinations'!$A$1:$L$2336,6,FALSE)</f>
        <v>No</v>
      </c>
      <c r="H538" s="25">
        <f>VLOOKUP(A538,'Medical Examinations'!$A$1:$L$2336,7,FALSE)</f>
        <v>1</v>
      </c>
      <c r="I538" t="str">
        <f>VLOOKUP(A538,'Medical Examinations'!$A$1:$L$2336,8,FALSE)</f>
        <v>yes</v>
      </c>
      <c r="J538" t="str">
        <f>VLOOKUP(A538,'Medical Examinations'!$A$1:$L$2336,11,FALSE)</f>
        <v>Normal Weight</v>
      </c>
      <c r="K538" t="str">
        <f>VLOOKUP(A538,'Medical Examinations'!$A$1:$L$2336,12,FALSE)</f>
        <v>Diabetes</v>
      </c>
      <c r="L538" t="str">
        <f>VLOOKUP(A538,'Hospitalisation Details'!$A$1:$M$2344,12,FALSE)</f>
        <v>12-08-1986</v>
      </c>
      <c r="M538">
        <f>VLOOKUP(A538,'Hospitalisation Details'!$A$1:$M$2344,6,FALSE)</f>
        <v>18608.259999999998</v>
      </c>
      <c r="N538" t="str">
        <f>VLOOKUP(A538,'Hospitalisation Details'!$A$1:$M$2344,7,FALSE)</f>
        <v>tier - 1</v>
      </c>
      <c r="O538" t="str">
        <f>VLOOKUP(A538,'Hospitalisation Details'!$A$1:$M$2344,8,FALSE)</f>
        <v>tier - 3</v>
      </c>
      <c r="P538" t="str">
        <f>VLOOKUP(A538,'Hospitalisation Details'!$A$1:$M$2344,9,FALSE)</f>
        <v>R1011</v>
      </c>
      <c r="Q538">
        <f>VLOOKUP(A538,'Hospitalisation Details'!$A$1:$M$2344,13,FALSE)</f>
        <v>36</v>
      </c>
    </row>
    <row r="539" spans="1:17" ht="15.5" x14ac:dyDescent="0.35">
      <c r="A539" s="21" t="s">
        <v>1833</v>
      </c>
      <c r="B539" t="str">
        <f>VLOOKUP('Customer Names'!A539,'Customer Names'!$A$2:$C$2336,3,FALSE)</f>
        <v xml:space="preserve">  Lindsay</v>
      </c>
      <c r="C539">
        <f>VLOOKUP(A539,'Medical Examinations'!$A$1:$L$2336,2, FALSE)</f>
        <v>46.69</v>
      </c>
      <c r="D539">
        <f>VLOOKUP(A539,'Medical Examinations'!$A$1:$L$2336,3,FALSE)</f>
        <v>4.25</v>
      </c>
      <c r="E539" t="str">
        <f>VLOOKUP(A539,'Medical Examinations'!$A$1:$L$2336,4,FALSE)</f>
        <v>yes</v>
      </c>
      <c r="F539" t="str">
        <f>VLOOKUP(A539,'Medical Examinations'!$A$1:$L$2336,5,FALSE)</f>
        <v>No</v>
      </c>
      <c r="G539" t="str">
        <f>VLOOKUP(A539,'Medical Examinations'!$A$1:$L$2336,6,FALSE)</f>
        <v>No</v>
      </c>
      <c r="H539" s="25">
        <f>VLOOKUP(A539,'Medical Examinations'!$A$1:$L$2336,7,FALSE)</f>
        <v>1</v>
      </c>
      <c r="I539" t="str">
        <f>VLOOKUP(A539,'Medical Examinations'!$A$1:$L$2336,8,FALSE)</f>
        <v>No</v>
      </c>
      <c r="J539" t="str">
        <f>VLOOKUP(A539,'Medical Examinations'!$A$1:$L$2336,11,FALSE)</f>
        <v>Obesity</v>
      </c>
      <c r="K539" t="str">
        <f>VLOOKUP(A539,'Medical Examinations'!$A$1:$L$2336,12,FALSE)</f>
        <v>Normal</v>
      </c>
      <c r="L539" t="str">
        <f>VLOOKUP(A539,'Hospitalisation Details'!$A$1:$M$2344,12,FALSE)</f>
        <v>26-09-1964</v>
      </c>
      <c r="M539">
        <f>VLOOKUP(A539,'Hospitalisation Details'!$A$1:$M$2344,6,FALSE)</f>
        <v>18443.11</v>
      </c>
      <c r="N539" t="str">
        <f>VLOOKUP(A539,'Hospitalisation Details'!$A$1:$M$2344,7,FALSE)</f>
        <v>tier - 1</v>
      </c>
      <c r="O539" t="str">
        <f>VLOOKUP(A539,'Hospitalisation Details'!$A$1:$M$2344,8,FALSE)</f>
        <v>tier - 2</v>
      </c>
      <c r="P539" t="str">
        <f>VLOOKUP(A539,'Hospitalisation Details'!$A$1:$M$2344,9,FALSE)</f>
        <v>R1012</v>
      </c>
      <c r="Q539">
        <f>VLOOKUP(A539,'Hospitalisation Details'!$A$1:$M$2344,13,FALSE)</f>
        <v>58</v>
      </c>
    </row>
    <row r="540" spans="1:17" ht="15.5" x14ac:dyDescent="0.35">
      <c r="A540" s="21" t="s">
        <v>1832</v>
      </c>
      <c r="B540" t="str">
        <f>VLOOKUP('Customer Names'!A540,'Customer Names'!$A$2:$C$2336,3,FALSE)</f>
        <v xml:space="preserve">  Katie</v>
      </c>
      <c r="C540">
        <f>VLOOKUP(A540,'Medical Examinations'!$A$1:$L$2336,2, FALSE)</f>
        <v>28.49</v>
      </c>
      <c r="D540">
        <f>VLOOKUP(A540,'Medical Examinations'!$A$1:$L$2336,3,FALSE)</f>
        <v>4.8899999999999997</v>
      </c>
      <c r="E540" t="str">
        <f>VLOOKUP(A540,'Medical Examinations'!$A$1:$L$2336,4,FALSE)</f>
        <v>No</v>
      </c>
      <c r="F540" t="str">
        <f>VLOOKUP(A540,'Medical Examinations'!$A$1:$L$2336,5,FALSE)</f>
        <v>No</v>
      </c>
      <c r="G540" t="str">
        <f>VLOOKUP(A540,'Medical Examinations'!$A$1:$L$2336,6,FALSE)</f>
        <v>No</v>
      </c>
      <c r="H540" s="25">
        <f>VLOOKUP(A540,'Medical Examinations'!$A$1:$L$2336,7,FALSE)</f>
        <v>0</v>
      </c>
      <c r="I540" t="str">
        <f>VLOOKUP(A540,'Medical Examinations'!$A$1:$L$2336,8,FALSE)</f>
        <v>yes</v>
      </c>
      <c r="J540" t="str">
        <f>VLOOKUP(A540,'Medical Examinations'!$A$1:$L$2336,11,FALSE)</f>
        <v>Over Weight</v>
      </c>
      <c r="K540" t="str">
        <f>VLOOKUP(A540,'Medical Examinations'!$A$1:$L$2336,12,FALSE)</f>
        <v>Normal</v>
      </c>
      <c r="L540" t="str">
        <f>VLOOKUP(A540,'Hospitalisation Details'!$A$1:$M$2344,12,FALSE)</f>
        <v>15-12-1999</v>
      </c>
      <c r="M540">
        <f>VLOOKUP(A540,'Hospitalisation Details'!$A$1:$M$2344,6,FALSE)</f>
        <v>18328.240000000002</v>
      </c>
      <c r="N540" t="str">
        <f>VLOOKUP(A540,'Hospitalisation Details'!$A$1:$M$2344,7,FALSE)</f>
        <v>tier - 1</v>
      </c>
      <c r="O540" t="str">
        <f>VLOOKUP(A540,'Hospitalisation Details'!$A$1:$M$2344,8,FALSE)</f>
        <v>tier - 2</v>
      </c>
      <c r="P540" t="str">
        <f>VLOOKUP(A540,'Hospitalisation Details'!$A$1:$M$2344,9,FALSE)</f>
        <v>R1013</v>
      </c>
      <c r="Q540">
        <f>VLOOKUP(A540,'Hospitalisation Details'!$A$1:$M$2344,13,FALSE)</f>
        <v>23</v>
      </c>
    </row>
    <row r="541" spans="1:17" ht="15.5" x14ac:dyDescent="0.35">
      <c r="A541" s="21" t="s">
        <v>1831</v>
      </c>
      <c r="B541" t="str">
        <f>VLOOKUP('Customer Names'!A541,'Customer Names'!$A$2:$C$2336,3,FALSE)</f>
        <v xml:space="preserve">  Daniel</v>
      </c>
      <c r="C541">
        <f>VLOOKUP(A541,'Medical Examinations'!$A$1:$L$2336,2, FALSE)</f>
        <v>28.5</v>
      </c>
      <c r="D541">
        <f>VLOOKUP(A541,'Medical Examinations'!$A$1:$L$2336,3,FALSE)</f>
        <v>5.55</v>
      </c>
      <c r="E541" t="str">
        <f>VLOOKUP(A541,'Medical Examinations'!$A$1:$L$2336,4,FALSE)</f>
        <v>yes</v>
      </c>
      <c r="F541" t="str">
        <f>VLOOKUP(A541,'Medical Examinations'!$A$1:$L$2336,5,FALSE)</f>
        <v>No</v>
      </c>
      <c r="G541" t="str">
        <f>VLOOKUP(A541,'Medical Examinations'!$A$1:$L$2336,6,FALSE)</f>
        <v>No</v>
      </c>
      <c r="H541" s="25">
        <f>VLOOKUP(A541,'Medical Examinations'!$A$1:$L$2336,7,FALSE)</f>
        <v>1</v>
      </c>
      <c r="I541" t="str">
        <f>VLOOKUP(A541,'Medical Examinations'!$A$1:$L$2336,8,FALSE)</f>
        <v>yes</v>
      </c>
      <c r="J541" t="str">
        <f>VLOOKUP(A541,'Medical Examinations'!$A$1:$L$2336,11,FALSE)</f>
        <v>Over Weight</v>
      </c>
      <c r="K541" t="str">
        <f>VLOOKUP(A541,'Medical Examinations'!$A$1:$L$2336,12,FALSE)</f>
        <v>Normal</v>
      </c>
      <c r="L541" t="str">
        <f>VLOOKUP(A541,'Hospitalisation Details'!$A$1:$M$2344,12,FALSE)</f>
        <v>04-07-1995</v>
      </c>
      <c r="M541">
        <f>VLOOKUP(A541,'Hospitalisation Details'!$A$1:$M$2344,6,FALSE)</f>
        <v>18310.740000000002</v>
      </c>
      <c r="N541" t="str">
        <f>VLOOKUP(A541,'Hospitalisation Details'!$A$1:$M$2344,7,FALSE)</f>
        <v>tier - 1</v>
      </c>
      <c r="O541" t="str">
        <f>VLOOKUP(A541,'Hospitalisation Details'!$A$1:$M$2344,8,FALSE)</f>
        <v>tier - 3</v>
      </c>
      <c r="P541" t="str">
        <f>VLOOKUP(A541,'Hospitalisation Details'!$A$1:$M$2344,9,FALSE)</f>
        <v>R1012</v>
      </c>
      <c r="Q541">
        <f>VLOOKUP(A541,'Hospitalisation Details'!$A$1:$M$2344,13,FALSE)</f>
        <v>28</v>
      </c>
    </row>
    <row r="542" spans="1:17" ht="15.5" x14ac:dyDescent="0.35">
      <c r="A542" s="21" t="s">
        <v>1830</v>
      </c>
      <c r="B542" t="str">
        <f>VLOOKUP('Customer Names'!A542,'Customer Names'!$A$2:$C$2336,3,FALSE)</f>
        <v xml:space="preserve">  Brett W</v>
      </c>
      <c r="C542">
        <f>VLOOKUP(A542,'Medical Examinations'!$A$1:$L$2336,2, FALSE)</f>
        <v>24.4</v>
      </c>
      <c r="D542">
        <f>VLOOKUP(A542,'Medical Examinations'!$A$1:$L$2336,3,FALSE)</f>
        <v>4.5199999999999996</v>
      </c>
      <c r="E542" t="str">
        <f>VLOOKUP(A542,'Medical Examinations'!$A$1:$L$2336,4,FALSE)</f>
        <v>No</v>
      </c>
      <c r="F542" t="str">
        <f>VLOOKUP(A542,'Medical Examinations'!$A$1:$L$2336,5,FALSE)</f>
        <v>No</v>
      </c>
      <c r="G542" t="str">
        <f>VLOOKUP(A542,'Medical Examinations'!$A$1:$L$2336,6,FALSE)</f>
        <v>No</v>
      </c>
      <c r="H542" s="25">
        <f>VLOOKUP(A542,'Medical Examinations'!$A$1:$L$2336,7,FALSE)</f>
        <v>1</v>
      </c>
      <c r="I542" t="str">
        <f>VLOOKUP(A542,'Medical Examinations'!$A$1:$L$2336,8,FALSE)</f>
        <v>yes</v>
      </c>
      <c r="J542" t="str">
        <f>VLOOKUP(A542,'Medical Examinations'!$A$1:$L$2336,11,FALSE)</f>
        <v>Normal Weight</v>
      </c>
      <c r="K542" t="str">
        <f>VLOOKUP(A542,'Medical Examinations'!$A$1:$L$2336,12,FALSE)</f>
        <v>Normal</v>
      </c>
      <c r="L542" t="str">
        <f>VLOOKUP(A542,'Hospitalisation Details'!$A$1:$M$2344,12,FALSE)</f>
        <v>25-12-1992</v>
      </c>
      <c r="M542">
        <f>VLOOKUP(A542,'Hospitalisation Details'!$A$1:$M$2344,6,FALSE)</f>
        <v>18259.22</v>
      </c>
      <c r="N542" t="str">
        <f>VLOOKUP(A542,'Hospitalisation Details'!$A$1:$M$2344,7,FALSE)</f>
        <v>tier - 1</v>
      </c>
      <c r="O542" t="str">
        <f>VLOOKUP(A542,'Hospitalisation Details'!$A$1:$M$2344,8,FALSE)</f>
        <v>tier - 3</v>
      </c>
      <c r="P542" t="str">
        <f>VLOOKUP(A542,'Hospitalisation Details'!$A$1:$M$2344,9,FALSE)</f>
        <v>R1011</v>
      </c>
      <c r="Q542">
        <f>VLOOKUP(A542,'Hospitalisation Details'!$A$1:$M$2344,13,FALSE)</f>
        <v>30</v>
      </c>
    </row>
    <row r="543" spans="1:17" ht="15.5" x14ac:dyDescent="0.35">
      <c r="A543" s="21" t="s">
        <v>1829</v>
      </c>
      <c r="B543" t="str">
        <f>VLOOKUP('Customer Names'!A543,'Customer Names'!$A$2:$C$2336,3,FALSE)</f>
        <v xml:space="preserve">  Dylan J</v>
      </c>
      <c r="C543">
        <f>VLOOKUP(A543,'Medical Examinations'!$A$1:$L$2336,2, FALSE)</f>
        <v>29.15</v>
      </c>
      <c r="D543">
        <f>VLOOKUP(A543,'Medical Examinations'!$A$1:$L$2336,3,FALSE)</f>
        <v>4.45</v>
      </c>
      <c r="E543" t="str">
        <f>VLOOKUP(A543,'Medical Examinations'!$A$1:$L$2336,4,FALSE)</f>
        <v>yes</v>
      </c>
      <c r="F543" t="str">
        <f>VLOOKUP(A543,'Medical Examinations'!$A$1:$L$2336,5,FALSE)</f>
        <v>No</v>
      </c>
      <c r="G543" t="str">
        <f>VLOOKUP(A543,'Medical Examinations'!$A$1:$L$2336,6,FALSE)</f>
        <v>No</v>
      </c>
      <c r="H543" s="25">
        <f>VLOOKUP(A543,'Medical Examinations'!$A$1:$L$2336,7,FALSE)</f>
        <v>1</v>
      </c>
      <c r="I543" t="str">
        <f>VLOOKUP(A543,'Medical Examinations'!$A$1:$L$2336,8,FALSE)</f>
        <v>yes</v>
      </c>
      <c r="J543" t="str">
        <f>VLOOKUP(A543,'Medical Examinations'!$A$1:$L$2336,11,FALSE)</f>
        <v>Over Weight</v>
      </c>
      <c r="K543" t="str">
        <f>VLOOKUP(A543,'Medical Examinations'!$A$1:$L$2336,12,FALSE)</f>
        <v>Normal</v>
      </c>
      <c r="L543" t="str">
        <f>VLOOKUP(A543,'Hospitalisation Details'!$A$1:$M$2344,12,FALSE)</f>
        <v>03-08-1995</v>
      </c>
      <c r="M543">
        <f>VLOOKUP(A543,'Hospitalisation Details'!$A$1:$M$2344,6,FALSE)</f>
        <v>18246.5</v>
      </c>
      <c r="N543" t="str">
        <f>VLOOKUP(A543,'Hospitalisation Details'!$A$1:$M$2344,7,FALSE)</f>
        <v>tier - 1</v>
      </c>
      <c r="O543" t="str">
        <f>VLOOKUP(A543,'Hospitalisation Details'!$A$1:$M$2344,8,FALSE)</f>
        <v>tier - 1</v>
      </c>
      <c r="P543" t="str">
        <f>VLOOKUP(A543,'Hospitalisation Details'!$A$1:$M$2344,9,FALSE)</f>
        <v>R1013</v>
      </c>
      <c r="Q543">
        <f>VLOOKUP(A543,'Hospitalisation Details'!$A$1:$M$2344,13,FALSE)</f>
        <v>28</v>
      </c>
    </row>
    <row r="544" spans="1:17" ht="15.5" x14ac:dyDescent="0.35">
      <c r="A544" s="21" t="s">
        <v>1828</v>
      </c>
      <c r="B544" t="str">
        <f>VLOOKUP('Customer Names'!A544,'Customer Names'!$A$2:$C$2336,3,FALSE)</f>
        <v xml:space="preserve">  Elizabeth</v>
      </c>
      <c r="C544">
        <f>VLOOKUP(A544,'Medical Examinations'!$A$1:$L$2336,2, FALSE)</f>
        <v>27.28</v>
      </c>
      <c r="D544">
        <f>VLOOKUP(A544,'Medical Examinations'!$A$1:$L$2336,3,FALSE)</f>
        <v>4.72</v>
      </c>
      <c r="E544" t="str">
        <f>VLOOKUP(A544,'Medical Examinations'!$A$1:$L$2336,4,FALSE)</f>
        <v>No</v>
      </c>
      <c r="F544" t="str">
        <f>VLOOKUP(A544,'Medical Examinations'!$A$1:$L$2336,5,FALSE)</f>
        <v>yes</v>
      </c>
      <c r="G544" t="str">
        <f>VLOOKUP(A544,'Medical Examinations'!$A$1:$L$2336,6,FALSE)</f>
        <v>No</v>
      </c>
      <c r="H544" s="25">
        <f>VLOOKUP(A544,'Medical Examinations'!$A$1:$L$2336,7,FALSE)</f>
        <v>1</v>
      </c>
      <c r="I544" t="str">
        <f>VLOOKUP(A544,'Medical Examinations'!$A$1:$L$2336,8,FALSE)</f>
        <v>yes</v>
      </c>
      <c r="J544" t="str">
        <f>VLOOKUP(A544,'Medical Examinations'!$A$1:$L$2336,11,FALSE)</f>
        <v>Over Weight</v>
      </c>
      <c r="K544" t="str">
        <f>VLOOKUP(A544,'Medical Examinations'!$A$1:$L$2336,12,FALSE)</f>
        <v>Normal</v>
      </c>
      <c r="L544" t="str">
        <f>VLOOKUP(A544,'Hospitalisation Details'!$A$1:$M$2344,12,FALSE)</f>
        <v>10-09-2004</v>
      </c>
      <c r="M544">
        <f>VLOOKUP(A544,'Hospitalisation Details'!$A$1:$M$2344,6,FALSE)</f>
        <v>18223.45</v>
      </c>
      <c r="N544" t="str">
        <f>VLOOKUP(A544,'Hospitalisation Details'!$A$1:$M$2344,7,FALSE)</f>
        <v>tier - 1</v>
      </c>
      <c r="O544" t="str">
        <f>VLOOKUP(A544,'Hospitalisation Details'!$A$1:$M$2344,8,FALSE)</f>
        <v>tier - 3</v>
      </c>
      <c r="P544" t="str">
        <f>VLOOKUP(A544,'Hospitalisation Details'!$A$1:$M$2344,9,FALSE)</f>
        <v>R1013</v>
      </c>
      <c r="Q544">
        <f>VLOOKUP(A544,'Hospitalisation Details'!$A$1:$M$2344,13,FALSE)</f>
        <v>18</v>
      </c>
    </row>
    <row r="545" spans="1:17" ht="15.5" x14ac:dyDescent="0.35">
      <c r="A545" s="21" t="s">
        <v>1827</v>
      </c>
      <c r="B545" t="str">
        <f>VLOOKUP('Customer Names'!A545,'Customer Names'!$A$2:$C$2336,3,FALSE)</f>
        <v xml:space="preserve">  Brooke M</v>
      </c>
      <c r="C545">
        <f>VLOOKUP(A545,'Medical Examinations'!$A$1:$L$2336,2, FALSE)</f>
        <v>32.229999999999997</v>
      </c>
      <c r="D545">
        <f>VLOOKUP(A545,'Medical Examinations'!$A$1:$L$2336,3,FALSE)</f>
        <v>4.6500000000000004</v>
      </c>
      <c r="E545" t="str">
        <f>VLOOKUP(A545,'Medical Examinations'!$A$1:$L$2336,4,FALSE)</f>
        <v>yes</v>
      </c>
      <c r="F545" t="str">
        <f>VLOOKUP(A545,'Medical Examinations'!$A$1:$L$2336,5,FALSE)</f>
        <v>No</v>
      </c>
      <c r="G545" t="str">
        <f>VLOOKUP(A545,'Medical Examinations'!$A$1:$L$2336,6,FALSE)</f>
        <v>Yes</v>
      </c>
      <c r="H545" s="25">
        <f>VLOOKUP(A545,'Medical Examinations'!$A$1:$L$2336,7,FALSE)</f>
        <v>1</v>
      </c>
      <c r="I545" t="str">
        <f>VLOOKUP(A545,'Medical Examinations'!$A$1:$L$2336,8,FALSE)</f>
        <v>No</v>
      </c>
      <c r="J545" t="str">
        <f>VLOOKUP(A545,'Medical Examinations'!$A$1:$L$2336,11,FALSE)</f>
        <v>Obesity</v>
      </c>
      <c r="K545" t="str">
        <f>VLOOKUP(A545,'Medical Examinations'!$A$1:$L$2336,12,FALSE)</f>
        <v>Normal</v>
      </c>
      <c r="L545" t="str">
        <f>VLOOKUP(A545,'Hospitalisation Details'!$A$1:$M$2344,12,FALSE)</f>
        <v>15-06-1997</v>
      </c>
      <c r="M545">
        <f>VLOOKUP(A545,'Hospitalisation Details'!$A$1:$M$2344,6,FALSE)</f>
        <v>18218.16</v>
      </c>
      <c r="N545" t="str">
        <f>VLOOKUP(A545,'Hospitalisation Details'!$A$1:$M$2344,7,FALSE)</f>
        <v>tier - 1</v>
      </c>
      <c r="O545" t="str">
        <f>VLOOKUP(A545,'Hospitalisation Details'!$A$1:$M$2344,8,FALSE)</f>
        <v>tier - 1</v>
      </c>
      <c r="P545" t="str">
        <f>VLOOKUP(A545,'Hospitalisation Details'!$A$1:$M$2344,9,FALSE)</f>
        <v>R1013</v>
      </c>
      <c r="Q545">
        <f>VLOOKUP(A545,'Hospitalisation Details'!$A$1:$M$2344,13,FALSE)</f>
        <v>26</v>
      </c>
    </row>
    <row r="546" spans="1:17" ht="15.5" x14ac:dyDescent="0.35">
      <c r="A546" s="21" t="s">
        <v>1826</v>
      </c>
      <c r="B546" t="str">
        <f>VLOOKUP('Customer Names'!A546,'Customer Names'!$A$2:$C$2336,3,FALSE)</f>
        <v xml:space="preserve">  Teiko</v>
      </c>
      <c r="C546">
        <f>VLOOKUP(A546,'Medical Examinations'!$A$1:$L$2336,2, FALSE)</f>
        <v>44.2</v>
      </c>
      <c r="D546">
        <f>VLOOKUP(A546,'Medical Examinations'!$A$1:$L$2336,3,FALSE)</f>
        <v>11.34</v>
      </c>
      <c r="E546" t="str">
        <f>VLOOKUP(A546,'Medical Examinations'!$A$1:$L$2336,4,FALSE)</f>
        <v>yes</v>
      </c>
      <c r="F546" t="str">
        <f>VLOOKUP(A546,'Medical Examinations'!$A$1:$L$2336,5,FALSE)</f>
        <v>No</v>
      </c>
      <c r="G546" t="str">
        <f>VLOOKUP(A546,'Medical Examinations'!$A$1:$L$2336,6,FALSE)</f>
        <v>Yes</v>
      </c>
      <c r="H546" s="25">
        <f>VLOOKUP(A546,'Medical Examinations'!$A$1:$L$2336,7,FALSE)</f>
        <v>1</v>
      </c>
      <c r="I546" t="str">
        <f>VLOOKUP(A546,'Medical Examinations'!$A$1:$L$2336,8,FALSE)</f>
        <v>No</v>
      </c>
      <c r="J546" t="str">
        <f>VLOOKUP(A546,'Medical Examinations'!$A$1:$L$2336,11,FALSE)</f>
        <v>Obesity</v>
      </c>
      <c r="K546" t="str">
        <f>VLOOKUP(A546,'Medical Examinations'!$A$1:$L$2336,12,FALSE)</f>
        <v>Diabetes</v>
      </c>
      <c r="L546" t="str">
        <f>VLOOKUP(A546,'Hospitalisation Details'!$A$1:$M$2344,12,FALSE)</f>
        <v>04-07-1963</v>
      </c>
      <c r="M546">
        <f>VLOOKUP(A546,'Hospitalisation Details'!$A$1:$M$2344,6,FALSE)</f>
        <v>18208.34</v>
      </c>
      <c r="N546" t="str">
        <f>VLOOKUP(A546,'Hospitalisation Details'!$A$1:$M$2344,7,FALSE)</f>
        <v>tier - 1</v>
      </c>
      <c r="O546" t="str">
        <f>VLOOKUP(A546,'Hospitalisation Details'!$A$1:$M$2344,8,FALSE)</f>
        <v>tier - 2</v>
      </c>
      <c r="P546" t="str">
        <f>VLOOKUP(A546,'Hospitalisation Details'!$A$1:$M$2344,9,FALSE)</f>
        <v>R1026</v>
      </c>
      <c r="Q546">
        <f>VLOOKUP(A546,'Hospitalisation Details'!$A$1:$M$2344,13,FALSE)</f>
        <v>60</v>
      </c>
    </row>
    <row r="547" spans="1:17" ht="15.5" x14ac:dyDescent="0.35">
      <c r="A547" s="21" t="s">
        <v>1825</v>
      </c>
      <c r="B547" t="str">
        <f>VLOOKUP('Customer Names'!A547,'Customer Names'!$A$2:$C$2336,3,FALSE)</f>
        <v xml:space="preserve">  Zachary</v>
      </c>
      <c r="C547">
        <f>VLOOKUP(A547,'Medical Examinations'!$A$1:$L$2336,2, FALSE)</f>
        <v>29.734999999999999</v>
      </c>
      <c r="D547">
        <f>VLOOKUP(A547,'Medical Examinations'!$A$1:$L$2336,3,FALSE)</f>
        <v>4.53</v>
      </c>
      <c r="E547" t="str">
        <f>VLOOKUP(A547,'Medical Examinations'!$A$1:$L$2336,4,FALSE)</f>
        <v>No</v>
      </c>
      <c r="F547" t="str">
        <f>VLOOKUP(A547,'Medical Examinations'!$A$1:$L$2336,5,FALSE)</f>
        <v>No</v>
      </c>
      <c r="G547" t="str">
        <f>VLOOKUP(A547,'Medical Examinations'!$A$1:$L$2336,6,FALSE)</f>
        <v>Yes</v>
      </c>
      <c r="H547" s="25">
        <f>VLOOKUP(A547,'Medical Examinations'!$A$1:$L$2336,7,FALSE)</f>
        <v>1</v>
      </c>
      <c r="I547" t="str">
        <f>VLOOKUP(A547,'Medical Examinations'!$A$1:$L$2336,8,FALSE)</f>
        <v>No</v>
      </c>
      <c r="J547" t="str">
        <f>VLOOKUP(A547,'Medical Examinations'!$A$1:$L$2336,11,FALSE)</f>
        <v>Over Weight</v>
      </c>
      <c r="K547" t="str">
        <f>VLOOKUP(A547,'Medical Examinations'!$A$1:$L$2336,12,FALSE)</f>
        <v>Normal</v>
      </c>
      <c r="L547" t="str">
        <f>VLOOKUP(A547,'Hospitalisation Details'!$A$1:$M$2344,12,FALSE)</f>
        <v>12-07-1993</v>
      </c>
      <c r="M547">
        <f>VLOOKUP(A547,'Hospitalisation Details'!$A$1:$M$2344,6,FALSE)</f>
        <v>18157.88</v>
      </c>
      <c r="N547" t="str">
        <f>VLOOKUP(A547,'Hospitalisation Details'!$A$1:$M$2344,7,FALSE)</f>
        <v>tier - 1</v>
      </c>
      <c r="O547" t="str">
        <f>VLOOKUP(A547,'Hospitalisation Details'!$A$1:$M$2344,8,FALSE)</f>
        <v>tier - 1</v>
      </c>
      <c r="P547" t="str">
        <f>VLOOKUP(A547,'Hospitalisation Details'!$A$1:$M$2344,9,FALSE)</f>
        <v>R1012</v>
      </c>
      <c r="Q547">
        <f>VLOOKUP(A547,'Hospitalisation Details'!$A$1:$M$2344,13,FALSE)</f>
        <v>30</v>
      </c>
    </row>
    <row r="548" spans="1:17" ht="15.5" x14ac:dyDescent="0.35">
      <c r="A548" s="21" t="s">
        <v>1824</v>
      </c>
      <c r="B548" t="str">
        <f>VLOOKUP('Customer Names'!A548,'Customer Names'!$A$2:$C$2336,3,FALSE)</f>
        <v xml:space="preserve">  Johannah</v>
      </c>
      <c r="C548">
        <f>VLOOKUP(A548,'Medical Examinations'!$A$1:$L$2336,2, FALSE)</f>
        <v>28.31</v>
      </c>
      <c r="D548">
        <f>VLOOKUP(A548,'Medical Examinations'!$A$1:$L$2336,3,FALSE)</f>
        <v>6.35</v>
      </c>
      <c r="E548" t="str">
        <f>VLOOKUP(A548,'Medical Examinations'!$A$1:$L$2336,4,FALSE)</f>
        <v>No</v>
      </c>
      <c r="F548" t="str">
        <f>VLOOKUP(A548,'Medical Examinations'!$A$1:$L$2336,5,FALSE)</f>
        <v>No</v>
      </c>
      <c r="G548" t="str">
        <f>VLOOKUP(A548,'Medical Examinations'!$A$1:$L$2336,6,FALSE)</f>
        <v>No</v>
      </c>
      <c r="H548" s="25">
        <f>VLOOKUP(A548,'Medical Examinations'!$A$1:$L$2336,7,FALSE)</f>
        <v>0</v>
      </c>
      <c r="I548" t="str">
        <f>VLOOKUP(A548,'Medical Examinations'!$A$1:$L$2336,8,FALSE)</f>
        <v>yes</v>
      </c>
      <c r="J548" t="str">
        <f>VLOOKUP(A548,'Medical Examinations'!$A$1:$L$2336,11,FALSE)</f>
        <v>Over Weight</v>
      </c>
      <c r="K548" t="str">
        <f>VLOOKUP(A548,'Medical Examinations'!$A$1:$L$2336,12,FALSE)</f>
        <v>Prediabetes</v>
      </c>
      <c r="L548" t="str">
        <f>VLOOKUP(A548,'Hospitalisation Details'!$A$1:$M$2344,12,FALSE)</f>
        <v>24-10-1999</v>
      </c>
      <c r="M548">
        <f>VLOOKUP(A548,'Hospitalisation Details'!$A$1:$M$2344,6,FALSE)</f>
        <v>18033.97</v>
      </c>
      <c r="N548" t="str">
        <f>VLOOKUP(A548,'Hospitalisation Details'!$A$1:$M$2344,7,FALSE)</f>
        <v>tier - 1</v>
      </c>
      <c r="O548" t="str">
        <f>VLOOKUP(A548,'Hospitalisation Details'!$A$1:$M$2344,8,FALSE)</f>
        <v>tier - 1</v>
      </c>
      <c r="P548" t="str">
        <f>VLOOKUP(A548,'Hospitalisation Details'!$A$1:$M$2344,9,FALSE)</f>
        <v>R1012</v>
      </c>
      <c r="Q548">
        <f>VLOOKUP(A548,'Hospitalisation Details'!$A$1:$M$2344,13,FALSE)</f>
        <v>23</v>
      </c>
    </row>
    <row r="549" spans="1:17" ht="15.5" x14ac:dyDescent="0.35">
      <c r="A549" s="21" t="s">
        <v>1823</v>
      </c>
      <c r="B549" t="str">
        <f>VLOOKUP('Customer Names'!A549,'Customer Names'!$A$2:$C$2336,3,FALSE)</f>
        <v xml:space="preserve">  Ryan A</v>
      </c>
      <c r="C549">
        <f>VLOOKUP(A549,'Medical Examinations'!$A$1:$L$2336,2, FALSE)</f>
        <v>46.62</v>
      </c>
      <c r="D549">
        <f>VLOOKUP(A549,'Medical Examinations'!$A$1:$L$2336,3,FALSE)</f>
        <v>8.51</v>
      </c>
      <c r="E549" t="str">
        <f>VLOOKUP(A549,'Medical Examinations'!$A$1:$L$2336,4,FALSE)</f>
        <v>No</v>
      </c>
      <c r="F549" t="str">
        <f>VLOOKUP(A549,'Medical Examinations'!$A$1:$L$2336,5,FALSE)</f>
        <v>No</v>
      </c>
      <c r="G549" t="str">
        <f>VLOOKUP(A549,'Medical Examinations'!$A$1:$L$2336,6,FALSE)</f>
        <v>No</v>
      </c>
      <c r="H549" s="25">
        <f>VLOOKUP(A549,'Medical Examinations'!$A$1:$L$2336,7,FALSE)</f>
        <v>0</v>
      </c>
      <c r="I549" t="str">
        <f>VLOOKUP(A549,'Medical Examinations'!$A$1:$L$2336,8,FALSE)</f>
        <v>No</v>
      </c>
      <c r="J549" t="str">
        <f>VLOOKUP(A549,'Medical Examinations'!$A$1:$L$2336,11,FALSE)</f>
        <v>Obesity</v>
      </c>
      <c r="K549" t="str">
        <f>VLOOKUP(A549,'Medical Examinations'!$A$1:$L$2336,12,FALSE)</f>
        <v>Diabetes</v>
      </c>
      <c r="L549" t="str">
        <f>VLOOKUP(A549,'Hospitalisation Details'!$A$1:$M$2344,12,FALSE)</f>
        <v>17-10-1965</v>
      </c>
      <c r="M549">
        <f>VLOOKUP(A549,'Hospitalisation Details'!$A$1:$M$2344,6,FALSE)</f>
        <v>18031.189999999999</v>
      </c>
      <c r="N549" t="str">
        <f>VLOOKUP(A549,'Hospitalisation Details'!$A$1:$M$2344,7,FALSE)</f>
        <v>tier - 1</v>
      </c>
      <c r="O549" t="str">
        <f>VLOOKUP(A549,'Hospitalisation Details'!$A$1:$M$2344,8,FALSE)</f>
        <v>tier - 2</v>
      </c>
      <c r="P549" t="str">
        <f>VLOOKUP(A549,'Hospitalisation Details'!$A$1:$M$2344,9,FALSE)</f>
        <v>R1012</v>
      </c>
      <c r="Q549">
        <f>VLOOKUP(A549,'Hospitalisation Details'!$A$1:$M$2344,13,FALSE)</f>
        <v>57</v>
      </c>
    </row>
    <row r="550" spans="1:17" ht="15.5" x14ac:dyDescent="0.35">
      <c r="A550" s="21" t="s">
        <v>1822</v>
      </c>
      <c r="B550" t="str">
        <f>VLOOKUP('Customer Names'!A550,'Customer Names'!$A$2:$C$2336,3,FALSE)</f>
        <v xml:space="preserve">  Andres Sr</v>
      </c>
      <c r="C550">
        <f>VLOOKUP(A550,'Medical Examinations'!$A$1:$L$2336,2, FALSE)</f>
        <v>51.75</v>
      </c>
      <c r="D550">
        <f>VLOOKUP(A550,'Medical Examinations'!$A$1:$L$2336,3,FALSE)</f>
        <v>8.59</v>
      </c>
      <c r="E550" t="str">
        <f>VLOOKUP(A550,'Medical Examinations'!$A$1:$L$2336,4,FALSE)</f>
        <v>yes</v>
      </c>
      <c r="F550" t="str">
        <f>VLOOKUP(A550,'Medical Examinations'!$A$1:$L$2336,5,FALSE)</f>
        <v>No</v>
      </c>
      <c r="G550" t="str">
        <f>VLOOKUP(A550,'Medical Examinations'!$A$1:$L$2336,6,FALSE)</f>
        <v>No</v>
      </c>
      <c r="H550" s="25">
        <f>VLOOKUP(A550,'Medical Examinations'!$A$1:$L$2336,7,FALSE)</f>
        <v>1</v>
      </c>
      <c r="I550" t="str">
        <f>VLOOKUP(A550,'Medical Examinations'!$A$1:$L$2336,8,FALSE)</f>
        <v>No</v>
      </c>
      <c r="J550" t="str">
        <f>VLOOKUP(A550,'Medical Examinations'!$A$1:$L$2336,11,FALSE)</f>
        <v>Obesity</v>
      </c>
      <c r="K550" t="str">
        <f>VLOOKUP(A550,'Medical Examinations'!$A$1:$L$2336,12,FALSE)</f>
        <v>Diabetes</v>
      </c>
      <c r="L550" t="str">
        <f>VLOOKUP(A550,'Hospitalisation Details'!$A$1:$M$2344,12,FALSE)</f>
        <v>27-06-1975</v>
      </c>
      <c r="M550">
        <f>VLOOKUP(A550,'Hospitalisation Details'!$A$1:$M$2344,6,FALSE)</f>
        <v>18031.16</v>
      </c>
      <c r="N550" t="str">
        <f>VLOOKUP(A550,'Hospitalisation Details'!$A$1:$M$2344,7,FALSE)</f>
        <v>tier - 1</v>
      </c>
      <c r="O550" t="str">
        <f>VLOOKUP(A550,'Hospitalisation Details'!$A$1:$M$2344,8,FALSE)</f>
        <v>tier - 3</v>
      </c>
      <c r="P550" t="str">
        <f>VLOOKUP(A550,'Hospitalisation Details'!$A$1:$M$2344,9,FALSE)</f>
        <v>R1023</v>
      </c>
      <c r="Q550">
        <f>VLOOKUP(A550,'Hospitalisation Details'!$A$1:$M$2344,13,FALSE)</f>
        <v>48</v>
      </c>
    </row>
    <row r="551" spans="1:17" ht="15.5" x14ac:dyDescent="0.35">
      <c r="A551" s="21" t="s">
        <v>1821</v>
      </c>
      <c r="B551" t="str">
        <f>VLOOKUP('Customer Names'!A551,'Customer Names'!$A$2:$C$2336,3,FALSE)</f>
        <v xml:space="preserve">  Bryan</v>
      </c>
      <c r="C551">
        <f>VLOOKUP(A551,'Medical Examinations'!$A$1:$L$2336,2, FALSE)</f>
        <v>25.7</v>
      </c>
      <c r="D551">
        <f>VLOOKUP(A551,'Medical Examinations'!$A$1:$L$2336,3,FALSE)</f>
        <v>4.13</v>
      </c>
      <c r="E551" t="str">
        <f>VLOOKUP(A551,'Medical Examinations'!$A$1:$L$2336,4,FALSE)</f>
        <v>yes</v>
      </c>
      <c r="F551" t="str">
        <f>VLOOKUP(A551,'Medical Examinations'!$A$1:$L$2336,5,FALSE)</f>
        <v>No</v>
      </c>
      <c r="G551" t="str">
        <f>VLOOKUP(A551,'Medical Examinations'!$A$1:$L$2336,6,FALSE)</f>
        <v>No</v>
      </c>
      <c r="H551" s="25">
        <f>VLOOKUP(A551,'Medical Examinations'!$A$1:$L$2336,7,FALSE)</f>
        <v>0</v>
      </c>
      <c r="I551" t="str">
        <f>VLOOKUP(A551,'Medical Examinations'!$A$1:$L$2336,8,FALSE)</f>
        <v>yes</v>
      </c>
      <c r="J551" t="str">
        <f>VLOOKUP(A551,'Medical Examinations'!$A$1:$L$2336,11,FALSE)</f>
        <v>Over Weight</v>
      </c>
      <c r="K551" t="str">
        <f>VLOOKUP(A551,'Medical Examinations'!$A$1:$L$2336,12,FALSE)</f>
        <v>Normal</v>
      </c>
      <c r="L551" t="str">
        <f>VLOOKUP(A551,'Hospitalisation Details'!$A$1:$M$2344,12,FALSE)</f>
        <v>28-09-2001</v>
      </c>
      <c r="M551">
        <f>VLOOKUP(A551,'Hospitalisation Details'!$A$1:$M$2344,6,FALSE)</f>
        <v>17942.11</v>
      </c>
      <c r="N551" t="str">
        <f>VLOOKUP(A551,'Hospitalisation Details'!$A$1:$M$2344,7,FALSE)</f>
        <v>tier - 1</v>
      </c>
      <c r="O551" t="str">
        <f>VLOOKUP(A551,'Hospitalisation Details'!$A$1:$M$2344,8,FALSE)</f>
        <v>tier - 2</v>
      </c>
      <c r="P551" t="str">
        <f>VLOOKUP(A551,'Hospitalisation Details'!$A$1:$M$2344,9,FALSE)</f>
        <v>R1011</v>
      </c>
      <c r="Q551">
        <f>VLOOKUP(A551,'Hospitalisation Details'!$A$1:$M$2344,13,FALSE)</f>
        <v>21</v>
      </c>
    </row>
    <row r="552" spans="1:17" ht="15.5" x14ac:dyDescent="0.35">
      <c r="A552" s="21" t="s">
        <v>1820</v>
      </c>
      <c r="B552" t="str">
        <f>VLOOKUP('Customer Names'!A552,'Customer Names'!$A$2:$C$2336,3,FALSE)</f>
        <v xml:space="preserve">  Lizette</v>
      </c>
      <c r="C552">
        <f>VLOOKUP(A552,'Medical Examinations'!$A$1:$L$2336,2, FALSE)</f>
        <v>31.79</v>
      </c>
      <c r="D552">
        <f>VLOOKUP(A552,'Medical Examinations'!$A$1:$L$2336,3,FALSE)</f>
        <v>4.55</v>
      </c>
      <c r="E552" t="str">
        <f>VLOOKUP(A552,'Medical Examinations'!$A$1:$L$2336,4,FALSE)</f>
        <v>No</v>
      </c>
      <c r="F552" t="str">
        <f>VLOOKUP(A552,'Medical Examinations'!$A$1:$L$2336,5,FALSE)</f>
        <v>No</v>
      </c>
      <c r="G552" t="str">
        <f>VLOOKUP(A552,'Medical Examinations'!$A$1:$L$2336,6,FALSE)</f>
        <v>No</v>
      </c>
      <c r="H552" s="25">
        <f>VLOOKUP(A552,'Medical Examinations'!$A$1:$L$2336,7,FALSE)</f>
        <v>0</v>
      </c>
      <c r="I552" t="str">
        <f>VLOOKUP(A552,'Medical Examinations'!$A$1:$L$2336,8,FALSE)</f>
        <v>No</v>
      </c>
      <c r="J552" t="str">
        <f>VLOOKUP(A552,'Medical Examinations'!$A$1:$L$2336,11,FALSE)</f>
        <v>Obesity</v>
      </c>
      <c r="K552" t="str">
        <f>VLOOKUP(A552,'Medical Examinations'!$A$1:$L$2336,12,FALSE)</f>
        <v>Normal</v>
      </c>
      <c r="L552" t="str">
        <f>VLOOKUP(A552,'Hospitalisation Details'!$A$1:$M$2344,12,FALSE)</f>
        <v>17-10-1977</v>
      </c>
      <c r="M552">
        <f>VLOOKUP(A552,'Hospitalisation Details'!$A$1:$M$2344,6,FALSE)</f>
        <v>17929.3</v>
      </c>
      <c r="N552" t="str">
        <f>VLOOKUP(A552,'Hospitalisation Details'!$A$1:$M$2344,7,FALSE)</f>
        <v>tier - 1</v>
      </c>
      <c r="O552" t="str">
        <f>VLOOKUP(A552,'Hospitalisation Details'!$A$1:$M$2344,8,FALSE)</f>
        <v>tier - 2</v>
      </c>
      <c r="P552" t="str">
        <f>VLOOKUP(A552,'Hospitalisation Details'!$A$1:$M$2344,9,FALSE)</f>
        <v>R1013</v>
      </c>
      <c r="Q552">
        <f>VLOOKUP(A552,'Hospitalisation Details'!$A$1:$M$2344,13,FALSE)</f>
        <v>45</v>
      </c>
    </row>
    <row r="553" spans="1:17" ht="15.5" x14ac:dyDescent="0.35">
      <c r="A553" s="21" t="s">
        <v>1819</v>
      </c>
      <c r="B553" t="str">
        <f>VLOOKUP('Customer Names'!A553,'Customer Names'!$A$2:$C$2336,3,FALSE)</f>
        <v xml:space="preserve">  Don</v>
      </c>
      <c r="C553">
        <f>VLOOKUP(A553,'Medical Examinations'!$A$1:$L$2336,2, FALSE)</f>
        <v>24.795000000000002</v>
      </c>
      <c r="D553">
        <f>VLOOKUP(A553,'Medical Examinations'!$A$1:$L$2336,3,FALSE)</f>
        <v>4.5199999999999996</v>
      </c>
      <c r="E553" t="str">
        <f>VLOOKUP(A553,'Medical Examinations'!$A$1:$L$2336,4,FALSE)</f>
        <v>No</v>
      </c>
      <c r="F553" t="str">
        <f>VLOOKUP(A553,'Medical Examinations'!$A$1:$L$2336,5,FALSE)</f>
        <v>No</v>
      </c>
      <c r="G553" t="str">
        <f>VLOOKUP(A553,'Medical Examinations'!$A$1:$L$2336,6,FALSE)</f>
        <v>No</v>
      </c>
      <c r="H553" s="25">
        <f>VLOOKUP(A553,'Medical Examinations'!$A$1:$L$2336,7,FALSE)</f>
        <v>0</v>
      </c>
      <c r="I553" t="str">
        <f>VLOOKUP(A553,'Medical Examinations'!$A$1:$L$2336,8,FALSE)</f>
        <v>yes</v>
      </c>
      <c r="J553" t="str">
        <f>VLOOKUP(A553,'Medical Examinations'!$A$1:$L$2336,11,FALSE)</f>
        <v>Normal Weight</v>
      </c>
      <c r="K553" t="str">
        <f>VLOOKUP(A553,'Medical Examinations'!$A$1:$L$2336,12,FALSE)</f>
        <v>Normal</v>
      </c>
      <c r="L553" t="str">
        <f>VLOOKUP(A553,'Hospitalisation Details'!$A$1:$M$2344,12,FALSE)</f>
        <v>04-12-1989</v>
      </c>
      <c r="M553">
        <f>VLOOKUP(A553,'Hospitalisation Details'!$A$1:$M$2344,6,FALSE)</f>
        <v>17904.53</v>
      </c>
      <c r="N553" t="str">
        <f>VLOOKUP(A553,'Hospitalisation Details'!$A$1:$M$2344,7,FALSE)</f>
        <v>tier - 1</v>
      </c>
      <c r="O553" t="str">
        <f>VLOOKUP(A553,'Hospitalisation Details'!$A$1:$M$2344,8,FALSE)</f>
        <v>tier - 2</v>
      </c>
      <c r="P553" t="str">
        <f>VLOOKUP(A553,'Hospitalisation Details'!$A$1:$M$2344,9,FALSE)</f>
        <v>R1017</v>
      </c>
      <c r="Q553">
        <f>VLOOKUP(A553,'Hospitalisation Details'!$A$1:$M$2344,13,FALSE)</f>
        <v>33</v>
      </c>
    </row>
    <row r="554" spans="1:17" ht="15.5" x14ac:dyDescent="0.35">
      <c r="A554" s="21" t="s">
        <v>1818</v>
      </c>
      <c r="B554" t="str">
        <f>VLOOKUP('Customer Names'!A554,'Customer Names'!$A$2:$C$2336,3,FALSE)</f>
        <v xml:space="preserve">  Jeb</v>
      </c>
      <c r="C554">
        <f>VLOOKUP(A554,'Medical Examinations'!$A$1:$L$2336,2, FALSE)</f>
        <v>53.98</v>
      </c>
      <c r="D554">
        <f>VLOOKUP(A554,'Medical Examinations'!$A$1:$L$2336,3,FALSE)</f>
        <v>5.07</v>
      </c>
      <c r="E554" t="str">
        <f>VLOOKUP(A554,'Medical Examinations'!$A$1:$L$2336,4,FALSE)</f>
        <v>No</v>
      </c>
      <c r="F554" t="str">
        <f>VLOOKUP(A554,'Medical Examinations'!$A$1:$L$2336,5,FALSE)</f>
        <v>No</v>
      </c>
      <c r="G554" t="str">
        <f>VLOOKUP(A554,'Medical Examinations'!$A$1:$L$2336,6,FALSE)</f>
        <v>Yes</v>
      </c>
      <c r="H554" s="25">
        <f>VLOOKUP(A554,'Medical Examinations'!$A$1:$L$2336,7,FALSE)</f>
        <v>1</v>
      </c>
      <c r="I554" t="str">
        <f>VLOOKUP(A554,'Medical Examinations'!$A$1:$L$2336,8,FALSE)</f>
        <v>No</v>
      </c>
      <c r="J554" t="str">
        <f>VLOOKUP(A554,'Medical Examinations'!$A$1:$L$2336,11,FALSE)</f>
        <v>Obesity</v>
      </c>
      <c r="K554" t="str">
        <f>VLOOKUP(A554,'Medical Examinations'!$A$1:$L$2336,12,FALSE)</f>
        <v>Normal</v>
      </c>
      <c r="L554" t="str">
        <f>VLOOKUP(A554,'Hospitalisation Details'!$A$1:$M$2344,12,FALSE)</f>
        <v>12-11-1979</v>
      </c>
      <c r="M554">
        <f>VLOOKUP(A554,'Hospitalisation Details'!$A$1:$M$2344,6,FALSE)</f>
        <v>17882.669999999998</v>
      </c>
      <c r="N554" t="str">
        <f>VLOOKUP(A554,'Hospitalisation Details'!$A$1:$M$2344,7,FALSE)</f>
        <v>tier - 1</v>
      </c>
      <c r="O554" t="str">
        <f>VLOOKUP(A554,'Hospitalisation Details'!$A$1:$M$2344,8,FALSE)</f>
        <v>tier - 3</v>
      </c>
      <c r="P554" t="str">
        <f>VLOOKUP(A554,'Hospitalisation Details'!$A$1:$M$2344,9,FALSE)</f>
        <v>R1012</v>
      </c>
      <c r="Q554">
        <f>VLOOKUP(A554,'Hospitalisation Details'!$A$1:$M$2344,13,FALSE)</f>
        <v>43</v>
      </c>
    </row>
    <row r="555" spans="1:17" ht="15.5" x14ac:dyDescent="0.35">
      <c r="A555" s="21" t="s">
        <v>1817</v>
      </c>
      <c r="B555" t="str">
        <f>VLOOKUP('Customer Names'!A555,'Customer Names'!$A$2:$C$2336,3,FALSE)</f>
        <v xml:space="preserve">  Amy R</v>
      </c>
      <c r="C555">
        <f>VLOOKUP(A555,'Medical Examinations'!$A$1:$L$2336,2, FALSE)</f>
        <v>41.325000000000003</v>
      </c>
      <c r="D555">
        <f>VLOOKUP(A555,'Medical Examinations'!$A$1:$L$2336,3,FALSE)</f>
        <v>4.04</v>
      </c>
      <c r="E555" t="str">
        <f>VLOOKUP(A555,'Medical Examinations'!$A$1:$L$2336,4,FALSE)</f>
        <v>yes</v>
      </c>
      <c r="F555" t="str">
        <f>VLOOKUP(A555,'Medical Examinations'!$A$1:$L$2336,5,FALSE)</f>
        <v>No</v>
      </c>
      <c r="G555" t="str">
        <f>VLOOKUP(A555,'Medical Examinations'!$A$1:$L$2336,6,FALSE)</f>
        <v>Yes</v>
      </c>
      <c r="H555" s="25">
        <f>VLOOKUP(A555,'Medical Examinations'!$A$1:$L$2336,7,FALSE)</f>
        <v>1</v>
      </c>
      <c r="I555" t="str">
        <f>VLOOKUP(A555,'Medical Examinations'!$A$1:$L$2336,8,FALSE)</f>
        <v>No</v>
      </c>
      <c r="J555" t="str">
        <f>VLOOKUP(A555,'Medical Examinations'!$A$1:$L$2336,11,FALSE)</f>
        <v>Obesity</v>
      </c>
      <c r="K555" t="str">
        <f>VLOOKUP(A555,'Medical Examinations'!$A$1:$L$2336,12,FALSE)</f>
        <v>Normal</v>
      </c>
      <c r="L555" t="str">
        <f>VLOOKUP(A555,'Hospitalisation Details'!$A$1:$M$2344,12,FALSE)</f>
        <v>26-08-1997</v>
      </c>
      <c r="M555">
        <f>VLOOKUP(A555,'Hospitalisation Details'!$A$1:$M$2344,6,FALSE)</f>
        <v>17878.900000000001</v>
      </c>
      <c r="N555" t="str">
        <f>VLOOKUP(A555,'Hospitalisation Details'!$A$1:$M$2344,7,FALSE)</f>
        <v>tier - 1</v>
      </c>
      <c r="O555" t="str">
        <f>VLOOKUP(A555,'Hospitalisation Details'!$A$1:$M$2344,8,FALSE)</f>
        <v>tier - 2</v>
      </c>
      <c r="P555" t="str">
        <f>VLOOKUP(A555,'Hospitalisation Details'!$A$1:$M$2344,9,FALSE)</f>
        <v>R1024</v>
      </c>
      <c r="Q555">
        <f>VLOOKUP(A555,'Hospitalisation Details'!$A$1:$M$2344,13,FALSE)</f>
        <v>25</v>
      </c>
    </row>
    <row r="556" spans="1:17" ht="15.5" x14ac:dyDescent="0.35">
      <c r="A556" s="21" t="s">
        <v>1816</v>
      </c>
      <c r="B556" t="str">
        <f>VLOOKUP('Customer Names'!A556,'Customer Names'!$A$2:$C$2336,3,FALSE)</f>
        <v xml:space="preserve">  Brian</v>
      </c>
      <c r="C556">
        <f>VLOOKUP(A556,'Medical Examinations'!$A$1:$L$2336,2, FALSE)</f>
        <v>51.65</v>
      </c>
      <c r="D556">
        <f>VLOOKUP(A556,'Medical Examinations'!$A$1:$L$2336,3,FALSE)</f>
        <v>5.3</v>
      </c>
      <c r="E556" t="str">
        <f>VLOOKUP(A556,'Medical Examinations'!$A$1:$L$2336,4,FALSE)</f>
        <v>yes</v>
      </c>
      <c r="F556" t="str">
        <f>VLOOKUP(A556,'Medical Examinations'!$A$1:$L$2336,5,FALSE)</f>
        <v>No</v>
      </c>
      <c r="G556" t="str">
        <f>VLOOKUP(A556,'Medical Examinations'!$A$1:$L$2336,6,FALSE)</f>
        <v>No</v>
      </c>
      <c r="H556" s="25">
        <f>VLOOKUP(A556,'Medical Examinations'!$A$1:$L$2336,7,FALSE)</f>
        <v>0</v>
      </c>
      <c r="I556" t="str">
        <f>VLOOKUP(A556,'Medical Examinations'!$A$1:$L$2336,8,FALSE)</f>
        <v>No</v>
      </c>
      <c r="J556" t="str">
        <f>VLOOKUP(A556,'Medical Examinations'!$A$1:$L$2336,11,FALSE)</f>
        <v>Obesity</v>
      </c>
      <c r="K556" t="str">
        <f>VLOOKUP(A556,'Medical Examinations'!$A$1:$L$2336,12,FALSE)</f>
        <v>Normal</v>
      </c>
      <c r="L556" t="str">
        <f>VLOOKUP(A556,'Hospitalisation Details'!$A$1:$M$2344,12,FALSE)</f>
        <v>12-12-1976</v>
      </c>
      <c r="M556">
        <f>VLOOKUP(A556,'Hospitalisation Details'!$A$1:$M$2344,6,FALSE)</f>
        <v>17862.919999999998</v>
      </c>
      <c r="N556" t="str">
        <f>VLOOKUP(A556,'Hospitalisation Details'!$A$1:$M$2344,7,FALSE)</f>
        <v>tier - 1</v>
      </c>
      <c r="O556" t="str">
        <f>VLOOKUP(A556,'Hospitalisation Details'!$A$1:$M$2344,8,FALSE)</f>
        <v>tier - 2</v>
      </c>
      <c r="P556" t="str">
        <f>VLOOKUP(A556,'Hospitalisation Details'!$A$1:$M$2344,9,FALSE)</f>
        <v>R1012</v>
      </c>
      <c r="Q556">
        <f>VLOOKUP(A556,'Hospitalisation Details'!$A$1:$M$2344,13,FALSE)</f>
        <v>46</v>
      </c>
    </row>
    <row r="557" spans="1:17" ht="15.5" x14ac:dyDescent="0.35">
      <c r="A557" s="21" t="s">
        <v>1815</v>
      </c>
      <c r="B557" t="str">
        <f>VLOOKUP('Customer Names'!A557,'Customer Names'!$A$2:$C$2336,3,FALSE)</f>
        <v xml:space="preserve">  Mike G</v>
      </c>
      <c r="C557">
        <f>VLOOKUP(A557,'Medical Examinations'!$A$1:$L$2336,2, FALSE)</f>
        <v>44.52</v>
      </c>
      <c r="D557">
        <f>VLOOKUP(A557,'Medical Examinations'!$A$1:$L$2336,3,FALSE)</f>
        <v>8.64</v>
      </c>
      <c r="E557" t="str">
        <f>VLOOKUP(A557,'Medical Examinations'!$A$1:$L$2336,4,FALSE)</f>
        <v>yes</v>
      </c>
      <c r="F557" t="str">
        <f>VLOOKUP(A557,'Medical Examinations'!$A$1:$L$2336,5,FALSE)</f>
        <v>No</v>
      </c>
      <c r="G557" t="str">
        <f>VLOOKUP(A557,'Medical Examinations'!$A$1:$L$2336,6,FALSE)</f>
        <v>Yes</v>
      </c>
      <c r="H557" s="25">
        <f>VLOOKUP(A557,'Medical Examinations'!$A$1:$L$2336,7,FALSE)</f>
        <v>1</v>
      </c>
      <c r="I557" t="str">
        <f>VLOOKUP(A557,'Medical Examinations'!$A$1:$L$2336,8,FALSE)</f>
        <v>No</v>
      </c>
      <c r="J557" t="str">
        <f>VLOOKUP(A557,'Medical Examinations'!$A$1:$L$2336,11,FALSE)</f>
        <v>Obesity</v>
      </c>
      <c r="K557" t="str">
        <f>VLOOKUP(A557,'Medical Examinations'!$A$1:$L$2336,12,FALSE)</f>
        <v>Diabetes</v>
      </c>
      <c r="L557" t="str">
        <f>VLOOKUP(A557,'Hospitalisation Details'!$A$1:$M$2344,12,FALSE)</f>
        <v>08-12-1963</v>
      </c>
      <c r="M557">
        <f>VLOOKUP(A557,'Hospitalisation Details'!$A$1:$M$2344,6,FALSE)</f>
        <v>17832.599999999999</v>
      </c>
      <c r="N557" t="str">
        <f>VLOOKUP(A557,'Hospitalisation Details'!$A$1:$M$2344,7,FALSE)</f>
        <v>tier - 1</v>
      </c>
      <c r="O557" t="str">
        <f>VLOOKUP(A557,'Hospitalisation Details'!$A$1:$M$2344,8,FALSE)</f>
        <v>tier - 2</v>
      </c>
      <c r="P557" t="str">
        <f>VLOOKUP(A557,'Hospitalisation Details'!$A$1:$M$2344,9,FALSE)</f>
        <v>R1012</v>
      </c>
      <c r="Q557">
        <f>VLOOKUP(A557,'Hospitalisation Details'!$A$1:$M$2344,13,FALSE)</f>
        <v>59</v>
      </c>
    </row>
    <row r="558" spans="1:17" ht="15.5" x14ac:dyDescent="0.35">
      <c r="A558" s="21" t="s">
        <v>1814</v>
      </c>
      <c r="B558" t="str">
        <f>VLOOKUP('Customer Names'!A558,'Customer Names'!$A$2:$C$2336,3,FALSE)</f>
        <v xml:space="preserve">  Simonezitrone Sr</v>
      </c>
      <c r="C558">
        <f>VLOOKUP(A558,'Medical Examinations'!$A$1:$L$2336,2, FALSE)</f>
        <v>53.29</v>
      </c>
      <c r="D558">
        <f>VLOOKUP(A558,'Medical Examinations'!$A$1:$L$2336,3,FALSE)</f>
        <v>4.03</v>
      </c>
      <c r="E558" t="str">
        <f>VLOOKUP(A558,'Medical Examinations'!$A$1:$L$2336,4,FALSE)</f>
        <v>No</v>
      </c>
      <c r="F558" t="str">
        <f>VLOOKUP(A558,'Medical Examinations'!$A$1:$L$2336,5,FALSE)</f>
        <v>No</v>
      </c>
      <c r="G558" t="str">
        <f>VLOOKUP(A558,'Medical Examinations'!$A$1:$L$2336,6,FALSE)</f>
        <v>Yes</v>
      </c>
      <c r="H558" s="25">
        <f>VLOOKUP(A558,'Medical Examinations'!$A$1:$L$2336,7,FALSE)</f>
        <v>1</v>
      </c>
      <c r="I558" t="str">
        <f>VLOOKUP(A558,'Medical Examinations'!$A$1:$L$2336,8,FALSE)</f>
        <v>No</v>
      </c>
      <c r="J558" t="str">
        <f>VLOOKUP(A558,'Medical Examinations'!$A$1:$L$2336,11,FALSE)</f>
        <v>Obesity</v>
      </c>
      <c r="K558" t="str">
        <f>VLOOKUP(A558,'Medical Examinations'!$A$1:$L$2336,12,FALSE)</f>
        <v>Normal</v>
      </c>
      <c r="L558" t="str">
        <f>VLOOKUP(A558,'Hospitalisation Details'!$A$1:$M$2344,12,FALSE)</f>
        <v>10-10-1979</v>
      </c>
      <c r="M558">
        <f>VLOOKUP(A558,'Hospitalisation Details'!$A$1:$M$2344,6,FALSE)</f>
        <v>17779.939999999999</v>
      </c>
      <c r="N558" t="str">
        <f>VLOOKUP(A558,'Hospitalisation Details'!$A$1:$M$2344,7,FALSE)</f>
        <v>tier - 1</v>
      </c>
      <c r="O558" t="str">
        <f>VLOOKUP(A558,'Hospitalisation Details'!$A$1:$M$2344,8,FALSE)</f>
        <v>tier - 2</v>
      </c>
      <c r="P558" t="str">
        <f>VLOOKUP(A558,'Hospitalisation Details'!$A$1:$M$2344,9,FALSE)</f>
        <v>R1012</v>
      </c>
      <c r="Q558">
        <f>VLOOKUP(A558,'Hospitalisation Details'!$A$1:$M$2344,13,FALSE)</f>
        <v>43</v>
      </c>
    </row>
    <row r="559" spans="1:17" ht="15.5" x14ac:dyDescent="0.35">
      <c r="A559" s="21" t="s">
        <v>1813</v>
      </c>
      <c r="B559" t="str">
        <f>VLOOKUP('Customer Names'!A559,'Customer Names'!$A$2:$C$2336,3,FALSE)</f>
        <v xml:space="preserve">  Nicholas</v>
      </c>
      <c r="C559">
        <f>VLOOKUP(A559,'Medical Examinations'!$A$1:$L$2336,2, FALSE)</f>
        <v>46.63</v>
      </c>
      <c r="D559">
        <f>VLOOKUP(A559,'Medical Examinations'!$A$1:$L$2336,3,FALSE)</f>
        <v>4.26</v>
      </c>
      <c r="E559" t="str">
        <f>VLOOKUP(A559,'Medical Examinations'!$A$1:$L$2336,4,FALSE)</f>
        <v>yes</v>
      </c>
      <c r="F559" t="str">
        <f>VLOOKUP(A559,'Medical Examinations'!$A$1:$L$2336,5,FALSE)</f>
        <v>No</v>
      </c>
      <c r="G559" t="str">
        <f>VLOOKUP(A559,'Medical Examinations'!$A$1:$L$2336,6,FALSE)</f>
        <v>No</v>
      </c>
      <c r="H559" s="25">
        <f>VLOOKUP(A559,'Medical Examinations'!$A$1:$L$2336,7,FALSE)</f>
        <v>2</v>
      </c>
      <c r="I559" t="str">
        <f>VLOOKUP(A559,'Medical Examinations'!$A$1:$L$2336,8,FALSE)</f>
        <v>No</v>
      </c>
      <c r="J559" t="str">
        <f>VLOOKUP(A559,'Medical Examinations'!$A$1:$L$2336,11,FALSE)</f>
        <v>Obesity</v>
      </c>
      <c r="K559" t="str">
        <f>VLOOKUP(A559,'Medical Examinations'!$A$1:$L$2336,12,FALSE)</f>
        <v>Normal</v>
      </c>
      <c r="L559" t="str">
        <f>VLOOKUP(A559,'Hospitalisation Details'!$A$1:$M$2344,12,FALSE)</f>
        <v>21-06-1966</v>
      </c>
      <c r="M559">
        <f>VLOOKUP(A559,'Hospitalisation Details'!$A$1:$M$2344,6,FALSE)</f>
        <v>17777.73</v>
      </c>
      <c r="N559" t="str">
        <f>VLOOKUP(A559,'Hospitalisation Details'!$A$1:$M$2344,7,FALSE)</f>
        <v>tier - 1</v>
      </c>
      <c r="O559" t="str">
        <f>VLOOKUP(A559,'Hospitalisation Details'!$A$1:$M$2344,8,FALSE)</f>
        <v>tier - 3</v>
      </c>
      <c r="P559" t="str">
        <f>VLOOKUP(A559,'Hospitalisation Details'!$A$1:$M$2344,9,FALSE)</f>
        <v>R1012</v>
      </c>
      <c r="Q559">
        <f>VLOOKUP(A559,'Hospitalisation Details'!$A$1:$M$2344,13,FALSE)</f>
        <v>57</v>
      </c>
    </row>
    <row r="560" spans="1:17" ht="15.5" x14ac:dyDescent="0.35">
      <c r="A560" s="21" t="s">
        <v>1812</v>
      </c>
      <c r="B560" t="str">
        <f>VLOOKUP('Customer Names'!A560,'Customer Names'!$A$2:$C$2336,3,FALSE)</f>
        <v xml:space="preserve">  Angela M</v>
      </c>
      <c r="C560">
        <f>VLOOKUP(A560,'Medical Examinations'!$A$1:$L$2336,2, FALSE)</f>
        <v>28.88</v>
      </c>
      <c r="D560">
        <f>VLOOKUP(A560,'Medical Examinations'!$A$1:$L$2336,3,FALSE)</f>
        <v>5.35</v>
      </c>
      <c r="E560" t="str">
        <f>VLOOKUP(A560,'Medical Examinations'!$A$1:$L$2336,4,FALSE)</f>
        <v>No</v>
      </c>
      <c r="F560" t="str">
        <f>VLOOKUP(A560,'Medical Examinations'!$A$1:$L$2336,5,FALSE)</f>
        <v>No</v>
      </c>
      <c r="G560" t="str">
        <f>VLOOKUP(A560,'Medical Examinations'!$A$1:$L$2336,6,FALSE)</f>
        <v>Yes</v>
      </c>
      <c r="H560" s="25">
        <f>VLOOKUP(A560,'Medical Examinations'!$A$1:$L$2336,7,FALSE)</f>
        <v>1</v>
      </c>
      <c r="I560" t="str">
        <f>VLOOKUP(A560,'Medical Examinations'!$A$1:$L$2336,8,FALSE)</f>
        <v>yes</v>
      </c>
      <c r="J560" t="str">
        <f>VLOOKUP(A560,'Medical Examinations'!$A$1:$L$2336,11,FALSE)</f>
        <v>Over Weight</v>
      </c>
      <c r="K560" t="str">
        <f>VLOOKUP(A560,'Medical Examinations'!$A$1:$L$2336,12,FALSE)</f>
        <v>Normal</v>
      </c>
      <c r="L560" t="str">
        <f>VLOOKUP(A560,'Hospitalisation Details'!$A$1:$M$2344,12,FALSE)</f>
        <v>14-07-2003</v>
      </c>
      <c r="M560">
        <f>VLOOKUP(A560,'Hospitalisation Details'!$A$1:$M$2344,6,FALSE)</f>
        <v>17748.509999999998</v>
      </c>
      <c r="N560" t="str">
        <f>VLOOKUP(A560,'Hospitalisation Details'!$A$1:$M$2344,7,FALSE)</f>
        <v>tier - 1</v>
      </c>
      <c r="O560" t="str">
        <f>VLOOKUP(A560,'Hospitalisation Details'!$A$1:$M$2344,8,FALSE)</f>
        <v>tier - 1</v>
      </c>
      <c r="P560" t="str">
        <f>VLOOKUP(A560,'Hospitalisation Details'!$A$1:$M$2344,9,FALSE)</f>
        <v>R1012</v>
      </c>
      <c r="Q560">
        <f>VLOOKUP(A560,'Hospitalisation Details'!$A$1:$M$2344,13,FALSE)</f>
        <v>20</v>
      </c>
    </row>
    <row r="561" spans="1:17" ht="15.5" x14ac:dyDescent="0.35">
      <c r="A561" s="21" t="s">
        <v>1811</v>
      </c>
      <c r="B561" t="str">
        <f>VLOOKUP('Customer Names'!A561,'Customer Names'!$A$2:$C$2336,3,FALSE)</f>
        <v xml:space="preserve">  Oz</v>
      </c>
      <c r="C561">
        <f>VLOOKUP(A561,'Medical Examinations'!$A$1:$L$2336,2, FALSE)</f>
        <v>23.98</v>
      </c>
      <c r="D561">
        <f>VLOOKUP(A561,'Medical Examinations'!$A$1:$L$2336,3,FALSE)</f>
        <v>4.9000000000000004</v>
      </c>
      <c r="E561" t="str">
        <f>VLOOKUP(A561,'Medical Examinations'!$A$1:$L$2336,4,FALSE)</f>
        <v>No</v>
      </c>
      <c r="F561" t="str">
        <f>VLOOKUP(A561,'Medical Examinations'!$A$1:$L$2336,5,FALSE)</f>
        <v>No</v>
      </c>
      <c r="G561" t="str">
        <f>VLOOKUP(A561,'Medical Examinations'!$A$1:$L$2336,6,FALSE)</f>
        <v>No</v>
      </c>
      <c r="H561" s="25">
        <f>VLOOKUP(A561,'Medical Examinations'!$A$1:$L$2336,7,FALSE)</f>
        <v>0</v>
      </c>
      <c r="I561" t="str">
        <f>VLOOKUP(A561,'Medical Examinations'!$A$1:$L$2336,8,FALSE)</f>
        <v>?</v>
      </c>
      <c r="J561" t="str">
        <f>VLOOKUP(A561,'Medical Examinations'!$A$1:$L$2336,11,FALSE)</f>
        <v>Normal Weight</v>
      </c>
      <c r="K561" t="str">
        <f>VLOOKUP(A561,'Medical Examinations'!$A$1:$L$2336,12,FALSE)</f>
        <v>Normal</v>
      </c>
      <c r="L561" t="str">
        <f>VLOOKUP(A561,'Hospitalisation Details'!$A$1:$M$2344,12,FALSE)</f>
        <v>01-07-1994</v>
      </c>
      <c r="M561">
        <f>VLOOKUP(A561,'Hospitalisation Details'!$A$1:$M$2344,6,FALSE)</f>
        <v>17663.14</v>
      </c>
      <c r="N561" t="str">
        <f>VLOOKUP(A561,'Hospitalisation Details'!$A$1:$M$2344,7,FALSE)</f>
        <v>tier - 1</v>
      </c>
      <c r="O561" t="str">
        <f>VLOOKUP(A561,'Hospitalisation Details'!$A$1:$M$2344,8,FALSE)</f>
        <v>tier - 3</v>
      </c>
      <c r="P561" t="str">
        <f>VLOOKUP(A561,'Hospitalisation Details'!$A$1:$M$2344,9,FALSE)</f>
        <v>R1013</v>
      </c>
      <c r="Q561">
        <f>VLOOKUP(A561,'Hospitalisation Details'!$A$1:$M$2344,13,FALSE)</f>
        <v>29</v>
      </c>
    </row>
    <row r="562" spans="1:17" ht="15.5" x14ac:dyDescent="0.35">
      <c r="A562" s="21" t="s">
        <v>1810</v>
      </c>
      <c r="B562" t="str">
        <f>VLOOKUP('Customer Names'!A562,'Customer Names'!$A$2:$C$2336,3,FALSE)</f>
        <v xml:space="preserve">  Erin M</v>
      </c>
      <c r="C562">
        <f>VLOOKUP(A562,'Medical Examinations'!$A$1:$L$2336,2, FALSE)</f>
        <v>23.65</v>
      </c>
      <c r="D562">
        <f>VLOOKUP(A562,'Medical Examinations'!$A$1:$L$2336,3,FALSE)</f>
        <v>4.5</v>
      </c>
      <c r="E562" t="str">
        <f>VLOOKUP(A562,'Medical Examinations'!$A$1:$L$2336,4,FALSE)</f>
        <v>No</v>
      </c>
      <c r="F562" t="str">
        <f>VLOOKUP(A562,'Medical Examinations'!$A$1:$L$2336,5,FALSE)</f>
        <v>No</v>
      </c>
      <c r="G562" t="str">
        <f>VLOOKUP(A562,'Medical Examinations'!$A$1:$L$2336,6,FALSE)</f>
        <v>No</v>
      </c>
      <c r="H562" s="25">
        <f>VLOOKUP(A562,'Medical Examinations'!$A$1:$L$2336,7,FALSE)</f>
        <v>0</v>
      </c>
      <c r="I562" t="str">
        <f>VLOOKUP(A562,'Medical Examinations'!$A$1:$L$2336,8,FALSE)</f>
        <v>No</v>
      </c>
      <c r="J562" t="str">
        <f>VLOOKUP(A562,'Medical Examinations'!$A$1:$L$2336,11,FALSE)</f>
        <v>Normal Weight</v>
      </c>
      <c r="K562" t="str">
        <f>VLOOKUP(A562,'Medical Examinations'!$A$1:$L$2336,12,FALSE)</f>
        <v>Normal</v>
      </c>
      <c r="L562" t="str">
        <f>VLOOKUP(A562,'Hospitalisation Details'!$A$1:$M$2344,12,FALSE)</f>
        <v>25-10-1990</v>
      </c>
      <c r="M562">
        <f>VLOOKUP(A562,'Hospitalisation Details'!$A$1:$M$2344,6,FALSE)</f>
        <v>17626.240000000002</v>
      </c>
      <c r="N562" t="str">
        <f>VLOOKUP(A562,'Hospitalisation Details'!$A$1:$M$2344,7,FALSE)</f>
        <v>tier - 1</v>
      </c>
      <c r="O562" t="str">
        <f>VLOOKUP(A562,'Hospitalisation Details'!$A$1:$M$2344,8,FALSE)</f>
        <v>tier - 3</v>
      </c>
      <c r="P562" t="str">
        <f>VLOOKUP(A562,'Hospitalisation Details'!$A$1:$M$2344,9,FALSE)</f>
        <v>R1013</v>
      </c>
      <c r="Q562">
        <f>VLOOKUP(A562,'Hospitalisation Details'!$A$1:$M$2344,13,FALSE)</f>
        <v>32</v>
      </c>
    </row>
    <row r="563" spans="1:17" ht="15.5" x14ac:dyDescent="0.35">
      <c r="A563" s="21" t="s">
        <v>1809</v>
      </c>
      <c r="B563" t="str">
        <f>VLOOKUP('Customer Names'!A563,'Customer Names'!$A$2:$C$2336,3,FALSE)</f>
        <v xml:space="preserve">  Bobby E</v>
      </c>
      <c r="C563">
        <f>VLOOKUP(A563,'Medical Examinations'!$A$1:$L$2336,2, FALSE)</f>
        <v>49.09</v>
      </c>
      <c r="D563">
        <f>VLOOKUP(A563,'Medical Examinations'!$A$1:$L$2336,3,FALSE)</f>
        <v>8.3800000000000008</v>
      </c>
      <c r="E563" t="str">
        <f>VLOOKUP(A563,'Medical Examinations'!$A$1:$L$2336,4,FALSE)</f>
        <v>yes</v>
      </c>
      <c r="F563" t="str">
        <f>VLOOKUP(A563,'Medical Examinations'!$A$1:$L$2336,5,FALSE)</f>
        <v>No</v>
      </c>
      <c r="G563" t="str">
        <f>VLOOKUP(A563,'Medical Examinations'!$A$1:$L$2336,6,FALSE)</f>
        <v>No</v>
      </c>
      <c r="H563" s="25">
        <f>VLOOKUP(A563,'Medical Examinations'!$A$1:$L$2336,7,FALSE)</f>
        <v>2</v>
      </c>
      <c r="I563" t="str">
        <f>VLOOKUP(A563,'Medical Examinations'!$A$1:$L$2336,8,FALSE)</f>
        <v>No</v>
      </c>
      <c r="J563" t="str">
        <f>VLOOKUP(A563,'Medical Examinations'!$A$1:$L$2336,11,FALSE)</f>
        <v>Obesity</v>
      </c>
      <c r="K563" t="str">
        <f>VLOOKUP(A563,'Medical Examinations'!$A$1:$L$2336,12,FALSE)</f>
        <v>Diabetes</v>
      </c>
      <c r="L563" t="str">
        <f>VLOOKUP(A563,'Hospitalisation Details'!$A$1:$M$2344,12,FALSE)</f>
        <v>26-07-1970</v>
      </c>
      <c r="M563">
        <f>VLOOKUP(A563,'Hospitalisation Details'!$A$1:$M$2344,6,FALSE)</f>
        <v>17584.72</v>
      </c>
      <c r="N563" t="str">
        <f>VLOOKUP(A563,'Hospitalisation Details'!$A$1:$M$2344,7,FALSE)</f>
        <v>tier - 1</v>
      </c>
      <c r="O563" t="str">
        <f>VLOOKUP(A563,'Hospitalisation Details'!$A$1:$M$2344,8,FALSE)</f>
        <v>tier - 3</v>
      </c>
      <c r="P563" t="str">
        <f>VLOOKUP(A563,'Hospitalisation Details'!$A$1:$M$2344,9,FALSE)</f>
        <v>R1012</v>
      </c>
      <c r="Q563">
        <f>VLOOKUP(A563,'Hospitalisation Details'!$A$1:$M$2344,13,FALSE)</f>
        <v>53</v>
      </c>
    </row>
    <row r="564" spans="1:17" ht="15.5" x14ac:dyDescent="0.35">
      <c r="A564" s="21" t="s">
        <v>1808</v>
      </c>
      <c r="B564" t="str">
        <f>VLOOKUP('Customer Names'!A564,'Customer Names'!$A$2:$C$2336,3,FALSE)</f>
        <v xml:space="preserve">  Daniel P</v>
      </c>
      <c r="C564">
        <f>VLOOKUP(A564,'Medical Examinations'!$A$1:$L$2336,2, FALSE)</f>
        <v>28.024999999999999</v>
      </c>
      <c r="D564">
        <f>VLOOKUP(A564,'Medical Examinations'!$A$1:$L$2336,3,FALSE)</f>
        <v>7.03</v>
      </c>
      <c r="E564" t="str">
        <f>VLOOKUP(A564,'Medical Examinations'!$A$1:$L$2336,4,FALSE)</f>
        <v>No</v>
      </c>
      <c r="F564" t="str">
        <f>VLOOKUP(A564,'Medical Examinations'!$A$1:$L$2336,5,FALSE)</f>
        <v>No</v>
      </c>
      <c r="G564" t="str">
        <f>VLOOKUP(A564,'Medical Examinations'!$A$1:$L$2336,6,FALSE)</f>
        <v>No</v>
      </c>
      <c r="H564" s="25">
        <f>VLOOKUP(A564,'Medical Examinations'!$A$1:$L$2336,7,FALSE)</f>
        <v>0</v>
      </c>
      <c r="I564" t="str">
        <f>VLOOKUP(A564,'Medical Examinations'!$A$1:$L$2336,8,FALSE)</f>
        <v>yes</v>
      </c>
      <c r="J564" t="str">
        <f>VLOOKUP(A564,'Medical Examinations'!$A$1:$L$2336,11,FALSE)</f>
        <v>Over Weight</v>
      </c>
      <c r="K564" t="str">
        <f>VLOOKUP(A564,'Medical Examinations'!$A$1:$L$2336,12,FALSE)</f>
        <v>Diabetes</v>
      </c>
      <c r="L564" t="str">
        <f>VLOOKUP(A564,'Hospitalisation Details'!$A$1:$M$2344,12,FALSE)</f>
        <v>25-08-2002</v>
      </c>
      <c r="M564">
        <f>VLOOKUP(A564,'Hospitalisation Details'!$A$1:$M$2344,6,FALSE)</f>
        <v>17560.38</v>
      </c>
      <c r="N564" t="str">
        <f>VLOOKUP(A564,'Hospitalisation Details'!$A$1:$M$2344,7,FALSE)</f>
        <v>tier - 1</v>
      </c>
      <c r="O564" t="str">
        <f>VLOOKUP(A564,'Hospitalisation Details'!$A$1:$M$2344,8,FALSE)</f>
        <v>tier - 1</v>
      </c>
      <c r="P564" t="str">
        <f>VLOOKUP(A564,'Hospitalisation Details'!$A$1:$M$2344,9,FALSE)</f>
        <v>R1012</v>
      </c>
      <c r="Q564">
        <f>VLOOKUP(A564,'Hospitalisation Details'!$A$1:$M$2344,13,FALSE)</f>
        <v>20</v>
      </c>
    </row>
    <row r="565" spans="1:17" ht="15.5" x14ac:dyDescent="0.35">
      <c r="A565" s="21" t="s">
        <v>1807</v>
      </c>
      <c r="B565" t="str">
        <f>VLOOKUP('Customer Names'!A565,'Customer Names'!$A$2:$C$2336,3,FALSE)</f>
        <v xml:space="preserve">  Marie E</v>
      </c>
      <c r="C565">
        <f>VLOOKUP(A565,'Medical Examinations'!$A$1:$L$2336,2, FALSE)</f>
        <v>43.32</v>
      </c>
      <c r="D565">
        <f>VLOOKUP(A565,'Medical Examinations'!$A$1:$L$2336,3,FALSE)</f>
        <v>8.75</v>
      </c>
      <c r="E565" t="str">
        <f>VLOOKUP(A565,'Medical Examinations'!$A$1:$L$2336,4,FALSE)</f>
        <v>yes</v>
      </c>
      <c r="F565" t="str">
        <f>VLOOKUP(A565,'Medical Examinations'!$A$1:$L$2336,5,FALSE)</f>
        <v>No</v>
      </c>
      <c r="G565" t="str">
        <f>VLOOKUP(A565,'Medical Examinations'!$A$1:$L$2336,6,FALSE)</f>
        <v>Yes</v>
      </c>
      <c r="H565" s="25">
        <f>VLOOKUP(A565,'Medical Examinations'!$A$1:$L$2336,7,FALSE)</f>
        <v>1</v>
      </c>
      <c r="I565" t="str">
        <f>VLOOKUP(A565,'Medical Examinations'!$A$1:$L$2336,8,FALSE)</f>
        <v>No</v>
      </c>
      <c r="J565" t="str">
        <f>VLOOKUP(A565,'Medical Examinations'!$A$1:$L$2336,11,FALSE)</f>
        <v>Obesity</v>
      </c>
      <c r="K565" t="str">
        <f>VLOOKUP(A565,'Medical Examinations'!$A$1:$L$2336,12,FALSE)</f>
        <v>Diabetes</v>
      </c>
      <c r="L565" t="str">
        <f>VLOOKUP(A565,'Hospitalisation Details'!$A$1:$M$2344,12,FALSE)</f>
        <v>16-11-1963</v>
      </c>
      <c r="M565">
        <f>VLOOKUP(A565,'Hospitalisation Details'!$A$1:$M$2344,6,FALSE)</f>
        <v>17556.88</v>
      </c>
      <c r="N565" t="str">
        <f>VLOOKUP(A565,'Hospitalisation Details'!$A$1:$M$2344,7,FALSE)</f>
        <v>tier - 1</v>
      </c>
      <c r="O565" t="str">
        <f>VLOOKUP(A565,'Hospitalisation Details'!$A$1:$M$2344,8,FALSE)</f>
        <v>tier - 2</v>
      </c>
      <c r="P565" t="str">
        <f>VLOOKUP(A565,'Hospitalisation Details'!$A$1:$M$2344,9,FALSE)</f>
        <v>R1012</v>
      </c>
      <c r="Q565">
        <f>VLOOKUP(A565,'Hospitalisation Details'!$A$1:$M$2344,13,FALSE)</f>
        <v>59</v>
      </c>
    </row>
    <row r="566" spans="1:17" ht="15.5" x14ac:dyDescent="0.35">
      <c r="A566" s="21" t="s">
        <v>1806</v>
      </c>
      <c r="B566" t="str">
        <f>VLOOKUP('Customer Names'!A566,'Customer Names'!$A$2:$C$2336,3,FALSE)</f>
        <v xml:space="preserve">  Katie</v>
      </c>
      <c r="C566">
        <f>VLOOKUP(A566,'Medical Examinations'!$A$1:$L$2336,2, FALSE)</f>
        <v>45.92</v>
      </c>
      <c r="D566">
        <f>VLOOKUP(A566,'Medical Examinations'!$A$1:$L$2336,3,FALSE)</f>
        <v>9.51</v>
      </c>
      <c r="E566" t="str">
        <f>VLOOKUP(A566,'Medical Examinations'!$A$1:$L$2336,4,FALSE)</f>
        <v>No</v>
      </c>
      <c r="F566" t="str">
        <f>VLOOKUP(A566,'Medical Examinations'!$A$1:$L$2336,5,FALSE)</f>
        <v>No</v>
      </c>
      <c r="G566" t="str">
        <f>VLOOKUP(A566,'Medical Examinations'!$A$1:$L$2336,6,FALSE)</f>
        <v>No</v>
      </c>
      <c r="H566" s="25">
        <f>VLOOKUP(A566,'Medical Examinations'!$A$1:$L$2336,7,FALSE)</f>
        <v>0</v>
      </c>
      <c r="I566" t="str">
        <f>VLOOKUP(A566,'Medical Examinations'!$A$1:$L$2336,8,FALSE)</f>
        <v>No</v>
      </c>
      <c r="J566" t="str">
        <f>VLOOKUP(A566,'Medical Examinations'!$A$1:$L$2336,11,FALSE)</f>
        <v>Obesity</v>
      </c>
      <c r="K566" t="str">
        <f>VLOOKUP(A566,'Medical Examinations'!$A$1:$L$2336,12,FALSE)</f>
        <v>Diabetes</v>
      </c>
      <c r="L566" t="str">
        <f>VLOOKUP(A566,'Hospitalisation Details'!$A$1:$M$2344,12,FALSE)</f>
        <v>12-07-1968</v>
      </c>
      <c r="M566">
        <f>VLOOKUP(A566,'Hospitalisation Details'!$A$1:$M$2344,6,FALSE)</f>
        <v>17507.47</v>
      </c>
      <c r="N566" t="str">
        <f>VLOOKUP(A566,'Hospitalisation Details'!$A$1:$M$2344,7,FALSE)</f>
        <v>tier - 1</v>
      </c>
      <c r="O566" t="str">
        <f>VLOOKUP(A566,'Hospitalisation Details'!$A$1:$M$2344,8,FALSE)</f>
        <v>tier - 1</v>
      </c>
      <c r="P566" t="str">
        <f>VLOOKUP(A566,'Hospitalisation Details'!$A$1:$M$2344,9,FALSE)</f>
        <v>R1026</v>
      </c>
      <c r="Q566">
        <f>VLOOKUP(A566,'Hospitalisation Details'!$A$1:$M$2344,13,FALSE)</f>
        <v>55</v>
      </c>
    </row>
    <row r="567" spans="1:17" ht="15.5" x14ac:dyDescent="0.35">
      <c r="A567" s="21" t="s">
        <v>1805</v>
      </c>
      <c r="B567" t="str">
        <f>VLOOKUP('Customer Names'!A567,'Customer Names'!$A$2:$C$2336,3,FALSE)</f>
        <v xml:space="preserve">  Eric D</v>
      </c>
      <c r="C567">
        <f>VLOOKUP(A567,'Medical Examinations'!$A$1:$L$2336,2, FALSE)</f>
        <v>44.03</v>
      </c>
      <c r="D567">
        <f>VLOOKUP(A567,'Medical Examinations'!$A$1:$L$2336,3,FALSE)</f>
        <v>9.36</v>
      </c>
      <c r="E567" t="str">
        <f>VLOOKUP(A567,'Medical Examinations'!$A$1:$L$2336,4,FALSE)</f>
        <v>No</v>
      </c>
      <c r="F567" t="str">
        <f>VLOOKUP(A567,'Medical Examinations'!$A$1:$L$2336,5,FALSE)</f>
        <v>No</v>
      </c>
      <c r="G567" t="str">
        <f>VLOOKUP(A567,'Medical Examinations'!$A$1:$L$2336,6,FALSE)</f>
        <v>No</v>
      </c>
      <c r="H567" s="25">
        <f>VLOOKUP(A567,'Medical Examinations'!$A$1:$L$2336,7,FALSE)</f>
        <v>0</v>
      </c>
      <c r="I567" t="str">
        <f>VLOOKUP(A567,'Medical Examinations'!$A$1:$L$2336,8,FALSE)</f>
        <v>No</v>
      </c>
      <c r="J567" t="str">
        <f>VLOOKUP(A567,'Medical Examinations'!$A$1:$L$2336,11,FALSE)</f>
        <v>Obesity</v>
      </c>
      <c r="K567" t="str">
        <f>VLOOKUP(A567,'Medical Examinations'!$A$1:$L$2336,12,FALSE)</f>
        <v>Diabetes</v>
      </c>
      <c r="L567" t="str">
        <f>VLOOKUP(A567,'Hospitalisation Details'!$A$1:$M$2344,12,FALSE)</f>
        <v>16-06-1965</v>
      </c>
      <c r="M567">
        <f>VLOOKUP(A567,'Hospitalisation Details'!$A$1:$M$2344,6,FALSE)</f>
        <v>17505.650000000001</v>
      </c>
      <c r="N567" t="str">
        <f>VLOOKUP(A567,'Hospitalisation Details'!$A$1:$M$2344,7,FALSE)</f>
        <v>tier - 1</v>
      </c>
      <c r="O567" t="str">
        <f>VLOOKUP(A567,'Hospitalisation Details'!$A$1:$M$2344,8,FALSE)</f>
        <v>tier - 2</v>
      </c>
      <c r="P567" t="str">
        <f>VLOOKUP(A567,'Hospitalisation Details'!$A$1:$M$2344,9,FALSE)</f>
        <v>R1023</v>
      </c>
      <c r="Q567">
        <f>VLOOKUP(A567,'Hospitalisation Details'!$A$1:$M$2344,13,FALSE)</f>
        <v>58</v>
      </c>
    </row>
    <row r="568" spans="1:17" ht="15.5" x14ac:dyDescent="0.35">
      <c r="A568" s="21" t="s">
        <v>1804</v>
      </c>
      <c r="B568" t="str">
        <f>VLOOKUP('Customer Names'!A568,'Customer Names'!$A$2:$C$2336,3,FALSE)</f>
        <v xml:space="preserve">  Tara</v>
      </c>
      <c r="C568">
        <f>VLOOKUP(A568,'Medical Examinations'!$A$1:$L$2336,2, FALSE)</f>
        <v>24.6</v>
      </c>
      <c r="D568">
        <f>VLOOKUP(A568,'Medical Examinations'!$A$1:$L$2336,3,FALSE)</f>
        <v>4.8099999999999996</v>
      </c>
      <c r="E568" t="str">
        <f>VLOOKUP(A568,'Medical Examinations'!$A$1:$L$2336,4,FALSE)</f>
        <v>No</v>
      </c>
      <c r="F568" t="str">
        <f>VLOOKUP(A568,'Medical Examinations'!$A$1:$L$2336,5,FALSE)</f>
        <v>No</v>
      </c>
      <c r="G568" t="str">
        <f>VLOOKUP(A568,'Medical Examinations'!$A$1:$L$2336,6,FALSE)</f>
        <v>No</v>
      </c>
      <c r="H568" s="25">
        <f>VLOOKUP(A568,'Medical Examinations'!$A$1:$L$2336,7,FALSE)</f>
        <v>0</v>
      </c>
      <c r="I568" t="str">
        <f>VLOOKUP(A568,'Medical Examinations'!$A$1:$L$2336,8,FALSE)</f>
        <v>yes</v>
      </c>
      <c r="J568" t="str">
        <f>VLOOKUP(A568,'Medical Examinations'!$A$1:$L$2336,11,FALSE)</f>
        <v>Normal Weight</v>
      </c>
      <c r="K568" t="str">
        <f>VLOOKUP(A568,'Medical Examinations'!$A$1:$L$2336,12,FALSE)</f>
        <v>Normal</v>
      </c>
      <c r="L568" t="str">
        <f>VLOOKUP(A568,'Hospitalisation Details'!$A$1:$M$2344,12,FALSE)</f>
        <v>29-12-1990</v>
      </c>
      <c r="M568">
        <f>VLOOKUP(A568,'Hospitalisation Details'!$A$1:$M$2344,6,FALSE)</f>
        <v>17496.310000000001</v>
      </c>
      <c r="N568" t="str">
        <f>VLOOKUP(A568,'Hospitalisation Details'!$A$1:$M$2344,7,FALSE)</f>
        <v>tier - 1</v>
      </c>
      <c r="O568" t="str">
        <f>VLOOKUP(A568,'Hospitalisation Details'!$A$1:$M$2344,8,FALSE)</f>
        <v>tier - 2</v>
      </c>
      <c r="P568" t="str">
        <f>VLOOKUP(A568,'Hospitalisation Details'!$A$1:$M$2344,9,FALSE)</f>
        <v>R1011</v>
      </c>
      <c r="Q568">
        <f>VLOOKUP(A568,'Hospitalisation Details'!$A$1:$M$2344,13,FALSE)</f>
        <v>32</v>
      </c>
    </row>
    <row r="569" spans="1:17" ht="15.5" x14ac:dyDescent="0.35">
      <c r="A569" s="21" t="s">
        <v>1803</v>
      </c>
      <c r="B569" t="str">
        <f>VLOOKUP('Customer Names'!A569,'Customer Names'!$A$2:$C$2336,3,FALSE)</f>
        <v xml:space="preserve">  Haley L</v>
      </c>
      <c r="C569">
        <f>VLOOKUP(A569,'Medical Examinations'!$A$1:$L$2336,2, FALSE)</f>
        <v>49.15</v>
      </c>
      <c r="D569">
        <f>VLOOKUP(A569,'Medical Examinations'!$A$1:$L$2336,3,FALSE)</f>
        <v>8.08</v>
      </c>
      <c r="E569" t="str">
        <f>VLOOKUP(A569,'Medical Examinations'!$A$1:$L$2336,4,FALSE)</f>
        <v>No</v>
      </c>
      <c r="F569" t="str">
        <f>VLOOKUP(A569,'Medical Examinations'!$A$1:$L$2336,5,FALSE)</f>
        <v>No</v>
      </c>
      <c r="G569" t="str">
        <f>VLOOKUP(A569,'Medical Examinations'!$A$1:$L$2336,6,FALSE)</f>
        <v>No</v>
      </c>
      <c r="H569" s="25">
        <f>VLOOKUP(A569,'Medical Examinations'!$A$1:$L$2336,7,FALSE)</f>
        <v>0</v>
      </c>
      <c r="I569" t="str">
        <f>VLOOKUP(A569,'Medical Examinations'!$A$1:$L$2336,8,FALSE)</f>
        <v>No</v>
      </c>
      <c r="J569" t="str">
        <f>VLOOKUP(A569,'Medical Examinations'!$A$1:$L$2336,11,FALSE)</f>
        <v>Obesity</v>
      </c>
      <c r="K569" t="str">
        <f>VLOOKUP(A569,'Medical Examinations'!$A$1:$L$2336,12,FALSE)</f>
        <v>Diabetes</v>
      </c>
      <c r="L569" t="str">
        <f>VLOOKUP(A569,'Hospitalisation Details'!$A$1:$M$2344,12,FALSE)</f>
        <v>08-06-1971</v>
      </c>
      <c r="M569">
        <f>VLOOKUP(A569,'Hospitalisation Details'!$A$1:$M$2344,6,FALSE)</f>
        <v>17479.53</v>
      </c>
      <c r="N569" t="str">
        <f>VLOOKUP(A569,'Hospitalisation Details'!$A$1:$M$2344,7,FALSE)</f>
        <v>tier - 1</v>
      </c>
      <c r="O569" t="str">
        <f>VLOOKUP(A569,'Hospitalisation Details'!$A$1:$M$2344,8,FALSE)</f>
        <v>tier - 1</v>
      </c>
      <c r="P569" t="str">
        <f>VLOOKUP(A569,'Hospitalisation Details'!$A$1:$M$2344,9,FALSE)</f>
        <v>R1012</v>
      </c>
      <c r="Q569">
        <f>VLOOKUP(A569,'Hospitalisation Details'!$A$1:$M$2344,13,FALSE)</f>
        <v>52</v>
      </c>
    </row>
    <row r="570" spans="1:17" ht="15.5" x14ac:dyDescent="0.35">
      <c r="A570" s="21" t="s">
        <v>1802</v>
      </c>
      <c r="B570" t="str">
        <f>VLOOKUP('Customer Names'!A570,'Customer Names'!$A$2:$C$2336,3,FALSE)</f>
        <v xml:space="preserve">  Kayla B</v>
      </c>
      <c r="C570">
        <f>VLOOKUP(A570,'Medical Examinations'!$A$1:$L$2336,2, FALSE)</f>
        <v>28.31</v>
      </c>
      <c r="D570">
        <f>VLOOKUP(A570,'Medical Examinations'!$A$1:$L$2336,3,FALSE)</f>
        <v>6.29</v>
      </c>
      <c r="E570" t="str">
        <f>VLOOKUP(A570,'Medical Examinations'!$A$1:$L$2336,4,FALSE)</f>
        <v>No</v>
      </c>
      <c r="F570" t="str">
        <f>VLOOKUP(A570,'Medical Examinations'!$A$1:$L$2336,5,FALSE)</f>
        <v>No</v>
      </c>
      <c r="G570" t="str">
        <f>VLOOKUP(A570,'Medical Examinations'!$A$1:$L$2336,6,FALSE)</f>
        <v>Yes</v>
      </c>
      <c r="H570" s="25">
        <f>VLOOKUP(A570,'Medical Examinations'!$A$1:$L$2336,7,FALSE)</f>
        <v>1</v>
      </c>
      <c r="I570" t="str">
        <f>VLOOKUP(A570,'Medical Examinations'!$A$1:$L$2336,8,FALSE)</f>
        <v>yes</v>
      </c>
      <c r="J570" t="str">
        <f>VLOOKUP(A570,'Medical Examinations'!$A$1:$L$2336,11,FALSE)</f>
        <v>Over Weight</v>
      </c>
      <c r="K570" t="str">
        <f>VLOOKUP(A570,'Medical Examinations'!$A$1:$L$2336,12,FALSE)</f>
        <v>Prediabetes</v>
      </c>
      <c r="L570" t="str">
        <f>VLOOKUP(A570,'Hospitalisation Details'!$A$1:$M$2344,12,FALSE)</f>
        <v>02-11-2003</v>
      </c>
      <c r="M570">
        <f>VLOOKUP(A570,'Hospitalisation Details'!$A$1:$M$2344,6,FALSE)</f>
        <v>17468.98</v>
      </c>
      <c r="N570" t="str">
        <f>VLOOKUP(A570,'Hospitalisation Details'!$A$1:$M$2344,7,FALSE)</f>
        <v>tier - 2</v>
      </c>
      <c r="O570" t="str">
        <f>VLOOKUP(A570,'Hospitalisation Details'!$A$1:$M$2344,8,FALSE)</f>
        <v>tier - 1</v>
      </c>
      <c r="P570" t="str">
        <f>VLOOKUP(A570,'Hospitalisation Details'!$A$1:$M$2344,9,FALSE)</f>
        <v>R1012</v>
      </c>
      <c r="Q570">
        <f>VLOOKUP(A570,'Hospitalisation Details'!$A$1:$M$2344,13,FALSE)</f>
        <v>19</v>
      </c>
    </row>
    <row r="571" spans="1:17" ht="15.5" x14ac:dyDescent="0.35">
      <c r="A571" s="21" t="s">
        <v>1801</v>
      </c>
      <c r="B571" t="str">
        <f>VLOOKUP('Customer Names'!A571,'Customer Names'!$A$2:$C$2336,3,FALSE)</f>
        <v xml:space="preserve">  Mark D</v>
      </c>
      <c r="C571">
        <f>VLOOKUP(A571,'Medical Examinations'!$A$1:$L$2336,2, FALSE)</f>
        <v>22.99</v>
      </c>
      <c r="D571">
        <f>VLOOKUP(A571,'Medical Examinations'!$A$1:$L$2336,3,FALSE)</f>
        <v>6.29</v>
      </c>
      <c r="E571" t="str">
        <f>VLOOKUP(A571,'Medical Examinations'!$A$1:$L$2336,4,FALSE)</f>
        <v>No</v>
      </c>
      <c r="F571" t="str">
        <f>VLOOKUP(A571,'Medical Examinations'!$A$1:$L$2336,5,FALSE)</f>
        <v>No</v>
      </c>
      <c r="G571" t="str">
        <f>VLOOKUP(A571,'Medical Examinations'!$A$1:$L$2336,6,FALSE)</f>
        <v>No</v>
      </c>
      <c r="H571" s="25">
        <f>VLOOKUP(A571,'Medical Examinations'!$A$1:$L$2336,7,FALSE)</f>
        <v>1</v>
      </c>
      <c r="I571" t="str">
        <f>VLOOKUP(A571,'Medical Examinations'!$A$1:$L$2336,8,FALSE)</f>
        <v>yes</v>
      </c>
      <c r="J571" t="str">
        <f>VLOOKUP(A571,'Medical Examinations'!$A$1:$L$2336,11,FALSE)</f>
        <v>Normal Weight</v>
      </c>
      <c r="K571" t="str">
        <f>VLOOKUP(A571,'Medical Examinations'!$A$1:$L$2336,12,FALSE)</f>
        <v>Prediabetes</v>
      </c>
      <c r="L571" t="str">
        <f>VLOOKUP(A571,'Hospitalisation Details'!$A$1:$M$2344,12,FALSE)</f>
        <v>18-10-1992</v>
      </c>
      <c r="M571">
        <f>VLOOKUP(A571,'Hospitalisation Details'!$A$1:$M$2344,6,FALSE)</f>
        <v>17361.77</v>
      </c>
      <c r="N571" t="str">
        <f>VLOOKUP(A571,'Hospitalisation Details'!$A$1:$M$2344,7,FALSE)</f>
        <v>tier - 2</v>
      </c>
      <c r="O571" t="str">
        <f>VLOOKUP(A571,'Hospitalisation Details'!$A$1:$M$2344,8,FALSE)</f>
        <v>tier - 1</v>
      </c>
      <c r="P571" t="str">
        <f>VLOOKUP(A571,'Hospitalisation Details'!$A$1:$M$2344,9,FALSE)</f>
        <v>R1012</v>
      </c>
      <c r="Q571">
        <f>VLOOKUP(A571,'Hospitalisation Details'!$A$1:$M$2344,13,FALSE)</f>
        <v>30</v>
      </c>
    </row>
    <row r="572" spans="1:17" ht="15.5" x14ac:dyDescent="0.35">
      <c r="A572" s="21" t="s">
        <v>1800</v>
      </c>
      <c r="B572" t="str">
        <f>VLOOKUP('Customer Names'!A572,'Customer Names'!$A$2:$C$2336,3,FALSE)</f>
        <v xml:space="preserve">  Patrick J</v>
      </c>
      <c r="C572">
        <f>VLOOKUP(A572,'Medical Examinations'!$A$1:$L$2336,2, FALSE)</f>
        <v>29.07</v>
      </c>
      <c r="D572">
        <f>VLOOKUP(A572,'Medical Examinations'!$A$1:$L$2336,3,FALSE)</f>
        <v>5.12</v>
      </c>
      <c r="E572" t="str">
        <f>VLOOKUP(A572,'Medical Examinations'!$A$1:$L$2336,4,FALSE)</f>
        <v>No</v>
      </c>
      <c r="F572" t="str">
        <f>VLOOKUP(A572,'Medical Examinations'!$A$1:$L$2336,5,FALSE)</f>
        <v>No</v>
      </c>
      <c r="G572" t="str">
        <f>VLOOKUP(A572,'Medical Examinations'!$A$1:$L$2336,6,FALSE)</f>
        <v>Yes</v>
      </c>
      <c r="H572" s="25">
        <f>VLOOKUP(A572,'Medical Examinations'!$A$1:$L$2336,7,FALSE)</f>
        <v>1</v>
      </c>
      <c r="I572" t="str">
        <f>VLOOKUP(A572,'Medical Examinations'!$A$1:$L$2336,8,FALSE)</f>
        <v>yes</v>
      </c>
      <c r="J572" t="str">
        <f>VLOOKUP(A572,'Medical Examinations'!$A$1:$L$2336,11,FALSE)</f>
        <v>Over Weight</v>
      </c>
      <c r="K572" t="str">
        <f>VLOOKUP(A572,'Medical Examinations'!$A$1:$L$2336,12,FALSE)</f>
        <v>Normal</v>
      </c>
      <c r="L572" t="str">
        <f>VLOOKUP(A572,'Hospitalisation Details'!$A$1:$M$2344,12,FALSE)</f>
        <v>01-11-2003</v>
      </c>
      <c r="M572">
        <f>VLOOKUP(A572,'Hospitalisation Details'!$A$1:$M$2344,6,FALSE)</f>
        <v>17352.68</v>
      </c>
      <c r="N572" t="str">
        <f>VLOOKUP(A572,'Hospitalisation Details'!$A$1:$M$2344,7,FALSE)</f>
        <v>tier - 2</v>
      </c>
      <c r="O572" t="str">
        <f>VLOOKUP(A572,'Hospitalisation Details'!$A$1:$M$2344,8,FALSE)</f>
        <v>tier - 3</v>
      </c>
      <c r="P572" t="str">
        <f>VLOOKUP(A572,'Hospitalisation Details'!$A$1:$M$2344,9,FALSE)</f>
        <v>R1012</v>
      </c>
      <c r="Q572">
        <f>VLOOKUP(A572,'Hospitalisation Details'!$A$1:$M$2344,13,FALSE)</f>
        <v>19</v>
      </c>
    </row>
    <row r="573" spans="1:17" ht="15.5" x14ac:dyDescent="0.35">
      <c r="A573" s="21" t="s">
        <v>1799</v>
      </c>
      <c r="B573" t="str">
        <f>VLOOKUP('Customer Names'!A573,'Customer Names'!$A$2:$C$2336,3,FALSE)</f>
        <v xml:space="preserve">  Alejandro</v>
      </c>
      <c r="C573">
        <f>VLOOKUP(A573,'Medical Examinations'!$A$1:$L$2336,2, FALSE)</f>
        <v>42.02</v>
      </c>
      <c r="D573">
        <f>VLOOKUP(A573,'Medical Examinations'!$A$1:$L$2336,3,FALSE)</f>
        <v>9.9499999999999993</v>
      </c>
      <c r="E573" t="str">
        <f>VLOOKUP(A573,'Medical Examinations'!$A$1:$L$2336,4,FALSE)</f>
        <v>yes</v>
      </c>
      <c r="F573" t="str">
        <f>VLOOKUP(A573,'Medical Examinations'!$A$1:$L$2336,5,FALSE)</f>
        <v>No</v>
      </c>
      <c r="G573" t="str">
        <f>VLOOKUP(A573,'Medical Examinations'!$A$1:$L$2336,6,FALSE)</f>
        <v>Yes</v>
      </c>
      <c r="H573" s="25">
        <f>VLOOKUP(A573,'Medical Examinations'!$A$1:$L$2336,7,FALSE)</f>
        <v>1</v>
      </c>
      <c r="I573" t="str">
        <f>VLOOKUP(A573,'Medical Examinations'!$A$1:$L$2336,8,FALSE)</f>
        <v>No</v>
      </c>
      <c r="J573" t="str">
        <f>VLOOKUP(A573,'Medical Examinations'!$A$1:$L$2336,11,FALSE)</f>
        <v>Obesity</v>
      </c>
      <c r="K573" t="str">
        <f>VLOOKUP(A573,'Medical Examinations'!$A$1:$L$2336,12,FALSE)</f>
        <v>Diabetes</v>
      </c>
      <c r="L573" t="str">
        <f>VLOOKUP(A573,'Hospitalisation Details'!$A$1:$M$2344,12,FALSE)</f>
        <v>12-07-1963</v>
      </c>
      <c r="M573">
        <f>VLOOKUP(A573,'Hospitalisation Details'!$A$1:$M$2344,6,FALSE)</f>
        <v>17337.580000000002</v>
      </c>
      <c r="N573" t="str">
        <f>VLOOKUP(A573,'Hospitalisation Details'!$A$1:$M$2344,7,FALSE)</f>
        <v>tier - 2</v>
      </c>
      <c r="O573" t="str">
        <f>VLOOKUP(A573,'Hospitalisation Details'!$A$1:$M$2344,8,FALSE)</f>
        <v>tier - 3</v>
      </c>
      <c r="P573" t="str">
        <f>VLOOKUP(A573,'Hospitalisation Details'!$A$1:$M$2344,9,FALSE)</f>
        <v>R1023</v>
      </c>
      <c r="Q573">
        <f>VLOOKUP(A573,'Hospitalisation Details'!$A$1:$M$2344,13,FALSE)</f>
        <v>60</v>
      </c>
    </row>
    <row r="574" spans="1:17" ht="15.5" x14ac:dyDescent="0.35">
      <c r="A574" s="21" t="s">
        <v>1798</v>
      </c>
      <c r="B574" t="str">
        <f>VLOOKUP('Customer Names'!A574,'Customer Names'!$A$2:$C$2336,3,FALSE)</f>
        <v xml:space="preserve">  Beth A</v>
      </c>
      <c r="C574">
        <f>VLOOKUP(A574,'Medical Examinations'!$A$1:$L$2336,2, FALSE)</f>
        <v>49.07</v>
      </c>
      <c r="D574">
        <f>VLOOKUP(A574,'Medical Examinations'!$A$1:$L$2336,3,FALSE)</f>
        <v>9.08</v>
      </c>
      <c r="E574" t="str">
        <f>VLOOKUP(A574,'Medical Examinations'!$A$1:$L$2336,4,FALSE)</f>
        <v>yes</v>
      </c>
      <c r="F574" t="str">
        <f>VLOOKUP(A574,'Medical Examinations'!$A$1:$L$2336,5,FALSE)</f>
        <v>No</v>
      </c>
      <c r="G574" t="str">
        <f>VLOOKUP(A574,'Medical Examinations'!$A$1:$L$2336,6,FALSE)</f>
        <v>No</v>
      </c>
      <c r="H574" s="25">
        <f>VLOOKUP(A574,'Medical Examinations'!$A$1:$L$2336,7,FALSE)</f>
        <v>1</v>
      </c>
      <c r="I574" t="str">
        <f>VLOOKUP(A574,'Medical Examinations'!$A$1:$L$2336,8,FALSE)</f>
        <v>No</v>
      </c>
      <c r="J574" t="str">
        <f>VLOOKUP(A574,'Medical Examinations'!$A$1:$L$2336,11,FALSE)</f>
        <v>Obesity</v>
      </c>
      <c r="K574" t="str">
        <f>VLOOKUP(A574,'Medical Examinations'!$A$1:$L$2336,12,FALSE)</f>
        <v>Diabetes</v>
      </c>
      <c r="L574" t="str">
        <f>VLOOKUP(A574,'Hospitalisation Details'!$A$1:$M$2344,12,FALSE)</f>
        <v>25-08-1975</v>
      </c>
      <c r="M574">
        <f>VLOOKUP(A574,'Hospitalisation Details'!$A$1:$M$2344,6,FALSE)</f>
        <v>17253.43</v>
      </c>
      <c r="N574" t="str">
        <f>VLOOKUP(A574,'Hospitalisation Details'!$A$1:$M$2344,7,FALSE)</f>
        <v>tier - 2</v>
      </c>
      <c r="O574" t="str">
        <f>VLOOKUP(A574,'Hospitalisation Details'!$A$1:$M$2344,8,FALSE)</f>
        <v>tier - 3</v>
      </c>
      <c r="P574" t="str">
        <f>VLOOKUP(A574,'Hospitalisation Details'!$A$1:$M$2344,9,FALSE)</f>
        <v>R1026</v>
      </c>
      <c r="Q574">
        <f>VLOOKUP(A574,'Hospitalisation Details'!$A$1:$M$2344,13,FALSE)</f>
        <v>47</v>
      </c>
    </row>
    <row r="575" spans="1:17" ht="15.5" x14ac:dyDescent="0.35">
      <c r="A575" s="21" t="s">
        <v>1797</v>
      </c>
      <c r="B575" t="str">
        <f>VLOOKUP('Customer Names'!A575,'Customer Names'!$A$2:$C$2336,3,FALSE)</f>
        <v xml:space="preserve">  Jason R</v>
      </c>
      <c r="C575">
        <f>VLOOKUP(A575,'Medical Examinations'!$A$1:$L$2336,2, FALSE)</f>
        <v>19.8</v>
      </c>
      <c r="D575">
        <f>VLOOKUP(A575,'Medical Examinations'!$A$1:$L$2336,3,FALSE)</f>
        <v>4.82</v>
      </c>
      <c r="E575" t="str">
        <f>VLOOKUP(A575,'Medical Examinations'!$A$1:$L$2336,4,FALSE)</f>
        <v>No</v>
      </c>
      <c r="F575" t="str">
        <f>VLOOKUP(A575,'Medical Examinations'!$A$1:$L$2336,5,FALSE)</f>
        <v>No</v>
      </c>
      <c r="G575" t="str">
        <f>VLOOKUP(A575,'Medical Examinations'!$A$1:$L$2336,6,FALSE)</f>
        <v>No</v>
      </c>
      <c r="H575" s="25">
        <f>VLOOKUP(A575,'Medical Examinations'!$A$1:$L$2336,7,FALSE)</f>
        <v>0</v>
      </c>
      <c r="I575" t="str">
        <f>VLOOKUP(A575,'Medical Examinations'!$A$1:$L$2336,8,FALSE)</f>
        <v>yes</v>
      </c>
      <c r="J575" t="str">
        <f>VLOOKUP(A575,'Medical Examinations'!$A$1:$L$2336,11,FALSE)</f>
        <v>Normal Weight</v>
      </c>
      <c r="K575" t="str">
        <f>VLOOKUP(A575,'Medical Examinations'!$A$1:$L$2336,12,FALSE)</f>
        <v>Normal</v>
      </c>
      <c r="L575" t="str">
        <f>VLOOKUP(A575,'Hospitalisation Details'!$A$1:$M$2344,12,FALSE)</f>
        <v>22-10-1982</v>
      </c>
      <c r="M575">
        <f>VLOOKUP(A575,'Hospitalisation Details'!$A$1:$M$2344,6,FALSE)</f>
        <v>17179.52</v>
      </c>
      <c r="N575" t="str">
        <f>VLOOKUP(A575,'Hospitalisation Details'!$A$1:$M$2344,7,FALSE)</f>
        <v>tier - 2</v>
      </c>
      <c r="O575" t="str">
        <f>VLOOKUP(A575,'Hospitalisation Details'!$A$1:$M$2344,8,FALSE)</f>
        <v>tier - 1</v>
      </c>
      <c r="P575" t="str">
        <f>VLOOKUP(A575,'Hospitalisation Details'!$A$1:$M$2344,9,FALSE)</f>
        <v>R1013</v>
      </c>
      <c r="Q575">
        <f>VLOOKUP(A575,'Hospitalisation Details'!$A$1:$M$2344,13,FALSE)</f>
        <v>40</v>
      </c>
    </row>
    <row r="576" spans="1:17" ht="15.5" x14ac:dyDescent="0.35">
      <c r="A576" s="21" t="s">
        <v>1796</v>
      </c>
      <c r="B576" t="str">
        <f>VLOOKUP('Customer Names'!A576,'Customer Names'!$A$2:$C$2336,3,FALSE)</f>
        <v xml:space="preserve">  Yoshinori</v>
      </c>
      <c r="C576">
        <f>VLOOKUP(A576,'Medical Examinations'!$A$1:$L$2336,2, FALSE)</f>
        <v>27.36</v>
      </c>
      <c r="D576">
        <f>VLOOKUP(A576,'Medical Examinations'!$A$1:$L$2336,3,FALSE)</f>
        <v>4.6500000000000004</v>
      </c>
      <c r="E576" t="str">
        <f>VLOOKUP(A576,'Medical Examinations'!$A$1:$L$2336,4,FALSE)</f>
        <v>No</v>
      </c>
      <c r="F576" t="str">
        <f>VLOOKUP(A576,'Medical Examinations'!$A$1:$L$2336,5,FALSE)</f>
        <v>yes</v>
      </c>
      <c r="G576" t="str">
        <f>VLOOKUP(A576,'Medical Examinations'!$A$1:$L$2336,6,FALSE)</f>
        <v>No</v>
      </c>
      <c r="H576" s="25">
        <f>VLOOKUP(A576,'Medical Examinations'!$A$1:$L$2336,7,FALSE)</f>
        <v>1</v>
      </c>
      <c r="I576" t="str">
        <f>VLOOKUP(A576,'Medical Examinations'!$A$1:$L$2336,8,FALSE)</f>
        <v>yes</v>
      </c>
      <c r="J576" t="str">
        <f>VLOOKUP(A576,'Medical Examinations'!$A$1:$L$2336,11,FALSE)</f>
        <v>Over Weight</v>
      </c>
      <c r="K576" t="str">
        <f>VLOOKUP(A576,'Medical Examinations'!$A$1:$L$2336,12,FALSE)</f>
        <v>Normal</v>
      </c>
      <c r="L576" t="str">
        <f>VLOOKUP(A576,'Hospitalisation Details'!$A$1:$M$2344,12,FALSE)</f>
        <v>18-08-2004</v>
      </c>
      <c r="M576">
        <f>VLOOKUP(A576,'Hospitalisation Details'!$A$1:$M$2344,6,FALSE)</f>
        <v>17178.68</v>
      </c>
      <c r="N576" t="str">
        <f>VLOOKUP(A576,'Hospitalisation Details'!$A$1:$M$2344,7,FALSE)</f>
        <v>tier - 2</v>
      </c>
      <c r="O576" t="str">
        <f>VLOOKUP(A576,'Hospitalisation Details'!$A$1:$M$2344,8,FALSE)</f>
        <v>tier - 2</v>
      </c>
      <c r="P576" t="str">
        <f>VLOOKUP(A576,'Hospitalisation Details'!$A$1:$M$2344,9,FALSE)</f>
        <v>R1019</v>
      </c>
      <c r="Q576">
        <f>VLOOKUP(A576,'Hospitalisation Details'!$A$1:$M$2344,13,FALSE)</f>
        <v>18</v>
      </c>
    </row>
    <row r="577" spans="1:17" ht="15.5" x14ac:dyDescent="0.35">
      <c r="A577" s="21" t="s">
        <v>1795</v>
      </c>
      <c r="B577" t="str">
        <f>VLOOKUP('Customer Names'!A577,'Customer Names'!$A$2:$C$2336,3,FALSE)</f>
        <v xml:space="preserve">  Adrienne G</v>
      </c>
      <c r="C577">
        <f>VLOOKUP(A577,'Medical Examinations'!$A$1:$L$2336,2, FALSE)</f>
        <v>42.95</v>
      </c>
      <c r="D577">
        <f>VLOOKUP(A577,'Medical Examinations'!$A$1:$L$2336,3,FALSE)</f>
        <v>5.16</v>
      </c>
      <c r="E577" t="str">
        <f>VLOOKUP(A577,'Medical Examinations'!$A$1:$L$2336,4,FALSE)</f>
        <v>yes</v>
      </c>
      <c r="F577" t="str">
        <f>VLOOKUP(A577,'Medical Examinations'!$A$1:$L$2336,5,FALSE)</f>
        <v>No</v>
      </c>
      <c r="G577" t="str">
        <f>VLOOKUP(A577,'Medical Examinations'!$A$1:$L$2336,6,FALSE)</f>
        <v>No</v>
      </c>
      <c r="H577" s="25">
        <f>VLOOKUP(A577,'Medical Examinations'!$A$1:$L$2336,7,FALSE)</f>
        <v>1</v>
      </c>
      <c r="I577" t="str">
        <f>VLOOKUP(A577,'Medical Examinations'!$A$1:$L$2336,8,FALSE)</f>
        <v>No</v>
      </c>
      <c r="J577" t="str">
        <f>VLOOKUP(A577,'Medical Examinations'!$A$1:$L$2336,11,FALSE)</f>
        <v>Obesity</v>
      </c>
      <c r="K577" t="str">
        <f>VLOOKUP(A577,'Medical Examinations'!$A$1:$L$2336,12,FALSE)</f>
        <v>Normal</v>
      </c>
      <c r="L577" t="str">
        <f>VLOOKUP(A577,'Hospitalisation Details'!$A$1:$M$2344,12,FALSE)</f>
        <v>07-06-1964</v>
      </c>
      <c r="M577">
        <f>VLOOKUP(A577,'Hospitalisation Details'!$A$1:$M$2344,6,FALSE)</f>
        <v>17174.52</v>
      </c>
      <c r="N577" t="str">
        <f>VLOOKUP(A577,'Hospitalisation Details'!$A$1:$M$2344,7,FALSE)</f>
        <v>tier - 2</v>
      </c>
      <c r="O577" t="str">
        <f>VLOOKUP(A577,'Hospitalisation Details'!$A$1:$M$2344,8,FALSE)</f>
        <v>tier - 2</v>
      </c>
      <c r="P577" t="str">
        <f>VLOOKUP(A577,'Hospitalisation Details'!$A$1:$M$2344,9,FALSE)</f>
        <v>R1012</v>
      </c>
      <c r="Q577">
        <f>VLOOKUP(A577,'Hospitalisation Details'!$A$1:$M$2344,13,FALSE)</f>
        <v>59</v>
      </c>
    </row>
    <row r="578" spans="1:17" ht="15.5" x14ac:dyDescent="0.35">
      <c r="A578" s="21" t="s">
        <v>1794</v>
      </c>
      <c r="B578" t="str">
        <f>VLOOKUP('Customer Names'!A578,'Customer Names'!$A$2:$C$2336,3,FALSE)</f>
        <v xml:space="preserve">  Meredith</v>
      </c>
      <c r="C578">
        <f>VLOOKUP(A578,'Medical Examinations'!$A$1:$L$2336,2, FALSE)</f>
        <v>42.66</v>
      </c>
      <c r="D578">
        <f>VLOOKUP(A578,'Medical Examinations'!$A$1:$L$2336,3,FALSE)</f>
        <v>10.44</v>
      </c>
      <c r="E578" t="str">
        <f>VLOOKUP(A578,'Medical Examinations'!$A$1:$L$2336,4,FALSE)</f>
        <v>No</v>
      </c>
      <c r="F578" t="str">
        <f>VLOOKUP(A578,'Medical Examinations'!$A$1:$L$2336,5,FALSE)</f>
        <v>No</v>
      </c>
      <c r="G578" t="str">
        <f>VLOOKUP(A578,'Medical Examinations'!$A$1:$L$2336,6,FALSE)</f>
        <v>No</v>
      </c>
      <c r="H578" s="25">
        <f>VLOOKUP(A578,'Medical Examinations'!$A$1:$L$2336,7,FALSE)</f>
        <v>0</v>
      </c>
      <c r="I578" t="str">
        <f>VLOOKUP(A578,'Medical Examinations'!$A$1:$L$2336,8,FALSE)</f>
        <v>No</v>
      </c>
      <c r="J578" t="str">
        <f>VLOOKUP(A578,'Medical Examinations'!$A$1:$L$2336,11,FALSE)</f>
        <v>Obesity</v>
      </c>
      <c r="K578" t="str">
        <f>VLOOKUP(A578,'Medical Examinations'!$A$1:$L$2336,12,FALSE)</f>
        <v>Diabetes</v>
      </c>
      <c r="L578" t="str">
        <f>VLOOKUP(A578,'Hospitalisation Details'!$A$1:$M$2344,12,FALSE)</f>
        <v>16-09-1965</v>
      </c>
      <c r="M578">
        <f>VLOOKUP(A578,'Hospitalisation Details'!$A$1:$M$2344,6,FALSE)</f>
        <v>17172.27</v>
      </c>
      <c r="N578" t="str">
        <f>VLOOKUP(A578,'Hospitalisation Details'!$A$1:$M$2344,7,FALSE)</f>
        <v>tier - 2</v>
      </c>
      <c r="O578" t="str">
        <f>VLOOKUP(A578,'Hospitalisation Details'!$A$1:$M$2344,8,FALSE)</f>
        <v>tier - 2</v>
      </c>
      <c r="P578" t="str">
        <f>VLOOKUP(A578,'Hospitalisation Details'!$A$1:$M$2344,9,FALSE)</f>
        <v>R1026</v>
      </c>
      <c r="Q578">
        <f>VLOOKUP(A578,'Hospitalisation Details'!$A$1:$M$2344,13,FALSE)</f>
        <v>57</v>
      </c>
    </row>
    <row r="579" spans="1:17" ht="15.5" x14ac:dyDescent="0.35">
      <c r="A579" s="21" t="s">
        <v>1793</v>
      </c>
      <c r="B579" t="str">
        <f>VLOOKUP('Customer Names'!A579,'Customer Names'!$A$2:$C$2336,3,FALSE)</f>
        <v xml:space="preserve">  Junyong</v>
      </c>
      <c r="C579">
        <f>VLOOKUP(A579,'Medical Examinations'!$A$1:$L$2336,2, FALSE)</f>
        <v>33.630000000000003</v>
      </c>
      <c r="D579">
        <f>VLOOKUP(A579,'Medical Examinations'!$A$1:$L$2336,3,FALSE)</f>
        <v>5.69</v>
      </c>
      <c r="E579" t="str">
        <f>VLOOKUP(A579,'Medical Examinations'!$A$1:$L$2336,4,FALSE)</f>
        <v>No</v>
      </c>
      <c r="F579" t="str">
        <f>VLOOKUP(A579,'Medical Examinations'!$A$1:$L$2336,5,FALSE)</f>
        <v>No</v>
      </c>
      <c r="G579" t="str">
        <f>VLOOKUP(A579,'Medical Examinations'!$A$1:$L$2336,6,FALSE)</f>
        <v>No</v>
      </c>
      <c r="H579" s="25">
        <f>VLOOKUP(A579,'Medical Examinations'!$A$1:$L$2336,7,FALSE)</f>
        <v>1</v>
      </c>
      <c r="I579" t="str">
        <f>VLOOKUP(A579,'Medical Examinations'!$A$1:$L$2336,8,FALSE)</f>
        <v>No</v>
      </c>
      <c r="J579" t="str">
        <f>VLOOKUP(A579,'Medical Examinations'!$A$1:$L$2336,11,FALSE)</f>
        <v>Obesity</v>
      </c>
      <c r="K579" t="str">
        <f>VLOOKUP(A579,'Medical Examinations'!$A$1:$L$2336,12,FALSE)</f>
        <v>Normal</v>
      </c>
      <c r="L579" t="str">
        <f>VLOOKUP(A579,'Hospitalisation Details'!$A$1:$M$2344,12,FALSE)</f>
        <v>03-06-1998</v>
      </c>
      <c r="M579">
        <f>VLOOKUP(A579,'Hospitalisation Details'!$A$1:$M$2344,6,FALSE)</f>
        <v>17128.43</v>
      </c>
      <c r="N579" t="str">
        <f>VLOOKUP(A579,'Hospitalisation Details'!$A$1:$M$2344,7,FALSE)</f>
        <v>tier - 2</v>
      </c>
      <c r="O579" t="str">
        <f>VLOOKUP(A579,'Hospitalisation Details'!$A$1:$M$2344,8,FALSE)</f>
        <v>tier - 3</v>
      </c>
      <c r="P579" t="str">
        <f>VLOOKUP(A579,'Hospitalisation Details'!$A$1:$M$2344,9,FALSE)</f>
        <v>R1016</v>
      </c>
      <c r="Q579">
        <f>VLOOKUP(A579,'Hospitalisation Details'!$A$1:$M$2344,13,FALSE)</f>
        <v>25</v>
      </c>
    </row>
    <row r="580" spans="1:17" ht="15.5" x14ac:dyDescent="0.35">
      <c r="A580" s="21" t="s">
        <v>1792</v>
      </c>
      <c r="B580" t="str">
        <f>VLOOKUP('Customer Names'!A580,'Customer Names'!$A$2:$C$2336,3,FALSE)</f>
        <v xml:space="preserve">  Kristen A</v>
      </c>
      <c r="C580">
        <f>VLOOKUP(A580,'Medical Examinations'!$A$1:$L$2336,2, FALSE)</f>
        <v>26.84</v>
      </c>
      <c r="D580">
        <f>VLOOKUP(A580,'Medical Examinations'!$A$1:$L$2336,3,FALSE)</f>
        <v>6.5</v>
      </c>
      <c r="E580" t="str">
        <f>VLOOKUP(A580,'Medical Examinations'!$A$1:$L$2336,4,FALSE)</f>
        <v>No</v>
      </c>
      <c r="F580" t="str">
        <f>VLOOKUP(A580,'Medical Examinations'!$A$1:$L$2336,5,FALSE)</f>
        <v>No</v>
      </c>
      <c r="G580" t="str">
        <f>VLOOKUP(A580,'Medical Examinations'!$A$1:$L$2336,6,FALSE)</f>
        <v>No</v>
      </c>
      <c r="H580" s="25">
        <f>VLOOKUP(A580,'Medical Examinations'!$A$1:$L$2336,7,FALSE)</f>
        <v>0</v>
      </c>
      <c r="I580" t="str">
        <f>VLOOKUP(A580,'Medical Examinations'!$A$1:$L$2336,8,FALSE)</f>
        <v>yes</v>
      </c>
      <c r="J580" t="str">
        <f>VLOOKUP(A580,'Medical Examinations'!$A$1:$L$2336,11,FALSE)</f>
        <v>Over Weight</v>
      </c>
      <c r="K580" t="str">
        <f>VLOOKUP(A580,'Medical Examinations'!$A$1:$L$2336,12,FALSE)</f>
        <v>Diabetes</v>
      </c>
      <c r="L580" t="str">
        <f>VLOOKUP(A580,'Hospitalisation Details'!$A$1:$M$2344,12,FALSE)</f>
        <v>28-06-2002</v>
      </c>
      <c r="M580">
        <f>VLOOKUP(A580,'Hospitalisation Details'!$A$1:$M$2344,6,FALSE)</f>
        <v>17085.27</v>
      </c>
      <c r="N580" t="str">
        <f>VLOOKUP(A580,'Hospitalisation Details'!$A$1:$M$2344,7,FALSE)</f>
        <v>tier - 2</v>
      </c>
      <c r="O580" t="str">
        <f>VLOOKUP(A580,'Hospitalisation Details'!$A$1:$M$2344,8,FALSE)</f>
        <v>tier - 3</v>
      </c>
      <c r="P580" t="str">
        <f>VLOOKUP(A580,'Hospitalisation Details'!$A$1:$M$2344,9,FALSE)</f>
        <v>R1013</v>
      </c>
      <c r="Q580">
        <f>VLOOKUP(A580,'Hospitalisation Details'!$A$1:$M$2344,13,FALSE)</f>
        <v>21</v>
      </c>
    </row>
    <row r="581" spans="1:17" ht="15.5" x14ac:dyDescent="0.35">
      <c r="A581" s="21" t="s">
        <v>1791</v>
      </c>
      <c r="B581" t="str">
        <f>VLOOKUP('Customer Names'!A581,'Customer Names'!$A$2:$C$2336,3,FALSE)</f>
        <v xml:space="preserve">  Maria I</v>
      </c>
      <c r="C581">
        <f>VLOOKUP(A581,'Medical Examinations'!$A$1:$L$2336,2, FALSE)</f>
        <v>28.3</v>
      </c>
      <c r="D581">
        <f>VLOOKUP(A581,'Medical Examinations'!$A$1:$L$2336,3,FALSE)</f>
        <v>5.73</v>
      </c>
      <c r="E581" t="str">
        <f>VLOOKUP(A581,'Medical Examinations'!$A$1:$L$2336,4,FALSE)</f>
        <v>No</v>
      </c>
      <c r="F581" t="str">
        <f>VLOOKUP(A581,'Medical Examinations'!$A$1:$L$2336,5,FALSE)</f>
        <v>No</v>
      </c>
      <c r="G581" t="str">
        <f>VLOOKUP(A581,'Medical Examinations'!$A$1:$L$2336,6,FALSE)</f>
        <v>Yes</v>
      </c>
      <c r="H581" s="25">
        <f>VLOOKUP(A581,'Medical Examinations'!$A$1:$L$2336,7,FALSE)</f>
        <v>1</v>
      </c>
      <c r="I581" t="str">
        <f>VLOOKUP(A581,'Medical Examinations'!$A$1:$L$2336,8,FALSE)</f>
        <v>yes</v>
      </c>
      <c r="J581" t="str">
        <f>VLOOKUP(A581,'Medical Examinations'!$A$1:$L$2336,11,FALSE)</f>
        <v>Over Weight</v>
      </c>
      <c r="K581" t="str">
        <f>VLOOKUP(A581,'Medical Examinations'!$A$1:$L$2336,12,FALSE)</f>
        <v>Prediabetes</v>
      </c>
      <c r="L581" t="str">
        <f>VLOOKUP(A581,'Hospitalisation Details'!$A$1:$M$2344,12,FALSE)</f>
        <v>26-12-2003</v>
      </c>
      <c r="M581">
        <f>VLOOKUP(A581,'Hospitalisation Details'!$A$1:$M$2344,6,FALSE)</f>
        <v>17081.080000000002</v>
      </c>
      <c r="N581" t="str">
        <f>VLOOKUP(A581,'Hospitalisation Details'!$A$1:$M$2344,7,FALSE)</f>
        <v>tier - 2</v>
      </c>
      <c r="O581" t="str">
        <f>VLOOKUP(A581,'Hospitalisation Details'!$A$1:$M$2344,8,FALSE)</f>
        <v>tier - 2</v>
      </c>
      <c r="P581" t="str">
        <f>VLOOKUP(A581,'Hospitalisation Details'!$A$1:$M$2344,9,FALSE)</f>
        <v>R1011</v>
      </c>
      <c r="Q581">
        <f>VLOOKUP(A581,'Hospitalisation Details'!$A$1:$M$2344,13,FALSE)</f>
        <v>19</v>
      </c>
    </row>
    <row r="582" spans="1:17" ht="15.5" x14ac:dyDescent="0.35">
      <c r="A582" s="21" t="s">
        <v>1790</v>
      </c>
      <c r="B582" t="str">
        <f>VLOOKUP('Customer Names'!A582,'Customer Names'!$A$2:$C$2336,3,FALSE)</f>
        <v xml:space="preserve">  Jonathan</v>
      </c>
      <c r="C582">
        <f>VLOOKUP(A582,'Medical Examinations'!$A$1:$L$2336,2, FALSE)</f>
        <v>27.06</v>
      </c>
      <c r="D582">
        <f>VLOOKUP(A582,'Medical Examinations'!$A$1:$L$2336,3,FALSE)</f>
        <v>5.74</v>
      </c>
      <c r="E582" t="str">
        <f>VLOOKUP(A582,'Medical Examinations'!$A$1:$L$2336,4,FALSE)</f>
        <v>yes</v>
      </c>
      <c r="F582" t="str">
        <f>VLOOKUP(A582,'Medical Examinations'!$A$1:$L$2336,5,FALSE)</f>
        <v>No</v>
      </c>
      <c r="G582" t="str">
        <f>VLOOKUP(A582,'Medical Examinations'!$A$1:$L$2336,6,FALSE)</f>
        <v>No</v>
      </c>
      <c r="H582" s="25">
        <f>VLOOKUP(A582,'Medical Examinations'!$A$1:$L$2336,7,FALSE)</f>
        <v>0</v>
      </c>
      <c r="I582" t="str">
        <f>VLOOKUP(A582,'Medical Examinations'!$A$1:$L$2336,8,FALSE)</f>
        <v>yes</v>
      </c>
      <c r="J582" t="str">
        <f>VLOOKUP(A582,'Medical Examinations'!$A$1:$L$2336,11,FALSE)</f>
        <v>Over Weight</v>
      </c>
      <c r="K582" t="str">
        <f>VLOOKUP(A582,'Medical Examinations'!$A$1:$L$2336,12,FALSE)</f>
        <v>Prediabetes</v>
      </c>
      <c r="L582" t="str">
        <f>VLOOKUP(A582,'Hospitalisation Details'!$A$1:$M$2344,12,FALSE)</f>
        <v>10-06-1996</v>
      </c>
      <c r="M582">
        <f>VLOOKUP(A582,'Hospitalisation Details'!$A$1:$M$2344,6,FALSE)</f>
        <v>17043.34</v>
      </c>
      <c r="N582" t="str">
        <f>VLOOKUP(A582,'Hospitalisation Details'!$A$1:$M$2344,7,FALSE)</f>
        <v>tier - 2</v>
      </c>
      <c r="O582" t="str">
        <f>VLOOKUP(A582,'Hospitalisation Details'!$A$1:$M$2344,8,FALSE)</f>
        <v>tier - 3</v>
      </c>
      <c r="P582" t="str">
        <f>VLOOKUP(A582,'Hospitalisation Details'!$A$1:$M$2344,9,FALSE)</f>
        <v>R1013</v>
      </c>
      <c r="Q582">
        <f>VLOOKUP(A582,'Hospitalisation Details'!$A$1:$M$2344,13,FALSE)</f>
        <v>27</v>
      </c>
    </row>
    <row r="583" spans="1:17" ht="15.5" x14ac:dyDescent="0.35">
      <c r="A583" s="21" t="s">
        <v>1789</v>
      </c>
      <c r="B583" t="str">
        <f>VLOOKUP('Customer Names'!A583,'Customer Names'!$A$2:$C$2336,3,FALSE)</f>
        <v xml:space="preserve">  Phil</v>
      </c>
      <c r="C583">
        <f>VLOOKUP(A583,'Medical Examinations'!$A$1:$L$2336,2, FALSE)</f>
        <v>47.13</v>
      </c>
      <c r="D583">
        <f>VLOOKUP(A583,'Medical Examinations'!$A$1:$L$2336,3,FALSE)</f>
        <v>8.6999999999999993</v>
      </c>
      <c r="E583" t="str">
        <f>VLOOKUP(A583,'Medical Examinations'!$A$1:$L$2336,4,FALSE)</f>
        <v>No</v>
      </c>
      <c r="F583" t="str">
        <f>VLOOKUP(A583,'Medical Examinations'!$A$1:$L$2336,5,FALSE)</f>
        <v>No</v>
      </c>
      <c r="G583" t="str">
        <f>VLOOKUP(A583,'Medical Examinations'!$A$1:$L$2336,6,FALSE)</f>
        <v>No</v>
      </c>
      <c r="H583" s="25">
        <f>VLOOKUP(A583,'Medical Examinations'!$A$1:$L$2336,7,FALSE)</f>
        <v>0</v>
      </c>
      <c r="I583" t="str">
        <f>VLOOKUP(A583,'Medical Examinations'!$A$1:$L$2336,8,FALSE)</f>
        <v>No</v>
      </c>
      <c r="J583" t="str">
        <f>VLOOKUP(A583,'Medical Examinations'!$A$1:$L$2336,11,FALSE)</f>
        <v>Obesity</v>
      </c>
      <c r="K583" t="str">
        <f>VLOOKUP(A583,'Medical Examinations'!$A$1:$L$2336,12,FALSE)</f>
        <v>Diabetes</v>
      </c>
      <c r="L583" t="str">
        <f>VLOOKUP(A583,'Hospitalisation Details'!$A$1:$M$2344,12,FALSE)</f>
        <v>22-08-1971</v>
      </c>
      <c r="M583">
        <f>VLOOKUP(A583,'Hospitalisation Details'!$A$1:$M$2344,6,FALSE)</f>
        <v>17016.009999999998</v>
      </c>
      <c r="N583" t="str">
        <f>VLOOKUP(A583,'Hospitalisation Details'!$A$1:$M$2344,7,FALSE)</f>
        <v>tier - 2</v>
      </c>
      <c r="O583" t="str">
        <f>VLOOKUP(A583,'Hospitalisation Details'!$A$1:$M$2344,8,FALSE)</f>
        <v>tier - 2</v>
      </c>
      <c r="P583" t="str">
        <f>VLOOKUP(A583,'Hospitalisation Details'!$A$1:$M$2344,9,FALSE)</f>
        <v>R1023</v>
      </c>
      <c r="Q583">
        <f>VLOOKUP(A583,'Hospitalisation Details'!$A$1:$M$2344,13,FALSE)</f>
        <v>51</v>
      </c>
    </row>
    <row r="584" spans="1:17" ht="15.5" x14ac:dyDescent="0.35">
      <c r="A584" s="21" t="s">
        <v>1788</v>
      </c>
      <c r="B584" t="str">
        <f>VLOOKUP('Customer Names'!A584,'Customer Names'!$A$2:$C$2336,3,FALSE)</f>
        <v xml:space="preserve">  Benjamina C</v>
      </c>
      <c r="C584">
        <f>VLOOKUP(A584,'Medical Examinations'!$A$1:$L$2336,2, FALSE)</f>
        <v>51.72</v>
      </c>
      <c r="D584">
        <f>VLOOKUP(A584,'Medical Examinations'!$A$1:$L$2336,3,FALSE)</f>
        <v>5.09</v>
      </c>
      <c r="E584" t="str">
        <f>VLOOKUP(A584,'Medical Examinations'!$A$1:$L$2336,4,FALSE)</f>
        <v>No</v>
      </c>
      <c r="F584" t="str">
        <f>VLOOKUP(A584,'Medical Examinations'!$A$1:$L$2336,5,FALSE)</f>
        <v>No</v>
      </c>
      <c r="G584" t="str">
        <f>VLOOKUP(A584,'Medical Examinations'!$A$1:$L$2336,6,FALSE)</f>
        <v>No</v>
      </c>
      <c r="H584" s="25">
        <f>VLOOKUP(A584,'Medical Examinations'!$A$1:$L$2336,7,FALSE)</f>
        <v>0</v>
      </c>
      <c r="I584" t="str">
        <f>VLOOKUP(A584,'Medical Examinations'!$A$1:$L$2336,8,FALSE)</f>
        <v>No</v>
      </c>
      <c r="J584" t="str">
        <f>VLOOKUP(A584,'Medical Examinations'!$A$1:$L$2336,11,FALSE)</f>
        <v>Obesity</v>
      </c>
      <c r="K584" t="str">
        <f>VLOOKUP(A584,'Medical Examinations'!$A$1:$L$2336,12,FALSE)</f>
        <v>Normal</v>
      </c>
      <c r="L584" t="str">
        <f>VLOOKUP(A584,'Hospitalisation Details'!$A$1:$M$2344,12,FALSE)</f>
        <v>16-07-1980</v>
      </c>
      <c r="M584">
        <f>VLOOKUP(A584,'Hospitalisation Details'!$A$1:$M$2344,6,FALSE)</f>
        <v>16990.55</v>
      </c>
      <c r="N584" t="str">
        <f>VLOOKUP(A584,'Hospitalisation Details'!$A$1:$M$2344,7,FALSE)</f>
        <v>tier - 2</v>
      </c>
      <c r="O584" t="str">
        <f>VLOOKUP(A584,'Hospitalisation Details'!$A$1:$M$2344,8,FALSE)</f>
        <v>tier - 3</v>
      </c>
      <c r="P584" t="str">
        <f>VLOOKUP(A584,'Hospitalisation Details'!$A$1:$M$2344,9,FALSE)</f>
        <v>R1012</v>
      </c>
      <c r="Q584">
        <f>VLOOKUP(A584,'Hospitalisation Details'!$A$1:$M$2344,13,FALSE)</f>
        <v>43</v>
      </c>
    </row>
    <row r="585" spans="1:17" ht="15.5" x14ac:dyDescent="0.35">
      <c r="A585" s="21" t="s">
        <v>1787</v>
      </c>
      <c r="B585" t="str">
        <f>VLOOKUP('Customer Names'!A585,'Customer Names'!$A$2:$C$2336,3,FALSE)</f>
        <v xml:space="preserve">  Christopher</v>
      </c>
      <c r="C585">
        <f>VLOOKUP(A585,'Medical Examinations'!$A$1:$L$2336,2, FALSE)</f>
        <v>48.59</v>
      </c>
      <c r="D585">
        <f>VLOOKUP(A585,'Medical Examinations'!$A$1:$L$2336,3,FALSE)</f>
        <v>5.57</v>
      </c>
      <c r="E585" t="str">
        <f>VLOOKUP(A585,'Medical Examinations'!$A$1:$L$2336,4,FALSE)</f>
        <v>No</v>
      </c>
      <c r="F585" t="str">
        <f>VLOOKUP(A585,'Medical Examinations'!$A$1:$L$2336,5,FALSE)</f>
        <v>No</v>
      </c>
      <c r="G585" t="str">
        <f>VLOOKUP(A585,'Medical Examinations'!$A$1:$L$2336,6,FALSE)</f>
        <v>No</v>
      </c>
      <c r="H585" s="25">
        <f>VLOOKUP(A585,'Medical Examinations'!$A$1:$L$2336,7,FALSE)</f>
        <v>0</v>
      </c>
      <c r="I585" t="str">
        <f>VLOOKUP(A585,'Medical Examinations'!$A$1:$L$2336,8,FALSE)</f>
        <v>No</v>
      </c>
      <c r="J585" t="str">
        <f>VLOOKUP(A585,'Medical Examinations'!$A$1:$L$2336,11,FALSE)</f>
        <v>Obesity</v>
      </c>
      <c r="K585" t="str">
        <f>VLOOKUP(A585,'Medical Examinations'!$A$1:$L$2336,12,FALSE)</f>
        <v>Normal</v>
      </c>
      <c r="L585" t="str">
        <f>VLOOKUP(A585,'Hospitalisation Details'!$A$1:$M$2344,12,FALSE)</f>
        <v>25-08-1977</v>
      </c>
      <c r="M585">
        <f>VLOOKUP(A585,'Hospitalisation Details'!$A$1:$M$2344,6,FALSE)</f>
        <v>16921.09</v>
      </c>
      <c r="N585" t="str">
        <f>VLOOKUP(A585,'Hospitalisation Details'!$A$1:$M$2344,7,FALSE)</f>
        <v>tier - 2</v>
      </c>
      <c r="O585" t="str">
        <f>VLOOKUP(A585,'Hospitalisation Details'!$A$1:$M$2344,8,FALSE)</f>
        <v>tier - 3</v>
      </c>
      <c r="P585" t="str">
        <f>VLOOKUP(A585,'Hospitalisation Details'!$A$1:$M$2344,9,FALSE)</f>
        <v>R1023</v>
      </c>
      <c r="Q585">
        <f>VLOOKUP(A585,'Hospitalisation Details'!$A$1:$M$2344,13,FALSE)</f>
        <v>45</v>
      </c>
    </row>
    <row r="586" spans="1:17" ht="15.5" x14ac:dyDescent="0.35">
      <c r="A586" s="21" t="s">
        <v>1786</v>
      </c>
      <c r="B586" t="str">
        <f>VLOOKUP('Customer Names'!A586,'Customer Names'!$A$2:$C$2336,3,FALSE)</f>
        <v xml:space="preserve">  Alison B</v>
      </c>
      <c r="C586">
        <f>VLOOKUP(A586,'Medical Examinations'!$A$1:$L$2336,2, FALSE)</f>
        <v>45.18</v>
      </c>
      <c r="D586">
        <f>VLOOKUP(A586,'Medical Examinations'!$A$1:$L$2336,3,FALSE)</f>
        <v>10.87</v>
      </c>
      <c r="E586" t="str">
        <f>VLOOKUP(A586,'Medical Examinations'!$A$1:$L$2336,4,FALSE)</f>
        <v>No</v>
      </c>
      <c r="F586" t="str">
        <f>VLOOKUP(A586,'Medical Examinations'!$A$1:$L$2336,5,FALSE)</f>
        <v>No</v>
      </c>
      <c r="G586" t="str">
        <f>VLOOKUP(A586,'Medical Examinations'!$A$1:$L$2336,6,FALSE)</f>
        <v>No</v>
      </c>
      <c r="H586" s="25">
        <f>VLOOKUP(A586,'Medical Examinations'!$A$1:$L$2336,7,FALSE)</f>
        <v>0</v>
      </c>
      <c r="I586" t="str">
        <f>VLOOKUP(A586,'Medical Examinations'!$A$1:$L$2336,8,FALSE)</f>
        <v>No</v>
      </c>
      <c r="J586" t="str">
        <f>VLOOKUP(A586,'Medical Examinations'!$A$1:$L$2336,11,FALSE)</f>
        <v>Obesity</v>
      </c>
      <c r="K586" t="str">
        <f>VLOOKUP(A586,'Medical Examinations'!$A$1:$L$2336,12,FALSE)</f>
        <v>Diabetes</v>
      </c>
      <c r="L586" t="str">
        <f>VLOOKUP(A586,'Hospitalisation Details'!$A$1:$M$2344,12,FALSE)</f>
        <v>21-10-1968</v>
      </c>
      <c r="M586">
        <f>VLOOKUP(A586,'Hospitalisation Details'!$A$1:$M$2344,6,FALSE)</f>
        <v>16903.5</v>
      </c>
      <c r="N586" t="str">
        <f>VLOOKUP(A586,'Hospitalisation Details'!$A$1:$M$2344,7,FALSE)</f>
        <v>tier - 2</v>
      </c>
      <c r="O586" t="str">
        <f>VLOOKUP(A586,'Hospitalisation Details'!$A$1:$M$2344,8,FALSE)</f>
        <v>tier - 3</v>
      </c>
      <c r="P586" t="str">
        <f>VLOOKUP(A586,'Hospitalisation Details'!$A$1:$M$2344,9,FALSE)</f>
        <v>R1012</v>
      </c>
      <c r="Q586">
        <f>VLOOKUP(A586,'Hospitalisation Details'!$A$1:$M$2344,13,FALSE)</f>
        <v>54</v>
      </c>
    </row>
    <row r="587" spans="1:17" ht="15.5" x14ac:dyDescent="0.35">
      <c r="A587" s="21" t="s">
        <v>1785</v>
      </c>
      <c r="B587" t="str">
        <f>VLOOKUP('Customer Names'!A587,'Customer Names'!$A$2:$C$2336,3,FALSE)</f>
        <v xml:space="preserve">  Caroline</v>
      </c>
      <c r="C587">
        <f>VLOOKUP(A587,'Medical Examinations'!$A$1:$L$2336,2, FALSE)</f>
        <v>27.9</v>
      </c>
      <c r="D587">
        <f>VLOOKUP(A587,'Medical Examinations'!$A$1:$L$2336,3,FALSE)</f>
        <v>6.02</v>
      </c>
      <c r="E587" t="str">
        <f>VLOOKUP(A587,'Medical Examinations'!$A$1:$L$2336,4,FALSE)</f>
        <v>No</v>
      </c>
      <c r="F587" t="str">
        <f>VLOOKUP(A587,'Medical Examinations'!$A$1:$L$2336,5,FALSE)</f>
        <v>No</v>
      </c>
      <c r="G587" t="str">
        <f>VLOOKUP(A587,'Medical Examinations'!$A$1:$L$2336,6,FALSE)</f>
        <v>Yes</v>
      </c>
      <c r="H587" s="25">
        <f>VLOOKUP(A587,'Medical Examinations'!$A$1:$L$2336,7,FALSE)</f>
        <v>1</v>
      </c>
      <c r="I587" t="str">
        <f>VLOOKUP(A587,'Medical Examinations'!$A$1:$L$2336,8,FALSE)</f>
        <v>yes</v>
      </c>
      <c r="J587" t="str">
        <f>VLOOKUP(A587,'Medical Examinations'!$A$1:$L$2336,11,FALSE)</f>
        <v>Over Weight</v>
      </c>
      <c r="K587" t="str">
        <f>VLOOKUP(A587,'Medical Examinations'!$A$1:$L$2336,12,FALSE)</f>
        <v>Prediabetes</v>
      </c>
      <c r="L587" t="str">
        <f>VLOOKUP(A587,'Hospitalisation Details'!$A$1:$M$2344,12,FALSE)</f>
        <v>10-09-2003</v>
      </c>
      <c r="M587">
        <f>VLOOKUP(A587,'Hospitalisation Details'!$A$1:$M$2344,6,FALSE)</f>
        <v>16884.919999999998</v>
      </c>
      <c r="N587" t="str">
        <f>VLOOKUP(A587,'Hospitalisation Details'!$A$1:$M$2344,7,FALSE)</f>
        <v>tier - 2</v>
      </c>
      <c r="O587" t="str">
        <f>VLOOKUP(A587,'Hospitalisation Details'!$A$1:$M$2344,8,FALSE)</f>
        <v>tier - 2</v>
      </c>
      <c r="P587" t="str">
        <f>VLOOKUP(A587,'Hospitalisation Details'!$A$1:$M$2344,9,FALSE)</f>
        <v>R1011</v>
      </c>
      <c r="Q587">
        <f>VLOOKUP(A587,'Hospitalisation Details'!$A$1:$M$2344,13,FALSE)</f>
        <v>19</v>
      </c>
    </row>
    <row r="588" spans="1:17" ht="15.5" x14ac:dyDescent="0.35">
      <c r="A588" s="21" t="s">
        <v>1784</v>
      </c>
      <c r="B588" t="str">
        <f>VLOOKUP('Customer Names'!A588,'Customer Names'!$A$2:$C$2336,3,FALSE)</f>
        <v xml:space="preserve">  Alexis N</v>
      </c>
      <c r="C588">
        <f>VLOOKUP(A588,'Medical Examinations'!$A$1:$L$2336,2, FALSE)</f>
        <v>51.33</v>
      </c>
      <c r="D588">
        <f>VLOOKUP(A588,'Medical Examinations'!$A$1:$L$2336,3,FALSE)</f>
        <v>7</v>
      </c>
      <c r="E588" t="str">
        <f>VLOOKUP(A588,'Medical Examinations'!$A$1:$L$2336,4,FALSE)</f>
        <v>No</v>
      </c>
      <c r="F588" t="str">
        <f>VLOOKUP(A588,'Medical Examinations'!$A$1:$L$2336,5,FALSE)</f>
        <v>No</v>
      </c>
      <c r="G588" t="str">
        <f>VLOOKUP(A588,'Medical Examinations'!$A$1:$L$2336,6,FALSE)</f>
        <v>No</v>
      </c>
      <c r="H588" s="25">
        <f>VLOOKUP(A588,'Medical Examinations'!$A$1:$L$2336,7,FALSE)</f>
        <v>0</v>
      </c>
      <c r="I588" t="str">
        <f>VLOOKUP(A588,'Medical Examinations'!$A$1:$L$2336,8,FALSE)</f>
        <v>No</v>
      </c>
      <c r="J588" t="str">
        <f>VLOOKUP(A588,'Medical Examinations'!$A$1:$L$2336,11,FALSE)</f>
        <v>Obesity</v>
      </c>
      <c r="K588" t="str">
        <f>VLOOKUP(A588,'Medical Examinations'!$A$1:$L$2336,12,FALSE)</f>
        <v>Diabetes</v>
      </c>
      <c r="L588" t="str">
        <f>VLOOKUP(A588,'Hospitalisation Details'!$A$1:$M$2344,12,FALSE)</f>
        <v>08-08-1974</v>
      </c>
      <c r="M588">
        <f>VLOOKUP(A588,'Hospitalisation Details'!$A$1:$M$2344,6,FALSE)</f>
        <v>16841.32</v>
      </c>
      <c r="N588" t="str">
        <f>VLOOKUP(A588,'Hospitalisation Details'!$A$1:$M$2344,7,FALSE)</f>
        <v>tier - 2</v>
      </c>
      <c r="O588" t="str">
        <f>VLOOKUP(A588,'Hospitalisation Details'!$A$1:$M$2344,8,FALSE)</f>
        <v>tier - 3</v>
      </c>
      <c r="P588" t="str">
        <f>VLOOKUP(A588,'Hospitalisation Details'!$A$1:$M$2344,9,FALSE)</f>
        <v>R1011</v>
      </c>
      <c r="Q588">
        <f>VLOOKUP(A588,'Hospitalisation Details'!$A$1:$M$2344,13,FALSE)</f>
        <v>48</v>
      </c>
    </row>
    <row r="589" spans="1:17" ht="15.5" x14ac:dyDescent="0.35">
      <c r="A589" s="21" t="s">
        <v>1783</v>
      </c>
      <c r="B589" t="str">
        <f>VLOOKUP('Customer Names'!A589,'Customer Names'!$A$2:$C$2336,3,FALSE)</f>
        <v xml:space="preserve">  Shanda L</v>
      </c>
      <c r="C589">
        <f>VLOOKUP(A589,'Medical Examinations'!$A$1:$L$2336,2, FALSE)</f>
        <v>30.59</v>
      </c>
      <c r="D589">
        <f>VLOOKUP(A589,'Medical Examinations'!$A$1:$L$2336,3,FALSE)</f>
        <v>5.56</v>
      </c>
      <c r="E589" t="str">
        <f>VLOOKUP(A589,'Medical Examinations'!$A$1:$L$2336,4,FALSE)</f>
        <v>yes</v>
      </c>
      <c r="F589" t="str">
        <f>VLOOKUP(A589,'Medical Examinations'!$A$1:$L$2336,5,FALSE)</f>
        <v>No</v>
      </c>
      <c r="G589" t="str">
        <f>VLOOKUP(A589,'Medical Examinations'!$A$1:$L$2336,6,FALSE)</f>
        <v>No</v>
      </c>
      <c r="H589" s="25">
        <f>VLOOKUP(A589,'Medical Examinations'!$A$1:$L$2336,7,FALSE)</f>
        <v>1</v>
      </c>
      <c r="I589" t="str">
        <f>VLOOKUP(A589,'Medical Examinations'!$A$1:$L$2336,8,FALSE)</f>
        <v>No</v>
      </c>
      <c r="J589" t="str">
        <f>VLOOKUP(A589,'Medical Examinations'!$A$1:$L$2336,11,FALSE)</f>
        <v>Obesity</v>
      </c>
      <c r="K589" t="str">
        <f>VLOOKUP(A589,'Medical Examinations'!$A$1:$L$2336,12,FALSE)</f>
        <v>Normal</v>
      </c>
      <c r="L589" t="str">
        <f>VLOOKUP(A589,'Hospitalisation Details'!$A$1:$M$2344,12,FALSE)</f>
        <v>19-10-1995</v>
      </c>
      <c r="M589">
        <f>VLOOKUP(A589,'Hospitalisation Details'!$A$1:$M$2344,6,FALSE)</f>
        <v>16796.41</v>
      </c>
      <c r="N589" t="str">
        <f>VLOOKUP(A589,'Hospitalisation Details'!$A$1:$M$2344,7,FALSE)</f>
        <v>tier - 2</v>
      </c>
      <c r="O589" t="str">
        <f>VLOOKUP(A589,'Hospitalisation Details'!$A$1:$M$2344,8,FALSE)</f>
        <v>tier - 3</v>
      </c>
      <c r="P589" t="str">
        <f>VLOOKUP(A589,'Hospitalisation Details'!$A$1:$M$2344,9,FALSE)</f>
        <v>R1024</v>
      </c>
      <c r="Q589">
        <f>VLOOKUP(A589,'Hospitalisation Details'!$A$1:$M$2344,13,FALSE)</f>
        <v>27</v>
      </c>
    </row>
    <row r="590" spans="1:17" ht="15.5" x14ac:dyDescent="0.35">
      <c r="A590" s="21" t="s">
        <v>1782</v>
      </c>
      <c r="B590" t="str">
        <f>VLOOKUP('Customer Names'!A590,'Customer Names'!$A$2:$C$2336,3,FALSE)</f>
        <v xml:space="preserve">  Lacey</v>
      </c>
      <c r="C590">
        <f>VLOOKUP(A590,'Medical Examinations'!$A$1:$L$2336,2, FALSE)</f>
        <v>39.229999999999997</v>
      </c>
      <c r="D590">
        <f>VLOOKUP(A590,'Medical Examinations'!$A$1:$L$2336,3,FALSE)</f>
        <v>8.4499999999999993</v>
      </c>
      <c r="E590" t="str">
        <f>VLOOKUP(A590,'Medical Examinations'!$A$1:$L$2336,4,FALSE)</f>
        <v>No</v>
      </c>
      <c r="F590" t="str">
        <f>VLOOKUP(A590,'Medical Examinations'!$A$1:$L$2336,5,FALSE)</f>
        <v>No</v>
      </c>
      <c r="G590" t="str">
        <f>VLOOKUP(A590,'Medical Examinations'!$A$1:$L$2336,6,FALSE)</f>
        <v>No</v>
      </c>
      <c r="H590" s="25">
        <f>VLOOKUP(A590,'Medical Examinations'!$A$1:$L$2336,7,FALSE)</f>
        <v>0</v>
      </c>
      <c r="I590" t="str">
        <f>VLOOKUP(A590,'Medical Examinations'!$A$1:$L$2336,8,FALSE)</f>
        <v>No</v>
      </c>
      <c r="J590" t="str">
        <f>VLOOKUP(A590,'Medical Examinations'!$A$1:$L$2336,11,FALSE)</f>
        <v>Obesity</v>
      </c>
      <c r="K590" t="str">
        <f>VLOOKUP(A590,'Medical Examinations'!$A$1:$L$2336,12,FALSE)</f>
        <v>Diabetes</v>
      </c>
      <c r="L590" t="str">
        <f>VLOOKUP(A590,'Hospitalisation Details'!$A$1:$M$2344,12,FALSE)</f>
        <v>29-07-1962</v>
      </c>
      <c r="M590">
        <f>VLOOKUP(A590,'Hospitalisation Details'!$A$1:$M$2344,6,FALSE)</f>
        <v>16779.400000000001</v>
      </c>
      <c r="N590" t="str">
        <f>VLOOKUP(A590,'Hospitalisation Details'!$A$1:$M$2344,7,FALSE)</f>
        <v>tier - 2</v>
      </c>
      <c r="O590" t="str">
        <f>VLOOKUP(A590,'Hospitalisation Details'!$A$1:$M$2344,8,FALSE)</f>
        <v>tier - 2</v>
      </c>
      <c r="P590" t="str">
        <f>VLOOKUP(A590,'Hospitalisation Details'!$A$1:$M$2344,9,FALSE)</f>
        <v>R1026</v>
      </c>
      <c r="Q590">
        <f>VLOOKUP(A590,'Hospitalisation Details'!$A$1:$M$2344,13,FALSE)</f>
        <v>61</v>
      </c>
    </row>
    <row r="591" spans="1:17" ht="15.5" x14ac:dyDescent="0.35">
      <c r="A591" s="21" t="s">
        <v>1781</v>
      </c>
      <c r="B591" t="str">
        <f>VLOOKUP('Customer Names'!A591,'Customer Names'!$A$2:$C$2336,3,FALSE)</f>
        <v xml:space="preserve">  Laurette</v>
      </c>
      <c r="C591">
        <f>VLOOKUP(A591,'Medical Examinations'!$A$1:$L$2336,2, FALSE)</f>
        <v>19.094999999999999</v>
      </c>
      <c r="D591">
        <f>VLOOKUP(A591,'Medical Examinations'!$A$1:$L$2336,3,FALSE)</f>
        <v>6.19</v>
      </c>
      <c r="E591" t="str">
        <f>VLOOKUP(A591,'Medical Examinations'!$A$1:$L$2336,4,FALSE)</f>
        <v>No</v>
      </c>
      <c r="F591" t="str">
        <f>VLOOKUP(A591,'Medical Examinations'!$A$1:$L$2336,5,FALSE)</f>
        <v>No</v>
      </c>
      <c r="G591" t="str">
        <f>VLOOKUP(A591,'Medical Examinations'!$A$1:$L$2336,6,FALSE)</f>
        <v>No</v>
      </c>
      <c r="H591" s="25">
        <f>VLOOKUP(A591,'Medical Examinations'!$A$1:$L$2336,7,FALSE)</f>
        <v>0</v>
      </c>
      <c r="I591" t="str">
        <f>VLOOKUP(A591,'Medical Examinations'!$A$1:$L$2336,8,FALSE)</f>
        <v>yes</v>
      </c>
      <c r="J591" t="str">
        <f>VLOOKUP(A591,'Medical Examinations'!$A$1:$L$2336,11,FALSE)</f>
        <v>Normal Weight</v>
      </c>
      <c r="K591" t="str">
        <f>VLOOKUP(A591,'Medical Examinations'!$A$1:$L$2336,12,FALSE)</f>
        <v>Prediabetes</v>
      </c>
      <c r="L591" t="str">
        <f>VLOOKUP(A591,'Hospitalisation Details'!$A$1:$M$2344,12,FALSE)</f>
        <v>23-09-1989</v>
      </c>
      <c r="M591">
        <f>VLOOKUP(A591,'Hospitalisation Details'!$A$1:$M$2344,6,FALSE)</f>
        <v>16776.3</v>
      </c>
      <c r="N591" t="str">
        <f>VLOOKUP(A591,'Hospitalisation Details'!$A$1:$M$2344,7,FALSE)</f>
        <v>tier - 2</v>
      </c>
      <c r="O591" t="str">
        <f>VLOOKUP(A591,'Hospitalisation Details'!$A$1:$M$2344,8,FALSE)</f>
        <v>tier - 2</v>
      </c>
      <c r="P591" t="str">
        <f>VLOOKUP(A591,'Hospitalisation Details'!$A$1:$M$2344,9,FALSE)</f>
        <v>R1024</v>
      </c>
      <c r="Q591">
        <f>VLOOKUP(A591,'Hospitalisation Details'!$A$1:$M$2344,13,FALSE)</f>
        <v>33</v>
      </c>
    </row>
    <row r="592" spans="1:17" ht="15.5" x14ac:dyDescent="0.35">
      <c r="A592" s="21" t="s">
        <v>1780</v>
      </c>
      <c r="B592" t="str">
        <f>VLOOKUP('Customer Names'!A592,'Customer Names'!$A$2:$C$2336,3,FALSE)</f>
        <v xml:space="preserve">  Jason</v>
      </c>
      <c r="C592">
        <f>VLOOKUP(A592,'Medical Examinations'!$A$1:$L$2336,2, FALSE)</f>
        <v>49.72</v>
      </c>
      <c r="D592">
        <f>VLOOKUP(A592,'Medical Examinations'!$A$1:$L$2336,3,FALSE)</f>
        <v>7.71</v>
      </c>
      <c r="E592" t="str">
        <f>VLOOKUP(A592,'Medical Examinations'!$A$1:$L$2336,4,FALSE)</f>
        <v>No</v>
      </c>
      <c r="F592" t="str">
        <f>VLOOKUP(A592,'Medical Examinations'!$A$1:$L$2336,5,FALSE)</f>
        <v>No</v>
      </c>
      <c r="G592" t="str">
        <f>VLOOKUP(A592,'Medical Examinations'!$A$1:$L$2336,6,FALSE)</f>
        <v>No</v>
      </c>
      <c r="H592" s="25">
        <f>VLOOKUP(A592,'Medical Examinations'!$A$1:$L$2336,7,FALSE)</f>
        <v>0</v>
      </c>
      <c r="I592" t="str">
        <f>VLOOKUP(A592,'Medical Examinations'!$A$1:$L$2336,8,FALSE)</f>
        <v>No</v>
      </c>
      <c r="J592" t="str">
        <f>VLOOKUP(A592,'Medical Examinations'!$A$1:$L$2336,11,FALSE)</f>
        <v>Obesity</v>
      </c>
      <c r="K592" t="str">
        <f>VLOOKUP(A592,'Medical Examinations'!$A$1:$L$2336,12,FALSE)</f>
        <v>Diabetes</v>
      </c>
      <c r="L592" t="str">
        <f>VLOOKUP(A592,'Hospitalisation Details'!$A$1:$M$2344,12,FALSE)</f>
        <v>28-08-1974</v>
      </c>
      <c r="M592">
        <f>VLOOKUP(A592,'Hospitalisation Details'!$A$1:$M$2344,6,FALSE)</f>
        <v>16770.990000000002</v>
      </c>
      <c r="N592" t="str">
        <f>VLOOKUP(A592,'Hospitalisation Details'!$A$1:$M$2344,7,FALSE)</f>
        <v>tier - 2</v>
      </c>
      <c r="O592" t="str">
        <f>VLOOKUP(A592,'Hospitalisation Details'!$A$1:$M$2344,8,FALSE)</f>
        <v>tier - 1</v>
      </c>
      <c r="P592" t="str">
        <f>VLOOKUP(A592,'Hospitalisation Details'!$A$1:$M$2344,9,FALSE)</f>
        <v>R1012</v>
      </c>
      <c r="Q592">
        <f>VLOOKUP(A592,'Hospitalisation Details'!$A$1:$M$2344,13,FALSE)</f>
        <v>48</v>
      </c>
    </row>
    <row r="593" spans="1:17" ht="15.5" x14ac:dyDescent="0.35">
      <c r="A593" s="21" t="s">
        <v>1779</v>
      </c>
      <c r="B593" t="str">
        <f>VLOOKUP('Customer Names'!A593,'Customer Names'!$A$2:$C$2336,3,FALSE)</f>
        <v xml:space="preserve">  Mary</v>
      </c>
      <c r="C593">
        <f>VLOOKUP(A593,'Medical Examinations'!$A$1:$L$2336,2, FALSE)</f>
        <v>21.754999999999999</v>
      </c>
      <c r="D593">
        <f>VLOOKUP(A593,'Medical Examinations'!$A$1:$L$2336,3,FALSE)</f>
        <v>4.63</v>
      </c>
      <c r="E593" t="str">
        <f>VLOOKUP(A593,'Medical Examinations'!$A$1:$L$2336,4,FALSE)</f>
        <v>No</v>
      </c>
      <c r="F593" t="str">
        <f>VLOOKUP(A593,'Medical Examinations'!$A$1:$L$2336,5,FALSE)</f>
        <v>No</v>
      </c>
      <c r="G593" t="str">
        <f>VLOOKUP(A593,'Medical Examinations'!$A$1:$L$2336,6,FALSE)</f>
        <v>Yes</v>
      </c>
      <c r="H593" s="25">
        <f>VLOOKUP(A593,'Medical Examinations'!$A$1:$L$2336,7,FALSE)</f>
        <v>1</v>
      </c>
      <c r="I593" t="str">
        <f>VLOOKUP(A593,'Medical Examinations'!$A$1:$L$2336,8,FALSE)</f>
        <v>yes</v>
      </c>
      <c r="J593" t="str">
        <f>VLOOKUP(A593,'Medical Examinations'!$A$1:$L$2336,11,FALSE)</f>
        <v>Normal Weight</v>
      </c>
      <c r="K593" t="str">
        <f>VLOOKUP(A593,'Medical Examinations'!$A$1:$L$2336,12,FALSE)</f>
        <v>Normal</v>
      </c>
      <c r="L593" t="str">
        <f>VLOOKUP(A593,'Hospitalisation Details'!$A$1:$M$2344,12,FALSE)</f>
        <v>05-11-1993</v>
      </c>
      <c r="M593">
        <f>VLOOKUP(A593,'Hospitalisation Details'!$A$1:$M$2344,6,FALSE)</f>
        <v>16657.72</v>
      </c>
      <c r="N593" t="str">
        <f>VLOOKUP(A593,'Hospitalisation Details'!$A$1:$M$2344,7,FALSE)</f>
        <v>tier - 2</v>
      </c>
      <c r="O593" t="str">
        <f>VLOOKUP(A593,'Hospitalisation Details'!$A$1:$M$2344,8,FALSE)</f>
        <v>tier - 1</v>
      </c>
      <c r="P593" t="str">
        <f>VLOOKUP(A593,'Hospitalisation Details'!$A$1:$M$2344,9,FALSE)</f>
        <v>R1024</v>
      </c>
      <c r="Q593">
        <f>VLOOKUP(A593,'Hospitalisation Details'!$A$1:$M$2344,13,FALSE)</f>
        <v>29</v>
      </c>
    </row>
    <row r="594" spans="1:17" ht="15.5" x14ac:dyDescent="0.35">
      <c r="A594" s="21" t="s">
        <v>1778</v>
      </c>
      <c r="B594" t="str">
        <f>VLOOKUP('Customer Names'!A594,'Customer Names'!$A$2:$C$2336,3,FALSE)</f>
        <v xml:space="preserve">  Kati A</v>
      </c>
      <c r="C594">
        <f>VLOOKUP(A594,'Medical Examinations'!$A$1:$L$2336,2, FALSE)</f>
        <v>48.39</v>
      </c>
      <c r="D594">
        <f>VLOOKUP(A594,'Medical Examinations'!$A$1:$L$2336,3,FALSE)</f>
        <v>4.6100000000000003</v>
      </c>
      <c r="E594" t="str">
        <f>VLOOKUP(A594,'Medical Examinations'!$A$1:$L$2336,4,FALSE)</f>
        <v>No</v>
      </c>
      <c r="F594" t="str">
        <f>VLOOKUP(A594,'Medical Examinations'!$A$1:$L$2336,5,FALSE)</f>
        <v>No</v>
      </c>
      <c r="G594" t="str">
        <f>VLOOKUP(A594,'Medical Examinations'!$A$1:$L$2336,6,FALSE)</f>
        <v>No</v>
      </c>
      <c r="H594" s="25">
        <f>VLOOKUP(A594,'Medical Examinations'!$A$1:$L$2336,7,FALSE)</f>
        <v>0</v>
      </c>
      <c r="I594" t="str">
        <f>VLOOKUP(A594,'Medical Examinations'!$A$1:$L$2336,8,FALSE)</f>
        <v>No</v>
      </c>
      <c r="J594" t="str">
        <f>VLOOKUP(A594,'Medical Examinations'!$A$1:$L$2336,11,FALSE)</f>
        <v>Obesity</v>
      </c>
      <c r="K594" t="str">
        <f>VLOOKUP(A594,'Medical Examinations'!$A$1:$L$2336,12,FALSE)</f>
        <v>Normal</v>
      </c>
      <c r="L594" t="str">
        <f>VLOOKUP(A594,'Hospitalisation Details'!$A$1:$M$2344,12,FALSE)</f>
        <v>25-09-1977</v>
      </c>
      <c r="M594">
        <f>VLOOKUP(A594,'Hospitalisation Details'!$A$1:$M$2344,6,FALSE)</f>
        <v>16631.61</v>
      </c>
      <c r="N594" t="str">
        <f>VLOOKUP(A594,'Hospitalisation Details'!$A$1:$M$2344,7,FALSE)</f>
        <v>tier - 2</v>
      </c>
      <c r="O594" t="str">
        <f>VLOOKUP(A594,'Hospitalisation Details'!$A$1:$M$2344,8,FALSE)</f>
        <v>tier - 1</v>
      </c>
      <c r="P594" t="str">
        <f>VLOOKUP(A594,'Hospitalisation Details'!$A$1:$M$2344,9,FALSE)</f>
        <v>R1012</v>
      </c>
      <c r="Q594">
        <f>VLOOKUP(A594,'Hospitalisation Details'!$A$1:$M$2344,13,FALSE)</f>
        <v>45</v>
      </c>
    </row>
    <row r="595" spans="1:17" ht="15.5" x14ac:dyDescent="0.35">
      <c r="A595" s="21" t="s">
        <v>1777</v>
      </c>
      <c r="B595" t="str">
        <f>VLOOKUP('Customer Names'!A595,'Customer Names'!$A$2:$C$2336,3,FALSE)</f>
        <v xml:space="preserve">  Kelly J</v>
      </c>
      <c r="C595">
        <f>VLOOKUP(A595,'Medical Examinations'!$A$1:$L$2336,2, FALSE)</f>
        <v>47.15</v>
      </c>
      <c r="D595">
        <f>VLOOKUP(A595,'Medical Examinations'!$A$1:$L$2336,3,FALSE)</f>
        <v>9.5299999999999994</v>
      </c>
      <c r="E595" t="str">
        <f>VLOOKUP(A595,'Medical Examinations'!$A$1:$L$2336,4,FALSE)</f>
        <v>yes</v>
      </c>
      <c r="F595" t="str">
        <f>VLOOKUP(A595,'Medical Examinations'!$A$1:$L$2336,5,FALSE)</f>
        <v>No</v>
      </c>
      <c r="G595" t="str">
        <f>VLOOKUP(A595,'Medical Examinations'!$A$1:$L$2336,6,FALSE)</f>
        <v>No</v>
      </c>
      <c r="H595" s="25">
        <f>VLOOKUP(A595,'Medical Examinations'!$A$1:$L$2336,7,FALSE)</f>
        <v>1</v>
      </c>
      <c r="I595" t="str">
        <f>VLOOKUP(A595,'Medical Examinations'!$A$1:$L$2336,8,FALSE)</f>
        <v>No</v>
      </c>
      <c r="J595" t="str">
        <f>VLOOKUP(A595,'Medical Examinations'!$A$1:$L$2336,11,FALSE)</f>
        <v>Obesity</v>
      </c>
      <c r="K595" t="str">
        <f>VLOOKUP(A595,'Medical Examinations'!$A$1:$L$2336,12,FALSE)</f>
        <v>Diabetes</v>
      </c>
      <c r="L595" t="str">
        <f>VLOOKUP(A595,'Hospitalisation Details'!$A$1:$M$2344,12,FALSE)</f>
        <v>24-07-1975</v>
      </c>
      <c r="M595">
        <f>VLOOKUP(A595,'Hospitalisation Details'!$A$1:$M$2344,6,FALSE)</f>
        <v>16602.18</v>
      </c>
      <c r="N595" t="str">
        <f>VLOOKUP(A595,'Hospitalisation Details'!$A$1:$M$2344,7,FALSE)</f>
        <v>tier - 2</v>
      </c>
      <c r="O595" t="str">
        <f>VLOOKUP(A595,'Hospitalisation Details'!$A$1:$M$2344,8,FALSE)</f>
        <v>tier - 1</v>
      </c>
      <c r="P595" t="str">
        <f>VLOOKUP(A595,'Hospitalisation Details'!$A$1:$M$2344,9,FALSE)</f>
        <v>R1026</v>
      </c>
      <c r="Q595">
        <f>VLOOKUP(A595,'Hospitalisation Details'!$A$1:$M$2344,13,FALSE)</f>
        <v>48</v>
      </c>
    </row>
    <row r="596" spans="1:17" ht="15.5" x14ac:dyDescent="0.35">
      <c r="A596" s="21" t="s">
        <v>1776</v>
      </c>
      <c r="B596" t="str">
        <f>VLOOKUP('Customer Names'!A596,'Customer Names'!$A$2:$C$2336,3,FALSE)</f>
        <v xml:space="preserve">  Greer D</v>
      </c>
      <c r="C596">
        <f>VLOOKUP(A596,'Medical Examinations'!$A$1:$L$2336,2, FALSE)</f>
        <v>47.59</v>
      </c>
      <c r="D596">
        <f>VLOOKUP(A596,'Medical Examinations'!$A$1:$L$2336,3,FALSE)</f>
        <v>11.43</v>
      </c>
      <c r="E596" t="str">
        <f>VLOOKUP(A596,'Medical Examinations'!$A$1:$L$2336,4,FALSE)</f>
        <v>yes</v>
      </c>
      <c r="F596" t="str">
        <f>VLOOKUP(A596,'Medical Examinations'!$A$1:$L$2336,5,FALSE)</f>
        <v>No</v>
      </c>
      <c r="G596" t="str">
        <f>VLOOKUP(A596,'Medical Examinations'!$A$1:$L$2336,6,FALSE)</f>
        <v>No</v>
      </c>
      <c r="H596" s="25">
        <f>VLOOKUP(A596,'Medical Examinations'!$A$1:$L$2336,7,FALSE)</f>
        <v>2</v>
      </c>
      <c r="I596" t="str">
        <f>VLOOKUP(A596,'Medical Examinations'!$A$1:$L$2336,8,FALSE)</f>
        <v>No</v>
      </c>
      <c r="J596" t="str">
        <f>VLOOKUP(A596,'Medical Examinations'!$A$1:$L$2336,11,FALSE)</f>
        <v>Obesity</v>
      </c>
      <c r="K596" t="str">
        <f>VLOOKUP(A596,'Medical Examinations'!$A$1:$L$2336,12,FALSE)</f>
        <v>Diabetes</v>
      </c>
      <c r="L596" t="str">
        <f>VLOOKUP(A596,'Hospitalisation Details'!$A$1:$M$2344,12,FALSE)</f>
        <v>10-07-1970</v>
      </c>
      <c r="M596">
        <f>VLOOKUP(A596,'Hospitalisation Details'!$A$1:$M$2344,6,FALSE)</f>
        <v>16600.16</v>
      </c>
      <c r="N596" t="str">
        <f>VLOOKUP(A596,'Hospitalisation Details'!$A$1:$M$2344,7,FALSE)</f>
        <v>tier - 2</v>
      </c>
      <c r="O596" t="str">
        <f>VLOOKUP(A596,'Hospitalisation Details'!$A$1:$M$2344,8,FALSE)</f>
        <v>tier - 2</v>
      </c>
      <c r="P596" t="str">
        <f>VLOOKUP(A596,'Hospitalisation Details'!$A$1:$M$2344,9,FALSE)</f>
        <v>R1011</v>
      </c>
      <c r="Q596">
        <f>VLOOKUP(A596,'Hospitalisation Details'!$A$1:$M$2344,13,FALSE)</f>
        <v>53</v>
      </c>
    </row>
    <row r="597" spans="1:17" ht="15.5" x14ac:dyDescent="0.35">
      <c r="A597" s="21" t="s">
        <v>1775</v>
      </c>
      <c r="B597" t="str">
        <f>VLOOKUP('Customer Names'!A597,'Customer Names'!$A$2:$C$2336,3,FALSE)</f>
        <v xml:space="preserve">  Brent</v>
      </c>
      <c r="C597">
        <f>VLOOKUP(A597,'Medical Examinations'!$A$1:$L$2336,2, FALSE)</f>
        <v>39.81</v>
      </c>
      <c r="D597">
        <f>VLOOKUP(A597,'Medical Examinations'!$A$1:$L$2336,3,FALSE)</f>
        <v>7.65</v>
      </c>
      <c r="E597" t="str">
        <f>VLOOKUP(A597,'Medical Examinations'!$A$1:$L$2336,4,FALSE)</f>
        <v>yes</v>
      </c>
      <c r="F597" t="str">
        <f>VLOOKUP(A597,'Medical Examinations'!$A$1:$L$2336,5,FALSE)</f>
        <v>No</v>
      </c>
      <c r="G597" t="str">
        <f>VLOOKUP(A597,'Medical Examinations'!$A$1:$L$2336,6,FALSE)</f>
        <v>Yes</v>
      </c>
      <c r="H597" s="25">
        <f>VLOOKUP(A597,'Medical Examinations'!$A$1:$L$2336,7,FALSE)</f>
        <v>1</v>
      </c>
      <c r="I597" t="str">
        <f>VLOOKUP(A597,'Medical Examinations'!$A$1:$L$2336,8,FALSE)</f>
        <v>No</v>
      </c>
      <c r="J597" t="str">
        <f>VLOOKUP(A597,'Medical Examinations'!$A$1:$L$2336,11,FALSE)</f>
        <v>Obesity</v>
      </c>
      <c r="K597" t="str">
        <f>VLOOKUP(A597,'Medical Examinations'!$A$1:$L$2336,12,FALSE)</f>
        <v>Diabetes</v>
      </c>
      <c r="L597" t="str">
        <f>VLOOKUP(A597,'Hospitalisation Details'!$A$1:$M$2344,12,FALSE)</f>
        <v>25-06-1963</v>
      </c>
      <c r="M597">
        <f>VLOOKUP(A597,'Hospitalisation Details'!$A$1:$M$2344,6,FALSE)</f>
        <v>16587.96</v>
      </c>
      <c r="N597" t="str">
        <f>VLOOKUP(A597,'Hospitalisation Details'!$A$1:$M$2344,7,FALSE)</f>
        <v>tier - 2</v>
      </c>
      <c r="O597" t="str">
        <f>VLOOKUP(A597,'Hospitalisation Details'!$A$1:$M$2344,8,FALSE)</f>
        <v>tier - 2</v>
      </c>
      <c r="P597" t="str">
        <f>VLOOKUP(A597,'Hospitalisation Details'!$A$1:$M$2344,9,FALSE)</f>
        <v>R1023</v>
      </c>
      <c r="Q597">
        <f>VLOOKUP(A597,'Hospitalisation Details'!$A$1:$M$2344,13,FALSE)</f>
        <v>60</v>
      </c>
    </row>
    <row r="598" spans="1:17" ht="15.5" x14ac:dyDescent="0.35">
      <c r="A598" s="21" t="s">
        <v>1774</v>
      </c>
      <c r="B598" t="str">
        <f>VLOOKUP('Customer Names'!A598,'Customer Names'!$A$2:$C$2336,3,FALSE)</f>
        <v xml:space="preserve">  Eugene M</v>
      </c>
      <c r="C598">
        <f>VLOOKUP(A598,'Medical Examinations'!$A$1:$L$2336,2, FALSE)</f>
        <v>31.02</v>
      </c>
      <c r="D598">
        <f>VLOOKUP(A598,'Medical Examinations'!$A$1:$L$2336,3,FALSE)</f>
        <v>5.87</v>
      </c>
      <c r="E598" t="str">
        <f>VLOOKUP(A598,'Medical Examinations'!$A$1:$L$2336,4,FALSE)</f>
        <v>yes</v>
      </c>
      <c r="F598" t="str">
        <f>VLOOKUP(A598,'Medical Examinations'!$A$1:$L$2336,5,FALSE)</f>
        <v>No</v>
      </c>
      <c r="G598" t="str">
        <f>VLOOKUP(A598,'Medical Examinations'!$A$1:$L$2336,6,FALSE)</f>
        <v>No</v>
      </c>
      <c r="H598" s="25">
        <f>VLOOKUP(A598,'Medical Examinations'!$A$1:$L$2336,7,FALSE)</f>
        <v>0</v>
      </c>
      <c r="I598" t="str">
        <f>VLOOKUP(A598,'Medical Examinations'!$A$1:$L$2336,8,FALSE)</f>
        <v>No</v>
      </c>
      <c r="J598" t="str">
        <f>VLOOKUP(A598,'Medical Examinations'!$A$1:$L$2336,11,FALSE)</f>
        <v>Obesity</v>
      </c>
      <c r="K598" t="str">
        <f>VLOOKUP(A598,'Medical Examinations'!$A$1:$L$2336,12,FALSE)</f>
        <v>Prediabetes</v>
      </c>
      <c r="L598" t="str">
        <f>VLOOKUP(A598,'Hospitalisation Details'!$A$1:$M$2344,12,FALSE)</f>
        <v>25-06-2001</v>
      </c>
      <c r="M598">
        <f>VLOOKUP(A598,'Hospitalisation Details'!$A$1:$M$2344,6,FALSE)</f>
        <v>16586.5</v>
      </c>
      <c r="N598" t="str">
        <f>VLOOKUP(A598,'Hospitalisation Details'!$A$1:$M$2344,7,FALSE)</f>
        <v>tier - 2</v>
      </c>
      <c r="O598" t="str">
        <f>VLOOKUP(A598,'Hospitalisation Details'!$A$1:$M$2344,8,FALSE)</f>
        <v>tier - 1</v>
      </c>
      <c r="P598" t="str">
        <f>VLOOKUP(A598,'Hospitalisation Details'!$A$1:$M$2344,9,FALSE)</f>
        <v>R1013</v>
      </c>
      <c r="Q598">
        <f>VLOOKUP(A598,'Hospitalisation Details'!$A$1:$M$2344,13,FALSE)</f>
        <v>22</v>
      </c>
    </row>
    <row r="599" spans="1:17" ht="15.5" x14ac:dyDescent="0.35">
      <c r="A599" s="21" t="s">
        <v>1773</v>
      </c>
      <c r="B599" t="str">
        <f>VLOOKUP('Customer Names'!A599,'Customer Names'!$A$2:$C$2336,3,FALSE)</f>
        <v xml:space="preserve">  Erin D</v>
      </c>
      <c r="C599">
        <f>VLOOKUP(A599,'Medical Examinations'!$A$1:$L$2336,2, FALSE)</f>
        <v>24.75</v>
      </c>
      <c r="D599">
        <f>VLOOKUP(A599,'Medical Examinations'!$A$1:$L$2336,3,FALSE)</f>
        <v>4.3600000000000003</v>
      </c>
      <c r="E599" t="str">
        <f>VLOOKUP(A599,'Medical Examinations'!$A$1:$L$2336,4,FALSE)</f>
        <v>yes</v>
      </c>
      <c r="F599" t="str">
        <f>VLOOKUP(A599,'Medical Examinations'!$A$1:$L$2336,5,FALSE)</f>
        <v>No</v>
      </c>
      <c r="G599" t="str">
        <f>VLOOKUP(A599,'Medical Examinations'!$A$1:$L$2336,6,FALSE)</f>
        <v>No</v>
      </c>
      <c r="H599" s="25">
        <f>VLOOKUP(A599,'Medical Examinations'!$A$1:$L$2336,7,FALSE)</f>
        <v>1</v>
      </c>
      <c r="I599" t="str">
        <f>VLOOKUP(A599,'Medical Examinations'!$A$1:$L$2336,8,FALSE)</f>
        <v>yes</v>
      </c>
      <c r="J599" t="str">
        <f>VLOOKUP(A599,'Medical Examinations'!$A$1:$L$2336,11,FALSE)</f>
        <v>Normal Weight</v>
      </c>
      <c r="K599" t="str">
        <f>VLOOKUP(A599,'Medical Examinations'!$A$1:$L$2336,12,FALSE)</f>
        <v>Normal</v>
      </c>
      <c r="L599" t="str">
        <f>VLOOKUP(A599,'Hospitalisation Details'!$A$1:$M$2344,12,FALSE)</f>
        <v>23-12-1995</v>
      </c>
      <c r="M599">
        <f>VLOOKUP(A599,'Hospitalisation Details'!$A$1:$M$2344,6,FALSE)</f>
        <v>16577.78</v>
      </c>
      <c r="N599" t="str">
        <f>VLOOKUP(A599,'Hospitalisation Details'!$A$1:$M$2344,7,FALSE)</f>
        <v>tier - 2</v>
      </c>
      <c r="O599" t="str">
        <f>VLOOKUP(A599,'Hospitalisation Details'!$A$1:$M$2344,8,FALSE)</f>
        <v>tier - 1</v>
      </c>
      <c r="P599" t="str">
        <f>VLOOKUP(A599,'Hospitalisation Details'!$A$1:$M$2344,9,FALSE)</f>
        <v>R1013</v>
      </c>
      <c r="Q599">
        <f>VLOOKUP(A599,'Hospitalisation Details'!$A$1:$M$2344,13,FALSE)</f>
        <v>27</v>
      </c>
    </row>
    <row r="600" spans="1:17" ht="15.5" x14ac:dyDescent="0.35">
      <c r="A600" s="21" t="s">
        <v>1772</v>
      </c>
      <c r="B600" t="str">
        <f>VLOOKUP('Customer Names'!A600,'Customer Names'!$A$2:$C$2336,3,FALSE)</f>
        <v xml:space="preserve">  Kamilla</v>
      </c>
      <c r="C600">
        <f>VLOOKUP(A600,'Medical Examinations'!$A$1:$L$2336,2, FALSE)</f>
        <v>30.114999999999998</v>
      </c>
      <c r="D600">
        <f>VLOOKUP(A600,'Medical Examinations'!$A$1:$L$2336,3,FALSE)</f>
        <v>10.119999999999999</v>
      </c>
      <c r="E600" t="str">
        <f>VLOOKUP(A600,'Medical Examinations'!$A$1:$L$2336,4,FALSE)</f>
        <v>No</v>
      </c>
      <c r="F600" t="str">
        <f>VLOOKUP(A600,'Medical Examinations'!$A$1:$L$2336,5,FALSE)</f>
        <v>No</v>
      </c>
      <c r="G600" t="str">
        <f>VLOOKUP(A600,'Medical Examinations'!$A$1:$L$2336,6,FALSE)</f>
        <v>No</v>
      </c>
      <c r="H600" s="25">
        <f>VLOOKUP(A600,'Medical Examinations'!$A$1:$L$2336,7,FALSE)</f>
        <v>3</v>
      </c>
      <c r="I600" t="str">
        <f>VLOOKUP(A600,'Medical Examinations'!$A$1:$L$2336,8,FALSE)</f>
        <v>No</v>
      </c>
      <c r="J600" t="str">
        <f>VLOOKUP(A600,'Medical Examinations'!$A$1:$L$2336,11,FALSE)</f>
        <v>Obesity</v>
      </c>
      <c r="K600" t="str">
        <f>VLOOKUP(A600,'Medical Examinations'!$A$1:$L$2336,12,FALSE)</f>
        <v>Diabetes</v>
      </c>
      <c r="L600" t="str">
        <f>VLOOKUP(A600,'Hospitalisation Details'!$A$1:$M$2344,12,FALSE)</f>
        <v>10-10-1958</v>
      </c>
      <c r="M600">
        <f>VLOOKUP(A600,'Hospitalisation Details'!$A$1:$M$2344,6,FALSE)</f>
        <v>16455.71</v>
      </c>
      <c r="N600" t="str">
        <f>VLOOKUP(A600,'Hospitalisation Details'!$A$1:$M$2344,7,FALSE)</f>
        <v>tier - 2</v>
      </c>
      <c r="O600" t="str">
        <f>VLOOKUP(A600,'Hospitalisation Details'!$A$1:$M$2344,8,FALSE)</f>
        <v>tier - 2</v>
      </c>
      <c r="P600" t="str">
        <f>VLOOKUP(A600,'Hospitalisation Details'!$A$1:$M$2344,9,FALSE)</f>
        <v>R1012</v>
      </c>
      <c r="Q600">
        <f>VLOOKUP(A600,'Hospitalisation Details'!$A$1:$M$2344,13,FALSE)</f>
        <v>64</v>
      </c>
    </row>
    <row r="601" spans="1:17" ht="15.5" x14ac:dyDescent="0.35">
      <c r="A601" s="21" t="s">
        <v>1771</v>
      </c>
      <c r="B601" t="str">
        <f>VLOOKUP('Customer Names'!A601,'Customer Names'!$A$2:$C$2336,3,FALSE)</f>
        <v xml:space="preserve">  Wayne I</v>
      </c>
      <c r="C601">
        <f>VLOOKUP(A601,'Medical Examinations'!$A$1:$L$2336,2, FALSE)</f>
        <v>26.03</v>
      </c>
      <c r="D601">
        <f>VLOOKUP(A601,'Medical Examinations'!$A$1:$L$2336,3,FALSE)</f>
        <v>4.01</v>
      </c>
      <c r="E601" t="str">
        <f>VLOOKUP(A601,'Medical Examinations'!$A$1:$L$2336,4,FALSE)</f>
        <v>No</v>
      </c>
      <c r="F601" t="str">
        <f>VLOOKUP(A601,'Medical Examinations'!$A$1:$L$2336,5,FALSE)</f>
        <v>No</v>
      </c>
      <c r="G601" t="str">
        <f>VLOOKUP(A601,'Medical Examinations'!$A$1:$L$2336,6,FALSE)</f>
        <v>Yes</v>
      </c>
      <c r="H601" s="25">
        <f>VLOOKUP(A601,'Medical Examinations'!$A$1:$L$2336,7,FALSE)</f>
        <v>1</v>
      </c>
      <c r="I601" t="str">
        <f>VLOOKUP(A601,'Medical Examinations'!$A$1:$L$2336,8,FALSE)</f>
        <v>yes</v>
      </c>
      <c r="J601" t="str">
        <f>VLOOKUP(A601,'Medical Examinations'!$A$1:$L$2336,11,FALSE)</f>
        <v>Over Weight</v>
      </c>
      <c r="K601" t="str">
        <f>VLOOKUP(A601,'Medical Examinations'!$A$1:$L$2336,12,FALSE)</f>
        <v>Normal</v>
      </c>
      <c r="L601" t="str">
        <f>VLOOKUP(A601,'Hospitalisation Details'!$A$1:$M$2344,12,FALSE)</f>
        <v>20-12-2003</v>
      </c>
      <c r="M601">
        <f>VLOOKUP(A601,'Hospitalisation Details'!$A$1:$M$2344,6,FALSE)</f>
        <v>16450.89</v>
      </c>
      <c r="N601" t="str">
        <f>VLOOKUP(A601,'Hospitalisation Details'!$A$1:$M$2344,7,FALSE)</f>
        <v>tier - 2</v>
      </c>
      <c r="O601" t="str">
        <f>VLOOKUP(A601,'Hospitalisation Details'!$A$1:$M$2344,8,FALSE)</f>
        <v>tier - 1</v>
      </c>
      <c r="P601" t="str">
        <f>VLOOKUP(A601,'Hospitalisation Details'!$A$1:$M$2344,9,FALSE)</f>
        <v>R1012</v>
      </c>
      <c r="Q601">
        <f>VLOOKUP(A601,'Hospitalisation Details'!$A$1:$M$2344,13,FALSE)</f>
        <v>19</v>
      </c>
    </row>
    <row r="602" spans="1:17" ht="15.5" x14ac:dyDescent="0.35">
      <c r="A602" s="21" t="s">
        <v>1770</v>
      </c>
      <c r="B602" t="str">
        <f>VLOOKUP('Customer Names'!A602,'Customer Names'!$A$2:$C$2336,3,FALSE)</f>
        <v xml:space="preserve">  Tracy L</v>
      </c>
      <c r="C602">
        <f>VLOOKUP(A602,'Medical Examinations'!$A$1:$L$2336,2, FALSE)</f>
        <v>20.045000000000002</v>
      </c>
      <c r="D602">
        <f>VLOOKUP(A602,'Medical Examinations'!$A$1:$L$2336,3,FALSE)</f>
        <v>4.7699999999999996</v>
      </c>
      <c r="E602" t="str">
        <f>VLOOKUP(A602,'Medical Examinations'!$A$1:$L$2336,4,FALSE)</f>
        <v>yes</v>
      </c>
      <c r="F602" t="str">
        <f>VLOOKUP(A602,'Medical Examinations'!$A$1:$L$2336,5,FALSE)</f>
        <v>No</v>
      </c>
      <c r="G602" t="str">
        <f>VLOOKUP(A602,'Medical Examinations'!$A$1:$L$2336,6,FALSE)</f>
        <v>No</v>
      </c>
      <c r="H602" s="25">
        <f>VLOOKUP(A602,'Medical Examinations'!$A$1:$L$2336,7,FALSE)</f>
        <v>1</v>
      </c>
      <c r="I602" t="str">
        <f>VLOOKUP(A602,'Medical Examinations'!$A$1:$L$2336,8,FALSE)</f>
        <v>yes</v>
      </c>
      <c r="J602" t="str">
        <f>VLOOKUP(A602,'Medical Examinations'!$A$1:$L$2336,11,FALSE)</f>
        <v>Normal Weight</v>
      </c>
      <c r="K602" t="str">
        <f>VLOOKUP(A602,'Medical Examinations'!$A$1:$L$2336,12,FALSE)</f>
        <v>Normal</v>
      </c>
      <c r="L602" t="str">
        <f>VLOOKUP(A602,'Hospitalisation Details'!$A$1:$M$2344,12,FALSE)</f>
        <v>28-09-1995</v>
      </c>
      <c r="M602">
        <f>VLOOKUP(A602,'Hospitalisation Details'!$A$1:$M$2344,6,FALSE)</f>
        <v>16420.490000000002</v>
      </c>
      <c r="N602" t="str">
        <f>VLOOKUP(A602,'Hospitalisation Details'!$A$1:$M$2344,7,FALSE)</f>
        <v>tier - 2</v>
      </c>
      <c r="O602" t="str">
        <f>VLOOKUP(A602,'Hospitalisation Details'!$A$1:$M$2344,8,FALSE)</f>
        <v>tier - 3</v>
      </c>
      <c r="P602" t="str">
        <f>VLOOKUP(A602,'Hospitalisation Details'!$A$1:$M$2344,9,FALSE)</f>
        <v>R1012</v>
      </c>
      <c r="Q602">
        <f>VLOOKUP(A602,'Hospitalisation Details'!$A$1:$M$2344,13,FALSE)</f>
        <v>27</v>
      </c>
    </row>
    <row r="603" spans="1:17" ht="15.5" x14ac:dyDescent="0.35">
      <c r="A603" s="21" t="s">
        <v>1769</v>
      </c>
      <c r="B603" t="str">
        <f>VLOOKUP('Customer Names'!A603,'Customer Names'!$A$2:$C$2336,3,FALSE)</f>
        <v xml:space="preserve">  Heather</v>
      </c>
      <c r="C603">
        <f>VLOOKUP(A603,'Medical Examinations'!$A$1:$L$2336,2, FALSE)</f>
        <v>40.24</v>
      </c>
      <c r="D603">
        <f>VLOOKUP(A603,'Medical Examinations'!$A$1:$L$2336,3,FALSE)</f>
        <v>6.83</v>
      </c>
      <c r="E603" t="str">
        <f>VLOOKUP(A603,'Medical Examinations'!$A$1:$L$2336,4,FALSE)</f>
        <v>No</v>
      </c>
      <c r="F603" t="str">
        <f>VLOOKUP(A603,'Medical Examinations'!$A$1:$L$2336,5,FALSE)</f>
        <v>No</v>
      </c>
      <c r="G603" t="str">
        <f>VLOOKUP(A603,'Medical Examinations'!$A$1:$L$2336,6,FALSE)</f>
        <v>No</v>
      </c>
      <c r="H603" s="25">
        <f>VLOOKUP(A603,'Medical Examinations'!$A$1:$L$2336,7,FALSE)</f>
        <v>0</v>
      </c>
      <c r="I603" t="str">
        <f>VLOOKUP(A603,'Medical Examinations'!$A$1:$L$2336,8,FALSE)</f>
        <v>No</v>
      </c>
      <c r="J603" t="str">
        <f>VLOOKUP(A603,'Medical Examinations'!$A$1:$L$2336,11,FALSE)</f>
        <v>Obesity</v>
      </c>
      <c r="K603" t="str">
        <f>VLOOKUP(A603,'Medical Examinations'!$A$1:$L$2336,12,FALSE)</f>
        <v>Diabetes</v>
      </c>
      <c r="L603" t="str">
        <f>VLOOKUP(A603,'Hospitalisation Details'!$A$1:$M$2344,12,FALSE)</f>
        <v>05-12-1965</v>
      </c>
      <c r="M603">
        <f>VLOOKUP(A603,'Hospitalisation Details'!$A$1:$M$2344,6,FALSE)</f>
        <v>16351.42</v>
      </c>
      <c r="N603" t="str">
        <f>VLOOKUP(A603,'Hospitalisation Details'!$A$1:$M$2344,7,FALSE)</f>
        <v>tier - 2</v>
      </c>
      <c r="O603" t="str">
        <f>VLOOKUP(A603,'Hospitalisation Details'!$A$1:$M$2344,8,FALSE)</f>
        <v>tier - 3</v>
      </c>
      <c r="P603" t="str">
        <f>VLOOKUP(A603,'Hospitalisation Details'!$A$1:$M$2344,9,FALSE)</f>
        <v>R1026</v>
      </c>
      <c r="Q603">
        <f>VLOOKUP(A603,'Hospitalisation Details'!$A$1:$M$2344,13,FALSE)</f>
        <v>57</v>
      </c>
    </row>
    <row r="604" spans="1:17" ht="15.5" x14ac:dyDescent="0.35">
      <c r="A604" s="21" t="s">
        <v>1768</v>
      </c>
      <c r="B604" t="str">
        <f>VLOOKUP('Customer Names'!A604,'Customer Names'!$A$2:$C$2336,3,FALSE)</f>
        <v xml:space="preserve">  Megan C</v>
      </c>
      <c r="C604">
        <f>VLOOKUP(A604,'Medical Examinations'!$A$1:$L$2336,2, FALSE)</f>
        <v>43.15</v>
      </c>
      <c r="D604">
        <f>VLOOKUP(A604,'Medical Examinations'!$A$1:$L$2336,3,FALSE)</f>
        <v>6.14</v>
      </c>
      <c r="E604" t="str">
        <f>VLOOKUP(A604,'Medical Examinations'!$A$1:$L$2336,4,FALSE)</f>
        <v>yes</v>
      </c>
      <c r="F604" t="str">
        <f>VLOOKUP(A604,'Medical Examinations'!$A$1:$L$2336,5,FALSE)</f>
        <v>No</v>
      </c>
      <c r="G604" t="str">
        <f>VLOOKUP(A604,'Medical Examinations'!$A$1:$L$2336,6,FALSE)</f>
        <v>Yes</v>
      </c>
      <c r="H604" s="25">
        <f>VLOOKUP(A604,'Medical Examinations'!$A$1:$L$2336,7,FALSE)</f>
        <v>1</v>
      </c>
      <c r="I604" t="str">
        <f>VLOOKUP(A604,'Medical Examinations'!$A$1:$L$2336,8,FALSE)</f>
        <v>No</v>
      </c>
      <c r="J604" t="str">
        <f>VLOOKUP(A604,'Medical Examinations'!$A$1:$L$2336,11,FALSE)</f>
        <v>Obesity</v>
      </c>
      <c r="K604" t="str">
        <f>VLOOKUP(A604,'Medical Examinations'!$A$1:$L$2336,12,FALSE)</f>
        <v>Prediabetes</v>
      </c>
      <c r="L604" t="str">
        <f>VLOOKUP(A604,'Hospitalisation Details'!$A$1:$M$2344,12,FALSE)</f>
        <v>08-08-1969</v>
      </c>
      <c r="M604">
        <f>VLOOKUP(A604,'Hospitalisation Details'!$A$1:$M$2344,6,FALSE)</f>
        <v>16311.05</v>
      </c>
      <c r="N604" t="str">
        <f>VLOOKUP(A604,'Hospitalisation Details'!$A$1:$M$2344,7,FALSE)</f>
        <v>tier - 2</v>
      </c>
      <c r="O604" t="str">
        <f>VLOOKUP(A604,'Hospitalisation Details'!$A$1:$M$2344,8,FALSE)</f>
        <v>tier - 3</v>
      </c>
      <c r="P604" t="str">
        <f>VLOOKUP(A604,'Hospitalisation Details'!$A$1:$M$2344,9,FALSE)</f>
        <v>R1026</v>
      </c>
      <c r="Q604">
        <f>VLOOKUP(A604,'Hospitalisation Details'!$A$1:$M$2344,13,FALSE)</f>
        <v>53</v>
      </c>
    </row>
    <row r="605" spans="1:17" ht="15.5" x14ac:dyDescent="0.35">
      <c r="A605" s="21" t="s">
        <v>1767</v>
      </c>
      <c r="B605" t="str">
        <f>VLOOKUP('Customer Names'!A605,'Customer Names'!$A$2:$C$2336,3,FALSE)</f>
        <v xml:space="preserve">  Jonathan</v>
      </c>
      <c r="C605">
        <f>VLOOKUP(A605,'Medical Examinations'!$A$1:$L$2336,2, FALSE)</f>
        <v>27.7</v>
      </c>
      <c r="D605">
        <f>VLOOKUP(A605,'Medical Examinations'!$A$1:$L$2336,3,FALSE)</f>
        <v>5.6</v>
      </c>
      <c r="E605" t="str">
        <f>VLOOKUP(A605,'Medical Examinations'!$A$1:$L$2336,4,FALSE)</f>
        <v>No</v>
      </c>
      <c r="F605" t="str">
        <f>VLOOKUP(A605,'Medical Examinations'!$A$1:$L$2336,5,FALSE)</f>
        <v>No</v>
      </c>
      <c r="G605" t="str">
        <f>VLOOKUP(A605,'Medical Examinations'!$A$1:$L$2336,6,FALSE)</f>
        <v>Yes</v>
      </c>
      <c r="H605" s="25">
        <f>VLOOKUP(A605,'Medical Examinations'!$A$1:$L$2336,7,FALSE)</f>
        <v>1</v>
      </c>
      <c r="I605" t="str">
        <f>VLOOKUP(A605,'Medical Examinations'!$A$1:$L$2336,8,FALSE)</f>
        <v>yes</v>
      </c>
      <c r="J605" t="str">
        <f>VLOOKUP(A605,'Medical Examinations'!$A$1:$L$2336,11,FALSE)</f>
        <v>Over Weight</v>
      </c>
      <c r="K605" t="str">
        <f>VLOOKUP(A605,'Medical Examinations'!$A$1:$L$2336,12,FALSE)</f>
        <v>Normal</v>
      </c>
      <c r="L605" t="str">
        <f>VLOOKUP(A605,'Hospitalisation Details'!$A$1:$M$2344,12,FALSE)</f>
        <v>24-08-2003</v>
      </c>
      <c r="M605">
        <f>VLOOKUP(A605,'Hospitalisation Details'!$A$1:$M$2344,6,FALSE)</f>
        <v>16297.85</v>
      </c>
      <c r="N605" t="str">
        <f>VLOOKUP(A605,'Hospitalisation Details'!$A$1:$M$2344,7,FALSE)</f>
        <v>tier - 2</v>
      </c>
      <c r="O605" t="str">
        <f>VLOOKUP(A605,'Hospitalisation Details'!$A$1:$M$2344,8,FALSE)</f>
        <v>tier - 3</v>
      </c>
      <c r="P605" t="str">
        <f>VLOOKUP(A605,'Hospitalisation Details'!$A$1:$M$2344,9,FALSE)</f>
        <v>R1011</v>
      </c>
      <c r="Q605">
        <f>VLOOKUP(A605,'Hospitalisation Details'!$A$1:$M$2344,13,FALSE)</f>
        <v>19</v>
      </c>
    </row>
    <row r="606" spans="1:17" ht="15.5" x14ac:dyDescent="0.35">
      <c r="A606" s="21" t="s">
        <v>1766</v>
      </c>
      <c r="B606" t="str">
        <f>VLOOKUP('Customer Names'!A606,'Customer Names'!$A$2:$C$2336,3,FALSE)</f>
        <v xml:space="preserve">  Greg D</v>
      </c>
      <c r="C606">
        <f>VLOOKUP(A606,'Medical Examinations'!$A$1:$L$2336,2, FALSE)</f>
        <v>45.68</v>
      </c>
      <c r="D606">
        <f>VLOOKUP(A606,'Medical Examinations'!$A$1:$L$2336,3,FALSE)</f>
        <v>4.8</v>
      </c>
      <c r="E606" t="str">
        <f>VLOOKUP(A606,'Medical Examinations'!$A$1:$L$2336,4,FALSE)</f>
        <v>No</v>
      </c>
      <c r="F606" t="str">
        <f>VLOOKUP(A606,'Medical Examinations'!$A$1:$L$2336,5,FALSE)</f>
        <v>No</v>
      </c>
      <c r="G606" t="str">
        <f>VLOOKUP(A606,'Medical Examinations'!$A$1:$L$2336,6,FALSE)</f>
        <v>No</v>
      </c>
      <c r="H606" s="25">
        <f>VLOOKUP(A606,'Medical Examinations'!$A$1:$L$2336,7,FALSE)</f>
        <v>2</v>
      </c>
      <c r="I606" t="str">
        <f>VLOOKUP(A606,'Medical Examinations'!$A$1:$L$2336,8,FALSE)</f>
        <v>No</v>
      </c>
      <c r="J606" t="str">
        <f>VLOOKUP(A606,'Medical Examinations'!$A$1:$L$2336,11,FALSE)</f>
        <v>Obesity</v>
      </c>
      <c r="K606" t="str">
        <f>VLOOKUP(A606,'Medical Examinations'!$A$1:$L$2336,12,FALSE)</f>
        <v>Normal</v>
      </c>
      <c r="L606" t="str">
        <f>VLOOKUP(A606,'Hospitalisation Details'!$A$1:$M$2344,12,FALSE)</f>
        <v>30-07-1972</v>
      </c>
      <c r="M606">
        <f>VLOOKUP(A606,'Hospitalisation Details'!$A$1:$M$2344,6,FALSE)</f>
        <v>16267.32</v>
      </c>
      <c r="N606" t="str">
        <f>VLOOKUP(A606,'Hospitalisation Details'!$A$1:$M$2344,7,FALSE)</f>
        <v>tier - 2</v>
      </c>
      <c r="O606" t="str">
        <f>VLOOKUP(A606,'Hospitalisation Details'!$A$1:$M$2344,8,FALSE)</f>
        <v>tier - 2</v>
      </c>
      <c r="P606" t="str">
        <f>VLOOKUP(A606,'Hospitalisation Details'!$A$1:$M$2344,9,FALSE)</f>
        <v>R1023</v>
      </c>
      <c r="Q606">
        <f>VLOOKUP(A606,'Hospitalisation Details'!$A$1:$M$2344,13,FALSE)</f>
        <v>51</v>
      </c>
    </row>
    <row r="607" spans="1:17" ht="15.5" x14ac:dyDescent="0.35">
      <c r="A607" s="21" t="s">
        <v>1765</v>
      </c>
      <c r="B607" t="str">
        <f>VLOOKUP('Customer Names'!A607,'Customer Names'!$A$2:$C$2336,3,FALSE)</f>
        <v xml:space="preserve">  Steven L</v>
      </c>
      <c r="C607">
        <f>VLOOKUP(A607,'Medical Examinations'!$A$1:$L$2336,2, FALSE)</f>
        <v>27.3</v>
      </c>
      <c r="D607">
        <f>VLOOKUP(A607,'Medical Examinations'!$A$1:$L$2336,3,FALSE)</f>
        <v>11.89</v>
      </c>
      <c r="E607" t="str">
        <f>VLOOKUP(A607,'Medical Examinations'!$A$1:$L$2336,4,FALSE)</f>
        <v>No</v>
      </c>
      <c r="F607" t="str">
        <f>VLOOKUP(A607,'Medical Examinations'!$A$1:$L$2336,5,FALSE)</f>
        <v>No</v>
      </c>
      <c r="G607" t="str">
        <f>VLOOKUP(A607,'Medical Examinations'!$A$1:$L$2336,6,FALSE)</f>
        <v>No</v>
      </c>
      <c r="H607" s="25">
        <f>VLOOKUP(A607,'Medical Examinations'!$A$1:$L$2336,7,FALSE)</f>
        <v>0</v>
      </c>
      <c r="I607" t="str">
        <f>VLOOKUP(A607,'Medical Examinations'!$A$1:$L$2336,8,FALSE)</f>
        <v>yes</v>
      </c>
      <c r="J607" t="str">
        <f>VLOOKUP(A607,'Medical Examinations'!$A$1:$L$2336,11,FALSE)</f>
        <v>Over Weight</v>
      </c>
      <c r="K607" t="str">
        <f>VLOOKUP(A607,'Medical Examinations'!$A$1:$L$2336,12,FALSE)</f>
        <v>Diabetes</v>
      </c>
      <c r="L607" t="str">
        <f>VLOOKUP(A607,'Hospitalisation Details'!$A$1:$M$2344,12,FALSE)</f>
        <v>08-09-2002</v>
      </c>
      <c r="M607">
        <f>VLOOKUP(A607,'Hospitalisation Details'!$A$1:$M$2344,6,FALSE)</f>
        <v>16232.85</v>
      </c>
      <c r="N607" t="str">
        <f>VLOOKUP(A607,'Hospitalisation Details'!$A$1:$M$2344,7,FALSE)</f>
        <v>tier - 2</v>
      </c>
      <c r="O607" t="str">
        <f>VLOOKUP(A607,'Hospitalisation Details'!$A$1:$M$2344,8,FALSE)</f>
        <v>tier - 1</v>
      </c>
      <c r="P607" t="str">
        <f>VLOOKUP(A607,'Hospitalisation Details'!$A$1:$M$2344,9,FALSE)</f>
        <v>R1011</v>
      </c>
      <c r="Q607">
        <f>VLOOKUP(A607,'Hospitalisation Details'!$A$1:$M$2344,13,FALSE)</f>
        <v>20</v>
      </c>
    </row>
    <row r="608" spans="1:17" ht="15.5" x14ac:dyDescent="0.35">
      <c r="A608" s="21" t="s">
        <v>1764</v>
      </c>
      <c r="B608" t="str">
        <f>VLOOKUP('Customer Names'!A608,'Customer Names'!$A$2:$C$2336,3,FALSE)</f>
        <v xml:space="preserve">  Gianfilippo</v>
      </c>
      <c r="C608">
        <f>VLOOKUP(A608,'Medical Examinations'!$A$1:$L$2336,2, FALSE)</f>
        <v>54.45</v>
      </c>
      <c r="D608">
        <f>VLOOKUP(A608,'Medical Examinations'!$A$1:$L$2336,3,FALSE)</f>
        <v>4.7300000000000004</v>
      </c>
      <c r="E608" t="str">
        <f>VLOOKUP(A608,'Medical Examinations'!$A$1:$L$2336,4,FALSE)</f>
        <v>yes</v>
      </c>
      <c r="F608" t="str">
        <f>VLOOKUP(A608,'Medical Examinations'!$A$1:$L$2336,5,FALSE)</f>
        <v>No</v>
      </c>
      <c r="G608" t="str">
        <f>VLOOKUP(A608,'Medical Examinations'!$A$1:$L$2336,6,FALSE)</f>
        <v>No</v>
      </c>
      <c r="H608" s="25">
        <f>VLOOKUP(A608,'Medical Examinations'!$A$1:$L$2336,7,FALSE)</f>
        <v>1</v>
      </c>
      <c r="I608" t="str">
        <f>VLOOKUP(A608,'Medical Examinations'!$A$1:$L$2336,8,FALSE)</f>
        <v>No</v>
      </c>
      <c r="J608" t="str">
        <f>VLOOKUP(A608,'Medical Examinations'!$A$1:$L$2336,11,FALSE)</f>
        <v>Obesity</v>
      </c>
      <c r="K608" t="str">
        <f>VLOOKUP(A608,'Medical Examinations'!$A$1:$L$2336,12,FALSE)</f>
        <v>Normal</v>
      </c>
      <c r="L608" t="str">
        <f>VLOOKUP(A608,'Hospitalisation Details'!$A$1:$M$2344,12,FALSE)</f>
        <v>21-08-1988</v>
      </c>
      <c r="M608">
        <f>VLOOKUP(A608,'Hospitalisation Details'!$A$1:$M$2344,6,FALSE)</f>
        <v>16205.88</v>
      </c>
      <c r="N608" t="str">
        <f>VLOOKUP(A608,'Hospitalisation Details'!$A$1:$M$2344,7,FALSE)</f>
        <v>tier - 2</v>
      </c>
      <c r="O608" t="str">
        <f>VLOOKUP(A608,'Hospitalisation Details'!$A$1:$M$2344,8,FALSE)</f>
        <v>tier - 1</v>
      </c>
      <c r="P608" t="str">
        <f>VLOOKUP(A608,'Hospitalisation Details'!$A$1:$M$2344,9,FALSE)</f>
        <v>R1012</v>
      </c>
      <c r="Q608">
        <f>VLOOKUP(A608,'Hospitalisation Details'!$A$1:$M$2344,13,FALSE)</f>
        <v>34</v>
      </c>
    </row>
    <row r="609" spans="1:17" ht="15.5" x14ac:dyDescent="0.35">
      <c r="A609" s="21" t="s">
        <v>1763</v>
      </c>
      <c r="B609" t="str">
        <f>VLOOKUP('Customer Names'!A609,'Customer Names'!$A$2:$C$2336,3,FALSE)</f>
        <v xml:space="preserve">  Hector</v>
      </c>
      <c r="C609">
        <f>VLOOKUP(A609,'Medical Examinations'!$A$1:$L$2336,2, FALSE)</f>
        <v>54.43</v>
      </c>
      <c r="D609">
        <f>VLOOKUP(A609,'Medical Examinations'!$A$1:$L$2336,3,FALSE)</f>
        <v>4.6100000000000003</v>
      </c>
      <c r="E609" t="str">
        <f>VLOOKUP(A609,'Medical Examinations'!$A$1:$L$2336,4,FALSE)</f>
        <v>yes</v>
      </c>
      <c r="F609" t="str">
        <f>VLOOKUP(A609,'Medical Examinations'!$A$1:$L$2336,5,FALSE)</f>
        <v>No</v>
      </c>
      <c r="G609" t="str">
        <f>VLOOKUP(A609,'Medical Examinations'!$A$1:$L$2336,6,FALSE)</f>
        <v>No</v>
      </c>
      <c r="H609" s="25">
        <f>VLOOKUP(A609,'Medical Examinations'!$A$1:$L$2336,7,FALSE)</f>
        <v>1</v>
      </c>
      <c r="I609" t="str">
        <f>VLOOKUP(A609,'Medical Examinations'!$A$1:$L$2336,8,FALSE)</f>
        <v>No</v>
      </c>
      <c r="J609" t="str">
        <f>VLOOKUP(A609,'Medical Examinations'!$A$1:$L$2336,11,FALSE)</f>
        <v>Obesity</v>
      </c>
      <c r="K609" t="str">
        <f>VLOOKUP(A609,'Medical Examinations'!$A$1:$L$2336,12,FALSE)</f>
        <v>Normal</v>
      </c>
      <c r="L609" t="str">
        <f>VLOOKUP(A609,'Hospitalisation Details'!$A$1:$M$2344,12,FALSE)</f>
        <v>06-08-1988</v>
      </c>
      <c r="M609">
        <f>VLOOKUP(A609,'Hospitalisation Details'!$A$1:$M$2344,6,FALSE)</f>
        <v>16199.1</v>
      </c>
      <c r="N609" t="str">
        <f>VLOOKUP(A609,'Hospitalisation Details'!$A$1:$M$2344,7,FALSE)</f>
        <v>tier - 2</v>
      </c>
      <c r="O609" t="str">
        <f>VLOOKUP(A609,'Hospitalisation Details'!$A$1:$M$2344,8,FALSE)</f>
        <v>tier - 2</v>
      </c>
      <c r="P609" t="str">
        <f>VLOOKUP(A609,'Hospitalisation Details'!$A$1:$M$2344,9,FALSE)</f>
        <v>R1012</v>
      </c>
      <c r="Q609">
        <f>VLOOKUP(A609,'Hospitalisation Details'!$A$1:$M$2344,13,FALSE)</f>
        <v>35</v>
      </c>
    </row>
    <row r="610" spans="1:17" ht="15.5" x14ac:dyDescent="0.35">
      <c r="A610" s="21" t="s">
        <v>1762</v>
      </c>
      <c r="B610" t="str">
        <f>VLOOKUP('Customer Names'!A610,'Customer Names'!$A$2:$C$2336,3,FALSE)</f>
        <v xml:space="preserve">  Mark W</v>
      </c>
      <c r="C610">
        <f>VLOOKUP(A610,'Medical Examinations'!$A$1:$L$2336,2, FALSE)</f>
        <v>48.01</v>
      </c>
      <c r="D610">
        <f>VLOOKUP(A610,'Medical Examinations'!$A$1:$L$2336,3,FALSE)</f>
        <v>7.3</v>
      </c>
      <c r="E610" t="str">
        <f>VLOOKUP(A610,'Medical Examinations'!$A$1:$L$2336,4,FALSE)</f>
        <v>No</v>
      </c>
      <c r="F610" t="str">
        <f>VLOOKUP(A610,'Medical Examinations'!$A$1:$L$2336,5,FALSE)</f>
        <v>No</v>
      </c>
      <c r="G610" t="str">
        <f>VLOOKUP(A610,'Medical Examinations'!$A$1:$L$2336,6,FALSE)</f>
        <v>No</v>
      </c>
      <c r="H610" s="25">
        <f>VLOOKUP(A610,'Medical Examinations'!$A$1:$L$2336,7,FALSE)</f>
        <v>0</v>
      </c>
      <c r="I610" t="str">
        <f>VLOOKUP(A610,'Medical Examinations'!$A$1:$L$2336,8,FALSE)</f>
        <v>No</v>
      </c>
      <c r="J610" t="str">
        <f>VLOOKUP(A610,'Medical Examinations'!$A$1:$L$2336,11,FALSE)</f>
        <v>Obesity</v>
      </c>
      <c r="K610" t="str">
        <f>VLOOKUP(A610,'Medical Examinations'!$A$1:$L$2336,12,FALSE)</f>
        <v>Diabetes</v>
      </c>
      <c r="L610" t="str">
        <f>VLOOKUP(A610,'Hospitalisation Details'!$A$1:$M$2344,12,FALSE)</f>
        <v>11-09-1974</v>
      </c>
      <c r="M610">
        <f>VLOOKUP(A610,'Hospitalisation Details'!$A$1:$M$2344,6,FALSE)</f>
        <v>16190.97</v>
      </c>
      <c r="N610" t="str">
        <f>VLOOKUP(A610,'Hospitalisation Details'!$A$1:$M$2344,7,FALSE)</f>
        <v>tier - 2</v>
      </c>
      <c r="O610" t="str">
        <f>VLOOKUP(A610,'Hospitalisation Details'!$A$1:$M$2344,8,FALSE)</f>
        <v>tier - 3</v>
      </c>
      <c r="P610" t="str">
        <f>VLOOKUP(A610,'Hospitalisation Details'!$A$1:$M$2344,9,FALSE)</f>
        <v>R1012</v>
      </c>
      <c r="Q610">
        <f>VLOOKUP(A610,'Hospitalisation Details'!$A$1:$M$2344,13,FALSE)</f>
        <v>48</v>
      </c>
    </row>
    <row r="611" spans="1:17" ht="15.5" x14ac:dyDescent="0.35">
      <c r="A611" s="21" t="s">
        <v>1761</v>
      </c>
      <c r="B611" t="str">
        <f>VLOOKUP('Customer Names'!A611,'Customer Names'!$A$2:$C$2336,3,FALSE)</f>
        <v xml:space="preserve">  Aubri</v>
      </c>
      <c r="C611">
        <f>VLOOKUP(A611,'Medical Examinations'!$A$1:$L$2336,2, FALSE)</f>
        <v>48.32</v>
      </c>
      <c r="D611">
        <f>VLOOKUP(A611,'Medical Examinations'!$A$1:$L$2336,3,FALSE)</f>
        <v>5.88</v>
      </c>
      <c r="E611" t="str">
        <f>VLOOKUP(A611,'Medical Examinations'!$A$1:$L$2336,4,FALSE)</f>
        <v>No</v>
      </c>
      <c r="F611" t="str">
        <f>VLOOKUP(A611,'Medical Examinations'!$A$1:$L$2336,5,FALSE)</f>
        <v>No</v>
      </c>
      <c r="G611" t="str">
        <f>VLOOKUP(A611,'Medical Examinations'!$A$1:$L$2336,6,FALSE)</f>
        <v>No</v>
      </c>
      <c r="H611" s="25">
        <f>VLOOKUP(A611,'Medical Examinations'!$A$1:$L$2336,7,FALSE)</f>
        <v>0</v>
      </c>
      <c r="I611" t="str">
        <f>VLOOKUP(A611,'Medical Examinations'!$A$1:$L$2336,8,FALSE)</f>
        <v>No</v>
      </c>
      <c r="J611" t="str">
        <f>VLOOKUP(A611,'Medical Examinations'!$A$1:$L$2336,11,FALSE)</f>
        <v>Obesity</v>
      </c>
      <c r="K611" t="str">
        <f>VLOOKUP(A611,'Medical Examinations'!$A$1:$L$2336,12,FALSE)</f>
        <v>Prediabetes</v>
      </c>
      <c r="L611" t="str">
        <f>VLOOKUP(A611,'Hospitalisation Details'!$A$1:$M$2344,12,FALSE)</f>
        <v>06-07-1982</v>
      </c>
      <c r="M611">
        <f>VLOOKUP(A611,'Hospitalisation Details'!$A$1:$M$2344,6,FALSE)</f>
        <v>16152.04</v>
      </c>
      <c r="N611" t="str">
        <f>VLOOKUP(A611,'Hospitalisation Details'!$A$1:$M$2344,7,FALSE)</f>
        <v>tier - 2</v>
      </c>
      <c r="O611" t="str">
        <f>VLOOKUP(A611,'Hospitalisation Details'!$A$1:$M$2344,8,FALSE)</f>
        <v>tier - 1</v>
      </c>
      <c r="P611" t="str">
        <f>VLOOKUP(A611,'Hospitalisation Details'!$A$1:$M$2344,9,FALSE)</f>
        <v>R1026</v>
      </c>
      <c r="Q611">
        <f>VLOOKUP(A611,'Hospitalisation Details'!$A$1:$M$2344,13,FALSE)</f>
        <v>41</v>
      </c>
    </row>
    <row r="612" spans="1:17" ht="15.5" x14ac:dyDescent="0.35">
      <c r="A612" s="21" t="s">
        <v>1760</v>
      </c>
      <c r="B612" t="str">
        <f>VLOOKUP('Customer Names'!A612,'Customer Names'!$A$2:$C$2336,3,FALSE)</f>
        <v xml:space="preserve">  Justin</v>
      </c>
      <c r="C612">
        <f>VLOOKUP(A612,'Medical Examinations'!$A$1:$L$2336,2, FALSE)</f>
        <v>22.895</v>
      </c>
      <c r="D612">
        <f>VLOOKUP(A612,'Medical Examinations'!$A$1:$L$2336,3,FALSE)</f>
        <v>4.0599999999999996</v>
      </c>
      <c r="E612" t="str">
        <f>VLOOKUP(A612,'Medical Examinations'!$A$1:$L$2336,4,FALSE)</f>
        <v>No</v>
      </c>
      <c r="F612" t="str">
        <f>VLOOKUP(A612,'Medical Examinations'!$A$1:$L$2336,5,FALSE)</f>
        <v>No</v>
      </c>
      <c r="G612" t="str">
        <f>VLOOKUP(A612,'Medical Examinations'!$A$1:$L$2336,6,FALSE)</f>
        <v>Yes</v>
      </c>
      <c r="H612" s="25">
        <f>VLOOKUP(A612,'Medical Examinations'!$A$1:$L$2336,7,FALSE)</f>
        <v>1</v>
      </c>
      <c r="I612" t="str">
        <f>VLOOKUP(A612,'Medical Examinations'!$A$1:$L$2336,8,FALSE)</f>
        <v>yes</v>
      </c>
      <c r="J612" t="str">
        <f>VLOOKUP(A612,'Medical Examinations'!$A$1:$L$2336,11,FALSE)</f>
        <v>Normal Weight</v>
      </c>
      <c r="K612" t="str">
        <f>VLOOKUP(A612,'Medical Examinations'!$A$1:$L$2336,12,FALSE)</f>
        <v>Normal</v>
      </c>
      <c r="L612" t="str">
        <f>VLOOKUP(A612,'Hospitalisation Details'!$A$1:$M$2344,12,FALSE)</f>
        <v>12-12-1993</v>
      </c>
      <c r="M612">
        <f>VLOOKUP(A612,'Hospitalisation Details'!$A$1:$M$2344,6,FALSE)</f>
        <v>16138.76</v>
      </c>
      <c r="N612" t="str">
        <f>VLOOKUP(A612,'Hospitalisation Details'!$A$1:$M$2344,7,FALSE)</f>
        <v>tier - 2</v>
      </c>
      <c r="O612" t="str">
        <f>VLOOKUP(A612,'Hospitalisation Details'!$A$1:$M$2344,8,FALSE)</f>
        <v>tier - 3</v>
      </c>
      <c r="P612" t="str">
        <f>VLOOKUP(A612,'Hospitalisation Details'!$A$1:$M$2344,9,FALSE)</f>
        <v>R1017</v>
      </c>
      <c r="Q612">
        <f>VLOOKUP(A612,'Hospitalisation Details'!$A$1:$M$2344,13,FALSE)</f>
        <v>29</v>
      </c>
    </row>
    <row r="613" spans="1:17" ht="15.5" x14ac:dyDescent="0.35">
      <c r="A613" s="21" t="s">
        <v>1759</v>
      </c>
      <c r="B613" t="str">
        <f>VLOOKUP('Customer Names'!A613,'Customer Names'!$A$2:$C$2336,3,FALSE)</f>
        <v xml:space="preserve">  Megan A</v>
      </c>
      <c r="C613">
        <f>VLOOKUP(A613,'Medical Examinations'!$A$1:$L$2336,2, FALSE)</f>
        <v>54.85</v>
      </c>
      <c r="D613">
        <f>VLOOKUP(A613,'Medical Examinations'!$A$1:$L$2336,3,FALSE)</f>
        <v>4.9000000000000004</v>
      </c>
      <c r="E613" t="str">
        <f>VLOOKUP(A613,'Medical Examinations'!$A$1:$L$2336,4,FALSE)</f>
        <v>No</v>
      </c>
      <c r="F613" t="str">
        <f>VLOOKUP(A613,'Medical Examinations'!$A$1:$L$2336,5,FALSE)</f>
        <v>No</v>
      </c>
      <c r="G613" t="str">
        <f>VLOOKUP(A613,'Medical Examinations'!$A$1:$L$2336,6,FALSE)</f>
        <v>No</v>
      </c>
      <c r="H613" s="25">
        <f>VLOOKUP(A613,'Medical Examinations'!$A$1:$L$2336,7,FALSE)</f>
        <v>1</v>
      </c>
      <c r="I613" t="str">
        <f>VLOOKUP(A613,'Medical Examinations'!$A$1:$L$2336,8,FALSE)</f>
        <v>No</v>
      </c>
      <c r="J613" t="str">
        <f>VLOOKUP(A613,'Medical Examinations'!$A$1:$L$2336,11,FALSE)</f>
        <v>Obesity</v>
      </c>
      <c r="K613" t="str">
        <f>VLOOKUP(A613,'Medical Examinations'!$A$1:$L$2336,12,FALSE)</f>
        <v>Normal</v>
      </c>
      <c r="L613" t="str">
        <f>VLOOKUP(A613,'Hospitalisation Details'!$A$1:$M$2344,12,FALSE)</f>
        <v>06-10-1987</v>
      </c>
      <c r="M613">
        <f>VLOOKUP(A613,'Hospitalisation Details'!$A$1:$M$2344,6,FALSE)</f>
        <v>16122.65</v>
      </c>
      <c r="N613" t="str">
        <f>VLOOKUP(A613,'Hospitalisation Details'!$A$1:$M$2344,7,FALSE)</f>
        <v>tier - 2</v>
      </c>
      <c r="O613" t="str">
        <f>VLOOKUP(A613,'Hospitalisation Details'!$A$1:$M$2344,8,FALSE)</f>
        <v>tier - 1</v>
      </c>
      <c r="P613" t="str">
        <f>VLOOKUP(A613,'Hospitalisation Details'!$A$1:$M$2344,9,FALSE)</f>
        <v>R1011</v>
      </c>
      <c r="Q613">
        <f>VLOOKUP(A613,'Hospitalisation Details'!$A$1:$M$2344,13,FALSE)</f>
        <v>35</v>
      </c>
    </row>
    <row r="614" spans="1:17" ht="15.5" x14ac:dyDescent="0.35">
      <c r="A614" s="21" t="s">
        <v>1758</v>
      </c>
      <c r="B614" t="str">
        <f>VLOOKUP('Customer Names'!A614,'Customer Names'!$A$2:$C$2336,3,FALSE)</f>
        <v xml:space="preserve">  Erika M</v>
      </c>
      <c r="C614">
        <f>VLOOKUP(A614,'Medical Examinations'!$A$1:$L$2336,2, FALSE)</f>
        <v>21.85</v>
      </c>
      <c r="D614">
        <f>VLOOKUP(A614,'Medical Examinations'!$A$1:$L$2336,3,FALSE)</f>
        <v>5.52</v>
      </c>
      <c r="E614" t="str">
        <f>VLOOKUP(A614,'Medical Examinations'!$A$1:$L$2336,4,FALSE)</f>
        <v>No</v>
      </c>
      <c r="F614" t="str">
        <f>VLOOKUP(A614,'Medical Examinations'!$A$1:$L$2336,5,FALSE)</f>
        <v>No</v>
      </c>
      <c r="G614" t="str">
        <f>VLOOKUP(A614,'Medical Examinations'!$A$1:$L$2336,6,FALSE)</f>
        <v>Yes</v>
      </c>
      <c r="H614" s="25">
        <f>VLOOKUP(A614,'Medical Examinations'!$A$1:$L$2336,7,FALSE)</f>
        <v>1</v>
      </c>
      <c r="I614" t="str">
        <f>VLOOKUP(A614,'Medical Examinations'!$A$1:$L$2336,8,FALSE)</f>
        <v>yes</v>
      </c>
      <c r="J614" t="str">
        <f>VLOOKUP(A614,'Medical Examinations'!$A$1:$L$2336,11,FALSE)</f>
        <v>Normal Weight</v>
      </c>
      <c r="K614" t="str">
        <f>VLOOKUP(A614,'Medical Examinations'!$A$1:$L$2336,12,FALSE)</f>
        <v>Normal</v>
      </c>
      <c r="L614" t="str">
        <f>VLOOKUP(A614,'Hospitalisation Details'!$A$1:$M$2344,12,FALSE)</f>
        <v>08-08-1993</v>
      </c>
      <c r="M614">
        <f>VLOOKUP(A614,'Hospitalisation Details'!$A$1:$M$2344,6,FALSE)</f>
        <v>16115.3</v>
      </c>
      <c r="N614" t="str">
        <f>VLOOKUP(A614,'Hospitalisation Details'!$A$1:$M$2344,7,FALSE)</f>
        <v>tier - 2</v>
      </c>
      <c r="O614" t="str">
        <f>VLOOKUP(A614,'Hospitalisation Details'!$A$1:$M$2344,8,FALSE)</f>
        <v>tier - 1</v>
      </c>
      <c r="P614" t="str">
        <f>VLOOKUP(A614,'Hospitalisation Details'!$A$1:$M$2344,9,FALSE)</f>
        <v>R1024</v>
      </c>
      <c r="Q614">
        <f>VLOOKUP(A614,'Hospitalisation Details'!$A$1:$M$2344,13,FALSE)</f>
        <v>29</v>
      </c>
    </row>
    <row r="615" spans="1:17" ht="15.5" x14ac:dyDescent="0.35">
      <c r="A615" s="21" t="s">
        <v>1757</v>
      </c>
      <c r="B615" t="str">
        <f>VLOOKUP('Customer Names'!A615,'Customer Names'!$A$2:$C$2336,3,FALSE)</f>
        <v xml:space="preserve">  Daniel G</v>
      </c>
      <c r="C615">
        <f>VLOOKUP(A615,'Medical Examinations'!$A$1:$L$2336,2, FALSE)</f>
        <v>51.86</v>
      </c>
      <c r="D615">
        <f>VLOOKUP(A615,'Medical Examinations'!$A$1:$L$2336,3,FALSE)</f>
        <v>5.2</v>
      </c>
      <c r="E615" t="str">
        <f>VLOOKUP(A615,'Medical Examinations'!$A$1:$L$2336,4,FALSE)</f>
        <v>yes</v>
      </c>
      <c r="F615" t="str">
        <f>VLOOKUP(A615,'Medical Examinations'!$A$1:$L$2336,5,FALSE)</f>
        <v>No</v>
      </c>
      <c r="G615" t="str">
        <f>VLOOKUP(A615,'Medical Examinations'!$A$1:$L$2336,6,FALSE)</f>
        <v>No</v>
      </c>
      <c r="H615" s="25">
        <f>VLOOKUP(A615,'Medical Examinations'!$A$1:$L$2336,7,FALSE)</f>
        <v>0</v>
      </c>
      <c r="I615" t="str">
        <f>VLOOKUP(A615,'Medical Examinations'!$A$1:$L$2336,8,FALSE)</f>
        <v>No</v>
      </c>
      <c r="J615" t="str">
        <f>VLOOKUP(A615,'Medical Examinations'!$A$1:$L$2336,11,FALSE)</f>
        <v>Obesity</v>
      </c>
      <c r="K615" t="str">
        <f>VLOOKUP(A615,'Medical Examinations'!$A$1:$L$2336,12,FALSE)</f>
        <v>Normal</v>
      </c>
      <c r="L615" t="str">
        <f>VLOOKUP(A615,'Hospitalisation Details'!$A$1:$M$2344,12,FALSE)</f>
        <v>27-08-1985</v>
      </c>
      <c r="M615">
        <f>VLOOKUP(A615,'Hospitalisation Details'!$A$1:$M$2344,6,FALSE)</f>
        <v>16097.94</v>
      </c>
      <c r="N615" t="str">
        <f>VLOOKUP(A615,'Hospitalisation Details'!$A$1:$M$2344,7,FALSE)</f>
        <v>tier - 2</v>
      </c>
      <c r="O615" t="str">
        <f>VLOOKUP(A615,'Hospitalisation Details'!$A$1:$M$2344,8,FALSE)</f>
        <v>tier - 3</v>
      </c>
      <c r="P615" t="str">
        <f>VLOOKUP(A615,'Hospitalisation Details'!$A$1:$M$2344,9,FALSE)</f>
        <v>R1012</v>
      </c>
      <c r="Q615">
        <f>VLOOKUP(A615,'Hospitalisation Details'!$A$1:$M$2344,13,FALSE)</f>
        <v>37</v>
      </c>
    </row>
    <row r="616" spans="1:17" ht="15.5" x14ac:dyDescent="0.35">
      <c r="A616" s="21" t="s">
        <v>1756</v>
      </c>
      <c r="B616" t="str">
        <f>VLOOKUP('Customer Names'!A616,'Customer Names'!$A$2:$C$2336,3,FALSE)</f>
        <v xml:space="preserve">  Devin C</v>
      </c>
      <c r="C616">
        <f>VLOOKUP(A616,'Medical Examinations'!$A$1:$L$2336,2, FALSE)</f>
        <v>39.049999999999997</v>
      </c>
      <c r="D616">
        <f>VLOOKUP(A616,'Medical Examinations'!$A$1:$L$2336,3,FALSE)</f>
        <v>7.59</v>
      </c>
      <c r="E616" t="str">
        <f>VLOOKUP(A616,'Medical Examinations'!$A$1:$L$2336,4,FALSE)</f>
        <v>No</v>
      </c>
      <c r="F616" t="str">
        <f>VLOOKUP(A616,'Medical Examinations'!$A$1:$L$2336,5,FALSE)</f>
        <v>No</v>
      </c>
      <c r="G616" t="str">
        <f>VLOOKUP(A616,'Medical Examinations'!$A$1:$L$2336,6,FALSE)</f>
        <v>No</v>
      </c>
      <c r="H616" s="25">
        <f>VLOOKUP(A616,'Medical Examinations'!$A$1:$L$2336,7,FALSE)</f>
        <v>3</v>
      </c>
      <c r="I616" t="str">
        <f>VLOOKUP(A616,'Medical Examinations'!$A$1:$L$2336,8,FALSE)</f>
        <v>No</v>
      </c>
      <c r="J616" t="str">
        <f>VLOOKUP(A616,'Medical Examinations'!$A$1:$L$2336,11,FALSE)</f>
        <v>Obesity</v>
      </c>
      <c r="K616" t="str">
        <f>VLOOKUP(A616,'Medical Examinations'!$A$1:$L$2336,12,FALSE)</f>
        <v>Diabetes</v>
      </c>
      <c r="L616" t="str">
        <f>VLOOKUP(A616,'Hospitalisation Details'!$A$1:$M$2344,12,FALSE)</f>
        <v>21-06-1958</v>
      </c>
      <c r="M616">
        <f>VLOOKUP(A616,'Hospitalisation Details'!$A$1:$M$2344,6,FALSE)</f>
        <v>16085.13</v>
      </c>
      <c r="N616" t="str">
        <f>VLOOKUP(A616,'Hospitalisation Details'!$A$1:$M$2344,7,FALSE)</f>
        <v>tier - 2</v>
      </c>
      <c r="O616" t="str">
        <f>VLOOKUP(A616,'Hospitalisation Details'!$A$1:$M$2344,8,FALSE)</f>
        <v>tier - 2</v>
      </c>
      <c r="P616" t="str">
        <f>VLOOKUP(A616,'Hospitalisation Details'!$A$1:$M$2344,9,FALSE)</f>
        <v>R1013</v>
      </c>
      <c r="Q616">
        <f>VLOOKUP(A616,'Hospitalisation Details'!$A$1:$M$2344,13,FALSE)</f>
        <v>65</v>
      </c>
    </row>
    <row r="617" spans="1:17" ht="15.5" x14ac:dyDescent="0.35">
      <c r="A617" s="21" t="s">
        <v>1755</v>
      </c>
      <c r="B617" t="str">
        <f>VLOOKUP('Customer Names'!A617,'Customer Names'!$A$2:$C$2336,3,FALSE)</f>
        <v xml:space="preserve">  Louise A</v>
      </c>
      <c r="C617">
        <f>VLOOKUP(A617,'Medical Examinations'!$A$1:$L$2336,2, FALSE)</f>
        <v>31.824999999999999</v>
      </c>
      <c r="D617">
        <f>VLOOKUP(A617,'Medical Examinations'!$A$1:$L$2336,3,FALSE)</f>
        <v>8.2799999999999994</v>
      </c>
      <c r="E617" t="str">
        <f>VLOOKUP(A617,'Medical Examinations'!$A$1:$L$2336,4,FALSE)</f>
        <v>No</v>
      </c>
      <c r="F617" t="str">
        <f>VLOOKUP(A617,'Medical Examinations'!$A$1:$L$2336,5,FALSE)</f>
        <v>No</v>
      </c>
      <c r="G617" t="str">
        <f>VLOOKUP(A617,'Medical Examinations'!$A$1:$L$2336,6,FALSE)</f>
        <v>No</v>
      </c>
      <c r="H617" s="25">
        <f>VLOOKUP(A617,'Medical Examinations'!$A$1:$L$2336,7,FALSE)</f>
        <v>3</v>
      </c>
      <c r="I617" t="str">
        <f>VLOOKUP(A617,'Medical Examinations'!$A$1:$L$2336,8,FALSE)</f>
        <v>No</v>
      </c>
      <c r="J617" t="str">
        <f>VLOOKUP(A617,'Medical Examinations'!$A$1:$L$2336,11,FALSE)</f>
        <v>Obesity</v>
      </c>
      <c r="K617" t="str">
        <f>VLOOKUP(A617,'Medical Examinations'!$A$1:$L$2336,12,FALSE)</f>
        <v>Diabetes</v>
      </c>
      <c r="L617" t="str">
        <f>VLOOKUP(A617,'Hospitalisation Details'!$A$1:$M$2344,12,FALSE)</f>
        <v>22-10-1958</v>
      </c>
      <c r="M617">
        <f>VLOOKUP(A617,'Hospitalisation Details'!$A$1:$M$2344,6,FALSE)</f>
        <v>16069.08</v>
      </c>
      <c r="N617" t="str">
        <f>VLOOKUP(A617,'Hospitalisation Details'!$A$1:$M$2344,7,FALSE)</f>
        <v>tier - 2</v>
      </c>
      <c r="O617" t="str">
        <f>VLOOKUP(A617,'Hospitalisation Details'!$A$1:$M$2344,8,FALSE)</f>
        <v>tier - 2</v>
      </c>
      <c r="P617" t="str">
        <f>VLOOKUP(A617,'Hospitalisation Details'!$A$1:$M$2344,9,FALSE)</f>
        <v>R1024</v>
      </c>
      <c r="Q617">
        <f>VLOOKUP(A617,'Hospitalisation Details'!$A$1:$M$2344,13,FALSE)</f>
        <v>64</v>
      </c>
    </row>
    <row r="618" spans="1:17" ht="15.5" x14ac:dyDescent="0.35">
      <c r="A618" s="21" t="s">
        <v>1754</v>
      </c>
      <c r="B618" t="str">
        <f>VLOOKUP('Customer Names'!A618,'Customer Names'!$A$2:$C$2336,3,FALSE)</f>
        <v xml:space="preserve">  Sarah</v>
      </c>
      <c r="C618">
        <f>VLOOKUP(A618,'Medical Examinations'!$A$1:$L$2336,2, FALSE)</f>
        <v>46.43</v>
      </c>
      <c r="D618">
        <f>VLOOKUP(A618,'Medical Examinations'!$A$1:$L$2336,3,FALSE)</f>
        <v>6.72</v>
      </c>
      <c r="E618" t="str">
        <f>VLOOKUP(A618,'Medical Examinations'!$A$1:$L$2336,4,FALSE)</f>
        <v>No</v>
      </c>
      <c r="F618" t="str">
        <f>VLOOKUP(A618,'Medical Examinations'!$A$1:$L$2336,5,FALSE)</f>
        <v>No</v>
      </c>
      <c r="G618" t="str">
        <f>VLOOKUP(A618,'Medical Examinations'!$A$1:$L$2336,6,FALSE)</f>
        <v>No</v>
      </c>
      <c r="H618" s="25">
        <f>VLOOKUP(A618,'Medical Examinations'!$A$1:$L$2336,7,FALSE)</f>
        <v>0</v>
      </c>
      <c r="I618" t="str">
        <f>VLOOKUP(A618,'Medical Examinations'!$A$1:$L$2336,8,FALSE)</f>
        <v>No</v>
      </c>
      <c r="J618" t="str">
        <f>VLOOKUP(A618,'Medical Examinations'!$A$1:$L$2336,11,FALSE)</f>
        <v>Obesity</v>
      </c>
      <c r="K618" t="str">
        <f>VLOOKUP(A618,'Medical Examinations'!$A$1:$L$2336,12,FALSE)</f>
        <v>Diabetes</v>
      </c>
      <c r="L618" t="str">
        <f>VLOOKUP(A618,'Hospitalisation Details'!$A$1:$M$2344,12,FALSE)</f>
        <v>16-09-1978</v>
      </c>
      <c r="M618">
        <f>VLOOKUP(A618,'Hospitalisation Details'!$A$1:$M$2344,6,FALSE)</f>
        <v>16062.89</v>
      </c>
      <c r="N618" t="str">
        <f>VLOOKUP(A618,'Hospitalisation Details'!$A$1:$M$2344,7,FALSE)</f>
        <v>tier - 2</v>
      </c>
      <c r="O618" t="str">
        <f>VLOOKUP(A618,'Hospitalisation Details'!$A$1:$M$2344,8,FALSE)</f>
        <v>tier - 2</v>
      </c>
      <c r="P618" t="str">
        <f>VLOOKUP(A618,'Hospitalisation Details'!$A$1:$M$2344,9,FALSE)</f>
        <v>R1026</v>
      </c>
      <c r="Q618">
        <f>VLOOKUP(A618,'Hospitalisation Details'!$A$1:$M$2344,13,FALSE)</f>
        <v>44</v>
      </c>
    </row>
    <row r="619" spans="1:17" ht="15.5" x14ac:dyDescent="0.35">
      <c r="A619" s="21" t="s">
        <v>1753</v>
      </c>
      <c r="B619" t="str">
        <f>VLOOKUP('Customer Names'!A619,'Customer Names'!$A$2:$C$2336,3,FALSE)</f>
        <v xml:space="preserve">  Amy</v>
      </c>
      <c r="C619">
        <f>VLOOKUP(A619,'Medical Examinations'!$A$1:$L$2336,2, FALSE)</f>
        <v>53.63</v>
      </c>
      <c r="D619">
        <f>VLOOKUP(A619,'Medical Examinations'!$A$1:$L$2336,3,FALSE)</f>
        <v>5.47</v>
      </c>
      <c r="E619" t="str">
        <f>VLOOKUP(A619,'Medical Examinations'!$A$1:$L$2336,4,FALSE)</f>
        <v>yes</v>
      </c>
      <c r="F619" t="str">
        <f>VLOOKUP(A619,'Medical Examinations'!$A$1:$L$2336,5,FALSE)</f>
        <v>No</v>
      </c>
      <c r="G619" t="str">
        <f>VLOOKUP(A619,'Medical Examinations'!$A$1:$L$2336,6,FALSE)</f>
        <v>No</v>
      </c>
      <c r="H619" s="25">
        <f>VLOOKUP(A619,'Medical Examinations'!$A$1:$L$2336,7,FALSE)</f>
        <v>1</v>
      </c>
      <c r="I619" t="str">
        <f>VLOOKUP(A619,'Medical Examinations'!$A$1:$L$2336,8,FALSE)</f>
        <v>No</v>
      </c>
      <c r="J619" t="str">
        <f>VLOOKUP(A619,'Medical Examinations'!$A$1:$L$2336,11,FALSE)</f>
        <v>Obesity</v>
      </c>
      <c r="K619" t="str">
        <f>VLOOKUP(A619,'Medical Examinations'!$A$1:$L$2336,12,FALSE)</f>
        <v>Normal</v>
      </c>
      <c r="L619" t="str">
        <f>VLOOKUP(A619,'Hospitalisation Details'!$A$1:$M$2344,12,FALSE)</f>
        <v>05-12-1988</v>
      </c>
      <c r="M619">
        <f>VLOOKUP(A619,'Hospitalisation Details'!$A$1:$M$2344,6,FALSE)</f>
        <v>16059.06</v>
      </c>
      <c r="N619" t="str">
        <f>VLOOKUP(A619,'Hospitalisation Details'!$A$1:$M$2344,7,FALSE)</f>
        <v>tier - 2</v>
      </c>
      <c r="O619" t="str">
        <f>VLOOKUP(A619,'Hospitalisation Details'!$A$1:$M$2344,8,FALSE)</f>
        <v>tier - 3</v>
      </c>
      <c r="P619" t="str">
        <f>VLOOKUP(A619,'Hospitalisation Details'!$A$1:$M$2344,9,FALSE)</f>
        <v>R1012</v>
      </c>
      <c r="Q619">
        <f>VLOOKUP(A619,'Hospitalisation Details'!$A$1:$M$2344,13,FALSE)</f>
        <v>34</v>
      </c>
    </row>
    <row r="620" spans="1:17" ht="15.5" x14ac:dyDescent="0.35">
      <c r="A620" s="21" t="s">
        <v>1752</v>
      </c>
      <c r="B620" t="str">
        <f>VLOOKUP('Customer Names'!A620,'Customer Names'!$A$2:$C$2336,3,FALSE)</f>
        <v xml:space="preserve">  Brittany L</v>
      </c>
      <c r="C620">
        <f>VLOOKUP(A620,'Medical Examinations'!$A$1:$L$2336,2, FALSE)</f>
        <v>48.7</v>
      </c>
      <c r="D620">
        <f>VLOOKUP(A620,'Medical Examinations'!$A$1:$L$2336,3,FALSE)</f>
        <v>4.71</v>
      </c>
      <c r="E620" t="str">
        <f>VLOOKUP(A620,'Medical Examinations'!$A$1:$L$2336,4,FALSE)</f>
        <v>No</v>
      </c>
      <c r="F620" t="str">
        <f>VLOOKUP(A620,'Medical Examinations'!$A$1:$L$2336,5,FALSE)</f>
        <v>No</v>
      </c>
      <c r="G620" t="str">
        <f>VLOOKUP(A620,'Medical Examinations'!$A$1:$L$2336,6,FALSE)</f>
        <v>No</v>
      </c>
      <c r="H620" s="25">
        <f>VLOOKUP(A620,'Medical Examinations'!$A$1:$L$2336,7,FALSE)</f>
        <v>0</v>
      </c>
      <c r="I620" t="str">
        <f>VLOOKUP(A620,'Medical Examinations'!$A$1:$L$2336,8,FALSE)</f>
        <v>No</v>
      </c>
      <c r="J620" t="str">
        <f>VLOOKUP(A620,'Medical Examinations'!$A$1:$L$2336,11,FALSE)</f>
        <v>Obesity</v>
      </c>
      <c r="K620" t="str">
        <f>VLOOKUP(A620,'Medical Examinations'!$A$1:$L$2336,12,FALSE)</f>
        <v>Normal</v>
      </c>
      <c r="L620" t="str">
        <f>VLOOKUP(A620,'Hospitalisation Details'!$A$1:$M$2344,12,FALSE)</f>
        <v>19-09-1980</v>
      </c>
      <c r="M620">
        <f>VLOOKUP(A620,'Hospitalisation Details'!$A$1:$M$2344,6,FALSE)</f>
        <v>15966.19</v>
      </c>
      <c r="N620" t="str">
        <f>VLOOKUP(A620,'Hospitalisation Details'!$A$1:$M$2344,7,FALSE)</f>
        <v>tier - 2</v>
      </c>
      <c r="O620" t="str">
        <f>VLOOKUP(A620,'Hospitalisation Details'!$A$1:$M$2344,8,FALSE)</f>
        <v>tier - 2</v>
      </c>
      <c r="P620" t="str">
        <f>VLOOKUP(A620,'Hospitalisation Details'!$A$1:$M$2344,9,FALSE)</f>
        <v>R1012</v>
      </c>
      <c r="Q620">
        <f>VLOOKUP(A620,'Hospitalisation Details'!$A$1:$M$2344,13,FALSE)</f>
        <v>42</v>
      </c>
    </row>
    <row r="621" spans="1:17" ht="15.5" x14ac:dyDescent="0.35">
      <c r="A621" s="21" t="s">
        <v>1751</v>
      </c>
      <c r="B621" t="str">
        <f>VLOOKUP('Customer Names'!A621,'Customer Names'!$A$2:$C$2336,3,FALSE)</f>
        <v xml:space="preserve">  Jessica L</v>
      </c>
      <c r="C621">
        <f>VLOOKUP(A621,'Medical Examinations'!$A$1:$L$2336,2, FALSE)</f>
        <v>48.81</v>
      </c>
      <c r="D621">
        <f>VLOOKUP(A621,'Medical Examinations'!$A$1:$L$2336,3,FALSE)</f>
        <v>5.49</v>
      </c>
      <c r="E621" t="str">
        <f>VLOOKUP(A621,'Medical Examinations'!$A$1:$L$2336,4,FALSE)</f>
        <v>No</v>
      </c>
      <c r="F621" t="str">
        <f>VLOOKUP(A621,'Medical Examinations'!$A$1:$L$2336,5,FALSE)</f>
        <v>No</v>
      </c>
      <c r="G621" t="str">
        <f>VLOOKUP(A621,'Medical Examinations'!$A$1:$L$2336,6,FALSE)</f>
        <v>No</v>
      </c>
      <c r="H621" s="25">
        <f>VLOOKUP(A621,'Medical Examinations'!$A$1:$L$2336,7,FALSE)</f>
        <v>0</v>
      </c>
      <c r="I621" t="str">
        <f>VLOOKUP(A621,'Medical Examinations'!$A$1:$L$2336,8,FALSE)</f>
        <v>No</v>
      </c>
      <c r="J621" t="str">
        <f>VLOOKUP(A621,'Medical Examinations'!$A$1:$L$2336,11,FALSE)</f>
        <v>Obesity</v>
      </c>
      <c r="K621" t="str">
        <f>VLOOKUP(A621,'Medical Examinations'!$A$1:$L$2336,12,FALSE)</f>
        <v>Normal</v>
      </c>
      <c r="L621" t="str">
        <f>VLOOKUP(A621,'Hospitalisation Details'!$A$1:$M$2344,12,FALSE)</f>
        <v>24-07-1982</v>
      </c>
      <c r="M621">
        <f>VLOOKUP(A621,'Hospitalisation Details'!$A$1:$M$2344,6,FALSE)</f>
        <v>15965.29</v>
      </c>
      <c r="N621" t="str">
        <f>VLOOKUP(A621,'Hospitalisation Details'!$A$1:$M$2344,7,FALSE)</f>
        <v>tier - 2</v>
      </c>
      <c r="O621" t="str">
        <f>VLOOKUP(A621,'Hospitalisation Details'!$A$1:$M$2344,8,FALSE)</f>
        <v>tier - 1</v>
      </c>
      <c r="P621" t="str">
        <f>VLOOKUP(A621,'Hospitalisation Details'!$A$1:$M$2344,9,FALSE)</f>
        <v>R1012</v>
      </c>
      <c r="Q621">
        <f>VLOOKUP(A621,'Hospitalisation Details'!$A$1:$M$2344,13,FALSE)</f>
        <v>41</v>
      </c>
    </row>
    <row r="622" spans="1:17" ht="15.5" x14ac:dyDescent="0.35">
      <c r="A622" s="21" t="s">
        <v>1750</v>
      </c>
      <c r="B622" t="str">
        <f>VLOOKUP('Customer Names'!A622,'Customer Names'!$A$2:$C$2336,3,FALSE)</f>
        <v xml:space="preserve">  Kristina K</v>
      </c>
      <c r="C622">
        <f>VLOOKUP(A622,'Medical Examinations'!$A$1:$L$2336,2, FALSE)</f>
        <v>47.53</v>
      </c>
      <c r="D622">
        <f>VLOOKUP(A622,'Medical Examinations'!$A$1:$L$2336,3,FALSE)</f>
        <v>4.72</v>
      </c>
      <c r="E622" t="str">
        <f>VLOOKUP(A622,'Medical Examinations'!$A$1:$L$2336,4,FALSE)</f>
        <v>No</v>
      </c>
      <c r="F622" t="str">
        <f>VLOOKUP(A622,'Medical Examinations'!$A$1:$L$2336,5,FALSE)</f>
        <v>No</v>
      </c>
      <c r="G622" t="str">
        <f>VLOOKUP(A622,'Medical Examinations'!$A$1:$L$2336,6,FALSE)</f>
        <v>No</v>
      </c>
      <c r="H622" s="25">
        <f>VLOOKUP(A622,'Medical Examinations'!$A$1:$L$2336,7,FALSE)</f>
        <v>0</v>
      </c>
      <c r="I622" t="str">
        <f>VLOOKUP(A622,'Medical Examinations'!$A$1:$L$2336,8,FALSE)</f>
        <v>No</v>
      </c>
      <c r="J622" t="str">
        <f>VLOOKUP(A622,'Medical Examinations'!$A$1:$L$2336,11,FALSE)</f>
        <v>Obesity</v>
      </c>
      <c r="K622" t="str">
        <f>VLOOKUP(A622,'Medical Examinations'!$A$1:$L$2336,12,FALSE)</f>
        <v>Normal</v>
      </c>
      <c r="L622" t="str">
        <f>VLOOKUP(A622,'Hospitalisation Details'!$A$1:$M$2344,12,FALSE)</f>
        <v>12-10-1980</v>
      </c>
      <c r="M622">
        <f>VLOOKUP(A622,'Hospitalisation Details'!$A$1:$M$2344,6,FALSE)</f>
        <v>15922.29</v>
      </c>
      <c r="N622" t="str">
        <f>VLOOKUP(A622,'Hospitalisation Details'!$A$1:$M$2344,7,FALSE)</f>
        <v>tier - 2</v>
      </c>
      <c r="O622" t="str">
        <f>VLOOKUP(A622,'Hospitalisation Details'!$A$1:$M$2344,8,FALSE)</f>
        <v>tier - 3</v>
      </c>
      <c r="P622" t="str">
        <f>VLOOKUP(A622,'Hospitalisation Details'!$A$1:$M$2344,9,FALSE)</f>
        <v>R1026</v>
      </c>
      <c r="Q622">
        <f>VLOOKUP(A622,'Hospitalisation Details'!$A$1:$M$2344,13,FALSE)</f>
        <v>42</v>
      </c>
    </row>
    <row r="623" spans="1:17" ht="15.5" x14ac:dyDescent="0.35">
      <c r="A623" s="21" t="s">
        <v>1749</v>
      </c>
      <c r="B623" t="str">
        <f>VLOOKUP('Customer Names'!A623,'Customer Names'!$A$2:$C$2336,3,FALSE)</f>
        <v xml:space="preserve">  Brad</v>
      </c>
      <c r="C623">
        <f>VLOOKUP(A623,'Medical Examinations'!$A$1:$L$2336,2, FALSE)</f>
        <v>36.85</v>
      </c>
      <c r="D623">
        <f>VLOOKUP(A623,'Medical Examinations'!$A$1:$L$2336,3,FALSE)</f>
        <v>6.7</v>
      </c>
      <c r="E623" t="str">
        <f>VLOOKUP(A623,'Medical Examinations'!$A$1:$L$2336,4,FALSE)</f>
        <v>No</v>
      </c>
      <c r="F623" t="str">
        <f>VLOOKUP(A623,'Medical Examinations'!$A$1:$L$2336,5,FALSE)</f>
        <v>No</v>
      </c>
      <c r="G623" t="str">
        <f>VLOOKUP(A623,'Medical Examinations'!$A$1:$L$2336,6,FALSE)</f>
        <v>No</v>
      </c>
      <c r="H623" s="25">
        <f>VLOOKUP(A623,'Medical Examinations'!$A$1:$L$2336,7,FALSE)</f>
        <v>0</v>
      </c>
      <c r="I623" t="str">
        <f>VLOOKUP(A623,'Medical Examinations'!$A$1:$L$2336,8,FALSE)</f>
        <v>No</v>
      </c>
      <c r="J623" t="str">
        <f>VLOOKUP(A623,'Medical Examinations'!$A$1:$L$2336,11,FALSE)</f>
        <v>Obesity</v>
      </c>
      <c r="K623" t="str">
        <f>VLOOKUP(A623,'Medical Examinations'!$A$1:$L$2336,12,FALSE)</f>
        <v>Diabetes</v>
      </c>
      <c r="L623" t="str">
        <f>VLOOKUP(A623,'Hospitalisation Details'!$A$1:$M$2344,12,FALSE)</f>
        <v>25-12-1962</v>
      </c>
      <c r="M623">
        <f>VLOOKUP(A623,'Hospitalisation Details'!$A$1:$M$2344,6,FALSE)</f>
        <v>15840.81</v>
      </c>
      <c r="N623" t="str">
        <f>VLOOKUP(A623,'Hospitalisation Details'!$A$1:$M$2344,7,FALSE)</f>
        <v>tier - 2</v>
      </c>
      <c r="O623" t="str">
        <f>VLOOKUP(A623,'Hospitalisation Details'!$A$1:$M$2344,8,FALSE)</f>
        <v>tier - 1</v>
      </c>
      <c r="P623" t="str">
        <f>VLOOKUP(A623,'Hospitalisation Details'!$A$1:$M$2344,9,FALSE)</f>
        <v>R1022</v>
      </c>
      <c r="Q623">
        <f>VLOOKUP(A623,'Hospitalisation Details'!$A$1:$M$2344,13,FALSE)</f>
        <v>60</v>
      </c>
    </row>
    <row r="624" spans="1:17" ht="15.5" x14ac:dyDescent="0.35">
      <c r="A624" s="21" t="s">
        <v>1748</v>
      </c>
      <c r="B624" t="str">
        <f>VLOOKUP('Customer Names'!A624,'Customer Names'!$A$2:$C$2336,3,FALSE)</f>
        <v xml:space="preserve">  Margaret O</v>
      </c>
      <c r="C624">
        <f>VLOOKUP(A624,'Medical Examinations'!$A$1:$L$2336,2, FALSE)</f>
        <v>29.3</v>
      </c>
      <c r="D624">
        <f>VLOOKUP(A624,'Medical Examinations'!$A$1:$L$2336,3,FALSE)</f>
        <v>5.5</v>
      </c>
      <c r="E624" t="str">
        <f>VLOOKUP(A624,'Medical Examinations'!$A$1:$L$2336,4,FALSE)</f>
        <v>No</v>
      </c>
      <c r="F624" t="str">
        <f>VLOOKUP(A624,'Medical Examinations'!$A$1:$L$2336,5,FALSE)</f>
        <v>No</v>
      </c>
      <c r="G624" t="str">
        <f>VLOOKUP(A624,'Medical Examinations'!$A$1:$L$2336,6,FALSE)</f>
        <v>No</v>
      </c>
      <c r="H624" s="25">
        <f>VLOOKUP(A624,'Medical Examinations'!$A$1:$L$2336,7,FALSE)</f>
        <v>0</v>
      </c>
      <c r="I624" t="str">
        <f>VLOOKUP(A624,'Medical Examinations'!$A$1:$L$2336,8,FALSE)</f>
        <v>No</v>
      </c>
      <c r="J624" t="str">
        <f>VLOOKUP(A624,'Medical Examinations'!$A$1:$L$2336,11,FALSE)</f>
        <v>Over Weight</v>
      </c>
      <c r="K624" t="str">
        <f>VLOOKUP(A624,'Medical Examinations'!$A$1:$L$2336,12,FALSE)</f>
        <v>Normal</v>
      </c>
      <c r="L624" t="str">
        <f>VLOOKUP(A624,'Hospitalisation Details'!$A$1:$M$2344,12,FALSE)</f>
        <v>11-11-1982</v>
      </c>
      <c r="M624">
        <f>VLOOKUP(A624,'Hospitalisation Details'!$A$1:$M$2344,6,FALSE)</f>
        <v>15828.82</v>
      </c>
      <c r="N624" t="str">
        <f>VLOOKUP(A624,'Hospitalisation Details'!$A$1:$M$2344,7,FALSE)</f>
        <v>tier - 2</v>
      </c>
      <c r="O624" t="str">
        <f>VLOOKUP(A624,'Hospitalisation Details'!$A$1:$M$2344,8,FALSE)</f>
        <v>tier - 3</v>
      </c>
      <c r="P624" t="str">
        <f>VLOOKUP(A624,'Hospitalisation Details'!$A$1:$M$2344,9,FALSE)</f>
        <v>R1011</v>
      </c>
      <c r="Q624">
        <f>VLOOKUP(A624,'Hospitalisation Details'!$A$1:$M$2344,13,FALSE)</f>
        <v>40</v>
      </c>
    </row>
    <row r="625" spans="1:17" ht="15.5" x14ac:dyDescent="0.35">
      <c r="A625" s="21" t="s">
        <v>1747</v>
      </c>
      <c r="B625" t="str">
        <f>VLOOKUP('Customer Names'!A625,'Customer Names'!$A$2:$C$2336,3,FALSE)</f>
        <v xml:space="preserve">  Craig R</v>
      </c>
      <c r="C625">
        <f>VLOOKUP(A625,'Medical Examinations'!$A$1:$L$2336,2, FALSE)</f>
        <v>19.3</v>
      </c>
      <c r="D625">
        <f>VLOOKUP(A625,'Medical Examinations'!$A$1:$L$2336,3,FALSE)</f>
        <v>4.46</v>
      </c>
      <c r="E625" t="str">
        <f>VLOOKUP(A625,'Medical Examinations'!$A$1:$L$2336,4,FALSE)</f>
        <v>No</v>
      </c>
      <c r="F625" t="str">
        <f>VLOOKUP(A625,'Medical Examinations'!$A$1:$L$2336,5,FALSE)</f>
        <v>No</v>
      </c>
      <c r="G625" t="str">
        <f>VLOOKUP(A625,'Medical Examinations'!$A$1:$L$2336,6,FALSE)</f>
        <v>No</v>
      </c>
      <c r="H625" s="25">
        <f>VLOOKUP(A625,'Medical Examinations'!$A$1:$L$2336,7,FALSE)</f>
        <v>1</v>
      </c>
      <c r="I625" t="str">
        <f>VLOOKUP(A625,'Medical Examinations'!$A$1:$L$2336,8,FALSE)</f>
        <v>yes</v>
      </c>
      <c r="J625" t="str">
        <f>VLOOKUP(A625,'Medical Examinations'!$A$1:$L$2336,11,FALSE)</f>
        <v>Normal Weight</v>
      </c>
      <c r="K625" t="str">
        <f>VLOOKUP(A625,'Medical Examinations'!$A$1:$L$2336,12,FALSE)</f>
        <v>Normal</v>
      </c>
      <c r="L625" t="str">
        <f>VLOOKUP(A625,'Hospitalisation Details'!$A$1:$M$2344,12,FALSE)</f>
        <v>26-06-1984</v>
      </c>
      <c r="M625">
        <f>VLOOKUP(A625,'Hospitalisation Details'!$A$1:$M$2344,6,FALSE)</f>
        <v>15820.7</v>
      </c>
      <c r="N625" t="str">
        <f>VLOOKUP(A625,'Hospitalisation Details'!$A$1:$M$2344,7,FALSE)</f>
        <v>tier - 2</v>
      </c>
      <c r="O625" t="str">
        <f>VLOOKUP(A625,'Hospitalisation Details'!$A$1:$M$2344,8,FALSE)</f>
        <v>tier - 3</v>
      </c>
      <c r="P625" t="str">
        <f>VLOOKUP(A625,'Hospitalisation Details'!$A$1:$M$2344,9,FALSE)</f>
        <v>R1011</v>
      </c>
      <c r="Q625">
        <f>VLOOKUP(A625,'Hospitalisation Details'!$A$1:$M$2344,13,FALSE)</f>
        <v>39</v>
      </c>
    </row>
    <row r="626" spans="1:17" ht="15.5" x14ac:dyDescent="0.35">
      <c r="A626" s="21" t="s">
        <v>1746</v>
      </c>
      <c r="B626" t="str">
        <f>VLOOKUP('Customer Names'!A626,'Customer Names'!$A$2:$C$2336,3,FALSE)</f>
        <v xml:space="preserve">  Simo</v>
      </c>
      <c r="C626">
        <f>VLOOKUP(A626,'Medical Examinations'!$A$1:$L$2336,2, FALSE)</f>
        <v>24.13</v>
      </c>
      <c r="D626">
        <f>VLOOKUP(A626,'Medical Examinations'!$A$1:$L$2336,3,FALSE)</f>
        <v>5.29</v>
      </c>
      <c r="E626" t="str">
        <f>VLOOKUP(A626,'Medical Examinations'!$A$1:$L$2336,4,FALSE)</f>
        <v>yes</v>
      </c>
      <c r="F626" t="str">
        <f>VLOOKUP(A626,'Medical Examinations'!$A$1:$L$2336,5,FALSE)</f>
        <v>No</v>
      </c>
      <c r="G626" t="str">
        <f>VLOOKUP(A626,'Medical Examinations'!$A$1:$L$2336,6,FALSE)</f>
        <v>Yes</v>
      </c>
      <c r="H626" s="25">
        <f>VLOOKUP(A626,'Medical Examinations'!$A$1:$L$2336,7,FALSE)</f>
        <v>1</v>
      </c>
      <c r="I626" t="str">
        <f>VLOOKUP(A626,'Medical Examinations'!$A$1:$L$2336,8,FALSE)</f>
        <v>yes</v>
      </c>
      <c r="J626" t="str">
        <f>VLOOKUP(A626,'Medical Examinations'!$A$1:$L$2336,11,FALSE)</f>
        <v>Normal Weight</v>
      </c>
      <c r="K626" t="str">
        <f>VLOOKUP(A626,'Medical Examinations'!$A$1:$L$2336,12,FALSE)</f>
        <v>Normal</v>
      </c>
      <c r="L626" t="str">
        <f>VLOOKUP(A626,'Hospitalisation Details'!$A$1:$M$2344,12,FALSE)</f>
        <v>09-10-1997</v>
      </c>
      <c r="M626">
        <f>VLOOKUP(A626,'Hospitalisation Details'!$A$1:$M$2344,6,FALSE)</f>
        <v>15817.99</v>
      </c>
      <c r="N626" t="str">
        <f>VLOOKUP(A626,'Hospitalisation Details'!$A$1:$M$2344,7,FALSE)</f>
        <v>tier - 2</v>
      </c>
      <c r="O626" t="str">
        <f>VLOOKUP(A626,'Hospitalisation Details'!$A$1:$M$2344,8,FALSE)</f>
        <v>tier - 2</v>
      </c>
      <c r="P626" t="str">
        <f>VLOOKUP(A626,'Hospitalisation Details'!$A$1:$M$2344,9,FALSE)</f>
        <v>R1012</v>
      </c>
      <c r="Q626">
        <f>VLOOKUP(A626,'Hospitalisation Details'!$A$1:$M$2344,13,FALSE)</f>
        <v>25</v>
      </c>
    </row>
    <row r="627" spans="1:17" ht="15.5" x14ac:dyDescent="0.35">
      <c r="A627" s="21" t="s">
        <v>1745</v>
      </c>
      <c r="B627" t="str">
        <f>VLOOKUP('Customer Names'!A627,'Customer Names'!$A$2:$C$2336,3,FALSE)</f>
        <v xml:space="preserve">  Christopher J</v>
      </c>
      <c r="C627">
        <f>VLOOKUP(A627,'Medical Examinations'!$A$1:$L$2336,2, FALSE)</f>
        <v>46.7</v>
      </c>
      <c r="D627">
        <f>VLOOKUP(A627,'Medical Examinations'!$A$1:$L$2336,3,FALSE)</f>
        <v>10.99</v>
      </c>
      <c r="E627" t="str">
        <f>VLOOKUP(A627,'Medical Examinations'!$A$1:$L$2336,4,FALSE)</f>
        <v>No</v>
      </c>
      <c r="F627" t="str">
        <f>VLOOKUP(A627,'Medical Examinations'!$A$1:$L$2336,5,FALSE)</f>
        <v>No</v>
      </c>
      <c r="G627" t="str">
        <f>VLOOKUP(A627,'Medical Examinations'!$A$1:$L$2336,6,FALSE)</f>
        <v>No</v>
      </c>
      <c r="H627" s="25">
        <f>VLOOKUP(A627,'Medical Examinations'!$A$1:$L$2336,7,FALSE)</f>
        <v>0</v>
      </c>
      <c r="I627" t="str">
        <f>VLOOKUP(A627,'Medical Examinations'!$A$1:$L$2336,8,FALSE)</f>
        <v>No</v>
      </c>
      <c r="J627" t="str">
        <f>VLOOKUP(A627,'Medical Examinations'!$A$1:$L$2336,11,FALSE)</f>
        <v>Obesity</v>
      </c>
      <c r="K627" t="str">
        <f>VLOOKUP(A627,'Medical Examinations'!$A$1:$L$2336,12,FALSE)</f>
        <v>Diabetes</v>
      </c>
      <c r="L627" t="str">
        <f>VLOOKUP(A627,'Hospitalisation Details'!$A$1:$M$2344,12,FALSE)</f>
        <v>29-08-1974</v>
      </c>
      <c r="M627">
        <f>VLOOKUP(A627,'Hospitalisation Details'!$A$1:$M$2344,6,FALSE)</f>
        <v>15746.62</v>
      </c>
      <c r="N627" t="str">
        <f>VLOOKUP(A627,'Hospitalisation Details'!$A$1:$M$2344,7,FALSE)</f>
        <v>tier - 2</v>
      </c>
      <c r="O627" t="str">
        <f>VLOOKUP(A627,'Hospitalisation Details'!$A$1:$M$2344,8,FALSE)</f>
        <v>tier - 1</v>
      </c>
      <c r="P627" t="str">
        <f>VLOOKUP(A627,'Hospitalisation Details'!$A$1:$M$2344,9,FALSE)</f>
        <v>R1012</v>
      </c>
      <c r="Q627">
        <f>VLOOKUP(A627,'Hospitalisation Details'!$A$1:$M$2344,13,FALSE)</f>
        <v>48</v>
      </c>
    </row>
    <row r="628" spans="1:17" ht="15.5" x14ac:dyDescent="0.35">
      <c r="A628" s="21" t="s">
        <v>1744</v>
      </c>
      <c r="B628" t="str">
        <f>VLOOKUP('Customer Names'!A628,'Customer Names'!$A$2:$C$2336,3,FALSE)</f>
        <v xml:space="preserve">  Mario Sr</v>
      </c>
      <c r="C628">
        <f>VLOOKUP(A628,'Medical Examinations'!$A$1:$L$2336,2, FALSE)</f>
        <v>45.27</v>
      </c>
      <c r="D628">
        <f>VLOOKUP(A628,'Medical Examinations'!$A$1:$L$2336,3,FALSE)</f>
        <v>5.2</v>
      </c>
      <c r="E628" t="str">
        <f>VLOOKUP(A628,'Medical Examinations'!$A$1:$L$2336,4,FALSE)</f>
        <v>yes</v>
      </c>
      <c r="F628" t="str">
        <f>VLOOKUP(A628,'Medical Examinations'!$A$1:$L$2336,5,FALSE)</f>
        <v>No</v>
      </c>
      <c r="G628" t="str">
        <f>VLOOKUP(A628,'Medical Examinations'!$A$1:$L$2336,6,FALSE)</f>
        <v>No</v>
      </c>
      <c r="H628" s="25">
        <f>VLOOKUP(A628,'Medical Examinations'!$A$1:$L$2336,7,FALSE)</f>
        <v>0</v>
      </c>
      <c r="I628" t="str">
        <f>VLOOKUP(A628,'Medical Examinations'!$A$1:$L$2336,8,FALSE)</f>
        <v>No</v>
      </c>
      <c r="J628" t="str">
        <f>VLOOKUP(A628,'Medical Examinations'!$A$1:$L$2336,11,FALSE)</f>
        <v>Obesity</v>
      </c>
      <c r="K628" t="str">
        <f>VLOOKUP(A628,'Medical Examinations'!$A$1:$L$2336,12,FALSE)</f>
        <v>Normal</v>
      </c>
      <c r="L628" t="str">
        <f>VLOOKUP(A628,'Hospitalisation Details'!$A$1:$M$2344,12,FALSE)</f>
        <v>20-09-1976</v>
      </c>
      <c r="M628">
        <f>VLOOKUP(A628,'Hospitalisation Details'!$A$1:$M$2344,6,FALSE)</f>
        <v>15698.86</v>
      </c>
      <c r="N628" t="str">
        <f>VLOOKUP(A628,'Hospitalisation Details'!$A$1:$M$2344,7,FALSE)</f>
        <v>tier - 2</v>
      </c>
      <c r="O628" t="str">
        <f>VLOOKUP(A628,'Hospitalisation Details'!$A$1:$M$2344,8,FALSE)</f>
        <v>tier - 2</v>
      </c>
      <c r="P628" t="str">
        <f>VLOOKUP(A628,'Hospitalisation Details'!$A$1:$M$2344,9,FALSE)</f>
        <v>R1012</v>
      </c>
      <c r="Q628">
        <f>VLOOKUP(A628,'Hospitalisation Details'!$A$1:$M$2344,13,FALSE)</f>
        <v>46</v>
      </c>
    </row>
    <row r="629" spans="1:17" ht="15.5" x14ac:dyDescent="0.35">
      <c r="A629" s="21" t="s">
        <v>1743</v>
      </c>
      <c r="B629" t="str">
        <f>VLOOKUP('Customer Names'!A629,'Customer Names'!$A$2:$C$2336,3,FALSE)</f>
        <v xml:space="preserve">  Meghann R</v>
      </c>
      <c r="C629">
        <f>VLOOKUP(A629,'Medical Examinations'!$A$1:$L$2336,2, FALSE)</f>
        <v>44.29</v>
      </c>
      <c r="D629">
        <f>VLOOKUP(A629,'Medical Examinations'!$A$1:$L$2336,3,FALSE)</f>
        <v>9.66</v>
      </c>
      <c r="E629" t="str">
        <f>VLOOKUP(A629,'Medical Examinations'!$A$1:$L$2336,4,FALSE)</f>
        <v>No</v>
      </c>
      <c r="F629" t="str">
        <f>VLOOKUP(A629,'Medical Examinations'!$A$1:$L$2336,5,FALSE)</f>
        <v>No</v>
      </c>
      <c r="G629" t="str">
        <f>VLOOKUP(A629,'Medical Examinations'!$A$1:$L$2336,6,FALSE)</f>
        <v>No</v>
      </c>
      <c r="H629" s="25">
        <f>VLOOKUP(A629,'Medical Examinations'!$A$1:$L$2336,7,FALSE)</f>
        <v>2</v>
      </c>
      <c r="I629" t="str">
        <f>VLOOKUP(A629,'Medical Examinations'!$A$1:$L$2336,8,FALSE)</f>
        <v>No</v>
      </c>
      <c r="J629" t="str">
        <f>VLOOKUP(A629,'Medical Examinations'!$A$1:$L$2336,11,FALSE)</f>
        <v>Obesity</v>
      </c>
      <c r="K629" t="str">
        <f>VLOOKUP(A629,'Medical Examinations'!$A$1:$L$2336,12,FALSE)</f>
        <v>Diabetes</v>
      </c>
      <c r="L629" t="str">
        <f>VLOOKUP(A629,'Hospitalisation Details'!$A$1:$M$2344,12,FALSE)</f>
        <v>26-06-1973</v>
      </c>
      <c r="M629">
        <f>VLOOKUP(A629,'Hospitalisation Details'!$A$1:$M$2344,6,FALSE)</f>
        <v>15670.3</v>
      </c>
      <c r="N629" t="str">
        <f>VLOOKUP(A629,'Hospitalisation Details'!$A$1:$M$2344,7,FALSE)</f>
        <v>tier - 2</v>
      </c>
      <c r="O629" t="str">
        <f>VLOOKUP(A629,'Hospitalisation Details'!$A$1:$M$2344,8,FALSE)</f>
        <v>tier - 2</v>
      </c>
      <c r="P629" t="str">
        <f>VLOOKUP(A629,'Hospitalisation Details'!$A$1:$M$2344,9,FALSE)</f>
        <v>R1026</v>
      </c>
      <c r="Q629">
        <f>VLOOKUP(A629,'Hospitalisation Details'!$A$1:$M$2344,13,FALSE)</f>
        <v>50</v>
      </c>
    </row>
    <row r="630" spans="1:17" ht="15.5" x14ac:dyDescent="0.35">
      <c r="A630" s="21" t="s">
        <v>1742</v>
      </c>
      <c r="B630" t="str">
        <f>VLOOKUP('Customer Names'!A630,'Customer Names'!$A$2:$C$2336,3,FALSE)</f>
        <v xml:space="preserve">  Scott M</v>
      </c>
      <c r="C630">
        <f>VLOOKUP(A630,'Medical Examinations'!$A$1:$L$2336,2, FALSE)</f>
        <v>54.59</v>
      </c>
      <c r="D630">
        <f>VLOOKUP(A630,'Medical Examinations'!$A$1:$L$2336,3,FALSE)</f>
        <v>4.22</v>
      </c>
      <c r="E630" t="str">
        <f>VLOOKUP(A630,'Medical Examinations'!$A$1:$L$2336,4,FALSE)</f>
        <v>yes</v>
      </c>
      <c r="F630" t="str">
        <f>VLOOKUP(A630,'Medical Examinations'!$A$1:$L$2336,5,FALSE)</f>
        <v>No</v>
      </c>
      <c r="G630" t="str">
        <f>VLOOKUP(A630,'Medical Examinations'!$A$1:$L$2336,6,FALSE)</f>
        <v>No</v>
      </c>
      <c r="H630" s="25">
        <f>VLOOKUP(A630,'Medical Examinations'!$A$1:$L$2336,7,FALSE)</f>
        <v>1</v>
      </c>
      <c r="I630" t="str">
        <f>VLOOKUP(A630,'Medical Examinations'!$A$1:$L$2336,8,FALSE)</f>
        <v>No</v>
      </c>
      <c r="J630" t="str">
        <f>VLOOKUP(A630,'Medical Examinations'!$A$1:$L$2336,11,FALSE)</f>
        <v>Obesity</v>
      </c>
      <c r="K630" t="str">
        <f>VLOOKUP(A630,'Medical Examinations'!$A$1:$L$2336,12,FALSE)</f>
        <v>Normal</v>
      </c>
      <c r="L630" t="str">
        <f>VLOOKUP(A630,'Hospitalisation Details'!$A$1:$M$2344,12,FALSE)</f>
        <v>22-12-1988</v>
      </c>
      <c r="M630">
        <f>VLOOKUP(A630,'Hospitalisation Details'!$A$1:$M$2344,6,FALSE)</f>
        <v>15646.28</v>
      </c>
      <c r="N630" t="str">
        <f>VLOOKUP(A630,'Hospitalisation Details'!$A$1:$M$2344,7,FALSE)</f>
        <v>tier - 2</v>
      </c>
      <c r="O630" t="str">
        <f>VLOOKUP(A630,'Hospitalisation Details'!$A$1:$M$2344,8,FALSE)</f>
        <v>tier - 2</v>
      </c>
      <c r="P630" t="str">
        <f>VLOOKUP(A630,'Hospitalisation Details'!$A$1:$M$2344,9,FALSE)</f>
        <v>R1011</v>
      </c>
      <c r="Q630">
        <f>VLOOKUP(A630,'Hospitalisation Details'!$A$1:$M$2344,13,FALSE)</f>
        <v>34</v>
      </c>
    </row>
    <row r="631" spans="1:17" ht="15.5" x14ac:dyDescent="0.35">
      <c r="A631" s="21" t="s">
        <v>1741</v>
      </c>
      <c r="B631" t="str">
        <f>VLOOKUP('Customer Names'!A631,'Customer Names'!$A$2:$C$2336,3,FALSE)</f>
        <v xml:space="preserve">  Caitlin E</v>
      </c>
      <c r="C631">
        <f>VLOOKUP(A631,'Medical Examinations'!$A$1:$L$2336,2, FALSE)</f>
        <v>32.965000000000003</v>
      </c>
      <c r="D631">
        <f>VLOOKUP(A631,'Medical Examinations'!$A$1:$L$2336,3,FALSE)</f>
        <v>11.78</v>
      </c>
      <c r="E631" t="str">
        <f>VLOOKUP(A631,'Medical Examinations'!$A$1:$L$2336,4,FALSE)</f>
        <v>No</v>
      </c>
      <c r="F631" t="str">
        <f>VLOOKUP(A631,'Medical Examinations'!$A$1:$L$2336,5,FALSE)</f>
        <v>No</v>
      </c>
      <c r="G631" t="str">
        <f>VLOOKUP(A631,'Medical Examinations'!$A$1:$L$2336,6,FALSE)</f>
        <v>No</v>
      </c>
      <c r="H631" s="25">
        <f>VLOOKUP(A631,'Medical Examinations'!$A$1:$L$2336,7,FALSE)</f>
        <v>0</v>
      </c>
      <c r="I631" t="str">
        <f>VLOOKUP(A631,'Medical Examinations'!$A$1:$L$2336,8,FALSE)</f>
        <v>No</v>
      </c>
      <c r="J631" t="str">
        <f>VLOOKUP(A631,'Medical Examinations'!$A$1:$L$2336,11,FALSE)</f>
        <v>Obesity</v>
      </c>
      <c r="K631" t="str">
        <f>VLOOKUP(A631,'Medical Examinations'!$A$1:$L$2336,12,FALSE)</f>
        <v>Diabetes</v>
      </c>
      <c r="L631" t="str">
        <f>VLOOKUP(A631,'Hospitalisation Details'!$A$1:$M$2344,12,FALSE)</f>
        <v>06-06-1960</v>
      </c>
      <c r="M631">
        <f>VLOOKUP(A631,'Hospitalisation Details'!$A$1:$M$2344,6,FALSE)</f>
        <v>15612.19</v>
      </c>
      <c r="N631" t="str">
        <f>VLOOKUP(A631,'Hospitalisation Details'!$A$1:$M$2344,7,FALSE)</f>
        <v>tier - 2</v>
      </c>
      <c r="O631" t="str">
        <f>VLOOKUP(A631,'Hospitalisation Details'!$A$1:$M$2344,8,FALSE)</f>
        <v>tier - 2</v>
      </c>
      <c r="P631" t="str">
        <f>VLOOKUP(A631,'Hospitalisation Details'!$A$1:$M$2344,9,FALSE)</f>
        <v>R1012</v>
      </c>
      <c r="Q631">
        <f>VLOOKUP(A631,'Hospitalisation Details'!$A$1:$M$2344,13,FALSE)</f>
        <v>63</v>
      </c>
    </row>
    <row r="632" spans="1:17" ht="15.5" x14ac:dyDescent="0.35">
      <c r="A632" s="21" t="s">
        <v>1740</v>
      </c>
      <c r="B632" t="str">
        <f>VLOOKUP('Customer Names'!A632,'Customer Names'!$A$2:$C$2336,3,FALSE)</f>
        <v xml:space="preserve">  Samantha A</v>
      </c>
      <c r="C632">
        <f>VLOOKUP(A632,'Medical Examinations'!$A$1:$L$2336,2, FALSE)</f>
        <v>38.049999999999997</v>
      </c>
      <c r="D632">
        <f>VLOOKUP(A632,'Medical Examinations'!$A$1:$L$2336,3,FALSE)</f>
        <v>9.6199999999999992</v>
      </c>
      <c r="E632" t="str">
        <f>VLOOKUP(A632,'Medical Examinations'!$A$1:$L$2336,4,FALSE)</f>
        <v>No</v>
      </c>
      <c r="F632" t="str">
        <f>VLOOKUP(A632,'Medical Examinations'!$A$1:$L$2336,5,FALSE)</f>
        <v>No</v>
      </c>
      <c r="G632" t="str">
        <f>VLOOKUP(A632,'Medical Examinations'!$A$1:$L$2336,6,FALSE)</f>
        <v>No</v>
      </c>
      <c r="H632" s="25">
        <f>VLOOKUP(A632,'Medical Examinations'!$A$1:$L$2336,7,FALSE)</f>
        <v>0</v>
      </c>
      <c r="I632" t="str">
        <f>VLOOKUP(A632,'Medical Examinations'!$A$1:$L$2336,8,FALSE)</f>
        <v>No</v>
      </c>
      <c r="J632" t="str">
        <f>VLOOKUP(A632,'Medical Examinations'!$A$1:$L$2336,11,FALSE)</f>
        <v>Obesity</v>
      </c>
      <c r="K632" t="str">
        <f>VLOOKUP(A632,'Medical Examinations'!$A$1:$L$2336,12,FALSE)</f>
        <v>Diabetes</v>
      </c>
      <c r="L632" t="str">
        <f>VLOOKUP(A632,'Hospitalisation Details'!$A$1:$M$2344,12,FALSE)</f>
        <v>28-10-1965</v>
      </c>
      <c r="M632">
        <f>VLOOKUP(A632,'Hospitalisation Details'!$A$1:$M$2344,6,FALSE)</f>
        <v>15608.58</v>
      </c>
      <c r="N632" t="str">
        <f>VLOOKUP(A632,'Hospitalisation Details'!$A$1:$M$2344,7,FALSE)</f>
        <v>tier - 2</v>
      </c>
      <c r="O632" t="str">
        <f>VLOOKUP(A632,'Hospitalisation Details'!$A$1:$M$2344,8,FALSE)</f>
        <v>tier - 2</v>
      </c>
      <c r="P632" t="str">
        <f>VLOOKUP(A632,'Hospitalisation Details'!$A$1:$M$2344,9,FALSE)</f>
        <v>R1026</v>
      </c>
      <c r="Q632">
        <f>VLOOKUP(A632,'Hospitalisation Details'!$A$1:$M$2344,13,FALSE)</f>
        <v>57</v>
      </c>
    </row>
    <row r="633" spans="1:17" ht="15.5" x14ac:dyDescent="0.35">
      <c r="A633" s="21" t="s">
        <v>1739</v>
      </c>
      <c r="B633" t="str">
        <f>VLOOKUP('Customer Names'!A633,'Customer Names'!$A$2:$C$2336,3,FALSE)</f>
        <v xml:space="preserve">  Erik</v>
      </c>
      <c r="C633">
        <f>VLOOKUP(A633,'Medical Examinations'!$A$1:$L$2336,2, FALSE)</f>
        <v>46.14</v>
      </c>
      <c r="D633">
        <f>VLOOKUP(A633,'Medical Examinations'!$A$1:$L$2336,3,FALSE)</f>
        <v>10.78</v>
      </c>
      <c r="E633" t="str">
        <f>VLOOKUP(A633,'Medical Examinations'!$A$1:$L$2336,4,FALSE)</f>
        <v>No</v>
      </c>
      <c r="F633" t="str">
        <f>VLOOKUP(A633,'Medical Examinations'!$A$1:$L$2336,5,FALSE)</f>
        <v>No</v>
      </c>
      <c r="G633" t="str">
        <f>VLOOKUP(A633,'Medical Examinations'!$A$1:$L$2336,6,FALSE)</f>
        <v>No</v>
      </c>
      <c r="H633" s="25">
        <f>VLOOKUP(A633,'Medical Examinations'!$A$1:$L$2336,7,FALSE)</f>
        <v>0</v>
      </c>
      <c r="I633" t="str">
        <f>VLOOKUP(A633,'Medical Examinations'!$A$1:$L$2336,8,FALSE)</f>
        <v>No</v>
      </c>
      <c r="J633" t="str">
        <f>VLOOKUP(A633,'Medical Examinations'!$A$1:$L$2336,11,FALSE)</f>
        <v>Obesity</v>
      </c>
      <c r="K633" t="str">
        <f>VLOOKUP(A633,'Medical Examinations'!$A$1:$L$2336,12,FALSE)</f>
        <v>Diabetes</v>
      </c>
      <c r="L633" t="str">
        <f>VLOOKUP(A633,'Hospitalisation Details'!$A$1:$M$2344,12,FALSE)</f>
        <v>30-07-1974</v>
      </c>
      <c r="M633">
        <f>VLOOKUP(A633,'Hospitalisation Details'!$A$1:$M$2344,6,FALSE)</f>
        <v>15556.67</v>
      </c>
      <c r="N633" t="str">
        <f>VLOOKUP(A633,'Hospitalisation Details'!$A$1:$M$2344,7,FALSE)</f>
        <v>tier - 2</v>
      </c>
      <c r="O633" t="str">
        <f>VLOOKUP(A633,'Hospitalisation Details'!$A$1:$M$2344,8,FALSE)</f>
        <v>tier - 2</v>
      </c>
      <c r="P633" t="str">
        <f>VLOOKUP(A633,'Hospitalisation Details'!$A$1:$M$2344,9,FALSE)</f>
        <v>R1012</v>
      </c>
      <c r="Q633">
        <f>VLOOKUP(A633,'Hospitalisation Details'!$A$1:$M$2344,13,FALSE)</f>
        <v>49</v>
      </c>
    </row>
    <row r="634" spans="1:17" ht="15.5" x14ac:dyDescent="0.35">
      <c r="A634" s="21" t="s">
        <v>1738</v>
      </c>
      <c r="B634" t="str">
        <f>VLOOKUP('Customer Names'!A634,'Customer Names'!$A$2:$C$2336,3,FALSE)</f>
        <v xml:space="preserve">  Christopher</v>
      </c>
      <c r="C634">
        <f>VLOOKUP(A634,'Medical Examinations'!$A$1:$L$2336,2, FALSE)</f>
        <v>41.325000000000003</v>
      </c>
      <c r="D634">
        <f>VLOOKUP(A634,'Medical Examinations'!$A$1:$L$2336,3,FALSE)</f>
        <v>5.1100000000000003</v>
      </c>
      <c r="E634" t="str">
        <f>VLOOKUP(A634,'Medical Examinations'!$A$1:$L$2336,4,FALSE)</f>
        <v>yes</v>
      </c>
      <c r="F634" t="str">
        <f>VLOOKUP(A634,'Medical Examinations'!$A$1:$L$2336,5,FALSE)</f>
        <v>No</v>
      </c>
      <c r="G634" t="str">
        <f>VLOOKUP(A634,'Medical Examinations'!$A$1:$L$2336,6,FALSE)</f>
        <v>No</v>
      </c>
      <c r="H634" s="25">
        <f>VLOOKUP(A634,'Medical Examinations'!$A$1:$L$2336,7,FALSE)</f>
        <v>2</v>
      </c>
      <c r="I634" t="str">
        <f>VLOOKUP(A634,'Medical Examinations'!$A$1:$L$2336,8,FALSE)</f>
        <v>No</v>
      </c>
      <c r="J634" t="str">
        <f>VLOOKUP(A634,'Medical Examinations'!$A$1:$L$2336,11,FALSE)</f>
        <v>Obesity</v>
      </c>
      <c r="K634" t="str">
        <f>VLOOKUP(A634,'Medical Examinations'!$A$1:$L$2336,12,FALSE)</f>
        <v>Normal</v>
      </c>
      <c r="L634" t="str">
        <f>VLOOKUP(A634,'Hospitalisation Details'!$A$1:$M$2344,12,FALSE)</f>
        <v>02-10-1959</v>
      </c>
      <c r="M634">
        <f>VLOOKUP(A634,'Hospitalisation Details'!$A$1:$M$2344,6,FALSE)</f>
        <v>15555.19</v>
      </c>
      <c r="N634" t="str">
        <f>VLOOKUP(A634,'Hospitalisation Details'!$A$1:$M$2344,7,FALSE)</f>
        <v>tier - 2</v>
      </c>
      <c r="O634" t="str">
        <f>VLOOKUP(A634,'Hospitalisation Details'!$A$1:$M$2344,8,FALSE)</f>
        <v>tier - 3</v>
      </c>
      <c r="P634" t="str">
        <f>VLOOKUP(A634,'Hospitalisation Details'!$A$1:$M$2344,9,FALSE)</f>
        <v>R1012</v>
      </c>
      <c r="Q634">
        <f>VLOOKUP(A634,'Hospitalisation Details'!$A$1:$M$2344,13,FALSE)</f>
        <v>63</v>
      </c>
    </row>
    <row r="635" spans="1:17" ht="15.5" x14ac:dyDescent="0.35">
      <c r="A635" s="21" t="s">
        <v>1737</v>
      </c>
      <c r="B635" t="str">
        <f>VLOOKUP('Customer Names'!A635,'Customer Names'!$A$2:$C$2336,3,FALSE)</f>
        <v xml:space="preserve">  Maya</v>
      </c>
      <c r="C635">
        <f>VLOOKUP(A635,'Medical Examinations'!$A$1:$L$2336,2, FALSE)</f>
        <v>44.64</v>
      </c>
      <c r="D635">
        <f>VLOOKUP(A635,'Medical Examinations'!$A$1:$L$2336,3,FALSE)</f>
        <v>7.18</v>
      </c>
      <c r="E635" t="str">
        <f>VLOOKUP(A635,'Medical Examinations'!$A$1:$L$2336,4,FALSE)</f>
        <v>No</v>
      </c>
      <c r="F635" t="str">
        <f>VLOOKUP(A635,'Medical Examinations'!$A$1:$L$2336,5,FALSE)</f>
        <v>No</v>
      </c>
      <c r="G635" t="str">
        <f>VLOOKUP(A635,'Medical Examinations'!$A$1:$L$2336,6,FALSE)</f>
        <v>No</v>
      </c>
      <c r="H635" s="25">
        <f>VLOOKUP(A635,'Medical Examinations'!$A$1:$L$2336,7,FALSE)</f>
        <v>0</v>
      </c>
      <c r="I635" t="str">
        <f>VLOOKUP(A635,'Medical Examinations'!$A$1:$L$2336,8,FALSE)</f>
        <v>No</v>
      </c>
      <c r="J635" t="str">
        <f>VLOOKUP(A635,'Medical Examinations'!$A$1:$L$2336,11,FALSE)</f>
        <v>Obesity</v>
      </c>
      <c r="K635" t="str">
        <f>VLOOKUP(A635,'Medical Examinations'!$A$1:$L$2336,12,FALSE)</f>
        <v>Diabetes</v>
      </c>
      <c r="L635" t="str">
        <f>VLOOKUP(A635,'Hospitalisation Details'!$A$1:$M$2344,12,FALSE)</f>
        <v>28-06-1974</v>
      </c>
      <c r="M635">
        <f>VLOOKUP(A635,'Hospitalisation Details'!$A$1:$M$2344,6,FALSE)</f>
        <v>15532.16</v>
      </c>
      <c r="N635" t="str">
        <f>VLOOKUP(A635,'Hospitalisation Details'!$A$1:$M$2344,7,FALSE)</f>
        <v>tier - 2</v>
      </c>
      <c r="O635" t="str">
        <f>VLOOKUP(A635,'Hospitalisation Details'!$A$1:$M$2344,8,FALSE)</f>
        <v>tier - 2</v>
      </c>
      <c r="P635" t="str">
        <f>VLOOKUP(A635,'Hospitalisation Details'!$A$1:$M$2344,9,FALSE)</f>
        <v>R1026</v>
      </c>
      <c r="Q635">
        <f>VLOOKUP(A635,'Hospitalisation Details'!$A$1:$M$2344,13,FALSE)</f>
        <v>49</v>
      </c>
    </row>
    <row r="636" spans="1:17" ht="15.5" x14ac:dyDescent="0.35">
      <c r="A636" s="21" t="s">
        <v>1736</v>
      </c>
      <c r="B636" t="str">
        <f>VLOOKUP('Customer Names'!A636,'Customer Names'!$A$2:$C$2336,3,FALSE)</f>
        <v xml:space="preserve">  Zachary T</v>
      </c>
      <c r="C636">
        <f>VLOOKUP(A636,'Medical Examinations'!$A$1:$L$2336,2, FALSE)</f>
        <v>25.175000000000001</v>
      </c>
      <c r="D636">
        <f>VLOOKUP(A636,'Medical Examinations'!$A$1:$L$2336,3,FALSE)</f>
        <v>4.96</v>
      </c>
      <c r="E636" t="str">
        <f>VLOOKUP(A636,'Medical Examinations'!$A$1:$L$2336,4,FALSE)</f>
        <v>No</v>
      </c>
      <c r="F636" t="str">
        <f>VLOOKUP(A636,'Medical Examinations'!$A$1:$L$2336,5,FALSE)</f>
        <v>yes</v>
      </c>
      <c r="G636" t="str">
        <f>VLOOKUP(A636,'Medical Examinations'!$A$1:$L$2336,6,FALSE)</f>
        <v>No</v>
      </c>
      <c r="H636" s="25">
        <f>VLOOKUP(A636,'Medical Examinations'!$A$1:$L$2336,7,FALSE)</f>
        <v>1</v>
      </c>
      <c r="I636" t="str">
        <f>VLOOKUP(A636,'Medical Examinations'!$A$1:$L$2336,8,FALSE)</f>
        <v>?</v>
      </c>
      <c r="J636" t="str">
        <f>VLOOKUP(A636,'Medical Examinations'!$A$1:$L$2336,11,FALSE)</f>
        <v>Over Weight</v>
      </c>
      <c r="K636" t="str">
        <f>VLOOKUP(A636,'Medical Examinations'!$A$1:$L$2336,12,FALSE)</f>
        <v>Normal</v>
      </c>
      <c r="L636" t="str">
        <f>VLOOKUP(A636,'Hospitalisation Details'!$A$1:$M$2344,12,FALSE)</f>
        <v>17-07-2004</v>
      </c>
      <c r="M636">
        <f>VLOOKUP(A636,'Hospitalisation Details'!$A$1:$M$2344,6,FALSE)</f>
        <v>15518.18</v>
      </c>
      <c r="N636" t="str">
        <f>VLOOKUP(A636,'Hospitalisation Details'!$A$1:$M$2344,7,FALSE)</f>
        <v>tier - 2</v>
      </c>
      <c r="O636" t="str">
        <f>VLOOKUP(A636,'Hospitalisation Details'!$A$1:$M$2344,8,FALSE)</f>
        <v>tier - 3</v>
      </c>
      <c r="P636" t="str">
        <f>VLOOKUP(A636,'Hospitalisation Details'!$A$1:$M$2344,9,FALSE)</f>
        <v>R1015</v>
      </c>
      <c r="Q636">
        <f>VLOOKUP(A636,'Hospitalisation Details'!$A$1:$M$2344,13,FALSE)</f>
        <v>19</v>
      </c>
    </row>
    <row r="637" spans="1:17" ht="15.5" x14ac:dyDescent="0.35">
      <c r="A637" s="21" t="s">
        <v>1735</v>
      </c>
      <c r="B637" t="str">
        <f>VLOOKUP('Customer Names'!A637,'Customer Names'!$A$2:$C$2336,3,FALSE)</f>
        <v xml:space="preserve">  Hilda</v>
      </c>
      <c r="C637">
        <f>VLOOKUP(A637,'Medical Examinations'!$A$1:$L$2336,2, FALSE)</f>
        <v>43.11</v>
      </c>
      <c r="D637">
        <f>VLOOKUP(A637,'Medical Examinations'!$A$1:$L$2336,3,FALSE)</f>
        <v>4.67</v>
      </c>
      <c r="E637" t="str">
        <f>VLOOKUP(A637,'Medical Examinations'!$A$1:$L$2336,4,FALSE)</f>
        <v>yes</v>
      </c>
      <c r="F637" t="str">
        <f>VLOOKUP(A637,'Medical Examinations'!$A$1:$L$2336,5,FALSE)</f>
        <v>No</v>
      </c>
      <c r="G637" t="str">
        <f>VLOOKUP(A637,'Medical Examinations'!$A$1:$L$2336,6,FALSE)</f>
        <v>No</v>
      </c>
      <c r="H637" s="25">
        <f>VLOOKUP(A637,'Medical Examinations'!$A$1:$L$2336,7,FALSE)</f>
        <v>0</v>
      </c>
      <c r="I637" t="str">
        <f>VLOOKUP(A637,'Medical Examinations'!$A$1:$L$2336,8,FALSE)</f>
        <v>No</v>
      </c>
      <c r="J637" t="str">
        <f>VLOOKUP(A637,'Medical Examinations'!$A$1:$L$2336,11,FALSE)</f>
        <v>Obesity</v>
      </c>
      <c r="K637" t="str">
        <f>VLOOKUP(A637,'Medical Examinations'!$A$1:$L$2336,12,FALSE)</f>
        <v>Normal</v>
      </c>
      <c r="L637" t="str">
        <f>VLOOKUP(A637,'Hospitalisation Details'!$A$1:$M$2344,12,FALSE)</f>
        <v>20-07-1976</v>
      </c>
      <c r="M637">
        <f>VLOOKUP(A637,'Hospitalisation Details'!$A$1:$M$2344,6,FALSE)</f>
        <v>15450.48</v>
      </c>
      <c r="N637" t="str">
        <f>VLOOKUP(A637,'Hospitalisation Details'!$A$1:$M$2344,7,FALSE)</f>
        <v>tier - 2</v>
      </c>
      <c r="O637" t="str">
        <f>VLOOKUP(A637,'Hospitalisation Details'!$A$1:$M$2344,8,FALSE)</f>
        <v>tier - 1</v>
      </c>
      <c r="P637" t="str">
        <f>VLOOKUP(A637,'Hospitalisation Details'!$A$1:$M$2344,9,FALSE)</f>
        <v>R1026</v>
      </c>
      <c r="Q637">
        <f>VLOOKUP(A637,'Hospitalisation Details'!$A$1:$M$2344,13,FALSE)</f>
        <v>47</v>
      </c>
    </row>
    <row r="638" spans="1:17" ht="15.5" x14ac:dyDescent="0.35">
      <c r="A638" s="21" t="s">
        <v>1734</v>
      </c>
      <c r="B638" t="str">
        <f>VLOOKUP('Customer Names'!A638,'Customer Names'!$A$2:$C$2336,3,FALSE)</f>
        <v xml:space="preserve">  Stephanie</v>
      </c>
      <c r="C638">
        <f>VLOOKUP(A638,'Medical Examinations'!$A$1:$L$2336,2, FALSE)</f>
        <v>53.32</v>
      </c>
      <c r="D638">
        <f>VLOOKUP(A638,'Medical Examinations'!$A$1:$L$2336,3,FALSE)</f>
        <v>5.0599999999999996</v>
      </c>
      <c r="E638" t="str">
        <f>VLOOKUP(A638,'Medical Examinations'!$A$1:$L$2336,4,FALSE)</f>
        <v>No</v>
      </c>
      <c r="F638" t="str">
        <f>VLOOKUP(A638,'Medical Examinations'!$A$1:$L$2336,5,FALSE)</f>
        <v>No</v>
      </c>
      <c r="G638" t="str">
        <f>VLOOKUP(A638,'Medical Examinations'!$A$1:$L$2336,6,FALSE)</f>
        <v>No</v>
      </c>
      <c r="H638" s="25">
        <f>VLOOKUP(A638,'Medical Examinations'!$A$1:$L$2336,7,FALSE)</f>
        <v>0</v>
      </c>
      <c r="I638" t="str">
        <f>VLOOKUP(A638,'Medical Examinations'!$A$1:$L$2336,8,FALSE)</f>
        <v>No</v>
      </c>
      <c r="J638" t="str">
        <f>VLOOKUP(A638,'Medical Examinations'!$A$1:$L$2336,11,FALSE)</f>
        <v>Obesity</v>
      </c>
      <c r="K638" t="str">
        <f>VLOOKUP(A638,'Medical Examinations'!$A$1:$L$2336,12,FALSE)</f>
        <v>Normal</v>
      </c>
      <c r="L638" t="str">
        <f>VLOOKUP(A638,'Hospitalisation Details'!$A$1:$M$2344,12,FALSE)</f>
        <v>25-10-1990</v>
      </c>
      <c r="M638">
        <f>VLOOKUP(A638,'Hospitalisation Details'!$A$1:$M$2344,6,FALSE)</f>
        <v>15440.2</v>
      </c>
      <c r="N638" t="str">
        <f>VLOOKUP(A638,'Hospitalisation Details'!$A$1:$M$2344,7,FALSE)</f>
        <v>tier - 2</v>
      </c>
      <c r="O638" t="str">
        <f>VLOOKUP(A638,'Hospitalisation Details'!$A$1:$M$2344,8,FALSE)</f>
        <v>tier - 1</v>
      </c>
      <c r="P638" t="str">
        <f>VLOOKUP(A638,'Hospitalisation Details'!$A$1:$M$2344,9,FALSE)</f>
        <v>R1012</v>
      </c>
      <c r="Q638">
        <f>VLOOKUP(A638,'Hospitalisation Details'!$A$1:$M$2344,13,FALSE)</f>
        <v>32</v>
      </c>
    </row>
    <row r="639" spans="1:17" ht="15.5" x14ac:dyDescent="0.35">
      <c r="A639" s="21" t="s">
        <v>1733</v>
      </c>
      <c r="B639" t="str">
        <f>VLOOKUP('Customer Names'!A639,'Customer Names'!$A$2:$C$2336,3,FALSE)</f>
        <v xml:space="preserve">  Doug</v>
      </c>
      <c r="C639">
        <f>VLOOKUP(A639,'Medical Examinations'!$A$1:$L$2336,2, FALSE)</f>
        <v>38.04</v>
      </c>
      <c r="D639">
        <f>VLOOKUP(A639,'Medical Examinations'!$A$1:$L$2336,3,FALSE)</f>
        <v>5.0199999999999996</v>
      </c>
      <c r="E639" t="str">
        <f>VLOOKUP(A639,'Medical Examinations'!$A$1:$L$2336,4,FALSE)</f>
        <v>yes</v>
      </c>
      <c r="F639" t="str">
        <f>VLOOKUP(A639,'Medical Examinations'!$A$1:$L$2336,5,FALSE)</f>
        <v>No</v>
      </c>
      <c r="G639" t="str">
        <f>VLOOKUP(A639,'Medical Examinations'!$A$1:$L$2336,6,FALSE)</f>
        <v>No</v>
      </c>
      <c r="H639" s="25">
        <f>VLOOKUP(A639,'Medical Examinations'!$A$1:$L$2336,7,FALSE)</f>
        <v>1</v>
      </c>
      <c r="I639" t="str">
        <f>VLOOKUP(A639,'Medical Examinations'!$A$1:$L$2336,8,FALSE)</f>
        <v>No</v>
      </c>
      <c r="J639" t="str">
        <f>VLOOKUP(A639,'Medical Examinations'!$A$1:$L$2336,11,FALSE)</f>
        <v>Obesity</v>
      </c>
      <c r="K639" t="str">
        <f>VLOOKUP(A639,'Medical Examinations'!$A$1:$L$2336,12,FALSE)</f>
        <v>Normal</v>
      </c>
      <c r="L639" t="str">
        <f>VLOOKUP(A639,'Hospitalisation Details'!$A$1:$M$2344,12,FALSE)</f>
        <v>04-09-1964</v>
      </c>
      <c r="M639">
        <f>VLOOKUP(A639,'Hospitalisation Details'!$A$1:$M$2344,6,FALSE)</f>
        <v>15377.77</v>
      </c>
      <c r="N639" t="str">
        <f>VLOOKUP(A639,'Hospitalisation Details'!$A$1:$M$2344,7,FALSE)</f>
        <v>tier - 2</v>
      </c>
      <c r="O639" t="str">
        <f>VLOOKUP(A639,'Hospitalisation Details'!$A$1:$M$2344,8,FALSE)</f>
        <v>tier - 2</v>
      </c>
      <c r="P639" t="str">
        <f>VLOOKUP(A639,'Hospitalisation Details'!$A$1:$M$2344,9,FALSE)</f>
        <v>R1012</v>
      </c>
      <c r="Q639">
        <f>VLOOKUP(A639,'Hospitalisation Details'!$A$1:$M$2344,13,FALSE)</f>
        <v>58</v>
      </c>
    </row>
    <row r="640" spans="1:17" ht="15.5" x14ac:dyDescent="0.35">
      <c r="A640" s="21" t="s">
        <v>1732</v>
      </c>
      <c r="B640" t="str">
        <f>VLOOKUP('Customer Names'!A640,'Customer Names'!$A$2:$C$2336,3,FALSE)</f>
        <v xml:space="preserve">  Bethany N</v>
      </c>
      <c r="C640">
        <f>VLOOKUP(A640,'Medical Examinations'!$A$1:$L$2336,2, FALSE)</f>
        <v>37.9</v>
      </c>
      <c r="D640">
        <f>VLOOKUP(A640,'Medical Examinations'!$A$1:$L$2336,3,FALSE)</f>
        <v>7.76</v>
      </c>
      <c r="E640" t="str">
        <f>VLOOKUP(A640,'Medical Examinations'!$A$1:$L$2336,4,FALSE)</f>
        <v>No</v>
      </c>
      <c r="F640" t="str">
        <f>VLOOKUP(A640,'Medical Examinations'!$A$1:$L$2336,5,FALSE)</f>
        <v>No</v>
      </c>
      <c r="G640" t="str">
        <f>VLOOKUP(A640,'Medical Examinations'!$A$1:$L$2336,6,FALSE)</f>
        <v>No</v>
      </c>
      <c r="H640" s="25">
        <f>VLOOKUP(A640,'Medical Examinations'!$A$1:$L$2336,7,FALSE)</f>
        <v>0</v>
      </c>
      <c r="I640" t="str">
        <f>VLOOKUP(A640,'Medical Examinations'!$A$1:$L$2336,8,FALSE)</f>
        <v>No</v>
      </c>
      <c r="J640" t="str">
        <f>VLOOKUP(A640,'Medical Examinations'!$A$1:$L$2336,11,FALSE)</f>
        <v>Obesity</v>
      </c>
      <c r="K640" t="str">
        <f>VLOOKUP(A640,'Medical Examinations'!$A$1:$L$2336,12,FALSE)</f>
        <v>Diabetes</v>
      </c>
      <c r="L640" t="str">
        <f>VLOOKUP(A640,'Hospitalisation Details'!$A$1:$M$2344,12,FALSE)</f>
        <v>06-09-1962</v>
      </c>
      <c r="M640">
        <f>VLOOKUP(A640,'Hospitalisation Details'!$A$1:$M$2344,6,FALSE)</f>
        <v>15368.22</v>
      </c>
      <c r="N640" t="str">
        <f>VLOOKUP(A640,'Hospitalisation Details'!$A$1:$M$2344,7,FALSE)</f>
        <v>tier - 2</v>
      </c>
      <c r="O640" t="str">
        <f>VLOOKUP(A640,'Hospitalisation Details'!$A$1:$M$2344,8,FALSE)</f>
        <v>tier - 2</v>
      </c>
      <c r="P640" t="str">
        <f>VLOOKUP(A640,'Hospitalisation Details'!$A$1:$M$2344,9,FALSE)</f>
        <v>R1011</v>
      </c>
      <c r="Q640">
        <f>VLOOKUP(A640,'Hospitalisation Details'!$A$1:$M$2344,13,FALSE)</f>
        <v>60</v>
      </c>
    </row>
    <row r="641" spans="1:17" ht="15.5" x14ac:dyDescent="0.35">
      <c r="A641" s="21" t="s">
        <v>1731</v>
      </c>
      <c r="B641" t="str">
        <f>VLOOKUP('Customer Names'!A641,'Customer Names'!$A$2:$C$2336,3,FALSE)</f>
        <v xml:space="preserve">  Sandra H</v>
      </c>
      <c r="C641">
        <f>VLOOKUP(A641,'Medical Examinations'!$A$1:$L$2336,2, FALSE)</f>
        <v>39.6</v>
      </c>
      <c r="D641">
        <f>VLOOKUP(A641,'Medical Examinations'!$A$1:$L$2336,3,FALSE)</f>
        <v>9.32</v>
      </c>
      <c r="E641" t="str">
        <f>VLOOKUP(A641,'Medical Examinations'!$A$1:$L$2336,4,FALSE)</f>
        <v>No</v>
      </c>
      <c r="F641" t="str">
        <f>VLOOKUP(A641,'Medical Examinations'!$A$1:$L$2336,5,FALSE)</f>
        <v>No</v>
      </c>
      <c r="G641" t="str">
        <f>VLOOKUP(A641,'Medical Examinations'!$A$1:$L$2336,6,FALSE)</f>
        <v>No</v>
      </c>
      <c r="H641" s="25">
        <f>VLOOKUP(A641,'Medical Examinations'!$A$1:$L$2336,7,FALSE)</f>
        <v>0</v>
      </c>
      <c r="I641" t="str">
        <f>VLOOKUP(A641,'Medical Examinations'!$A$1:$L$2336,8,FALSE)</f>
        <v>No</v>
      </c>
      <c r="J641" t="str">
        <f>VLOOKUP(A641,'Medical Examinations'!$A$1:$L$2336,11,FALSE)</f>
        <v>Obesity</v>
      </c>
      <c r="K641" t="str">
        <f>VLOOKUP(A641,'Medical Examinations'!$A$1:$L$2336,12,FALSE)</f>
        <v>Diabetes</v>
      </c>
      <c r="L641" t="str">
        <f>VLOOKUP(A641,'Hospitalisation Details'!$A$1:$M$2344,12,FALSE)</f>
        <v>18-07-1968</v>
      </c>
      <c r="M641">
        <f>VLOOKUP(A641,'Hospitalisation Details'!$A$1:$M$2344,6,FALSE)</f>
        <v>15363.77</v>
      </c>
      <c r="N641" t="str">
        <f>VLOOKUP(A641,'Hospitalisation Details'!$A$1:$M$2344,7,FALSE)</f>
        <v>tier - 2</v>
      </c>
      <c r="O641" t="str">
        <f>VLOOKUP(A641,'Hospitalisation Details'!$A$1:$M$2344,8,FALSE)</f>
        <v>tier - 1</v>
      </c>
      <c r="P641" t="str">
        <f>VLOOKUP(A641,'Hospitalisation Details'!$A$1:$M$2344,9,FALSE)</f>
        <v>R1026</v>
      </c>
      <c r="Q641">
        <f>VLOOKUP(A641,'Hospitalisation Details'!$A$1:$M$2344,13,FALSE)</f>
        <v>55</v>
      </c>
    </row>
    <row r="642" spans="1:17" ht="15.5" x14ac:dyDescent="0.35">
      <c r="A642" s="21" t="s">
        <v>1730</v>
      </c>
      <c r="B642" t="str">
        <f>VLOOKUP('Customer Names'!A642,'Customer Names'!$A$2:$C$2336,3,FALSE)</f>
        <v xml:space="preserve">  Takuo</v>
      </c>
      <c r="C642">
        <f>VLOOKUP(A642,'Medical Examinations'!$A$1:$L$2336,2, FALSE)</f>
        <v>50.92</v>
      </c>
      <c r="D642">
        <f>VLOOKUP(A642,'Medical Examinations'!$A$1:$L$2336,3,FALSE)</f>
        <v>5.31</v>
      </c>
      <c r="E642" t="str">
        <f>VLOOKUP(A642,'Medical Examinations'!$A$1:$L$2336,4,FALSE)</f>
        <v>yes</v>
      </c>
      <c r="F642" t="str">
        <f>VLOOKUP(A642,'Medical Examinations'!$A$1:$L$2336,5,FALSE)</f>
        <v>No</v>
      </c>
      <c r="G642" t="str">
        <f>VLOOKUP(A642,'Medical Examinations'!$A$1:$L$2336,6,FALSE)</f>
        <v>No</v>
      </c>
      <c r="H642" s="25">
        <f>VLOOKUP(A642,'Medical Examinations'!$A$1:$L$2336,7,FALSE)</f>
        <v>1</v>
      </c>
      <c r="I642" t="str">
        <f>VLOOKUP(A642,'Medical Examinations'!$A$1:$L$2336,8,FALSE)</f>
        <v>No</v>
      </c>
      <c r="J642" t="str">
        <f>VLOOKUP(A642,'Medical Examinations'!$A$1:$L$2336,11,FALSE)</f>
        <v>Obesity</v>
      </c>
      <c r="K642" t="str">
        <f>VLOOKUP(A642,'Medical Examinations'!$A$1:$L$2336,12,FALSE)</f>
        <v>Normal</v>
      </c>
      <c r="L642" t="str">
        <f>VLOOKUP(A642,'Hospitalisation Details'!$A$1:$M$2344,12,FALSE)</f>
        <v>17-12-1988</v>
      </c>
      <c r="M642">
        <f>VLOOKUP(A642,'Hospitalisation Details'!$A$1:$M$2344,6,FALSE)</f>
        <v>15361.5</v>
      </c>
      <c r="N642" t="str">
        <f>VLOOKUP(A642,'Hospitalisation Details'!$A$1:$M$2344,7,FALSE)</f>
        <v>tier - 2</v>
      </c>
      <c r="O642" t="str">
        <f>VLOOKUP(A642,'Hospitalisation Details'!$A$1:$M$2344,8,FALSE)</f>
        <v>tier - 3</v>
      </c>
      <c r="P642" t="str">
        <f>VLOOKUP(A642,'Hospitalisation Details'!$A$1:$M$2344,9,FALSE)</f>
        <v>R1023</v>
      </c>
      <c r="Q642">
        <f>VLOOKUP(A642,'Hospitalisation Details'!$A$1:$M$2344,13,FALSE)</f>
        <v>34</v>
      </c>
    </row>
    <row r="643" spans="1:17" ht="15.5" x14ac:dyDescent="0.35">
      <c r="A643" s="21" t="s">
        <v>1729</v>
      </c>
      <c r="B643" t="str">
        <f>VLOOKUP('Customer Names'!A643,'Customer Names'!$A$2:$C$2336,3,FALSE)</f>
        <v xml:space="preserve">  Kelly A</v>
      </c>
      <c r="C643">
        <f>VLOOKUP(A643,'Medical Examinations'!$A$1:$L$2336,2, FALSE)</f>
        <v>21.85</v>
      </c>
      <c r="D643">
        <f>VLOOKUP(A643,'Medical Examinations'!$A$1:$L$2336,3,FALSE)</f>
        <v>5.56</v>
      </c>
      <c r="E643" t="str">
        <f>VLOOKUP(A643,'Medical Examinations'!$A$1:$L$2336,4,FALSE)</f>
        <v>yes</v>
      </c>
      <c r="F643" t="str">
        <f>VLOOKUP(A643,'Medical Examinations'!$A$1:$L$2336,5,FALSE)</f>
        <v>No</v>
      </c>
      <c r="G643" t="str">
        <f>VLOOKUP(A643,'Medical Examinations'!$A$1:$L$2336,6,FALSE)</f>
        <v>No</v>
      </c>
      <c r="H643" s="25">
        <f>VLOOKUP(A643,'Medical Examinations'!$A$1:$L$2336,7,FALSE)</f>
        <v>0</v>
      </c>
      <c r="I643" t="str">
        <f>VLOOKUP(A643,'Medical Examinations'!$A$1:$L$2336,8,FALSE)</f>
        <v>yes</v>
      </c>
      <c r="J643" t="str">
        <f>VLOOKUP(A643,'Medical Examinations'!$A$1:$L$2336,11,FALSE)</f>
        <v>Normal Weight</v>
      </c>
      <c r="K643" t="str">
        <f>VLOOKUP(A643,'Medical Examinations'!$A$1:$L$2336,12,FALSE)</f>
        <v>Normal</v>
      </c>
      <c r="L643" t="str">
        <f>VLOOKUP(A643,'Hospitalisation Details'!$A$1:$M$2344,12,FALSE)</f>
        <v>14-07-2001</v>
      </c>
      <c r="M643">
        <f>VLOOKUP(A643,'Hospitalisation Details'!$A$1:$M$2344,6,FALSE)</f>
        <v>15359.1</v>
      </c>
      <c r="N643" t="str">
        <f>VLOOKUP(A643,'Hospitalisation Details'!$A$1:$M$2344,7,FALSE)</f>
        <v>tier - 2</v>
      </c>
      <c r="O643" t="str">
        <f>VLOOKUP(A643,'Hospitalisation Details'!$A$1:$M$2344,8,FALSE)</f>
        <v>tier - 3</v>
      </c>
      <c r="P643" t="str">
        <f>VLOOKUP(A643,'Hospitalisation Details'!$A$1:$M$2344,9,FALSE)</f>
        <v>R1024</v>
      </c>
      <c r="Q643">
        <f>VLOOKUP(A643,'Hospitalisation Details'!$A$1:$M$2344,13,FALSE)</f>
        <v>22</v>
      </c>
    </row>
    <row r="644" spans="1:17" ht="15.5" x14ac:dyDescent="0.35">
      <c r="A644" s="21" t="s">
        <v>1728</v>
      </c>
      <c r="B644" t="str">
        <f>VLOOKUP('Customer Names'!A644,'Customer Names'!$A$2:$C$2336,3,FALSE)</f>
        <v xml:space="preserve">  Scott</v>
      </c>
      <c r="C644">
        <f>VLOOKUP(A644,'Medical Examinations'!$A$1:$L$2336,2, FALSE)</f>
        <v>36.08</v>
      </c>
      <c r="D644">
        <f>VLOOKUP(A644,'Medical Examinations'!$A$1:$L$2336,3,FALSE)</f>
        <v>7.11</v>
      </c>
      <c r="E644" t="str">
        <f>VLOOKUP(A644,'Medical Examinations'!$A$1:$L$2336,4,FALSE)</f>
        <v>yes</v>
      </c>
      <c r="F644" t="str">
        <f>VLOOKUP(A644,'Medical Examinations'!$A$1:$L$2336,5,FALSE)</f>
        <v>No</v>
      </c>
      <c r="G644" t="str">
        <f>VLOOKUP(A644,'Medical Examinations'!$A$1:$L$2336,6,FALSE)</f>
        <v>Yes</v>
      </c>
      <c r="H644" s="25">
        <f>VLOOKUP(A644,'Medical Examinations'!$A$1:$L$2336,7,FALSE)</f>
        <v>1</v>
      </c>
      <c r="I644" t="str">
        <f>VLOOKUP(A644,'Medical Examinations'!$A$1:$L$2336,8,FALSE)</f>
        <v>No</v>
      </c>
      <c r="J644" t="str">
        <f>VLOOKUP(A644,'Medical Examinations'!$A$1:$L$2336,11,FALSE)</f>
        <v>Obesity</v>
      </c>
      <c r="K644" t="str">
        <f>VLOOKUP(A644,'Medical Examinations'!$A$1:$L$2336,12,FALSE)</f>
        <v>Diabetes</v>
      </c>
      <c r="L644" t="str">
        <f>VLOOKUP(A644,'Hospitalisation Details'!$A$1:$M$2344,12,FALSE)</f>
        <v>13-12-1963</v>
      </c>
      <c r="M644">
        <f>VLOOKUP(A644,'Hospitalisation Details'!$A$1:$M$2344,6,FALSE)</f>
        <v>15322.77</v>
      </c>
      <c r="N644" t="str">
        <f>VLOOKUP(A644,'Hospitalisation Details'!$A$1:$M$2344,7,FALSE)</f>
        <v>tier - 2</v>
      </c>
      <c r="O644" t="str">
        <f>VLOOKUP(A644,'Hospitalisation Details'!$A$1:$M$2344,8,FALSE)</f>
        <v>tier - 3</v>
      </c>
      <c r="P644" t="str">
        <f>VLOOKUP(A644,'Hospitalisation Details'!$A$1:$M$2344,9,FALSE)</f>
        <v>R1021</v>
      </c>
      <c r="Q644">
        <f>VLOOKUP(A644,'Hospitalisation Details'!$A$1:$M$2344,13,FALSE)</f>
        <v>59</v>
      </c>
    </row>
    <row r="645" spans="1:17" ht="15.5" x14ac:dyDescent="0.35">
      <c r="A645" s="21" t="s">
        <v>1727</v>
      </c>
      <c r="B645" t="str">
        <f>VLOOKUP('Customer Names'!A645,'Customer Names'!$A$2:$C$2336,3,FALSE)</f>
        <v xml:space="preserve">  Benoit</v>
      </c>
      <c r="C645">
        <f>VLOOKUP(A645,'Medical Examinations'!$A$1:$L$2336,2, FALSE)</f>
        <v>40.44</v>
      </c>
      <c r="D645">
        <f>VLOOKUP(A645,'Medical Examinations'!$A$1:$L$2336,3,FALSE)</f>
        <v>5.13</v>
      </c>
      <c r="E645" t="str">
        <f>VLOOKUP(A645,'Medical Examinations'!$A$1:$L$2336,4,FALSE)</f>
        <v>yes</v>
      </c>
      <c r="F645" t="str">
        <f>VLOOKUP(A645,'Medical Examinations'!$A$1:$L$2336,5,FALSE)</f>
        <v>No</v>
      </c>
      <c r="G645" t="str">
        <f>VLOOKUP(A645,'Medical Examinations'!$A$1:$L$2336,6,FALSE)</f>
        <v>Yes</v>
      </c>
      <c r="H645" s="25">
        <f>VLOOKUP(A645,'Medical Examinations'!$A$1:$L$2336,7,FALSE)</f>
        <v>1</v>
      </c>
      <c r="I645" t="str">
        <f>VLOOKUP(A645,'Medical Examinations'!$A$1:$L$2336,8,FALSE)</f>
        <v>No</v>
      </c>
      <c r="J645" t="str">
        <f>VLOOKUP(A645,'Medical Examinations'!$A$1:$L$2336,11,FALSE)</f>
        <v>Obesity</v>
      </c>
      <c r="K645" t="str">
        <f>VLOOKUP(A645,'Medical Examinations'!$A$1:$L$2336,12,FALSE)</f>
        <v>Normal</v>
      </c>
      <c r="L645" t="str">
        <f>VLOOKUP(A645,'Hospitalisation Details'!$A$1:$M$2344,12,FALSE)</f>
        <v>16-09-1969</v>
      </c>
      <c r="M645">
        <f>VLOOKUP(A645,'Hospitalisation Details'!$A$1:$M$2344,6,FALSE)</f>
        <v>15260.52</v>
      </c>
      <c r="N645" t="str">
        <f>VLOOKUP(A645,'Hospitalisation Details'!$A$1:$M$2344,7,FALSE)</f>
        <v>tier - 2</v>
      </c>
      <c r="O645" t="str">
        <f>VLOOKUP(A645,'Hospitalisation Details'!$A$1:$M$2344,8,FALSE)</f>
        <v>tier - 2</v>
      </c>
      <c r="P645" t="str">
        <f>VLOOKUP(A645,'Hospitalisation Details'!$A$1:$M$2344,9,FALSE)</f>
        <v>R1023</v>
      </c>
      <c r="Q645">
        <f>VLOOKUP(A645,'Hospitalisation Details'!$A$1:$M$2344,13,FALSE)</f>
        <v>53</v>
      </c>
    </row>
    <row r="646" spans="1:17" ht="15.5" x14ac:dyDescent="0.35">
      <c r="A646" s="21" t="s">
        <v>1726</v>
      </c>
      <c r="B646" t="str">
        <f>VLOOKUP('Customer Names'!A646,'Customer Names'!$A$2:$C$2336,3,FALSE)</f>
        <v xml:space="preserve">  Elizabeth M</v>
      </c>
      <c r="C646">
        <f>VLOOKUP(A646,'Medical Examinations'!$A$1:$L$2336,2, FALSE)</f>
        <v>38.094999999999999</v>
      </c>
      <c r="D646">
        <f>VLOOKUP(A646,'Medical Examinations'!$A$1:$L$2336,3,FALSE)</f>
        <v>10.199999999999999</v>
      </c>
      <c r="E646" t="str">
        <f>VLOOKUP(A646,'Medical Examinations'!$A$1:$L$2336,4,FALSE)</f>
        <v>No</v>
      </c>
      <c r="F646" t="str">
        <f>VLOOKUP(A646,'Medical Examinations'!$A$1:$L$2336,5,FALSE)</f>
        <v>No</v>
      </c>
      <c r="G646" t="str">
        <f>VLOOKUP(A646,'Medical Examinations'!$A$1:$L$2336,6,FALSE)</f>
        <v>No</v>
      </c>
      <c r="H646" s="25">
        <f>VLOOKUP(A646,'Medical Examinations'!$A$1:$L$2336,7,FALSE)</f>
        <v>0</v>
      </c>
      <c r="I646" t="str">
        <f>VLOOKUP(A646,'Medical Examinations'!$A$1:$L$2336,8,FALSE)</f>
        <v>No</v>
      </c>
      <c r="J646" t="str">
        <f>VLOOKUP(A646,'Medical Examinations'!$A$1:$L$2336,11,FALSE)</f>
        <v>Obesity</v>
      </c>
      <c r="K646" t="str">
        <f>VLOOKUP(A646,'Medical Examinations'!$A$1:$L$2336,12,FALSE)</f>
        <v>Diabetes</v>
      </c>
      <c r="L646" t="str">
        <f>VLOOKUP(A646,'Hospitalisation Details'!$A$1:$M$2344,12,FALSE)</f>
        <v>25-07-1960</v>
      </c>
      <c r="M646">
        <f>VLOOKUP(A646,'Hospitalisation Details'!$A$1:$M$2344,6,FALSE)</f>
        <v>15230.32</v>
      </c>
      <c r="N646" t="str">
        <f>VLOOKUP(A646,'Hospitalisation Details'!$A$1:$M$2344,7,FALSE)</f>
        <v>tier - 2</v>
      </c>
      <c r="O646" t="str">
        <f>VLOOKUP(A646,'Hospitalisation Details'!$A$1:$M$2344,8,FALSE)</f>
        <v>tier - 2</v>
      </c>
      <c r="P646" t="str">
        <f>VLOOKUP(A646,'Hospitalisation Details'!$A$1:$M$2344,9,FALSE)</f>
        <v>R1024</v>
      </c>
      <c r="Q646">
        <f>VLOOKUP(A646,'Hospitalisation Details'!$A$1:$M$2344,13,FALSE)</f>
        <v>63</v>
      </c>
    </row>
    <row r="647" spans="1:17" ht="15.5" x14ac:dyDescent="0.35">
      <c r="A647" s="21" t="s">
        <v>1725</v>
      </c>
      <c r="B647" t="str">
        <f>VLOOKUP('Customer Names'!A647,'Customer Names'!$A$2:$C$2336,3,FALSE)</f>
        <v xml:space="preserve">  Jessica A</v>
      </c>
      <c r="C647">
        <f>VLOOKUP(A647,'Medical Examinations'!$A$1:$L$2336,2, FALSE)</f>
        <v>44.95</v>
      </c>
      <c r="D647">
        <f>VLOOKUP(A647,'Medical Examinations'!$A$1:$L$2336,3,FALSE)</f>
        <v>10.4</v>
      </c>
      <c r="E647" t="str">
        <f>VLOOKUP(A647,'Medical Examinations'!$A$1:$L$2336,4,FALSE)</f>
        <v>No</v>
      </c>
      <c r="F647" t="str">
        <f>VLOOKUP(A647,'Medical Examinations'!$A$1:$L$2336,5,FALSE)</f>
        <v>No</v>
      </c>
      <c r="G647" t="str">
        <f>VLOOKUP(A647,'Medical Examinations'!$A$1:$L$2336,6,FALSE)</f>
        <v>No</v>
      </c>
      <c r="H647" s="25">
        <f>VLOOKUP(A647,'Medical Examinations'!$A$1:$L$2336,7,FALSE)</f>
        <v>0</v>
      </c>
      <c r="I647" t="str">
        <f>VLOOKUP(A647,'Medical Examinations'!$A$1:$L$2336,8,FALSE)</f>
        <v>No</v>
      </c>
      <c r="J647" t="str">
        <f>VLOOKUP(A647,'Medical Examinations'!$A$1:$L$2336,11,FALSE)</f>
        <v>Obesity</v>
      </c>
      <c r="K647" t="str">
        <f>VLOOKUP(A647,'Medical Examinations'!$A$1:$L$2336,12,FALSE)</f>
        <v>Diabetes</v>
      </c>
      <c r="L647" t="str">
        <f>VLOOKUP(A647,'Hospitalisation Details'!$A$1:$M$2344,12,FALSE)</f>
        <v>23-11-1978</v>
      </c>
      <c r="M647">
        <f>VLOOKUP(A647,'Hospitalisation Details'!$A$1:$M$2344,6,FALSE)</f>
        <v>15207.92</v>
      </c>
      <c r="N647" t="str">
        <f>VLOOKUP(A647,'Hospitalisation Details'!$A$1:$M$2344,7,FALSE)</f>
        <v>tier - 2</v>
      </c>
      <c r="O647" t="str">
        <f>VLOOKUP(A647,'Hospitalisation Details'!$A$1:$M$2344,8,FALSE)</f>
        <v>tier - 1</v>
      </c>
      <c r="P647" t="str">
        <f>VLOOKUP(A647,'Hospitalisation Details'!$A$1:$M$2344,9,FALSE)</f>
        <v>R1012</v>
      </c>
      <c r="Q647">
        <f>VLOOKUP(A647,'Hospitalisation Details'!$A$1:$M$2344,13,FALSE)</f>
        <v>44</v>
      </c>
    </row>
    <row r="648" spans="1:17" ht="15.5" x14ac:dyDescent="0.35">
      <c r="A648" s="21" t="s">
        <v>1724</v>
      </c>
      <c r="B648" t="str">
        <f>VLOOKUP('Customer Names'!A648,'Customer Names'!$A$2:$C$2336,3,FALSE)</f>
        <v xml:space="preserve">  Monica K</v>
      </c>
      <c r="C648">
        <f>VLOOKUP(A648,'Medical Examinations'!$A$1:$L$2336,2, FALSE)</f>
        <v>35.54</v>
      </c>
      <c r="D648">
        <f>VLOOKUP(A648,'Medical Examinations'!$A$1:$L$2336,3,FALSE)</f>
        <v>10.67</v>
      </c>
      <c r="E648" t="str">
        <f>VLOOKUP(A648,'Medical Examinations'!$A$1:$L$2336,4,FALSE)</f>
        <v>No</v>
      </c>
      <c r="F648" t="str">
        <f>VLOOKUP(A648,'Medical Examinations'!$A$1:$L$2336,5,FALSE)</f>
        <v>No</v>
      </c>
      <c r="G648" t="str">
        <f>VLOOKUP(A648,'Medical Examinations'!$A$1:$L$2336,6,FALSE)</f>
        <v>No</v>
      </c>
      <c r="H648" s="25">
        <f>VLOOKUP(A648,'Medical Examinations'!$A$1:$L$2336,7,FALSE)</f>
        <v>0</v>
      </c>
      <c r="I648" t="str">
        <f>VLOOKUP(A648,'Medical Examinations'!$A$1:$L$2336,8,FALSE)</f>
        <v>No</v>
      </c>
      <c r="J648" t="str">
        <f>VLOOKUP(A648,'Medical Examinations'!$A$1:$L$2336,11,FALSE)</f>
        <v>Obesity</v>
      </c>
      <c r="K648" t="str">
        <f>VLOOKUP(A648,'Medical Examinations'!$A$1:$L$2336,12,FALSE)</f>
        <v>Diabetes</v>
      </c>
      <c r="L648" t="str">
        <f>VLOOKUP(A648,'Hospitalisation Details'!$A$1:$M$2344,12,FALSE)</f>
        <v>17-06-1962</v>
      </c>
      <c r="M648">
        <f>VLOOKUP(A648,'Hospitalisation Details'!$A$1:$M$2344,6,FALSE)</f>
        <v>15174.81</v>
      </c>
      <c r="N648" t="str">
        <f>VLOOKUP(A648,'Hospitalisation Details'!$A$1:$M$2344,7,FALSE)</f>
        <v>tier - 2</v>
      </c>
      <c r="O648" t="str">
        <f>VLOOKUP(A648,'Hospitalisation Details'!$A$1:$M$2344,8,FALSE)</f>
        <v>tier - 1</v>
      </c>
      <c r="P648" t="str">
        <f>VLOOKUP(A648,'Hospitalisation Details'!$A$1:$M$2344,9,FALSE)</f>
        <v>R1012</v>
      </c>
      <c r="Q648">
        <f>VLOOKUP(A648,'Hospitalisation Details'!$A$1:$M$2344,13,FALSE)</f>
        <v>61</v>
      </c>
    </row>
    <row r="649" spans="1:17" ht="15.5" x14ac:dyDescent="0.35">
      <c r="A649" s="21" t="s">
        <v>1723</v>
      </c>
      <c r="B649" t="str">
        <f>VLOOKUP('Customer Names'!A649,'Customer Names'!$A$2:$C$2336,3,FALSE)</f>
        <v xml:space="preserve">  Kevin L</v>
      </c>
      <c r="C649">
        <f>VLOOKUP(A649,'Medical Examinations'!$A$1:$L$2336,2, FALSE)</f>
        <v>39.799999999999997</v>
      </c>
      <c r="D649">
        <f>VLOOKUP(A649,'Medical Examinations'!$A$1:$L$2336,3,FALSE)</f>
        <v>4.6500000000000004</v>
      </c>
      <c r="E649" t="str">
        <f>VLOOKUP(A649,'Medical Examinations'!$A$1:$L$2336,4,FALSE)</f>
        <v>yes</v>
      </c>
      <c r="F649" t="str">
        <f>VLOOKUP(A649,'Medical Examinations'!$A$1:$L$2336,5,FALSE)</f>
        <v>No</v>
      </c>
      <c r="G649" t="str">
        <f>VLOOKUP(A649,'Medical Examinations'!$A$1:$L$2336,6,FALSE)</f>
        <v>No</v>
      </c>
      <c r="H649" s="25">
        <f>VLOOKUP(A649,'Medical Examinations'!$A$1:$L$2336,7,FALSE)</f>
        <v>2</v>
      </c>
      <c r="I649" t="str">
        <f>VLOOKUP(A649,'Medical Examinations'!$A$1:$L$2336,8,FALSE)</f>
        <v>No</v>
      </c>
      <c r="J649" t="str">
        <f>VLOOKUP(A649,'Medical Examinations'!$A$1:$L$2336,11,FALSE)</f>
        <v>Obesity</v>
      </c>
      <c r="K649" t="str">
        <f>VLOOKUP(A649,'Medical Examinations'!$A$1:$L$2336,12,FALSE)</f>
        <v>Normal</v>
      </c>
      <c r="L649" t="str">
        <f>VLOOKUP(A649,'Hospitalisation Details'!$A$1:$M$2344,12,FALSE)</f>
        <v>03-12-1959</v>
      </c>
      <c r="M649">
        <f>VLOOKUP(A649,'Hospitalisation Details'!$A$1:$M$2344,6,FALSE)</f>
        <v>15170.07</v>
      </c>
      <c r="N649" t="str">
        <f>VLOOKUP(A649,'Hospitalisation Details'!$A$1:$M$2344,7,FALSE)</f>
        <v>tier - 2</v>
      </c>
      <c r="O649" t="str">
        <f>VLOOKUP(A649,'Hospitalisation Details'!$A$1:$M$2344,8,FALSE)</f>
        <v>tier - 3</v>
      </c>
      <c r="P649" t="str">
        <f>VLOOKUP(A649,'Hospitalisation Details'!$A$1:$M$2344,9,FALSE)</f>
        <v>R1011</v>
      </c>
      <c r="Q649">
        <f>VLOOKUP(A649,'Hospitalisation Details'!$A$1:$M$2344,13,FALSE)</f>
        <v>63</v>
      </c>
    </row>
    <row r="650" spans="1:17" ht="15.5" x14ac:dyDescent="0.35">
      <c r="A650" s="21" t="s">
        <v>1722</v>
      </c>
      <c r="B650" t="str">
        <f>VLOOKUP('Customer Names'!A650,'Customer Names'!$A$2:$C$2336,3,FALSE)</f>
        <v xml:space="preserve">  Gregory</v>
      </c>
      <c r="C650">
        <f>VLOOKUP(A650,'Medical Examinations'!$A$1:$L$2336,2, FALSE)</f>
        <v>33.659999999999997</v>
      </c>
      <c r="D650">
        <f>VLOOKUP(A650,'Medical Examinations'!$A$1:$L$2336,3,FALSE)</f>
        <v>5.65</v>
      </c>
      <c r="E650" t="str">
        <f>VLOOKUP(A650,'Medical Examinations'!$A$1:$L$2336,4,FALSE)</f>
        <v>yes</v>
      </c>
      <c r="F650" t="str">
        <f>VLOOKUP(A650,'Medical Examinations'!$A$1:$L$2336,5,FALSE)</f>
        <v>No</v>
      </c>
      <c r="G650" t="str">
        <f>VLOOKUP(A650,'Medical Examinations'!$A$1:$L$2336,6,FALSE)</f>
        <v>No</v>
      </c>
      <c r="H650" s="25">
        <f>VLOOKUP(A650,'Medical Examinations'!$A$1:$L$2336,7,FALSE)</f>
        <v>2</v>
      </c>
      <c r="I650" t="str">
        <f>VLOOKUP(A650,'Medical Examinations'!$A$1:$L$2336,8,FALSE)</f>
        <v>No</v>
      </c>
      <c r="J650" t="str">
        <f>VLOOKUP(A650,'Medical Examinations'!$A$1:$L$2336,11,FALSE)</f>
        <v>Obesity</v>
      </c>
      <c r="K650" t="str">
        <f>VLOOKUP(A650,'Medical Examinations'!$A$1:$L$2336,12,FALSE)</f>
        <v>Normal</v>
      </c>
      <c r="L650" t="str">
        <f>VLOOKUP(A650,'Hospitalisation Details'!$A$1:$M$2344,12,FALSE)</f>
        <v>04-06-1959</v>
      </c>
      <c r="M650">
        <f>VLOOKUP(A650,'Hospitalisation Details'!$A$1:$M$2344,6,FALSE)</f>
        <v>15161.53</v>
      </c>
      <c r="N650" t="str">
        <f>VLOOKUP(A650,'Hospitalisation Details'!$A$1:$M$2344,7,FALSE)</f>
        <v>tier - 2</v>
      </c>
      <c r="O650" t="str">
        <f>VLOOKUP(A650,'Hospitalisation Details'!$A$1:$M$2344,8,FALSE)</f>
        <v>tier - 1</v>
      </c>
      <c r="P650" t="str">
        <f>VLOOKUP(A650,'Hospitalisation Details'!$A$1:$M$2344,9,FALSE)</f>
        <v>R1013</v>
      </c>
      <c r="Q650">
        <f>VLOOKUP(A650,'Hospitalisation Details'!$A$1:$M$2344,13,FALSE)</f>
        <v>64</v>
      </c>
    </row>
    <row r="651" spans="1:17" ht="15.5" x14ac:dyDescent="0.35">
      <c r="A651" s="21" t="s">
        <v>1721</v>
      </c>
      <c r="B651" t="str">
        <f>VLOOKUP('Customer Names'!A651,'Customer Names'!$A$2:$C$2336,3,FALSE)</f>
        <v xml:space="preserve">  Della</v>
      </c>
      <c r="C651">
        <f>VLOOKUP(A651,'Medical Examinations'!$A$1:$L$2336,2, FALSE)</f>
        <v>35.5</v>
      </c>
      <c r="D651">
        <f>VLOOKUP(A651,'Medical Examinations'!$A$1:$L$2336,3,FALSE)</f>
        <v>11.97</v>
      </c>
      <c r="E651" t="str">
        <f>VLOOKUP(A651,'Medical Examinations'!$A$1:$L$2336,4,FALSE)</f>
        <v>No</v>
      </c>
      <c r="F651" t="str">
        <f>VLOOKUP(A651,'Medical Examinations'!$A$1:$L$2336,5,FALSE)</f>
        <v>No</v>
      </c>
      <c r="G651" t="str">
        <f>VLOOKUP(A651,'Medical Examinations'!$A$1:$L$2336,6,FALSE)</f>
        <v>No</v>
      </c>
      <c r="H651" s="25">
        <f>VLOOKUP(A651,'Medical Examinations'!$A$1:$L$2336,7,FALSE)</f>
        <v>0</v>
      </c>
      <c r="I651" t="str">
        <f>VLOOKUP(A651,'Medical Examinations'!$A$1:$L$2336,8,FALSE)</f>
        <v>No</v>
      </c>
      <c r="J651" t="str">
        <f>VLOOKUP(A651,'Medical Examinations'!$A$1:$L$2336,11,FALSE)</f>
        <v>Obesity</v>
      </c>
      <c r="K651" t="str">
        <f>VLOOKUP(A651,'Medical Examinations'!$A$1:$L$2336,12,FALSE)</f>
        <v>Diabetes</v>
      </c>
      <c r="L651" t="str">
        <f>VLOOKUP(A651,'Hospitalisation Details'!$A$1:$M$2344,12,FALSE)</f>
        <v>25-10-1962</v>
      </c>
      <c r="M651">
        <f>VLOOKUP(A651,'Hospitalisation Details'!$A$1:$M$2344,6,FALSE)</f>
        <v>15161.25</v>
      </c>
      <c r="N651" t="str">
        <f>VLOOKUP(A651,'Hospitalisation Details'!$A$1:$M$2344,7,FALSE)</f>
        <v>tier - 2</v>
      </c>
      <c r="O651" t="str">
        <f>VLOOKUP(A651,'Hospitalisation Details'!$A$1:$M$2344,8,FALSE)</f>
        <v>tier - 2</v>
      </c>
      <c r="P651" t="str">
        <f>VLOOKUP(A651,'Hospitalisation Details'!$A$1:$M$2344,9,FALSE)</f>
        <v>R1012</v>
      </c>
      <c r="Q651">
        <f>VLOOKUP(A651,'Hospitalisation Details'!$A$1:$M$2344,13,FALSE)</f>
        <v>60</v>
      </c>
    </row>
    <row r="652" spans="1:17" ht="15.5" x14ac:dyDescent="0.35">
      <c r="A652" s="21" t="s">
        <v>1720</v>
      </c>
      <c r="B652" t="str">
        <f>VLOOKUP('Customer Names'!A652,'Customer Names'!$A$2:$C$2336,3,FALSE)</f>
        <v xml:space="preserve">  David</v>
      </c>
      <c r="C652">
        <f>VLOOKUP(A652,'Medical Examinations'!$A$1:$L$2336,2, FALSE)</f>
        <v>41.63</v>
      </c>
      <c r="D652">
        <f>VLOOKUP(A652,'Medical Examinations'!$A$1:$L$2336,3,FALSE)</f>
        <v>6.71</v>
      </c>
      <c r="E652" t="str">
        <f>VLOOKUP(A652,'Medical Examinations'!$A$1:$L$2336,4,FALSE)</f>
        <v>No</v>
      </c>
      <c r="F652" t="str">
        <f>VLOOKUP(A652,'Medical Examinations'!$A$1:$L$2336,5,FALSE)</f>
        <v>No</v>
      </c>
      <c r="G652" t="str">
        <f>VLOOKUP(A652,'Medical Examinations'!$A$1:$L$2336,6,FALSE)</f>
        <v>No</v>
      </c>
      <c r="H652" s="25">
        <f>VLOOKUP(A652,'Medical Examinations'!$A$1:$L$2336,7,FALSE)</f>
        <v>0</v>
      </c>
      <c r="I652" t="str">
        <f>VLOOKUP(A652,'Medical Examinations'!$A$1:$L$2336,8,FALSE)</f>
        <v>No</v>
      </c>
      <c r="J652" t="str">
        <f>VLOOKUP(A652,'Medical Examinations'!$A$1:$L$2336,11,FALSE)</f>
        <v>Obesity</v>
      </c>
      <c r="K652" t="str">
        <f>VLOOKUP(A652,'Medical Examinations'!$A$1:$L$2336,12,FALSE)</f>
        <v>Diabetes</v>
      </c>
      <c r="L652" t="str">
        <f>VLOOKUP(A652,'Hospitalisation Details'!$A$1:$M$2344,12,FALSE)</f>
        <v>25-11-1971</v>
      </c>
      <c r="M652">
        <f>VLOOKUP(A652,'Hospitalisation Details'!$A$1:$M$2344,6,FALSE)</f>
        <v>15150.44</v>
      </c>
      <c r="N652" t="str">
        <f>VLOOKUP(A652,'Hospitalisation Details'!$A$1:$M$2344,7,FALSE)</f>
        <v>tier - 2</v>
      </c>
      <c r="O652" t="str">
        <f>VLOOKUP(A652,'Hospitalisation Details'!$A$1:$M$2344,8,FALSE)</f>
        <v>tier - 1</v>
      </c>
      <c r="P652" t="str">
        <f>VLOOKUP(A652,'Hospitalisation Details'!$A$1:$M$2344,9,FALSE)</f>
        <v>R1023</v>
      </c>
      <c r="Q652">
        <f>VLOOKUP(A652,'Hospitalisation Details'!$A$1:$M$2344,13,FALSE)</f>
        <v>51</v>
      </c>
    </row>
    <row r="653" spans="1:17" ht="15.5" x14ac:dyDescent="0.35">
      <c r="A653" s="21" t="s">
        <v>1719</v>
      </c>
      <c r="B653" t="str">
        <f>VLOOKUP('Customer Names'!A653,'Customer Names'!$A$2:$C$2336,3,FALSE)</f>
        <v xml:space="preserve">  Victoria</v>
      </c>
      <c r="C653">
        <f>VLOOKUP(A653,'Medical Examinations'!$A$1:$L$2336,2, FALSE)</f>
        <v>46.49</v>
      </c>
      <c r="D653">
        <f>VLOOKUP(A653,'Medical Examinations'!$A$1:$L$2336,3,FALSE)</f>
        <v>11.92</v>
      </c>
      <c r="E653" t="str">
        <f>VLOOKUP(A653,'Medical Examinations'!$A$1:$L$2336,4,FALSE)</f>
        <v>No</v>
      </c>
      <c r="F653" t="str">
        <f>VLOOKUP(A653,'Medical Examinations'!$A$1:$L$2336,5,FALSE)</f>
        <v>No</v>
      </c>
      <c r="G653" t="str">
        <f>VLOOKUP(A653,'Medical Examinations'!$A$1:$L$2336,6,FALSE)</f>
        <v>No</v>
      </c>
      <c r="H653" s="25">
        <f>VLOOKUP(A653,'Medical Examinations'!$A$1:$L$2336,7,FALSE)</f>
        <v>0</v>
      </c>
      <c r="I653" t="str">
        <f>VLOOKUP(A653,'Medical Examinations'!$A$1:$L$2336,8,FALSE)</f>
        <v>No</v>
      </c>
      <c r="J653" t="str">
        <f>VLOOKUP(A653,'Medical Examinations'!$A$1:$L$2336,11,FALSE)</f>
        <v>Obesity</v>
      </c>
      <c r="K653" t="str">
        <f>VLOOKUP(A653,'Medical Examinations'!$A$1:$L$2336,12,FALSE)</f>
        <v>Diabetes</v>
      </c>
      <c r="L653" t="str">
        <f>VLOOKUP(A653,'Hospitalisation Details'!$A$1:$M$2344,12,FALSE)</f>
        <v>05-09-1978</v>
      </c>
      <c r="M653">
        <f>VLOOKUP(A653,'Hospitalisation Details'!$A$1:$M$2344,6,FALSE)</f>
        <v>15123.19</v>
      </c>
      <c r="N653" t="str">
        <f>VLOOKUP(A653,'Hospitalisation Details'!$A$1:$M$2344,7,FALSE)</f>
        <v>tier - 2</v>
      </c>
      <c r="O653" t="str">
        <f>VLOOKUP(A653,'Hospitalisation Details'!$A$1:$M$2344,8,FALSE)</f>
        <v>tier - 1</v>
      </c>
      <c r="P653" t="str">
        <f>VLOOKUP(A653,'Hospitalisation Details'!$A$1:$M$2344,9,FALSE)</f>
        <v>R1011</v>
      </c>
      <c r="Q653">
        <f>VLOOKUP(A653,'Hospitalisation Details'!$A$1:$M$2344,13,FALSE)</f>
        <v>44</v>
      </c>
    </row>
    <row r="654" spans="1:17" ht="15.5" x14ac:dyDescent="0.35">
      <c r="A654" s="21" t="s">
        <v>1718</v>
      </c>
      <c r="B654" t="str">
        <f>VLOOKUP('Customer Names'!A654,'Customer Names'!$A$2:$C$2336,3,FALSE)</f>
        <v xml:space="preserve">  Tasos</v>
      </c>
      <c r="C654">
        <f>VLOOKUP(A654,'Medical Examinations'!$A$1:$L$2336,2, FALSE)</f>
        <v>43.29</v>
      </c>
      <c r="D654">
        <f>VLOOKUP(A654,'Medical Examinations'!$A$1:$L$2336,3,FALSE)</f>
        <v>5.35</v>
      </c>
      <c r="E654" t="str">
        <f>VLOOKUP(A654,'Medical Examinations'!$A$1:$L$2336,4,FALSE)</f>
        <v>No</v>
      </c>
      <c r="F654" t="str">
        <f>VLOOKUP(A654,'Medical Examinations'!$A$1:$L$2336,5,FALSE)</f>
        <v>No</v>
      </c>
      <c r="G654" t="str">
        <f>VLOOKUP(A654,'Medical Examinations'!$A$1:$L$2336,6,FALSE)</f>
        <v>No</v>
      </c>
      <c r="H654" s="25">
        <f>VLOOKUP(A654,'Medical Examinations'!$A$1:$L$2336,7,FALSE)</f>
        <v>2</v>
      </c>
      <c r="I654" t="str">
        <f>VLOOKUP(A654,'Medical Examinations'!$A$1:$L$2336,8,FALSE)</f>
        <v>No</v>
      </c>
      <c r="J654" t="str">
        <f>VLOOKUP(A654,'Medical Examinations'!$A$1:$L$2336,11,FALSE)</f>
        <v>Obesity</v>
      </c>
      <c r="K654" t="str">
        <f>VLOOKUP(A654,'Medical Examinations'!$A$1:$L$2336,12,FALSE)</f>
        <v>Normal</v>
      </c>
      <c r="L654" t="str">
        <f>VLOOKUP(A654,'Hospitalisation Details'!$A$1:$M$2344,12,FALSE)</f>
        <v>07-11-1972</v>
      </c>
      <c r="M654">
        <f>VLOOKUP(A654,'Hospitalisation Details'!$A$1:$M$2344,6,FALSE)</f>
        <v>15103.69</v>
      </c>
      <c r="N654" t="str">
        <f>VLOOKUP(A654,'Hospitalisation Details'!$A$1:$M$2344,7,FALSE)</f>
        <v>tier - 2</v>
      </c>
      <c r="O654" t="str">
        <f>VLOOKUP(A654,'Hospitalisation Details'!$A$1:$M$2344,8,FALSE)</f>
        <v>tier - 1</v>
      </c>
      <c r="P654" t="str">
        <f>VLOOKUP(A654,'Hospitalisation Details'!$A$1:$M$2344,9,FALSE)</f>
        <v>R1012</v>
      </c>
      <c r="Q654">
        <f>VLOOKUP(A654,'Hospitalisation Details'!$A$1:$M$2344,13,FALSE)</f>
        <v>50</v>
      </c>
    </row>
    <row r="655" spans="1:17" ht="15.5" x14ac:dyDescent="0.35">
      <c r="A655" s="21" t="s">
        <v>1717</v>
      </c>
      <c r="B655" t="str">
        <f>VLOOKUP('Customer Names'!A655,'Customer Names'!$A$2:$C$2336,3,FALSE)</f>
        <v xml:space="preserve">  Thomas</v>
      </c>
      <c r="C655">
        <f>VLOOKUP(A655,'Medical Examinations'!$A$1:$L$2336,2, FALSE)</f>
        <v>43.08</v>
      </c>
      <c r="D655">
        <f>VLOOKUP(A655,'Medical Examinations'!$A$1:$L$2336,3,FALSE)</f>
        <v>8.9600000000000009</v>
      </c>
      <c r="E655" t="str">
        <f>VLOOKUP(A655,'Medical Examinations'!$A$1:$L$2336,4,FALSE)</f>
        <v>yes</v>
      </c>
      <c r="F655" t="str">
        <f>VLOOKUP(A655,'Medical Examinations'!$A$1:$L$2336,5,FALSE)</f>
        <v>No</v>
      </c>
      <c r="G655" t="str">
        <f>VLOOKUP(A655,'Medical Examinations'!$A$1:$L$2336,6,FALSE)</f>
        <v>No</v>
      </c>
      <c r="H655" s="25">
        <f>VLOOKUP(A655,'Medical Examinations'!$A$1:$L$2336,7,FALSE)</f>
        <v>1</v>
      </c>
      <c r="I655" t="str">
        <f>VLOOKUP(A655,'Medical Examinations'!$A$1:$L$2336,8,FALSE)</f>
        <v>No</v>
      </c>
      <c r="J655" t="str">
        <f>VLOOKUP(A655,'Medical Examinations'!$A$1:$L$2336,11,FALSE)</f>
        <v>Obesity</v>
      </c>
      <c r="K655" t="str">
        <f>VLOOKUP(A655,'Medical Examinations'!$A$1:$L$2336,12,FALSE)</f>
        <v>Diabetes</v>
      </c>
      <c r="L655" t="str">
        <f>VLOOKUP(A655,'Hospitalisation Details'!$A$1:$M$2344,12,FALSE)</f>
        <v>26-10-1975</v>
      </c>
      <c r="M655">
        <f>VLOOKUP(A655,'Hospitalisation Details'!$A$1:$M$2344,6,FALSE)</f>
        <v>15090.35</v>
      </c>
      <c r="N655" t="str">
        <f>VLOOKUP(A655,'Hospitalisation Details'!$A$1:$M$2344,7,FALSE)</f>
        <v>tier - 2</v>
      </c>
      <c r="O655" t="str">
        <f>VLOOKUP(A655,'Hospitalisation Details'!$A$1:$M$2344,8,FALSE)</f>
        <v>tier - 1</v>
      </c>
      <c r="P655" t="str">
        <f>VLOOKUP(A655,'Hospitalisation Details'!$A$1:$M$2344,9,FALSE)</f>
        <v>R1023</v>
      </c>
      <c r="Q655">
        <f>VLOOKUP(A655,'Hospitalisation Details'!$A$1:$M$2344,13,FALSE)</f>
        <v>47</v>
      </c>
    </row>
    <row r="656" spans="1:17" ht="15.5" x14ac:dyDescent="0.35">
      <c r="A656" s="21" t="s">
        <v>1716</v>
      </c>
      <c r="B656" t="str">
        <f>VLOOKUP('Customer Names'!A656,'Customer Names'!$A$2:$C$2336,3,FALSE)</f>
        <v xml:space="preserve">  Lukasz</v>
      </c>
      <c r="C656">
        <f>VLOOKUP(A656,'Medical Examinations'!$A$1:$L$2336,2, FALSE)</f>
        <v>39.07</v>
      </c>
      <c r="D656">
        <f>VLOOKUP(A656,'Medical Examinations'!$A$1:$L$2336,3,FALSE)</f>
        <v>11.93</v>
      </c>
      <c r="E656" t="str">
        <f>VLOOKUP(A656,'Medical Examinations'!$A$1:$L$2336,4,FALSE)</f>
        <v>No</v>
      </c>
      <c r="F656" t="str">
        <f>VLOOKUP(A656,'Medical Examinations'!$A$1:$L$2336,5,FALSE)</f>
        <v>No</v>
      </c>
      <c r="G656" t="str">
        <f>VLOOKUP(A656,'Medical Examinations'!$A$1:$L$2336,6,FALSE)</f>
        <v>No</v>
      </c>
      <c r="H656" s="25">
        <f>VLOOKUP(A656,'Medical Examinations'!$A$1:$L$2336,7,FALSE)</f>
        <v>0</v>
      </c>
      <c r="I656" t="str">
        <f>VLOOKUP(A656,'Medical Examinations'!$A$1:$L$2336,8,FALSE)</f>
        <v>No</v>
      </c>
      <c r="J656" t="str">
        <f>VLOOKUP(A656,'Medical Examinations'!$A$1:$L$2336,11,FALSE)</f>
        <v>Obesity</v>
      </c>
      <c r="K656" t="str">
        <f>VLOOKUP(A656,'Medical Examinations'!$A$1:$L$2336,12,FALSE)</f>
        <v>Diabetes</v>
      </c>
      <c r="L656" t="str">
        <f>VLOOKUP(A656,'Hospitalisation Details'!$A$1:$M$2344,12,FALSE)</f>
        <v>12-06-1968</v>
      </c>
      <c r="M656">
        <f>VLOOKUP(A656,'Hospitalisation Details'!$A$1:$M$2344,6,FALSE)</f>
        <v>15052.68</v>
      </c>
      <c r="N656" t="str">
        <f>VLOOKUP(A656,'Hospitalisation Details'!$A$1:$M$2344,7,FALSE)</f>
        <v>tier - 2</v>
      </c>
      <c r="O656" t="str">
        <f>VLOOKUP(A656,'Hospitalisation Details'!$A$1:$M$2344,8,FALSE)</f>
        <v>tier - 2</v>
      </c>
      <c r="P656" t="str">
        <f>VLOOKUP(A656,'Hospitalisation Details'!$A$1:$M$2344,9,FALSE)</f>
        <v>R1022</v>
      </c>
      <c r="Q656">
        <f>VLOOKUP(A656,'Hospitalisation Details'!$A$1:$M$2344,13,FALSE)</f>
        <v>55</v>
      </c>
    </row>
    <row r="657" spans="1:17" ht="15.5" x14ac:dyDescent="0.35">
      <c r="A657" s="21" t="s">
        <v>1715</v>
      </c>
      <c r="B657" t="str">
        <f>VLOOKUP('Customer Names'!A657,'Customer Names'!$A$2:$C$2336,3,FALSE)</f>
        <v xml:space="preserve">  Matthew A</v>
      </c>
      <c r="C657">
        <f>VLOOKUP(A657,'Medical Examinations'!$A$1:$L$2336,2, FALSE)</f>
        <v>41.3</v>
      </c>
      <c r="D657">
        <f>VLOOKUP(A657,'Medical Examinations'!$A$1:$L$2336,3,FALSE)</f>
        <v>9.59</v>
      </c>
      <c r="E657" t="str">
        <f>VLOOKUP(A657,'Medical Examinations'!$A$1:$L$2336,4,FALSE)</f>
        <v>No</v>
      </c>
      <c r="F657" t="str">
        <f>VLOOKUP(A657,'Medical Examinations'!$A$1:$L$2336,5,FALSE)</f>
        <v>No</v>
      </c>
      <c r="G657" t="str">
        <f>VLOOKUP(A657,'Medical Examinations'!$A$1:$L$2336,6,FALSE)</f>
        <v>No</v>
      </c>
      <c r="H657" s="25">
        <f>VLOOKUP(A657,'Medical Examinations'!$A$1:$L$2336,7,FALSE)</f>
        <v>0</v>
      </c>
      <c r="I657" t="str">
        <f>VLOOKUP(A657,'Medical Examinations'!$A$1:$L$2336,8,FALSE)</f>
        <v>No</v>
      </c>
      <c r="J657" t="str">
        <f>VLOOKUP(A657,'Medical Examinations'!$A$1:$L$2336,11,FALSE)</f>
        <v>Obesity</v>
      </c>
      <c r="K657" t="str">
        <f>VLOOKUP(A657,'Medical Examinations'!$A$1:$L$2336,12,FALSE)</f>
        <v>Diabetes</v>
      </c>
      <c r="L657" t="str">
        <f>VLOOKUP(A657,'Hospitalisation Details'!$A$1:$M$2344,12,FALSE)</f>
        <v>15-08-1971</v>
      </c>
      <c r="M657">
        <f>VLOOKUP(A657,'Hospitalisation Details'!$A$1:$M$2344,6,FALSE)</f>
        <v>15038.51</v>
      </c>
      <c r="N657" t="str">
        <f>VLOOKUP(A657,'Hospitalisation Details'!$A$1:$M$2344,7,FALSE)</f>
        <v>tier - 2</v>
      </c>
      <c r="O657" t="str">
        <f>VLOOKUP(A657,'Hospitalisation Details'!$A$1:$M$2344,8,FALSE)</f>
        <v>tier - 3</v>
      </c>
      <c r="P657" t="str">
        <f>VLOOKUP(A657,'Hospitalisation Details'!$A$1:$M$2344,9,FALSE)</f>
        <v>R1023</v>
      </c>
      <c r="Q657">
        <f>VLOOKUP(A657,'Hospitalisation Details'!$A$1:$M$2344,13,FALSE)</f>
        <v>51</v>
      </c>
    </row>
    <row r="658" spans="1:17" ht="15.5" x14ac:dyDescent="0.35">
      <c r="A658" s="21" t="s">
        <v>1714</v>
      </c>
      <c r="B658" t="str">
        <f>VLOOKUP('Customer Names'!A658,'Customer Names'!$A$2:$C$2336,3,FALSE)</f>
        <v xml:space="preserve">  Meta</v>
      </c>
      <c r="C658">
        <f>VLOOKUP(A658,'Medical Examinations'!$A$1:$L$2336,2, FALSE)</f>
        <v>42.95</v>
      </c>
      <c r="D658">
        <f>VLOOKUP(A658,'Medical Examinations'!$A$1:$L$2336,3,FALSE)</f>
        <v>11.88</v>
      </c>
      <c r="E658" t="str">
        <f>VLOOKUP(A658,'Medical Examinations'!$A$1:$L$2336,4,FALSE)</f>
        <v>yes</v>
      </c>
      <c r="F658" t="str">
        <f>VLOOKUP(A658,'Medical Examinations'!$A$1:$L$2336,5,FALSE)</f>
        <v>No</v>
      </c>
      <c r="G658" t="str">
        <f>VLOOKUP(A658,'Medical Examinations'!$A$1:$L$2336,6,FALSE)</f>
        <v>No</v>
      </c>
      <c r="H658" s="25">
        <f>VLOOKUP(A658,'Medical Examinations'!$A$1:$L$2336,7,FALSE)</f>
        <v>2</v>
      </c>
      <c r="I658" t="str">
        <f>VLOOKUP(A658,'Medical Examinations'!$A$1:$L$2336,8,FALSE)</f>
        <v>No</v>
      </c>
      <c r="J658" t="str">
        <f>VLOOKUP(A658,'Medical Examinations'!$A$1:$L$2336,11,FALSE)</f>
        <v>Obesity</v>
      </c>
      <c r="K658" t="str">
        <f>VLOOKUP(A658,'Medical Examinations'!$A$1:$L$2336,12,FALSE)</f>
        <v>Diabetes</v>
      </c>
      <c r="L658" t="str">
        <f>VLOOKUP(A658,'Hospitalisation Details'!$A$1:$M$2344,12,FALSE)</f>
        <v>11-09-1970</v>
      </c>
      <c r="M658">
        <f>VLOOKUP(A658,'Hospitalisation Details'!$A$1:$M$2344,6,FALSE)</f>
        <v>15026.3</v>
      </c>
      <c r="N658" t="str">
        <f>VLOOKUP(A658,'Hospitalisation Details'!$A$1:$M$2344,7,FALSE)</f>
        <v>tier - 2</v>
      </c>
      <c r="O658" t="str">
        <f>VLOOKUP(A658,'Hospitalisation Details'!$A$1:$M$2344,8,FALSE)</f>
        <v>tier - 3</v>
      </c>
      <c r="P658" t="str">
        <f>VLOOKUP(A658,'Hospitalisation Details'!$A$1:$M$2344,9,FALSE)</f>
        <v>R1011</v>
      </c>
      <c r="Q658">
        <f>VLOOKUP(A658,'Hospitalisation Details'!$A$1:$M$2344,13,FALSE)</f>
        <v>52</v>
      </c>
    </row>
    <row r="659" spans="1:17" ht="15.5" x14ac:dyDescent="0.35">
      <c r="A659" s="21" t="s">
        <v>1713</v>
      </c>
      <c r="B659" t="str">
        <f>VLOOKUP('Customer Names'!A659,'Customer Names'!$A$2:$C$2336,3,FALSE)</f>
        <v xml:space="preserve">  Rachel E</v>
      </c>
      <c r="C659">
        <f>VLOOKUP(A659,'Medical Examinations'!$A$1:$L$2336,2, FALSE)</f>
        <v>46.96</v>
      </c>
      <c r="D659">
        <f>VLOOKUP(A659,'Medical Examinations'!$A$1:$L$2336,3,FALSE)</f>
        <v>4.6399999999999997</v>
      </c>
      <c r="E659" t="str">
        <f>VLOOKUP(A659,'Medical Examinations'!$A$1:$L$2336,4,FALSE)</f>
        <v>No</v>
      </c>
      <c r="F659" t="str">
        <f>VLOOKUP(A659,'Medical Examinations'!$A$1:$L$2336,5,FALSE)</f>
        <v>No</v>
      </c>
      <c r="G659" t="str">
        <f>VLOOKUP(A659,'Medical Examinations'!$A$1:$L$2336,6,FALSE)</f>
        <v>Yes</v>
      </c>
      <c r="H659" s="25">
        <f>VLOOKUP(A659,'Medical Examinations'!$A$1:$L$2336,7,FALSE)</f>
        <v>1</v>
      </c>
      <c r="I659" t="str">
        <f>VLOOKUP(A659,'Medical Examinations'!$A$1:$L$2336,8,FALSE)</f>
        <v>No</v>
      </c>
      <c r="J659" t="str">
        <f>VLOOKUP(A659,'Medical Examinations'!$A$1:$L$2336,11,FALSE)</f>
        <v>Obesity</v>
      </c>
      <c r="K659" t="str">
        <f>VLOOKUP(A659,'Medical Examinations'!$A$1:$L$2336,12,FALSE)</f>
        <v>Normal</v>
      </c>
      <c r="L659" t="str">
        <f>VLOOKUP(A659,'Hospitalisation Details'!$A$1:$M$2344,12,FALSE)</f>
        <v>25-11-1979</v>
      </c>
      <c r="M659">
        <f>VLOOKUP(A659,'Hospitalisation Details'!$A$1:$M$2344,6,FALSE)</f>
        <v>15025.76</v>
      </c>
      <c r="N659" t="str">
        <f>VLOOKUP(A659,'Hospitalisation Details'!$A$1:$M$2344,7,FALSE)</f>
        <v>tier - 2</v>
      </c>
      <c r="O659" t="str">
        <f>VLOOKUP(A659,'Hospitalisation Details'!$A$1:$M$2344,8,FALSE)</f>
        <v>tier - 1</v>
      </c>
      <c r="P659" t="str">
        <f>VLOOKUP(A659,'Hospitalisation Details'!$A$1:$M$2344,9,FALSE)</f>
        <v>R1011</v>
      </c>
      <c r="Q659">
        <f>VLOOKUP(A659,'Hospitalisation Details'!$A$1:$M$2344,13,FALSE)</f>
        <v>43</v>
      </c>
    </row>
    <row r="660" spans="1:17" ht="15.5" x14ac:dyDescent="0.35">
      <c r="A660" s="21" t="s">
        <v>1712</v>
      </c>
      <c r="B660" t="str">
        <f>VLOOKUP('Customer Names'!A660,'Customer Names'!$A$2:$C$2336,3,FALSE)</f>
        <v xml:space="preserve">  Angelica</v>
      </c>
      <c r="C660">
        <f>VLOOKUP(A660,'Medical Examinations'!$A$1:$L$2336,2, FALSE)</f>
        <v>30.495000000000001</v>
      </c>
      <c r="D660">
        <f>VLOOKUP(A660,'Medical Examinations'!$A$1:$L$2336,3,FALSE)</f>
        <v>9.5299999999999994</v>
      </c>
      <c r="E660" t="str">
        <f>VLOOKUP(A660,'Medical Examinations'!$A$1:$L$2336,4,FALSE)</f>
        <v>No</v>
      </c>
      <c r="F660" t="str">
        <f>VLOOKUP(A660,'Medical Examinations'!$A$1:$L$2336,5,FALSE)</f>
        <v>No</v>
      </c>
      <c r="G660" t="str">
        <f>VLOOKUP(A660,'Medical Examinations'!$A$1:$L$2336,6,FALSE)</f>
        <v>No</v>
      </c>
      <c r="H660" s="25">
        <f>VLOOKUP(A660,'Medical Examinations'!$A$1:$L$2336,7,FALSE)</f>
        <v>0</v>
      </c>
      <c r="I660" t="str">
        <f>VLOOKUP(A660,'Medical Examinations'!$A$1:$L$2336,8,FALSE)</f>
        <v>No</v>
      </c>
      <c r="J660" t="str">
        <f>VLOOKUP(A660,'Medical Examinations'!$A$1:$L$2336,11,FALSE)</f>
        <v>Obesity</v>
      </c>
      <c r="K660" t="str">
        <f>VLOOKUP(A660,'Medical Examinations'!$A$1:$L$2336,12,FALSE)</f>
        <v>Diabetes</v>
      </c>
      <c r="L660" t="str">
        <f>VLOOKUP(A660,'Hospitalisation Details'!$A$1:$M$2344,12,FALSE)</f>
        <v>08-08-1960</v>
      </c>
      <c r="M660">
        <f>VLOOKUP(A660,'Hospitalisation Details'!$A$1:$M$2344,6,FALSE)</f>
        <v>15019.76</v>
      </c>
      <c r="N660" t="str">
        <f>VLOOKUP(A660,'Hospitalisation Details'!$A$1:$M$2344,7,FALSE)</f>
        <v>tier - 2</v>
      </c>
      <c r="O660" t="str">
        <f>VLOOKUP(A660,'Hospitalisation Details'!$A$1:$M$2344,8,FALSE)</f>
        <v>tier - 2</v>
      </c>
      <c r="P660" t="str">
        <f>VLOOKUP(A660,'Hospitalisation Details'!$A$1:$M$2344,9,FALSE)</f>
        <v>R1012</v>
      </c>
      <c r="Q660">
        <f>VLOOKUP(A660,'Hospitalisation Details'!$A$1:$M$2344,13,FALSE)</f>
        <v>62</v>
      </c>
    </row>
    <row r="661" spans="1:17" ht="15.5" x14ac:dyDescent="0.35">
      <c r="A661" s="21" t="s">
        <v>1711</v>
      </c>
      <c r="B661" t="str">
        <f>VLOOKUP('Customer Names'!A661,'Customer Names'!$A$2:$C$2336,3,FALSE)</f>
        <v xml:space="preserve">  Kathleen</v>
      </c>
      <c r="C661">
        <f>VLOOKUP(A661,'Medical Examinations'!$A$1:$L$2336,2, FALSE)</f>
        <v>17.954999999999998</v>
      </c>
      <c r="D661">
        <f>VLOOKUP(A661,'Medical Examinations'!$A$1:$L$2336,3,FALSE)</f>
        <v>5.29</v>
      </c>
      <c r="E661" t="str">
        <f>VLOOKUP(A661,'Medical Examinations'!$A$1:$L$2336,4,FALSE)</f>
        <v>yes</v>
      </c>
      <c r="F661" t="str">
        <f>VLOOKUP(A661,'Medical Examinations'!$A$1:$L$2336,5,FALSE)</f>
        <v>No</v>
      </c>
      <c r="G661" t="str">
        <f>VLOOKUP(A661,'Medical Examinations'!$A$1:$L$2336,6,FALSE)</f>
        <v>No</v>
      </c>
      <c r="H661" s="25">
        <f>VLOOKUP(A661,'Medical Examinations'!$A$1:$L$2336,7,FALSE)</f>
        <v>1</v>
      </c>
      <c r="I661" t="str">
        <f>VLOOKUP(A661,'Medical Examinations'!$A$1:$L$2336,8,FALSE)</f>
        <v>yes</v>
      </c>
      <c r="J661" t="str">
        <f>VLOOKUP(A661,'Medical Examinations'!$A$1:$L$2336,11,FALSE)</f>
        <v>Underweight</v>
      </c>
      <c r="K661" t="str">
        <f>VLOOKUP(A661,'Medical Examinations'!$A$1:$L$2336,12,FALSE)</f>
        <v>Normal</v>
      </c>
      <c r="L661" t="str">
        <f>VLOOKUP(A661,'Hospitalisation Details'!$A$1:$M$2344,12,FALSE)</f>
        <v>02-08-1995</v>
      </c>
      <c r="M661">
        <f>VLOOKUP(A661,'Hospitalisation Details'!$A$1:$M$2344,6,FALSE)</f>
        <v>15006.58</v>
      </c>
      <c r="N661" t="str">
        <f>VLOOKUP(A661,'Hospitalisation Details'!$A$1:$M$2344,7,FALSE)</f>
        <v>tier - 2</v>
      </c>
      <c r="O661" t="str">
        <f>VLOOKUP(A661,'Hospitalisation Details'!$A$1:$M$2344,8,FALSE)</f>
        <v>tier - 2</v>
      </c>
      <c r="P661" t="str">
        <f>VLOOKUP(A661,'Hospitalisation Details'!$A$1:$M$2344,9,FALSE)</f>
        <v>R1024</v>
      </c>
      <c r="Q661">
        <f>VLOOKUP(A661,'Hospitalisation Details'!$A$1:$M$2344,13,FALSE)</f>
        <v>28</v>
      </c>
    </row>
    <row r="662" spans="1:17" ht="15.5" x14ac:dyDescent="0.35">
      <c r="A662" s="21" t="s">
        <v>1710</v>
      </c>
      <c r="B662" t="str">
        <f>VLOOKUP('Customer Names'!A662,'Customer Names'!$A$2:$C$2336,3,FALSE)</f>
        <v xml:space="preserve">  Gabriel D</v>
      </c>
      <c r="C662">
        <f>VLOOKUP(A662,'Medical Examinations'!$A$1:$L$2336,2, FALSE)</f>
        <v>25.6</v>
      </c>
      <c r="D662">
        <f>VLOOKUP(A662,'Medical Examinations'!$A$1:$L$2336,3,FALSE)</f>
        <v>10.95</v>
      </c>
      <c r="E662" t="str">
        <f>VLOOKUP(A662,'Medical Examinations'!$A$1:$L$2336,4,FALSE)</f>
        <v>No</v>
      </c>
      <c r="F662" t="str">
        <f>VLOOKUP(A662,'Medical Examinations'!$A$1:$L$2336,5,FALSE)</f>
        <v>No</v>
      </c>
      <c r="G662" t="str">
        <f>VLOOKUP(A662,'Medical Examinations'!$A$1:$L$2336,6,FALSE)</f>
        <v>No</v>
      </c>
      <c r="H662" s="25">
        <f>VLOOKUP(A662,'Medical Examinations'!$A$1:$L$2336,7,FALSE)</f>
        <v>3</v>
      </c>
      <c r="I662" t="str">
        <f>VLOOKUP(A662,'Medical Examinations'!$A$1:$L$2336,8,FALSE)</f>
        <v>No</v>
      </c>
      <c r="J662" t="str">
        <f>VLOOKUP(A662,'Medical Examinations'!$A$1:$L$2336,11,FALSE)</f>
        <v>Over Weight</v>
      </c>
      <c r="K662" t="str">
        <f>VLOOKUP(A662,'Medical Examinations'!$A$1:$L$2336,12,FALSE)</f>
        <v>Diabetes</v>
      </c>
      <c r="L662" t="str">
        <f>VLOOKUP(A662,'Hospitalisation Details'!$A$1:$M$2344,12,FALSE)</f>
        <v>29-07-1958</v>
      </c>
      <c r="M662">
        <f>VLOOKUP(A662,'Hospitalisation Details'!$A$1:$M$2344,6,FALSE)</f>
        <v>14988.43</v>
      </c>
      <c r="N662" t="str">
        <f>VLOOKUP(A662,'Hospitalisation Details'!$A$1:$M$2344,7,FALSE)</f>
        <v>tier - 2</v>
      </c>
      <c r="O662" t="str">
        <f>VLOOKUP(A662,'Hospitalisation Details'!$A$1:$M$2344,8,FALSE)</f>
        <v>tier - 3</v>
      </c>
      <c r="P662" t="str">
        <f>VLOOKUP(A662,'Hospitalisation Details'!$A$1:$M$2344,9,FALSE)</f>
        <v>R1011</v>
      </c>
      <c r="Q662">
        <f>VLOOKUP(A662,'Hospitalisation Details'!$A$1:$M$2344,13,FALSE)</f>
        <v>65</v>
      </c>
    </row>
    <row r="663" spans="1:17" ht="15.5" x14ac:dyDescent="0.35">
      <c r="A663" s="21" t="s">
        <v>1709</v>
      </c>
      <c r="B663" t="str">
        <f>VLOOKUP('Customer Names'!A663,'Customer Names'!$A$2:$C$2336,3,FALSE)</f>
        <v xml:space="preserve">  Jeff T</v>
      </c>
      <c r="C663">
        <f>VLOOKUP(A663,'Medical Examinations'!$A$1:$L$2336,2, FALSE)</f>
        <v>34.21</v>
      </c>
      <c r="D663">
        <f>VLOOKUP(A663,'Medical Examinations'!$A$1:$L$2336,3,FALSE)</f>
        <v>9.17</v>
      </c>
      <c r="E663" t="str">
        <f>VLOOKUP(A663,'Medical Examinations'!$A$1:$L$2336,4,FALSE)</f>
        <v>No</v>
      </c>
      <c r="F663" t="str">
        <f>VLOOKUP(A663,'Medical Examinations'!$A$1:$L$2336,5,FALSE)</f>
        <v>No</v>
      </c>
      <c r="G663" t="str">
        <f>VLOOKUP(A663,'Medical Examinations'!$A$1:$L$2336,6,FALSE)</f>
        <v>No</v>
      </c>
      <c r="H663" s="25">
        <f>VLOOKUP(A663,'Medical Examinations'!$A$1:$L$2336,7,FALSE)</f>
        <v>0</v>
      </c>
      <c r="I663" t="str">
        <f>VLOOKUP(A663,'Medical Examinations'!$A$1:$L$2336,8,FALSE)</f>
        <v>No</v>
      </c>
      <c r="J663" t="str">
        <f>VLOOKUP(A663,'Medical Examinations'!$A$1:$L$2336,11,FALSE)</f>
        <v>Obesity</v>
      </c>
      <c r="K663" t="str">
        <f>VLOOKUP(A663,'Medical Examinations'!$A$1:$L$2336,12,FALSE)</f>
        <v>Diabetes</v>
      </c>
      <c r="L663" t="str">
        <f>VLOOKUP(A663,'Hospitalisation Details'!$A$1:$M$2344,12,FALSE)</f>
        <v>29-11-1962</v>
      </c>
      <c r="M663">
        <f>VLOOKUP(A663,'Hospitalisation Details'!$A$1:$M$2344,6,FALSE)</f>
        <v>14945.34</v>
      </c>
      <c r="N663" t="str">
        <f>VLOOKUP(A663,'Hospitalisation Details'!$A$1:$M$2344,7,FALSE)</f>
        <v>tier - 2</v>
      </c>
      <c r="O663" t="str">
        <f>VLOOKUP(A663,'Hospitalisation Details'!$A$1:$M$2344,8,FALSE)</f>
        <v>tier - 1</v>
      </c>
      <c r="P663" t="str">
        <f>VLOOKUP(A663,'Hospitalisation Details'!$A$1:$M$2344,9,FALSE)</f>
        <v>R1021</v>
      </c>
      <c r="Q663">
        <f>VLOOKUP(A663,'Hospitalisation Details'!$A$1:$M$2344,13,FALSE)</f>
        <v>60</v>
      </c>
    </row>
    <row r="664" spans="1:17" ht="15.5" x14ac:dyDescent="0.35">
      <c r="A664" s="21" t="s">
        <v>1708</v>
      </c>
      <c r="B664" t="str">
        <f>VLOOKUP('Customer Names'!A664,'Customer Names'!$A$2:$C$2336,3,FALSE)</f>
        <v xml:space="preserve">  Neil D</v>
      </c>
      <c r="C664">
        <f>VLOOKUP(A664,'Medical Examinations'!$A$1:$L$2336,2, FALSE)</f>
        <v>39.74</v>
      </c>
      <c r="D664">
        <f>VLOOKUP(A664,'Medical Examinations'!$A$1:$L$2336,3,FALSE)</f>
        <v>7.39</v>
      </c>
      <c r="E664" t="str">
        <f>VLOOKUP(A664,'Medical Examinations'!$A$1:$L$2336,4,FALSE)</f>
        <v>No</v>
      </c>
      <c r="F664" t="str">
        <f>VLOOKUP(A664,'Medical Examinations'!$A$1:$L$2336,5,FALSE)</f>
        <v>No</v>
      </c>
      <c r="G664" t="str">
        <f>VLOOKUP(A664,'Medical Examinations'!$A$1:$L$2336,6,FALSE)</f>
        <v>No</v>
      </c>
      <c r="H664" s="25">
        <f>VLOOKUP(A664,'Medical Examinations'!$A$1:$L$2336,7,FALSE)</f>
        <v>0</v>
      </c>
      <c r="I664" t="str">
        <f>VLOOKUP(A664,'Medical Examinations'!$A$1:$L$2336,8,FALSE)</f>
        <v>No</v>
      </c>
      <c r="J664" t="str">
        <f>VLOOKUP(A664,'Medical Examinations'!$A$1:$L$2336,11,FALSE)</f>
        <v>Obesity</v>
      </c>
      <c r="K664" t="str">
        <f>VLOOKUP(A664,'Medical Examinations'!$A$1:$L$2336,12,FALSE)</f>
        <v>Diabetes</v>
      </c>
      <c r="L664" t="str">
        <f>VLOOKUP(A664,'Hospitalisation Details'!$A$1:$M$2344,12,FALSE)</f>
        <v>08-11-1968</v>
      </c>
      <c r="M664">
        <f>VLOOKUP(A664,'Hospitalisation Details'!$A$1:$M$2344,6,FALSE)</f>
        <v>14926.97</v>
      </c>
      <c r="N664" t="str">
        <f>VLOOKUP(A664,'Hospitalisation Details'!$A$1:$M$2344,7,FALSE)</f>
        <v>tier - 2</v>
      </c>
      <c r="O664" t="str">
        <f>VLOOKUP(A664,'Hospitalisation Details'!$A$1:$M$2344,8,FALSE)</f>
        <v>tier - 2</v>
      </c>
      <c r="P664" t="str">
        <f>VLOOKUP(A664,'Hospitalisation Details'!$A$1:$M$2344,9,FALSE)</f>
        <v>R1012</v>
      </c>
      <c r="Q664">
        <f>VLOOKUP(A664,'Hospitalisation Details'!$A$1:$M$2344,13,FALSE)</f>
        <v>54</v>
      </c>
    </row>
    <row r="665" spans="1:17" ht="15.5" x14ac:dyDescent="0.35">
      <c r="A665" s="21" t="s">
        <v>1707</v>
      </c>
      <c r="B665" t="str">
        <f>VLOOKUP('Customer Names'!A665,'Customer Names'!$A$2:$C$2336,3,FALSE)</f>
        <v xml:space="preserve">  Katherine L</v>
      </c>
      <c r="C665">
        <f>VLOOKUP(A665,'Medical Examinations'!$A$1:$L$2336,2, FALSE)</f>
        <v>49.53</v>
      </c>
      <c r="D665">
        <f>VLOOKUP(A665,'Medical Examinations'!$A$1:$L$2336,3,FALSE)</f>
        <v>9.1300000000000008</v>
      </c>
      <c r="E665" t="str">
        <f>VLOOKUP(A665,'Medical Examinations'!$A$1:$L$2336,4,FALSE)</f>
        <v>yes</v>
      </c>
      <c r="F665" t="str">
        <f>VLOOKUP(A665,'Medical Examinations'!$A$1:$L$2336,5,FALSE)</f>
        <v>No</v>
      </c>
      <c r="G665" t="str">
        <f>VLOOKUP(A665,'Medical Examinations'!$A$1:$L$2336,6,FALSE)</f>
        <v>No</v>
      </c>
      <c r="H665" s="25">
        <f>VLOOKUP(A665,'Medical Examinations'!$A$1:$L$2336,7,FALSE)</f>
        <v>0</v>
      </c>
      <c r="I665" t="str">
        <f>VLOOKUP(A665,'Medical Examinations'!$A$1:$L$2336,8,FALSE)</f>
        <v>No</v>
      </c>
      <c r="J665" t="str">
        <f>VLOOKUP(A665,'Medical Examinations'!$A$1:$L$2336,11,FALSE)</f>
        <v>Obesity</v>
      </c>
      <c r="K665" t="str">
        <f>VLOOKUP(A665,'Medical Examinations'!$A$1:$L$2336,12,FALSE)</f>
        <v>Diabetes</v>
      </c>
      <c r="L665" t="str">
        <f>VLOOKUP(A665,'Hospitalisation Details'!$A$1:$M$2344,12,FALSE)</f>
        <v>04-07-1981</v>
      </c>
      <c r="M665">
        <f>VLOOKUP(A665,'Hospitalisation Details'!$A$1:$M$2344,6,FALSE)</f>
        <v>14908.27</v>
      </c>
      <c r="N665" t="str">
        <f>VLOOKUP(A665,'Hospitalisation Details'!$A$1:$M$2344,7,FALSE)</f>
        <v>tier - 2</v>
      </c>
      <c r="O665" t="str">
        <f>VLOOKUP(A665,'Hospitalisation Details'!$A$1:$M$2344,8,FALSE)</f>
        <v>tier - 1</v>
      </c>
      <c r="P665" t="str">
        <f>VLOOKUP(A665,'Hospitalisation Details'!$A$1:$M$2344,9,FALSE)</f>
        <v>R1011</v>
      </c>
      <c r="Q665">
        <f>VLOOKUP(A665,'Hospitalisation Details'!$A$1:$M$2344,13,FALSE)</f>
        <v>42</v>
      </c>
    </row>
    <row r="666" spans="1:17" ht="15.5" x14ac:dyDescent="0.35">
      <c r="A666" s="21" t="s">
        <v>1706</v>
      </c>
      <c r="B666" t="str">
        <f>VLOOKUP('Customer Names'!A666,'Customer Names'!$A$2:$C$2336,3,FALSE)</f>
        <v xml:space="preserve">  Ariel E</v>
      </c>
      <c r="C666">
        <f>VLOOKUP(A666,'Medical Examinations'!$A$1:$L$2336,2, FALSE)</f>
        <v>39.33</v>
      </c>
      <c r="D666">
        <f>VLOOKUP(A666,'Medical Examinations'!$A$1:$L$2336,3,FALSE)</f>
        <v>10.4</v>
      </c>
      <c r="E666" t="str">
        <f>VLOOKUP(A666,'Medical Examinations'!$A$1:$L$2336,4,FALSE)</f>
        <v>No</v>
      </c>
      <c r="F666" t="str">
        <f>VLOOKUP(A666,'Medical Examinations'!$A$1:$L$2336,5,FALSE)</f>
        <v>No</v>
      </c>
      <c r="G666" t="str">
        <f>VLOOKUP(A666,'Medical Examinations'!$A$1:$L$2336,6,FALSE)</f>
        <v>No</v>
      </c>
      <c r="H666" s="25">
        <f>VLOOKUP(A666,'Medical Examinations'!$A$1:$L$2336,7,FALSE)</f>
        <v>3</v>
      </c>
      <c r="I666" t="str">
        <f>VLOOKUP(A666,'Medical Examinations'!$A$1:$L$2336,8,FALSE)</f>
        <v>No</v>
      </c>
      <c r="J666" t="str">
        <f>VLOOKUP(A666,'Medical Examinations'!$A$1:$L$2336,11,FALSE)</f>
        <v>Obesity</v>
      </c>
      <c r="K666" t="str">
        <f>VLOOKUP(A666,'Medical Examinations'!$A$1:$L$2336,12,FALSE)</f>
        <v>Diabetes</v>
      </c>
      <c r="L666" t="str">
        <f>VLOOKUP(A666,'Hospitalisation Details'!$A$1:$M$2344,12,FALSE)</f>
        <v>17-10-1958</v>
      </c>
      <c r="M666">
        <f>VLOOKUP(A666,'Hospitalisation Details'!$A$1:$M$2344,6,FALSE)</f>
        <v>14901.52</v>
      </c>
      <c r="N666" t="str">
        <f>VLOOKUP(A666,'Hospitalisation Details'!$A$1:$M$2344,7,FALSE)</f>
        <v>tier - 2</v>
      </c>
      <c r="O666" t="str">
        <f>VLOOKUP(A666,'Hospitalisation Details'!$A$1:$M$2344,8,FALSE)</f>
        <v>tier - 2</v>
      </c>
      <c r="P666" t="str">
        <f>VLOOKUP(A666,'Hospitalisation Details'!$A$1:$M$2344,9,FALSE)</f>
        <v>R1024</v>
      </c>
      <c r="Q666">
        <f>VLOOKUP(A666,'Hospitalisation Details'!$A$1:$M$2344,13,FALSE)</f>
        <v>64</v>
      </c>
    </row>
    <row r="667" spans="1:17" ht="15.5" x14ac:dyDescent="0.35">
      <c r="A667" s="21" t="s">
        <v>1705</v>
      </c>
      <c r="B667" t="str">
        <f>VLOOKUP('Customer Names'!A667,'Customer Names'!$A$2:$C$2336,3,FALSE)</f>
        <v xml:space="preserve">  Christopher P</v>
      </c>
      <c r="C667">
        <f>VLOOKUP(A667,'Medical Examinations'!$A$1:$L$2336,2, FALSE)</f>
        <v>39.979999999999997</v>
      </c>
      <c r="D667">
        <f>VLOOKUP(A667,'Medical Examinations'!$A$1:$L$2336,3,FALSE)</f>
        <v>9.4600000000000009</v>
      </c>
      <c r="E667" t="str">
        <f>VLOOKUP(A667,'Medical Examinations'!$A$1:$L$2336,4,FALSE)</f>
        <v>yes</v>
      </c>
      <c r="F667" t="str">
        <f>VLOOKUP(A667,'Medical Examinations'!$A$1:$L$2336,5,FALSE)</f>
        <v>No</v>
      </c>
      <c r="G667" t="str">
        <f>VLOOKUP(A667,'Medical Examinations'!$A$1:$L$2336,6,FALSE)</f>
        <v>No</v>
      </c>
      <c r="H667" s="25">
        <f>VLOOKUP(A667,'Medical Examinations'!$A$1:$L$2336,7,FALSE)</f>
        <v>2</v>
      </c>
      <c r="I667" t="str">
        <f>VLOOKUP(A667,'Medical Examinations'!$A$1:$L$2336,8,FALSE)</f>
        <v>No</v>
      </c>
      <c r="J667" t="str">
        <f>VLOOKUP(A667,'Medical Examinations'!$A$1:$L$2336,11,FALSE)</f>
        <v>Obesity</v>
      </c>
      <c r="K667" t="str">
        <f>VLOOKUP(A667,'Medical Examinations'!$A$1:$L$2336,12,FALSE)</f>
        <v>Diabetes</v>
      </c>
      <c r="L667" t="str">
        <f>VLOOKUP(A667,'Hospitalisation Details'!$A$1:$M$2344,12,FALSE)</f>
        <v>11-11-1970</v>
      </c>
      <c r="M667">
        <f>VLOOKUP(A667,'Hospitalisation Details'!$A$1:$M$2344,6,FALSE)</f>
        <v>14847.63</v>
      </c>
      <c r="N667" t="str">
        <f>VLOOKUP(A667,'Hospitalisation Details'!$A$1:$M$2344,7,FALSE)</f>
        <v>tier - 2</v>
      </c>
      <c r="O667" t="str">
        <f>VLOOKUP(A667,'Hospitalisation Details'!$A$1:$M$2344,8,FALSE)</f>
        <v>tier - 2</v>
      </c>
      <c r="P667" t="str">
        <f>VLOOKUP(A667,'Hospitalisation Details'!$A$1:$M$2344,9,FALSE)</f>
        <v>R1023</v>
      </c>
      <c r="Q667">
        <f>VLOOKUP(A667,'Hospitalisation Details'!$A$1:$M$2344,13,FALSE)</f>
        <v>52</v>
      </c>
    </row>
    <row r="668" spans="1:17" ht="15.5" x14ac:dyDescent="0.35">
      <c r="A668" s="21" t="s">
        <v>1704</v>
      </c>
      <c r="B668" t="str">
        <f>VLOOKUP('Customer Names'!A668,'Customer Names'!$A$2:$C$2336,3,FALSE)</f>
        <v xml:space="preserve">  Erin M</v>
      </c>
      <c r="C668">
        <f>VLOOKUP(A668,'Medical Examinations'!$A$1:$L$2336,2, FALSE)</f>
        <v>46.51</v>
      </c>
      <c r="D668">
        <f>VLOOKUP(A668,'Medical Examinations'!$A$1:$L$2336,3,FALSE)</f>
        <v>8.69</v>
      </c>
      <c r="E668" t="str">
        <f>VLOOKUP(A668,'Medical Examinations'!$A$1:$L$2336,4,FALSE)</f>
        <v>yes</v>
      </c>
      <c r="F668" t="str">
        <f>VLOOKUP(A668,'Medical Examinations'!$A$1:$L$2336,5,FALSE)</f>
        <v>No</v>
      </c>
      <c r="G668" t="str">
        <f>VLOOKUP(A668,'Medical Examinations'!$A$1:$L$2336,6,FALSE)</f>
        <v>No</v>
      </c>
      <c r="H668" s="25">
        <f>VLOOKUP(A668,'Medical Examinations'!$A$1:$L$2336,7,FALSE)</f>
        <v>0</v>
      </c>
      <c r="I668" t="str">
        <f>VLOOKUP(A668,'Medical Examinations'!$A$1:$L$2336,8,FALSE)</f>
        <v>No</v>
      </c>
      <c r="J668" t="str">
        <f>VLOOKUP(A668,'Medical Examinations'!$A$1:$L$2336,11,FALSE)</f>
        <v>Obesity</v>
      </c>
      <c r="K668" t="str">
        <f>VLOOKUP(A668,'Medical Examinations'!$A$1:$L$2336,12,FALSE)</f>
        <v>Diabetes</v>
      </c>
      <c r="L668" t="str">
        <f>VLOOKUP(A668,'Hospitalisation Details'!$A$1:$M$2344,12,FALSE)</f>
        <v>05-06-1981</v>
      </c>
      <c r="M668">
        <f>VLOOKUP(A668,'Hospitalisation Details'!$A$1:$M$2344,6,FALSE)</f>
        <v>14843.96</v>
      </c>
      <c r="N668" t="str">
        <f>VLOOKUP(A668,'Hospitalisation Details'!$A$1:$M$2344,7,FALSE)</f>
        <v>tier - 2</v>
      </c>
      <c r="O668" t="str">
        <f>VLOOKUP(A668,'Hospitalisation Details'!$A$1:$M$2344,8,FALSE)</f>
        <v>tier - 3</v>
      </c>
      <c r="P668" t="str">
        <f>VLOOKUP(A668,'Hospitalisation Details'!$A$1:$M$2344,9,FALSE)</f>
        <v>R1026</v>
      </c>
      <c r="Q668">
        <f>VLOOKUP(A668,'Hospitalisation Details'!$A$1:$M$2344,13,FALSE)</f>
        <v>42</v>
      </c>
    </row>
    <row r="669" spans="1:17" ht="15.5" x14ac:dyDescent="0.35">
      <c r="A669" s="21" t="s">
        <v>1703</v>
      </c>
      <c r="B669" t="str">
        <f>VLOOKUP('Customer Names'!A669,'Customer Names'!$A$2:$C$2336,3,FALSE)</f>
        <v xml:space="preserve">  Molly K</v>
      </c>
      <c r="C669">
        <f>VLOOKUP(A669,'Medical Examinations'!$A$1:$L$2336,2, FALSE)</f>
        <v>43.58</v>
      </c>
      <c r="D669">
        <f>VLOOKUP(A669,'Medical Examinations'!$A$1:$L$2336,3,FALSE)</f>
        <v>4.2300000000000004</v>
      </c>
      <c r="E669" t="str">
        <f>VLOOKUP(A669,'Medical Examinations'!$A$1:$L$2336,4,FALSE)</f>
        <v>No</v>
      </c>
      <c r="F669" t="str">
        <f>VLOOKUP(A669,'Medical Examinations'!$A$1:$L$2336,5,FALSE)</f>
        <v>No</v>
      </c>
      <c r="G669" t="str">
        <f>VLOOKUP(A669,'Medical Examinations'!$A$1:$L$2336,6,FALSE)</f>
        <v>Yes</v>
      </c>
      <c r="H669" s="25">
        <f>VLOOKUP(A669,'Medical Examinations'!$A$1:$L$2336,7,FALSE)</f>
        <v>1</v>
      </c>
      <c r="I669" t="str">
        <f>VLOOKUP(A669,'Medical Examinations'!$A$1:$L$2336,8,FALSE)</f>
        <v>No</v>
      </c>
      <c r="J669" t="str">
        <f>VLOOKUP(A669,'Medical Examinations'!$A$1:$L$2336,11,FALSE)</f>
        <v>Obesity</v>
      </c>
      <c r="K669" t="str">
        <f>VLOOKUP(A669,'Medical Examinations'!$A$1:$L$2336,12,FALSE)</f>
        <v>Normal</v>
      </c>
      <c r="L669" t="str">
        <f>VLOOKUP(A669,'Hospitalisation Details'!$A$1:$M$2344,12,FALSE)</f>
        <v>18-10-1979</v>
      </c>
      <c r="M669">
        <f>VLOOKUP(A669,'Hospitalisation Details'!$A$1:$M$2344,6,FALSE)</f>
        <v>14839.34</v>
      </c>
      <c r="N669" t="str">
        <f>VLOOKUP(A669,'Hospitalisation Details'!$A$1:$M$2344,7,FALSE)</f>
        <v>tier - 2</v>
      </c>
      <c r="O669" t="str">
        <f>VLOOKUP(A669,'Hospitalisation Details'!$A$1:$M$2344,8,FALSE)</f>
        <v>tier - 3</v>
      </c>
      <c r="P669" t="str">
        <f>VLOOKUP(A669,'Hospitalisation Details'!$A$1:$M$2344,9,FALSE)</f>
        <v>R1026</v>
      </c>
      <c r="Q669">
        <f>VLOOKUP(A669,'Hospitalisation Details'!$A$1:$M$2344,13,FALSE)</f>
        <v>43</v>
      </c>
    </row>
    <row r="670" spans="1:17" ht="15.5" x14ac:dyDescent="0.35">
      <c r="A670" s="21" t="s">
        <v>1702</v>
      </c>
      <c r="B670" t="str">
        <f>VLOOKUP('Customer Names'!A670,'Customer Names'!$A$2:$C$2336,3,FALSE)</f>
        <v xml:space="preserve">  Ryan J</v>
      </c>
      <c r="C670">
        <f>VLOOKUP(A670,'Medical Examinations'!$A$1:$L$2336,2, FALSE)</f>
        <v>42.28</v>
      </c>
      <c r="D670">
        <f>VLOOKUP(A670,'Medical Examinations'!$A$1:$L$2336,3,FALSE)</f>
        <v>9.16</v>
      </c>
      <c r="E670" t="str">
        <f>VLOOKUP(A670,'Medical Examinations'!$A$1:$L$2336,4,FALSE)</f>
        <v>yes</v>
      </c>
      <c r="F670" t="str">
        <f>VLOOKUP(A670,'Medical Examinations'!$A$1:$L$2336,5,FALSE)</f>
        <v>No</v>
      </c>
      <c r="G670" t="str">
        <f>VLOOKUP(A670,'Medical Examinations'!$A$1:$L$2336,6,FALSE)</f>
        <v>No</v>
      </c>
      <c r="H670" s="25">
        <f>VLOOKUP(A670,'Medical Examinations'!$A$1:$L$2336,7,FALSE)</f>
        <v>1</v>
      </c>
      <c r="I670" t="str">
        <f>VLOOKUP(A670,'Medical Examinations'!$A$1:$L$2336,8,FALSE)</f>
        <v>No</v>
      </c>
      <c r="J670" t="str">
        <f>VLOOKUP(A670,'Medical Examinations'!$A$1:$L$2336,11,FALSE)</f>
        <v>Obesity</v>
      </c>
      <c r="K670" t="str">
        <f>VLOOKUP(A670,'Medical Examinations'!$A$1:$L$2336,12,FALSE)</f>
        <v>Diabetes</v>
      </c>
      <c r="L670" t="str">
        <f>VLOOKUP(A670,'Hospitalisation Details'!$A$1:$M$2344,12,FALSE)</f>
        <v>10-12-1975</v>
      </c>
      <c r="M670">
        <f>VLOOKUP(A670,'Hospitalisation Details'!$A$1:$M$2344,6,FALSE)</f>
        <v>14819</v>
      </c>
      <c r="N670" t="str">
        <f>VLOOKUP(A670,'Hospitalisation Details'!$A$1:$M$2344,7,FALSE)</f>
        <v>tier - 2</v>
      </c>
      <c r="O670" t="str">
        <f>VLOOKUP(A670,'Hospitalisation Details'!$A$1:$M$2344,8,FALSE)</f>
        <v>tier - 3</v>
      </c>
      <c r="P670" t="str">
        <f>VLOOKUP(A670,'Hospitalisation Details'!$A$1:$M$2344,9,FALSE)</f>
        <v>R1023</v>
      </c>
      <c r="Q670">
        <f>VLOOKUP(A670,'Hospitalisation Details'!$A$1:$M$2344,13,FALSE)</f>
        <v>47</v>
      </c>
    </row>
    <row r="671" spans="1:17" ht="15.5" x14ac:dyDescent="0.35">
      <c r="A671" s="21" t="s">
        <v>1701</v>
      </c>
      <c r="B671" t="str">
        <f>VLOOKUP('Customer Names'!A671,'Customer Names'!$A$2:$C$2336,3,FALSE)</f>
        <v xml:space="preserve">  Jennifer</v>
      </c>
      <c r="C671">
        <f>VLOOKUP(A671,'Medical Examinations'!$A$1:$L$2336,2, FALSE)</f>
        <v>35.520000000000003</v>
      </c>
      <c r="D671">
        <f>VLOOKUP(A671,'Medical Examinations'!$A$1:$L$2336,3,FALSE)</f>
        <v>8.26</v>
      </c>
      <c r="E671" t="str">
        <f>VLOOKUP(A671,'Medical Examinations'!$A$1:$L$2336,4,FALSE)</f>
        <v>No</v>
      </c>
      <c r="F671" t="str">
        <f>VLOOKUP(A671,'Medical Examinations'!$A$1:$L$2336,5,FALSE)</f>
        <v>No</v>
      </c>
      <c r="G671" t="str">
        <f>VLOOKUP(A671,'Medical Examinations'!$A$1:$L$2336,6,FALSE)</f>
        <v>No</v>
      </c>
      <c r="H671" s="25">
        <f>VLOOKUP(A671,'Medical Examinations'!$A$1:$L$2336,7,FALSE)</f>
        <v>0</v>
      </c>
      <c r="I671" t="str">
        <f>VLOOKUP(A671,'Medical Examinations'!$A$1:$L$2336,8,FALSE)</f>
        <v>No</v>
      </c>
      <c r="J671" t="str">
        <f>VLOOKUP(A671,'Medical Examinations'!$A$1:$L$2336,11,FALSE)</f>
        <v>Obesity</v>
      </c>
      <c r="K671" t="str">
        <f>VLOOKUP(A671,'Medical Examinations'!$A$1:$L$2336,12,FALSE)</f>
        <v>Diabetes</v>
      </c>
      <c r="L671" t="str">
        <f>VLOOKUP(A671,'Hospitalisation Details'!$A$1:$M$2344,12,FALSE)</f>
        <v>27-07-1965</v>
      </c>
      <c r="M671">
        <f>VLOOKUP(A671,'Hospitalisation Details'!$A$1:$M$2344,6,FALSE)</f>
        <v>14750.42</v>
      </c>
      <c r="N671" t="str">
        <f>VLOOKUP(A671,'Hospitalisation Details'!$A$1:$M$2344,7,FALSE)</f>
        <v>tier - 2</v>
      </c>
      <c r="O671" t="str">
        <f>VLOOKUP(A671,'Hospitalisation Details'!$A$1:$M$2344,8,FALSE)</f>
        <v>tier - 2</v>
      </c>
      <c r="P671" t="str">
        <f>VLOOKUP(A671,'Hospitalisation Details'!$A$1:$M$2344,9,FALSE)</f>
        <v>R1026</v>
      </c>
      <c r="Q671">
        <f>VLOOKUP(A671,'Hospitalisation Details'!$A$1:$M$2344,13,FALSE)</f>
        <v>58</v>
      </c>
    </row>
    <row r="672" spans="1:17" ht="15.5" x14ac:dyDescent="0.35">
      <c r="A672" s="21" t="s">
        <v>1700</v>
      </c>
      <c r="B672" t="str">
        <f>VLOOKUP('Customer Names'!A672,'Customer Names'!$A$2:$C$2336,3,FALSE)</f>
        <v xml:space="preserve">  Daniel M</v>
      </c>
      <c r="C672">
        <f>VLOOKUP(A672,'Medical Examinations'!$A$1:$L$2336,2, FALSE)</f>
        <v>33.6</v>
      </c>
      <c r="D672">
        <f>VLOOKUP(A672,'Medical Examinations'!$A$1:$L$2336,3,FALSE)</f>
        <v>11.25</v>
      </c>
      <c r="E672" t="str">
        <f>VLOOKUP(A672,'Medical Examinations'!$A$1:$L$2336,4,FALSE)</f>
        <v>No</v>
      </c>
      <c r="F672" t="str">
        <f>VLOOKUP(A672,'Medical Examinations'!$A$1:$L$2336,5,FALSE)</f>
        <v>No</v>
      </c>
      <c r="G672" t="str">
        <f>VLOOKUP(A672,'Medical Examinations'!$A$1:$L$2336,6,FALSE)</f>
        <v>No</v>
      </c>
      <c r="H672" s="25">
        <f>VLOOKUP(A672,'Medical Examinations'!$A$1:$L$2336,7,FALSE)</f>
        <v>0</v>
      </c>
      <c r="I672" t="str">
        <f>VLOOKUP(A672,'Medical Examinations'!$A$1:$L$2336,8,FALSE)</f>
        <v>No</v>
      </c>
      <c r="J672" t="str">
        <f>VLOOKUP(A672,'Medical Examinations'!$A$1:$L$2336,11,FALSE)</f>
        <v>Obesity</v>
      </c>
      <c r="K672" t="str">
        <f>VLOOKUP(A672,'Medical Examinations'!$A$1:$L$2336,12,FALSE)</f>
        <v>Diabetes</v>
      </c>
      <c r="L672" t="str">
        <f>VLOOKUP(A672,'Hospitalisation Details'!$A$1:$M$2344,12,FALSE)</f>
        <v>29-07-1962</v>
      </c>
      <c r="M672">
        <f>VLOOKUP(A672,'Hospitalisation Details'!$A$1:$M$2344,6,FALSE)</f>
        <v>14738.43</v>
      </c>
      <c r="N672" t="str">
        <f>VLOOKUP(A672,'Hospitalisation Details'!$A$1:$M$2344,7,FALSE)</f>
        <v>tier - 2</v>
      </c>
      <c r="O672" t="str">
        <f>VLOOKUP(A672,'Hospitalisation Details'!$A$1:$M$2344,8,FALSE)</f>
        <v>tier - 3</v>
      </c>
      <c r="P672" t="str">
        <f>VLOOKUP(A672,'Hospitalisation Details'!$A$1:$M$2344,9,FALSE)</f>
        <v>R1021</v>
      </c>
      <c r="Q672">
        <f>VLOOKUP(A672,'Hospitalisation Details'!$A$1:$M$2344,13,FALSE)</f>
        <v>61</v>
      </c>
    </row>
    <row r="673" spans="1:17" ht="15.5" x14ac:dyDescent="0.35">
      <c r="A673" s="21" t="s">
        <v>1699</v>
      </c>
      <c r="B673" t="str">
        <f>VLOOKUP('Customer Names'!A673,'Customer Names'!$A$2:$C$2336,3,FALSE)</f>
        <v xml:space="preserve">  Hiruni</v>
      </c>
      <c r="C673">
        <f>VLOOKUP(A673,'Medical Examinations'!$A$1:$L$2336,2, FALSE)</f>
        <v>22.42</v>
      </c>
      <c r="D673">
        <f>VLOOKUP(A673,'Medical Examinations'!$A$1:$L$2336,3,FALSE)</f>
        <v>6.74</v>
      </c>
      <c r="E673" t="str">
        <f>VLOOKUP(A673,'Medical Examinations'!$A$1:$L$2336,4,FALSE)</f>
        <v>No</v>
      </c>
      <c r="F673" t="str">
        <f>VLOOKUP(A673,'Medical Examinations'!$A$1:$L$2336,5,FALSE)</f>
        <v>No</v>
      </c>
      <c r="G673" t="str">
        <f>VLOOKUP(A673,'Medical Examinations'!$A$1:$L$2336,6,FALSE)</f>
        <v>No</v>
      </c>
      <c r="H673" s="25">
        <f>VLOOKUP(A673,'Medical Examinations'!$A$1:$L$2336,7,FALSE)</f>
        <v>0</v>
      </c>
      <c r="I673" t="str">
        <f>VLOOKUP(A673,'Medical Examinations'!$A$1:$L$2336,8,FALSE)</f>
        <v>yes</v>
      </c>
      <c r="J673" t="str">
        <f>VLOOKUP(A673,'Medical Examinations'!$A$1:$L$2336,11,FALSE)</f>
        <v>Normal Weight</v>
      </c>
      <c r="K673" t="str">
        <f>VLOOKUP(A673,'Medical Examinations'!$A$1:$L$2336,12,FALSE)</f>
        <v>Diabetes</v>
      </c>
      <c r="L673" t="str">
        <f>VLOOKUP(A673,'Hospitalisation Details'!$A$1:$M$2344,12,FALSE)</f>
        <v>24-09-2002</v>
      </c>
      <c r="M673">
        <f>VLOOKUP(A673,'Hospitalisation Details'!$A$1:$M$2344,6,FALSE)</f>
        <v>14711.74</v>
      </c>
      <c r="N673" t="str">
        <f>VLOOKUP(A673,'Hospitalisation Details'!$A$1:$M$2344,7,FALSE)</f>
        <v>tier - 2</v>
      </c>
      <c r="O673" t="str">
        <f>VLOOKUP(A673,'Hospitalisation Details'!$A$1:$M$2344,8,FALSE)</f>
        <v>tier - 2</v>
      </c>
      <c r="P673" t="str">
        <f>VLOOKUP(A673,'Hospitalisation Details'!$A$1:$M$2344,9,FALSE)</f>
        <v>R1012</v>
      </c>
      <c r="Q673">
        <f>VLOOKUP(A673,'Hospitalisation Details'!$A$1:$M$2344,13,FALSE)</f>
        <v>20</v>
      </c>
    </row>
    <row r="674" spans="1:17" ht="15.5" x14ac:dyDescent="0.35">
      <c r="A674" s="21" t="s">
        <v>1698</v>
      </c>
      <c r="B674" t="str">
        <f>VLOOKUP('Customer Names'!A674,'Customer Names'!$A$2:$C$2336,3,FALSE)</f>
        <v xml:space="preserve">  Reina H</v>
      </c>
      <c r="C674">
        <f>VLOOKUP(A674,'Medical Examinations'!$A$1:$L$2336,2, FALSE)</f>
        <v>46.86</v>
      </c>
      <c r="D674">
        <f>VLOOKUP(A674,'Medical Examinations'!$A$1:$L$2336,3,FALSE)</f>
        <v>4.87</v>
      </c>
      <c r="E674" t="str">
        <f>VLOOKUP(A674,'Medical Examinations'!$A$1:$L$2336,4,FALSE)</f>
        <v>No</v>
      </c>
      <c r="F674" t="str">
        <f>VLOOKUP(A674,'Medical Examinations'!$A$1:$L$2336,5,FALSE)</f>
        <v>No</v>
      </c>
      <c r="G674" t="str">
        <f>VLOOKUP(A674,'Medical Examinations'!$A$1:$L$2336,6,FALSE)</f>
        <v>No</v>
      </c>
      <c r="H674" s="25">
        <f>VLOOKUP(A674,'Medical Examinations'!$A$1:$L$2336,7,FALSE)</f>
        <v>0</v>
      </c>
      <c r="I674" t="str">
        <f>VLOOKUP(A674,'Medical Examinations'!$A$1:$L$2336,8,FALSE)</f>
        <v>No</v>
      </c>
      <c r="J674" t="str">
        <f>VLOOKUP(A674,'Medical Examinations'!$A$1:$L$2336,11,FALSE)</f>
        <v>Obesity</v>
      </c>
      <c r="K674" t="str">
        <f>VLOOKUP(A674,'Medical Examinations'!$A$1:$L$2336,12,FALSE)</f>
        <v>Normal</v>
      </c>
      <c r="L674" t="str">
        <f>VLOOKUP(A674,'Hospitalisation Details'!$A$1:$M$2344,12,FALSE)</f>
        <v>04-09-1982</v>
      </c>
      <c r="M674">
        <f>VLOOKUP(A674,'Hospitalisation Details'!$A$1:$M$2344,6,FALSE)</f>
        <v>14696.77</v>
      </c>
      <c r="N674" t="str">
        <f>VLOOKUP(A674,'Hospitalisation Details'!$A$1:$M$2344,7,FALSE)</f>
        <v>tier - 2</v>
      </c>
      <c r="O674" t="str">
        <f>VLOOKUP(A674,'Hospitalisation Details'!$A$1:$M$2344,8,FALSE)</f>
        <v>tier - 2</v>
      </c>
      <c r="P674" t="str">
        <f>VLOOKUP(A674,'Hospitalisation Details'!$A$1:$M$2344,9,FALSE)</f>
        <v>R1011</v>
      </c>
      <c r="Q674">
        <f>VLOOKUP(A674,'Hospitalisation Details'!$A$1:$M$2344,13,FALSE)</f>
        <v>40</v>
      </c>
    </row>
    <row r="675" spans="1:17" ht="15.5" x14ac:dyDescent="0.35">
      <c r="A675" s="21" t="s">
        <v>1697</v>
      </c>
      <c r="B675" t="str">
        <f>VLOOKUP('Customer Names'!A675,'Customer Names'!$A$2:$C$2336,3,FALSE)</f>
        <v xml:space="preserve">  Kristi</v>
      </c>
      <c r="C675">
        <f>VLOOKUP(A675,'Medical Examinations'!$A$1:$L$2336,2, FALSE)</f>
        <v>32.965000000000003</v>
      </c>
      <c r="D675">
        <f>VLOOKUP(A675,'Medical Examinations'!$A$1:$L$2336,3,FALSE)</f>
        <v>6.68</v>
      </c>
      <c r="E675" t="str">
        <f>VLOOKUP(A675,'Medical Examinations'!$A$1:$L$2336,4,FALSE)</f>
        <v>No</v>
      </c>
      <c r="F675" t="str">
        <f>VLOOKUP(A675,'Medical Examinations'!$A$1:$L$2336,5,FALSE)</f>
        <v>No</v>
      </c>
      <c r="G675" t="str">
        <f>VLOOKUP(A675,'Medical Examinations'!$A$1:$L$2336,6,FALSE)</f>
        <v>No</v>
      </c>
      <c r="H675" s="25">
        <f>VLOOKUP(A675,'Medical Examinations'!$A$1:$L$2336,7,FALSE)</f>
        <v>3</v>
      </c>
      <c r="I675" t="str">
        <f>VLOOKUP(A675,'Medical Examinations'!$A$1:$L$2336,8,FALSE)</f>
        <v>No</v>
      </c>
      <c r="J675" t="str">
        <f>VLOOKUP(A675,'Medical Examinations'!$A$1:$L$2336,11,FALSE)</f>
        <v>Obesity</v>
      </c>
      <c r="K675" t="str">
        <f>VLOOKUP(A675,'Medical Examinations'!$A$1:$L$2336,12,FALSE)</f>
        <v>Diabetes</v>
      </c>
      <c r="L675" t="str">
        <f>VLOOKUP(A675,'Hospitalisation Details'!$A$1:$M$2344,12,FALSE)</f>
        <v>23-07-1958</v>
      </c>
      <c r="M675">
        <f>VLOOKUP(A675,'Hospitalisation Details'!$A$1:$M$2344,6,FALSE)</f>
        <v>14692.67</v>
      </c>
      <c r="N675" t="str">
        <f>VLOOKUP(A675,'Hospitalisation Details'!$A$1:$M$2344,7,FALSE)</f>
        <v>tier - 2</v>
      </c>
      <c r="O675" t="str">
        <f>VLOOKUP(A675,'Hospitalisation Details'!$A$1:$M$2344,8,FALSE)</f>
        <v>tier - 1</v>
      </c>
      <c r="P675" t="str">
        <f>VLOOKUP(A675,'Hospitalisation Details'!$A$1:$M$2344,9,FALSE)</f>
        <v>R1012</v>
      </c>
      <c r="Q675">
        <f>VLOOKUP(A675,'Hospitalisation Details'!$A$1:$M$2344,13,FALSE)</f>
        <v>65</v>
      </c>
    </row>
    <row r="676" spans="1:17" ht="15.5" x14ac:dyDescent="0.35">
      <c r="A676" s="21" t="s">
        <v>1696</v>
      </c>
      <c r="B676" t="str">
        <f>VLOOKUP('Customer Names'!A676,'Customer Names'!$A$2:$C$2336,3,FALSE)</f>
        <v xml:space="preserve">  Meredith L</v>
      </c>
      <c r="C676">
        <f>VLOOKUP(A676,'Medical Examinations'!$A$1:$L$2336,2, FALSE)</f>
        <v>39.340000000000003</v>
      </c>
      <c r="D676">
        <f>VLOOKUP(A676,'Medical Examinations'!$A$1:$L$2336,3,FALSE)</f>
        <v>5.0199999999999996</v>
      </c>
      <c r="E676" t="str">
        <f>VLOOKUP(A676,'Medical Examinations'!$A$1:$L$2336,4,FALSE)</f>
        <v>yes</v>
      </c>
      <c r="F676" t="str">
        <f>VLOOKUP(A676,'Medical Examinations'!$A$1:$L$2336,5,FALSE)</f>
        <v>No</v>
      </c>
      <c r="G676" t="str">
        <f>VLOOKUP(A676,'Medical Examinations'!$A$1:$L$2336,6,FALSE)</f>
        <v>Yes</v>
      </c>
      <c r="H676" s="25">
        <f>VLOOKUP(A676,'Medical Examinations'!$A$1:$L$2336,7,FALSE)</f>
        <v>1</v>
      </c>
      <c r="I676" t="str">
        <f>VLOOKUP(A676,'Medical Examinations'!$A$1:$L$2336,8,FALSE)</f>
        <v>No</v>
      </c>
      <c r="J676" t="str">
        <f>VLOOKUP(A676,'Medical Examinations'!$A$1:$L$2336,11,FALSE)</f>
        <v>Obesity</v>
      </c>
      <c r="K676" t="str">
        <f>VLOOKUP(A676,'Medical Examinations'!$A$1:$L$2336,12,FALSE)</f>
        <v>Normal</v>
      </c>
      <c r="L676" t="str">
        <f>VLOOKUP(A676,'Hospitalisation Details'!$A$1:$M$2344,12,FALSE)</f>
        <v>20-10-1969</v>
      </c>
      <c r="M676">
        <f>VLOOKUP(A676,'Hospitalisation Details'!$A$1:$M$2344,6,FALSE)</f>
        <v>14665.75</v>
      </c>
      <c r="N676" t="str">
        <f>VLOOKUP(A676,'Hospitalisation Details'!$A$1:$M$2344,7,FALSE)</f>
        <v>tier - 2</v>
      </c>
      <c r="O676" t="str">
        <f>VLOOKUP(A676,'Hospitalisation Details'!$A$1:$M$2344,8,FALSE)</f>
        <v>tier - 1</v>
      </c>
      <c r="P676" t="str">
        <f>VLOOKUP(A676,'Hospitalisation Details'!$A$1:$M$2344,9,FALSE)</f>
        <v>R1012</v>
      </c>
      <c r="Q676">
        <f>VLOOKUP(A676,'Hospitalisation Details'!$A$1:$M$2344,13,FALSE)</f>
        <v>53</v>
      </c>
    </row>
    <row r="677" spans="1:17" ht="15.5" x14ac:dyDescent="0.35">
      <c r="A677" s="21" t="s">
        <v>1695</v>
      </c>
      <c r="B677" t="str">
        <f>VLOOKUP('Customer Names'!A677,'Customer Names'!$A$2:$C$2336,3,FALSE)</f>
        <v xml:space="preserve">  Jocelyn</v>
      </c>
      <c r="C677">
        <f>VLOOKUP(A677,'Medical Examinations'!$A$1:$L$2336,2, FALSE)</f>
        <v>47</v>
      </c>
      <c r="D677">
        <f>VLOOKUP(A677,'Medical Examinations'!$A$1:$L$2336,3,FALSE)</f>
        <v>10.64</v>
      </c>
      <c r="E677" t="str">
        <f>VLOOKUP(A677,'Medical Examinations'!$A$1:$L$2336,4,FALSE)</f>
        <v>yes</v>
      </c>
      <c r="F677" t="str">
        <f>VLOOKUP(A677,'Medical Examinations'!$A$1:$L$2336,5,FALSE)</f>
        <v>No</v>
      </c>
      <c r="G677" t="str">
        <f>VLOOKUP(A677,'Medical Examinations'!$A$1:$L$2336,6,FALSE)</f>
        <v>No</v>
      </c>
      <c r="H677" s="25">
        <f>VLOOKUP(A677,'Medical Examinations'!$A$1:$L$2336,7,FALSE)</f>
        <v>0</v>
      </c>
      <c r="I677" t="str">
        <f>VLOOKUP(A677,'Medical Examinations'!$A$1:$L$2336,8,FALSE)</f>
        <v>No</v>
      </c>
      <c r="J677" t="str">
        <f>VLOOKUP(A677,'Medical Examinations'!$A$1:$L$2336,11,FALSE)</f>
        <v>Obesity</v>
      </c>
      <c r="K677" t="str">
        <f>VLOOKUP(A677,'Medical Examinations'!$A$1:$L$2336,12,FALSE)</f>
        <v>Diabetes</v>
      </c>
      <c r="L677" t="str">
        <f>VLOOKUP(A677,'Hospitalisation Details'!$A$1:$M$2344,12,FALSE)</f>
        <v>13-11-1981</v>
      </c>
      <c r="M677">
        <f>VLOOKUP(A677,'Hospitalisation Details'!$A$1:$M$2344,6,FALSE)</f>
        <v>14657.2</v>
      </c>
      <c r="N677" t="str">
        <f>VLOOKUP(A677,'Hospitalisation Details'!$A$1:$M$2344,7,FALSE)</f>
        <v>tier - 2</v>
      </c>
      <c r="O677" t="str">
        <f>VLOOKUP(A677,'Hospitalisation Details'!$A$1:$M$2344,8,FALSE)</f>
        <v>tier - 1</v>
      </c>
      <c r="P677" t="str">
        <f>VLOOKUP(A677,'Hospitalisation Details'!$A$1:$M$2344,9,FALSE)</f>
        <v>R1012</v>
      </c>
      <c r="Q677">
        <f>VLOOKUP(A677,'Hospitalisation Details'!$A$1:$M$2344,13,FALSE)</f>
        <v>41</v>
      </c>
    </row>
    <row r="678" spans="1:17" ht="15.5" x14ac:dyDescent="0.35">
      <c r="A678" s="21" t="s">
        <v>1694</v>
      </c>
      <c r="B678" t="str">
        <f>VLOOKUP('Customer Names'!A678,'Customer Names'!$A$2:$C$2336,3,FALSE)</f>
        <v xml:space="preserve">  Daphne</v>
      </c>
      <c r="C678">
        <f>VLOOKUP(A678,'Medical Examinations'!$A$1:$L$2336,2, FALSE)</f>
        <v>36.71</v>
      </c>
      <c r="D678">
        <f>VLOOKUP(A678,'Medical Examinations'!$A$1:$L$2336,3,FALSE)</f>
        <v>8.74</v>
      </c>
      <c r="E678" t="str">
        <f>VLOOKUP(A678,'Medical Examinations'!$A$1:$L$2336,4,FALSE)</f>
        <v>yes</v>
      </c>
      <c r="F678" t="str">
        <f>VLOOKUP(A678,'Medical Examinations'!$A$1:$L$2336,5,FALSE)</f>
        <v>No</v>
      </c>
      <c r="G678" t="str">
        <f>VLOOKUP(A678,'Medical Examinations'!$A$1:$L$2336,6,FALSE)</f>
        <v>No</v>
      </c>
      <c r="H678" s="25">
        <f>VLOOKUP(A678,'Medical Examinations'!$A$1:$L$2336,7,FALSE)</f>
        <v>0</v>
      </c>
      <c r="I678" t="str">
        <f>VLOOKUP(A678,'Medical Examinations'!$A$1:$L$2336,8,FALSE)</f>
        <v>No</v>
      </c>
      <c r="J678" t="str">
        <f>VLOOKUP(A678,'Medical Examinations'!$A$1:$L$2336,11,FALSE)</f>
        <v>Obesity</v>
      </c>
      <c r="K678" t="str">
        <f>VLOOKUP(A678,'Medical Examinations'!$A$1:$L$2336,12,FALSE)</f>
        <v>Diabetes</v>
      </c>
      <c r="L678" t="str">
        <f>VLOOKUP(A678,'Hospitalisation Details'!$A$1:$M$2344,12,FALSE)</f>
        <v>01-09-1967</v>
      </c>
      <c r="M678">
        <f>VLOOKUP(A678,'Hospitalisation Details'!$A$1:$M$2344,6,FALSE)</f>
        <v>14640.35</v>
      </c>
      <c r="N678" t="str">
        <f>VLOOKUP(A678,'Hospitalisation Details'!$A$1:$M$2344,7,FALSE)</f>
        <v>tier - 2</v>
      </c>
      <c r="O678" t="str">
        <f>VLOOKUP(A678,'Hospitalisation Details'!$A$1:$M$2344,8,FALSE)</f>
        <v>tier - 3</v>
      </c>
      <c r="P678" t="str">
        <f>VLOOKUP(A678,'Hospitalisation Details'!$A$1:$M$2344,9,FALSE)</f>
        <v>R1026</v>
      </c>
      <c r="Q678">
        <f>VLOOKUP(A678,'Hospitalisation Details'!$A$1:$M$2344,13,FALSE)</f>
        <v>55</v>
      </c>
    </row>
    <row r="679" spans="1:17" ht="15.5" x14ac:dyDescent="0.35">
      <c r="A679" s="21" t="s">
        <v>1693</v>
      </c>
      <c r="B679" t="str">
        <f>VLOOKUP('Customer Names'!A679,'Customer Names'!$A$2:$C$2336,3,FALSE)</f>
        <v xml:space="preserve">  Margaret E</v>
      </c>
      <c r="C679">
        <f>VLOOKUP(A679,'Medical Examinations'!$A$1:$L$2336,2, FALSE)</f>
        <v>53.48</v>
      </c>
      <c r="D679">
        <f>VLOOKUP(A679,'Medical Examinations'!$A$1:$L$2336,3,FALSE)</f>
        <v>5.64</v>
      </c>
      <c r="E679" t="str">
        <f>VLOOKUP(A679,'Medical Examinations'!$A$1:$L$2336,4,FALSE)</f>
        <v>No</v>
      </c>
      <c r="F679" t="str">
        <f>VLOOKUP(A679,'Medical Examinations'!$A$1:$L$2336,5,FALSE)</f>
        <v>No</v>
      </c>
      <c r="G679" t="str">
        <f>VLOOKUP(A679,'Medical Examinations'!$A$1:$L$2336,6,FALSE)</f>
        <v>No</v>
      </c>
      <c r="H679" s="25">
        <f>VLOOKUP(A679,'Medical Examinations'!$A$1:$L$2336,7,FALSE)</f>
        <v>0</v>
      </c>
      <c r="I679" t="str">
        <f>VLOOKUP(A679,'Medical Examinations'!$A$1:$L$2336,8,FALSE)</f>
        <v>No</v>
      </c>
      <c r="J679" t="str">
        <f>VLOOKUP(A679,'Medical Examinations'!$A$1:$L$2336,11,FALSE)</f>
        <v>Obesity</v>
      </c>
      <c r="K679" t="str">
        <f>VLOOKUP(A679,'Medical Examinations'!$A$1:$L$2336,12,FALSE)</f>
        <v>Normal</v>
      </c>
      <c r="L679" t="str">
        <f>VLOOKUP(A679,'Hospitalisation Details'!$A$1:$M$2344,12,FALSE)</f>
        <v>21-08-1991</v>
      </c>
      <c r="M679">
        <f>VLOOKUP(A679,'Hospitalisation Details'!$A$1:$M$2344,6,FALSE)</f>
        <v>14630.52</v>
      </c>
      <c r="N679" t="str">
        <f>VLOOKUP(A679,'Hospitalisation Details'!$A$1:$M$2344,7,FALSE)</f>
        <v>tier - 2</v>
      </c>
      <c r="O679" t="str">
        <f>VLOOKUP(A679,'Hospitalisation Details'!$A$1:$M$2344,8,FALSE)</f>
        <v>tier - 3</v>
      </c>
      <c r="P679" t="str">
        <f>VLOOKUP(A679,'Hospitalisation Details'!$A$1:$M$2344,9,FALSE)</f>
        <v>R1011</v>
      </c>
      <c r="Q679">
        <f>VLOOKUP(A679,'Hospitalisation Details'!$A$1:$M$2344,13,FALSE)</f>
        <v>31</v>
      </c>
    </row>
    <row r="680" spans="1:17" ht="15.5" x14ac:dyDescent="0.35">
      <c r="A680" s="21" t="s">
        <v>1692</v>
      </c>
      <c r="B680" t="str">
        <f>VLOOKUP('Customer Names'!A680,'Customer Names'!$A$2:$C$2336,3,FALSE)</f>
        <v xml:space="preserve">  Mario J</v>
      </c>
      <c r="C680">
        <f>VLOOKUP(A680,'Medical Examinations'!$A$1:$L$2336,2, FALSE)</f>
        <v>35.5</v>
      </c>
      <c r="D680">
        <f>VLOOKUP(A680,'Medical Examinations'!$A$1:$L$2336,3,FALSE)</f>
        <v>10.37</v>
      </c>
      <c r="E680" t="str">
        <f>VLOOKUP(A680,'Medical Examinations'!$A$1:$L$2336,4,FALSE)</f>
        <v>No</v>
      </c>
      <c r="F680" t="str">
        <f>VLOOKUP(A680,'Medical Examinations'!$A$1:$L$2336,5,FALSE)</f>
        <v>No</v>
      </c>
      <c r="G680" t="str">
        <f>VLOOKUP(A680,'Medical Examinations'!$A$1:$L$2336,6,FALSE)</f>
        <v>No</v>
      </c>
      <c r="H680" s="25">
        <f>VLOOKUP(A680,'Medical Examinations'!$A$1:$L$2336,7,FALSE)</f>
        <v>0</v>
      </c>
      <c r="I680" t="str">
        <f>VLOOKUP(A680,'Medical Examinations'!$A$1:$L$2336,8,FALSE)</f>
        <v>No</v>
      </c>
      <c r="J680" t="str">
        <f>VLOOKUP(A680,'Medical Examinations'!$A$1:$L$2336,11,FALSE)</f>
        <v>Obesity</v>
      </c>
      <c r="K680" t="str">
        <f>VLOOKUP(A680,'Medical Examinations'!$A$1:$L$2336,12,FALSE)</f>
        <v>Diabetes</v>
      </c>
      <c r="L680" t="str">
        <f>VLOOKUP(A680,'Hospitalisation Details'!$A$1:$M$2344,12,FALSE)</f>
        <v>08-11-1965</v>
      </c>
      <c r="M680">
        <f>VLOOKUP(A680,'Hospitalisation Details'!$A$1:$M$2344,6,FALSE)</f>
        <v>14612.33</v>
      </c>
      <c r="N680" t="str">
        <f>VLOOKUP(A680,'Hospitalisation Details'!$A$1:$M$2344,7,FALSE)</f>
        <v>tier - 2</v>
      </c>
      <c r="O680" t="str">
        <f>VLOOKUP(A680,'Hospitalisation Details'!$A$1:$M$2344,8,FALSE)</f>
        <v>tier - 3</v>
      </c>
      <c r="P680" t="str">
        <f>VLOOKUP(A680,'Hospitalisation Details'!$A$1:$M$2344,9,FALSE)</f>
        <v>R1021</v>
      </c>
      <c r="Q680">
        <f>VLOOKUP(A680,'Hospitalisation Details'!$A$1:$M$2344,13,FALSE)</f>
        <v>57</v>
      </c>
    </row>
    <row r="681" spans="1:17" ht="15.5" x14ac:dyDescent="0.35">
      <c r="A681" s="21" t="s">
        <v>1691</v>
      </c>
      <c r="B681" t="str">
        <f>VLOOKUP('Customer Names'!A681,'Customer Names'!$A$2:$C$2336,3,FALSE)</f>
        <v xml:space="preserve">  Peter</v>
      </c>
      <c r="C681">
        <f>VLOOKUP(A681,'Medical Examinations'!$A$1:$L$2336,2, FALSE)</f>
        <v>36.979999999999997</v>
      </c>
      <c r="D681">
        <f>VLOOKUP(A681,'Medical Examinations'!$A$1:$L$2336,3,FALSE)</f>
        <v>9.56</v>
      </c>
      <c r="E681" t="str">
        <f>VLOOKUP(A681,'Medical Examinations'!$A$1:$L$2336,4,FALSE)</f>
        <v>yes</v>
      </c>
      <c r="F681" t="str">
        <f>VLOOKUP(A681,'Medical Examinations'!$A$1:$L$2336,5,FALSE)</f>
        <v>No</v>
      </c>
      <c r="G681" t="str">
        <f>VLOOKUP(A681,'Medical Examinations'!$A$1:$L$2336,6,FALSE)</f>
        <v>No</v>
      </c>
      <c r="H681" s="25">
        <f>VLOOKUP(A681,'Medical Examinations'!$A$1:$L$2336,7,FALSE)</f>
        <v>0</v>
      </c>
      <c r="I681" t="str">
        <f>VLOOKUP(A681,'Medical Examinations'!$A$1:$L$2336,8,FALSE)</f>
        <v>No</v>
      </c>
      <c r="J681" t="str">
        <f>VLOOKUP(A681,'Medical Examinations'!$A$1:$L$2336,11,FALSE)</f>
        <v>Obesity</v>
      </c>
      <c r="K681" t="str">
        <f>VLOOKUP(A681,'Medical Examinations'!$A$1:$L$2336,12,FALSE)</f>
        <v>Diabetes</v>
      </c>
      <c r="L681" t="str">
        <f>VLOOKUP(A681,'Hospitalisation Details'!$A$1:$M$2344,12,FALSE)</f>
        <v>18-07-1967</v>
      </c>
      <c r="M681">
        <f>VLOOKUP(A681,'Hospitalisation Details'!$A$1:$M$2344,6,FALSE)</f>
        <v>14600.62</v>
      </c>
      <c r="N681" t="str">
        <f>VLOOKUP(A681,'Hospitalisation Details'!$A$1:$M$2344,7,FALSE)</f>
        <v>tier - 2</v>
      </c>
      <c r="O681" t="str">
        <f>VLOOKUP(A681,'Hospitalisation Details'!$A$1:$M$2344,8,FALSE)</f>
        <v>tier - 3</v>
      </c>
      <c r="P681" t="str">
        <f>VLOOKUP(A681,'Hospitalisation Details'!$A$1:$M$2344,9,FALSE)</f>
        <v>R1022</v>
      </c>
      <c r="Q681">
        <f>VLOOKUP(A681,'Hospitalisation Details'!$A$1:$M$2344,13,FALSE)</f>
        <v>56</v>
      </c>
    </row>
    <row r="682" spans="1:17" ht="15.5" x14ac:dyDescent="0.35">
      <c r="A682" s="21" t="s">
        <v>1690</v>
      </c>
      <c r="B682" t="str">
        <f>VLOOKUP('Customer Names'!A682,'Customer Names'!$A$2:$C$2336,3,FALSE)</f>
        <v xml:space="preserve">  Carolina</v>
      </c>
      <c r="C682">
        <f>VLOOKUP(A682,'Medical Examinations'!$A$1:$L$2336,2, FALSE)</f>
        <v>32.395000000000003</v>
      </c>
      <c r="D682">
        <f>VLOOKUP(A682,'Medical Examinations'!$A$1:$L$2336,3,FALSE)</f>
        <v>8.23</v>
      </c>
      <c r="E682" t="str">
        <f>VLOOKUP(A682,'Medical Examinations'!$A$1:$L$2336,4,FALSE)</f>
        <v>yes</v>
      </c>
      <c r="F682" t="str">
        <f>VLOOKUP(A682,'Medical Examinations'!$A$1:$L$2336,5,FALSE)</f>
        <v>No</v>
      </c>
      <c r="G682" t="str">
        <f>VLOOKUP(A682,'Medical Examinations'!$A$1:$L$2336,6,FALSE)</f>
        <v>Yes</v>
      </c>
      <c r="H682" s="25">
        <f>VLOOKUP(A682,'Medical Examinations'!$A$1:$L$2336,7,FALSE)</f>
        <v>1</v>
      </c>
      <c r="I682" t="str">
        <f>VLOOKUP(A682,'Medical Examinations'!$A$1:$L$2336,8,FALSE)</f>
        <v>No</v>
      </c>
      <c r="J682" t="str">
        <f>VLOOKUP(A682,'Medical Examinations'!$A$1:$L$2336,11,FALSE)</f>
        <v>Obesity</v>
      </c>
      <c r="K682" t="str">
        <f>VLOOKUP(A682,'Medical Examinations'!$A$1:$L$2336,12,FALSE)</f>
        <v>Diabetes</v>
      </c>
      <c r="L682" t="str">
        <f>VLOOKUP(A682,'Hospitalisation Details'!$A$1:$M$2344,12,FALSE)</f>
        <v>14-10-1963</v>
      </c>
      <c r="M682">
        <f>VLOOKUP(A682,'Hospitalisation Details'!$A$1:$M$2344,6,FALSE)</f>
        <v>14590.63</v>
      </c>
      <c r="N682" t="str">
        <f>VLOOKUP(A682,'Hospitalisation Details'!$A$1:$M$2344,7,FALSE)</f>
        <v>tier - 2</v>
      </c>
      <c r="O682" t="str">
        <f>VLOOKUP(A682,'Hospitalisation Details'!$A$1:$M$2344,8,FALSE)</f>
        <v>tier - 1</v>
      </c>
      <c r="P682" t="str">
        <f>VLOOKUP(A682,'Hospitalisation Details'!$A$1:$M$2344,9,FALSE)</f>
        <v>R1024</v>
      </c>
      <c r="Q682">
        <f>VLOOKUP(A682,'Hospitalisation Details'!$A$1:$M$2344,13,FALSE)</f>
        <v>59</v>
      </c>
    </row>
    <row r="683" spans="1:17" ht="15.5" x14ac:dyDescent="0.35">
      <c r="A683" s="21" t="s">
        <v>1689</v>
      </c>
      <c r="B683" t="str">
        <f>VLOOKUP('Customer Names'!A683,'Customer Names'!$A$2:$C$2336,3,FALSE)</f>
        <v xml:space="preserve">  Jenny K</v>
      </c>
      <c r="C683">
        <f>VLOOKUP(A683,'Medical Examinations'!$A$1:$L$2336,2, FALSE)</f>
        <v>32.729999999999997</v>
      </c>
      <c r="D683">
        <f>VLOOKUP(A683,'Medical Examinations'!$A$1:$L$2336,3,FALSE)</f>
        <v>7.03</v>
      </c>
      <c r="E683" t="str">
        <f>VLOOKUP(A683,'Medical Examinations'!$A$1:$L$2336,4,FALSE)</f>
        <v>No</v>
      </c>
      <c r="F683" t="str">
        <f>VLOOKUP(A683,'Medical Examinations'!$A$1:$L$2336,5,FALSE)</f>
        <v>No</v>
      </c>
      <c r="G683" t="str">
        <f>VLOOKUP(A683,'Medical Examinations'!$A$1:$L$2336,6,FALSE)</f>
        <v>No</v>
      </c>
      <c r="H683" s="25">
        <f>VLOOKUP(A683,'Medical Examinations'!$A$1:$L$2336,7,FALSE)</f>
        <v>0</v>
      </c>
      <c r="I683" t="str">
        <f>VLOOKUP(A683,'Medical Examinations'!$A$1:$L$2336,8,FALSE)</f>
        <v>No</v>
      </c>
      <c r="J683" t="str">
        <f>VLOOKUP(A683,'Medical Examinations'!$A$1:$L$2336,11,FALSE)</f>
        <v>Obesity</v>
      </c>
      <c r="K683" t="str">
        <f>VLOOKUP(A683,'Medical Examinations'!$A$1:$L$2336,12,FALSE)</f>
        <v>Diabetes</v>
      </c>
      <c r="L683" t="str">
        <f>VLOOKUP(A683,'Hospitalisation Details'!$A$1:$M$2344,12,FALSE)</f>
        <v>03-12-1962</v>
      </c>
      <c r="M683">
        <f>VLOOKUP(A683,'Hospitalisation Details'!$A$1:$M$2344,6,FALSE)</f>
        <v>14574.64</v>
      </c>
      <c r="N683" t="str">
        <f>VLOOKUP(A683,'Hospitalisation Details'!$A$1:$M$2344,7,FALSE)</f>
        <v>tier - 2</v>
      </c>
      <c r="O683" t="str">
        <f>VLOOKUP(A683,'Hospitalisation Details'!$A$1:$M$2344,8,FALSE)</f>
        <v>tier - 1</v>
      </c>
      <c r="P683" t="str">
        <f>VLOOKUP(A683,'Hospitalisation Details'!$A$1:$M$2344,9,FALSE)</f>
        <v>R1025</v>
      </c>
      <c r="Q683">
        <f>VLOOKUP(A683,'Hospitalisation Details'!$A$1:$M$2344,13,FALSE)</f>
        <v>60</v>
      </c>
    </row>
    <row r="684" spans="1:17" ht="15.5" x14ac:dyDescent="0.35">
      <c r="A684" s="21" t="s">
        <v>1688</v>
      </c>
      <c r="B684" t="str">
        <f>VLOOKUP('Customer Names'!A684,'Customer Names'!$A$2:$C$2336,3,FALSE)</f>
        <v xml:space="preserve">  Jessica</v>
      </c>
      <c r="C684">
        <f>VLOOKUP(A684,'Medical Examinations'!$A$1:$L$2336,2, FALSE)</f>
        <v>20.52</v>
      </c>
      <c r="D684">
        <f>VLOOKUP(A684,'Medical Examinations'!$A$1:$L$2336,3,FALSE)</f>
        <v>5.45</v>
      </c>
      <c r="E684" t="str">
        <f>VLOOKUP(A684,'Medical Examinations'!$A$1:$L$2336,4,FALSE)</f>
        <v>No</v>
      </c>
      <c r="F684" t="str">
        <f>VLOOKUP(A684,'Medical Examinations'!$A$1:$L$2336,5,FALSE)</f>
        <v>No</v>
      </c>
      <c r="G684" t="str">
        <f>VLOOKUP(A684,'Medical Examinations'!$A$1:$L$2336,6,FALSE)</f>
        <v>No</v>
      </c>
      <c r="H684" s="25">
        <f>VLOOKUP(A684,'Medical Examinations'!$A$1:$L$2336,7,FALSE)</f>
        <v>1</v>
      </c>
      <c r="I684" t="str">
        <f>VLOOKUP(A684,'Medical Examinations'!$A$1:$L$2336,8,FALSE)</f>
        <v>yes</v>
      </c>
      <c r="J684" t="str">
        <f>VLOOKUP(A684,'Medical Examinations'!$A$1:$L$2336,11,FALSE)</f>
        <v>Normal Weight</v>
      </c>
      <c r="K684" t="str">
        <f>VLOOKUP(A684,'Medical Examinations'!$A$1:$L$2336,12,FALSE)</f>
        <v>Normal</v>
      </c>
      <c r="L684" t="str">
        <f>VLOOKUP(A684,'Hospitalisation Details'!$A$1:$M$2344,12,FALSE)</f>
        <v>12-09-1998</v>
      </c>
      <c r="M684">
        <f>VLOOKUP(A684,'Hospitalisation Details'!$A$1:$M$2344,6,FALSE)</f>
        <v>14571.89</v>
      </c>
      <c r="N684" t="str">
        <f>VLOOKUP(A684,'Hospitalisation Details'!$A$1:$M$2344,7,FALSE)</f>
        <v>tier - 2</v>
      </c>
      <c r="O684" t="str">
        <f>VLOOKUP(A684,'Hospitalisation Details'!$A$1:$M$2344,8,FALSE)</f>
        <v>tier - 1</v>
      </c>
      <c r="P684" t="str">
        <f>VLOOKUP(A684,'Hospitalisation Details'!$A$1:$M$2344,9,FALSE)</f>
        <v>R1024</v>
      </c>
      <c r="Q684">
        <f>VLOOKUP(A684,'Hospitalisation Details'!$A$1:$M$2344,13,FALSE)</f>
        <v>24</v>
      </c>
    </row>
    <row r="685" spans="1:17" ht="15.5" x14ac:dyDescent="0.35">
      <c r="A685" s="21" t="s">
        <v>1687</v>
      </c>
      <c r="B685" t="str">
        <f>VLOOKUP('Customer Names'!A685,'Customer Names'!$A$2:$C$2336,3,FALSE)</f>
        <v xml:space="preserve">  Kimberly D</v>
      </c>
      <c r="C685">
        <f>VLOOKUP(A685,'Medical Examinations'!$A$1:$L$2336,2, FALSE)</f>
        <v>51.72</v>
      </c>
      <c r="D685">
        <f>VLOOKUP(A685,'Medical Examinations'!$A$1:$L$2336,3,FALSE)</f>
        <v>5.76</v>
      </c>
      <c r="E685" t="str">
        <f>VLOOKUP(A685,'Medical Examinations'!$A$1:$L$2336,4,FALSE)</f>
        <v>No</v>
      </c>
      <c r="F685" t="str">
        <f>VLOOKUP(A685,'Medical Examinations'!$A$1:$L$2336,5,FALSE)</f>
        <v>No</v>
      </c>
      <c r="G685" t="str">
        <f>VLOOKUP(A685,'Medical Examinations'!$A$1:$L$2336,6,FALSE)</f>
        <v>No</v>
      </c>
      <c r="H685" s="25">
        <f>VLOOKUP(A685,'Medical Examinations'!$A$1:$L$2336,7,FALSE)</f>
        <v>0</v>
      </c>
      <c r="I685" t="str">
        <f>VLOOKUP(A685,'Medical Examinations'!$A$1:$L$2336,8,FALSE)</f>
        <v>No</v>
      </c>
      <c r="J685" t="str">
        <f>VLOOKUP(A685,'Medical Examinations'!$A$1:$L$2336,11,FALSE)</f>
        <v>Obesity</v>
      </c>
      <c r="K685" t="str">
        <f>VLOOKUP(A685,'Medical Examinations'!$A$1:$L$2336,12,FALSE)</f>
        <v>Prediabetes</v>
      </c>
      <c r="L685" t="str">
        <f>VLOOKUP(A685,'Hospitalisation Details'!$A$1:$M$2344,12,FALSE)</f>
        <v>14-07-1989</v>
      </c>
      <c r="M685">
        <f>VLOOKUP(A685,'Hospitalisation Details'!$A$1:$M$2344,6,FALSE)</f>
        <v>14547.26</v>
      </c>
      <c r="N685" t="str">
        <f>VLOOKUP(A685,'Hospitalisation Details'!$A$1:$M$2344,7,FALSE)</f>
        <v>tier - 2</v>
      </c>
      <c r="O685" t="str">
        <f>VLOOKUP(A685,'Hospitalisation Details'!$A$1:$M$2344,8,FALSE)</f>
        <v>tier - 3</v>
      </c>
      <c r="P685" t="str">
        <f>VLOOKUP(A685,'Hospitalisation Details'!$A$1:$M$2344,9,FALSE)</f>
        <v>R1011</v>
      </c>
      <c r="Q685">
        <f>VLOOKUP(A685,'Hospitalisation Details'!$A$1:$M$2344,13,FALSE)</f>
        <v>34</v>
      </c>
    </row>
    <row r="686" spans="1:17" ht="15.5" x14ac:dyDescent="0.35">
      <c r="A686" s="21" t="s">
        <v>1686</v>
      </c>
      <c r="B686" t="str">
        <f>VLOOKUP('Customer Names'!A686,'Customer Names'!$A$2:$C$2336,3,FALSE)</f>
        <v xml:space="preserve">  Marc-Olivier</v>
      </c>
      <c r="C686">
        <f>VLOOKUP(A686,'Medical Examinations'!$A$1:$L$2336,2, FALSE)</f>
        <v>50.2</v>
      </c>
      <c r="D686">
        <f>VLOOKUP(A686,'Medical Examinations'!$A$1:$L$2336,3,FALSE)</f>
        <v>5.4</v>
      </c>
      <c r="E686" t="str">
        <f>VLOOKUP(A686,'Medical Examinations'!$A$1:$L$2336,4,FALSE)</f>
        <v>No</v>
      </c>
      <c r="F686" t="str">
        <f>VLOOKUP(A686,'Medical Examinations'!$A$1:$L$2336,5,FALSE)</f>
        <v>No</v>
      </c>
      <c r="G686" t="str">
        <f>VLOOKUP(A686,'Medical Examinations'!$A$1:$L$2336,6,FALSE)</f>
        <v>No</v>
      </c>
      <c r="H686" s="25">
        <f>VLOOKUP(A686,'Medical Examinations'!$A$1:$L$2336,7,FALSE)</f>
        <v>0</v>
      </c>
      <c r="I686" t="str">
        <f>VLOOKUP(A686,'Medical Examinations'!$A$1:$L$2336,8,FALSE)</f>
        <v>No</v>
      </c>
      <c r="J686" t="str">
        <f>VLOOKUP(A686,'Medical Examinations'!$A$1:$L$2336,11,FALSE)</f>
        <v>Obesity</v>
      </c>
      <c r="K686" t="str">
        <f>VLOOKUP(A686,'Medical Examinations'!$A$1:$L$2336,12,FALSE)</f>
        <v>Normal</v>
      </c>
      <c r="L686" t="str">
        <f>VLOOKUP(A686,'Hospitalisation Details'!$A$1:$M$2344,12,FALSE)</f>
        <v>22-07-1989</v>
      </c>
      <c r="M686">
        <f>VLOOKUP(A686,'Hospitalisation Details'!$A$1:$M$2344,6,FALSE)</f>
        <v>14507.46</v>
      </c>
      <c r="N686" t="str">
        <f>VLOOKUP(A686,'Hospitalisation Details'!$A$1:$M$2344,7,FALSE)</f>
        <v>tier - 2</v>
      </c>
      <c r="O686" t="str">
        <f>VLOOKUP(A686,'Hospitalisation Details'!$A$1:$M$2344,8,FALSE)</f>
        <v>tier - 3</v>
      </c>
      <c r="P686" t="str">
        <f>VLOOKUP(A686,'Hospitalisation Details'!$A$1:$M$2344,9,FALSE)</f>
        <v>R1012</v>
      </c>
      <c r="Q686">
        <f>VLOOKUP(A686,'Hospitalisation Details'!$A$1:$M$2344,13,FALSE)</f>
        <v>34</v>
      </c>
    </row>
    <row r="687" spans="1:17" ht="15.5" x14ac:dyDescent="0.35">
      <c r="A687" s="21" t="s">
        <v>1685</v>
      </c>
      <c r="B687" t="str">
        <f>VLOOKUP('Customer Names'!A687,'Customer Names'!$A$2:$C$2336,3,FALSE)</f>
        <v xml:space="preserve">  Russell J</v>
      </c>
      <c r="C687">
        <f>VLOOKUP(A687,'Medical Examinations'!$A$1:$L$2336,2, FALSE)</f>
        <v>25.52</v>
      </c>
      <c r="D687">
        <f>VLOOKUP(A687,'Medical Examinations'!$A$1:$L$2336,3,FALSE)</f>
        <v>6.35</v>
      </c>
      <c r="E687" t="str">
        <f>VLOOKUP(A687,'Medical Examinations'!$A$1:$L$2336,4,FALSE)</f>
        <v>No</v>
      </c>
      <c r="F687" t="str">
        <f>VLOOKUP(A687,'Medical Examinations'!$A$1:$L$2336,5,FALSE)</f>
        <v>No</v>
      </c>
      <c r="G687" t="str">
        <f>VLOOKUP(A687,'Medical Examinations'!$A$1:$L$2336,6,FALSE)</f>
        <v>Yes</v>
      </c>
      <c r="H687" s="25">
        <f>VLOOKUP(A687,'Medical Examinations'!$A$1:$L$2336,7,FALSE)</f>
        <v>1</v>
      </c>
      <c r="I687" t="str">
        <f>VLOOKUP(A687,'Medical Examinations'!$A$1:$L$2336,8,FALSE)</f>
        <v>No</v>
      </c>
      <c r="J687" t="str">
        <f>VLOOKUP(A687,'Medical Examinations'!$A$1:$L$2336,11,FALSE)</f>
        <v>Over Weight</v>
      </c>
      <c r="K687" t="str">
        <f>VLOOKUP(A687,'Medical Examinations'!$A$1:$L$2336,12,FALSE)</f>
        <v>Prediabetes</v>
      </c>
      <c r="L687" t="str">
        <f>VLOOKUP(A687,'Hospitalisation Details'!$A$1:$M$2344,12,FALSE)</f>
        <v>20-10-1979</v>
      </c>
      <c r="M687">
        <f>VLOOKUP(A687,'Hospitalisation Details'!$A$1:$M$2344,6,FALSE)</f>
        <v>14478.33</v>
      </c>
      <c r="N687" t="str">
        <f>VLOOKUP(A687,'Hospitalisation Details'!$A$1:$M$2344,7,FALSE)</f>
        <v>tier - 2</v>
      </c>
      <c r="O687" t="str">
        <f>VLOOKUP(A687,'Hospitalisation Details'!$A$1:$M$2344,8,FALSE)</f>
        <v>tier - 2</v>
      </c>
      <c r="P687" t="str">
        <f>VLOOKUP(A687,'Hospitalisation Details'!$A$1:$M$2344,9,FALSE)</f>
        <v>R1013</v>
      </c>
      <c r="Q687">
        <f>VLOOKUP(A687,'Hospitalisation Details'!$A$1:$M$2344,13,FALSE)</f>
        <v>43</v>
      </c>
    </row>
    <row r="688" spans="1:17" ht="15.5" x14ac:dyDescent="0.35">
      <c r="A688" s="21" t="s">
        <v>1684</v>
      </c>
      <c r="B688" t="str">
        <f>VLOOKUP('Customer Names'!A688,'Customer Names'!$A$2:$C$2336,3,FALSE)</f>
        <v xml:space="preserve">  Karine</v>
      </c>
      <c r="C688">
        <f>VLOOKUP(A688,'Medical Examinations'!$A$1:$L$2336,2, FALSE)</f>
        <v>35.200000000000003</v>
      </c>
      <c r="D688">
        <f>VLOOKUP(A688,'Medical Examinations'!$A$1:$L$2336,3,FALSE)</f>
        <v>6.26</v>
      </c>
      <c r="E688" t="str">
        <f>VLOOKUP(A688,'Medical Examinations'!$A$1:$L$2336,4,FALSE)</f>
        <v>yes</v>
      </c>
      <c r="F688" t="str">
        <f>VLOOKUP(A688,'Medical Examinations'!$A$1:$L$2336,5,FALSE)</f>
        <v>No</v>
      </c>
      <c r="G688" t="str">
        <f>VLOOKUP(A688,'Medical Examinations'!$A$1:$L$2336,6,FALSE)</f>
        <v>No</v>
      </c>
      <c r="H688" s="25">
        <f>VLOOKUP(A688,'Medical Examinations'!$A$1:$L$2336,7,FALSE)</f>
        <v>2</v>
      </c>
      <c r="I688" t="str">
        <f>VLOOKUP(A688,'Medical Examinations'!$A$1:$L$2336,8,FALSE)</f>
        <v>No</v>
      </c>
      <c r="J688" t="str">
        <f>VLOOKUP(A688,'Medical Examinations'!$A$1:$L$2336,11,FALSE)</f>
        <v>Obesity</v>
      </c>
      <c r="K688" t="str">
        <f>VLOOKUP(A688,'Medical Examinations'!$A$1:$L$2336,12,FALSE)</f>
        <v>Prediabetes</v>
      </c>
      <c r="L688" t="str">
        <f>VLOOKUP(A688,'Hospitalisation Details'!$A$1:$M$2344,12,FALSE)</f>
        <v>20-11-1959</v>
      </c>
      <c r="M688">
        <f>VLOOKUP(A688,'Hospitalisation Details'!$A$1:$M$2344,6,FALSE)</f>
        <v>14474.68</v>
      </c>
      <c r="N688" t="str">
        <f>VLOOKUP(A688,'Hospitalisation Details'!$A$1:$M$2344,7,FALSE)</f>
        <v>tier - 2</v>
      </c>
      <c r="O688" t="str">
        <f>VLOOKUP(A688,'Hospitalisation Details'!$A$1:$M$2344,8,FALSE)</f>
        <v>tier - 2</v>
      </c>
      <c r="P688" t="str">
        <f>VLOOKUP(A688,'Hospitalisation Details'!$A$1:$M$2344,9,FALSE)</f>
        <v>R1013</v>
      </c>
      <c r="Q688">
        <f>VLOOKUP(A688,'Hospitalisation Details'!$A$1:$M$2344,13,FALSE)</f>
        <v>63</v>
      </c>
    </row>
    <row r="689" spans="1:17" ht="15.5" x14ac:dyDescent="0.35">
      <c r="A689" s="21" t="s">
        <v>1683</v>
      </c>
      <c r="B689" t="str">
        <f>VLOOKUP('Customer Names'!A689,'Customer Names'!$A$2:$C$2336,3,FALSE)</f>
        <v xml:space="preserve">  Cheryl</v>
      </c>
      <c r="C689">
        <f>VLOOKUP(A689,'Medical Examinations'!$A$1:$L$2336,2, FALSE)</f>
        <v>41.26</v>
      </c>
      <c r="D689">
        <f>VLOOKUP(A689,'Medical Examinations'!$A$1:$L$2336,3,FALSE)</f>
        <v>5.97</v>
      </c>
      <c r="E689" t="str">
        <f>VLOOKUP(A689,'Medical Examinations'!$A$1:$L$2336,4,FALSE)</f>
        <v>yes</v>
      </c>
      <c r="F689" t="str">
        <f>VLOOKUP(A689,'Medical Examinations'!$A$1:$L$2336,5,FALSE)</f>
        <v>No</v>
      </c>
      <c r="G689" t="str">
        <f>VLOOKUP(A689,'Medical Examinations'!$A$1:$L$2336,6,FALSE)</f>
        <v>No</v>
      </c>
      <c r="H689" s="25">
        <f>VLOOKUP(A689,'Medical Examinations'!$A$1:$L$2336,7,FALSE)</f>
        <v>0</v>
      </c>
      <c r="I689" t="str">
        <f>VLOOKUP(A689,'Medical Examinations'!$A$1:$L$2336,8,FALSE)</f>
        <v>No</v>
      </c>
      <c r="J689" t="str">
        <f>VLOOKUP(A689,'Medical Examinations'!$A$1:$L$2336,11,FALSE)</f>
        <v>Obesity</v>
      </c>
      <c r="K689" t="str">
        <f>VLOOKUP(A689,'Medical Examinations'!$A$1:$L$2336,12,FALSE)</f>
        <v>Prediabetes</v>
      </c>
      <c r="L689" t="str">
        <f>VLOOKUP(A689,'Hospitalisation Details'!$A$1:$M$2344,12,FALSE)</f>
        <v>27-11-1976</v>
      </c>
      <c r="M689">
        <f>VLOOKUP(A689,'Hospitalisation Details'!$A$1:$M$2344,6,FALSE)</f>
        <v>14470.01</v>
      </c>
      <c r="N689" t="str">
        <f>VLOOKUP(A689,'Hospitalisation Details'!$A$1:$M$2344,7,FALSE)</f>
        <v>tier - 2</v>
      </c>
      <c r="O689" t="str">
        <f>VLOOKUP(A689,'Hospitalisation Details'!$A$1:$M$2344,8,FALSE)</f>
        <v>tier - 3</v>
      </c>
      <c r="P689" t="str">
        <f>VLOOKUP(A689,'Hospitalisation Details'!$A$1:$M$2344,9,FALSE)</f>
        <v>R1012</v>
      </c>
      <c r="Q689">
        <f>VLOOKUP(A689,'Hospitalisation Details'!$A$1:$M$2344,13,FALSE)</f>
        <v>46</v>
      </c>
    </row>
    <row r="690" spans="1:17" ht="15.5" x14ac:dyDescent="0.35">
      <c r="A690" s="21" t="s">
        <v>1682</v>
      </c>
      <c r="B690" t="str">
        <f>VLOOKUP('Customer Names'!A690,'Customer Names'!$A$2:$C$2336,3,FALSE)</f>
        <v xml:space="preserve">  Allison M</v>
      </c>
      <c r="C690">
        <f>VLOOKUP(A690,'Medical Examinations'!$A$1:$L$2336,2, FALSE)</f>
        <v>17.195</v>
      </c>
      <c r="D690">
        <f>VLOOKUP(A690,'Medical Examinations'!$A$1:$L$2336,3,FALSE)</f>
        <v>5.29</v>
      </c>
      <c r="E690" t="str">
        <f>VLOOKUP(A690,'Medical Examinations'!$A$1:$L$2336,4,FALSE)</f>
        <v>yes</v>
      </c>
      <c r="F690" t="str">
        <f>VLOOKUP(A690,'Medical Examinations'!$A$1:$L$2336,5,FALSE)</f>
        <v>No</v>
      </c>
      <c r="G690" t="str">
        <f>VLOOKUP(A690,'Medical Examinations'!$A$1:$L$2336,6,FALSE)</f>
        <v>No</v>
      </c>
      <c r="H690" s="25">
        <f>VLOOKUP(A690,'Medical Examinations'!$A$1:$L$2336,7,FALSE)</f>
        <v>0</v>
      </c>
      <c r="I690" t="str">
        <f>VLOOKUP(A690,'Medical Examinations'!$A$1:$L$2336,8,FALSE)</f>
        <v>yes</v>
      </c>
      <c r="J690" t="str">
        <f>VLOOKUP(A690,'Medical Examinations'!$A$1:$L$2336,11,FALSE)</f>
        <v>Underweight</v>
      </c>
      <c r="K690" t="str">
        <f>VLOOKUP(A690,'Medical Examinations'!$A$1:$L$2336,12,FALSE)</f>
        <v>Normal</v>
      </c>
      <c r="L690" t="str">
        <f>VLOOKUP(A690,'Hospitalisation Details'!$A$1:$M$2344,12,FALSE)</f>
        <v>10-11-1996</v>
      </c>
      <c r="M690">
        <f>VLOOKUP(A690,'Hospitalisation Details'!$A$1:$M$2344,6,FALSE)</f>
        <v>14455.64</v>
      </c>
      <c r="N690" t="str">
        <f>VLOOKUP(A690,'Hospitalisation Details'!$A$1:$M$2344,7,FALSE)</f>
        <v>tier - 2</v>
      </c>
      <c r="O690" t="str">
        <f>VLOOKUP(A690,'Hospitalisation Details'!$A$1:$M$2344,8,FALSE)</f>
        <v>tier - 3</v>
      </c>
      <c r="P690" t="str">
        <f>VLOOKUP(A690,'Hospitalisation Details'!$A$1:$M$2344,9,FALSE)</f>
        <v>R1024</v>
      </c>
      <c r="Q690">
        <f>VLOOKUP(A690,'Hospitalisation Details'!$A$1:$M$2344,13,FALSE)</f>
        <v>26</v>
      </c>
    </row>
    <row r="691" spans="1:17" ht="15.5" x14ac:dyDescent="0.35">
      <c r="A691" s="21" t="s">
        <v>1681</v>
      </c>
      <c r="B691" t="str">
        <f>VLOOKUP('Customer Names'!A691,'Customer Names'!$A$2:$C$2336,3,FALSE)</f>
        <v xml:space="preserve">  Adriana</v>
      </c>
      <c r="C691">
        <f>VLOOKUP(A691,'Medical Examinations'!$A$1:$L$2336,2, FALSE)</f>
        <v>23.085000000000001</v>
      </c>
      <c r="D691">
        <f>VLOOKUP(A691,'Medical Examinations'!$A$1:$L$2336,3,FALSE)</f>
        <v>4.2699999999999996</v>
      </c>
      <c r="E691" t="str">
        <f>VLOOKUP(A691,'Medical Examinations'!$A$1:$L$2336,4,FALSE)</f>
        <v>yes</v>
      </c>
      <c r="F691" t="str">
        <f>VLOOKUP(A691,'Medical Examinations'!$A$1:$L$2336,5,FALSE)</f>
        <v>No</v>
      </c>
      <c r="G691" t="str">
        <f>VLOOKUP(A691,'Medical Examinations'!$A$1:$L$2336,6,FALSE)</f>
        <v>No</v>
      </c>
      <c r="H691" s="25">
        <f>VLOOKUP(A691,'Medical Examinations'!$A$1:$L$2336,7,FALSE)</f>
        <v>2</v>
      </c>
      <c r="I691" t="str">
        <f>VLOOKUP(A691,'Medical Examinations'!$A$1:$L$2336,8,FALSE)</f>
        <v>No</v>
      </c>
      <c r="J691" t="str">
        <f>VLOOKUP(A691,'Medical Examinations'!$A$1:$L$2336,11,FALSE)</f>
        <v>Normal Weight</v>
      </c>
      <c r="K691" t="str">
        <f>VLOOKUP(A691,'Medical Examinations'!$A$1:$L$2336,12,FALSE)</f>
        <v>Normal</v>
      </c>
      <c r="L691" t="str">
        <f>VLOOKUP(A691,'Hospitalisation Details'!$A$1:$M$2344,12,FALSE)</f>
        <v>03-08-1959</v>
      </c>
      <c r="M691">
        <f>VLOOKUP(A691,'Hospitalisation Details'!$A$1:$M$2344,6,FALSE)</f>
        <v>14451.84</v>
      </c>
      <c r="N691" t="str">
        <f>VLOOKUP(A691,'Hospitalisation Details'!$A$1:$M$2344,7,FALSE)</f>
        <v>tier - 2</v>
      </c>
      <c r="O691" t="str">
        <f>VLOOKUP(A691,'Hospitalisation Details'!$A$1:$M$2344,8,FALSE)</f>
        <v>tier - 3</v>
      </c>
      <c r="P691" t="str">
        <f>VLOOKUP(A691,'Hospitalisation Details'!$A$1:$M$2344,9,FALSE)</f>
        <v>R1023</v>
      </c>
      <c r="Q691">
        <f>VLOOKUP(A691,'Hospitalisation Details'!$A$1:$M$2344,13,FALSE)</f>
        <v>64</v>
      </c>
    </row>
    <row r="692" spans="1:17" ht="15.5" x14ac:dyDescent="0.35">
      <c r="A692" s="21" t="s">
        <v>1680</v>
      </c>
      <c r="B692" t="str">
        <f>VLOOKUP('Customer Names'!A692,'Customer Names'!$A$2:$C$2336,3,FALSE)</f>
        <v xml:space="preserve">  Miranda J</v>
      </c>
      <c r="C692">
        <f>VLOOKUP(A692,'Medical Examinations'!$A$1:$L$2336,2, FALSE)</f>
        <v>21.66</v>
      </c>
      <c r="D692">
        <f>VLOOKUP(A692,'Medical Examinations'!$A$1:$L$2336,3,FALSE)</f>
        <v>5.2</v>
      </c>
      <c r="E692" t="str">
        <f>VLOOKUP(A692,'Medical Examinations'!$A$1:$L$2336,4,FALSE)</f>
        <v>yes</v>
      </c>
      <c r="F692" t="str">
        <f>VLOOKUP(A692,'Medical Examinations'!$A$1:$L$2336,5,FALSE)</f>
        <v>No</v>
      </c>
      <c r="G692" t="str">
        <f>VLOOKUP(A692,'Medical Examinations'!$A$1:$L$2336,6,FALSE)</f>
        <v>No</v>
      </c>
      <c r="H692" s="25">
        <f>VLOOKUP(A692,'Medical Examinations'!$A$1:$L$2336,7,FALSE)</f>
        <v>2</v>
      </c>
      <c r="I692" t="str">
        <f>VLOOKUP(A692,'Medical Examinations'!$A$1:$L$2336,8,FALSE)</f>
        <v>No</v>
      </c>
      <c r="J692" t="str">
        <f>VLOOKUP(A692,'Medical Examinations'!$A$1:$L$2336,11,FALSE)</f>
        <v>Normal Weight</v>
      </c>
      <c r="K692" t="str">
        <f>VLOOKUP(A692,'Medical Examinations'!$A$1:$L$2336,12,FALSE)</f>
        <v>Normal</v>
      </c>
      <c r="L692" t="str">
        <f>VLOOKUP(A692,'Hospitalisation Details'!$A$1:$M$2344,12,FALSE)</f>
        <v>29-06-1959</v>
      </c>
      <c r="M692">
        <f>VLOOKUP(A692,'Hospitalisation Details'!$A$1:$M$2344,6,FALSE)</f>
        <v>14449.85</v>
      </c>
      <c r="N692" t="str">
        <f>VLOOKUP(A692,'Hospitalisation Details'!$A$1:$M$2344,7,FALSE)</f>
        <v>tier - 2</v>
      </c>
      <c r="O692" t="str">
        <f>VLOOKUP(A692,'Hospitalisation Details'!$A$1:$M$2344,8,FALSE)</f>
        <v>tier - 1</v>
      </c>
      <c r="P692" t="str">
        <f>VLOOKUP(A692,'Hospitalisation Details'!$A$1:$M$2344,9,FALSE)</f>
        <v>R1024</v>
      </c>
      <c r="Q692">
        <f>VLOOKUP(A692,'Hospitalisation Details'!$A$1:$M$2344,13,FALSE)</f>
        <v>64</v>
      </c>
    </row>
    <row r="693" spans="1:17" ht="15.5" x14ac:dyDescent="0.35">
      <c r="A693" s="21" t="s">
        <v>1679</v>
      </c>
      <c r="B693" t="str">
        <f>VLOOKUP('Customer Names'!A693,'Customer Names'!$A$2:$C$2336,3,FALSE)</f>
        <v xml:space="preserve">  Roberto</v>
      </c>
      <c r="C693">
        <f>VLOOKUP(A693,'Medical Examinations'!$A$1:$L$2336,2, FALSE)</f>
        <v>36.47</v>
      </c>
      <c r="D693">
        <f>VLOOKUP(A693,'Medical Examinations'!$A$1:$L$2336,3,FALSE)</f>
        <v>8.23</v>
      </c>
      <c r="E693" t="str">
        <f>VLOOKUP(A693,'Medical Examinations'!$A$1:$L$2336,4,FALSE)</f>
        <v>yes</v>
      </c>
      <c r="F693" t="str">
        <f>VLOOKUP(A693,'Medical Examinations'!$A$1:$L$2336,5,FALSE)</f>
        <v>No</v>
      </c>
      <c r="G693" t="str">
        <f>VLOOKUP(A693,'Medical Examinations'!$A$1:$L$2336,6,FALSE)</f>
        <v>No</v>
      </c>
      <c r="H693" s="25">
        <f>VLOOKUP(A693,'Medical Examinations'!$A$1:$L$2336,7,FALSE)</f>
        <v>0</v>
      </c>
      <c r="I693" t="str">
        <f>VLOOKUP(A693,'Medical Examinations'!$A$1:$L$2336,8,FALSE)</f>
        <v>No</v>
      </c>
      <c r="J693" t="str">
        <f>VLOOKUP(A693,'Medical Examinations'!$A$1:$L$2336,11,FALSE)</f>
        <v>Obesity</v>
      </c>
      <c r="K693" t="str">
        <f>VLOOKUP(A693,'Medical Examinations'!$A$1:$L$2336,12,FALSE)</f>
        <v>Diabetes</v>
      </c>
      <c r="L693" t="str">
        <f>VLOOKUP(A693,'Hospitalisation Details'!$A$1:$M$2344,12,FALSE)</f>
        <v>04-11-1967</v>
      </c>
      <c r="M693">
        <f>VLOOKUP(A693,'Hospitalisation Details'!$A$1:$M$2344,6,FALSE)</f>
        <v>14427.63</v>
      </c>
      <c r="N693" t="str">
        <f>VLOOKUP(A693,'Hospitalisation Details'!$A$1:$M$2344,7,FALSE)</f>
        <v>tier - 2</v>
      </c>
      <c r="O693" t="str">
        <f>VLOOKUP(A693,'Hospitalisation Details'!$A$1:$M$2344,8,FALSE)</f>
        <v>tier - 2</v>
      </c>
      <c r="P693" t="str">
        <f>VLOOKUP(A693,'Hospitalisation Details'!$A$1:$M$2344,9,FALSE)</f>
        <v>R1021</v>
      </c>
      <c r="Q693">
        <f>VLOOKUP(A693,'Hospitalisation Details'!$A$1:$M$2344,13,FALSE)</f>
        <v>55</v>
      </c>
    </row>
    <row r="694" spans="1:17" ht="15.5" x14ac:dyDescent="0.35">
      <c r="A694" s="21" t="s">
        <v>1678</v>
      </c>
      <c r="B694" t="str">
        <f>VLOOKUP('Customer Names'!A694,'Customer Names'!$A$2:$C$2336,3,FALSE)</f>
        <v xml:space="preserve">  Rebecca B</v>
      </c>
      <c r="C694">
        <f>VLOOKUP(A694,'Medical Examinations'!$A$1:$L$2336,2, FALSE)</f>
        <v>36.08</v>
      </c>
      <c r="D694">
        <f>VLOOKUP(A694,'Medical Examinations'!$A$1:$L$2336,3,FALSE)</f>
        <v>10.33</v>
      </c>
      <c r="E694" t="str">
        <f>VLOOKUP(A694,'Medical Examinations'!$A$1:$L$2336,4,FALSE)</f>
        <v>yes</v>
      </c>
      <c r="F694" t="str">
        <f>VLOOKUP(A694,'Medical Examinations'!$A$1:$L$2336,5,FALSE)</f>
        <v>No</v>
      </c>
      <c r="G694" t="str">
        <f>VLOOKUP(A694,'Medical Examinations'!$A$1:$L$2336,6,FALSE)</f>
        <v>No</v>
      </c>
      <c r="H694" s="25">
        <f>VLOOKUP(A694,'Medical Examinations'!$A$1:$L$2336,7,FALSE)</f>
        <v>0</v>
      </c>
      <c r="I694" t="str">
        <f>VLOOKUP(A694,'Medical Examinations'!$A$1:$L$2336,8,FALSE)</f>
        <v>No</v>
      </c>
      <c r="J694" t="str">
        <f>VLOOKUP(A694,'Medical Examinations'!$A$1:$L$2336,11,FALSE)</f>
        <v>Obesity</v>
      </c>
      <c r="K694" t="str">
        <f>VLOOKUP(A694,'Medical Examinations'!$A$1:$L$2336,12,FALSE)</f>
        <v>Diabetes</v>
      </c>
      <c r="L694" t="str">
        <f>VLOOKUP(A694,'Hospitalisation Details'!$A$1:$M$2344,12,FALSE)</f>
        <v>15-08-1967</v>
      </c>
      <c r="M694">
        <f>VLOOKUP(A694,'Hospitalisation Details'!$A$1:$M$2344,6,FALSE)</f>
        <v>14426.66</v>
      </c>
      <c r="N694" t="str">
        <f>VLOOKUP(A694,'Hospitalisation Details'!$A$1:$M$2344,7,FALSE)</f>
        <v>tier - 2</v>
      </c>
      <c r="O694" t="str">
        <f>VLOOKUP(A694,'Hospitalisation Details'!$A$1:$M$2344,8,FALSE)</f>
        <v>tier - 2</v>
      </c>
      <c r="P694" t="str">
        <f>VLOOKUP(A694,'Hospitalisation Details'!$A$1:$M$2344,9,FALSE)</f>
        <v>R1026</v>
      </c>
      <c r="Q694">
        <f>VLOOKUP(A694,'Hospitalisation Details'!$A$1:$M$2344,13,FALSE)</f>
        <v>55</v>
      </c>
    </row>
    <row r="695" spans="1:17" ht="15.5" x14ac:dyDescent="0.35">
      <c r="A695" s="21" t="s">
        <v>1677</v>
      </c>
      <c r="B695" t="str">
        <f>VLOOKUP('Customer Names'!A695,'Customer Names'!$A$2:$C$2336,3,FALSE)</f>
        <v xml:space="preserve">  Tiffany</v>
      </c>
      <c r="C695">
        <f>VLOOKUP(A695,'Medical Examinations'!$A$1:$L$2336,2, FALSE)</f>
        <v>23.18</v>
      </c>
      <c r="D695">
        <f>VLOOKUP(A695,'Medical Examinations'!$A$1:$L$2336,3,FALSE)</f>
        <v>6.13</v>
      </c>
      <c r="E695" t="str">
        <f>VLOOKUP(A695,'Medical Examinations'!$A$1:$L$2336,4,FALSE)</f>
        <v>No</v>
      </c>
      <c r="F695" t="str">
        <f>VLOOKUP(A695,'Medical Examinations'!$A$1:$L$2336,5,FALSE)</f>
        <v>No</v>
      </c>
      <c r="G695" t="str">
        <f>VLOOKUP(A695,'Medical Examinations'!$A$1:$L$2336,6,FALSE)</f>
        <v>No</v>
      </c>
      <c r="H695" s="25">
        <f>VLOOKUP(A695,'Medical Examinations'!$A$1:$L$2336,7,FALSE)</f>
        <v>0</v>
      </c>
      <c r="I695" t="str">
        <f>VLOOKUP(A695,'Medical Examinations'!$A$1:$L$2336,8,FALSE)</f>
        <v>No</v>
      </c>
      <c r="J695" t="str">
        <f>VLOOKUP(A695,'Medical Examinations'!$A$1:$L$2336,11,FALSE)</f>
        <v>Normal Weight</v>
      </c>
      <c r="K695" t="str">
        <f>VLOOKUP(A695,'Medical Examinations'!$A$1:$L$2336,12,FALSE)</f>
        <v>Prediabetes</v>
      </c>
      <c r="L695" t="str">
        <f>VLOOKUP(A695,'Hospitalisation Details'!$A$1:$M$2344,12,FALSE)</f>
        <v>10-08-1999</v>
      </c>
      <c r="M695">
        <f>VLOOKUP(A695,'Hospitalisation Details'!$A$1:$M$2344,6,FALSE)</f>
        <v>14426.07</v>
      </c>
      <c r="N695" t="str">
        <f>VLOOKUP(A695,'Hospitalisation Details'!$A$1:$M$2344,7,FALSE)</f>
        <v>tier - 2</v>
      </c>
      <c r="O695" t="str">
        <f>VLOOKUP(A695,'Hospitalisation Details'!$A$1:$M$2344,8,FALSE)</f>
        <v>tier - 1</v>
      </c>
      <c r="P695" t="str">
        <f>VLOOKUP(A695,'Hospitalisation Details'!$A$1:$M$2344,9,FALSE)</f>
        <v>R1012</v>
      </c>
      <c r="Q695">
        <f>VLOOKUP(A695,'Hospitalisation Details'!$A$1:$M$2344,13,FALSE)</f>
        <v>23</v>
      </c>
    </row>
    <row r="696" spans="1:17" ht="15.5" x14ac:dyDescent="0.35">
      <c r="A696" s="21" t="s">
        <v>1676</v>
      </c>
      <c r="B696" t="str">
        <f>VLOOKUP('Customer Names'!A696,'Customer Names'!$A$2:$C$2336,3,FALSE)</f>
        <v xml:space="preserve">  Alexander</v>
      </c>
      <c r="C696">
        <f>VLOOKUP(A696,'Medical Examinations'!$A$1:$L$2336,2, FALSE)</f>
        <v>39.159999999999997</v>
      </c>
      <c r="D696">
        <f>VLOOKUP(A696,'Medical Examinations'!$A$1:$L$2336,3,FALSE)</f>
        <v>8.08</v>
      </c>
      <c r="E696" t="str">
        <f>VLOOKUP(A696,'Medical Examinations'!$A$1:$L$2336,4,FALSE)</f>
        <v>No</v>
      </c>
      <c r="F696" t="str">
        <f>VLOOKUP(A696,'Medical Examinations'!$A$1:$L$2336,5,FALSE)</f>
        <v>No</v>
      </c>
      <c r="G696" t="str">
        <f>VLOOKUP(A696,'Medical Examinations'!$A$1:$L$2336,6,FALSE)</f>
        <v>No</v>
      </c>
      <c r="H696" s="25">
        <f>VLOOKUP(A696,'Medical Examinations'!$A$1:$L$2336,7,FALSE)</f>
        <v>3</v>
      </c>
      <c r="I696" t="str">
        <f>VLOOKUP(A696,'Medical Examinations'!$A$1:$L$2336,8,FALSE)</f>
        <v>No</v>
      </c>
      <c r="J696" t="str">
        <f>VLOOKUP(A696,'Medical Examinations'!$A$1:$L$2336,11,FALSE)</f>
        <v>Obesity</v>
      </c>
      <c r="K696" t="str">
        <f>VLOOKUP(A696,'Medical Examinations'!$A$1:$L$2336,12,FALSE)</f>
        <v>Diabetes</v>
      </c>
      <c r="L696" t="str">
        <f>VLOOKUP(A696,'Hospitalisation Details'!$A$1:$M$2344,12,FALSE)</f>
        <v>20-09-1958</v>
      </c>
      <c r="M696">
        <f>VLOOKUP(A696,'Hospitalisation Details'!$A$1:$M$2344,6,FALSE)</f>
        <v>14418.28</v>
      </c>
      <c r="N696" t="str">
        <f>VLOOKUP(A696,'Hospitalisation Details'!$A$1:$M$2344,7,FALSE)</f>
        <v>tier - 2</v>
      </c>
      <c r="O696" t="str">
        <f>VLOOKUP(A696,'Hospitalisation Details'!$A$1:$M$2344,8,FALSE)</f>
        <v>tier - 3</v>
      </c>
      <c r="P696" t="str">
        <f>VLOOKUP(A696,'Hospitalisation Details'!$A$1:$M$2344,9,FALSE)</f>
        <v>R1013</v>
      </c>
      <c r="Q696">
        <f>VLOOKUP(A696,'Hospitalisation Details'!$A$1:$M$2344,13,FALSE)</f>
        <v>64</v>
      </c>
    </row>
    <row r="697" spans="1:17" ht="15.5" x14ac:dyDescent="0.35">
      <c r="A697" s="21" t="s">
        <v>1675</v>
      </c>
      <c r="B697" t="str">
        <f>VLOOKUP('Customer Names'!A697,'Customer Names'!$A$2:$C$2336,3,FALSE)</f>
        <v xml:space="preserve">  Rich M</v>
      </c>
      <c r="C697">
        <f>VLOOKUP(A697,'Medical Examinations'!$A$1:$L$2336,2, FALSE)</f>
        <v>38.19</v>
      </c>
      <c r="D697">
        <f>VLOOKUP(A697,'Medical Examinations'!$A$1:$L$2336,3,FALSE)</f>
        <v>10.49</v>
      </c>
      <c r="E697" t="str">
        <f>VLOOKUP(A697,'Medical Examinations'!$A$1:$L$2336,4,FALSE)</f>
        <v>No</v>
      </c>
      <c r="F697" t="str">
        <f>VLOOKUP(A697,'Medical Examinations'!$A$1:$L$2336,5,FALSE)</f>
        <v>No</v>
      </c>
      <c r="G697" t="str">
        <f>VLOOKUP(A697,'Medical Examinations'!$A$1:$L$2336,6,FALSE)</f>
        <v>No</v>
      </c>
      <c r="H697" s="25">
        <f>VLOOKUP(A697,'Medical Examinations'!$A$1:$L$2336,7,FALSE)</f>
        <v>3</v>
      </c>
      <c r="I697" t="str">
        <f>VLOOKUP(A697,'Medical Examinations'!$A$1:$L$2336,8,FALSE)</f>
        <v>No</v>
      </c>
      <c r="J697" t="str">
        <f>VLOOKUP(A697,'Medical Examinations'!$A$1:$L$2336,11,FALSE)</f>
        <v>Obesity</v>
      </c>
      <c r="K697" t="str">
        <f>VLOOKUP(A697,'Medical Examinations'!$A$1:$L$2336,12,FALSE)</f>
        <v>Diabetes</v>
      </c>
      <c r="L697" t="str">
        <f>VLOOKUP(A697,'Hospitalisation Details'!$A$1:$M$2344,12,FALSE)</f>
        <v>29-07-1958</v>
      </c>
      <c r="M697">
        <f>VLOOKUP(A697,'Hospitalisation Details'!$A$1:$M$2344,6,FALSE)</f>
        <v>14410.93</v>
      </c>
      <c r="N697" t="str">
        <f>VLOOKUP(A697,'Hospitalisation Details'!$A$1:$M$2344,7,FALSE)</f>
        <v>tier - 2</v>
      </c>
      <c r="O697" t="str">
        <f>VLOOKUP(A697,'Hospitalisation Details'!$A$1:$M$2344,8,FALSE)</f>
        <v>tier - 2</v>
      </c>
      <c r="P697" t="str">
        <f>VLOOKUP(A697,'Hospitalisation Details'!$A$1:$M$2344,9,FALSE)</f>
        <v>R1016</v>
      </c>
      <c r="Q697">
        <f>VLOOKUP(A697,'Hospitalisation Details'!$A$1:$M$2344,13,FALSE)</f>
        <v>65</v>
      </c>
    </row>
    <row r="698" spans="1:17" ht="15.5" x14ac:dyDescent="0.35">
      <c r="A698" s="21" t="s">
        <v>1674</v>
      </c>
      <c r="B698" t="str">
        <f>VLOOKUP('Customer Names'!A698,'Customer Names'!$A$2:$C$2336,3,FALSE)</f>
        <v xml:space="preserve">  Aaron C</v>
      </c>
      <c r="C698">
        <f>VLOOKUP(A698,'Medical Examinations'!$A$1:$L$2336,2, FALSE)</f>
        <v>26.41</v>
      </c>
      <c r="D698">
        <f>VLOOKUP(A698,'Medical Examinations'!$A$1:$L$2336,3,FALSE)</f>
        <v>8.11</v>
      </c>
      <c r="E698" t="str">
        <f>VLOOKUP(A698,'Medical Examinations'!$A$1:$L$2336,4,FALSE)</f>
        <v>No</v>
      </c>
      <c r="F698" t="str">
        <f>VLOOKUP(A698,'Medical Examinations'!$A$1:$L$2336,5,FALSE)</f>
        <v>No</v>
      </c>
      <c r="G698" t="str">
        <f>VLOOKUP(A698,'Medical Examinations'!$A$1:$L$2336,6,FALSE)</f>
        <v>No</v>
      </c>
      <c r="H698" s="25">
        <f>VLOOKUP(A698,'Medical Examinations'!$A$1:$L$2336,7,FALSE)</f>
        <v>3</v>
      </c>
      <c r="I698" t="str">
        <f>VLOOKUP(A698,'Medical Examinations'!$A$1:$L$2336,8,FALSE)</f>
        <v>No</v>
      </c>
      <c r="J698" t="str">
        <f>VLOOKUP(A698,'Medical Examinations'!$A$1:$L$2336,11,FALSE)</f>
        <v>Over Weight</v>
      </c>
      <c r="K698" t="str">
        <f>VLOOKUP(A698,'Medical Examinations'!$A$1:$L$2336,12,FALSE)</f>
        <v>Diabetes</v>
      </c>
      <c r="L698" t="str">
        <f>VLOOKUP(A698,'Hospitalisation Details'!$A$1:$M$2344,12,FALSE)</f>
        <v>14-09-1958</v>
      </c>
      <c r="M698">
        <f>VLOOKUP(A698,'Hospitalisation Details'!$A$1:$M$2344,6,FALSE)</f>
        <v>14394.56</v>
      </c>
      <c r="N698" t="str">
        <f>VLOOKUP(A698,'Hospitalisation Details'!$A$1:$M$2344,7,FALSE)</f>
        <v>tier - 2</v>
      </c>
      <c r="O698" t="str">
        <f>VLOOKUP(A698,'Hospitalisation Details'!$A$1:$M$2344,8,FALSE)</f>
        <v>tier - 1</v>
      </c>
      <c r="P698" t="str">
        <f>VLOOKUP(A698,'Hospitalisation Details'!$A$1:$M$2344,9,FALSE)</f>
        <v>R1018</v>
      </c>
      <c r="Q698">
        <f>VLOOKUP(A698,'Hospitalisation Details'!$A$1:$M$2344,13,FALSE)</f>
        <v>64</v>
      </c>
    </row>
    <row r="699" spans="1:17" ht="15.5" x14ac:dyDescent="0.35">
      <c r="A699" s="21" t="s">
        <v>1673</v>
      </c>
      <c r="B699" t="str">
        <f>VLOOKUP('Customer Names'!A699,'Customer Names'!$A$2:$C$2336,3,FALSE)</f>
        <v xml:space="preserve">  Kate</v>
      </c>
      <c r="C699">
        <f>VLOOKUP(A699,'Medical Examinations'!$A$1:$L$2336,2, FALSE)</f>
        <v>28.785</v>
      </c>
      <c r="D699">
        <f>VLOOKUP(A699,'Medical Examinations'!$A$1:$L$2336,3,FALSE)</f>
        <v>6.6</v>
      </c>
      <c r="E699" t="str">
        <f>VLOOKUP(A699,'Medical Examinations'!$A$1:$L$2336,4,FALSE)</f>
        <v>No</v>
      </c>
      <c r="F699" t="str">
        <f>VLOOKUP(A699,'Medical Examinations'!$A$1:$L$2336,5,FALSE)</f>
        <v>No</v>
      </c>
      <c r="G699" t="str">
        <f>VLOOKUP(A699,'Medical Examinations'!$A$1:$L$2336,6,FALSE)</f>
        <v>No</v>
      </c>
      <c r="H699" s="25">
        <f>VLOOKUP(A699,'Medical Examinations'!$A$1:$L$2336,7,FALSE)</f>
        <v>0</v>
      </c>
      <c r="I699" t="str">
        <f>VLOOKUP(A699,'Medical Examinations'!$A$1:$L$2336,8,FALSE)</f>
        <v>No</v>
      </c>
      <c r="J699" t="str">
        <f>VLOOKUP(A699,'Medical Examinations'!$A$1:$L$2336,11,FALSE)</f>
        <v>Over Weight</v>
      </c>
      <c r="K699" t="str">
        <f>VLOOKUP(A699,'Medical Examinations'!$A$1:$L$2336,12,FALSE)</f>
        <v>Diabetes</v>
      </c>
      <c r="L699" t="str">
        <f>VLOOKUP(A699,'Hospitalisation Details'!$A$1:$M$2344,12,FALSE)</f>
        <v>22-06-1965</v>
      </c>
      <c r="M699">
        <f>VLOOKUP(A699,'Hospitalisation Details'!$A$1:$M$2344,6,FALSE)</f>
        <v>14394.4</v>
      </c>
      <c r="N699" t="str">
        <f>VLOOKUP(A699,'Hospitalisation Details'!$A$1:$M$2344,7,FALSE)</f>
        <v>tier - 2</v>
      </c>
      <c r="O699" t="str">
        <f>VLOOKUP(A699,'Hospitalisation Details'!$A$1:$M$2344,8,FALSE)</f>
        <v>tier - 3</v>
      </c>
      <c r="P699" t="str">
        <f>VLOOKUP(A699,'Hospitalisation Details'!$A$1:$M$2344,9,FALSE)</f>
        <v>R1024</v>
      </c>
      <c r="Q699">
        <f>VLOOKUP(A699,'Hospitalisation Details'!$A$1:$M$2344,13,FALSE)</f>
        <v>58</v>
      </c>
    </row>
    <row r="700" spans="1:17" ht="15.5" x14ac:dyDescent="0.35">
      <c r="A700" s="21" t="s">
        <v>1672</v>
      </c>
      <c r="B700" t="str">
        <f>VLOOKUP('Customer Names'!A700,'Customer Names'!$A$2:$C$2336,3,FALSE)</f>
        <v xml:space="preserve">  Maria M</v>
      </c>
      <c r="C700">
        <f>VLOOKUP(A700,'Medical Examinations'!$A$1:$L$2336,2, FALSE)</f>
        <v>26.695</v>
      </c>
      <c r="D700">
        <f>VLOOKUP(A700,'Medical Examinations'!$A$1:$L$2336,3,FALSE)</f>
        <v>10.14</v>
      </c>
      <c r="E700" t="str">
        <f>VLOOKUP(A700,'Medical Examinations'!$A$1:$L$2336,4,FALSE)</f>
        <v>yes</v>
      </c>
      <c r="F700" t="str">
        <f>VLOOKUP(A700,'Medical Examinations'!$A$1:$L$2336,5,FALSE)</f>
        <v>No</v>
      </c>
      <c r="G700" t="str">
        <f>VLOOKUP(A700,'Medical Examinations'!$A$1:$L$2336,6,FALSE)</f>
        <v>Yes</v>
      </c>
      <c r="H700" s="25">
        <f>VLOOKUP(A700,'Medical Examinations'!$A$1:$L$2336,7,FALSE)</f>
        <v>1</v>
      </c>
      <c r="I700" t="str">
        <f>VLOOKUP(A700,'Medical Examinations'!$A$1:$L$2336,8,FALSE)</f>
        <v>No</v>
      </c>
      <c r="J700" t="str">
        <f>VLOOKUP(A700,'Medical Examinations'!$A$1:$L$2336,11,FALSE)</f>
        <v>Over Weight</v>
      </c>
      <c r="K700" t="str">
        <f>VLOOKUP(A700,'Medical Examinations'!$A$1:$L$2336,12,FALSE)</f>
        <v>Diabetes</v>
      </c>
      <c r="L700" t="str">
        <f>VLOOKUP(A700,'Hospitalisation Details'!$A$1:$M$2344,12,FALSE)</f>
        <v>16-07-1963</v>
      </c>
      <c r="M700">
        <f>VLOOKUP(A700,'Hospitalisation Details'!$A$1:$M$2344,6,FALSE)</f>
        <v>14382.71</v>
      </c>
      <c r="N700" t="str">
        <f>VLOOKUP(A700,'Hospitalisation Details'!$A$1:$M$2344,7,FALSE)</f>
        <v>tier - 2</v>
      </c>
      <c r="O700" t="str">
        <f>VLOOKUP(A700,'Hospitalisation Details'!$A$1:$M$2344,8,FALSE)</f>
        <v>tier - 2</v>
      </c>
      <c r="P700" t="str">
        <f>VLOOKUP(A700,'Hospitalisation Details'!$A$1:$M$2344,9,FALSE)</f>
        <v>R1012</v>
      </c>
      <c r="Q700">
        <f>VLOOKUP(A700,'Hospitalisation Details'!$A$1:$M$2344,13,FALSE)</f>
        <v>60</v>
      </c>
    </row>
    <row r="701" spans="1:17" ht="15.5" x14ac:dyDescent="0.35">
      <c r="A701" s="21" t="s">
        <v>1671</v>
      </c>
      <c r="B701" t="str">
        <f>VLOOKUP('Customer Names'!A701,'Customer Names'!$A$2:$C$2336,3,FALSE)</f>
        <v xml:space="preserve">  Daven W</v>
      </c>
      <c r="C701">
        <f>VLOOKUP(A701,'Medical Examinations'!$A$1:$L$2336,2, FALSE)</f>
        <v>32.799999999999997</v>
      </c>
      <c r="D701">
        <f>VLOOKUP(A701,'Medical Examinations'!$A$1:$L$2336,3,FALSE)</f>
        <v>6.06</v>
      </c>
      <c r="E701" t="str">
        <f>VLOOKUP(A701,'Medical Examinations'!$A$1:$L$2336,4,FALSE)</f>
        <v>yes</v>
      </c>
      <c r="F701" t="str">
        <f>VLOOKUP(A701,'Medical Examinations'!$A$1:$L$2336,5,FALSE)</f>
        <v>No</v>
      </c>
      <c r="G701" t="str">
        <f>VLOOKUP(A701,'Medical Examinations'!$A$1:$L$2336,6,FALSE)</f>
        <v>No</v>
      </c>
      <c r="H701" s="25">
        <f>VLOOKUP(A701,'Medical Examinations'!$A$1:$L$2336,7,FALSE)</f>
        <v>1</v>
      </c>
      <c r="I701" t="str">
        <f>VLOOKUP(A701,'Medical Examinations'!$A$1:$L$2336,8,FALSE)</f>
        <v>No</v>
      </c>
      <c r="J701" t="str">
        <f>VLOOKUP(A701,'Medical Examinations'!$A$1:$L$2336,11,FALSE)</f>
        <v>Obesity</v>
      </c>
      <c r="K701" t="str">
        <f>VLOOKUP(A701,'Medical Examinations'!$A$1:$L$2336,12,FALSE)</f>
        <v>Prediabetes</v>
      </c>
      <c r="L701" t="str">
        <f>VLOOKUP(A701,'Hospitalisation Details'!$A$1:$M$2344,12,FALSE)</f>
        <v>16-11-1988</v>
      </c>
      <c r="M701">
        <f>VLOOKUP(A701,'Hospitalisation Details'!$A$1:$M$2344,6,FALSE)</f>
        <v>14358.36</v>
      </c>
      <c r="N701" t="str">
        <f>VLOOKUP(A701,'Hospitalisation Details'!$A$1:$M$2344,7,FALSE)</f>
        <v>tier - 2</v>
      </c>
      <c r="O701" t="str">
        <f>VLOOKUP(A701,'Hospitalisation Details'!$A$1:$M$2344,8,FALSE)</f>
        <v>tier - 2</v>
      </c>
      <c r="P701" t="str">
        <f>VLOOKUP(A701,'Hospitalisation Details'!$A$1:$M$2344,9,FALSE)</f>
        <v>R1011</v>
      </c>
      <c r="Q701">
        <f>VLOOKUP(A701,'Hospitalisation Details'!$A$1:$M$2344,13,FALSE)</f>
        <v>34</v>
      </c>
    </row>
    <row r="702" spans="1:17" ht="15.5" x14ac:dyDescent="0.35">
      <c r="A702" s="21" t="s">
        <v>1670</v>
      </c>
      <c r="B702" t="str">
        <f>VLOOKUP('Customer Names'!A702,'Customer Names'!$A$2:$C$2336,3,FALSE)</f>
        <v xml:space="preserve">  Brianne</v>
      </c>
      <c r="C702">
        <f>VLOOKUP(A702,'Medical Examinations'!$A$1:$L$2336,2, FALSE)</f>
        <v>35.869999999999997</v>
      </c>
      <c r="D702">
        <f>VLOOKUP(A702,'Medical Examinations'!$A$1:$L$2336,3,FALSE)</f>
        <v>9.91</v>
      </c>
      <c r="E702" t="str">
        <f>VLOOKUP(A702,'Medical Examinations'!$A$1:$L$2336,4,FALSE)</f>
        <v>yes</v>
      </c>
      <c r="F702" t="str">
        <f>VLOOKUP(A702,'Medical Examinations'!$A$1:$L$2336,5,FALSE)</f>
        <v>No</v>
      </c>
      <c r="G702" t="str">
        <f>VLOOKUP(A702,'Medical Examinations'!$A$1:$L$2336,6,FALSE)</f>
        <v>No</v>
      </c>
      <c r="H702" s="25">
        <f>VLOOKUP(A702,'Medical Examinations'!$A$1:$L$2336,7,FALSE)</f>
        <v>0</v>
      </c>
      <c r="I702" t="str">
        <f>VLOOKUP(A702,'Medical Examinations'!$A$1:$L$2336,8,FALSE)</f>
        <v>No</v>
      </c>
      <c r="J702" t="str">
        <f>VLOOKUP(A702,'Medical Examinations'!$A$1:$L$2336,11,FALSE)</f>
        <v>Obesity</v>
      </c>
      <c r="K702" t="str">
        <f>VLOOKUP(A702,'Medical Examinations'!$A$1:$L$2336,12,FALSE)</f>
        <v>Diabetes</v>
      </c>
      <c r="L702" t="str">
        <f>VLOOKUP(A702,'Hospitalisation Details'!$A$1:$M$2344,12,FALSE)</f>
        <v>10-10-1967</v>
      </c>
      <c r="M702">
        <f>VLOOKUP(A702,'Hospitalisation Details'!$A$1:$M$2344,6,FALSE)</f>
        <v>14355.43</v>
      </c>
      <c r="N702" t="str">
        <f>VLOOKUP(A702,'Hospitalisation Details'!$A$1:$M$2344,7,FALSE)</f>
        <v>tier - 2</v>
      </c>
      <c r="O702" t="str">
        <f>VLOOKUP(A702,'Hospitalisation Details'!$A$1:$M$2344,8,FALSE)</f>
        <v>tier - 1</v>
      </c>
      <c r="P702" t="str">
        <f>VLOOKUP(A702,'Hospitalisation Details'!$A$1:$M$2344,9,FALSE)</f>
        <v>R1026</v>
      </c>
      <c r="Q702">
        <f>VLOOKUP(A702,'Hospitalisation Details'!$A$1:$M$2344,13,FALSE)</f>
        <v>55</v>
      </c>
    </row>
    <row r="703" spans="1:17" ht="15.5" x14ac:dyDescent="0.35">
      <c r="A703" s="21" t="s">
        <v>1669</v>
      </c>
      <c r="B703" t="str">
        <f>VLOOKUP('Customer Names'!A703,'Customer Names'!$A$2:$C$2336,3,FALSE)</f>
        <v xml:space="preserve">  Hiroki</v>
      </c>
      <c r="C703">
        <f>VLOOKUP(A703,'Medical Examinations'!$A$1:$L$2336,2, FALSE)</f>
        <v>21.66</v>
      </c>
      <c r="D703">
        <f>VLOOKUP(A703,'Medical Examinations'!$A$1:$L$2336,3,FALSE)</f>
        <v>4.1399999999999997</v>
      </c>
      <c r="E703" t="str">
        <f>VLOOKUP(A703,'Medical Examinations'!$A$1:$L$2336,4,FALSE)</f>
        <v>yes</v>
      </c>
      <c r="F703" t="str">
        <f>VLOOKUP(A703,'Medical Examinations'!$A$1:$L$2336,5,FALSE)</f>
        <v>No</v>
      </c>
      <c r="G703" t="str">
        <f>VLOOKUP(A703,'Medical Examinations'!$A$1:$L$2336,6,FALSE)</f>
        <v>No</v>
      </c>
      <c r="H703" s="25">
        <f>VLOOKUP(A703,'Medical Examinations'!$A$1:$L$2336,7,FALSE)</f>
        <v>2</v>
      </c>
      <c r="I703" t="str">
        <f>VLOOKUP(A703,'Medical Examinations'!$A$1:$L$2336,8,FALSE)</f>
        <v>No</v>
      </c>
      <c r="J703" t="str">
        <f>VLOOKUP(A703,'Medical Examinations'!$A$1:$L$2336,11,FALSE)</f>
        <v>Normal Weight</v>
      </c>
      <c r="K703" t="str">
        <f>VLOOKUP(A703,'Medical Examinations'!$A$1:$L$2336,12,FALSE)</f>
        <v>Normal</v>
      </c>
      <c r="L703" t="str">
        <f>VLOOKUP(A703,'Hospitalisation Details'!$A$1:$M$2344,12,FALSE)</f>
        <v>24-12-1959</v>
      </c>
      <c r="M703">
        <f>VLOOKUP(A703,'Hospitalisation Details'!$A$1:$M$2344,6,FALSE)</f>
        <v>14349.85</v>
      </c>
      <c r="N703" t="str">
        <f>VLOOKUP(A703,'Hospitalisation Details'!$A$1:$M$2344,7,FALSE)</f>
        <v>tier - 2</v>
      </c>
      <c r="O703" t="str">
        <f>VLOOKUP(A703,'Hospitalisation Details'!$A$1:$M$2344,8,FALSE)</f>
        <v>tier - 2</v>
      </c>
      <c r="P703" t="str">
        <f>VLOOKUP(A703,'Hospitalisation Details'!$A$1:$M$2344,9,FALSE)</f>
        <v>R1012</v>
      </c>
      <c r="Q703">
        <f>VLOOKUP(A703,'Hospitalisation Details'!$A$1:$M$2344,13,FALSE)</f>
        <v>63</v>
      </c>
    </row>
    <row r="704" spans="1:17" ht="15.5" x14ac:dyDescent="0.35">
      <c r="A704" s="21" t="s">
        <v>1668</v>
      </c>
      <c r="B704" t="str">
        <f>VLOOKUP('Customer Names'!A704,'Customer Names'!$A$2:$C$2336,3,FALSE)</f>
        <v xml:space="preserve">  Anders</v>
      </c>
      <c r="C704">
        <f>VLOOKUP(A704,'Medical Examinations'!$A$1:$L$2336,2, FALSE)</f>
        <v>37.72</v>
      </c>
      <c r="D704">
        <f>VLOOKUP(A704,'Medical Examinations'!$A$1:$L$2336,3,FALSE)</f>
        <v>4.38</v>
      </c>
      <c r="E704" t="str">
        <f>VLOOKUP(A704,'Medical Examinations'!$A$1:$L$2336,4,FALSE)</f>
        <v>yes</v>
      </c>
      <c r="F704" t="str">
        <f>VLOOKUP(A704,'Medical Examinations'!$A$1:$L$2336,5,FALSE)</f>
        <v>No</v>
      </c>
      <c r="G704" t="str">
        <f>VLOOKUP(A704,'Medical Examinations'!$A$1:$L$2336,6,FALSE)</f>
        <v>Yes</v>
      </c>
      <c r="H704" s="25">
        <f>VLOOKUP(A704,'Medical Examinations'!$A$1:$L$2336,7,FALSE)</f>
        <v>1</v>
      </c>
      <c r="I704" t="str">
        <f>VLOOKUP(A704,'Medical Examinations'!$A$1:$L$2336,8,FALSE)</f>
        <v>No</v>
      </c>
      <c r="J704" t="str">
        <f>VLOOKUP(A704,'Medical Examinations'!$A$1:$L$2336,11,FALSE)</f>
        <v>Obesity</v>
      </c>
      <c r="K704" t="str">
        <f>VLOOKUP(A704,'Medical Examinations'!$A$1:$L$2336,12,FALSE)</f>
        <v>Normal</v>
      </c>
      <c r="L704" t="str">
        <f>VLOOKUP(A704,'Hospitalisation Details'!$A$1:$M$2344,12,FALSE)</f>
        <v>26-09-1969</v>
      </c>
      <c r="M704">
        <f>VLOOKUP(A704,'Hospitalisation Details'!$A$1:$M$2344,6,FALSE)</f>
        <v>14337.91</v>
      </c>
      <c r="N704" t="str">
        <f>VLOOKUP(A704,'Hospitalisation Details'!$A$1:$M$2344,7,FALSE)</f>
        <v>tier - 2</v>
      </c>
      <c r="O704" t="str">
        <f>VLOOKUP(A704,'Hospitalisation Details'!$A$1:$M$2344,8,FALSE)</f>
        <v>tier - 3</v>
      </c>
      <c r="P704" t="str">
        <f>VLOOKUP(A704,'Hospitalisation Details'!$A$1:$M$2344,9,FALSE)</f>
        <v>R1022</v>
      </c>
      <c r="Q704">
        <f>VLOOKUP(A704,'Hospitalisation Details'!$A$1:$M$2344,13,FALSE)</f>
        <v>53</v>
      </c>
    </row>
    <row r="705" spans="1:17" ht="15.5" x14ac:dyDescent="0.35">
      <c r="A705" s="21" t="s">
        <v>1667</v>
      </c>
      <c r="B705" t="str">
        <f>VLOOKUP('Customer Names'!A705,'Customer Names'!$A$2:$C$2336,3,FALSE)</f>
        <v xml:space="preserve">  Danielle</v>
      </c>
      <c r="C705">
        <f>VLOOKUP(A705,'Medical Examinations'!$A$1:$L$2336,2, FALSE)</f>
        <v>39.700000000000003</v>
      </c>
      <c r="D705">
        <f>VLOOKUP(A705,'Medical Examinations'!$A$1:$L$2336,3,FALSE)</f>
        <v>9.83</v>
      </c>
      <c r="E705" t="str">
        <f>VLOOKUP(A705,'Medical Examinations'!$A$1:$L$2336,4,FALSE)</f>
        <v>No</v>
      </c>
      <c r="F705" t="str">
        <f>VLOOKUP(A705,'Medical Examinations'!$A$1:$L$2336,5,FALSE)</f>
        <v>No</v>
      </c>
      <c r="G705" t="str">
        <f>VLOOKUP(A705,'Medical Examinations'!$A$1:$L$2336,6,FALSE)</f>
        <v>No</v>
      </c>
      <c r="H705" s="25">
        <f>VLOOKUP(A705,'Medical Examinations'!$A$1:$L$2336,7,FALSE)</f>
        <v>3</v>
      </c>
      <c r="I705" t="str">
        <f>VLOOKUP(A705,'Medical Examinations'!$A$1:$L$2336,8,FALSE)</f>
        <v>No</v>
      </c>
      <c r="J705" t="str">
        <f>VLOOKUP(A705,'Medical Examinations'!$A$1:$L$2336,11,FALSE)</f>
        <v>Obesity</v>
      </c>
      <c r="K705" t="str">
        <f>VLOOKUP(A705,'Medical Examinations'!$A$1:$L$2336,12,FALSE)</f>
        <v>Diabetes</v>
      </c>
      <c r="L705" t="str">
        <f>VLOOKUP(A705,'Hospitalisation Details'!$A$1:$M$2344,12,FALSE)</f>
        <v>10-07-1958</v>
      </c>
      <c r="M705">
        <f>VLOOKUP(A705,'Hospitalisation Details'!$A$1:$M$2344,6,FALSE)</f>
        <v>14319.03</v>
      </c>
      <c r="N705" t="str">
        <f>VLOOKUP(A705,'Hospitalisation Details'!$A$1:$M$2344,7,FALSE)</f>
        <v>tier - 2</v>
      </c>
      <c r="O705" t="str">
        <f>VLOOKUP(A705,'Hospitalisation Details'!$A$1:$M$2344,8,FALSE)</f>
        <v>tier - 2</v>
      </c>
      <c r="P705" t="str">
        <f>VLOOKUP(A705,'Hospitalisation Details'!$A$1:$M$2344,9,FALSE)</f>
        <v>R1011</v>
      </c>
      <c r="Q705">
        <f>VLOOKUP(A705,'Hospitalisation Details'!$A$1:$M$2344,13,FALSE)</f>
        <v>65</v>
      </c>
    </row>
    <row r="706" spans="1:17" ht="15.5" x14ac:dyDescent="0.35">
      <c r="A706" s="21" t="s">
        <v>1666</v>
      </c>
      <c r="B706" t="str">
        <f>VLOOKUP('Customer Names'!A706,'Customer Names'!$A$2:$C$2336,3,FALSE)</f>
        <v xml:space="preserve">  Candace N</v>
      </c>
      <c r="C706">
        <f>VLOOKUP(A706,'Medical Examinations'!$A$1:$L$2336,2, FALSE)</f>
        <v>35.97</v>
      </c>
      <c r="D706">
        <f>VLOOKUP(A706,'Medical Examinations'!$A$1:$L$2336,3,FALSE)</f>
        <v>11.08</v>
      </c>
      <c r="E706" t="str">
        <f>VLOOKUP(A706,'Medical Examinations'!$A$1:$L$2336,4,FALSE)</f>
        <v>No</v>
      </c>
      <c r="F706" t="str">
        <f>VLOOKUP(A706,'Medical Examinations'!$A$1:$L$2336,5,FALSE)</f>
        <v>No</v>
      </c>
      <c r="G706" t="str">
        <f>VLOOKUP(A706,'Medical Examinations'!$A$1:$L$2336,6,FALSE)</f>
        <v>No</v>
      </c>
      <c r="H706" s="25">
        <f>VLOOKUP(A706,'Medical Examinations'!$A$1:$L$2336,7,FALSE)</f>
        <v>3</v>
      </c>
      <c r="I706" t="str">
        <f>VLOOKUP(A706,'Medical Examinations'!$A$1:$L$2336,8,FALSE)</f>
        <v>No</v>
      </c>
      <c r="J706" t="str">
        <f>VLOOKUP(A706,'Medical Examinations'!$A$1:$L$2336,11,FALSE)</f>
        <v>Obesity</v>
      </c>
      <c r="K706" t="str">
        <f>VLOOKUP(A706,'Medical Examinations'!$A$1:$L$2336,12,FALSE)</f>
        <v>Diabetes</v>
      </c>
      <c r="L706" t="str">
        <f>VLOOKUP(A706,'Hospitalisation Details'!$A$1:$M$2344,12,FALSE)</f>
        <v>15-10-1958</v>
      </c>
      <c r="M706">
        <f>VLOOKUP(A706,'Hospitalisation Details'!$A$1:$M$2344,6,FALSE)</f>
        <v>14313.85</v>
      </c>
      <c r="N706" t="str">
        <f>VLOOKUP(A706,'Hospitalisation Details'!$A$1:$M$2344,7,FALSE)</f>
        <v>tier - 2</v>
      </c>
      <c r="O706" t="str">
        <f>VLOOKUP(A706,'Hospitalisation Details'!$A$1:$M$2344,8,FALSE)</f>
        <v>tier - 3</v>
      </c>
      <c r="P706" t="str">
        <f>VLOOKUP(A706,'Hospitalisation Details'!$A$1:$M$2344,9,FALSE)</f>
        <v>R1013</v>
      </c>
      <c r="Q706">
        <f>VLOOKUP(A706,'Hospitalisation Details'!$A$1:$M$2344,13,FALSE)</f>
        <v>64</v>
      </c>
    </row>
    <row r="707" spans="1:17" ht="15.5" x14ac:dyDescent="0.35">
      <c r="A707" s="21" t="s">
        <v>1665</v>
      </c>
      <c r="B707" t="str">
        <f>VLOOKUP('Customer Names'!A707,'Customer Names'!$A$2:$C$2336,3,FALSE)</f>
        <v xml:space="preserve">  Bruno F</v>
      </c>
      <c r="C707">
        <f>VLOOKUP(A707,'Medical Examinations'!$A$1:$L$2336,2, FALSE)</f>
        <v>37.85</v>
      </c>
      <c r="D707">
        <f>VLOOKUP(A707,'Medical Examinations'!$A$1:$L$2336,3,FALSE)</f>
        <v>11.01</v>
      </c>
      <c r="E707" t="str">
        <f>VLOOKUP(A707,'Medical Examinations'!$A$1:$L$2336,4,FALSE)</f>
        <v>No</v>
      </c>
      <c r="F707" t="str">
        <f>VLOOKUP(A707,'Medical Examinations'!$A$1:$L$2336,5,FALSE)</f>
        <v>No</v>
      </c>
      <c r="G707" t="str">
        <f>VLOOKUP(A707,'Medical Examinations'!$A$1:$L$2336,6,FALSE)</f>
        <v>No</v>
      </c>
      <c r="H707" s="25">
        <f>VLOOKUP(A707,'Medical Examinations'!$A$1:$L$2336,7,FALSE)</f>
        <v>0</v>
      </c>
      <c r="I707" t="str">
        <f>VLOOKUP(A707,'Medical Examinations'!$A$1:$L$2336,8,FALSE)</f>
        <v>No</v>
      </c>
      <c r="J707" t="str">
        <f>VLOOKUP(A707,'Medical Examinations'!$A$1:$L$2336,11,FALSE)</f>
        <v>Obesity</v>
      </c>
      <c r="K707" t="str">
        <f>VLOOKUP(A707,'Medical Examinations'!$A$1:$L$2336,12,FALSE)</f>
        <v>Diabetes</v>
      </c>
      <c r="L707" t="str">
        <f>VLOOKUP(A707,'Hospitalisation Details'!$A$1:$M$2344,12,FALSE)</f>
        <v>15-12-1968</v>
      </c>
      <c r="M707">
        <f>VLOOKUP(A707,'Hospitalisation Details'!$A$1:$M$2344,6,FALSE)</f>
        <v>14285.9</v>
      </c>
      <c r="N707" t="str">
        <f>VLOOKUP(A707,'Hospitalisation Details'!$A$1:$M$2344,7,FALSE)</f>
        <v>tier - 2</v>
      </c>
      <c r="O707" t="str">
        <f>VLOOKUP(A707,'Hospitalisation Details'!$A$1:$M$2344,8,FALSE)</f>
        <v>tier - 3</v>
      </c>
      <c r="P707" t="str">
        <f>VLOOKUP(A707,'Hospitalisation Details'!$A$1:$M$2344,9,FALSE)</f>
        <v>R1012</v>
      </c>
      <c r="Q707">
        <f>VLOOKUP(A707,'Hospitalisation Details'!$A$1:$M$2344,13,FALSE)</f>
        <v>54</v>
      </c>
    </row>
    <row r="708" spans="1:17" ht="15.5" x14ac:dyDescent="0.35">
      <c r="A708" s="21" t="s">
        <v>1664</v>
      </c>
      <c r="B708" t="str">
        <f>VLOOKUP('Customer Names'!A708,'Customer Names'!$A$2:$C$2336,3,FALSE)</f>
        <v xml:space="preserve">  Emily</v>
      </c>
      <c r="C708">
        <f>VLOOKUP(A708,'Medical Examinations'!$A$1:$L$2336,2, FALSE)</f>
        <v>21.66</v>
      </c>
      <c r="D708">
        <f>VLOOKUP(A708,'Medical Examinations'!$A$1:$L$2336,3,FALSE)</f>
        <v>4.37</v>
      </c>
      <c r="E708" t="str">
        <f>VLOOKUP(A708,'Medical Examinations'!$A$1:$L$2336,4,FALSE)</f>
        <v>No</v>
      </c>
      <c r="F708" t="str">
        <f>VLOOKUP(A708,'Medical Examinations'!$A$1:$L$2336,5,FALSE)</f>
        <v>yes</v>
      </c>
      <c r="G708" t="str">
        <f>VLOOKUP(A708,'Medical Examinations'!$A$1:$L$2336,6,FALSE)</f>
        <v>No</v>
      </c>
      <c r="H708" s="25">
        <f>VLOOKUP(A708,'Medical Examinations'!$A$1:$L$2336,7,FALSE)</f>
        <v>1</v>
      </c>
      <c r="I708" t="str">
        <f>VLOOKUP(A708,'Medical Examinations'!$A$1:$L$2336,8,FALSE)</f>
        <v>yes</v>
      </c>
      <c r="J708" t="str">
        <f>VLOOKUP(A708,'Medical Examinations'!$A$1:$L$2336,11,FALSE)</f>
        <v>Normal Weight</v>
      </c>
      <c r="K708" t="str">
        <f>VLOOKUP(A708,'Medical Examinations'!$A$1:$L$2336,12,FALSE)</f>
        <v>Normal</v>
      </c>
      <c r="L708" t="str">
        <f>VLOOKUP(A708,'Hospitalisation Details'!$A$1:$M$2344,12,FALSE)</f>
        <v>06-09-2004</v>
      </c>
      <c r="M708">
        <f>VLOOKUP(A708,'Hospitalisation Details'!$A$1:$M$2344,6,FALSE)</f>
        <v>14283.46</v>
      </c>
      <c r="N708" t="str">
        <f>VLOOKUP(A708,'Hospitalisation Details'!$A$1:$M$2344,7,FALSE)</f>
        <v>tier - 2</v>
      </c>
      <c r="O708" t="str">
        <f>VLOOKUP(A708,'Hospitalisation Details'!$A$1:$M$2344,8,FALSE)</f>
        <v>tier - 2</v>
      </c>
      <c r="P708" t="str">
        <f>VLOOKUP(A708,'Hospitalisation Details'!$A$1:$M$2344,9,FALSE)</f>
        <v>R1024</v>
      </c>
      <c r="Q708">
        <f>VLOOKUP(A708,'Hospitalisation Details'!$A$1:$M$2344,13,FALSE)</f>
        <v>18</v>
      </c>
    </row>
    <row r="709" spans="1:17" ht="15.5" x14ac:dyDescent="0.35">
      <c r="A709" s="21" t="s">
        <v>1663</v>
      </c>
      <c r="B709" t="str">
        <f>VLOOKUP('Customer Names'!A709,'Customer Names'!$A$2:$C$2336,3,FALSE)</f>
        <v xml:space="preserve">  Katie</v>
      </c>
      <c r="C709">
        <f>VLOOKUP(A709,'Medical Examinations'!$A$1:$L$2336,2, FALSE)</f>
        <v>39.369999999999997</v>
      </c>
      <c r="D709">
        <f>VLOOKUP(A709,'Medical Examinations'!$A$1:$L$2336,3,FALSE)</f>
        <v>5.91</v>
      </c>
      <c r="E709" t="str">
        <f>VLOOKUP(A709,'Medical Examinations'!$A$1:$L$2336,4,FALSE)</f>
        <v>No</v>
      </c>
      <c r="F709" t="str">
        <f>VLOOKUP(A709,'Medical Examinations'!$A$1:$L$2336,5,FALSE)</f>
        <v>No</v>
      </c>
      <c r="G709" t="str">
        <f>VLOOKUP(A709,'Medical Examinations'!$A$1:$L$2336,6,FALSE)</f>
        <v>No</v>
      </c>
      <c r="H709" s="25">
        <f>VLOOKUP(A709,'Medical Examinations'!$A$1:$L$2336,7,FALSE)</f>
        <v>2</v>
      </c>
      <c r="I709" t="str">
        <f>VLOOKUP(A709,'Medical Examinations'!$A$1:$L$2336,8,FALSE)</f>
        <v>No</v>
      </c>
      <c r="J709" t="str">
        <f>VLOOKUP(A709,'Medical Examinations'!$A$1:$L$2336,11,FALSE)</f>
        <v>Obesity</v>
      </c>
      <c r="K709" t="str">
        <f>VLOOKUP(A709,'Medical Examinations'!$A$1:$L$2336,12,FALSE)</f>
        <v>Prediabetes</v>
      </c>
      <c r="L709" t="str">
        <f>VLOOKUP(A709,'Hospitalisation Details'!$A$1:$M$2344,12,FALSE)</f>
        <v>13-07-1972</v>
      </c>
      <c r="M709">
        <f>VLOOKUP(A709,'Hospitalisation Details'!$A$1:$M$2344,6,FALSE)</f>
        <v>14258.33</v>
      </c>
      <c r="N709" t="str">
        <f>VLOOKUP(A709,'Hospitalisation Details'!$A$1:$M$2344,7,FALSE)</f>
        <v>tier - 2</v>
      </c>
      <c r="O709" t="str">
        <f>VLOOKUP(A709,'Hospitalisation Details'!$A$1:$M$2344,8,FALSE)</f>
        <v>tier - 2</v>
      </c>
      <c r="P709" t="str">
        <f>VLOOKUP(A709,'Hospitalisation Details'!$A$1:$M$2344,9,FALSE)</f>
        <v>R1026</v>
      </c>
      <c r="Q709">
        <f>VLOOKUP(A709,'Hospitalisation Details'!$A$1:$M$2344,13,FALSE)</f>
        <v>51</v>
      </c>
    </row>
    <row r="710" spans="1:17" ht="15.5" x14ac:dyDescent="0.35">
      <c r="A710" s="21" t="s">
        <v>1662</v>
      </c>
      <c r="B710" t="str">
        <f>VLOOKUP('Customer Names'!A710,'Customer Names'!$A$2:$C$2336,3,FALSE)</f>
        <v xml:space="preserve">  Sally</v>
      </c>
      <c r="C710">
        <f>VLOOKUP(A710,'Medical Examinations'!$A$1:$L$2336,2, FALSE)</f>
        <v>40.880000000000003</v>
      </c>
      <c r="D710">
        <f>VLOOKUP(A710,'Medical Examinations'!$A$1:$L$2336,3,FALSE)</f>
        <v>7.65</v>
      </c>
      <c r="E710" t="str">
        <f>VLOOKUP(A710,'Medical Examinations'!$A$1:$L$2336,4,FALSE)</f>
        <v>No</v>
      </c>
      <c r="F710" t="str">
        <f>VLOOKUP(A710,'Medical Examinations'!$A$1:$L$2336,5,FALSE)</f>
        <v>No</v>
      </c>
      <c r="G710" t="str">
        <f>VLOOKUP(A710,'Medical Examinations'!$A$1:$L$2336,6,FALSE)</f>
        <v>No</v>
      </c>
      <c r="H710" s="25">
        <f>VLOOKUP(A710,'Medical Examinations'!$A$1:$L$2336,7,FALSE)</f>
        <v>0</v>
      </c>
      <c r="I710" t="str">
        <f>VLOOKUP(A710,'Medical Examinations'!$A$1:$L$2336,8,FALSE)</f>
        <v>No</v>
      </c>
      <c r="J710" t="str">
        <f>VLOOKUP(A710,'Medical Examinations'!$A$1:$L$2336,11,FALSE)</f>
        <v>Obesity</v>
      </c>
      <c r="K710" t="str">
        <f>VLOOKUP(A710,'Medical Examinations'!$A$1:$L$2336,12,FALSE)</f>
        <v>Diabetes</v>
      </c>
      <c r="L710" t="str">
        <f>VLOOKUP(A710,'Hospitalisation Details'!$A$1:$M$2344,12,FALSE)</f>
        <v>26-12-1974</v>
      </c>
      <c r="M710">
        <f>VLOOKUP(A710,'Hospitalisation Details'!$A$1:$M$2344,6,FALSE)</f>
        <v>14256.79</v>
      </c>
      <c r="N710" t="str">
        <f>VLOOKUP(A710,'Hospitalisation Details'!$A$1:$M$2344,7,FALSE)</f>
        <v>tier - 2</v>
      </c>
      <c r="O710" t="str">
        <f>VLOOKUP(A710,'Hospitalisation Details'!$A$1:$M$2344,8,FALSE)</f>
        <v>tier - 2</v>
      </c>
      <c r="P710" t="str">
        <f>VLOOKUP(A710,'Hospitalisation Details'!$A$1:$M$2344,9,FALSE)</f>
        <v>R1026</v>
      </c>
      <c r="Q710">
        <f>VLOOKUP(A710,'Hospitalisation Details'!$A$1:$M$2344,13,FALSE)</f>
        <v>48</v>
      </c>
    </row>
    <row r="711" spans="1:17" ht="15.5" x14ac:dyDescent="0.35">
      <c r="A711" s="21" t="s">
        <v>1661</v>
      </c>
      <c r="B711" t="str">
        <f>VLOOKUP('Customer Names'!A711,'Customer Names'!$A$2:$C$2336,3,FALSE)</f>
        <v xml:space="preserve">  Meaghan J</v>
      </c>
      <c r="C711">
        <f>VLOOKUP(A711,'Medical Examinations'!$A$1:$L$2336,2, FALSE)</f>
        <v>26.22</v>
      </c>
      <c r="D711">
        <f>VLOOKUP(A711,'Medical Examinations'!$A$1:$L$2336,3,FALSE)</f>
        <v>5.37</v>
      </c>
      <c r="E711" t="str">
        <f>VLOOKUP(A711,'Medical Examinations'!$A$1:$L$2336,4,FALSE)</f>
        <v>yes</v>
      </c>
      <c r="F711" t="str">
        <f>VLOOKUP(A711,'Medical Examinations'!$A$1:$L$2336,5,FALSE)</f>
        <v>No</v>
      </c>
      <c r="G711" t="str">
        <f>VLOOKUP(A711,'Medical Examinations'!$A$1:$L$2336,6,FALSE)</f>
        <v>No</v>
      </c>
      <c r="H711" s="25">
        <f>VLOOKUP(A711,'Medical Examinations'!$A$1:$L$2336,7,FALSE)</f>
        <v>2</v>
      </c>
      <c r="I711" t="str">
        <f>VLOOKUP(A711,'Medical Examinations'!$A$1:$L$2336,8,FALSE)</f>
        <v>No</v>
      </c>
      <c r="J711" t="str">
        <f>VLOOKUP(A711,'Medical Examinations'!$A$1:$L$2336,11,FALSE)</f>
        <v>Over Weight</v>
      </c>
      <c r="K711" t="str">
        <f>VLOOKUP(A711,'Medical Examinations'!$A$1:$L$2336,12,FALSE)</f>
        <v>Normal</v>
      </c>
      <c r="L711" t="str">
        <f>VLOOKUP(A711,'Hospitalisation Details'!$A$1:$M$2344,12,FALSE)</f>
        <v>08-11-1959</v>
      </c>
      <c r="M711">
        <f>VLOOKUP(A711,'Hospitalisation Details'!$A$1:$M$2344,6,FALSE)</f>
        <v>14256.19</v>
      </c>
      <c r="N711" t="str">
        <f>VLOOKUP(A711,'Hospitalisation Details'!$A$1:$M$2344,7,FALSE)</f>
        <v>tier - 2</v>
      </c>
      <c r="O711" t="str">
        <f>VLOOKUP(A711,'Hospitalisation Details'!$A$1:$M$2344,8,FALSE)</f>
        <v>tier - 3</v>
      </c>
      <c r="P711" t="str">
        <f>VLOOKUP(A711,'Hospitalisation Details'!$A$1:$M$2344,9,FALSE)</f>
        <v>R1012</v>
      </c>
      <c r="Q711">
        <f>VLOOKUP(A711,'Hospitalisation Details'!$A$1:$M$2344,13,FALSE)</f>
        <v>63</v>
      </c>
    </row>
    <row r="712" spans="1:17" ht="15.5" x14ac:dyDescent="0.35">
      <c r="A712" s="21" t="s">
        <v>1660</v>
      </c>
      <c r="B712" t="str">
        <f>VLOOKUP('Customer Names'!A712,'Customer Names'!$A$2:$C$2336,3,FALSE)</f>
        <v xml:space="preserve">  Rina</v>
      </c>
      <c r="C712">
        <f>VLOOKUP(A712,'Medical Examinations'!$A$1:$L$2336,2, FALSE)</f>
        <v>25.08</v>
      </c>
      <c r="D712">
        <f>VLOOKUP(A712,'Medical Examinations'!$A$1:$L$2336,3,FALSE)</f>
        <v>5.75</v>
      </c>
      <c r="E712" t="str">
        <f>VLOOKUP(A712,'Medical Examinations'!$A$1:$L$2336,4,FALSE)</f>
        <v>yes</v>
      </c>
      <c r="F712" t="str">
        <f>VLOOKUP(A712,'Medical Examinations'!$A$1:$L$2336,5,FALSE)</f>
        <v>No</v>
      </c>
      <c r="G712" t="str">
        <f>VLOOKUP(A712,'Medical Examinations'!$A$1:$L$2336,6,FALSE)</f>
        <v>No</v>
      </c>
      <c r="H712" s="25">
        <f>VLOOKUP(A712,'Medical Examinations'!$A$1:$L$2336,7,FALSE)</f>
        <v>2</v>
      </c>
      <c r="I712" t="str">
        <f>VLOOKUP(A712,'Medical Examinations'!$A$1:$L$2336,8,FALSE)</f>
        <v>No</v>
      </c>
      <c r="J712" t="str">
        <f>VLOOKUP(A712,'Medical Examinations'!$A$1:$L$2336,11,FALSE)</f>
        <v>Over Weight</v>
      </c>
      <c r="K712" t="str">
        <f>VLOOKUP(A712,'Medical Examinations'!$A$1:$L$2336,12,FALSE)</f>
        <v>Prediabetes</v>
      </c>
      <c r="L712" t="str">
        <f>VLOOKUP(A712,'Hospitalisation Details'!$A$1:$M$2344,12,FALSE)</f>
        <v>10-10-1959</v>
      </c>
      <c r="M712">
        <f>VLOOKUP(A712,'Hospitalisation Details'!$A$1:$M$2344,6,FALSE)</f>
        <v>14254.61</v>
      </c>
      <c r="N712" t="str">
        <f>VLOOKUP(A712,'Hospitalisation Details'!$A$1:$M$2344,7,FALSE)</f>
        <v>tier - 2</v>
      </c>
      <c r="O712" t="str">
        <f>VLOOKUP(A712,'Hospitalisation Details'!$A$1:$M$2344,8,FALSE)</f>
        <v>tier - 1</v>
      </c>
      <c r="P712" t="str">
        <f>VLOOKUP(A712,'Hospitalisation Details'!$A$1:$M$2344,9,FALSE)</f>
        <v>R1012</v>
      </c>
      <c r="Q712">
        <f>VLOOKUP(A712,'Hospitalisation Details'!$A$1:$M$2344,13,FALSE)</f>
        <v>63</v>
      </c>
    </row>
    <row r="713" spans="1:17" ht="15.5" x14ac:dyDescent="0.35">
      <c r="A713" s="21" t="s">
        <v>1659</v>
      </c>
      <c r="B713" t="str">
        <f>VLOOKUP('Customer Names'!A713,'Customer Names'!$A$2:$C$2336,3,FALSE)</f>
        <v xml:space="preserve">  Kristin P</v>
      </c>
      <c r="C713">
        <f>VLOOKUP(A713,'Medical Examinations'!$A$1:$L$2336,2, FALSE)</f>
        <v>39.1</v>
      </c>
      <c r="D713">
        <f>VLOOKUP(A713,'Medical Examinations'!$A$1:$L$2336,3,FALSE)</f>
        <v>6.79</v>
      </c>
      <c r="E713" t="str">
        <f>VLOOKUP(A713,'Medical Examinations'!$A$1:$L$2336,4,FALSE)</f>
        <v>yes</v>
      </c>
      <c r="F713" t="str">
        <f>VLOOKUP(A713,'Medical Examinations'!$A$1:$L$2336,5,FALSE)</f>
        <v>No</v>
      </c>
      <c r="G713" t="str">
        <f>VLOOKUP(A713,'Medical Examinations'!$A$1:$L$2336,6,FALSE)</f>
        <v>No</v>
      </c>
      <c r="H713" s="25">
        <f>VLOOKUP(A713,'Medical Examinations'!$A$1:$L$2336,7,FALSE)</f>
        <v>2</v>
      </c>
      <c r="I713" t="str">
        <f>VLOOKUP(A713,'Medical Examinations'!$A$1:$L$2336,8,FALSE)</f>
        <v>No</v>
      </c>
      <c r="J713" t="str">
        <f>VLOOKUP(A713,'Medical Examinations'!$A$1:$L$2336,11,FALSE)</f>
        <v>Obesity</v>
      </c>
      <c r="K713" t="str">
        <f>VLOOKUP(A713,'Medical Examinations'!$A$1:$L$2336,12,FALSE)</f>
        <v>Diabetes</v>
      </c>
      <c r="L713" t="str">
        <f>VLOOKUP(A713,'Hospitalisation Details'!$A$1:$M$2344,12,FALSE)</f>
        <v>25-09-1961</v>
      </c>
      <c r="M713">
        <f>VLOOKUP(A713,'Hospitalisation Details'!$A$1:$M$2344,6,FALSE)</f>
        <v>14235.07</v>
      </c>
      <c r="N713" t="str">
        <f>VLOOKUP(A713,'Hospitalisation Details'!$A$1:$M$2344,7,FALSE)</f>
        <v>tier - 2</v>
      </c>
      <c r="O713" t="str">
        <f>VLOOKUP(A713,'Hospitalisation Details'!$A$1:$M$2344,8,FALSE)</f>
        <v>tier - 1</v>
      </c>
      <c r="P713" t="str">
        <f>VLOOKUP(A713,'Hospitalisation Details'!$A$1:$M$2344,9,FALSE)</f>
        <v>R1011</v>
      </c>
      <c r="Q713">
        <f>VLOOKUP(A713,'Hospitalisation Details'!$A$1:$M$2344,13,FALSE)</f>
        <v>61</v>
      </c>
    </row>
    <row r="714" spans="1:17" ht="15.5" x14ac:dyDescent="0.35">
      <c r="A714" s="21" t="s">
        <v>1658</v>
      </c>
      <c r="B714" t="str">
        <f>VLOOKUP('Customer Names'!A714,'Customer Names'!$A$2:$C$2336,3,FALSE)</f>
        <v xml:space="preserve">  Albert</v>
      </c>
      <c r="C714">
        <f>VLOOKUP(A714,'Medical Examinations'!$A$1:$L$2336,2, FALSE)</f>
        <v>37.905000000000001</v>
      </c>
      <c r="D714">
        <f>VLOOKUP(A714,'Medical Examinations'!$A$1:$L$2336,3,FALSE)</f>
        <v>7.03</v>
      </c>
      <c r="E714" t="str">
        <f>VLOOKUP(A714,'Medical Examinations'!$A$1:$L$2336,4,FALSE)</f>
        <v>No</v>
      </c>
      <c r="F714" t="str">
        <f>VLOOKUP(A714,'Medical Examinations'!$A$1:$L$2336,5,FALSE)</f>
        <v>No</v>
      </c>
      <c r="G714" t="str">
        <f>VLOOKUP(A714,'Medical Examinations'!$A$1:$L$2336,6,FALSE)</f>
        <v>No</v>
      </c>
      <c r="H714" s="25">
        <f>VLOOKUP(A714,'Medical Examinations'!$A$1:$L$2336,7,FALSE)</f>
        <v>3</v>
      </c>
      <c r="I714" t="str">
        <f>VLOOKUP(A714,'Medical Examinations'!$A$1:$L$2336,8,FALSE)</f>
        <v>No</v>
      </c>
      <c r="J714" t="str">
        <f>VLOOKUP(A714,'Medical Examinations'!$A$1:$L$2336,11,FALSE)</f>
        <v>Obesity</v>
      </c>
      <c r="K714" t="str">
        <f>VLOOKUP(A714,'Medical Examinations'!$A$1:$L$2336,12,FALSE)</f>
        <v>Diabetes</v>
      </c>
      <c r="L714" t="str">
        <f>VLOOKUP(A714,'Hospitalisation Details'!$A$1:$M$2344,12,FALSE)</f>
        <v>21-09-1958</v>
      </c>
      <c r="M714">
        <f>VLOOKUP(A714,'Hospitalisation Details'!$A$1:$M$2344,6,FALSE)</f>
        <v>14210.54</v>
      </c>
      <c r="N714" t="str">
        <f>VLOOKUP(A714,'Hospitalisation Details'!$A$1:$M$2344,7,FALSE)</f>
        <v>tier - 2</v>
      </c>
      <c r="O714" t="str">
        <f>VLOOKUP(A714,'Hospitalisation Details'!$A$1:$M$2344,8,FALSE)</f>
        <v>tier - 2</v>
      </c>
      <c r="P714" t="str">
        <f>VLOOKUP(A714,'Hospitalisation Details'!$A$1:$M$2344,9,FALSE)</f>
        <v>R1012</v>
      </c>
      <c r="Q714">
        <f>VLOOKUP(A714,'Hospitalisation Details'!$A$1:$M$2344,13,FALSE)</f>
        <v>64</v>
      </c>
    </row>
    <row r="715" spans="1:17" ht="15.5" x14ac:dyDescent="0.35">
      <c r="A715" s="21" t="s">
        <v>1657</v>
      </c>
      <c r="B715" t="str">
        <f>VLOOKUP('Customer Names'!A715,'Customer Names'!$A$2:$C$2336,3,FALSE)</f>
        <v xml:space="preserve">  Ashley</v>
      </c>
      <c r="C715">
        <f>VLOOKUP(A715,'Medical Examinations'!$A$1:$L$2336,2, FALSE)</f>
        <v>43.35</v>
      </c>
      <c r="D715">
        <f>VLOOKUP(A715,'Medical Examinations'!$A$1:$L$2336,3,FALSE)</f>
        <v>5.41</v>
      </c>
      <c r="E715" t="str">
        <f>VLOOKUP(A715,'Medical Examinations'!$A$1:$L$2336,4,FALSE)</f>
        <v>yes</v>
      </c>
      <c r="F715" t="str">
        <f>VLOOKUP(A715,'Medical Examinations'!$A$1:$L$2336,5,FALSE)</f>
        <v>No</v>
      </c>
      <c r="G715" t="str">
        <f>VLOOKUP(A715,'Medical Examinations'!$A$1:$L$2336,6,FALSE)</f>
        <v>Yes</v>
      </c>
      <c r="H715" s="25">
        <f>VLOOKUP(A715,'Medical Examinations'!$A$1:$L$2336,7,FALSE)</f>
        <v>1</v>
      </c>
      <c r="I715" t="str">
        <f>VLOOKUP(A715,'Medical Examinations'!$A$1:$L$2336,8,FALSE)</f>
        <v>No</v>
      </c>
      <c r="J715" t="str">
        <f>VLOOKUP(A715,'Medical Examinations'!$A$1:$L$2336,11,FALSE)</f>
        <v>Obesity</v>
      </c>
      <c r="K715" t="str">
        <f>VLOOKUP(A715,'Medical Examinations'!$A$1:$L$2336,12,FALSE)</f>
        <v>Normal</v>
      </c>
      <c r="L715" t="str">
        <f>VLOOKUP(A715,'Hospitalisation Details'!$A$1:$M$2344,12,FALSE)</f>
        <v>17-11-1983</v>
      </c>
      <c r="M715">
        <f>VLOOKUP(A715,'Hospitalisation Details'!$A$1:$M$2344,6,FALSE)</f>
        <v>14209.4</v>
      </c>
      <c r="N715" t="str">
        <f>VLOOKUP(A715,'Hospitalisation Details'!$A$1:$M$2344,7,FALSE)</f>
        <v>tier - 2</v>
      </c>
      <c r="O715" t="str">
        <f>VLOOKUP(A715,'Hospitalisation Details'!$A$1:$M$2344,8,FALSE)</f>
        <v>tier - 1</v>
      </c>
      <c r="P715" t="str">
        <f>VLOOKUP(A715,'Hospitalisation Details'!$A$1:$M$2344,9,FALSE)</f>
        <v>R1026</v>
      </c>
      <c r="Q715">
        <f>VLOOKUP(A715,'Hospitalisation Details'!$A$1:$M$2344,13,FALSE)</f>
        <v>39</v>
      </c>
    </row>
    <row r="716" spans="1:17" ht="15.5" x14ac:dyDescent="0.35">
      <c r="A716" s="21" t="s">
        <v>1656</v>
      </c>
      <c r="B716" t="str">
        <f>VLOOKUP('Customer Names'!A716,'Customer Names'!$A$2:$C$2336,3,FALSE)</f>
        <v xml:space="preserve">  Shannon L</v>
      </c>
      <c r="C716">
        <f>VLOOKUP(A716,'Medical Examinations'!$A$1:$L$2336,2, FALSE)</f>
        <v>36.15</v>
      </c>
      <c r="D716">
        <f>VLOOKUP(A716,'Medical Examinations'!$A$1:$L$2336,3,FALSE)</f>
        <v>8.0500000000000007</v>
      </c>
      <c r="E716" t="str">
        <f>VLOOKUP(A716,'Medical Examinations'!$A$1:$L$2336,4,FALSE)</f>
        <v>No</v>
      </c>
      <c r="F716" t="str">
        <f>VLOOKUP(A716,'Medical Examinations'!$A$1:$L$2336,5,FALSE)</f>
        <v>No</v>
      </c>
      <c r="G716" t="str">
        <f>VLOOKUP(A716,'Medical Examinations'!$A$1:$L$2336,6,FALSE)</f>
        <v>No</v>
      </c>
      <c r="H716" s="25">
        <f>VLOOKUP(A716,'Medical Examinations'!$A$1:$L$2336,7,FALSE)</f>
        <v>0</v>
      </c>
      <c r="I716" t="str">
        <f>VLOOKUP(A716,'Medical Examinations'!$A$1:$L$2336,8,FALSE)</f>
        <v>No</v>
      </c>
      <c r="J716" t="str">
        <f>VLOOKUP(A716,'Medical Examinations'!$A$1:$L$2336,11,FALSE)</f>
        <v>Obesity</v>
      </c>
      <c r="K716" t="str">
        <f>VLOOKUP(A716,'Medical Examinations'!$A$1:$L$2336,12,FALSE)</f>
        <v>Diabetes</v>
      </c>
      <c r="L716" t="str">
        <f>VLOOKUP(A716,'Hospitalisation Details'!$A$1:$M$2344,12,FALSE)</f>
        <v>25-12-1968</v>
      </c>
      <c r="M716">
        <f>VLOOKUP(A716,'Hospitalisation Details'!$A$1:$M$2344,6,FALSE)</f>
        <v>14193.55</v>
      </c>
      <c r="N716" t="str">
        <f>VLOOKUP(A716,'Hospitalisation Details'!$A$1:$M$2344,7,FALSE)</f>
        <v>tier - 2</v>
      </c>
      <c r="O716" t="str">
        <f>VLOOKUP(A716,'Hospitalisation Details'!$A$1:$M$2344,8,FALSE)</f>
        <v>tier - 1</v>
      </c>
      <c r="P716" t="str">
        <f>VLOOKUP(A716,'Hospitalisation Details'!$A$1:$M$2344,9,FALSE)</f>
        <v>R1026</v>
      </c>
      <c r="Q716">
        <f>VLOOKUP(A716,'Hospitalisation Details'!$A$1:$M$2344,13,FALSE)</f>
        <v>54</v>
      </c>
    </row>
    <row r="717" spans="1:17" ht="15.5" x14ac:dyDescent="0.35">
      <c r="A717" s="21" t="s">
        <v>1655</v>
      </c>
      <c r="B717" t="str">
        <f>VLOOKUP('Customer Names'!A717,'Customer Names'!$A$2:$C$2336,3,FALSE)</f>
        <v xml:space="preserve">  Amy B</v>
      </c>
      <c r="C717">
        <f>VLOOKUP(A717,'Medical Examinations'!$A$1:$L$2336,2, FALSE)</f>
        <v>44.98</v>
      </c>
      <c r="D717">
        <f>VLOOKUP(A717,'Medical Examinations'!$A$1:$L$2336,3,FALSE)</f>
        <v>5.94</v>
      </c>
      <c r="E717" t="str">
        <f>VLOOKUP(A717,'Medical Examinations'!$A$1:$L$2336,4,FALSE)</f>
        <v>No</v>
      </c>
      <c r="F717" t="str">
        <f>VLOOKUP(A717,'Medical Examinations'!$A$1:$L$2336,5,FALSE)</f>
        <v>No</v>
      </c>
      <c r="G717" t="str">
        <f>VLOOKUP(A717,'Medical Examinations'!$A$1:$L$2336,6,FALSE)</f>
        <v>No</v>
      </c>
      <c r="H717" s="25">
        <f>VLOOKUP(A717,'Medical Examinations'!$A$1:$L$2336,7,FALSE)</f>
        <v>1</v>
      </c>
      <c r="I717" t="str">
        <f>VLOOKUP(A717,'Medical Examinations'!$A$1:$L$2336,8,FALSE)</f>
        <v>No</v>
      </c>
      <c r="J717" t="str">
        <f>VLOOKUP(A717,'Medical Examinations'!$A$1:$L$2336,11,FALSE)</f>
        <v>Obesity</v>
      </c>
      <c r="K717" t="str">
        <f>VLOOKUP(A717,'Medical Examinations'!$A$1:$L$2336,12,FALSE)</f>
        <v>Prediabetes</v>
      </c>
      <c r="L717" t="str">
        <f>VLOOKUP(A717,'Hospitalisation Details'!$A$1:$M$2344,12,FALSE)</f>
        <v>07-07-1984</v>
      </c>
      <c r="M717">
        <f>VLOOKUP(A717,'Hospitalisation Details'!$A$1:$M$2344,6,FALSE)</f>
        <v>14152.46</v>
      </c>
      <c r="N717" t="str">
        <f>VLOOKUP(A717,'Hospitalisation Details'!$A$1:$M$2344,7,FALSE)</f>
        <v>tier - 2</v>
      </c>
      <c r="O717" t="str">
        <f>VLOOKUP(A717,'Hospitalisation Details'!$A$1:$M$2344,8,FALSE)</f>
        <v>tier - 1</v>
      </c>
      <c r="P717" t="str">
        <f>VLOOKUP(A717,'Hospitalisation Details'!$A$1:$M$2344,9,FALSE)</f>
        <v>R1012</v>
      </c>
      <c r="Q717">
        <f>VLOOKUP(A717,'Hospitalisation Details'!$A$1:$M$2344,13,FALSE)</f>
        <v>39</v>
      </c>
    </row>
    <row r="718" spans="1:17" ht="15.5" x14ac:dyDescent="0.35">
      <c r="A718" s="21" t="s">
        <v>1654</v>
      </c>
      <c r="B718" t="str">
        <f>VLOOKUP('Customer Names'!A718,'Customer Names'!$A$2:$C$2336,3,FALSE)</f>
        <v xml:space="preserve">  A Danielle</v>
      </c>
      <c r="C718">
        <f>VLOOKUP(A718,'Medical Examinations'!$A$1:$L$2336,2, FALSE)</f>
        <v>38.28</v>
      </c>
      <c r="D718">
        <f>VLOOKUP(A718,'Medical Examinations'!$A$1:$L$2336,3,FALSE)</f>
        <v>5.51</v>
      </c>
      <c r="E718" t="str">
        <f>VLOOKUP(A718,'Medical Examinations'!$A$1:$L$2336,4,FALSE)</f>
        <v>No</v>
      </c>
      <c r="F718" t="str">
        <f>VLOOKUP(A718,'Medical Examinations'!$A$1:$L$2336,5,FALSE)</f>
        <v>yes</v>
      </c>
      <c r="G718" t="str">
        <f>VLOOKUP(A718,'Medical Examinations'!$A$1:$L$2336,6,FALSE)</f>
        <v>No</v>
      </c>
      <c r="H718" s="25">
        <f>VLOOKUP(A718,'Medical Examinations'!$A$1:$L$2336,7,FALSE)</f>
        <v>1</v>
      </c>
      <c r="I718" t="str">
        <f>VLOOKUP(A718,'Medical Examinations'!$A$1:$L$2336,8,FALSE)</f>
        <v>No</v>
      </c>
      <c r="J718" t="str">
        <f>VLOOKUP(A718,'Medical Examinations'!$A$1:$L$2336,11,FALSE)</f>
        <v>Obesity</v>
      </c>
      <c r="K718" t="str">
        <f>VLOOKUP(A718,'Medical Examinations'!$A$1:$L$2336,12,FALSE)</f>
        <v>Normal</v>
      </c>
      <c r="L718" t="str">
        <f>VLOOKUP(A718,'Hospitalisation Details'!$A$1:$M$2344,12,FALSE)</f>
        <v>06-07-2004</v>
      </c>
      <c r="M718">
        <f>VLOOKUP(A718,'Hospitalisation Details'!$A$1:$M$2344,6,FALSE)</f>
        <v>14133.04</v>
      </c>
      <c r="N718" t="str">
        <f>VLOOKUP(A718,'Hospitalisation Details'!$A$1:$M$2344,7,FALSE)</f>
        <v>tier - 2</v>
      </c>
      <c r="O718" t="str">
        <f>VLOOKUP(A718,'Hospitalisation Details'!$A$1:$M$2344,8,FALSE)</f>
        <v>tier - 3</v>
      </c>
      <c r="P718" t="str">
        <f>VLOOKUP(A718,'Hospitalisation Details'!$A$1:$M$2344,9,FALSE)</f>
        <v>R1013</v>
      </c>
      <c r="Q718">
        <f>VLOOKUP(A718,'Hospitalisation Details'!$A$1:$M$2344,13,FALSE)</f>
        <v>19</v>
      </c>
    </row>
    <row r="719" spans="1:17" ht="15.5" x14ac:dyDescent="0.35">
      <c r="A719" s="21" t="s">
        <v>1653</v>
      </c>
      <c r="B719" t="str">
        <f>VLOOKUP('Customer Names'!A719,'Customer Names'!$A$2:$C$2336,3,FALSE)</f>
        <v xml:space="preserve">  Conrad F</v>
      </c>
      <c r="C719">
        <f>VLOOKUP(A719,'Medical Examinations'!$A$1:$L$2336,2, FALSE)</f>
        <v>32.299999999999997</v>
      </c>
      <c r="D719">
        <f>VLOOKUP(A719,'Medical Examinations'!$A$1:$L$2336,3,FALSE)</f>
        <v>6.55</v>
      </c>
      <c r="E719" t="str">
        <f>VLOOKUP(A719,'Medical Examinations'!$A$1:$L$2336,4,FALSE)</f>
        <v>yes</v>
      </c>
      <c r="F719" t="str">
        <f>VLOOKUP(A719,'Medical Examinations'!$A$1:$L$2336,5,FALSE)</f>
        <v>No</v>
      </c>
      <c r="G719" t="str">
        <f>VLOOKUP(A719,'Medical Examinations'!$A$1:$L$2336,6,FALSE)</f>
        <v>No</v>
      </c>
      <c r="H719" s="25">
        <f>VLOOKUP(A719,'Medical Examinations'!$A$1:$L$2336,7,FALSE)</f>
        <v>2</v>
      </c>
      <c r="I719" t="str">
        <f>VLOOKUP(A719,'Medical Examinations'!$A$1:$L$2336,8,FALSE)</f>
        <v>No</v>
      </c>
      <c r="J719" t="str">
        <f>VLOOKUP(A719,'Medical Examinations'!$A$1:$L$2336,11,FALSE)</f>
        <v>Obesity</v>
      </c>
      <c r="K719" t="str">
        <f>VLOOKUP(A719,'Medical Examinations'!$A$1:$L$2336,12,FALSE)</f>
        <v>Diabetes</v>
      </c>
      <c r="L719" t="str">
        <f>VLOOKUP(A719,'Hospitalisation Details'!$A$1:$M$2344,12,FALSE)</f>
        <v>14-06-1961</v>
      </c>
      <c r="M719">
        <f>VLOOKUP(A719,'Hospitalisation Details'!$A$1:$M$2344,6,FALSE)</f>
        <v>14119.62</v>
      </c>
      <c r="N719" t="str">
        <f>VLOOKUP(A719,'Hospitalisation Details'!$A$1:$M$2344,7,FALSE)</f>
        <v>tier - 2</v>
      </c>
      <c r="O719" t="str">
        <f>VLOOKUP(A719,'Hospitalisation Details'!$A$1:$M$2344,8,FALSE)</f>
        <v>tier - 1</v>
      </c>
      <c r="P719" t="str">
        <f>VLOOKUP(A719,'Hospitalisation Details'!$A$1:$M$2344,9,FALSE)</f>
        <v>R1012</v>
      </c>
      <c r="Q719">
        <f>VLOOKUP(A719,'Hospitalisation Details'!$A$1:$M$2344,13,FALSE)</f>
        <v>62</v>
      </c>
    </row>
    <row r="720" spans="1:17" ht="15.5" x14ac:dyDescent="0.35">
      <c r="A720" s="21" t="s">
        <v>1652</v>
      </c>
      <c r="B720" t="str">
        <f>VLOOKUP('Customer Names'!A720,'Customer Names'!$A$2:$C$2336,3,FALSE)</f>
        <v xml:space="preserve">  Josh</v>
      </c>
      <c r="C720">
        <f>VLOOKUP(A720,'Medical Examinations'!$A$1:$L$2336,2, FALSE)</f>
        <v>39.51</v>
      </c>
      <c r="D720">
        <f>VLOOKUP(A720,'Medical Examinations'!$A$1:$L$2336,3,FALSE)</f>
        <v>5.79</v>
      </c>
      <c r="E720" t="str">
        <f>VLOOKUP(A720,'Medical Examinations'!$A$1:$L$2336,4,FALSE)</f>
        <v>yes</v>
      </c>
      <c r="F720" t="str">
        <f>VLOOKUP(A720,'Medical Examinations'!$A$1:$L$2336,5,FALSE)</f>
        <v>No</v>
      </c>
      <c r="G720" t="str">
        <f>VLOOKUP(A720,'Medical Examinations'!$A$1:$L$2336,6,FALSE)</f>
        <v>No</v>
      </c>
      <c r="H720" s="25">
        <f>VLOOKUP(A720,'Medical Examinations'!$A$1:$L$2336,7,FALSE)</f>
        <v>0</v>
      </c>
      <c r="I720" t="str">
        <f>VLOOKUP(A720,'Medical Examinations'!$A$1:$L$2336,8,FALSE)</f>
        <v>No</v>
      </c>
      <c r="J720" t="str">
        <f>VLOOKUP(A720,'Medical Examinations'!$A$1:$L$2336,11,FALSE)</f>
        <v>Obesity</v>
      </c>
      <c r="K720" t="str">
        <f>VLOOKUP(A720,'Medical Examinations'!$A$1:$L$2336,12,FALSE)</f>
        <v>Prediabetes</v>
      </c>
      <c r="L720" t="str">
        <f>VLOOKUP(A720,'Hospitalisation Details'!$A$1:$M$2344,12,FALSE)</f>
        <v>26-09-1976</v>
      </c>
      <c r="M720">
        <f>VLOOKUP(A720,'Hospitalisation Details'!$A$1:$M$2344,6,FALSE)</f>
        <v>14098.07</v>
      </c>
      <c r="N720" t="str">
        <f>VLOOKUP(A720,'Hospitalisation Details'!$A$1:$M$2344,7,FALSE)</f>
        <v>tier - 2</v>
      </c>
      <c r="O720" t="str">
        <f>VLOOKUP(A720,'Hospitalisation Details'!$A$1:$M$2344,8,FALSE)</f>
        <v>tier - 3</v>
      </c>
      <c r="P720" t="str">
        <f>VLOOKUP(A720,'Hospitalisation Details'!$A$1:$M$2344,9,FALSE)</f>
        <v>R1023</v>
      </c>
      <c r="Q720">
        <f>VLOOKUP(A720,'Hospitalisation Details'!$A$1:$M$2344,13,FALSE)</f>
        <v>46</v>
      </c>
    </row>
    <row r="721" spans="1:17" ht="15.5" x14ac:dyDescent="0.35">
      <c r="A721" s="21" t="s">
        <v>1651</v>
      </c>
      <c r="B721" t="str">
        <f>VLOOKUP('Customer Names'!A721,'Customer Names'!$A$2:$C$2336,3,FALSE)</f>
        <v xml:space="preserve">  Maxime</v>
      </c>
      <c r="C721">
        <f>VLOOKUP(A721,'Medical Examinations'!$A$1:$L$2336,2, FALSE)</f>
        <v>50.46</v>
      </c>
      <c r="D721">
        <f>VLOOKUP(A721,'Medical Examinations'!$A$1:$L$2336,3,FALSE)</f>
        <v>4.5599999999999996</v>
      </c>
      <c r="E721" t="str">
        <f>VLOOKUP(A721,'Medical Examinations'!$A$1:$L$2336,4,FALSE)</f>
        <v>No</v>
      </c>
      <c r="F721" t="str">
        <f>VLOOKUP(A721,'Medical Examinations'!$A$1:$L$2336,5,FALSE)</f>
        <v>No</v>
      </c>
      <c r="G721" t="str">
        <f>VLOOKUP(A721,'Medical Examinations'!$A$1:$L$2336,6,FALSE)</f>
        <v>No</v>
      </c>
      <c r="H721" s="25">
        <f>VLOOKUP(A721,'Medical Examinations'!$A$1:$L$2336,7,FALSE)</f>
        <v>0</v>
      </c>
      <c r="I721" t="str">
        <f>VLOOKUP(A721,'Medical Examinations'!$A$1:$L$2336,8,FALSE)</f>
        <v>No</v>
      </c>
      <c r="J721" t="str">
        <f>VLOOKUP(A721,'Medical Examinations'!$A$1:$L$2336,11,FALSE)</f>
        <v>Obesity</v>
      </c>
      <c r="K721" t="str">
        <f>VLOOKUP(A721,'Medical Examinations'!$A$1:$L$2336,12,FALSE)</f>
        <v>Normal</v>
      </c>
      <c r="L721" t="str">
        <f>VLOOKUP(A721,'Hospitalisation Details'!$A$1:$M$2344,12,FALSE)</f>
        <v>12-09-1991</v>
      </c>
      <c r="M721">
        <f>VLOOKUP(A721,'Hospitalisation Details'!$A$1:$M$2344,6,FALSE)</f>
        <v>14081.93</v>
      </c>
      <c r="N721" t="str">
        <f>VLOOKUP(A721,'Hospitalisation Details'!$A$1:$M$2344,7,FALSE)</f>
        <v>tier - 2</v>
      </c>
      <c r="O721" t="str">
        <f>VLOOKUP(A721,'Hospitalisation Details'!$A$1:$M$2344,8,FALSE)</f>
        <v>tier - 3</v>
      </c>
      <c r="P721" t="str">
        <f>VLOOKUP(A721,'Hospitalisation Details'!$A$1:$M$2344,9,FALSE)</f>
        <v>R1012</v>
      </c>
      <c r="Q721">
        <f>VLOOKUP(A721,'Hospitalisation Details'!$A$1:$M$2344,13,FALSE)</f>
        <v>31</v>
      </c>
    </row>
    <row r="722" spans="1:17" ht="15.5" x14ac:dyDescent="0.35">
      <c r="A722" s="21" t="s">
        <v>1650</v>
      </c>
      <c r="B722" t="str">
        <f>VLOOKUP('Customer Names'!A722,'Customer Names'!$A$2:$C$2336,3,FALSE)</f>
        <v xml:space="preserve">  Natalie</v>
      </c>
      <c r="C722">
        <f>VLOOKUP(A722,'Medical Examinations'!$A$1:$L$2336,2, FALSE)</f>
        <v>31.73</v>
      </c>
      <c r="D722">
        <f>VLOOKUP(A722,'Medical Examinations'!$A$1:$L$2336,3,FALSE)</f>
        <v>7</v>
      </c>
      <c r="E722" t="str">
        <f>VLOOKUP(A722,'Medical Examinations'!$A$1:$L$2336,4,FALSE)</f>
        <v>No</v>
      </c>
      <c r="F722" t="str">
        <f>VLOOKUP(A722,'Medical Examinations'!$A$1:$L$2336,5,FALSE)</f>
        <v>No</v>
      </c>
      <c r="G722" t="str">
        <f>VLOOKUP(A722,'Medical Examinations'!$A$1:$L$2336,6,FALSE)</f>
        <v>No</v>
      </c>
      <c r="H722" s="25">
        <f>VLOOKUP(A722,'Medical Examinations'!$A$1:$L$2336,7,FALSE)</f>
        <v>0</v>
      </c>
      <c r="I722" t="str">
        <f>VLOOKUP(A722,'Medical Examinations'!$A$1:$L$2336,8,FALSE)</f>
        <v>No</v>
      </c>
      <c r="J722" t="str">
        <f>VLOOKUP(A722,'Medical Examinations'!$A$1:$L$2336,11,FALSE)</f>
        <v>Obesity</v>
      </c>
      <c r="K722" t="str">
        <f>VLOOKUP(A722,'Medical Examinations'!$A$1:$L$2336,12,FALSE)</f>
        <v>Diabetes</v>
      </c>
      <c r="L722" t="str">
        <f>VLOOKUP(A722,'Hospitalisation Details'!$A$1:$M$2344,12,FALSE)</f>
        <v>08-11-1960</v>
      </c>
      <c r="M722">
        <f>VLOOKUP(A722,'Hospitalisation Details'!$A$1:$M$2344,6,FALSE)</f>
        <v>14043.48</v>
      </c>
      <c r="N722" t="str">
        <f>VLOOKUP(A722,'Hospitalisation Details'!$A$1:$M$2344,7,FALSE)</f>
        <v>tier - 2</v>
      </c>
      <c r="O722" t="str">
        <f>VLOOKUP(A722,'Hospitalisation Details'!$A$1:$M$2344,8,FALSE)</f>
        <v>tier - 3</v>
      </c>
      <c r="P722" t="str">
        <f>VLOOKUP(A722,'Hospitalisation Details'!$A$1:$M$2344,9,FALSE)</f>
        <v>R1024</v>
      </c>
      <c r="Q722">
        <f>VLOOKUP(A722,'Hospitalisation Details'!$A$1:$M$2344,13,FALSE)</f>
        <v>62</v>
      </c>
    </row>
    <row r="723" spans="1:17" ht="15.5" x14ac:dyDescent="0.35">
      <c r="A723" s="21" t="s">
        <v>1649</v>
      </c>
      <c r="B723" t="str">
        <f>VLOOKUP('Customer Names'!A723,'Customer Names'!$A$2:$C$2336,3,FALSE)</f>
        <v xml:space="preserve">  Melissa</v>
      </c>
      <c r="C723">
        <f>VLOOKUP(A723,'Medical Examinations'!$A$1:$L$2336,2, FALSE)</f>
        <v>32.1</v>
      </c>
      <c r="D723">
        <f>VLOOKUP(A723,'Medical Examinations'!$A$1:$L$2336,3,FALSE)</f>
        <v>6.57</v>
      </c>
      <c r="E723" t="str">
        <f>VLOOKUP(A723,'Medical Examinations'!$A$1:$L$2336,4,FALSE)</f>
        <v>yes</v>
      </c>
      <c r="F723" t="str">
        <f>VLOOKUP(A723,'Medical Examinations'!$A$1:$L$2336,5,FALSE)</f>
        <v>No</v>
      </c>
      <c r="G723" t="str">
        <f>VLOOKUP(A723,'Medical Examinations'!$A$1:$L$2336,6,FALSE)</f>
        <v>Yes</v>
      </c>
      <c r="H723" s="25">
        <f>VLOOKUP(A723,'Medical Examinations'!$A$1:$L$2336,7,FALSE)</f>
        <v>1</v>
      </c>
      <c r="I723" t="str">
        <f>VLOOKUP(A723,'Medical Examinations'!$A$1:$L$2336,8,FALSE)</f>
        <v>No</v>
      </c>
      <c r="J723" t="str">
        <f>VLOOKUP(A723,'Medical Examinations'!$A$1:$L$2336,11,FALSE)</f>
        <v>Obesity</v>
      </c>
      <c r="K723" t="str">
        <f>VLOOKUP(A723,'Medical Examinations'!$A$1:$L$2336,12,FALSE)</f>
        <v>Diabetes</v>
      </c>
      <c r="L723" t="str">
        <f>VLOOKUP(A723,'Hospitalisation Details'!$A$1:$M$2344,12,FALSE)</f>
        <v>08-07-1963</v>
      </c>
      <c r="M723">
        <f>VLOOKUP(A723,'Hospitalisation Details'!$A$1:$M$2344,6,FALSE)</f>
        <v>14007.22</v>
      </c>
      <c r="N723" t="str">
        <f>VLOOKUP(A723,'Hospitalisation Details'!$A$1:$M$2344,7,FALSE)</f>
        <v>tier - 2</v>
      </c>
      <c r="O723" t="str">
        <f>VLOOKUP(A723,'Hospitalisation Details'!$A$1:$M$2344,8,FALSE)</f>
        <v>tier - 3</v>
      </c>
      <c r="P723" t="str">
        <f>VLOOKUP(A723,'Hospitalisation Details'!$A$1:$M$2344,9,FALSE)</f>
        <v>R1011</v>
      </c>
      <c r="Q723">
        <f>VLOOKUP(A723,'Hospitalisation Details'!$A$1:$M$2344,13,FALSE)</f>
        <v>60</v>
      </c>
    </row>
    <row r="724" spans="1:17" ht="15.5" x14ac:dyDescent="0.35">
      <c r="A724" s="21" t="s">
        <v>1648</v>
      </c>
      <c r="B724" t="str">
        <f>VLOOKUP('Customer Names'!A724,'Customer Names'!$A$2:$C$2336,3,FALSE)</f>
        <v xml:space="preserve">  Laura P</v>
      </c>
      <c r="C724">
        <f>VLOOKUP(A724,'Medical Examinations'!$A$1:$L$2336,2, FALSE)</f>
        <v>27.83</v>
      </c>
      <c r="D724">
        <f>VLOOKUP(A724,'Medical Examinations'!$A$1:$L$2336,3,FALSE)</f>
        <v>11.61</v>
      </c>
      <c r="E724" t="str">
        <f>VLOOKUP(A724,'Medical Examinations'!$A$1:$L$2336,4,FALSE)</f>
        <v>yes</v>
      </c>
      <c r="F724" t="str">
        <f>VLOOKUP(A724,'Medical Examinations'!$A$1:$L$2336,5,FALSE)</f>
        <v>No</v>
      </c>
      <c r="G724" t="str">
        <f>VLOOKUP(A724,'Medical Examinations'!$A$1:$L$2336,6,FALSE)</f>
        <v>Yes</v>
      </c>
      <c r="H724" s="25">
        <f>VLOOKUP(A724,'Medical Examinations'!$A$1:$L$2336,7,FALSE)</f>
        <v>1</v>
      </c>
      <c r="I724" t="str">
        <f>VLOOKUP(A724,'Medical Examinations'!$A$1:$L$2336,8,FALSE)</f>
        <v>No</v>
      </c>
      <c r="J724" t="str">
        <f>VLOOKUP(A724,'Medical Examinations'!$A$1:$L$2336,11,FALSE)</f>
        <v>Over Weight</v>
      </c>
      <c r="K724" t="str">
        <f>VLOOKUP(A724,'Medical Examinations'!$A$1:$L$2336,12,FALSE)</f>
        <v>Diabetes</v>
      </c>
      <c r="L724" t="str">
        <f>VLOOKUP(A724,'Hospitalisation Details'!$A$1:$M$2344,12,FALSE)</f>
        <v>06-07-1963</v>
      </c>
      <c r="M724">
        <f>VLOOKUP(A724,'Hospitalisation Details'!$A$1:$M$2344,6,FALSE)</f>
        <v>14001.29</v>
      </c>
      <c r="N724" t="str">
        <f>VLOOKUP(A724,'Hospitalisation Details'!$A$1:$M$2344,7,FALSE)</f>
        <v>tier - 2</v>
      </c>
      <c r="O724" t="str">
        <f>VLOOKUP(A724,'Hospitalisation Details'!$A$1:$M$2344,8,FALSE)</f>
        <v>tier - 2</v>
      </c>
      <c r="P724" t="str">
        <f>VLOOKUP(A724,'Hospitalisation Details'!$A$1:$M$2344,9,FALSE)</f>
        <v>R1013</v>
      </c>
      <c r="Q724">
        <f>VLOOKUP(A724,'Hospitalisation Details'!$A$1:$M$2344,13,FALSE)</f>
        <v>60</v>
      </c>
    </row>
    <row r="725" spans="1:17" ht="15.5" x14ac:dyDescent="0.35">
      <c r="A725" s="21" t="s">
        <v>1647</v>
      </c>
      <c r="B725" t="str">
        <f>VLOOKUP('Customer Names'!A725,'Customer Names'!$A$2:$C$2336,3,FALSE)</f>
        <v xml:space="preserve">  Lisa</v>
      </c>
      <c r="C725">
        <f>VLOOKUP(A725,'Medical Examinations'!$A$1:$L$2336,2, FALSE)</f>
        <v>27.72</v>
      </c>
      <c r="D725">
        <f>VLOOKUP(A725,'Medical Examinations'!$A$1:$L$2336,3,FALSE)</f>
        <v>8.16</v>
      </c>
      <c r="E725" t="str">
        <f>VLOOKUP(A725,'Medical Examinations'!$A$1:$L$2336,4,FALSE)</f>
        <v>yes</v>
      </c>
      <c r="F725" t="str">
        <f>VLOOKUP(A725,'Medical Examinations'!$A$1:$L$2336,5,FALSE)</f>
        <v>No</v>
      </c>
      <c r="G725" t="str">
        <f>VLOOKUP(A725,'Medical Examinations'!$A$1:$L$2336,6,FALSE)</f>
        <v>Yes</v>
      </c>
      <c r="H725" s="25">
        <f>VLOOKUP(A725,'Medical Examinations'!$A$1:$L$2336,7,FALSE)</f>
        <v>1</v>
      </c>
      <c r="I725" t="str">
        <f>VLOOKUP(A725,'Medical Examinations'!$A$1:$L$2336,8,FALSE)</f>
        <v>No</v>
      </c>
      <c r="J725" t="str">
        <f>VLOOKUP(A725,'Medical Examinations'!$A$1:$L$2336,11,FALSE)</f>
        <v>Over Weight</v>
      </c>
      <c r="K725" t="str">
        <f>VLOOKUP(A725,'Medical Examinations'!$A$1:$L$2336,12,FALSE)</f>
        <v>Diabetes</v>
      </c>
      <c r="L725" t="str">
        <f>VLOOKUP(A725,'Hospitalisation Details'!$A$1:$M$2344,12,FALSE)</f>
        <v>23-12-1963</v>
      </c>
      <c r="M725">
        <f>VLOOKUP(A725,'Hospitalisation Details'!$A$1:$M$2344,6,FALSE)</f>
        <v>14001.13</v>
      </c>
      <c r="N725" t="str">
        <f>VLOOKUP(A725,'Hospitalisation Details'!$A$1:$M$2344,7,FALSE)</f>
        <v>tier - 2</v>
      </c>
      <c r="O725" t="str">
        <f>VLOOKUP(A725,'Hospitalisation Details'!$A$1:$M$2344,8,FALSE)</f>
        <v>tier - 1</v>
      </c>
      <c r="P725" t="str">
        <f>VLOOKUP(A725,'Hospitalisation Details'!$A$1:$M$2344,9,FALSE)</f>
        <v>R1013</v>
      </c>
      <c r="Q725">
        <f>VLOOKUP(A725,'Hospitalisation Details'!$A$1:$M$2344,13,FALSE)</f>
        <v>59</v>
      </c>
    </row>
    <row r="726" spans="1:17" ht="15.5" x14ac:dyDescent="0.35">
      <c r="A726" s="21" t="s">
        <v>1646</v>
      </c>
      <c r="B726" t="str">
        <f>VLOOKUP('Customer Names'!A726,'Customer Names'!$A$2:$C$2336,3,FALSE)</f>
        <v xml:space="preserve">  William D</v>
      </c>
      <c r="C726">
        <f>VLOOKUP(A726,'Medical Examinations'!$A$1:$L$2336,2, FALSE)</f>
        <v>36.765000000000001</v>
      </c>
      <c r="D726">
        <f>VLOOKUP(A726,'Medical Examinations'!$A$1:$L$2336,3,FALSE)</f>
        <v>4.4800000000000004</v>
      </c>
      <c r="E726" t="str">
        <f>VLOOKUP(A726,'Medical Examinations'!$A$1:$L$2336,4,FALSE)</f>
        <v>yes</v>
      </c>
      <c r="F726" t="str">
        <f>VLOOKUP(A726,'Medical Examinations'!$A$1:$L$2336,5,FALSE)</f>
        <v>No</v>
      </c>
      <c r="G726" t="str">
        <f>VLOOKUP(A726,'Medical Examinations'!$A$1:$L$2336,6,FALSE)</f>
        <v>No</v>
      </c>
      <c r="H726" s="25">
        <f>VLOOKUP(A726,'Medical Examinations'!$A$1:$L$2336,7,FALSE)</f>
        <v>2</v>
      </c>
      <c r="I726" t="str">
        <f>VLOOKUP(A726,'Medical Examinations'!$A$1:$L$2336,8,FALSE)</f>
        <v>No</v>
      </c>
      <c r="J726" t="str">
        <f>VLOOKUP(A726,'Medical Examinations'!$A$1:$L$2336,11,FALSE)</f>
        <v>Obesity</v>
      </c>
      <c r="K726" t="str">
        <f>VLOOKUP(A726,'Medical Examinations'!$A$1:$L$2336,12,FALSE)</f>
        <v>Normal</v>
      </c>
      <c r="L726" t="str">
        <f>VLOOKUP(A726,'Hospitalisation Details'!$A$1:$M$2344,12,FALSE)</f>
        <v>06-09-1959</v>
      </c>
      <c r="M726">
        <f>VLOOKUP(A726,'Hospitalisation Details'!$A$1:$M$2344,6,FALSE)</f>
        <v>13981.85</v>
      </c>
      <c r="N726" t="str">
        <f>VLOOKUP(A726,'Hospitalisation Details'!$A$1:$M$2344,7,FALSE)</f>
        <v>tier - 2</v>
      </c>
      <c r="O726" t="str">
        <f>VLOOKUP(A726,'Hospitalisation Details'!$A$1:$M$2344,8,FALSE)</f>
        <v>tier - 1</v>
      </c>
      <c r="P726" t="str">
        <f>VLOOKUP(A726,'Hospitalisation Details'!$A$1:$M$2344,9,FALSE)</f>
        <v>R1016</v>
      </c>
      <c r="Q726">
        <f>VLOOKUP(A726,'Hospitalisation Details'!$A$1:$M$2344,13,FALSE)</f>
        <v>63</v>
      </c>
    </row>
    <row r="727" spans="1:17" ht="15.5" x14ac:dyDescent="0.35">
      <c r="A727" s="21" t="s">
        <v>1645</v>
      </c>
      <c r="B727" t="str">
        <f>VLOOKUP('Customer Names'!A727,'Customer Names'!$A$2:$C$2336,3,FALSE)</f>
        <v xml:space="preserve">  James</v>
      </c>
      <c r="C727">
        <f>VLOOKUP(A727,'Medical Examinations'!$A$1:$L$2336,2, FALSE)</f>
        <v>48.36</v>
      </c>
      <c r="D727">
        <f>VLOOKUP(A727,'Medical Examinations'!$A$1:$L$2336,3,FALSE)</f>
        <v>4.08</v>
      </c>
      <c r="E727" t="str">
        <f>VLOOKUP(A727,'Medical Examinations'!$A$1:$L$2336,4,FALSE)</f>
        <v>No</v>
      </c>
      <c r="F727" t="str">
        <f>VLOOKUP(A727,'Medical Examinations'!$A$1:$L$2336,5,FALSE)</f>
        <v>No</v>
      </c>
      <c r="G727" t="str">
        <f>VLOOKUP(A727,'Medical Examinations'!$A$1:$L$2336,6,FALSE)</f>
        <v>No</v>
      </c>
      <c r="H727" s="25">
        <f>VLOOKUP(A727,'Medical Examinations'!$A$1:$L$2336,7,FALSE)</f>
        <v>0</v>
      </c>
      <c r="I727" t="str">
        <f>VLOOKUP(A727,'Medical Examinations'!$A$1:$L$2336,8,FALSE)</f>
        <v>No</v>
      </c>
      <c r="J727" t="str">
        <f>VLOOKUP(A727,'Medical Examinations'!$A$1:$L$2336,11,FALSE)</f>
        <v>Obesity</v>
      </c>
      <c r="K727" t="str">
        <f>VLOOKUP(A727,'Medical Examinations'!$A$1:$L$2336,12,FALSE)</f>
        <v>Normal</v>
      </c>
      <c r="L727" t="str">
        <f>VLOOKUP(A727,'Hospitalisation Details'!$A$1:$M$2344,12,FALSE)</f>
        <v>13-07-1990</v>
      </c>
      <c r="M727">
        <f>VLOOKUP(A727,'Hospitalisation Details'!$A$1:$M$2344,6,FALSE)</f>
        <v>13979.45</v>
      </c>
      <c r="N727" t="str">
        <f>VLOOKUP(A727,'Hospitalisation Details'!$A$1:$M$2344,7,FALSE)</f>
        <v>tier - 2</v>
      </c>
      <c r="O727" t="str">
        <f>VLOOKUP(A727,'Hospitalisation Details'!$A$1:$M$2344,8,FALSE)</f>
        <v>tier - 1</v>
      </c>
      <c r="P727" t="str">
        <f>VLOOKUP(A727,'Hospitalisation Details'!$A$1:$M$2344,9,FALSE)</f>
        <v>R1023</v>
      </c>
      <c r="Q727">
        <f>VLOOKUP(A727,'Hospitalisation Details'!$A$1:$M$2344,13,FALSE)</f>
        <v>33</v>
      </c>
    </row>
    <row r="728" spans="1:17" ht="15.5" x14ac:dyDescent="0.35">
      <c r="A728" s="21" t="s">
        <v>1644</v>
      </c>
      <c r="B728" t="str">
        <f>VLOOKUP('Customer Names'!A728,'Customer Names'!$A$2:$C$2336,3,FALSE)</f>
        <v xml:space="preserve">  John</v>
      </c>
      <c r="C728">
        <f>VLOOKUP(A728,'Medical Examinations'!$A$1:$L$2336,2, FALSE)</f>
        <v>31.445</v>
      </c>
      <c r="D728">
        <f>VLOOKUP(A728,'Medical Examinations'!$A$1:$L$2336,3,FALSE)</f>
        <v>4.4000000000000004</v>
      </c>
      <c r="E728" t="str">
        <f>VLOOKUP(A728,'Medical Examinations'!$A$1:$L$2336,4,FALSE)</f>
        <v>yes</v>
      </c>
      <c r="F728" t="str">
        <f>VLOOKUP(A728,'Medical Examinations'!$A$1:$L$2336,5,FALSE)</f>
        <v>No</v>
      </c>
      <c r="G728" t="str">
        <f>VLOOKUP(A728,'Medical Examinations'!$A$1:$L$2336,6,FALSE)</f>
        <v>No</v>
      </c>
      <c r="H728" s="25">
        <f>VLOOKUP(A728,'Medical Examinations'!$A$1:$L$2336,7,FALSE)</f>
        <v>2</v>
      </c>
      <c r="I728" t="str">
        <f>VLOOKUP(A728,'Medical Examinations'!$A$1:$L$2336,8,FALSE)</f>
        <v>No</v>
      </c>
      <c r="J728" t="str">
        <f>VLOOKUP(A728,'Medical Examinations'!$A$1:$L$2336,11,FALSE)</f>
        <v>Obesity</v>
      </c>
      <c r="K728" t="str">
        <f>VLOOKUP(A728,'Medical Examinations'!$A$1:$L$2336,12,FALSE)</f>
        <v>Normal</v>
      </c>
      <c r="L728" t="str">
        <f>VLOOKUP(A728,'Hospitalisation Details'!$A$1:$M$2344,12,FALSE)</f>
        <v>29-08-1959</v>
      </c>
      <c r="M728">
        <f>VLOOKUP(A728,'Hospitalisation Details'!$A$1:$M$2344,6,FALSE)</f>
        <v>13974.46</v>
      </c>
      <c r="N728" t="str">
        <f>VLOOKUP(A728,'Hospitalisation Details'!$A$1:$M$2344,7,FALSE)</f>
        <v>tier - 2</v>
      </c>
      <c r="O728" t="str">
        <f>VLOOKUP(A728,'Hospitalisation Details'!$A$1:$M$2344,8,FALSE)</f>
        <v>tier - 2</v>
      </c>
      <c r="P728" t="str">
        <f>VLOOKUP(A728,'Hospitalisation Details'!$A$1:$M$2344,9,FALSE)</f>
        <v>R1019</v>
      </c>
      <c r="Q728">
        <f>VLOOKUP(A728,'Hospitalisation Details'!$A$1:$M$2344,13,FALSE)</f>
        <v>63</v>
      </c>
    </row>
    <row r="729" spans="1:17" ht="15.5" x14ac:dyDescent="0.35">
      <c r="A729" s="21" t="s">
        <v>1643</v>
      </c>
      <c r="B729" t="str">
        <f>VLOOKUP('Customer Names'!A729,'Customer Names'!$A$2:$C$2336,3,FALSE)</f>
        <v xml:space="preserve">  Adam S</v>
      </c>
      <c r="C729">
        <f>VLOOKUP(A729,'Medical Examinations'!$A$1:$L$2336,2, FALSE)</f>
        <v>27.55</v>
      </c>
      <c r="D729">
        <f>VLOOKUP(A729,'Medical Examinations'!$A$1:$L$2336,3,FALSE)</f>
        <v>9.02</v>
      </c>
      <c r="E729" t="str">
        <f>VLOOKUP(A729,'Medical Examinations'!$A$1:$L$2336,4,FALSE)</f>
        <v>No</v>
      </c>
      <c r="F729" t="str">
        <f>VLOOKUP(A729,'Medical Examinations'!$A$1:$L$2336,5,FALSE)</f>
        <v>No</v>
      </c>
      <c r="G729" t="str">
        <f>VLOOKUP(A729,'Medical Examinations'!$A$1:$L$2336,6,FALSE)</f>
        <v>No</v>
      </c>
      <c r="H729" s="25">
        <f>VLOOKUP(A729,'Medical Examinations'!$A$1:$L$2336,7,FALSE)</f>
        <v>0</v>
      </c>
      <c r="I729" t="str">
        <f>VLOOKUP(A729,'Medical Examinations'!$A$1:$L$2336,8,FALSE)</f>
        <v>No</v>
      </c>
      <c r="J729" t="str">
        <f>VLOOKUP(A729,'Medical Examinations'!$A$1:$L$2336,11,FALSE)</f>
        <v>Over Weight</v>
      </c>
      <c r="K729" t="str">
        <f>VLOOKUP(A729,'Medical Examinations'!$A$1:$L$2336,12,FALSE)</f>
        <v>Diabetes</v>
      </c>
      <c r="L729" t="str">
        <f>VLOOKUP(A729,'Hospitalisation Details'!$A$1:$M$2344,12,FALSE)</f>
        <v>18-06-1960</v>
      </c>
      <c r="M729">
        <f>VLOOKUP(A729,'Hospitalisation Details'!$A$1:$M$2344,6,FALSE)</f>
        <v>13937.67</v>
      </c>
      <c r="N729" t="str">
        <f>VLOOKUP(A729,'Hospitalisation Details'!$A$1:$M$2344,7,FALSE)</f>
        <v>tier - 2</v>
      </c>
      <c r="O729" t="str">
        <f>VLOOKUP(A729,'Hospitalisation Details'!$A$1:$M$2344,8,FALSE)</f>
        <v>tier - 1</v>
      </c>
      <c r="P729" t="str">
        <f>VLOOKUP(A729,'Hospitalisation Details'!$A$1:$M$2344,9,FALSE)</f>
        <v>R1012</v>
      </c>
      <c r="Q729">
        <f>VLOOKUP(A729,'Hospitalisation Details'!$A$1:$M$2344,13,FALSE)</f>
        <v>63</v>
      </c>
    </row>
    <row r="730" spans="1:17" ht="15.5" x14ac:dyDescent="0.35">
      <c r="A730" s="21" t="s">
        <v>1642</v>
      </c>
      <c r="B730" t="str">
        <f>VLOOKUP('Customer Names'!A730,'Customer Names'!$A$2:$C$2336,3,FALSE)</f>
        <v xml:space="preserve">  Armando</v>
      </c>
      <c r="C730">
        <f>VLOOKUP(A730,'Medical Examinations'!$A$1:$L$2336,2, FALSE)</f>
        <v>33.11</v>
      </c>
      <c r="D730">
        <f>VLOOKUP(A730,'Medical Examinations'!$A$1:$L$2336,3,FALSE)</f>
        <v>8.06</v>
      </c>
      <c r="E730" t="str">
        <f>VLOOKUP(A730,'Medical Examinations'!$A$1:$L$2336,4,FALSE)</f>
        <v>No</v>
      </c>
      <c r="F730" t="str">
        <f>VLOOKUP(A730,'Medical Examinations'!$A$1:$L$2336,5,FALSE)</f>
        <v>No</v>
      </c>
      <c r="G730" t="str">
        <f>VLOOKUP(A730,'Medical Examinations'!$A$1:$L$2336,6,FALSE)</f>
        <v>No</v>
      </c>
      <c r="H730" s="25">
        <f>VLOOKUP(A730,'Medical Examinations'!$A$1:$L$2336,7,FALSE)</f>
        <v>0</v>
      </c>
      <c r="I730" t="str">
        <f>VLOOKUP(A730,'Medical Examinations'!$A$1:$L$2336,8,FALSE)</f>
        <v>No</v>
      </c>
      <c r="J730" t="str">
        <f>VLOOKUP(A730,'Medical Examinations'!$A$1:$L$2336,11,FALSE)</f>
        <v>Obesity</v>
      </c>
      <c r="K730" t="str">
        <f>VLOOKUP(A730,'Medical Examinations'!$A$1:$L$2336,12,FALSE)</f>
        <v>Diabetes</v>
      </c>
      <c r="L730" t="str">
        <f>VLOOKUP(A730,'Hospitalisation Details'!$A$1:$M$2344,12,FALSE)</f>
        <v>27-07-1962</v>
      </c>
      <c r="M730">
        <f>VLOOKUP(A730,'Hospitalisation Details'!$A$1:$M$2344,6,FALSE)</f>
        <v>13919.82</v>
      </c>
      <c r="N730" t="str">
        <f>VLOOKUP(A730,'Hospitalisation Details'!$A$1:$M$2344,7,FALSE)</f>
        <v>tier - 2</v>
      </c>
      <c r="O730" t="str">
        <f>VLOOKUP(A730,'Hospitalisation Details'!$A$1:$M$2344,8,FALSE)</f>
        <v>tier - 2</v>
      </c>
      <c r="P730" t="str">
        <f>VLOOKUP(A730,'Hospitalisation Details'!$A$1:$M$2344,9,FALSE)</f>
        <v>R1013</v>
      </c>
      <c r="Q730">
        <f>VLOOKUP(A730,'Hospitalisation Details'!$A$1:$M$2344,13,FALSE)</f>
        <v>61</v>
      </c>
    </row>
    <row r="731" spans="1:17" ht="15.5" x14ac:dyDescent="0.35">
      <c r="A731" s="21" t="s">
        <v>1641</v>
      </c>
      <c r="B731" t="str">
        <f>VLOOKUP('Customer Names'!A731,'Customer Names'!$A$2:$C$2336,3,FALSE)</f>
        <v xml:space="preserve">  Dana</v>
      </c>
      <c r="C731">
        <f>VLOOKUP(A731,'Medical Examinations'!$A$1:$L$2336,2, FALSE)</f>
        <v>36.85</v>
      </c>
      <c r="D731">
        <f>VLOOKUP(A731,'Medical Examinations'!$A$1:$L$2336,3,FALSE)</f>
        <v>6.21</v>
      </c>
      <c r="E731" t="str">
        <f>VLOOKUP(A731,'Medical Examinations'!$A$1:$L$2336,4,FALSE)</f>
        <v>yes</v>
      </c>
      <c r="F731" t="str">
        <f>VLOOKUP(A731,'Medical Examinations'!$A$1:$L$2336,5,FALSE)</f>
        <v>No</v>
      </c>
      <c r="G731" t="str">
        <f>VLOOKUP(A731,'Medical Examinations'!$A$1:$L$2336,6,FALSE)</f>
        <v>No</v>
      </c>
      <c r="H731" s="25">
        <f>VLOOKUP(A731,'Medical Examinations'!$A$1:$L$2336,7,FALSE)</f>
        <v>2</v>
      </c>
      <c r="I731" t="str">
        <f>VLOOKUP(A731,'Medical Examinations'!$A$1:$L$2336,8,FALSE)</f>
        <v>No</v>
      </c>
      <c r="J731" t="str">
        <f>VLOOKUP(A731,'Medical Examinations'!$A$1:$L$2336,11,FALSE)</f>
        <v>Obesity</v>
      </c>
      <c r="K731" t="str">
        <f>VLOOKUP(A731,'Medical Examinations'!$A$1:$L$2336,12,FALSE)</f>
        <v>Prediabetes</v>
      </c>
      <c r="L731" t="str">
        <f>VLOOKUP(A731,'Hospitalisation Details'!$A$1:$M$2344,12,FALSE)</f>
        <v>07-07-1959</v>
      </c>
      <c r="M731">
        <f>VLOOKUP(A731,'Hospitalisation Details'!$A$1:$M$2344,6,FALSE)</f>
        <v>13887.97</v>
      </c>
      <c r="N731" t="str">
        <f>VLOOKUP(A731,'Hospitalisation Details'!$A$1:$M$2344,7,FALSE)</f>
        <v>tier - 2</v>
      </c>
      <c r="O731" t="str">
        <f>VLOOKUP(A731,'Hospitalisation Details'!$A$1:$M$2344,8,FALSE)</f>
        <v>tier - 2</v>
      </c>
      <c r="P731" t="str">
        <f>VLOOKUP(A731,'Hospitalisation Details'!$A$1:$M$2344,9,FALSE)</f>
        <v>R1013</v>
      </c>
      <c r="Q731">
        <f>VLOOKUP(A731,'Hospitalisation Details'!$A$1:$M$2344,13,FALSE)</f>
        <v>64</v>
      </c>
    </row>
    <row r="732" spans="1:17" ht="15.5" x14ac:dyDescent="0.35">
      <c r="A732" s="21" t="s">
        <v>1640</v>
      </c>
      <c r="B732" t="str">
        <f>VLOOKUP('Customer Names'!A732,'Customer Names'!$A$2:$C$2336,3,FALSE)</f>
        <v xml:space="preserve">  Jennifer L</v>
      </c>
      <c r="C732">
        <f>VLOOKUP(A732,'Medical Examinations'!$A$1:$L$2336,2, FALSE)</f>
        <v>36.299999999999997</v>
      </c>
      <c r="D732">
        <f>VLOOKUP(A732,'Medical Examinations'!$A$1:$L$2336,3,FALSE)</f>
        <v>5.79</v>
      </c>
      <c r="E732" t="str">
        <f>VLOOKUP(A732,'Medical Examinations'!$A$1:$L$2336,4,FALSE)</f>
        <v>yes</v>
      </c>
      <c r="F732" t="str">
        <f>VLOOKUP(A732,'Medical Examinations'!$A$1:$L$2336,5,FALSE)</f>
        <v>No</v>
      </c>
      <c r="G732" t="str">
        <f>VLOOKUP(A732,'Medical Examinations'!$A$1:$L$2336,6,FALSE)</f>
        <v>No</v>
      </c>
      <c r="H732" s="25">
        <f>VLOOKUP(A732,'Medical Examinations'!$A$1:$L$2336,7,FALSE)</f>
        <v>2</v>
      </c>
      <c r="I732" t="str">
        <f>VLOOKUP(A732,'Medical Examinations'!$A$1:$L$2336,8,FALSE)</f>
        <v>No</v>
      </c>
      <c r="J732" t="str">
        <f>VLOOKUP(A732,'Medical Examinations'!$A$1:$L$2336,11,FALSE)</f>
        <v>Obesity</v>
      </c>
      <c r="K732" t="str">
        <f>VLOOKUP(A732,'Medical Examinations'!$A$1:$L$2336,12,FALSE)</f>
        <v>Prediabetes</v>
      </c>
      <c r="L732" t="str">
        <f>VLOOKUP(A732,'Hospitalisation Details'!$A$1:$M$2344,12,FALSE)</f>
        <v>29-12-1959</v>
      </c>
      <c r="M732">
        <f>VLOOKUP(A732,'Hospitalisation Details'!$A$1:$M$2344,6,FALSE)</f>
        <v>13887.2</v>
      </c>
      <c r="N732" t="str">
        <f>VLOOKUP(A732,'Hospitalisation Details'!$A$1:$M$2344,7,FALSE)</f>
        <v>tier - 2</v>
      </c>
      <c r="O732" t="str">
        <f>VLOOKUP(A732,'Hospitalisation Details'!$A$1:$M$2344,8,FALSE)</f>
        <v>tier - 3</v>
      </c>
      <c r="P732" t="str">
        <f>VLOOKUP(A732,'Hospitalisation Details'!$A$1:$M$2344,9,FALSE)</f>
        <v>R1013</v>
      </c>
      <c r="Q732">
        <f>VLOOKUP(A732,'Hospitalisation Details'!$A$1:$M$2344,13,FALSE)</f>
        <v>63</v>
      </c>
    </row>
    <row r="733" spans="1:17" ht="15.5" x14ac:dyDescent="0.35">
      <c r="A733" s="21" t="s">
        <v>1639</v>
      </c>
      <c r="B733" t="str">
        <f>VLOOKUP('Customer Names'!A733,'Customer Names'!$A$2:$C$2336,3,FALSE)</f>
        <v xml:space="preserve">  Benjamin</v>
      </c>
      <c r="C733">
        <f>VLOOKUP(A733,'Medical Examinations'!$A$1:$L$2336,2, FALSE)</f>
        <v>45.34</v>
      </c>
      <c r="D733">
        <f>VLOOKUP(A733,'Medical Examinations'!$A$1:$L$2336,3,FALSE)</f>
        <v>5.69</v>
      </c>
      <c r="E733" t="str">
        <f>VLOOKUP(A733,'Medical Examinations'!$A$1:$L$2336,4,FALSE)</f>
        <v>yes</v>
      </c>
      <c r="F733" t="str">
        <f>VLOOKUP(A733,'Medical Examinations'!$A$1:$L$2336,5,FALSE)</f>
        <v>No</v>
      </c>
      <c r="G733" t="str">
        <f>VLOOKUP(A733,'Medical Examinations'!$A$1:$L$2336,6,FALSE)</f>
        <v>No</v>
      </c>
      <c r="H733" s="25">
        <f>VLOOKUP(A733,'Medical Examinations'!$A$1:$L$2336,7,FALSE)</f>
        <v>0</v>
      </c>
      <c r="I733" t="str">
        <f>VLOOKUP(A733,'Medical Examinations'!$A$1:$L$2336,8,FALSE)</f>
        <v>No</v>
      </c>
      <c r="J733" t="str">
        <f>VLOOKUP(A733,'Medical Examinations'!$A$1:$L$2336,11,FALSE)</f>
        <v>Obesity</v>
      </c>
      <c r="K733" t="str">
        <f>VLOOKUP(A733,'Medical Examinations'!$A$1:$L$2336,12,FALSE)</f>
        <v>Normal</v>
      </c>
      <c r="L733" t="str">
        <f>VLOOKUP(A733,'Hospitalisation Details'!$A$1:$M$2344,12,FALSE)</f>
        <v>25-09-1985</v>
      </c>
      <c r="M733">
        <f>VLOOKUP(A733,'Hospitalisation Details'!$A$1:$M$2344,6,FALSE)</f>
        <v>13886.4</v>
      </c>
      <c r="N733" t="str">
        <f>VLOOKUP(A733,'Hospitalisation Details'!$A$1:$M$2344,7,FALSE)</f>
        <v>tier - 2</v>
      </c>
      <c r="O733" t="str">
        <f>VLOOKUP(A733,'Hospitalisation Details'!$A$1:$M$2344,8,FALSE)</f>
        <v>tier - 2</v>
      </c>
      <c r="P733" t="str">
        <f>VLOOKUP(A733,'Hospitalisation Details'!$A$1:$M$2344,9,FALSE)</f>
        <v>R1012</v>
      </c>
      <c r="Q733">
        <f>VLOOKUP(A733,'Hospitalisation Details'!$A$1:$M$2344,13,FALSE)</f>
        <v>37</v>
      </c>
    </row>
    <row r="734" spans="1:17" ht="15.5" x14ac:dyDescent="0.35">
      <c r="A734" s="21" t="s">
        <v>1638</v>
      </c>
      <c r="B734" t="str">
        <f>VLOOKUP('Customer Names'!A734,'Customer Names'!$A$2:$C$2336,3,FALSE)</f>
        <v xml:space="preserve">  Tanya</v>
      </c>
      <c r="C734">
        <f>VLOOKUP(A734,'Medical Examinations'!$A$1:$L$2336,2, FALSE)</f>
        <v>31.8</v>
      </c>
      <c r="D734">
        <f>VLOOKUP(A734,'Medical Examinations'!$A$1:$L$2336,3,FALSE)</f>
        <v>5.36</v>
      </c>
      <c r="E734" t="str">
        <f>VLOOKUP(A734,'Medical Examinations'!$A$1:$L$2336,4,FALSE)</f>
        <v>yes</v>
      </c>
      <c r="F734" t="str">
        <f>VLOOKUP(A734,'Medical Examinations'!$A$1:$L$2336,5,FALSE)</f>
        <v>No</v>
      </c>
      <c r="G734" t="str">
        <f>VLOOKUP(A734,'Medical Examinations'!$A$1:$L$2336,6,FALSE)</f>
        <v>No</v>
      </c>
      <c r="H734" s="25">
        <f>VLOOKUP(A734,'Medical Examinations'!$A$1:$L$2336,7,FALSE)</f>
        <v>2</v>
      </c>
      <c r="I734" t="str">
        <f>VLOOKUP(A734,'Medical Examinations'!$A$1:$L$2336,8,FALSE)</f>
        <v>No</v>
      </c>
      <c r="J734" t="str">
        <f>VLOOKUP(A734,'Medical Examinations'!$A$1:$L$2336,11,FALSE)</f>
        <v>Obesity</v>
      </c>
      <c r="K734" t="str">
        <f>VLOOKUP(A734,'Medical Examinations'!$A$1:$L$2336,12,FALSE)</f>
        <v>Normal</v>
      </c>
      <c r="L734" t="str">
        <f>VLOOKUP(A734,'Hospitalisation Details'!$A$1:$M$2344,12,FALSE)</f>
        <v>05-10-1959</v>
      </c>
      <c r="M734">
        <f>VLOOKUP(A734,'Hospitalisation Details'!$A$1:$M$2344,6,FALSE)</f>
        <v>13880.95</v>
      </c>
      <c r="N734" t="str">
        <f>VLOOKUP(A734,'Hospitalisation Details'!$A$1:$M$2344,7,FALSE)</f>
        <v>tier - 2</v>
      </c>
      <c r="O734" t="str">
        <f>VLOOKUP(A734,'Hospitalisation Details'!$A$1:$M$2344,8,FALSE)</f>
        <v>tier - 2</v>
      </c>
      <c r="P734" t="str">
        <f>VLOOKUP(A734,'Hospitalisation Details'!$A$1:$M$2344,9,FALSE)</f>
        <v>R1011</v>
      </c>
      <c r="Q734">
        <f>VLOOKUP(A734,'Hospitalisation Details'!$A$1:$M$2344,13,FALSE)</f>
        <v>63</v>
      </c>
    </row>
    <row r="735" spans="1:17" ht="15.5" x14ac:dyDescent="0.35">
      <c r="A735" s="21" t="s">
        <v>1637</v>
      </c>
      <c r="B735" t="str">
        <f>VLOOKUP('Customer Names'!A735,'Customer Names'!$A$2:$C$2336,3,FALSE)</f>
        <v xml:space="preserve">  Tracy</v>
      </c>
      <c r="C735">
        <f>VLOOKUP(A735,'Medical Examinations'!$A$1:$L$2336,2, FALSE)</f>
        <v>41.02</v>
      </c>
      <c r="D735">
        <f>VLOOKUP(A735,'Medical Examinations'!$A$1:$L$2336,3,FALSE)</f>
        <v>11.37</v>
      </c>
      <c r="E735" t="str">
        <f>VLOOKUP(A735,'Medical Examinations'!$A$1:$L$2336,4,FALSE)</f>
        <v>No</v>
      </c>
      <c r="F735" t="str">
        <f>VLOOKUP(A735,'Medical Examinations'!$A$1:$L$2336,5,FALSE)</f>
        <v>No</v>
      </c>
      <c r="G735" t="str">
        <f>VLOOKUP(A735,'Medical Examinations'!$A$1:$L$2336,6,FALSE)</f>
        <v>No</v>
      </c>
      <c r="H735" s="25">
        <f>VLOOKUP(A735,'Medical Examinations'!$A$1:$L$2336,7,FALSE)</f>
        <v>0</v>
      </c>
      <c r="I735" t="str">
        <f>VLOOKUP(A735,'Medical Examinations'!$A$1:$L$2336,8,FALSE)</f>
        <v>No</v>
      </c>
      <c r="J735" t="str">
        <f>VLOOKUP(A735,'Medical Examinations'!$A$1:$L$2336,11,FALSE)</f>
        <v>Obesity</v>
      </c>
      <c r="K735" t="str">
        <f>VLOOKUP(A735,'Medical Examinations'!$A$1:$L$2336,12,FALSE)</f>
        <v>Diabetes</v>
      </c>
      <c r="L735" t="str">
        <f>VLOOKUP(A735,'Hospitalisation Details'!$A$1:$M$2344,12,FALSE)</f>
        <v>19-12-1978</v>
      </c>
      <c r="M735">
        <f>VLOOKUP(A735,'Hospitalisation Details'!$A$1:$M$2344,6,FALSE)</f>
        <v>13874.89</v>
      </c>
      <c r="N735" t="str">
        <f>VLOOKUP(A735,'Hospitalisation Details'!$A$1:$M$2344,7,FALSE)</f>
        <v>tier - 2</v>
      </c>
      <c r="O735" t="str">
        <f>VLOOKUP(A735,'Hospitalisation Details'!$A$1:$M$2344,8,FALSE)</f>
        <v>tier - 1</v>
      </c>
      <c r="P735" t="str">
        <f>VLOOKUP(A735,'Hospitalisation Details'!$A$1:$M$2344,9,FALSE)</f>
        <v>R1012</v>
      </c>
      <c r="Q735">
        <f>VLOOKUP(A735,'Hospitalisation Details'!$A$1:$M$2344,13,FALSE)</f>
        <v>44</v>
      </c>
    </row>
    <row r="736" spans="1:17" ht="15.5" x14ac:dyDescent="0.35">
      <c r="A736" s="21" t="s">
        <v>1636</v>
      </c>
      <c r="B736" t="str">
        <f>VLOOKUP('Customer Names'!A736,'Customer Names'!$A$2:$C$2336,3,FALSE)</f>
        <v xml:space="preserve">  Emily S</v>
      </c>
      <c r="C736">
        <f>VLOOKUP(A736,'Medical Examinations'!$A$1:$L$2336,2, FALSE)</f>
        <v>32.68</v>
      </c>
      <c r="D736">
        <f>VLOOKUP(A736,'Medical Examinations'!$A$1:$L$2336,3,FALSE)</f>
        <v>11.87</v>
      </c>
      <c r="E736" t="str">
        <f>VLOOKUP(A736,'Medical Examinations'!$A$1:$L$2336,4,FALSE)</f>
        <v>No</v>
      </c>
      <c r="F736" t="str">
        <f>VLOOKUP(A736,'Medical Examinations'!$A$1:$L$2336,5,FALSE)</f>
        <v>No</v>
      </c>
      <c r="G736" t="str">
        <f>VLOOKUP(A736,'Medical Examinations'!$A$1:$L$2336,6,FALSE)</f>
        <v>No</v>
      </c>
      <c r="H736" s="25">
        <f>VLOOKUP(A736,'Medical Examinations'!$A$1:$L$2336,7,FALSE)</f>
        <v>0</v>
      </c>
      <c r="I736" t="str">
        <f>VLOOKUP(A736,'Medical Examinations'!$A$1:$L$2336,8,FALSE)</f>
        <v>No</v>
      </c>
      <c r="J736" t="str">
        <f>VLOOKUP(A736,'Medical Examinations'!$A$1:$L$2336,11,FALSE)</f>
        <v>Obesity</v>
      </c>
      <c r="K736" t="str">
        <f>VLOOKUP(A736,'Medical Examinations'!$A$1:$L$2336,12,FALSE)</f>
        <v>Diabetes</v>
      </c>
      <c r="L736" t="str">
        <f>VLOOKUP(A736,'Hospitalisation Details'!$A$1:$M$2344,12,FALSE)</f>
        <v>21-07-1960</v>
      </c>
      <c r="M736">
        <f>VLOOKUP(A736,'Hospitalisation Details'!$A$1:$M$2344,6,FALSE)</f>
        <v>13844.8</v>
      </c>
      <c r="N736" t="str">
        <f>VLOOKUP(A736,'Hospitalisation Details'!$A$1:$M$2344,7,FALSE)</f>
        <v>tier - 2</v>
      </c>
      <c r="O736" t="str">
        <f>VLOOKUP(A736,'Hospitalisation Details'!$A$1:$M$2344,8,FALSE)</f>
        <v>tier - 2</v>
      </c>
      <c r="P736" t="str">
        <f>VLOOKUP(A736,'Hospitalisation Details'!$A$1:$M$2344,9,FALSE)</f>
        <v>R1012</v>
      </c>
      <c r="Q736">
        <f>VLOOKUP(A736,'Hospitalisation Details'!$A$1:$M$2344,13,FALSE)</f>
        <v>63</v>
      </c>
    </row>
    <row r="737" spans="1:17" ht="15.5" x14ac:dyDescent="0.35">
      <c r="A737" s="21" t="s">
        <v>1635</v>
      </c>
      <c r="B737" t="str">
        <f>VLOOKUP('Customer Names'!A737,'Customer Names'!$A$2:$C$2336,3,FALSE)</f>
        <v xml:space="preserve">  Kelly R</v>
      </c>
      <c r="C737">
        <f>VLOOKUP(A737,'Medical Examinations'!$A$1:$L$2336,2, FALSE)</f>
        <v>21.7</v>
      </c>
      <c r="D737">
        <f>VLOOKUP(A737,'Medical Examinations'!$A$1:$L$2336,3,FALSE)</f>
        <v>4.9000000000000004</v>
      </c>
      <c r="E737" t="str">
        <f>VLOOKUP(A737,'Medical Examinations'!$A$1:$L$2336,4,FALSE)</f>
        <v>No</v>
      </c>
      <c r="F737" t="str">
        <f>VLOOKUP(A737,'Medical Examinations'!$A$1:$L$2336,5,FALSE)</f>
        <v>No</v>
      </c>
      <c r="G737" t="str">
        <f>VLOOKUP(A737,'Medical Examinations'!$A$1:$L$2336,6,FALSE)</f>
        <v>Yes</v>
      </c>
      <c r="H737" s="25">
        <f>VLOOKUP(A737,'Medical Examinations'!$A$1:$L$2336,7,FALSE)</f>
        <v>1</v>
      </c>
      <c r="I737" t="str">
        <f>VLOOKUP(A737,'Medical Examinations'!$A$1:$L$2336,8,FALSE)</f>
        <v>yes</v>
      </c>
      <c r="J737" t="str">
        <f>VLOOKUP(A737,'Medical Examinations'!$A$1:$L$2336,11,FALSE)</f>
        <v>Normal Weight</v>
      </c>
      <c r="K737" t="str">
        <f>VLOOKUP(A737,'Medical Examinations'!$A$1:$L$2336,12,FALSE)</f>
        <v>Normal</v>
      </c>
      <c r="L737" t="str">
        <f>VLOOKUP(A737,'Hospitalisation Details'!$A$1:$M$2344,12,FALSE)</f>
        <v>07-06-2003</v>
      </c>
      <c r="M737">
        <f>VLOOKUP(A737,'Hospitalisation Details'!$A$1:$M$2344,6,FALSE)</f>
        <v>13844.51</v>
      </c>
      <c r="N737" t="str">
        <f>VLOOKUP(A737,'Hospitalisation Details'!$A$1:$M$2344,7,FALSE)</f>
        <v>tier - 2</v>
      </c>
      <c r="O737" t="str">
        <f>VLOOKUP(A737,'Hospitalisation Details'!$A$1:$M$2344,8,FALSE)</f>
        <v>tier - 1</v>
      </c>
      <c r="P737" t="str">
        <f>VLOOKUP(A737,'Hospitalisation Details'!$A$1:$M$2344,9,FALSE)</f>
        <v>R1011</v>
      </c>
      <c r="Q737">
        <f>VLOOKUP(A737,'Hospitalisation Details'!$A$1:$M$2344,13,FALSE)</f>
        <v>20</v>
      </c>
    </row>
    <row r="738" spans="1:17" ht="15.5" x14ac:dyDescent="0.35">
      <c r="A738" s="21" t="s">
        <v>1634</v>
      </c>
      <c r="B738" t="str">
        <f>VLOOKUP('Customer Names'!A738,'Customer Names'!$A$2:$C$2336,3,FALSE)</f>
        <v xml:space="preserve">  Kyle</v>
      </c>
      <c r="C738">
        <f>VLOOKUP(A738,'Medical Examinations'!$A$1:$L$2336,2, FALSE)</f>
        <v>40.479999999999997</v>
      </c>
      <c r="D738">
        <f>VLOOKUP(A738,'Medical Examinations'!$A$1:$L$2336,3,FALSE)</f>
        <v>6.7</v>
      </c>
      <c r="E738" t="str">
        <f>VLOOKUP(A738,'Medical Examinations'!$A$1:$L$2336,4,FALSE)</f>
        <v>No</v>
      </c>
      <c r="F738" t="str">
        <f>VLOOKUP(A738,'Medical Examinations'!$A$1:$L$2336,5,FALSE)</f>
        <v>No</v>
      </c>
      <c r="G738" t="str">
        <f>VLOOKUP(A738,'Medical Examinations'!$A$1:$L$2336,6,FALSE)</f>
        <v>No</v>
      </c>
      <c r="H738" s="25">
        <f>VLOOKUP(A738,'Medical Examinations'!$A$1:$L$2336,7,FALSE)</f>
        <v>3</v>
      </c>
      <c r="I738" t="str">
        <f>VLOOKUP(A738,'Medical Examinations'!$A$1:$L$2336,8,FALSE)</f>
        <v>No</v>
      </c>
      <c r="J738" t="str">
        <f>VLOOKUP(A738,'Medical Examinations'!$A$1:$L$2336,11,FALSE)</f>
        <v>Obesity</v>
      </c>
      <c r="K738" t="str">
        <f>VLOOKUP(A738,'Medical Examinations'!$A$1:$L$2336,12,FALSE)</f>
        <v>Diabetes</v>
      </c>
      <c r="L738" t="str">
        <f>VLOOKUP(A738,'Hospitalisation Details'!$A$1:$M$2344,12,FALSE)</f>
        <v>10-12-1958</v>
      </c>
      <c r="M738">
        <f>VLOOKUP(A738,'Hospitalisation Details'!$A$1:$M$2344,6,FALSE)</f>
        <v>13831.12</v>
      </c>
      <c r="N738" t="str">
        <f>VLOOKUP(A738,'Hospitalisation Details'!$A$1:$M$2344,7,FALSE)</f>
        <v>tier - 3</v>
      </c>
      <c r="O738" t="str">
        <f>VLOOKUP(A738,'Hospitalisation Details'!$A$1:$M$2344,8,FALSE)</f>
        <v>tier - 1</v>
      </c>
      <c r="P738" t="str">
        <f>VLOOKUP(A738,'Hospitalisation Details'!$A$1:$M$2344,9,FALSE)</f>
        <v>R1013</v>
      </c>
      <c r="Q738">
        <f>VLOOKUP(A738,'Hospitalisation Details'!$A$1:$M$2344,13,FALSE)</f>
        <v>64</v>
      </c>
    </row>
    <row r="739" spans="1:17" ht="15.5" x14ac:dyDescent="0.35">
      <c r="A739" s="21" t="s">
        <v>1633</v>
      </c>
      <c r="B739" t="str">
        <f>VLOOKUP('Customer Names'!A739,'Customer Names'!$A$2:$C$2336,3,FALSE)</f>
        <v xml:space="preserve">  Bruce A Jr</v>
      </c>
      <c r="C739">
        <f>VLOOKUP(A739,'Medical Examinations'!$A$1:$L$2336,2, FALSE)</f>
        <v>34.5</v>
      </c>
      <c r="D739">
        <f>VLOOKUP(A739,'Medical Examinations'!$A$1:$L$2336,3,FALSE)</f>
        <v>10.3</v>
      </c>
      <c r="E739" t="str">
        <f>VLOOKUP(A739,'Medical Examinations'!$A$1:$L$2336,4,FALSE)</f>
        <v>No</v>
      </c>
      <c r="F739" t="str">
        <f>VLOOKUP(A739,'Medical Examinations'!$A$1:$L$2336,5,FALSE)</f>
        <v>No</v>
      </c>
      <c r="G739" t="str">
        <f>VLOOKUP(A739,'Medical Examinations'!$A$1:$L$2336,6,FALSE)</f>
        <v>No</v>
      </c>
      <c r="H739" s="25">
        <f>VLOOKUP(A739,'Medical Examinations'!$A$1:$L$2336,7,FALSE)</f>
        <v>3</v>
      </c>
      <c r="I739" t="str">
        <f>VLOOKUP(A739,'Medical Examinations'!$A$1:$L$2336,8,FALSE)</f>
        <v>No</v>
      </c>
      <c r="J739" t="str">
        <f>VLOOKUP(A739,'Medical Examinations'!$A$1:$L$2336,11,FALSE)</f>
        <v>Obesity</v>
      </c>
      <c r="K739" t="str">
        <f>VLOOKUP(A739,'Medical Examinations'!$A$1:$L$2336,12,FALSE)</f>
        <v>Diabetes</v>
      </c>
      <c r="L739" t="str">
        <f>VLOOKUP(A739,'Hospitalisation Details'!$A$1:$M$2344,12,FALSE)</f>
        <v>25-11-1958</v>
      </c>
      <c r="M739">
        <f>VLOOKUP(A739,'Hospitalisation Details'!$A$1:$M$2344,6,FALSE)</f>
        <v>13822.8</v>
      </c>
      <c r="N739" t="str">
        <f>VLOOKUP(A739,'Hospitalisation Details'!$A$1:$M$2344,7,FALSE)</f>
        <v>tier - 3</v>
      </c>
      <c r="O739" t="str">
        <f>VLOOKUP(A739,'Hospitalisation Details'!$A$1:$M$2344,8,FALSE)</f>
        <v>tier - 3</v>
      </c>
      <c r="P739" t="str">
        <f>VLOOKUP(A739,'Hospitalisation Details'!$A$1:$M$2344,9,FALSE)</f>
        <v>R1011</v>
      </c>
      <c r="Q739">
        <f>VLOOKUP(A739,'Hospitalisation Details'!$A$1:$M$2344,13,FALSE)</f>
        <v>64</v>
      </c>
    </row>
    <row r="740" spans="1:17" ht="15.5" x14ac:dyDescent="0.35">
      <c r="A740" s="21" t="s">
        <v>1632</v>
      </c>
      <c r="B740" t="str">
        <f>VLOOKUP('Customer Names'!A740,'Customer Names'!$A$2:$C$2336,3,FALSE)</f>
        <v xml:space="preserve">  Cary J</v>
      </c>
      <c r="C740">
        <f>VLOOKUP(A740,'Medical Examinations'!$A$1:$L$2336,2, FALSE)</f>
        <v>45.9</v>
      </c>
      <c r="D740">
        <f>VLOOKUP(A740,'Medical Examinations'!$A$1:$L$2336,3,FALSE)</f>
        <v>11.14</v>
      </c>
      <c r="E740" t="str">
        <f>VLOOKUP(A740,'Medical Examinations'!$A$1:$L$2336,4,FALSE)</f>
        <v>yes</v>
      </c>
      <c r="F740" t="str">
        <f>VLOOKUP(A740,'Medical Examinations'!$A$1:$L$2336,5,FALSE)</f>
        <v>No</v>
      </c>
      <c r="G740" t="str">
        <f>VLOOKUP(A740,'Medical Examinations'!$A$1:$L$2336,6,FALSE)</f>
        <v>No</v>
      </c>
      <c r="H740" s="25">
        <f>VLOOKUP(A740,'Medical Examinations'!$A$1:$L$2336,7,FALSE)</f>
        <v>1</v>
      </c>
      <c r="I740" t="str">
        <f>VLOOKUP(A740,'Medical Examinations'!$A$1:$L$2336,8,FALSE)</f>
        <v>No</v>
      </c>
      <c r="J740" t="str">
        <f>VLOOKUP(A740,'Medical Examinations'!$A$1:$L$2336,11,FALSE)</f>
        <v>Obesity</v>
      </c>
      <c r="K740" t="str">
        <f>VLOOKUP(A740,'Medical Examinations'!$A$1:$L$2336,12,FALSE)</f>
        <v>Diabetes</v>
      </c>
      <c r="L740" t="str">
        <f>VLOOKUP(A740,'Hospitalisation Details'!$A$1:$M$2344,12,FALSE)</f>
        <v>08-12-1986</v>
      </c>
      <c r="M740">
        <f>VLOOKUP(A740,'Hospitalisation Details'!$A$1:$M$2344,6,FALSE)</f>
        <v>13819.49</v>
      </c>
      <c r="N740" t="str">
        <f>VLOOKUP(A740,'Hospitalisation Details'!$A$1:$M$2344,7,FALSE)</f>
        <v>tier - 3</v>
      </c>
      <c r="O740" t="str">
        <f>VLOOKUP(A740,'Hospitalisation Details'!$A$1:$M$2344,8,FALSE)</f>
        <v>tier - 2</v>
      </c>
      <c r="P740" t="str">
        <f>VLOOKUP(A740,'Hospitalisation Details'!$A$1:$M$2344,9,FALSE)</f>
        <v>R1012</v>
      </c>
      <c r="Q740">
        <f>VLOOKUP(A740,'Hospitalisation Details'!$A$1:$M$2344,13,FALSE)</f>
        <v>36</v>
      </c>
    </row>
    <row r="741" spans="1:17" ht="15.5" x14ac:dyDescent="0.35">
      <c r="A741" s="21" t="s">
        <v>1631</v>
      </c>
      <c r="B741" t="str">
        <f>VLOOKUP('Customer Names'!A741,'Customer Names'!$A$2:$C$2336,3,FALSE)</f>
        <v xml:space="preserve">  Jill M</v>
      </c>
      <c r="C741">
        <f>VLOOKUP(A741,'Medical Examinations'!$A$1:$L$2336,2, FALSE)</f>
        <v>33.479999999999997</v>
      </c>
      <c r="D741">
        <f>VLOOKUP(A741,'Medical Examinations'!$A$1:$L$2336,3,FALSE)</f>
        <v>4.74</v>
      </c>
      <c r="E741" t="str">
        <f>VLOOKUP(A741,'Medical Examinations'!$A$1:$L$2336,4,FALSE)</f>
        <v>yes</v>
      </c>
      <c r="F741" t="str">
        <f>VLOOKUP(A741,'Medical Examinations'!$A$1:$L$2336,5,FALSE)</f>
        <v>No</v>
      </c>
      <c r="G741" t="str">
        <f>VLOOKUP(A741,'Medical Examinations'!$A$1:$L$2336,6,FALSE)</f>
        <v>No</v>
      </c>
      <c r="H741" s="25">
        <f>VLOOKUP(A741,'Medical Examinations'!$A$1:$L$2336,7,FALSE)</f>
        <v>2</v>
      </c>
      <c r="I741" t="str">
        <f>VLOOKUP(A741,'Medical Examinations'!$A$1:$L$2336,8,FALSE)</f>
        <v>No</v>
      </c>
      <c r="J741" t="str">
        <f>VLOOKUP(A741,'Medical Examinations'!$A$1:$L$2336,11,FALSE)</f>
        <v>Obesity</v>
      </c>
      <c r="K741" t="str">
        <f>VLOOKUP(A741,'Medical Examinations'!$A$1:$L$2336,12,FALSE)</f>
        <v>Normal</v>
      </c>
      <c r="L741" t="str">
        <f>VLOOKUP(A741,'Hospitalisation Details'!$A$1:$M$2344,12,FALSE)</f>
        <v>10-11-1966</v>
      </c>
      <c r="M741">
        <f>VLOOKUP(A741,'Hospitalisation Details'!$A$1:$M$2344,6,FALSE)</f>
        <v>13801.61</v>
      </c>
      <c r="N741" t="str">
        <f>VLOOKUP(A741,'Hospitalisation Details'!$A$1:$M$2344,7,FALSE)</f>
        <v>tier - 3</v>
      </c>
      <c r="O741" t="str">
        <f>VLOOKUP(A741,'Hospitalisation Details'!$A$1:$M$2344,8,FALSE)</f>
        <v>tier - 3</v>
      </c>
      <c r="P741" t="str">
        <f>VLOOKUP(A741,'Hospitalisation Details'!$A$1:$M$2344,9,FALSE)</f>
        <v>R1026</v>
      </c>
      <c r="Q741">
        <f>VLOOKUP(A741,'Hospitalisation Details'!$A$1:$M$2344,13,FALSE)</f>
        <v>56</v>
      </c>
    </row>
    <row r="742" spans="1:17" ht="15.5" x14ac:dyDescent="0.35">
      <c r="A742" s="21" t="s">
        <v>1630</v>
      </c>
      <c r="B742" t="str">
        <f>VLOOKUP('Customer Names'!A742,'Customer Names'!$A$2:$C$2336,3,FALSE)</f>
        <v xml:space="preserve">  Chris</v>
      </c>
      <c r="C742">
        <f>VLOOKUP(A742,'Medical Examinations'!$A$1:$L$2336,2, FALSE)</f>
        <v>28.31</v>
      </c>
      <c r="D742">
        <f>VLOOKUP(A742,'Medical Examinations'!$A$1:$L$2336,3,FALSE)</f>
        <v>5.96</v>
      </c>
      <c r="E742" t="str">
        <f>VLOOKUP(A742,'Medical Examinations'!$A$1:$L$2336,4,FALSE)</f>
        <v>yes</v>
      </c>
      <c r="F742" t="str">
        <f>VLOOKUP(A742,'Medical Examinations'!$A$1:$L$2336,5,FALSE)</f>
        <v>No</v>
      </c>
      <c r="G742" t="str">
        <f>VLOOKUP(A742,'Medical Examinations'!$A$1:$L$2336,6,FALSE)</f>
        <v>No</v>
      </c>
      <c r="H742" s="25">
        <f>VLOOKUP(A742,'Medical Examinations'!$A$1:$L$2336,7,FALSE)</f>
        <v>2</v>
      </c>
      <c r="I742" t="str">
        <f>VLOOKUP(A742,'Medical Examinations'!$A$1:$L$2336,8,FALSE)</f>
        <v>No</v>
      </c>
      <c r="J742" t="str">
        <f>VLOOKUP(A742,'Medical Examinations'!$A$1:$L$2336,11,FALSE)</f>
        <v>Over Weight</v>
      </c>
      <c r="K742" t="str">
        <f>VLOOKUP(A742,'Medical Examinations'!$A$1:$L$2336,12,FALSE)</f>
        <v>Prediabetes</v>
      </c>
      <c r="L742" t="str">
        <f>VLOOKUP(A742,'Hospitalisation Details'!$A$1:$M$2344,12,FALSE)</f>
        <v>06-08-1959</v>
      </c>
      <c r="M742">
        <f>VLOOKUP(A742,'Hospitalisation Details'!$A$1:$M$2344,6,FALSE)</f>
        <v>13770.1</v>
      </c>
      <c r="N742" t="str">
        <f>VLOOKUP(A742,'Hospitalisation Details'!$A$1:$M$2344,7,FALSE)</f>
        <v>tier - 3</v>
      </c>
      <c r="O742" t="str">
        <f>VLOOKUP(A742,'Hospitalisation Details'!$A$1:$M$2344,8,FALSE)</f>
        <v>tier - 1</v>
      </c>
      <c r="P742" t="str">
        <f>VLOOKUP(A742,'Hospitalisation Details'!$A$1:$M$2344,9,FALSE)</f>
        <v>R1012</v>
      </c>
      <c r="Q742">
        <f>VLOOKUP(A742,'Hospitalisation Details'!$A$1:$M$2344,13,FALSE)</f>
        <v>64</v>
      </c>
    </row>
    <row r="743" spans="1:17" ht="15.5" x14ac:dyDescent="0.35">
      <c r="A743" s="21" t="s">
        <v>1629</v>
      </c>
      <c r="B743" t="str">
        <f>VLOOKUP('Customer Names'!A743,'Customer Names'!$A$2:$C$2336,3,FALSE)</f>
        <v xml:space="preserve">  Michael E</v>
      </c>
      <c r="C743">
        <f>VLOOKUP(A743,'Medical Examinations'!$A$1:$L$2336,2, FALSE)</f>
        <v>21.565000000000001</v>
      </c>
      <c r="D743">
        <f>VLOOKUP(A743,'Medical Examinations'!$A$1:$L$2336,3,FALSE)</f>
        <v>4.95</v>
      </c>
      <c r="E743" t="str">
        <f>VLOOKUP(A743,'Medical Examinations'!$A$1:$L$2336,4,FALSE)</f>
        <v>No</v>
      </c>
      <c r="F743" t="str">
        <f>VLOOKUP(A743,'Medical Examinations'!$A$1:$L$2336,5,FALSE)</f>
        <v>yes</v>
      </c>
      <c r="G743" t="str">
        <f>VLOOKUP(A743,'Medical Examinations'!$A$1:$L$2336,6,FALSE)</f>
        <v>No</v>
      </c>
      <c r="H743" s="25">
        <f>VLOOKUP(A743,'Medical Examinations'!$A$1:$L$2336,7,FALSE)</f>
        <v>1</v>
      </c>
      <c r="I743" t="str">
        <f>VLOOKUP(A743,'Medical Examinations'!$A$1:$L$2336,8,FALSE)</f>
        <v>yes</v>
      </c>
      <c r="J743" t="str">
        <f>VLOOKUP(A743,'Medical Examinations'!$A$1:$L$2336,11,FALSE)</f>
        <v>Normal Weight</v>
      </c>
      <c r="K743" t="str">
        <f>VLOOKUP(A743,'Medical Examinations'!$A$1:$L$2336,12,FALSE)</f>
        <v>Normal</v>
      </c>
      <c r="L743" t="str">
        <f>VLOOKUP(A743,'Hospitalisation Details'!$A$1:$M$2344,12,FALSE)</f>
        <v>16-07-2004</v>
      </c>
      <c r="M743">
        <f>VLOOKUP(A743,'Hospitalisation Details'!$A$1:$M$2344,6,FALSE)</f>
        <v>13747.87</v>
      </c>
      <c r="N743" t="str">
        <f>VLOOKUP(A743,'Hospitalisation Details'!$A$1:$M$2344,7,FALSE)</f>
        <v>tier - 3</v>
      </c>
      <c r="O743" t="str">
        <f>VLOOKUP(A743,'Hospitalisation Details'!$A$1:$M$2344,8,FALSE)</f>
        <v>tier - 2</v>
      </c>
      <c r="P743" t="str">
        <f>VLOOKUP(A743,'Hospitalisation Details'!$A$1:$M$2344,9,FALSE)</f>
        <v>R1018</v>
      </c>
      <c r="Q743">
        <f>VLOOKUP(A743,'Hospitalisation Details'!$A$1:$M$2344,13,FALSE)</f>
        <v>19</v>
      </c>
    </row>
    <row r="744" spans="1:17" ht="15.5" x14ac:dyDescent="0.35">
      <c r="A744" s="21" t="s">
        <v>1628</v>
      </c>
      <c r="B744" t="str">
        <f>VLOOKUP('Customer Names'!A744,'Customer Names'!$A$2:$C$2336,3,FALSE)</f>
        <v xml:space="preserve">  Lauren</v>
      </c>
      <c r="C744">
        <f>VLOOKUP(A744,'Medical Examinations'!$A$1:$L$2336,2, FALSE)</f>
        <v>35.590000000000003</v>
      </c>
      <c r="D744">
        <f>VLOOKUP(A744,'Medical Examinations'!$A$1:$L$2336,3,FALSE)</f>
        <v>5.21</v>
      </c>
      <c r="E744" t="str">
        <f>VLOOKUP(A744,'Medical Examinations'!$A$1:$L$2336,4,FALSE)</f>
        <v>yes</v>
      </c>
      <c r="F744" t="str">
        <f>VLOOKUP(A744,'Medical Examinations'!$A$1:$L$2336,5,FALSE)</f>
        <v>No</v>
      </c>
      <c r="G744" t="str">
        <f>VLOOKUP(A744,'Medical Examinations'!$A$1:$L$2336,6,FALSE)</f>
        <v>Yes</v>
      </c>
      <c r="H744" s="25">
        <f>VLOOKUP(A744,'Medical Examinations'!$A$1:$L$2336,7,FALSE)</f>
        <v>1</v>
      </c>
      <c r="I744" t="str">
        <f>VLOOKUP(A744,'Medical Examinations'!$A$1:$L$2336,8,FALSE)</f>
        <v>No</v>
      </c>
      <c r="J744" t="str">
        <f>VLOOKUP(A744,'Medical Examinations'!$A$1:$L$2336,11,FALSE)</f>
        <v>Obesity</v>
      </c>
      <c r="K744" t="str">
        <f>VLOOKUP(A744,'Medical Examinations'!$A$1:$L$2336,12,FALSE)</f>
        <v>Normal</v>
      </c>
      <c r="L744" t="str">
        <f>VLOOKUP(A744,'Hospitalisation Details'!$A$1:$M$2344,12,FALSE)</f>
        <v>23-10-1969</v>
      </c>
      <c r="M744">
        <f>VLOOKUP(A744,'Hospitalisation Details'!$A$1:$M$2344,6,FALSE)</f>
        <v>13746.74</v>
      </c>
      <c r="N744" t="str">
        <f>VLOOKUP(A744,'Hospitalisation Details'!$A$1:$M$2344,7,FALSE)</f>
        <v>tier - 3</v>
      </c>
      <c r="O744" t="str">
        <f>VLOOKUP(A744,'Hospitalisation Details'!$A$1:$M$2344,8,FALSE)</f>
        <v>tier - 2</v>
      </c>
      <c r="P744" t="str">
        <f>VLOOKUP(A744,'Hospitalisation Details'!$A$1:$M$2344,9,FALSE)</f>
        <v>R1026</v>
      </c>
      <c r="Q744">
        <f>VLOOKUP(A744,'Hospitalisation Details'!$A$1:$M$2344,13,FALSE)</f>
        <v>53</v>
      </c>
    </row>
    <row r="745" spans="1:17" ht="15.5" x14ac:dyDescent="0.35">
      <c r="A745" s="21" t="s">
        <v>1627</v>
      </c>
      <c r="B745" t="str">
        <f>VLOOKUP('Customer Names'!A745,'Customer Names'!$A$2:$C$2336,3,FALSE)</f>
        <v xml:space="preserve">  Kathryn E</v>
      </c>
      <c r="C745">
        <f>VLOOKUP(A745,'Medical Examinations'!$A$1:$L$2336,2, FALSE)</f>
        <v>43.44</v>
      </c>
      <c r="D745">
        <f>VLOOKUP(A745,'Medical Examinations'!$A$1:$L$2336,3,FALSE)</f>
        <v>4.8600000000000003</v>
      </c>
      <c r="E745" t="str">
        <f>VLOOKUP(A745,'Medical Examinations'!$A$1:$L$2336,4,FALSE)</f>
        <v>yes</v>
      </c>
      <c r="F745" t="str">
        <f>VLOOKUP(A745,'Medical Examinations'!$A$1:$L$2336,5,FALSE)</f>
        <v>No</v>
      </c>
      <c r="G745" t="str">
        <f>VLOOKUP(A745,'Medical Examinations'!$A$1:$L$2336,6,FALSE)</f>
        <v>No</v>
      </c>
      <c r="H745" s="25">
        <f>VLOOKUP(A745,'Medical Examinations'!$A$1:$L$2336,7,FALSE)</f>
        <v>0</v>
      </c>
      <c r="I745" t="str">
        <f>VLOOKUP(A745,'Medical Examinations'!$A$1:$L$2336,8,FALSE)</f>
        <v>No</v>
      </c>
      <c r="J745" t="str">
        <f>VLOOKUP(A745,'Medical Examinations'!$A$1:$L$2336,11,FALSE)</f>
        <v>Obesity</v>
      </c>
      <c r="K745" t="str">
        <f>VLOOKUP(A745,'Medical Examinations'!$A$1:$L$2336,12,FALSE)</f>
        <v>Normal</v>
      </c>
      <c r="L745" t="str">
        <f>VLOOKUP(A745,'Hospitalisation Details'!$A$1:$M$2344,12,FALSE)</f>
        <v>29-08-1985</v>
      </c>
      <c r="M745">
        <f>VLOOKUP(A745,'Hospitalisation Details'!$A$1:$M$2344,6,FALSE)</f>
        <v>13726.21</v>
      </c>
      <c r="N745" t="str">
        <f>VLOOKUP(A745,'Hospitalisation Details'!$A$1:$M$2344,7,FALSE)</f>
        <v>tier - 3</v>
      </c>
      <c r="O745" t="str">
        <f>VLOOKUP(A745,'Hospitalisation Details'!$A$1:$M$2344,8,FALSE)</f>
        <v>tier - 3</v>
      </c>
      <c r="P745" t="str">
        <f>VLOOKUP(A745,'Hospitalisation Details'!$A$1:$M$2344,9,FALSE)</f>
        <v>R1026</v>
      </c>
      <c r="Q745">
        <f>VLOOKUP(A745,'Hospitalisation Details'!$A$1:$M$2344,13,FALSE)</f>
        <v>37</v>
      </c>
    </row>
    <row r="746" spans="1:17" ht="15.5" x14ac:dyDescent="0.35">
      <c r="A746" s="21" t="s">
        <v>1626</v>
      </c>
      <c r="B746" t="str">
        <f>VLOOKUP('Customer Names'!A746,'Customer Names'!$A$2:$C$2336,3,FALSE)</f>
        <v xml:space="preserve">  Polly</v>
      </c>
      <c r="C746">
        <f>VLOOKUP(A746,'Medical Examinations'!$A$1:$L$2336,2, FALSE)</f>
        <v>21.754999999999999</v>
      </c>
      <c r="D746">
        <f>VLOOKUP(A746,'Medical Examinations'!$A$1:$L$2336,3,FALSE)</f>
        <v>7.79</v>
      </c>
      <c r="E746" t="str">
        <f>VLOOKUP(A746,'Medical Examinations'!$A$1:$L$2336,4,FALSE)</f>
        <v>yes</v>
      </c>
      <c r="F746" t="str">
        <f>VLOOKUP(A746,'Medical Examinations'!$A$1:$L$2336,5,FALSE)</f>
        <v>No</v>
      </c>
      <c r="G746" t="str">
        <f>VLOOKUP(A746,'Medical Examinations'!$A$1:$L$2336,6,FALSE)</f>
        <v>No</v>
      </c>
      <c r="H746" s="25">
        <f>VLOOKUP(A746,'Medical Examinations'!$A$1:$L$2336,7,FALSE)</f>
        <v>0</v>
      </c>
      <c r="I746" t="str">
        <f>VLOOKUP(A746,'Medical Examinations'!$A$1:$L$2336,8,FALSE)</f>
        <v>No</v>
      </c>
      <c r="J746" t="str">
        <f>VLOOKUP(A746,'Medical Examinations'!$A$1:$L$2336,11,FALSE)</f>
        <v>Normal Weight</v>
      </c>
      <c r="K746" t="str">
        <f>VLOOKUP(A746,'Medical Examinations'!$A$1:$L$2336,12,FALSE)</f>
        <v>Diabetes</v>
      </c>
      <c r="L746" t="str">
        <f>VLOOKUP(A746,'Hospitalisation Details'!$A$1:$M$2344,12,FALSE)</f>
        <v>02-08-1981</v>
      </c>
      <c r="M746">
        <f>VLOOKUP(A746,'Hospitalisation Details'!$A$1:$M$2344,6,FALSE)</f>
        <v>13725.47</v>
      </c>
      <c r="N746" t="str">
        <f>VLOOKUP(A746,'Hospitalisation Details'!$A$1:$M$2344,7,FALSE)</f>
        <v>tier - 3</v>
      </c>
      <c r="O746" t="str">
        <f>VLOOKUP(A746,'Hospitalisation Details'!$A$1:$M$2344,8,FALSE)</f>
        <v>tier - 2</v>
      </c>
      <c r="P746" t="str">
        <f>VLOOKUP(A746,'Hospitalisation Details'!$A$1:$M$2344,9,FALSE)</f>
        <v>R1024</v>
      </c>
      <c r="Q746">
        <f>VLOOKUP(A746,'Hospitalisation Details'!$A$1:$M$2344,13,FALSE)</f>
        <v>42</v>
      </c>
    </row>
    <row r="747" spans="1:17" ht="15.5" x14ac:dyDescent="0.35">
      <c r="A747" s="21" t="s">
        <v>1625</v>
      </c>
      <c r="B747" t="str">
        <f>VLOOKUP('Customer Names'!A747,'Customer Names'!$A$2:$C$2336,3,FALSE)</f>
        <v xml:space="preserve">  Mark H</v>
      </c>
      <c r="C747">
        <f>VLOOKUP(A747,'Medical Examinations'!$A$1:$L$2336,2, FALSE)</f>
        <v>44.55</v>
      </c>
      <c r="D747">
        <f>VLOOKUP(A747,'Medical Examinations'!$A$1:$L$2336,3,FALSE)</f>
        <v>7.12</v>
      </c>
      <c r="E747" t="str">
        <f>VLOOKUP(A747,'Medical Examinations'!$A$1:$L$2336,4,FALSE)</f>
        <v>yes</v>
      </c>
      <c r="F747" t="str">
        <f>VLOOKUP(A747,'Medical Examinations'!$A$1:$L$2336,5,FALSE)</f>
        <v>No</v>
      </c>
      <c r="G747" t="str">
        <f>VLOOKUP(A747,'Medical Examinations'!$A$1:$L$2336,6,FALSE)</f>
        <v>No</v>
      </c>
      <c r="H747" s="25">
        <f>VLOOKUP(A747,'Medical Examinations'!$A$1:$L$2336,7,FALSE)</f>
        <v>1</v>
      </c>
      <c r="I747" t="str">
        <f>VLOOKUP(A747,'Medical Examinations'!$A$1:$L$2336,8,FALSE)</f>
        <v>No</v>
      </c>
      <c r="J747" t="str">
        <f>VLOOKUP(A747,'Medical Examinations'!$A$1:$L$2336,11,FALSE)</f>
        <v>Obesity</v>
      </c>
      <c r="K747" t="str">
        <f>VLOOKUP(A747,'Medical Examinations'!$A$1:$L$2336,12,FALSE)</f>
        <v>Diabetes</v>
      </c>
      <c r="L747" t="str">
        <f>VLOOKUP(A747,'Hospitalisation Details'!$A$1:$M$2344,12,FALSE)</f>
        <v>24-11-1986</v>
      </c>
      <c r="M747">
        <f>VLOOKUP(A747,'Hospitalisation Details'!$A$1:$M$2344,6,FALSE)</f>
        <v>13714.55</v>
      </c>
      <c r="N747" t="str">
        <f>VLOOKUP(A747,'Hospitalisation Details'!$A$1:$M$2344,7,FALSE)</f>
        <v>tier - 3</v>
      </c>
      <c r="O747" t="str">
        <f>VLOOKUP(A747,'Hospitalisation Details'!$A$1:$M$2344,8,FALSE)</f>
        <v>tier - 2</v>
      </c>
      <c r="P747" t="str">
        <f>VLOOKUP(A747,'Hospitalisation Details'!$A$1:$M$2344,9,FALSE)</f>
        <v>R1023</v>
      </c>
      <c r="Q747">
        <f>VLOOKUP(A747,'Hospitalisation Details'!$A$1:$M$2344,13,FALSE)</f>
        <v>36</v>
      </c>
    </row>
    <row r="748" spans="1:17" ht="15.5" x14ac:dyDescent="0.35">
      <c r="A748" s="21" t="s">
        <v>1624</v>
      </c>
      <c r="B748" t="str">
        <f>VLOOKUP('Customer Names'!A748,'Customer Names'!$A$2:$C$2336,3,FALSE)</f>
        <v xml:space="preserve">  Jessie M</v>
      </c>
      <c r="C748">
        <f>VLOOKUP(A748,'Medical Examinations'!$A$1:$L$2336,2, FALSE)</f>
        <v>43.32</v>
      </c>
      <c r="D748">
        <f>VLOOKUP(A748,'Medical Examinations'!$A$1:$L$2336,3,FALSE)</f>
        <v>4.67</v>
      </c>
      <c r="E748" t="str">
        <f>VLOOKUP(A748,'Medical Examinations'!$A$1:$L$2336,4,FALSE)</f>
        <v>yes</v>
      </c>
      <c r="F748" t="str">
        <f>VLOOKUP(A748,'Medical Examinations'!$A$1:$L$2336,5,FALSE)</f>
        <v>No</v>
      </c>
      <c r="G748" t="str">
        <f>VLOOKUP(A748,'Medical Examinations'!$A$1:$L$2336,6,FALSE)</f>
        <v>No</v>
      </c>
      <c r="H748" s="25">
        <f>VLOOKUP(A748,'Medical Examinations'!$A$1:$L$2336,7,FALSE)</f>
        <v>0</v>
      </c>
      <c r="I748" t="str">
        <f>VLOOKUP(A748,'Medical Examinations'!$A$1:$L$2336,8,FALSE)</f>
        <v>No</v>
      </c>
      <c r="J748" t="str">
        <f>VLOOKUP(A748,'Medical Examinations'!$A$1:$L$2336,11,FALSE)</f>
        <v>Obesity</v>
      </c>
      <c r="K748" t="str">
        <f>VLOOKUP(A748,'Medical Examinations'!$A$1:$L$2336,12,FALSE)</f>
        <v>Normal</v>
      </c>
      <c r="L748" t="str">
        <f>VLOOKUP(A748,'Hospitalisation Details'!$A$1:$M$2344,12,FALSE)</f>
        <v>14-09-1985</v>
      </c>
      <c r="M748">
        <f>VLOOKUP(A748,'Hospitalisation Details'!$A$1:$M$2344,6,FALSE)</f>
        <v>13685.51</v>
      </c>
      <c r="N748" t="str">
        <f>VLOOKUP(A748,'Hospitalisation Details'!$A$1:$M$2344,7,FALSE)</f>
        <v>tier - 3</v>
      </c>
      <c r="O748" t="str">
        <f>VLOOKUP(A748,'Hospitalisation Details'!$A$1:$M$2344,8,FALSE)</f>
        <v>tier - 1</v>
      </c>
      <c r="P748" t="str">
        <f>VLOOKUP(A748,'Hospitalisation Details'!$A$1:$M$2344,9,FALSE)</f>
        <v>R1026</v>
      </c>
      <c r="Q748">
        <f>VLOOKUP(A748,'Hospitalisation Details'!$A$1:$M$2344,13,FALSE)</f>
        <v>37</v>
      </c>
    </row>
    <row r="749" spans="1:17" ht="15.5" x14ac:dyDescent="0.35">
      <c r="A749" s="21" t="s">
        <v>1623</v>
      </c>
      <c r="B749" t="str">
        <f>VLOOKUP('Customer Names'!A749,'Customer Names'!$A$2:$C$2336,3,FALSE)</f>
        <v xml:space="preserve">  Chris</v>
      </c>
      <c r="C749">
        <f>VLOOKUP(A749,'Medical Examinations'!$A$1:$L$2336,2, FALSE)</f>
        <v>31.23</v>
      </c>
      <c r="D749">
        <f>VLOOKUP(A749,'Medical Examinations'!$A$1:$L$2336,3,FALSE)</f>
        <v>9.1199999999999992</v>
      </c>
      <c r="E749" t="str">
        <f>VLOOKUP(A749,'Medical Examinations'!$A$1:$L$2336,4,FALSE)</f>
        <v>yes</v>
      </c>
      <c r="F749" t="str">
        <f>VLOOKUP(A749,'Medical Examinations'!$A$1:$L$2336,5,FALSE)</f>
        <v>No</v>
      </c>
      <c r="G749" t="str">
        <f>VLOOKUP(A749,'Medical Examinations'!$A$1:$L$2336,6,FALSE)</f>
        <v>Yes</v>
      </c>
      <c r="H749" s="25">
        <f>VLOOKUP(A749,'Medical Examinations'!$A$1:$L$2336,7,FALSE)</f>
        <v>1</v>
      </c>
      <c r="I749" t="str">
        <f>VLOOKUP(A749,'Medical Examinations'!$A$1:$L$2336,8,FALSE)</f>
        <v>No</v>
      </c>
      <c r="J749" t="str">
        <f>VLOOKUP(A749,'Medical Examinations'!$A$1:$L$2336,11,FALSE)</f>
        <v>Obesity</v>
      </c>
      <c r="K749" t="str">
        <f>VLOOKUP(A749,'Medical Examinations'!$A$1:$L$2336,12,FALSE)</f>
        <v>Diabetes</v>
      </c>
      <c r="L749" t="str">
        <f>VLOOKUP(A749,'Hospitalisation Details'!$A$1:$M$2344,12,FALSE)</f>
        <v>04-08-1963</v>
      </c>
      <c r="M749">
        <f>VLOOKUP(A749,'Hospitalisation Details'!$A$1:$M$2344,6,FALSE)</f>
        <v>13677.68</v>
      </c>
      <c r="N749" t="str">
        <f>VLOOKUP(A749,'Hospitalisation Details'!$A$1:$M$2344,7,FALSE)</f>
        <v>tier - 3</v>
      </c>
      <c r="O749" t="str">
        <f>VLOOKUP(A749,'Hospitalisation Details'!$A$1:$M$2344,8,FALSE)</f>
        <v>tier - 2</v>
      </c>
      <c r="P749" t="str">
        <f>VLOOKUP(A749,'Hospitalisation Details'!$A$1:$M$2344,9,FALSE)</f>
        <v>R1021</v>
      </c>
      <c r="Q749">
        <f>VLOOKUP(A749,'Hospitalisation Details'!$A$1:$M$2344,13,FALSE)</f>
        <v>60</v>
      </c>
    </row>
    <row r="750" spans="1:17" ht="15.5" x14ac:dyDescent="0.35">
      <c r="A750" s="21" t="s">
        <v>1622</v>
      </c>
      <c r="B750" t="str">
        <f>VLOOKUP('Customer Names'!A750,'Customer Names'!$A$2:$C$2336,3,FALSE)</f>
        <v xml:space="preserve">  Daniel</v>
      </c>
      <c r="C750">
        <f>VLOOKUP(A750,'Medical Examinations'!$A$1:$L$2336,2, FALSE)</f>
        <v>42.81</v>
      </c>
      <c r="D750">
        <f>VLOOKUP(A750,'Medical Examinations'!$A$1:$L$2336,3,FALSE)</f>
        <v>4.1500000000000004</v>
      </c>
      <c r="E750" t="str">
        <f>VLOOKUP(A750,'Medical Examinations'!$A$1:$L$2336,4,FALSE)</f>
        <v>No</v>
      </c>
      <c r="F750" t="str">
        <f>VLOOKUP(A750,'Medical Examinations'!$A$1:$L$2336,5,FALSE)</f>
        <v>No</v>
      </c>
      <c r="G750" t="str">
        <f>VLOOKUP(A750,'Medical Examinations'!$A$1:$L$2336,6,FALSE)</f>
        <v>No</v>
      </c>
      <c r="H750" s="25">
        <f>VLOOKUP(A750,'Medical Examinations'!$A$1:$L$2336,7,FALSE)</f>
        <v>1</v>
      </c>
      <c r="I750" t="str">
        <f>VLOOKUP(A750,'Medical Examinations'!$A$1:$L$2336,8,FALSE)</f>
        <v>No</v>
      </c>
      <c r="J750" t="str">
        <f>VLOOKUP(A750,'Medical Examinations'!$A$1:$L$2336,11,FALSE)</f>
        <v>Obesity</v>
      </c>
      <c r="K750" t="str">
        <f>VLOOKUP(A750,'Medical Examinations'!$A$1:$L$2336,12,FALSE)</f>
        <v>Normal</v>
      </c>
      <c r="L750" t="str">
        <f>VLOOKUP(A750,'Hospitalisation Details'!$A$1:$M$2344,12,FALSE)</f>
        <v>20-07-1984</v>
      </c>
      <c r="M750">
        <f>VLOOKUP(A750,'Hospitalisation Details'!$A$1:$M$2344,6,FALSE)</f>
        <v>13638.06</v>
      </c>
      <c r="N750" t="str">
        <f>VLOOKUP(A750,'Hospitalisation Details'!$A$1:$M$2344,7,FALSE)</f>
        <v>tier - 3</v>
      </c>
      <c r="O750" t="str">
        <f>VLOOKUP(A750,'Hospitalisation Details'!$A$1:$M$2344,8,FALSE)</f>
        <v>tier - 3</v>
      </c>
      <c r="P750" t="str">
        <f>VLOOKUP(A750,'Hospitalisation Details'!$A$1:$M$2344,9,FALSE)</f>
        <v>R1023</v>
      </c>
      <c r="Q750">
        <f>VLOOKUP(A750,'Hospitalisation Details'!$A$1:$M$2344,13,FALSE)</f>
        <v>39</v>
      </c>
    </row>
    <row r="751" spans="1:17" ht="15.5" x14ac:dyDescent="0.35">
      <c r="A751" s="21" t="s">
        <v>1621</v>
      </c>
      <c r="B751" t="str">
        <f>VLOOKUP('Customer Names'!A751,'Customer Names'!$A$2:$C$2336,3,FALSE)</f>
        <v xml:space="preserve">  Megan</v>
      </c>
      <c r="C751">
        <f>VLOOKUP(A751,'Medical Examinations'!$A$1:$L$2336,2, FALSE)</f>
        <v>35.909999999999997</v>
      </c>
      <c r="D751">
        <f>VLOOKUP(A751,'Medical Examinations'!$A$1:$L$2336,3,FALSE)</f>
        <v>6.72</v>
      </c>
      <c r="E751" t="str">
        <f>VLOOKUP(A751,'Medical Examinations'!$A$1:$L$2336,4,FALSE)</f>
        <v>yes</v>
      </c>
      <c r="F751" t="str">
        <f>VLOOKUP(A751,'Medical Examinations'!$A$1:$L$2336,5,FALSE)</f>
        <v>No</v>
      </c>
      <c r="G751" t="str">
        <f>VLOOKUP(A751,'Medical Examinations'!$A$1:$L$2336,6,FALSE)</f>
        <v>No</v>
      </c>
      <c r="H751" s="25">
        <f>VLOOKUP(A751,'Medical Examinations'!$A$1:$L$2336,7,FALSE)</f>
        <v>2</v>
      </c>
      <c r="I751" t="str">
        <f>VLOOKUP(A751,'Medical Examinations'!$A$1:$L$2336,8,FALSE)</f>
        <v>No</v>
      </c>
      <c r="J751" t="str">
        <f>VLOOKUP(A751,'Medical Examinations'!$A$1:$L$2336,11,FALSE)</f>
        <v>Obesity</v>
      </c>
      <c r="K751" t="str">
        <f>VLOOKUP(A751,'Medical Examinations'!$A$1:$L$2336,12,FALSE)</f>
        <v>Diabetes</v>
      </c>
      <c r="L751" t="str">
        <f>VLOOKUP(A751,'Hospitalisation Details'!$A$1:$M$2344,12,FALSE)</f>
        <v>24-12-1961</v>
      </c>
      <c r="M751">
        <f>VLOOKUP(A751,'Hospitalisation Details'!$A$1:$M$2344,6,FALSE)</f>
        <v>13635.64</v>
      </c>
      <c r="N751" t="str">
        <f>VLOOKUP(A751,'Hospitalisation Details'!$A$1:$M$2344,7,FALSE)</f>
        <v>tier - 3</v>
      </c>
      <c r="O751" t="str">
        <f>VLOOKUP(A751,'Hospitalisation Details'!$A$1:$M$2344,8,FALSE)</f>
        <v>tier - 3</v>
      </c>
      <c r="P751" t="str">
        <f>VLOOKUP(A751,'Hospitalisation Details'!$A$1:$M$2344,9,FALSE)</f>
        <v>R1024</v>
      </c>
      <c r="Q751">
        <f>VLOOKUP(A751,'Hospitalisation Details'!$A$1:$M$2344,13,FALSE)</f>
        <v>61</v>
      </c>
    </row>
    <row r="752" spans="1:17" ht="15.5" x14ac:dyDescent="0.35">
      <c r="A752" s="21" t="s">
        <v>1620</v>
      </c>
      <c r="B752" t="str">
        <f>VLOOKUP('Customer Names'!A752,'Customer Names'!$A$2:$C$2336,3,FALSE)</f>
        <v xml:space="preserve">  Kevin</v>
      </c>
      <c r="C752">
        <f>VLOOKUP(A752,'Medical Examinations'!$A$1:$L$2336,2, FALSE)</f>
        <v>36.65</v>
      </c>
      <c r="D752">
        <f>VLOOKUP(A752,'Medical Examinations'!$A$1:$L$2336,3,FALSE)</f>
        <v>5.01</v>
      </c>
      <c r="E752" t="str">
        <f>VLOOKUP(A752,'Medical Examinations'!$A$1:$L$2336,4,FALSE)</f>
        <v>yes</v>
      </c>
      <c r="F752" t="str">
        <f>VLOOKUP(A752,'Medical Examinations'!$A$1:$L$2336,5,FALSE)</f>
        <v>No</v>
      </c>
      <c r="G752" t="str">
        <f>VLOOKUP(A752,'Medical Examinations'!$A$1:$L$2336,6,FALSE)</f>
        <v>Yes</v>
      </c>
      <c r="H752" s="25">
        <f>VLOOKUP(A752,'Medical Examinations'!$A$1:$L$2336,7,FALSE)</f>
        <v>1</v>
      </c>
      <c r="I752" t="str">
        <f>VLOOKUP(A752,'Medical Examinations'!$A$1:$L$2336,8,FALSE)</f>
        <v>No</v>
      </c>
      <c r="J752" t="str">
        <f>VLOOKUP(A752,'Medical Examinations'!$A$1:$L$2336,11,FALSE)</f>
        <v>Obesity</v>
      </c>
      <c r="K752" t="str">
        <f>VLOOKUP(A752,'Medical Examinations'!$A$1:$L$2336,12,FALSE)</f>
        <v>Normal</v>
      </c>
      <c r="L752" t="str">
        <f>VLOOKUP(A752,'Hospitalisation Details'!$A$1:$M$2344,12,FALSE)</f>
        <v>26-07-1969</v>
      </c>
      <c r="M752">
        <f>VLOOKUP(A752,'Hospitalisation Details'!$A$1:$M$2344,6,FALSE)</f>
        <v>13622.01</v>
      </c>
      <c r="N752" t="str">
        <f>VLOOKUP(A752,'Hospitalisation Details'!$A$1:$M$2344,7,FALSE)</f>
        <v>tier - 3</v>
      </c>
      <c r="O752" t="str">
        <f>VLOOKUP(A752,'Hospitalisation Details'!$A$1:$M$2344,8,FALSE)</f>
        <v>tier - 3</v>
      </c>
      <c r="P752" t="str">
        <f>VLOOKUP(A752,'Hospitalisation Details'!$A$1:$M$2344,9,FALSE)</f>
        <v>R1012</v>
      </c>
      <c r="Q752">
        <f>VLOOKUP(A752,'Hospitalisation Details'!$A$1:$M$2344,13,FALSE)</f>
        <v>54</v>
      </c>
    </row>
    <row r="753" spans="1:17" ht="15.5" x14ac:dyDescent="0.35">
      <c r="A753" s="21" t="s">
        <v>1619</v>
      </c>
      <c r="B753" t="str">
        <f>VLOOKUP('Customer Names'!A753,'Customer Names'!$A$2:$C$2336,3,FALSE)</f>
        <v xml:space="preserve">  Caroline S</v>
      </c>
      <c r="C753">
        <f>VLOOKUP(A753,'Medical Examinations'!$A$1:$L$2336,2, FALSE)</f>
        <v>22.04</v>
      </c>
      <c r="D753">
        <f>VLOOKUP(A753,'Medical Examinations'!$A$1:$L$2336,3,FALSE)</f>
        <v>10.9</v>
      </c>
      <c r="E753" t="str">
        <f>VLOOKUP(A753,'Medical Examinations'!$A$1:$L$2336,4,FALSE)</f>
        <v>yes</v>
      </c>
      <c r="F753" t="str">
        <f>VLOOKUP(A753,'Medical Examinations'!$A$1:$L$2336,5,FALSE)</f>
        <v>No</v>
      </c>
      <c r="G753" t="str">
        <f>VLOOKUP(A753,'Medical Examinations'!$A$1:$L$2336,6,FALSE)</f>
        <v>No</v>
      </c>
      <c r="H753" s="25">
        <f>VLOOKUP(A753,'Medical Examinations'!$A$1:$L$2336,7,FALSE)</f>
        <v>2</v>
      </c>
      <c r="I753" t="str">
        <f>VLOOKUP(A753,'Medical Examinations'!$A$1:$L$2336,8,FALSE)</f>
        <v>No</v>
      </c>
      <c r="J753" t="str">
        <f>VLOOKUP(A753,'Medical Examinations'!$A$1:$L$2336,11,FALSE)</f>
        <v>Normal Weight</v>
      </c>
      <c r="K753" t="str">
        <f>VLOOKUP(A753,'Medical Examinations'!$A$1:$L$2336,12,FALSE)</f>
        <v>Diabetes</v>
      </c>
      <c r="L753" t="str">
        <f>VLOOKUP(A753,'Hospitalisation Details'!$A$1:$M$2344,12,FALSE)</f>
        <v>18-11-1961</v>
      </c>
      <c r="M753">
        <f>VLOOKUP(A753,'Hospitalisation Details'!$A$1:$M$2344,6,FALSE)</f>
        <v>13616.36</v>
      </c>
      <c r="N753" t="str">
        <f>VLOOKUP(A753,'Hospitalisation Details'!$A$1:$M$2344,7,FALSE)</f>
        <v>tier - 3</v>
      </c>
      <c r="O753" t="str">
        <f>VLOOKUP(A753,'Hospitalisation Details'!$A$1:$M$2344,8,FALSE)</f>
        <v>tier - 3</v>
      </c>
      <c r="P753" t="str">
        <f>VLOOKUP(A753,'Hospitalisation Details'!$A$1:$M$2344,9,FALSE)</f>
        <v>R1024</v>
      </c>
      <c r="Q753">
        <f>VLOOKUP(A753,'Hospitalisation Details'!$A$1:$M$2344,13,FALSE)</f>
        <v>61</v>
      </c>
    </row>
    <row r="754" spans="1:17" ht="15.5" x14ac:dyDescent="0.35">
      <c r="A754" s="21" t="s">
        <v>1618</v>
      </c>
      <c r="B754" t="str">
        <f>VLOOKUP('Customer Names'!A754,'Customer Names'!$A$2:$C$2336,3,FALSE)</f>
        <v xml:space="preserve">  Nuta</v>
      </c>
      <c r="C754">
        <f>VLOOKUP(A754,'Medical Examinations'!$A$1:$L$2336,2, FALSE)</f>
        <v>31.824999999999999</v>
      </c>
      <c r="D754">
        <f>VLOOKUP(A754,'Medical Examinations'!$A$1:$L$2336,3,FALSE)</f>
        <v>5.52</v>
      </c>
      <c r="E754" t="str">
        <f>VLOOKUP(A754,'Medical Examinations'!$A$1:$L$2336,4,FALSE)</f>
        <v>yes</v>
      </c>
      <c r="F754" t="str">
        <f>VLOOKUP(A754,'Medical Examinations'!$A$1:$L$2336,5,FALSE)</f>
        <v>No</v>
      </c>
      <c r="G754" t="str">
        <f>VLOOKUP(A754,'Medical Examinations'!$A$1:$L$2336,6,FALSE)</f>
        <v>No</v>
      </c>
      <c r="H754" s="25">
        <f>VLOOKUP(A754,'Medical Examinations'!$A$1:$L$2336,7,FALSE)</f>
        <v>1</v>
      </c>
      <c r="I754" t="str">
        <f>VLOOKUP(A754,'Medical Examinations'!$A$1:$L$2336,8,FALSE)</f>
        <v>No</v>
      </c>
      <c r="J754" t="str">
        <f>VLOOKUP(A754,'Medical Examinations'!$A$1:$L$2336,11,FALSE)</f>
        <v>Obesity</v>
      </c>
      <c r="K754" t="str">
        <f>VLOOKUP(A754,'Medical Examinations'!$A$1:$L$2336,12,FALSE)</f>
        <v>Normal</v>
      </c>
      <c r="L754" t="str">
        <f>VLOOKUP(A754,'Hospitalisation Details'!$A$1:$M$2344,12,FALSE)</f>
        <v>10-09-1964</v>
      </c>
      <c r="M754">
        <f>VLOOKUP(A754,'Hospitalisation Details'!$A$1:$M$2344,6,FALSE)</f>
        <v>13607.37</v>
      </c>
      <c r="N754" t="str">
        <f>VLOOKUP(A754,'Hospitalisation Details'!$A$1:$M$2344,7,FALSE)</f>
        <v>tier - 3</v>
      </c>
      <c r="O754" t="str">
        <f>VLOOKUP(A754,'Hospitalisation Details'!$A$1:$M$2344,8,FALSE)</f>
        <v>tier - 1</v>
      </c>
      <c r="P754" t="str">
        <f>VLOOKUP(A754,'Hospitalisation Details'!$A$1:$M$2344,9,FALSE)</f>
        <v>R1024</v>
      </c>
      <c r="Q754">
        <f>VLOOKUP(A754,'Hospitalisation Details'!$A$1:$M$2344,13,FALSE)</f>
        <v>58</v>
      </c>
    </row>
    <row r="755" spans="1:17" ht="15.5" x14ac:dyDescent="0.35">
      <c r="A755" s="21" t="s">
        <v>1617</v>
      </c>
      <c r="B755" t="str">
        <f>VLOOKUP('Customer Names'!A755,'Customer Names'!$A$2:$C$2336,3,FALSE)</f>
        <v xml:space="preserve">  Margie</v>
      </c>
      <c r="C755">
        <f>VLOOKUP(A755,'Medical Examinations'!$A$1:$L$2336,2, FALSE)</f>
        <v>53.58</v>
      </c>
      <c r="D755">
        <f>VLOOKUP(A755,'Medical Examinations'!$A$1:$L$2336,3,FALSE)</f>
        <v>4.55</v>
      </c>
      <c r="E755" t="str">
        <f>VLOOKUP(A755,'Medical Examinations'!$A$1:$L$2336,4,FALSE)</f>
        <v>No</v>
      </c>
      <c r="F755" t="str">
        <f>VLOOKUP(A755,'Medical Examinations'!$A$1:$L$2336,5,FALSE)</f>
        <v>No</v>
      </c>
      <c r="G755" t="str">
        <f>VLOOKUP(A755,'Medical Examinations'!$A$1:$L$2336,6,FALSE)</f>
        <v>No</v>
      </c>
      <c r="H755" s="25">
        <f>VLOOKUP(A755,'Medical Examinations'!$A$1:$L$2336,7,FALSE)</f>
        <v>1</v>
      </c>
      <c r="I755" t="str">
        <f>VLOOKUP(A755,'Medical Examinations'!$A$1:$L$2336,8,FALSE)</f>
        <v>No</v>
      </c>
      <c r="J755" t="str">
        <f>VLOOKUP(A755,'Medical Examinations'!$A$1:$L$2336,11,FALSE)</f>
        <v>Obesity</v>
      </c>
      <c r="K755" t="str">
        <f>VLOOKUP(A755,'Medical Examinations'!$A$1:$L$2336,12,FALSE)</f>
        <v>Normal</v>
      </c>
      <c r="L755" t="str">
        <f>VLOOKUP(A755,'Hospitalisation Details'!$A$1:$M$2344,12,FALSE)</f>
        <v>14-08-1992</v>
      </c>
      <c r="M755">
        <f>VLOOKUP(A755,'Hospitalisation Details'!$A$1:$M$2344,6,FALSE)</f>
        <v>13588.17</v>
      </c>
      <c r="N755" t="str">
        <f>VLOOKUP(A755,'Hospitalisation Details'!$A$1:$M$2344,7,FALSE)</f>
        <v>tier - 3</v>
      </c>
      <c r="O755" t="str">
        <f>VLOOKUP(A755,'Hospitalisation Details'!$A$1:$M$2344,8,FALSE)</f>
        <v>tier - 1</v>
      </c>
      <c r="P755" t="str">
        <f>VLOOKUP(A755,'Hospitalisation Details'!$A$1:$M$2344,9,FALSE)</f>
        <v>R1012</v>
      </c>
      <c r="Q755">
        <f>VLOOKUP(A755,'Hospitalisation Details'!$A$1:$M$2344,13,FALSE)</f>
        <v>30</v>
      </c>
    </row>
    <row r="756" spans="1:17" ht="15.5" x14ac:dyDescent="0.35">
      <c r="A756" s="21" t="s">
        <v>1616</v>
      </c>
      <c r="B756" t="str">
        <f>VLOOKUP('Customer Names'!A756,'Customer Names'!$A$2:$C$2336,3,FALSE)</f>
        <v xml:space="preserve">  Heidi</v>
      </c>
      <c r="C756">
        <f>VLOOKUP(A756,'Medical Examinations'!$A$1:$L$2336,2, FALSE)</f>
        <v>34.299999999999997</v>
      </c>
      <c r="D756">
        <f>VLOOKUP(A756,'Medical Examinations'!$A$1:$L$2336,3,FALSE)</f>
        <v>11.76</v>
      </c>
      <c r="E756" t="str">
        <f>VLOOKUP(A756,'Medical Examinations'!$A$1:$L$2336,4,FALSE)</f>
        <v>No</v>
      </c>
      <c r="F756" t="str">
        <f>VLOOKUP(A756,'Medical Examinations'!$A$1:$L$2336,5,FALSE)</f>
        <v>No</v>
      </c>
      <c r="G756" t="str">
        <f>VLOOKUP(A756,'Medical Examinations'!$A$1:$L$2336,6,FALSE)</f>
        <v>No</v>
      </c>
      <c r="H756" s="25">
        <f>VLOOKUP(A756,'Medical Examinations'!$A$1:$L$2336,7,FALSE)</f>
        <v>0</v>
      </c>
      <c r="I756" t="str">
        <f>VLOOKUP(A756,'Medical Examinations'!$A$1:$L$2336,8,FALSE)</f>
        <v>No</v>
      </c>
      <c r="J756" t="str">
        <f>VLOOKUP(A756,'Medical Examinations'!$A$1:$L$2336,11,FALSE)</f>
        <v>Obesity</v>
      </c>
      <c r="K756" t="str">
        <f>VLOOKUP(A756,'Medical Examinations'!$A$1:$L$2336,12,FALSE)</f>
        <v>Diabetes</v>
      </c>
      <c r="L756" t="str">
        <f>VLOOKUP(A756,'Hospitalisation Details'!$A$1:$M$2344,12,FALSE)</f>
        <v>15-07-1968</v>
      </c>
      <c r="M756">
        <f>VLOOKUP(A756,'Hospitalisation Details'!$A$1:$M$2344,6,FALSE)</f>
        <v>13566.04</v>
      </c>
      <c r="N756" t="str">
        <f>VLOOKUP(A756,'Hospitalisation Details'!$A$1:$M$2344,7,FALSE)</f>
        <v>tier - 3</v>
      </c>
      <c r="O756" t="str">
        <f>VLOOKUP(A756,'Hospitalisation Details'!$A$1:$M$2344,8,FALSE)</f>
        <v>tier - 3</v>
      </c>
      <c r="P756" t="str">
        <f>VLOOKUP(A756,'Hospitalisation Details'!$A$1:$M$2344,9,FALSE)</f>
        <v>R1026</v>
      </c>
      <c r="Q756">
        <f>VLOOKUP(A756,'Hospitalisation Details'!$A$1:$M$2344,13,FALSE)</f>
        <v>55</v>
      </c>
    </row>
    <row r="757" spans="1:17" ht="15.5" x14ac:dyDescent="0.35">
      <c r="A757" s="21" t="s">
        <v>1615</v>
      </c>
      <c r="B757" t="str">
        <f>VLOOKUP('Customer Names'!A757,'Customer Names'!$A$2:$C$2336,3,FALSE)</f>
        <v xml:space="preserve">  Diego J</v>
      </c>
      <c r="C757">
        <f>VLOOKUP(A757,'Medical Examinations'!$A$1:$L$2336,2, FALSE)</f>
        <v>32.11</v>
      </c>
      <c r="D757">
        <f>VLOOKUP(A757,'Medical Examinations'!$A$1:$L$2336,3,FALSE)</f>
        <v>7.06</v>
      </c>
      <c r="E757" t="str">
        <f>VLOOKUP(A757,'Medical Examinations'!$A$1:$L$2336,4,FALSE)</f>
        <v>No</v>
      </c>
      <c r="F757" t="str">
        <f>VLOOKUP(A757,'Medical Examinations'!$A$1:$L$2336,5,FALSE)</f>
        <v>No</v>
      </c>
      <c r="G757" t="str">
        <f>VLOOKUP(A757,'Medical Examinations'!$A$1:$L$2336,6,FALSE)</f>
        <v>No</v>
      </c>
      <c r="H757" s="25">
        <f>VLOOKUP(A757,'Medical Examinations'!$A$1:$L$2336,7,FALSE)</f>
        <v>0</v>
      </c>
      <c r="I757" t="str">
        <f>VLOOKUP(A757,'Medical Examinations'!$A$1:$L$2336,8,FALSE)</f>
        <v>No</v>
      </c>
      <c r="J757" t="str">
        <f>VLOOKUP(A757,'Medical Examinations'!$A$1:$L$2336,11,FALSE)</f>
        <v>Obesity</v>
      </c>
      <c r="K757" t="str">
        <f>VLOOKUP(A757,'Medical Examinations'!$A$1:$L$2336,12,FALSE)</f>
        <v>Diabetes</v>
      </c>
      <c r="L757" t="str">
        <f>VLOOKUP(A757,'Hospitalisation Details'!$A$1:$M$2344,12,FALSE)</f>
        <v>11-07-1960</v>
      </c>
      <c r="M757">
        <f>VLOOKUP(A757,'Hospitalisation Details'!$A$1:$M$2344,6,FALSE)</f>
        <v>13555</v>
      </c>
      <c r="N757" t="str">
        <f>VLOOKUP(A757,'Hospitalisation Details'!$A$1:$M$2344,7,FALSE)</f>
        <v>tier - 3</v>
      </c>
      <c r="O757" t="str">
        <f>VLOOKUP(A757,'Hospitalisation Details'!$A$1:$M$2344,8,FALSE)</f>
        <v>tier - 3</v>
      </c>
      <c r="P757" t="str">
        <f>VLOOKUP(A757,'Hospitalisation Details'!$A$1:$M$2344,9,FALSE)</f>
        <v>R1017</v>
      </c>
      <c r="Q757">
        <f>VLOOKUP(A757,'Hospitalisation Details'!$A$1:$M$2344,13,FALSE)</f>
        <v>63</v>
      </c>
    </row>
    <row r="758" spans="1:17" ht="15.5" x14ac:dyDescent="0.35">
      <c r="A758" s="21" t="s">
        <v>1614</v>
      </c>
      <c r="B758" t="str">
        <f>VLOOKUP('Customer Names'!A758,'Customer Names'!$A$2:$C$2336,3,FALSE)</f>
        <v xml:space="preserve">  Enrique M Sr</v>
      </c>
      <c r="C758">
        <f>VLOOKUP(A758,'Medical Examinations'!$A$1:$L$2336,2, FALSE)</f>
        <v>31.78</v>
      </c>
      <c r="D758">
        <f>VLOOKUP(A758,'Medical Examinations'!$A$1:$L$2336,3,FALSE)</f>
        <v>11.35</v>
      </c>
      <c r="E758" t="str">
        <f>VLOOKUP(A758,'Medical Examinations'!$A$1:$L$2336,4,FALSE)</f>
        <v>yes</v>
      </c>
      <c r="F758" t="str">
        <f>VLOOKUP(A758,'Medical Examinations'!$A$1:$L$2336,5,FALSE)</f>
        <v>No</v>
      </c>
      <c r="G758" t="str">
        <f>VLOOKUP(A758,'Medical Examinations'!$A$1:$L$2336,6,FALSE)</f>
        <v>Yes</v>
      </c>
      <c r="H758" s="25">
        <f>VLOOKUP(A758,'Medical Examinations'!$A$1:$L$2336,7,FALSE)</f>
        <v>1</v>
      </c>
      <c r="I758" t="str">
        <f>VLOOKUP(A758,'Medical Examinations'!$A$1:$L$2336,8,FALSE)</f>
        <v>No</v>
      </c>
      <c r="J758" t="str">
        <f>VLOOKUP(A758,'Medical Examinations'!$A$1:$L$2336,11,FALSE)</f>
        <v>Obesity</v>
      </c>
      <c r="K758" t="str">
        <f>VLOOKUP(A758,'Medical Examinations'!$A$1:$L$2336,12,FALSE)</f>
        <v>Diabetes</v>
      </c>
      <c r="L758" t="str">
        <f>VLOOKUP(A758,'Hospitalisation Details'!$A$1:$M$2344,12,FALSE)</f>
        <v>14-10-1963</v>
      </c>
      <c r="M758">
        <f>VLOOKUP(A758,'Hospitalisation Details'!$A$1:$M$2344,6,FALSE)</f>
        <v>13511.28</v>
      </c>
      <c r="N758" t="str">
        <f>VLOOKUP(A758,'Hospitalisation Details'!$A$1:$M$2344,7,FALSE)</f>
        <v>tier - 3</v>
      </c>
      <c r="O758" t="str">
        <f>VLOOKUP(A758,'Hospitalisation Details'!$A$1:$M$2344,8,FALSE)</f>
        <v>tier - 1</v>
      </c>
      <c r="P758" t="str">
        <f>VLOOKUP(A758,'Hospitalisation Details'!$A$1:$M$2344,9,FALSE)</f>
        <v>R1012</v>
      </c>
      <c r="Q758">
        <f>VLOOKUP(A758,'Hospitalisation Details'!$A$1:$M$2344,13,FALSE)</f>
        <v>59</v>
      </c>
    </row>
    <row r="759" spans="1:17" ht="15.5" x14ac:dyDescent="0.35">
      <c r="A759" s="21" t="s">
        <v>1613</v>
      </c>
      <c r="B759" t="str">
        <f>VLOOKUP('Customer Names'!A759,'Customer Names'!$A$2:$C$2336,3,FALSE)</f>
        <v xml:space="preserve">  Greg</v>
      </c>
      <c r="C759">
        <f>VLOOKUP(A759,'Medical Examinations'!$A$1:$L$2336,2, FALSE)</f>
        <v>46.89</v>
      </c>
      <c r="D759">
        <f>VLOOKUP(A759,'Medical Examinations'!$A$1:$L$2336,3,FALSE)</f>
        <v>5.52</v>
      </c>
      <c r="E759" t="str">
        <f>VLOOKUP(A759,'Medical Examinations'!$A$1:$L$2336,4,FALSE)</f>
        <v>No</v>
      </c>
      <c r="F759" t="str">
        <f>VLOOKUP(A759,'Medical Examinations'!$A$1:$L$2336,5,FALSE)</f>
        <v>No</v>
      </c>
      <c r="G759" t="str">
        <f>VLOOKUP(A759,'Medical Examinations'!$A$1:$L$2336,6,FALSE)</f>
        <v>No</v>
      </c>
      <c r="H759" s="25">
        <f>VLOOKUP(A759,'Medical Examinations'!$A$1:$L$2336,7,FALSE)</f>
        <v>0</v>
      </c>
      <c r="I759" t="str">
        <f>VLOOKUP(A759,'Medical Examinations'!$A$1:$L$2336,8,FALSE)</f>
        <v>No</v>
      </c>
      <c r="J759" t="str">
        <f>VLOOKUP(A759,'Medical Examinations'!$A$1:$L$2336,11,FALSE)</f>
        <v>Obesity</v>
      </c>
      <c r="K759" t="str">
        <f>VLOOKUP(A759,'Medical Examinations'!$A$1:$L$2336,12,FALSE)</f>
        <v>Normal</v>
      </c>
      <c r="L759" t="str">
        <f>VLOOKUP(A759,'Hospitalisation Details'!$A$1:$M$2344,12,FALSE)</f>
        <v>30-08-1990</v>
      </c>
      <c r="M759">
        <f>VLOOKUP(A759,'Hospitalisation Details'!$A$1:$M$2344,6,FALSE)</f>
        <v>13480.83</v>
      </c>
      <c r="N759" t="str">
        <f>VLOOKUP(A759,'Hospitalisation Details'!$A$1:$M$2344,7,FALSE)</f>
        <v>tier - 3</v>
      </c>
      <c r="O759" t="str">
        <f>VLOOKUP(A759,'Hospitalisation Details'!$A$1:$M$2344,8,FALSE)</f>
        <v>tier - 2</v>
      </c>
      <c r="P759" t="str">
        <f>VLOOKUP(A759,'Hospitalisation Details'!$A$1:$M$2344,9,FALSE)</f>
        <v>R1023</v>
      </c>
      <c r="Q759">
        <f>VLOOKUP(A759,'Hospitalisation Details'!$A$1:$M$2344,13,FALSE)</f>
        <v>32</v>
      </c>
    </row>
    <row r="760" spans="1:17" ht="15.5" x14ac:dyDescent="0.35">
      <c r="A760" s="21" t="s">
        <v>1612</v>
      </c>
      <c r="B760" t="str">
        <f>VLOOKUP('Customer Names'!A760,'Customer Names'!$A$2:$C$2336,3,FALSE)</f>
        <v xml:space="preserve">  Filip</v>
      </c>
      <c r="C760">
        <f>VLOOKUP(A760,'Medical Examinations'!$A$1:$L$2336,2, FALSE)</f>
        <v>39.35</v>
      </c>
      <c r="D760">
        <f>VLOOKUP(A760,'Medical Examinations'!$A$1:$L$2336,3,FALSE)</f>
        <v>7.86</v>
      </c>
      <c r="E760" t="str">
        <f>VLOOKUP(A760,'Medical Examinations'!$A$1:$L$2336,4,FALSE)</f>
        <v>yes</v>
      </c>
      <c r="F760" t="str">
        <f>VLOOKUP(A760,'Medical Examinations'!$A$1:$L$2336,5,FALSE)</f>
        <v>No</v>
      </c>
      <c r="G760" t="str">
        <f>VLOOKUP(A760,'Medical Examinations'!$A$1:$L$2336,6,FALSE)</f>
        <v>No</v>
      </c>
      <c r="H760" s="25">
        <f>VLOOKUP(A760,'Medical Examinations'!$A$1:$L$2336,7,FALSE)</f>
        <v>1</v>
      </c>
      <c r="I760" t="str">
        <f>VLOOKUP(A760,'Medical Examinations'!$A$1:$L$2336,8,FALSE)</f>
        <v>No</v>
      </c>
      <c r="J760" t="str">
        <f>VLOOKUP(A760,'Medical Examinations'!$A$1:$L$2336,11,FALSE)</f>
        <v>Obesity</v>
      </c>
      <c r="K760" t="str">
        <f>VLOOKUP(A760,'Medical Examinations'!$A$1:$L$2336,12,FALSE)</f>
        <v>Diabetes</v>
      </c>
      <c r="L760" t="str">
        <f>VLOOKUP(A760,'Hospitalisation Details'!$A$1:$M$2344,12,FALSE)</f>
        <v>07-08-1975</v>
      </c>
      <c r="M760">
        <f>VLOOKUP(A760,'Hospitalisation Details'!$A$1:$M$2344,6,FALSE)</f>
        <v>13472.19</v>
      </c>
      <c r="N760" t="str">
        <f>VLOOKUP(A760,'Hospitalisation Details'!$A$1:$M$2344,7,FALSE)</f>
        <v>tier - 3</v>
      </c>
      <c r="O760" t="str">
        <f>VLOOKUP(A760,'Hospitalisation Details'!$A$1:$M$2344,8,FALSE)</f>
        <v>tier - 2</v>
      </c>
      <c r="P760" t="str">
        <f>VLOOKUP(A760,'Hospitalisation Details'!$A$1:$M$2344,9,FALSE)</f>
        <v>R1012</v>
      </c>
      <c r="Q760">
        <f>VLOOKUP(A760,'Hospitalisation Details'!$A$1:$M$2344,13,FALSE)</f>
        <v>47</v>
      </c>
    </row>
    <row r="761" spans="1:17" ht="15.5" x14ac:dyDescent="0.35">
      <c r="A761" s="21" t="s">
        <v>1611</v>
      </c>
      <c r="B761" t="str">
        <f>VLOOKUP('Customer Names'!A761,'Customer Names'!$A$2:$C$2336,3,FALSE)</f>
        <v xml:space="preserve">  Rosemary E</v>
      </c>
      <c r="C761">
        <f>VLOOKUP(A761,'Medical Examinations'!$A$1:$L$2336,2, FALSE)</f>
        <v>39.200000000000003</v>
      </c>
      <c r="D761">
        <f>VLOOKUP(A761,'Medical Examinations'!$A$1:$L$2336,3,FALSE)</f>
        <v>11.38</v>
      </c>
      <c r="E761" t="str">
        <f>VLOOKUP(A761,'Medical Examinations'!$A$1:$L$2336,4,FALSE)</f>
        <v>No</v>
      </c>
      <c r="F761" t="str">
        <f>VLOOKUP(A761,'Medical Examinations'!$A$1:$L$2336,5,FALSE)</f>
        <v>No</v>
      </c>
      <c r="G761" t="str">
        <f>VLOOKUP(A761,'Medical Examinations'!$A$1:$L$2336,6,FALSE)</f>
        <v>No</v>
      </c>
      <c r="H761" s="25">
        <f>VLOOKUP(A761,'Medical Examinations'!$A$1:$L$2336,7,FALSE)</f>
        <v>0</v>
      </c>
      <c r="I761" t="str">
        <f>VLOOKUP(A761,'Medical Examinations'!$A$1:$L$2336,8,FALSE)</f>
        <v>No</v>
      </c>
      <c r="J761" t="str">
        <f>VLOOKUP(A761,'Medical Examinations'!$A$1:$L$2336,11,FALSE)</f>
        <v>Obesity</v>
      </c>
      <c r="K761" t="str">
        <f>VLOOKUP(A761,'Medical Examinations'!$A$1:$L$2336,12,FALSE)</f>
        <v>Diabetes</v>
      </c>
      <c r="L761" t="str">
        <f>VLOOKUP(A761,'Hospitalisation Details'!$A$1:$M$2344,12,FALSE)</f>
        <v>24-07-1960</v>
      </c>
      <c r="M761">
        <f>VLOOKUP(A761,'Hospitalisation Details'!$A$1:$M$2344,6,FALSE)</f>
        <v>13470.86</v>
      </c>
      <c r="N761" t="str">
        <f>VLOOKUP(A761,'Hospitalisation Details'!$A$1:$M$2344,7,FALSE)</f>
        <v>tier - 3</v>
      </c>
      <c r="O761" t="str">
        <f>VLOOKUP(A761,'Hospitalisation Details'!$A$1:$M$2344,8,FALSE)</f>
        <v>tier - 3</v>
      </c>
      <c r="P761" t="str">
        <f>VLOOKUP(A761,'Hospitalisation Details'!$A$1:$M$2344,9,FALSE)</f>
        <v>R1011</v>
      </c>
      <c r="Q761">
        <f>VLOOKUP(A761,'Hospitalisation Details'!$A$1:$M$2344,13,FALSE)</f>
        <v>63</v>
      </c>
    </row>
    <row r="762" spans="1:17" ht="15.5" x14ac:dyDescent="0.35">
      <c r="A762" s="21" t="s">
        <v>1610</v>
      </c>
      <c r="B762" t="str">
        <f>VLOOKUP('Customer Names'!A762,'Customer Names'!$A$2:$C$2336,3,FALSE)</f>
        <v xml:space="preserve">  Lisa</v>
      </c>
      <c r="C762">
        <f>VLOOKUP(A762,'Medical Examinations'!$A$1:$L$2336,2, FALSE)</f>
        <v>39.159999999999997</v>
      </c>
      <c r="D762">
        <f>VLOOKUP(A762,'Medical Examinations'!$A$1:$L$2336,3,FALSE)</f>
        <v>10.48</v>
      </c>
      <c r="E762" t="str">
        <f>VLOOKUP(A762,'Medical Examinations'!$A$1:$L$2336,4,FALSE)</f>
        <v>No</v>
      </c>
      <c r="F762" t="str">
        <f>VLOOKUP(A762,'Medical Examinations'!$A$1:$L$2336,5,FALSE)</f>
        <v>No</v>
      </c>
      <c r="G762" t="str">
        <f>VLOOKUP(A762,'Medical Examinations'!$A$1:$L$2336,6,FALSE)</f>
        <v>No</v>
      </c>
      <c r="H762" s="25">
        <f>VLOOKUP(A762,'Medical Examinations'!$A$1:$L$2336,7,FALSE)</f>
        <v>0</v>
      </c>
      <c r="I762" t="str">
        <f>VLOOKUP(A762,'Medical Examinations'!$A$1:$L$2336,8,FALSE)</f>
        <v>No</v>
      </c>
      <c r="J762" t="str">
        <f>VLOOKUP(A762,'Medical Examinations'!$A$1:$L$2336,11,FALSE)</f>
        <v>Obesity</v>
      </c>
      <c r="K762" t="str">
        <f>VLOOKUP(A762,'Medical Examinations'!$A$1:$L$2336,12,FALSE)</f>
        <v>Diabetes</v>
      </c>
      <c r="L762" t="str">
        <f>VLOOKUP(A762,'Hospitalisation Details'!$A$1:$M$2344,12,FALSE)</f>
        <v>28-07-1960</v>
      </c>
      <c r="M762">
        <f>VLOOKUP(A762,'Hospitalisation Details'!$A$1:$M$2344,6,FALSE)</f>
        <v>13470.8</v>
      </c>
      <c r="N762" t="str">
        <f>VLOOKUP(A762,'Hospitalisation Details'!$A$1:$M$2344,7,FALSE)</f>
        <v>tier - 3</v>
      </c>
      <c r="O762" t="str">
        <f>VLOOKUP(A762,'Hospitalisation Details'!$A$1:$M$2344,8,FALSE)</f>
        <v>tier - 2</v>
      </c>
      <c r="P762" t="str">
        <f>VLOOKUP(A762,'Hospitalisation Details'!$A$1:$M$2344,9,FALSE)</f>
        <v>R1013</v>
      </c>
      <c r="Q762">
        <f>VLOOKUP(A762,'Hospitalisation Details'!$A$1:$M$2344,13,FALSE)</f>
        <v>63</v>
      </c>
    </row>
    <row r="763" spans="1:17" ht="15.5" x14ac:dyDescent="0.35">
      <c r="A763" s="21" t="s">
        <v>1609</v>
      </c>
      <c r="B763" t="str">
        <f>VLOOKUP('Customer Names'!A763,'Customer Names'!$A$2:$C$2336,3,FALSE)</f>
        <v xml:space="preserve">  Jason</v>
      </c>
      <c r="C763">
        <f>VLOOKUP(A763,'Medical Examinations'!$A$1:$L$2336,2, FALSE)</f>
        <v>44.1</v>
      </c>
      <c r="D763">
        <f>VLOOKUP(A763,'Medical Examinations'!$A$1:$L$2336,3,FALSE)</f>
        <v>5.04</v>
      </c>
      <c r="E763" t="str">
        <f>VLOOKUP(A763,'Medical Examinations'!$A$1:$L$2336,4,FALSE)</f>
        <v>yes</v>
      </c>
      <c r="F763" t="str">
        <f>VLOOKUP(A763,'Medical Examinations'!$A$1:$L$2336,5,FALSE)</f>
        <v>No</v>
      </c>
      <c r="G763" t="str">
        <f>VLOOKUP(A763,'Medical Examinations'!$A$1:$L$2336,6,FALSE)</f>
        <v>No</v>
      </c>
      <c r="H763" s="25">
        <f>VLOOKUP(A763,'Medical Examinations'!$A$1:$L$2336,7,FALSE)</f>
        <v>0</v>
      </c>
      <c r="I763" t="str">
        <f>VLOOKUP(A763,'Medical Examinations'!$A$1:$L$2336,8,FALSE)</f>
        <v>No</v>
      </c>
      <c r="J763" t="str">
        <f>VLOOKUP(A763,'Medical Examinations'!$A$1:$L$2336,11,FALSE)</f>
        <v>Obesity</v>
      </c>
      <c r="K763" t="str">
        <f>VLOOKUP(A763,'Medical Examinations'!$A$1:$L$2336,12,FALSE)</f>
        <v>Normal</v>
      </c>
      <c r="L763" t="str">
        <f>VLOOKUP(A763,'Hospitalisation Details'!$A$1:$M$2344,12,FALSE)</f>
        <v>19-08-1985</v>
      </c>
      <c r="M763">
        <f>VLOOKUP(A763,'Hospitalisation Details'!$A$1:$M$2344,6,FALSE)</f>
        <v>13465.8</v>
      </c>
      <c r="N763" t="str">
        <f>VLOOKUP(A763,'Hospitalisation Details'!$A$1:$M$2344,7,FALSE)</f>
        <v>tier - 3</v>
      </c>
      <c r="O763" t="str">
        <f>VLOOKUP(A763,'Hospitalisation Details'!$A$1:$M$2344,8,FALSE)</f>
        <v>tier - 1</v>
      </c>
      <c r="P763" t="str">
        <f>VLOOKUP(A763,'Hospitalisation Details'!$A$1:$M$2344,9,FALSE)</f>
        <v>R1012</v>
      </c>
      <c r="Q763">
        <f>VLOOKUP(A763,'Hospitalisation Details'!$A$1:$M$2344,13,FALSE)</f>
        <v>37</v>
      </c>
    </row>
    <row r="764" spans="1:17" ht="15.5" x14ac:dyDescent="0.35">
      <c r="A764" s="21" t="s">
        <v>1608</v>
      </c>
      <c r="B764" t="str">
        <f>VLOOKUP('Customer Names'!A764,'Customer Names'!$A$2:$C$2336,3,FALSE)</f>
        <v xml:space="preserve">  Courtney</v>
      </c>
      <c r="C764">
        <f>VLOOKUP(A764,'Medical Examinations'!$A$1:$L$2336,2, FALSE)</f>
        <v>33.200000000000003</v>
      </c>
      <c r="D764">
        <f>VLOOKUP(A764,'Medical Examinations'!$A$1:$L$2336,3,FALSE)</f>
        <v>9.06</v>
      </c>
      <c r="E764" t="str">
        <f>VLOOKUP(A764,'Medical Examinations'!$A$1:$L$2336,4,FALSE)</f>
        <v>No</v>
      </c>
      <c r="F764" t="str">
        <f>VLOOKUP(A764,'Medical Examinations'!$A$1:$L$2336,5,FALSE)</f>
        <v>No</v>
      </c>
      <c r="G764" t="str">
        <f>VLOOKUP(A764,'Medical Examinations'!$A$1:$L$2336,6,FALSE)</f>
        <v>No</v>
      </c>
      <c r="H764" s="25">
        <f>VLOOKUP(A764,'Medical Examinations'!$A$1:$L$2336,7,FALSE)</f>
        <v>0</v>
      </c>
      <c r="I764" t="str">
        <f>VLOOKUP(A764,'Medical Examinations'!$A$1:$L$2336,8,FALSE)</f>
        <v>No</v>
      </c>
      <c r="J764" t="str">
        <f>VLOOKUP(A764,'Medical Examinations'!$A$1:$L$2336,11,FALSE)</f>
        <v>Obesity</v>
      </c>
      <c r="K764" t="str">
        <f>VLOOKUP(A764,'Medical Examinations'!$A$1:$L$2336,12,FALSE)</f>
        <v>Diabetes</v>
      </c>
      <c r="L764" t="str">
        <f>VLOOKUP(A764,'Hospitalisation Details'!$A$1:$M$2344,12,FALSE)</f>
        <v>16-12-1960</v>
      </c>
      <c r="M764">
        <f>VLOOKUP(A764,'Hospitalisation Details'!$A$1:$M$2344,6,FALSE)</f>
        <v>13462.52</v>
      </c>
      <c r="N764" t="str">
        <f>VLOOKUP(A764,'Hospitalisation Details'!$A$1:$M$2344,7,FALSE)</f>
        <v>tier - 3</v>
      </c>
      <c r="O764" t="str">
        <f>VLOOKUP(A764,'Hospitalisation Details'!$A$1:$M$2344,8,FALSE)</f>
        <v>tier - 2</v>
      </c>
      <c r="P764" t="str">
        <f>VLOOKUP(A764,'Hospitalisation Details'!$A$1:$M$2344,9,FALSE)</f>
        <v>R1011</v>
      </c>
      <c r="Q764">
        <f>VLOOKUP(A764,'Hospitalisation Details'!$A$1:$M$2344,13,FALSE)</f>
        <v>62</v>
      </c>
    </row>
    <row r="765" spans="1:17" ht="15.5" x14ac:dyDescent="0.35">
      <c r="A765" s="21" t="s">
        <v>1607</v>
      </c>
      <c r="B765" t="str">
        <f>VLOOKUP('Customer Names'!A765,'Customer Names'!$A$2:$C$2336,3,FALSE)</f>
        <v xml:space="preserve">  Jennifer R</v>
      </c>
      <c r="C765">
        <f>VLOOKUP(A765,'Medical Examinations'!$A$1:$L$2336,2, FALSE)</f>
        <v>29.92</v>
      </c>
      <c r="D765">
        <f>VLOOKUP(A765,'Medical Examinations'!$A$1:$L$2336,3,FALSE)</f>
        <v>11.07</v>
      </c>
      <c r="E765" t="str">
        <f>VLOOKUP(A765,'Medical Examinations'!$A$1:$L$2336,4,FALSE)</f>
        <v>No</v>
      </c>
      <c r="F765" t="str">
        <f>VLOOKUP(A765,'Medical Examinations'!$A$1:$L$2336,5,FALSE)</f>
        <v>No</v>
      </c>
      <c r="G765" t="str">
        <f>VLOOKUP(A765,'Medical Examinations'!$A$1:$L$2336,6,FALSE)</f>
        <v>No</v>
      </c>
      <c r="H765" s="25">
        <f>VLOOKUP(A765,'Medical Examinations'!$A$1:$L$2336,7,FALSE)</f>
        <v>0</v>
      </c>
      <c r="I765" t="str">
        <f>VLOOKUP(A765,'Medical Examinations'!$A$1:$L$2336,8,FALSE)</f>
        <v>No</v>
      </c>
      <c r="J765" t="str">
        <f>VLOOKUP(A765,'Medical Examinations'!$A$1:$L$2336,11,FALSE)</f>
        <v>Obesity</v>
      </c>
      <c r="K765" t="str">
        <f>VLOOKUP(A765,'Medical Examinations'!$A$1:$L$2336,12,FALSE)</f>
        <v>Diabetes</v>
      </c>
      <c r="L765" t="str">
        <f>VLOOKUP(A765,'Hospitalisation Details'!$A$1:$M$2344,12,FALSE)</f>
        <v>11-07-1960</v>
      </c>
      <c r="M765">
        <f>VLOOKUP(A765,'Hospitalisation Details'!$A$1:$M$2344,6,FALSE)</f>
        <v>13457.96</v>
      </c>
      <c r="N765" t="str">
        <f>VLOOKUP(A765,'Hospitalisation Details'!$A$1:$M$2344,7,FALSE)</f>
        <v>tier - 3</v>
      </c>
      <c r="O765" t="str">
        <f>VLOOKUP(A765,'Hospitalisation Details'!$A$1:$M$2344,8,FALSE)</f>
        <v>tier - 1</v>
      </c>
      <c r="P765" t="str">
        <f>VLOOKUP(A765,'Hospitalisation Details'!$A$1:$M$2344,9,FALSE)</f>
        <v>R1013</v>
      </c>
      <c r="Q765">
        <f>VLOOKUP(A765,'Hospitalisation Details'!$A$1:$M$2344,13,FALSE)</f>
        <v>63</v>
      </c>
    </row>
    <row r="766" spans="1:17" ht="15.5" x14ac:dyDescent="0.35">
      <c r="A766" s="21" t="s">
        <v>1606</v>
      </c>
      <c r="B766" t="str">
        <f>VLOOKUP('Customer Names'!A766,'Customer Names'!$A$2:$C$2336,3,FALSE)</f>
        <v xml:space="preserve">  Lauren E</v>
      </c>
      <c r="C766">
        <f>VLOOKUP(A766,'Medical Examinations'!$A$1:$L$2336,2, FALSE)</f>
        <v>25</v>
      </c>
      <c r="D766">
        <f>VLOOKUP(A766,'Medical Examinations'!$A$1:$L$2336,3,FALSE)</f>
        <v>10.45</v>
      </c>
      <c r="E766" t="str">
        <f>VLOOKUP(A766,'Medical Examinations'!$A$1:$L$2336,4,FALSE)</f>
        <v>No</v>
      </c>
      <c r="F766" t="str">
        <f>VLOOKUP(A766,'Medical Examinations'!$A$1:$L$2336,5,FALSE)</f>
        <v>No</v>
      </c>
      <c r="G766" t="str">
        <f>VLOOKUP(A766,'Medical Examinations'!$A$1:$L$2336,6,FALSE)</f>
        <v>No</v>
      </c>
      <c r="H766" s="25">
        <f>VLOOKUP(A766,'Medical Examinations'!$A$1:$L$2336,7,FALSE)</f>
        <v>0</v>
      </c>
      <c r="I766" t="str">
        <f>VLOOKUP(A766,'Medical Examinations'!$A$1:$L$2336,8,FALSE)</f>
        <v>No</v>
      </c>
      <c r="J766" t="str">
        <f>VLOOKUP(A766,'Medical Examinations'!$A$1:$L$2336,11,FALSE)</f>
        <v>Over Weight</v>
      </c>
      <c r="K766" t="str">
        <f>VLOOKUP(A766,'Medical Examinations'!$A$1:$L$2336,12,FALSE)</f>
        <v>Diabetes</v>
      </c>
      <c r="L766" t="str">
        <f>VLOOKUP(A766,'Hospitalisation Details'!$A$1:$M$2344,12,FALSE)</f>
        <v>13-08-1960</v>
      </c>
      <c r="M766">
        <f>VLOOKUP(A766,'Hospitalisation Details'!$A$1:$M$2344,6,FALSE)</f>
        <v>13451.12</v>
      </c>
      <c r="N766" t="str">
        <f>VLOOKUP(A766,'Hospitalisation Details'!$A$1:$M$2344,7,FALSE)</f>
        <v>tier - 3</v>
      </c>
      <c r="O766" t="str">
        <f>VLOOKUP(A766,'Hospitalisation Details'!$A$1:$M$2344,8,FALSE)</f>
        <v>tier - 1</v>
      </c>
      <c r="P766" t="str">
        <f>VLOOKUP(A766,'Hospitalisation Details'!$A$1:$M$2344,9,FALSE)</f>
        <v>R1011</v>
      </c>
      <c r="Q766">
        <f>VLOOKUP(A766,'Hospitalisation Details'!$A$1:$M$2344,13,FALSE)</f>
        <v>62</v>
      </c>
    </row>
    <row r="767" spans="1:17" ht="15.5" x14ac:dyDescent="0.35">
      <c r="A767" s="21" t="s">
        <v>1605</v>
      </c>
      <c r="B767" t="str">
        <f>VLOOKUP('Customer Names'!A767,'Customer Names'!$A$2:$C$2336,3,FALSE)</f>
        <v xml:space="preserve">  Ashley M</v>
      </c>
      <c r="C767">
        <f>VLOOKUP(A767,'Medical Examinations'!$A$1:$L$2336,2, FALSE)</f>
        <v>38.869999999999997</v>
      </c>
      <c r="D767">
        <f>VLOOKUP(A767,'Medical Examinations'!$A$1:$L$2336,3,FALSE)</f>
        <v>8.6300000000000008</v>
      </c>
      <c r="E767" t="str">
        <f>VLOOKUP(A767,'Medical Examinations'!$A$1:$L$2336,4,FALSE)</f>
        <v>yes</v>
      </c>
      <c r="F767" t="str">
        <f>VLOOKUP(A767,'Medical Examinations'!$A$1:$L$2336,5,FALSE)</f>
        <v>No</v>
      </c>
      <c r="G767" t="str">
        <f>VLOOKUP(A767,'Medical Examinations'!$A$1:$L$2336,6,FALSE)</f>
        <v>No</v>
      </c>
      <c r="H767" s="25">
        <f>VLOOKUP(A767,'Medical Examinations'!$A$1:$L$2336,7,FALSE)</f>
        <v>1</v>
      </c>
      <c r="I767" t="str">
        <f>VLOOKUP(A767,'Medical Examinations'!$A$1:$L$2336,8,FALSE)</f>
        <v>No</v>
      </c>
      <c r="J767" t="str">
        <f>VLOOKUP(A767,'Medical Examinations'!$A$1:$L$2336,11,FALSE)</f>
        <v>Obesity</v>
      </c>
      <c r="K767" t="str">
        <f>VLOOKUP(A767,'Medical Examinations'!$A$1:$L$2336,12,FALSE)</f>
        <v>Diabetes</v>
      </c>
      <c r="L767" t="str">
        <f>VLOOKUP(A767,'Hospitalisation Details'!$A$1:$M$2344,12,FALSE)</f>
        <v>29-06-1975</v>
      </c>
      <c r="M767">
        <f>VLOOKUP(A767,'Hospitalisation Details'!$A$1:$M$2344,6,FALSE)</f>
        <v>13440.7</v>
      </c>
      <c r="N767" t="str">
        <f>VLOOKUP(A767,'Hospitalisation Details'!$A$1:$M$2344,7,FALSE)</f>
        <v>tier - 3</v>
      </c>
      <c r="O767" t="str">
        <f>VLOOKUP(A767,'Hospitalisation Details'!$A$1:$M$2344,8,FALSE)</f>
        <v>tier - 2</v>
      </c>
      <c r="P767" t="str">
        <f>VLOOKUP(A767,'Hospitalisation Details'!$A$1:$M$2344,9,FALSE)</f>
        <v>R1012</v>
      </c>
      <c r="Q767">
        <f>VLOOKUP(A767,'Hospitalisation Details'!$A$1:$M$2344,13,FALSE)</f>
        <v>48</v>
      </c>
    </row>
    <row r="768" spans="1:17" ht="15.5" x14ac:dyDescent="0.35">
      <c r="A768" s="21" t="s">
        <v>1604</v>
      </c>
      <c r="B768" t="str">
        <f>VLOOKUP('Customer Names'!A768,'Customer Names'!$A$2:$C$2336,3,FALSE)</f>
        <v xml:space="preserve">  Alison R</v>
      </c>
      <c r="C768">
        <f>VLOOKUP(A768,'Medical Examinations'!$A$1:$L$2336,2, FALSE)</f>
        <v>32.299999999999997</v>
      </c>
      <c r="D768">
        <f>VLOOKUP(A768,'Medical Examinations'!$A$1:$L$2336,3,FALSE)</f>
        <v>5.28</v>
      </c>
      <c r="E768" t="str">
        <f>VLOOKUP(A768,'Medical Examinations'!$A$1:$L$2336,4,FALSE)</f>
        <v>yes</v>
      </c>
      <c r="F768" t="str">
        <f>VLOOKUP(A768,'Medical Examinations'!$A$1:$L$2336,5,FALSE)</f>
        <v>No</v>
      </c>
      <c r="G768" t="str">
        <f>VLOOKUP(A768,'Medical Examinations'!$A$1:$L$2336,6,FALSE)</f>
        <v>No</v>
      </c>
      <c r="H768" s="25">
        <f>VLOOKUP(A768,'Medical Examinations'!$A$1:$L$2336,7,FALSE)</f>
        <v>2</v>
      </c>
      <c r="I768" t="str">
        <f>VLOOKUP(A768,'Medical Examinations'!$A$1:$L$2336,8,FALSE)</f>
        <v>No</v>
      </c>
      <c r="J768" t="str">
        <f>VLOOKUP(A768,'Medical Examinations'!$A$1:$L$2336,11,FALSE)</f>
        <v>Obesity</v>
      </c>
      <c r="K768" t="str">
        <f>VLOOKUP(A768,'Medical Examinations'!$A$1:$L$2336,12,FALSE)</f>
        <v>Normal</v>
      </c>
      <c r="L768" t="str">
        <f>VLOOKUP(A768,'Hospitalisation Details'!$A$1:$M$2344,12,FALSE)</f>
        <v>14-11-1966</v>
      </c>
      <c r="M768">
        <f>VLOOKUP(A768,'Hospitalisation Details'!$A$1:$M$2344,6,FALSE)</f>
        <v>13430.27</v>
      </c>
      <c r="N768" t="str">
        <f>VLOOKUP(A768,'Hospitalisation Details'!$A$1:$M$2344,7,FALSE)</f>
        <v>tier - 3</v>
      </c>
      <c r="O768" t="str">
        <f>VLOOKUP(A768,'Hospitalisation Details'!$A$1:$M$2344,8,FALSE)</f>
        <v>tier - 3</v>
      </c>
      <c r="P768" t="str">
        <f>VLOOKUP(A768,'Hospitalisation Details'!$A$1:$M$2344,9,FALSE)</f>
        <v>R1024</v>
      </c>
      <c r="Q768">
        <f>VLOOKUP(A768,'Hospitalisation Details'!$A$1:$M$2344,13,FALSE)</f>
        <v>56</v>
      </c>
    </row>
    <row r="769" spans="1:17" ht="15.5" x14ac:dyDescent="0.35">
      <c r="A769" s="21" t="s">
        <v>1603</v>
      </c>
      <c r="B769" t="str">
        <f>VLOOKUP('Customer Names'!A769,'Customer Names'!$A$2:$C$2336,3,FALSE)</f>
        <v xml:space="preserve">  Madeleine</v>
      </c>
      <c r="C769">
        <f>VLOOKUP(A769,'Medical Examinations'!$A$1:$L$2336,2, FALSE)</f>
        <v>31.16</v>
      </c>
      <c r="D769">
        <f>VLOOKUP(A769,'Medical Examinations'!$A$1:$L$2336,3,FALSE)</f>
        <v>7.49</v>
      </c>
      <c r="E769" t="str">
        <f>VLOOKUP(A769,'Medical Examinations'!$A$1:$L$2336,4,FALSE)</f>
        <v>yes</v>
      </c>
      <c r="F769" t="str">
        <f>VLOOKUP(A769,'Medical Examinations'!$A$1:$L$2336,5,FALSE)</f>
        <v>No</v>
      </c>
      <c r="G769" t="str">
        <f>VLOOKUP(A769,'Medical Examinations'!$A$1:$L$2336,6,FALSE)</f>
        <v>No</v>
      </c>
      <c r="H769" s="25">
        <f>VLOOKUP(A769,'Medical Examinations'!$A$1:$L$2336,7,FALSE)</f>
        <v>2</v>
      </c>
      <c r="I769" t="str">
        <f>VLOOKUP(A769,'Medical Examinations'!$A$1:$L$2336,8,FALSE)</f>
        <v>No</v>
      </c>
      <c r="J769" t="str">
        <f>VLOOKUP(A769,'Medical Examinations'!$A$1:$L$2336,11,FALSE)</f>
        <v>Obesity</v>
      </c>
      <c r="K769" t="str">
        <f>VLOOKUP(A769,'Medical Examinations'!$A$1:$L$2336,12,FALSE)</f>
        <v>Diabetes</v>
      </c>
      <c r="L769" t="str">
        <f>VLOOKUP(A769,'Hospitalisation Details'!$A$1:$M$2344,12,FALSE)</f>
        <v>03-11-1961</v>
      </c>
      <c r="M769">
        <f>VLOOKUP(A769,'Hospitalisation Details'!$A$1:$M$2344,6,FALSE)</f>
        <v>13429.04</v>
      </c>
      <c r="N769" t="str">
        <f>VLOOKUP(A769,'Hospitalisation Details'!$A$1:$M$2344,7,FALSE)</f>
        <v>tier - 3</v>
      </c>
      <c r="O769" t="str">
        <f>VLOOKUP(A769,'Hospitalisation Details'!$A$1:$M$2344,8,FALSE)</f>
        <v>tier - 3</v>
      </c>
      <c r="P769" t="str">
        <f>VLOOKUP(A769,'Hospitalisation Details'!$A$1:$M$2344,9,FALSE)</f>
        <v>R1012</v>
      </c>
      <c r="Q769">
        <f>VLOOKUP(A769,'Hospitalisation Details'!$A$1:$M$2344,13,FALSE)</f>
        <v>61</v>
      </c>
    </row>
    <row r="770" spans="1:17" ht="15.5" x14ac:dyDescent="0.35">
      <c r="A770" s="21" t="s">
        <v>1602</v>
      </c>
      <c r="B770" t="str">
        <f>VLOOKUP('Customer Names'!A770,'Customer Names'!$A$2:$C$2336,3,FALSE)</f>
        <v xml:space="preserve">  Stacey</v>
      </c>
      <c r="C770">
        <f>VLOOKUP(A770,'Medical Examinations'!$A$1:$L$2336,2, FALSE)</f>
        <v>54.59</v>
      </c>
      <c r="D770">
        <f>VLOOKUP(A770,'Medical Examinations'!$A$1:$L$2336,3,FALSE)</f>
        <v>4.2699999999999996</v>
      </c>
      <c r="E770" t="str">
        <f>VLOOKUP(A770,'Medical Examinations'!$A$1:$L$2336,4,FALSE)</f>
        <v>No</v>
      </c>
      <c r="F770" t="str">
        <f>VLOOKUP(A770,'Medical Examinations'!$A$1:$L$2336,5,FALSE)</f>
        <v>No</v>
      </c>
      <c r="G770" t="str">
        <f>VLOOKUP(A770,'Medical Examinations'!$A$1:$L$2336,6,FALSE)</f>
        <v>No</v>
      </c>
      <c r="H770" s="25">
        <f>VLOOKUP(A770,'Medical Examinations'!$A$1:$L$2336,7,FALSE)</f>
        <v>0</v>
      </c>
      <c r="I770" t="str">
        <f>VLOOKUP(A770,'Medical Examinations'!$A$1:$L$2336,8,FALSE)</f>
        <v>No</v>
      </c>
      <c r="J770" t="str">
        <f>VLOOKUP(A770,'Medical Examinations'!$A$1:$L$2336,11,FALSE)</f>
        <v>Obesity</v>
      </c>
      <c r="K770" t="str">
        <f>VLOOKUP(A770,'Medical Examinations'!$A$1:$L$2336,12,FALSE)</f>
        <v>Normal</v>
      </c>
      <c r="L770" t="str">
        <f>VLOOKUP(A770,'Hospitalisation Details'!$A$1:$M$2344,12,FALSE)</f>
        <v>17-06-1994</v>
      </c>
      <c r="M770">
        <f>VLOOKUP(A770,'Hospitalisation Details'!$A$1:$M$2344,6,FALSE)</f>
        <v>13417.05</v>
      </c>
      <c r="N770" t="str">
        <f>VLOOKUP(A770,'Hospitalisation Details'!$A$1:$M$2344,7,FALSE)</f>
        <v>tier - 3</v>
      </c>
      <c r="O770" t="str">
        <f>VLOOKUP(A770,'Hospitalisation Details'!$A$1:$M$2344,8,FALSE)</f>
        <v>tier - 3</v>
      </c>
      <c r="P770" t="str">
        <f>VLOOKUP(A770,'Hospitalisation Details'!$A$1:$M$2344,9,FALSE)</f>
        <v>R1012</v>
      </c>
      <c r="Q770">
        <f>VLOOKUP(A770,'Hospitalisation Details'!$A$1:$M$2344,13,FALSE)</f>
        <v>29</v>
      </c>
    </row>
    <row r="771" spans="1:17" ht="15.5" x14ac:dyDescent="0.35">
      <c r="A771" s="21" t="s">
        <v>1601</v>
      </c>
      <c r="B771" t="str">
        <f>VLOOKUP('Customer Names'!A771,'Customer Names'!$A$2:$C$2336,3,FALSE)</f>
        <v xml:space="preserve">  Kimberly</v>
      </c>
      <c r="C771">
        <f>VLOOKUP(A771,'Medical Examinations'!$A$1:$L$2336,2, FALSE)</f>
        <v>21.09</v>
      </c>
      <c r="D771">
        <f>VLOOKUP(A771,'Medical Examinations'!$A$1:$L$2336,3,FALSE)</f>
        <v>9.2200000000000006</v>
      </c>
      <c r="E771" t="str">
        <f>VLOOKUP(A771,'Medical Examinations'!$A$1:$L$2336,4,FALSE)</f>
        <v>yes</v>
      </c>
      <c r="F771" t="str">
        <f>VLOOKUP(A771,'Medical Examinations'!$A$1:$L$2336,5,FALSE)</f>
        <v>No</v>
      </c>
      <c r="G771" t="str">
        <f>VLOOKUP(A771,'Medical Examinations'!$A$1:$L$2336,6,FALSE)</f>
        <v>No</v>
      </c>
      <c r="H771" s="25">
        <f>VLOOKUP(A771,'Medical Examinations'!$A$1:$L$2336,7,FALSE)</f>
        <v>2</v>
      </c>
      <c r="I771" t="str">
        <f>VLOOKUP(A771,'Medical Examinations'!$A$1:$L$2336,8,FALSE)</f>
        <v>No</v>
      </c>
      <c r="J771" t="str">
        <f>VLOOKUP(A771,'Medical Examinations'!$A$1:$L$2336,11,FALSE)</f>
        <v>Normal Weight</v>
      </c>
      <c r="K771" t="str">
        <f>VLOOKUP(A771,'Medical Examinations'!$A$1:$L$2336,12,FALSE)</f>
        <v>Diabetes</v>
      </c>
      <c r="L771" t="str">
        <f>VLOOKUP(A771,'Hospitalisation Details'!$A$1:$M$2344,12,FALSE)</f>
        <v>22-07-1961</v>
      </c>
      <c r="M771">
        <f>VLOOKUP(A771,'Hospitalisation Details'!$A$1:$M$2344,6,FALSE)</f>
        <v>13415.04</v>
      </c>
      <c r="N771" t="str">
        <f>VLOOKUP(A771,'Hospitalisation Details'!$A$1:$M$2344,7,FALSE)</f>
        <v>tier - 3</v>
      </c>
      <c r="O771" t="str">
        <f>VLOOKUP(A771,'Hospitalisation Details'!$A$1:$M$2344,8,FALSE)</f>
        <v>tier - 2</v>
      </c>
      <c r="P771" t="str">
        <f>VLOOKUP(A771,'Hospitalisation Details'!$A$1:$M$2344,9,FALSE)</f>
        <v>R1012</v>
      </c>
      <c r="Q771">
        <f>VLOOKUP(A771,'Hospitalisation Details'!$A$1:$M$2344,13,FALSE)</f>
        <v>62</v>
      </c>
    </row>
    <row r="772" spans="1:17" ht="15.5" x14ac:dyDescent="0.35">
      <c r="A772" s="21" t="s">
        <v>1600</v>
      </c>
      <c r="B772" t="str">
        <f>VLOOKUP('Customer Names'!A772,'Customer Names'!$A$2:$C$2336,3,FALSE)</f>
        <v xml:space="preserve">  Matthew D</v>
      </c>
      <c r="C772">
        <f>VLOOKUP(A772,'Medical Examinations'!$A$1:$L$2336,2, FALSE)</f>
        <v>52.41</v>
      </c>
      <c r="D772">
        <f>VLOOKUP(A772,'Medical Examinations'!$A$1:$L$2336,3,FALSE)</f>
        <v>5.99</v>
      </c>
      <c r="E772" t="str">
        <f>VLOOKUP(A772,'Medical Examinations'!$A$1:$L$2336,4,FALSE)</f>
        <v>No</v>
      </c>
      <c r="F772" t="str">
        <f>VLOOKUP(A772,'Medical Examinations'!$A$1:$L$2336,5,FALSE)</f>
        <v>No</v>
      </c>
      <c r="G772" t="str">
        <f>VLOOKUP(A772,'Medical Examinations'!$A$1:$L$2336,6,FALSE)</f>
        <v>No</v>
      </c>
      <c r="H772" s="25">
        <f>VLOOKUP(A772,'Medical Examinations'!$A$1:$L$2336,7,FALSE)</f>
        <v>1</v>
      </c>
      <c r="I772" t="str">
        <f>VLOOKUP(A772,'Medical Examinations'!$A$1:$L$2336,8,FALSE)</f>
        <v>No</v>
      </c>
      <c r="J772" t="str">
        <f>VLOOKUP(A772,'Medical Examinations'!$A$1:$L$2336,11,FALSE)</f>
        <v>Obesity</v>
      </c>
      <c r="K772" t="str">
        <f>VLOOKUP(A772,'Medical Examinations'!$A$1:$L$2336,12,FALSE)</f>
        <v>Prediabetes</v>
      </c>
      <c r="L772" t="str">
        <f>VLOOKUP(A772,'Hospitalisation Details'!$A$1:$M$2344,12,FALSE)</f>
        <v>19-12-1992</v>
      </c>
      <c r="M772">
        <f>VLOOKUP(A772,'Hospitalisation Details'!$A$1:$M$2344,6,FALSE)</f>
        <v>13412.97</v>
      </c>
      <c r="N772" t="str">
        <f>VLOOKUP(A772,'Hospitalisation Details'!$A$1:$M$2344,7,FALSE)</f>
        <v>tier - 3</v>
      </c>
      <c r="O772" t="str">
        <f>VLOOKUP(A772,'Hospitalisation Details'!$A$1:$M$2344,8,FALSE)</f>
        <v>tier - 3</v>
      </c>
      <c r="P772" t="str">
        <f>VLOOKUP(A772,'Hospitalisation Details'!$A$1:$M$2344,9,FALSE)</f>
        <v>R1023</v>
      </c>
      <c r="Q772">
        <f>VLOOKUP(A772,'Hospitalisation Details'!$A$1:$M$2344,13,FALSE)</f>
        <v>30</v>
      </c>
    </row>
    <row r="773" spans="1:17" ht="15.5" x14ac:dyDescent="0.35">
      <c r="A773" s="21" t="s">
        <v>1599</v>
      </c>
      <c r="B773" t="str">
        <f>VLOOKUP('Customer Names'!A773,'Customer Names'!$A$2:$C$2336,3,FALSE)</f>
        <v xml:space="preserve">  Michael</v>
      </c>
      <c r="C773">
        <f>VLOOKUP(A773,'Medical Examinations'!$A$1:$L$2336,2, FALSE)</f>
        <v>41.47</v>
      </c>
      <c r="D773">
        <f>VLOOKUP(A773,'Medical Examinations'!$A$1:$L$2336,3,FALSE)</f>
        <v>5.86</v>
      </c>
      <c r="E773" t="str">
        <f>VLOOKUP(A773,'Medical Examinations'!$A$1:$L$2336,4,FALSE)</f>
        <v>yes</v>
      </c>
      <c r="F773" t="str">
        <f>VLOOKUP(A773,'Medical Examinations'!$A$1:$L$2336,5,FALSE)</f>
        <v>No</v>
      </c>
      <c r="G773" t="str">
        <f>VLOOKUP(A773,'Medical Examinations'!$A$1:$L$2336,6,FALSE)</f>
        <v>No</v>
      </c>
      <c r="H773" s="25">
        <f>VLOOKUP(A773,'Medical Examinations'!$A$1:$L$2336,7,FALSE)</f>
        <v>2</v>
      </c>
      <c r="I773" t="str">
        <f>VLOOKUP(A773,'Medical Examinations'!$A$1:$L$2336,8,FALSE)</f>
        <v>No</v>
      </c>
      <c r="J773" t="str">
        <f>VLOOKUP(A773,'Medical Examinations'!$A$1:$L$2336,11,FALSE)</f>
        <v>Obesity</v>
      </c>
      <c r="K773" t="str">
        <f>VLOOKUP(A773,'Medical Examinations'!$A$1:$L$2336,12,FALSE)</f>
        <v>Prediabetes</v>
      </c>
      <c r="L773" t="str">
        <f>VLOOKUP(A773,'Hospitalisation Details'!$A$1:$M$2344,12,FALSE)</f>
        <v>20-12-1959</v>
      </c>
      <c r="M773">
        <f>VLOOKUP(A773,'Hospitalisation Details'!$A$1:$M$2344,6,FALSE)</f>
        <v>13405.39</v>
      </c>
      <c r="N773" t="str">
        <f>VLOOKUP(A773,'Hospitalisation Details'!$A$1:$M$2344,7,FALSE)</f>
        <v>tier - 3</v>
      </c>
      <c r="O773" t="str">
        <f>VLOOKUP(A773,'Hospitalisation Details'!$A$1:$M$2344,8,FALSE)</f>
        <v>tier - 3</v>
      </c>
      <c r="P773" t="str">
        <f>VLOOKUP(A773,'Hospitalisation Details'!$A$1:$M$2344,9,FALSE)</f>
        <v>R1013</v>
      </c>
      <c r="Q773">
        <f>VLOOKUP(A773,'Hospitalisation Details'!$A$1:$M$2344,13,FALSE)</f>
        <v>63</v>
      </c>
    </row>
    <row r="774" spans="1:17" ht="15.5" x14ac:dyDescent="0.35">
      <c r="A774" s="21" t="s">
        <v>1598</v>
      </c>
      <c r="B774" t="str">
        <f>VLOOKUP('Customer Names'!A774,'Customer Names'!$A$2:$C$2336,3,FALSE)</f>
        <v xml:space="preserve">  Ben</v>
      </c>
      <c r="C774">
        <f>VLOOKUP(A774,'Medical Examinations'!$A$1:$L$2336,2, FALSE)</f>
        <v>33.1</v>
      </c>
      <c r="D774">
        <f>VLOOKUP(A774,'Medical Examinations'!$A$1:$L$2336,3,FALSE)</f>
        <v>5.19</v>
      </c>
      <c r="E774" t="str">
        <f>VLOOKUP(A774,'Medical Examinations'!$A$1:$L$2336,4,FALSE)</f>
        <v>yes</v>
      </c>
      <c r="F774" t="str">
        <f>VLOOKUP(A774,'Medical Examinations'!$A$1:$L$2336,5,FALSE)</f>
        <v>No</v>
      </c>
      <c r="G774" t="str">
        <f>VLOOKUP(A774,'Medical Examinations'!$A$1:$L$2336,6,FALSE)</f>
        <v>No</v>
      </c>
      <c r="H774" s="25">
        <f>VLOOKUP(A774,'Medical Examinations'!$A$1:$L$2336,7,FALSE)</f>
        <v>2</v>
      </c>
      <c r="I774" t="str">
        <f>VLOOKUP(A774,'Medical Examinations'!$A$1:$L$2336,8,FALSE)</f>
        <v>No</v>
      </c>
      <c r="J774" t="str">
        <f>VLOOKUP(A774,'Medical Examinations'!$A$1:$L$2336,11,FALSE)</f>
        <v>Obesity</v>
      </c>
      <c r="K774" t="str">
        <f>VLOOKUP(A774,'Medical Examinations'!$A$1:$L$2336,12,FALSE)</f>
        <v>Normal</v>
      </c>
      <c r="L774" t="str">
        <f>VLOOKUP(A774,'Hospitalisation Details'!$A$1:$M$2344,12,FALSE)</f>
        <v>25-11-1959</v>
      </c>
      <c r="M774">
        <f>VLOOKUP(A774,'Hospitalisation Details'!$A$1:$M$2344,6,FALSE)</f>
        <v>13393.76</v>
      </c>
      <c r="N774" t="str">
        <f>VLOOKUP(A774,'Hospitalisation Details'!$A$1:$M$2344,7,FALSE)</f>
        <v>tier - 3</v>
      </c>
      <c r="O774" t="str">
        <f>VLOOKUP(A774,'Hospitalisation Details'!$A$1:$M$2344,8,FALSE)</f>
        <v>tier - 1</v>
      </c>
      <c r="P774" t="str">
        <f>VLOOKUP(A774,'Hospitalisation Details'!$A$1:$M$2344,9,FALSE)</f>
        <v>R1011</v>
      </c>
      <c r="Q774">
        <f>VLOOKUP(A774,'Hospitalisation Details'!$A$1:$M$2344,13,FALSE)</f>
        <v>63</v>
      </c>
    </row>
    <row r="775" spans="1:17" ht="15.5" x14ac:dyDescent="0.35">
      <c r="A775" s="21" t="s">
        <v>1597</v>
      </c>
      <c r="B775" t="str">
        <f>VLOOKUP('Customer Names'!A775,'Customer Names'!$A$2:$C$2336,3,FALSE)</f>
        <v xml:space="preserve">  Chris</v>
      </c>
      <c r="C775">
        <f>VLOOKUP(A775,'Medical Examinations'!$A$1:$L$2336,2, FALSE)</f>
        <v>30.8</v>
      </c>
      <c r="D775">
        <f>VLOOKUP(A775,'Medical Examinations'!$A$1:$L$2336,3,FALSE)</f>
        <v>4.37</v>
      </c>
      <c r="E775" t="str">
        <f>VLOOKUP(A775,'Medical Examinations'!$A$1:$L$2336,4,FALSE)</f>
        <v>yes</v>
      </c>
      <c r="F775" t="str">
        <f>VLOOKUP(A775,'Medical Examinations'!$A$1:$L$2336,5,FALSE)</f>
        <v>No</v>
      </c>
      <c r="G775" t="str">
        <f>VLOOKUP(A775,'Medical Examinations'!$A$1:$L$2336,6,FALSE)</f>
        <v>No</v>
      </c>
      <c r="H775" s="25">
        <f>VLOOKUP(A775,'Medical Examinations'!$A$1:$L$2336,7,FALSE)</f>
        <v>2</v>
      </c>
      <c r="I775" t="str">
        <f>VLOOKUP(A775,'Medical Examinations'!$A$1:$L$2336,8,FALSE)</f>
        <v>No</v>
      </c>
      <c r="J775" t="str">
        <f>VLOOKUP(A775,'Medical Examinations'!$A$1:$L$2336,11,FALSE)</f>
        <v>Obesity</v>
      </c>
      <c r="K775" t="str">
        <f>VLOOKUP(A775,'Medical Examinations'!$A$1:$L$2336,12,FALSE)</f>
        <v>Normal</v>
      </c>
      <c r="L775" t="str">
        <f>VLOOKUP(A775,'Hospitalisation Details'!$A$1:$M$2344,12,FALSE)</f>
        <v>09-12-1959</v>
      </c>
      <c r="M775">
        <f>VLOOKUP(A775,'Hospitalisation Details'!$A$1:$M$2344,6,FALSE)</f>
        <v>13390.56</v>
      </c>
      <c r="N775" t="str">
        <f>VLOOKUP(A775,'Hospitalisation Details'!$A$1:$M$2344,7,FALSE)</f>
        <v>tier - 3</v>
      </c>
      <c r="O775" t="str">
        <f>VLOOKUP(A775,'Hospitalisation Details'!$A$1:$M$2344,8,FALSE)</f>
        <v>tier - 3</v>
      </c>
      <c r="P775" t="str">
        <f>VLOOKUP(A775,'Hospitalisation Details'!$A$1:$M$2344,9,FALSE)</f>
        <v>R1011</v>
      </c>
      <c r="Q775">
        <f>VLOOKUP(A775,'Hospitalisation Details'!$A$1:$M$2344,13,FALSE)</f>
        <v>63</v>
      </c>
    </row>
    <row r="776" spans="1:17" ht="15.5" x14ac:dyDescent="0.35">
      <c r="A776" s="21" t="s">
        <v>1596</v>
      </c>
      <c r="B776" t="str">
        <f>VLOOKUP('Customer Names'!A776,'Customer Names'!$A$2:$C$2336,3,FALSE)</f>
        <v xml:space="preserve">  Jeremy J</v>
      </c>
      <c r="C776">
        <f>VLOOKUP(A776,'Medical Examinations'!$A$1:$L$2336,2, FALSE)</f>
        <v>42.06</v>
      </c>
      <c r="D776">
        <f>VLOOKUP(A776,'Medical Examinations'!$A$1:$L$2336,3,FALSE)</f>
        <v>5.32</v>
      </c>
      <c r="E776" t="str">
        <f>VLOOKUP(A776,'Medical Examinations'!$A$1:$L$2336,4,FALSE)</f>
        <v>No</v>
      </c>
      <c r="F776" t="str">
        <f>VLOOKUP(A776,'Medical Examinations'!$A$1:$L$2336,5,FALSE)</f>
        <v>No</v>
      </c>
      <c r="G776" t="str">
        <f>VLOOKUP(A776,'Medical Examinations'!$A$1:$L$2336,6,FALSE)</f>
        <v>No</v>
      </c>
      <c r="H776" s="25">
        <f>VLOOKUP(A776,'Medical Examinations'!$A$1:$L$2336,7,FALSE)</f>
        <v>1</v>
      </c>
      <c r="I776" t="str">
        <f>VLOOKUP(A776,'Medical Examinations'!$A$1:$L$2336,8,FALSE)</f>
        <v>No</v>
      </c>
      <c r="J776" t="str">
        <f>VLOOKUP(A776,'Medical Examinations'!$A$1:$L$2336,11,FALSE)</f>
        <v>Obesity</v>
      </c>
      <c r="K776" t="str">
        <f>VLOOKUP(A776,'Medical Examinations'!$A$1:$L$2336,12,FALSE)</f>
        <v>Normal</v>
      </c>
      <c r="L776" t="str">
        <f>VLOOKUP(A776,'Hospitalisation Details'!$A$1:$M$2344,12,FALSE)</f>
        <v>06-06-1984</v>
      </c>
      <c r="M776">
        <f>VLOOKUP(A776,'Hospitalisation Details'!$A$1:$M$2344,6,FALSE)</f>
        <v>13383.67</v>
      </c>
      <c r="N776" t="str">
        <f>VLOOKUP(A776,'Hospitalisation Details'!$A$1:$M$2344,7,FALSE)</f>
        <v>tier - 3</v>
      </c>
      <c r="O776" t="str">
        <f>VLOOKUP(A776,'Hospitalisation Details'!$A$1:$M$2344,8,FALSE)</f>
        <v>tier - 2</v>
      </c>
      <c r="P776" t="str">
        <f>VLOOKUP(A776,'Hospitalisation Details'!$A$1:$M$2344,9,FALSE)</f>
        <v>R1023</v>
      </c>
      <c r="Q776">
        <f>VLOOKUP(A776,'Hospitalisation Details'!$A$1:$M$2344,13,FALSE)</f>
        <v>39</v>
      </c>
    </row>
    <row r="777" spans="1:17" ht="15.5" x14ac:dyDescent="0.35">
      <c r="A777" s="21" t="s">
        <v>1595</v>
      </c>
      <c r="B777" t="str">
        <f>VLOOKUP('Customer Names'!A777,'Customer Names'!$A$2:$C$2336,3,FALSE)</f>
        <v xml:space="preserve">  Amy L</v>
      </c>
      <c r="C777">
        <f>VLOOKUP(A777,'Medical Examinations'!$A$1:$L$2336,2, FALSE)</f>
        <v>39.270000000000003</v>
      </c>
      <c r="D777">
        <f>VLOOKUP(A777,'Medical Examinations'!$A$1:$L$2336,3,FALSE)</f>
        <v>5.64</v>
      </c>
      <c r="E777" t="str">
        <f>VLOOKUP(A777,'Medical Examinations'!$A$1:$L$2336,4,FALSE)</f>
        <v>No</v>
      </c>
      <c r="F777" t="str">
        <f>VLOOKUP(A777,'Medical Examinations'!$A$1:$L$2336,5,FALSE)</f>
        <v>No</v>
      </c>
      <c r="G777" t="str">
        <f>VLOOKUP(A777,'Medical Examinations'!$A$1:$L$2336,6,FALSE)</f>
        <v>Yes</v>
      </c>
      <c r="H777" s="25">
        <f>VLOOKUP(A777,'Medical Examinations'!$A$1:$L$2336,7,FALSE)</f>
        <v>1</v>
      </c>
      <c r="I777" t="str">
        <f>VLOOKUP(A777,'Medical Examinations'!$A$1:$L$2336,8,FALSE)</f>
        <v>No</v>
      </c>
      <c r="J777" t="str">
        <f>VLOOKUP(A777,'Medical Examinations'!$A$1:$L$2336,11,FALSE)</f>
        <v>Obesity</v>
      </c>
      <c r="K777" t="str">
        <f>VLOOKUP(A777,'Medical Examinations'!$A$1:$L$2336,12,FALSE)</f>
        <v>Normal</v>
      </c>
      <c r="L777" t="str">
        <f>VLOOKUP(A777,'Hospitalisation Details'!$A$1:$M$2344,12,FALSE)</f>
        <v>30-09-1979</v>
      </c>
      <c r="M777">
        <f>VLOOKUP(A777,'Hospitalisation Details'!$A$1:$M$2344,6,FALSE)</f>
        <v>13377.41</v>
      </c>
      <c r="N777" t="str">
        <f>VLOOKUP(A777,'Hospitalisation Details'!$A$1:$M$2344,7,FALSE)</f>
        <v>tier - 3</v>
      </c>
      <c r="O777" t="str">
        <f>VLOOKUP(A777,'Hospitalisation Details'!$A$1:$M$2344,8,FALSE)</f>
        <v>tier - 3</v>
      </c>
      <c r="P777" t="str">
        <f>VLOOKUP(A777,'Hospitalisation Details'!$A$1:$M$2344,9,FALSE)</f>
        <v>R1026</v>
      </c>
      <c r="Q777">
        <f>VLOOKUP(A777,'Hospitalisation Details'!$A$1:$M$2344,13,FALSE)</f>
        <v>43</v>
      </c>
    </row>
    <row r="778" spans="1:17" ht="15.5" x14ac:dyDescent="0.35">
      <c r="A778" s="21" t="s">
        <v>1594</v>
      </c>
      <c r="B778" t="str">
        <f>VLOOKUP('Customer Names'!A778,'Customer Names'!$A$2:$C$2336,3,FALSE)</f>
        <v xml:space="preserve">  Karen L</v>
      </c>
      <c r="C778">
        <f>VLOOKUP(A778,'Medical Examinations'!$A$1:$L$2336,2, FALSE)</f>
        <v>30.71</v>
      </c>
      <c r="D778">
        <f>VLOOKUP(A778,'Medical Examinations'!$A$1:$L$2336,3,FALSE)</f>
        <v>5.59</v>
      </c>
      <c r="E778" t="str">
        <f>VLOOKUP(A778,'Medical Examinations'!$A$1:$L$2336,4,FALSE)</f>
        <v>yes</v>
      </c>
      <c r="F778" t="str">
        <f>VLOOKUP(A778,'Medical Examinations'!$A$1:$L$2336,5,FALSE)</f>
        <v>No</v>
      </c>
      <c r="G778" t="str">
        <f>VLOOKUP(A778,'Medical Examinations'!$A$1:$L$2336,6,FALSE)</f>
        <v>No</v>
      </c>
      <c r="H778" s="25">
        <f>VLOOKUP(A778,'Medical Examinations'!$A$1:$L$2336,7,FALSE)</f>
        <v>1</v>
      </c>
      <c r="I778" t="str">
        <f>VLOOKUP(A778,'Medical Examinations'!$A$1:$L$2336,8,FALSE)</f>
        <v>No</v>
      </c>
      <c r="J778" t="str">
        <f>VLOOKUP(A778,'Medical Examinations'!$A$1:$L$2336,11,FALSE)</f>
        <v>Obesity</v>
      </c>
      <c r="K778" t="str">
        <f>VLOOKUP(A778,'Medical Examinations'!$A$1:$L$2336,12,FALSE)</f>
        <v>Normal</v>
      </c>
      <c r="L778" t="str">
        <f>VLOOKUP(A778,'Hospitalisation Details'!$A$1:$M$2344,12,FALSE)</f>
        <v>24-09-1964</v>
      </c>
      <c r="M778">
        <f>VLOOKUP(A778,'Hospitalisation Details'!$A$1:$M$2344,6,FALSE)</f>
        <v>13375.76</v>
      </c>
      <c r="N778" t="str">
        <f>VLOOKUP(A778,'Hospitalisation Details'!$A$1:$M$2344,7,FALSE)</f>
        <v>tier - 3</v>
      </c>
      <c r="O778" t="str">
        <f>VLOOKUP(A778,'Hospitalisation Details'!$A$1:$M$2344,8,FALSE)</f>
        <v>tier - 2</v>
      </c>
      <c r="P778" t="str">
        <f>VLOOKUP(A778,'Hospitalisation Details'!$A$1:$M$2344,9,FALSE)</f>
        <v>R1025</v>
      </c>
      <c r="Q778">
        <f>VLOOKUP(A778,'Hospitalisation Details'!$A$1:$M$2344,13,FALSE)</f>
        <v>58</v>
      </c>
    </row>
    <row r="779" spans="1:17" ht="15.5" x14ac:dyDescent="0.35">
      <c r="A779" s="21" t="s">
        <v>1593</v>
      </c>
      <c r="B779" t="str">
        <f>VLOOKUP('Customer Names'!A779,'Customer Names'!$A$2:$C$2336,3,FALSE)</f>
        <v xml:space="preserve">  Tennille</v>
      </c>
      <c r="C779">
        <f>VLOOKUP(A779,'Medical Examinations'!$A$1:$L$2336,2, FALSE)</f>
        <v>47.19</v>
      </c>
      <c r="D779">
        <f>VLOOKUP(A779,'Medical Examinations'!$A$1:$L$2336,3,FALSE)</f>
        <v>5.29</v>
      </c>
      <c r="E779" t="str">
        <f>VLOOKUP(A779,'Medical Examinations'!$A$1:$L$2336,4,FALSE)</f>
        <v>No</v>
      </c>
      <c r="F779" t="str">
        <f>VLOOKUP(A779,'Medical Examinations'!$A$1:$L$2336,5,FALSE)</f>
        <v>No</v>
      </c>
      <c r="G779" t="str">
        <f>VLOOKUP(A779,'Medical Examinations'!$A$1:$L$2336,6,FALSE)</f>
        <v>No</v>
      </c>
      <c r="H779" s="25">
        <f>VLOOKUP(A779,'Medical Examinations'!$A$1:$L$2336,7,FALSE)</f>
        <v>0</v>
      </c>
      <c r="I779" t="str">
        <f>VLOOKUP(A779,'Medical Examinations'!$A$1:$L$2336,8,FALSE)</f>
        <v>No</v>
      </c>
      <c r="J779" t="str">
        <f>VLOOKUP(A779,'Medical Examinations'!$A$1:$L$2336,11,FALSE)</f>
        <v>Obesity</v>
      </c>
      <c r="K779" t="str">
        <f>VLOOKUP(A779,'Medical Examinations'!$A$1:$L$2336,12,FALSE)</f>
        <v>Normal</v>
      </c>
      <c r="L779" t="str">
        <f>VLOOKUP(A779,'Hospitalisation Details'!$A$1:$M$2344,12,FALSE)</f>
        <v>02-10-1990</v>
      </c>
      <c r="M779">
        <f>VLOOKUP(A779,'Hospitalisation Details'!$A$1:$M$2344,6,FALSE)</f>
        <v>13360.94</v>
      </c>
      <c r="N779" t="str">
        <f>VLOOKUP(A779,'Hospitalisation Details'!$A$1:$M$2344,7,FALSE)</f>
        <v>tier - 3</v>
      </c>
      <c r="O779" t="str">
        <f>VLOOKUP(A779,'Hospitalisation Details'!$A$1:$M$2344,8,FALSE)</f>
        <v>tier - 1</v>
      </c>
      <c r="P779" t="str">
        <f>VLOOKUP(A779,'Hospitalisation Details'!$A$1:$M$2344,9,FALSE)</f>
        <v>R1012</v>
      </c>
      <c r="Q779">
        <f>VLOOKUP(A779,'Hospitalisation Details'!$A$1:$M$2344,13,FALSE)</f>
        <v>32</v>
      </c>
    </row>
    <row r="780" spans="1:17" ht="15.5" x14ac:dyDescent="0.35">
      <c r="A780" s="21" t="s">
        <v>1592</v>
      </c>
      <c r="B780" t="str">
        <f>VLOOKUP('Customer Names'!A780,'Customer Names'!$A$2:$C$2336,3,FALSE)</f>
        <v xml:space="preserve">  Matt</v>
      </c>
      <c r="C780">
        <f>VLOOKUP(A780,'Medical Examinations'!$A$1:$L$2336,2, FALSE)</f>
        <v>30.02</v>
      </c>
      <c r="D780">
        <f>VLOOKUP(A780,'Medical Examinations'!$A$1:$L$2336,3,FALSE)</f>
        <v>6.65</v>
      </c>
      <c r="E780" t="str">
        <f>VLOOKUP(A780,'Medical Examinations'!$A$1:$L$2336,4,FALSE)</f>
        <v>No</v>
      </c>
      <c r="F780" t="str">
        <f>VLOOKUP(A780,'Medical Examinations'!$A$1:$L$2336,5,FALSE)</f>
        <v>No</v>
      </c>
      <c r="G780" t="str">
        <f>VLOOKUP(A780,'Medical Examinations'!$A$1:$L$2336,6,FALSE)</f>
        <v>No</v>
      </c>
      <c r="H780" s="25">
        <f>VLOOKUP(A780,'Medical Examinations'!$A$1:$L$2336,7,FALSE)</f>
        <v>0</v>
      </c>
      <c r="I780" t="str">
        <f>VLOOKUP(A780,'Medical Examinations'!$A$1:$L$2336,8,FALSE)</f>
        <v>No</v>
      </c>
      <c r="J780" t="str">
        <f>VLOOKUP(A780,'Medical Examinations'!$A$1:$L$2336,11,FALSE)</f>
        <v>Obesity</v>
      </c>
      <c r="K780" t="str">
        <f>VLOOKUP(A780,'Medical Examinations'!$A$1:$L$2336,12,FALSE)</f>
        <v>Diabetes</v>
      </c>
      <c r="L780" t="str">
        <f>VLOOKUP(A780,'Hospitalisation Details'!$A$1:$M$2344,12,FALSE)</f>
        <v>11-11-1960</v>
      </c>
      <c r="M780">
        <f>VLOOKUP(A780,'Hospitalisation Details'!$A$1:$M$2344,6,FALSE)</f>
        <v>13352.1</v>
      </c>
      <c r="N780" t="str">
        <f>VLOOKUP(A780,'Hospitalisation Details'!$A$1:$M$2344,7,FALSE)</f>
        <v>tier - 3</v>
      </c>
      <c r="O780" t="str">
        <f>VLOOKUP(A780,'Hospitalisation Details'!$A$1:$M$2344,8,FALSE)</f>
        <v>tier - 1</v>
      </c>
      <c r="P780" t="str">
        <f>VLOOKUP(A780,'Hospitalisation Details'!$A$1:$M$2344,9,FALSE)</f>
        <v>R1012</v>
      </c>
      <c r="Q780">
        <f>VLOOKUP(A780,'Hospitalisation Details'!$A$1:$M$2344,13,FALSE)</f>
        <v>62</v>
      </c>
    </row>
    <row r="781" spans="1:17" ht="15.5" x14ac:dyDescent="0.35">
      <c r="A781" s="21" t="s">
        <v>1591</v>
      </c>
      <c r="B781" t="str">
        <f>VLOOKUP('Customer Names'!A781,'Customer Names'!$A$2:$C$2336,3,FALSE)</f>
        <v xml:space="preserve">  Emily</v>
      </c>
      <c r="C781">
        <f>VLOOKUP(A781,'Medical Examinations'!$A$1:$L$2336,2, FALSE)</f>
        <v>37.909999999999997</v>
      </c>
      <c r="D781">
        <f>VLOOKUP(A781,'Medical Examinations'!$A$1:$L$2336,3,FALSE)</f>
        <v>5.68</v>
      </c>
      <c r="E781" t="str">
        <f>VLOOKUP(A781,'Medical Examinations'!$A$1:$L$2336,4,FALSE)</f>
        <v>yes</v>
      </c>
      <c r="F781" t="str">
        <f>VLOOKUP(A781,'Medical Examinations'!$A$1:$L$2336,5,FALSE)</f>
        <v>No</v>
      </c>
      <c r="G781" t="str">
        <f>VLOOKUP(A781,'Medical Examinations'!$A$1:$L$2336,6,FALSE)</f>
        <v>No</v>
      </c>
      <c r="H781" s="25">
        <f>VLOOKUP(A781,'Medical Examinations'!$A$1:$L$2336,7,FALSE)</f>
        <v>0</v>
      </c>
      <c r="I781" t="str">
        <f>VLOOKUP(A781,'Medical Examinations'!$A$1:$L$2336,8,FALSE)</f>
        <v>No</v>
      </c>
      <c r="J781" t="str">
        <f>VLOOKUP(A781,'Medical Examinations'!$A$1:$L$2336,11,FALSE)</f>
        <v>Obesity</v>
      </c>
      <c r="K781" t="str">
        <f>VLOOKUP(A781,'Medical Examinations'!$A$1:$L$2336,12,FALSE)</f>
        <v>Normal</v>
      </c>
      <c r="L781" t="str">
        <f>VLOOKUP(A781,'Hospitalisation Details'!$A$1:$M$2344,12,FALSE)</f>
        <v>23-08-1976</v>
      </c>
      <c r="M781">
        <f>VLOOKUP(A781,'Hospitalisation Details'!$A$1:$M$2344,6,FALSE)</f>
        <v>13333.71</v>
      </c>
      <c r="N781" t="str">
        <f>VLOOKUP(A781,'Hospitalisation Details'!$A$1:$M$2344,7,FALSE)</f>
        <v>tier - 3</v>
      </c>
      <c r="O781" t="str">
        <f>VLOOKUP(A781,'Hospitalisation Details'!$A$1:$M$2344,8,FALSE)</f>
        <v>tier - 2</v>
      </c>
      <c r="P781" t="str">
        <f>VLOOKUP(A781,'Hospitalisation Details'!$A$1:$M$2344,9,FALSE)</f>
        <v>R1012</v>
      </c>
      <c r="Q781">
        <f>VLOOKUP(A781,'Hospitalisation Details'!$A$1:$M$2344,13,FALSE)</f>
        <v>46</v>
      </c>
    </row>
    <row r="782" spans="1:17" ht="15.5" x14ac:dyDescent="0.35">
      <c r="A782" s="21" t="s">
        <v>1590</v>
      </c>
      <c r="B782" t="str">
        <f>VLOOKUP('Customer Names'!A782,'Customer Names'!$A$2:$C$2336,3,FALSE)</f>
        <v xml:space="preserve">  Justin E</v>
      </c>
      <c r="C782">
        <f>VLOOKUP(A782,'Medical Examinations'!$A$1:$L$2336,2, FALSE)</f>
        <v>54.61</v>
      </c>
      <c r="D782">
        <f>VLOOKUP(A782,'Medical Examinations'!$A$1:$L$2336,3,FALSE)</f>
        <v>4.49</v>
      </c>
      <c r="E782" t="str">
        <f>VLOOKUP(A782,'Medical Examinations'!$A$1:$L$2336,4,FALSE)</f>
        <v>No</v>
      </c>
      <c r="F782" t="str">
        <f>VLOOKUP(A782,'Medical Examinations'!$A$1:$L$2336,5,FALSE)</f>
        <v>No</v>
      </c>
      <c r="G782" t="str">
        <f>VLOOKUP(A782,'Medical Examinations'!$A$1:$L$2336,6,FALSE)</f>
        <v>No</v>
      </c>
      <c r="H782" s="25">
        <f>VLOOKUP(A782,'Medical Examinations'!$A$1:$L$2336,7,FALSE)</f>
        <v>0</v>
      </c>
      <c r="I782" t="str">
        <f>VLOOKUP(A782,'Medical Examinations'!$A$1:$L$2336,8,FALSE)</f>
        <v>No</v>
      </c>
      <c r="J782" t="str">
        <f>VLOOKUP(A782,'Medical Examinations'!$A$1:$L$2336,11,FALSE)</f>
        <v>Obesity</v>
      </c>
      <c r="K782" t="str">
        <f>VLOOKUP(A782,'Medical Examinations'!$A$1:$L$2336,12,FALSE)</f>
        <v>Normal</v>
      </c>
      <c r="L782" t="str">
        <f>VLOOKUP(A782,'Hospitalisation Details'!$A$1:$M$2344,12,FALSE)</f>
        <v>01-07-1994</v>
      </c>
      <c r="M782">
        <f>VLOOKUP(A782,'Hospitalisation Details'!$A$1:$M$2344,6,FALSE)</f>
        <v>13292.52</v>
      </c>
      <c r="N782" t="str">
        <f>VLOOKUP(A782,'Hospitalisation Details'!$A$1:$M$2344,7,FALSE)</f>
        <v>tier - 3</v>
      </c>
      <c r="O782" t="str">
        <f>VLOOKUP(A782,'Hospitalisation Details'!$A$1:$M$2344,8,FALSE)</f>
        <v>tier - 3</v>
      </c>
      <c r="P782" t="str">
        <f>VLOOKUP(A782,'Hospitalisation Details'!$A$1:$M$2344,9,FALSE)</f>
        <v>R1012</v>
      </c>
      <c r="Q782">
        <f>VLOOKUP(A782,'Hospitalisation Details'!$A$1:$M$2344,13,FALSE)</f>
        <v>29</v>
      </c>
    </row>
    <row r="783" spans="1:17" ht="15.5" x14ac:dyDescent="0.35">
      <c r="A783" s="21" t="s">
        <v>1589</v>
      </c>
      <c r="B783" t="str">
        <f>VLOOKUP('Customer Names'!A783,'Customer Names'!$A$2:$C$2336,3,FALSE)</f>
        <v xml:space="preserve">  Shalane</v>
      </c>
      <c r="C783">
        <f>VLOOKUP(A783,'Medical Examinations'!$A$1:$L$2336,2, FALSE)</f>
        <v>36.005000000000003</v>
      </c>
      <c r="D783">
        <f>VLOOKUP(A783,'Medical Examinations'!$A$1:$L$2336,3,FALSE)</f>
        <v>6.9</v>
      </c>
      <c r="E783" t="str">
        <f>VLOOKUP(A783,'Medical Examinations'!$A$1:$L$2336,4,FALSE)</f>
        <v>No</v>
      </c>
      <c r="F783" t="str">
        <f>VLOOKUP(A783,'Medical Examinations'!$A$1:$L$2336,5,FALSE)</f>
        <v>No</v>
      </c>
      <c r="G783" t="str">
        <f>VLOOKUP(A783,'Medical Examinations'!$A$1:$L$2336,6,FALSE)</f>
        <v>No</v>
      </c>
      <c r="H783" s="25">
        <f>VLOOKUP(A783,'Medical Examinations'!$A$1:$L$2336,7,FALSE)</f>
        <v>0</v>
      </c>
      <c r="I783" t="str">
        <f>VLOOKUP(A783,'Medical Examinations'!$A$1:$L$2336,8,FALSE)</f>
        <v>No</v>
      </c>
      <c r="J783" t="str">
        <f>VLOOKUP(A783,'Medical Examinations'!$A$1:$L$2336,11,FALSE)</f>
        <v>Obesity</v>
      </c>
      <c r="K783" t="str">
        <f>VLOOKUP(A783,'Medical Examinations'!$A$1:$L$2336,12,FALSE)</f>
        <v>Diabetes</v>
      </c>
      <c r="L783" t="str">
        <f>VLOOKUP(A783,'Hospitalisation Details'!$A$1:$M$2344,12,FALSE)</f>
        <v>11-10-1962</v>
      </c>
      <c r="M783">
        <f>VLOOKUP(A783,'Hospitalisation Details'!$A$1:$M$2344,6,FALSE)</f>
        <v>13228.85</v>
      </c>
      <c r="N783" t="str">
        <f>VLOOKUP(A783,'Hospitalisation Details'!$A$1:$M$2344,7,FALSE)</f>
        <v>tier - 3</v>
      </c>
      <c r="O783" t="str">
        <f>VLOOKUP(A783,'Hospitalisation Details'!$A$1:$M$2344,8,FALSE)</f>
        <v>tier - 3</v>
      </c>
      <c r="P783" t="str">
        <f>VLOOKUP(A783,'Hospitalisation Details'!$A$1:$M$2344,9,FALSE)</f>
        <v>R1023</v>
      </c>
      <c r="Q783">
        <f>VLOOKUP(A783,'Hospitalisation Details'!$A$1:$M$2344,13,FALSE)</f>
        <v>60</v>
      </c>
    </row>
    <row r="784" spans="1:17" ht="15.5" x14ac:dyDescent="0.35">
      <c r="A784" s="21" t="s">
        <v>1588</v>
      </c>
      <c r="B784" t="str">
        <f>VLOOKUP('Customer Names'!A784,'Customer Names'!$A$2:$C$2336,3,FALSE)</f>
        <v xml:space="preserve">  Jessica N</v>
      </c>
      <c r="C784">
        <f>VLOOKUP(A784,'Medical Examinations'!$A$1:$L$2336,2, FALSE)</f>
        <v>28.7</v>
      </c>
      <c r="D784">
        <f>VLOOKUP(A784,'Medical Examinations'!$A$1:$L$2336,3,FALSE)</f>
        <v>11.52</v>
      </c>
      <c r="E784" t="str">
        <f>VLOOKUP(A784,'Medical Examinations'!$A$1:$L$2336,4,FALSE)</f>
        <v>No</v>
      </c>
      <c r="F784" t="str">
        <f>VLOOKUP(A784,'Medical Examinations'!$A$1:$L$2336,5,FALSE)</f>
        <v>No</v>
      </c>
      <c r="G784" t="str">
        <f>VLOOKUP(A784,'Medical Examinations'!$A$1:$L$2336,6,FALSE)</f>
        <v>No</v>
      </c>
      <c r="H784" s="25">
        <f>VLOOKUP(A784,'Medical Examinations'!$A$1:$L$2336,7,FALSE)</f>
        <v>0</v>
      </c>
      <c r="I784" t="str">
        <f>VLOOKUP(A784,'Medical Examinations'!$A$1:$L$2336,8,FALSE)</f>
        <v>No</v>
      </c>
      <c r="J784" t="str">
        <f>VLOOKUP(A784,'Medical Examinations'!$A$1:$L$2336,11,FALSE)</f>
        <v>Over Weight</v>
      </c>
      <c r="K784" t="str">
        <f>VLOOKUP(A784,'Medical Examinations'!$A$1:$L$2336,12,FALSE)</f>
        <v>Diabetes</v>
      </c>
      <c r="L784" t="str">
        <f>VLOOKUP(A784,'Hospitalisation Details'!$A$1:$M$2344,12,FALSE)</f>
        <v>24-11-1962</v>
      </c>
      <c r="M784">
        <f>VLOOKUP(A784,'Hospitalisation Details'!$A$1:$M$2344,6,FALSE)</f>
        <v>13224.69</v>
      </c>
      <c r="N784" t="str">
        <f>VLOOKUP(A784,'Hospitalisation Details'!$A$1:$M$2344,7,FALSE)</f>
        <v>tier - 3</v>
      </c>
      <c r="O784" t="str">
        <f>VLOOKUP(A784,'Hospitalisation Details'!$A$1:$M$2344,8,FALSE)</f>
        <v>tier - 2</v>
      </c>
      <c r="P784" t="str">
        <f>VLOOKUP(A784,'Hospitalisation Details'!$A$1:$M$2344,9,FALSE)</f>
        <v>R1011</v>
      </c>
      <c r="Q784">
        <f>VLOOKUP(A784,'Hospitalisation Details'!$A$1:$M$2344,13,FALSE)</f>
        <v>60</v>
      </c>
    </row>
    <row r="785" spans="1:17" ht="15.5" x14ac:dyDescent="0.35">
      <c r="A785" s="21" t="s">
        <v>1587</v>
      </c>
      <c r="B785" t="str">
        <f>VLOOKUP('Customer Names'!A785,'Customer Names'!$A$2:$C$2336,3,FALSE)</f>
        <v xml:space="preserve">  Melanie</v>
      </c>
      <c r="C785">
        <f>VLOOKUP(A785,'Medical Examinations'!$A$1:$L$2336,2, FALSE)</f>
        <v>34.295000000000002</v>
      </c>
      <c r="D785">
        <f>VLOOKUP(A785,'Medical Examinations'!$A$1:$L$2336,3,FALSE)</f>
        <v>11.24</v>
      </c>
      <c r="E785" t="str">
        <f>VLOOKUP(A785,'Medical Examinations'!$A$1:$L$2336,4,FALSE)</f>
        <v>No</v>
      </c>
      <c r="F785" t="str">
        <f>VLOOKUP(A785,'Medical Examinations'!$A$1:$L$2336,5,FALSE)</f>
        <v>No</v>
      </c>
      <c r="G785" t="str">
        <f>VLOOKUP(A785,'Medical Examinations'!$A$1:$L$2336,6,FALSE)</f>
        <v>No</v>
      </c>
      <c r="H785" s="25">
        <f>VLOOKUP(A785,'Medical Examinations'!$A$1:$L$2336,7,FALSE)</f>
        <v>0</v>
      </c>
      <c r="I785" t="str">
        <f>VLOOKUP(A785,'Medical Examinations'!$A$1:$L$2336,8,FALSE)</f>
        <v>No</v>
      </c>
      <c r="J785" t="str">
        <f>VLOOKUP(A785,'Medical Examinations'!$A$1:$L$2336,11,FALSE)</f>
        <v>Obesity</v>
      </c>
      <c r="K785" t="str">
        <f>VLOOKUP(A785,'Medical Examinations'!$A$1:$L$2336,12,FALSE)</f>
        <v>Diabetes</v>
      </c>
      <c r="L785" t="str">
        <f>VLOOKUP(A785,'Hospitalisation Details'!$A$1:$M$2344,12,FALSE)</f>
        <v>13-11-1965</v>
      </c>
      <c r="M785">
        <f>VLOOKUP(A785,'Hospitalisation Details'!$A$1:$M$2344,6,FALSE)</f>
        <v>13224.06</v>
      </c>
      <c r="N785" t="str">
        <f>VLOOKUP(A785,'Hospitalisation Details'!$A$1:$M$2344,7,FALSE)</f>
        <v>tier - 3</v>
      </c>
      <c r="O785" t="str">
        <f>VLOOKUP(A785,'Hospitalisation Details'!$A$1:$M$2344,8,FALSE)</f>
        <v>tier - 3</v>
      </c>
      <c r="P785" t="str">
        <f>VLOOKUP(A785,'Hospitalisation Details'!$A$1:$M$2344,9,FALSE)</f>
        <v>R1024</v>
      </c>
      <c r="Q785">
        <f>VLOOKUP(A785,'Hospitalisation Details'!$A$1:$M$2344,13,FALSE)</f>
        <v>57</v>
      </c>
    </row>
    <row r="786" spans="1:17" ht="15.5" x14ac:dyDescent="0.35">
      <c r="A786" s="21" t="s">
        <v>1586</v>
      </c>
      <c r="B786" t="str">
        <f>VLOOKUP('Customer Names'!A786,'Customer Names'!$A$2:$C$2336,3,FALSE)</f>
        <v xml:space="preserve">  Ruth Angelica</v>
      </c>
      <c r="C786">
        <f>VLOOKUP(A786,'Medical Examinations'!$A$1:$L$2336,2, FALSE)</f>
        <v>27.55</v>
      </c>
      <c r="D786">
        <f>VLOOKUP(A786,'Medical Examinations'!$A$1:$L$2336,3,FALSE)</f>
        <v>10.98</v>
      </c>
      <c r="E786" t="str">
        <f>VLOOKUP(A786,'Medical Examinations'!$A$1:$L$2336,4,FALSE)</f>
        <v>No</v>
      </c>
      <c r="F786" t="str">
        <f>VLOOKUP(A786,'Medical Examinations'!$A$1:$L$2336,5,FALSE)</f>
        <v>No</v>
      </c>
      <c r="G786" t="str">
        <f>VLOOKUP(A786,'Medical Examinations'!$A$1:$L$2336,6,FALSE)</f>
        <v>No</v>
      </c>
      <c r="H786" s="25">
        <f>VLOOKUP(A786,'Medical Examinations'!$A$1:$L$2336,7,FALSE)</f>
        <v>0</v>
      </c>
      <c r="I786" t="str">
        <f>VLOOKUP(A786,'Medical Examinations'!$A$1:$L$2336,8,FALSE)</f>
        <v>No</v>
      </c>
      <c r="J786" t="str">
        <f>VLOOKUP(A786,'Medical Examinations'!$A$1:$L$2336,11,FALSE)</f>
        <v>Over Weight</v>
      </c>
      <c r="K786" t="str">
        <f>VLOOKUP(A786,'Medical Examinations'!$A$1:$L$2336,12,FALSE)</f>
        <v>Diabetes</v>
      </c>
      <c r="L786" t="str">
        <f>VLOOKUP(A786,'Hospitalisation Details'!$A$1:$M$2344,12,FALSE)</f>
        <v>07-12-1962</v>
      </c>
      <c r="M786">
        <f>VLOOKUP(A786,'Hospitalisation Details'!$A$1:$M$2344,6,FALSE)</f>
        <v>13217.09</v>
      </c>
      <c r="N786" t="str">
        <f>VLOOKUP(A786,'Hospitalisation Details'!$A$1:$M$2344,7,FALSE)</f>
        <v>tier - 3</v>
      </c>
      <c r="O786" t="str">
        <f>VLOOKUP(A786,'Hospitalisation Details'!$A$1:$M$2344,8,FALSE)</f>
        <v>tier - 1</v>
      </c>
      <c r="P786" t="str">
        <f>VLOOKUP(A786,'Hospitalisation Details'!$A$1:$M$2344,9,FALSE)</f>
        <v>R1024</v>
      </c>
      <c r="Q786">
        <f>VLOOKUP(A786,'Hospitalisation Details'!$A$1:$M$2344,13,FALSE)</f>
        <v>60</v>
      </c>
    </row>
    <row r="787" spans="1:17" ht="15.5" x14ac:dyDescent="0.35">
      <c r="A787" s="21" t="s">
        <v>1585</v>
      </c>
      <c r="B787" t="str">
        <f>VLOOKUP('Customer Names'!A787,'Customer Names'!$A$2:$C$2336,3,FALSE)</f>
        <v xml:space="preserve">  Una M</v>
      </c>
      <c r="C787">
        <f>VLOOKUP(A787,'Medical Examinations'!$A$1:$L$2336,2, FALSE)</f>
        <v>40.700000000000003</v>
      </c>
      <c r="D787">
        <f>VLOOKUP(A787,'Medical Examinations'!$A$1:$L$2336,3,FALSE)</f>
        <v>5.42</v>
      </c>
      <c r="E787" t="str">
        <f>VLOOKUP(A787,'Medical Examinations'!$A$1:$L$2336,4,FALSE)</f>
        <v>No</v>
      </c>
      <c r="F787" t="str">
        <f>VLOOKUP(A787,'Medical Examinations'!$A$1:$L$2336,5,FALSE)</f>
        <v>No</v>
      </c>
      <c r="G787" t="str">
        <f>VLOOKUP(A787,'Medical Examinations'!$A$1:$L$2336,6,FALSE)</f>
        <v>No</v>
      </c>
      <c r="H787" s="25">
        <f>VLOOKUP(A787,'Medical Examinations'!$A$1:$L$2336,7,FALSE)</f>
        <v>0</v>
      </c>
      <c r="I787" t="str">
        <f>VLOOKUP(A787,'Medical Examinations'!$A$1:$L$2336,8,FALSE)</f>
        <v>No</v>
      </c>
      <c r="J787" t="str">
        <f>VLOOKUP(A787,'Medical Examinations'!$A$1:$L$2336,11,FALSE)</f>
        <v>Obesity</v>
      </c>
      <c r="K787" t="str">
        <f>VLOOKUP(A787,'Medical Examinations'!$A$1:$L$2336,12,FALSE)</f>
        <v>Normal</v>
      </c>
      <c r="L787" t="str">
        <f>VLOOKUP(A787,'Hospitalisation Details'!$A$1:$M$2344,12,FALSE)</f>
        <v>15-10-1982</v>
      </c>
      <c r="M787">
        <f>VLOOKUP(A787,'Hospitalisation Details'!$A$1:$M$2344,6,FALSE)</f>
        <v>13214.43</v>
      </c>
      <c r="N787" t="str">
        <f>VLOOKUP(A787,'Hospitalisation Details'!$A$1:$M$2344,7,FALSE)</f>
        <v>tier - 3</v>
      </c>
      <c r="O787" t="str">
        <f>VLOOKUP(A787,'Hospitalisation Details'!$A$1:$M$2344,8,FALSE)</f>
        <v>tier - 2</v>
      </c>
      <c r="P787" t="str">
        <f>VLOOKUP(A787,'Hospitalisation Details'!$A$1:$M$2344,9,FALSE)</f>
        <v>R1012</v>
      </c>
      <c r="Q787">
        <f>VLOOKUP(A787,'Hospitalisation Details'!$A$1:$M$2344,13,FALSE)</f>
        <v>40</v>
      </c>
    </row>
    <row r="788" spans="1:17" ht="15.5" x14ac:dyDescent="0.35">
      <c r="A788" s="21" t="s">
        <v>1584</v>
      </c>
      <c r="B788" t="str">
        <f>VLOOKUP('Customer Names'!A788,'Customer Names'!$A$2:$C$2336,3,FALSE)</f>
        <v xml:space="preserve">  Taralyn</v>
      </c>
      <c r="C788">
        <f>VLOOKUP(A788,'Medical Examinations'!$A$1:$L$2336,2, FALSE)</f>
        <v>18.335000000000001</v>
      </c>
      <c r="D788">
        <f>VLOOKUP(A788,'Medical Examinations'!$A$1:$L$2336,3,FALSE)</f>
        <v>10.97</v>
      </c>
      <c r="E788" t="str">
        <f>VLOOKUP(A788,'Medical Examinations'!$A$1:$L$2336,4,FALSE)</f>
        <v>No</v>
      </c>
      <c r="F788" t="str">
        <f>VLOOKUP(A788,'Medical Examinations'!$A$1:$L$2336,5,FALSE)</f>
        <v>No</v>
      </c>
      <c r="G788" t="str">
        <f>VLOOKUP(A788,'Medical Examinations'!$A$1:$L$2336,6,FALSE)</f>
        <v>No</v>
      </c>
      <c r="H788" s="25">
        <f>VLOOKUP(A788,'Medical Examinations'!$A$1:$L$2336,7,FALSE)</f>
        <v>0</v>
      </c>
      <c r="I788" t="str">
        <f>VLOOKUP(A788,'Medical Examinations'!$A$1:$L$2336,8,FALSE)</f>
        <v>No</v>
      </c>
      <c r="J788" t="str">
        <f>VLOOKUP(A788,'Medical Examinations'!$A$1:$L$2336,11,FALSE)</f>
        <v>Underweight</v>
      </c>
      <c r="K788" t="str">
        <f>VLOOKUP(A788,'Medical Examinations'!$A$1:$L$2336,12,FALSE)</f>
        <v>Diabetes</v>
      </c>
      <c r="L788" t="str">
        <f>VLOOKUP(A788,'Hospitalisation Details'!$A$1:$M$2344,12,FALSE)</f>
        <v>05-08-1962</v>
      </c>
      <c r="M788">
        <f>VLOOKUP(A788,'Hospitalisation Details'!$A$1:$M$2344,6,FALSE)</f>
        <v>13204.29</v>
      </c>
      <c r="N788" t="str">
        <f>VLOOKUP(A788,'Hospitalisation Details'!$A$1:$M$2344,7,FALSE)</f>
        <v>tier - 3</v>
      </c>
      <c r="O788" t="str">
        <f>VLOOKUP(A788,'Hospitalisation Details'!$A$1:$M$2344,8,FALSE)</f>
        <v>tier - 1</v>
      </c>
      <c r="P788" t="str">
        <f>VLOOKUP(A788,'Hospitalisation Details'!$A$1:$M$2344,9,FALSE)</f>
        <v>R1024</v>
      </c>
      <c r="Q788">
        <f>VLOOKUP(A788,'Hospitalisation Details'!$A$1:$M$2344,13,FALSE)</f>
        <v>61</v>
      </c>
    </row>
    <row r="789" spans="1:17" ht="15.5" x14ac:dyDescent="0.35">
      <c r="A789" s="21" t="s">
        <v>1583</v>
      </c>
      <c r="B789" t="str">
        <f>VLOOKUP('Customer Names'!A789,'Customer Names'!$A$2:$C$2336,3,FALSE)</f>
        <v xml:space="preserve">  James A</v>
      </c>
      <c r="C789">
        <f>VLOOKUP(A789,'Medical Examinations'!$A$1:$L$2336,2, FALSE)</f>
        <v>33.914999999999999</v>
      </c>
      <c r="D789">
        <f>VLOOKUP(A789,'Medical Examinations'!$A$1:$L$2336,3,FALSE)</f>
        <v>9.56</v>
      </c>
      <c r="E789" t="str">
        <f>VLOOKUP(A789,'Medical Examinations'!$A$1:$L$2336,4,FALSE)</f>
        <v>yes</v>
      </c>
      <c r="F789" t="str">
        <f>VLOOKUP(A789,'Medical Examinations'!$A$1:$L$2336,5,FALSE)</f>
        <v>No</v>
      </c>
      <c r="G789" t="str">
        <f>VLOOKUP(A789,'Medical Examinations'!$A$1:$L$2336,6,FALSE)</f>
        <v>No</v>
      </c>
      <c r="H789" s="25">
        <f>VLOOKUP(A789,'Medical Examinations'!$A$1:$L$2336,7,FALSE)</f>
        <v>2</v>
      </c>
      <c r="I789" t="str">
        <f>VLOOKUP(A789,'Medical Examinations'!$A$1:$L$2336,8,FALSE)</f>
        <v>No</v>
      </c>
      <c r="J789" t="str">
        <f>VLOOKUP(A789,'Medical Examinations'!$A$1:$L$2336,11,FALSE)</f>
        <v>Obesity</v>
      </c>
      <c r="K789" t="str">
        <f>VLOOKUP(A789,'Medical Examinations'!$A$1:$L$2336,12,FALSE)</f>
        <v>Diabetes</v>
      </c>
      <c r="L789" t="str">
        <f>VLOOKUP(A789,'Hospitalisation Details'!$A$1:$M$2344,12,FALSE)</f>
        <v>06-12-1961</v>
      </c>
      <c r="M789">
        <f>VLOOKUP(A789,'Hospitalisation Details'!$A$1:$M$2344,6,FALSE)</f>
        <v>13143.86</v>
      </c>
      <c r="N789" t="str">
        <f>VLOOKUP(A789,'Hospitalisation Details'!$A$1:$M$2344,7,FALSE)</f>
        <v>tier - 3</v>
      </c>
      <c r="O789" t="str">
        <f>VLOOKUP(A789,'Hospitalisation Details'!$A$1:$M$2344,8,FALSE)</f>
        <v>tier - 2</v>
      </c>
      <c r="P789" t="str">
        <f>VLOOKUP(A789,'Hospitalisation Details'!$A$1:$M$2344,9,FALSE)</f>
        <v>R1016</v>
      </c>
      <c r="Q789">
        <f>VLOOKUP(A789,'Hospitalisation Details'!$A$1:$M$2344,13,FALSE)</f>
        <v>61</v>
      </c>
    </row>
    <row r="790" spans="1:17" ht="15.5" x14ac:dyDescent="0.35">
      <c r="A790" s="21" t="s">
        <v>1582</v>
      </c>
      <c r="B790" t="str">
        <f>VLOOKUP('Customer Names'!A790,'Customer Names'!$A$2:$C$2336,3,FALSE)</f>
        <v xml:space="preserve">  Ning</v>
      </c>
      <c r="C790">
        <f>VLOOKUP(A790,'Medical Examinations'!$A$1:$L$2336,2, FALSE)</f>
        <v>33.534999999999997</v>
      </c>
      <c r="D790">
        <f>VLOOKUP(A790,'Medical Examinations'!$A$1:$L$2336,3,FALSE)</f>
        <v>9.4</v>
      </c>
      <c r="E790" t="str">
        <f>VLOOKUP(A790,'Medical Examinations'!$A$1:$L$2336,4,FALSE)</f>
        <v>yes</v>
      </c>
      <c r="F790" t="str">
        <f>VLOOKUP(A790,'Medical Examinations'!$A$1:$L$2336,5,FALSE)</f>
        <v>No</v>
      </c>
      <c r="G790" t="str">
        <f>VLOOKUP(A790,'Medical Examinations'!$A$1:$L$2336,6,FALSE)</f>
        <v>No</v>
      </c>
      <c r="H790" s="25">
        <f>VLOOKUP(A790,'Medical Examinations'!$A$1:$L$2336,7,FALSE)</f>
        <v>2</v>
      </c>
      <c r="I790" t="str">
        <f>VLOOKUP(A790,'Medical Examinations'!$A$1:$L$2336,8,FALSE)</f>
        <v>No</v>
      </c>
      <c r="J790" t="str">
        <f>VLOOKUP(A790,'Medical Examinations'!$A$1:$L$2336,11,FALSE)</f>
        <v>Obesity</v>
      </c>
      <c r="K790" t="str">
        <f>VLOOKUP(A790,'Medical Examinations'!$A$1:$L$2336,12,FALSE)</f>
        <v>Diabetes</v>
      </c>
      <c r="L790" t="str">
        <f>VLOOKUP(A790,'Hospitalisation Details'!$A$1:$M$2344,12,FALSE)</f>
        <v>06-12-1961</v>
      </c>
      <c r="M790">
        <f>VLOOKUP(A790,'Hospitalisation Details'!$A$1:$M$2344,6,FALSE)</f>
        <v>13143.34</v>
      </c>
      <c r="N790" t="str">
        <f>VLOOKUP(A790,'Hospitalisation Details'!$A$1:$M$2344,7,FALSE)</f>
        <v>tier - 3</v>
      </c>
      <c r="O790" t="str">
        <f>VLOOKUP(A790,'Hospitalisation Details'!$A$1:$M$2344,8,FALSE)</f>
        <v>tier - 2</v>
      </c>
      <c r="P790" t="str">
        <f>VLOOKUP(A790,'Hospitalisation Details'!$A$1:$M$2344,9,FALSE)</f>
        <v>R1020</v>
      </c>
      <c r="Q790">
        <f>VLOOKUP(A790,'Hospitalisation Details'!$A$1:$M$2344,13,FALSE)</f>
        <v>61</v>
      </c>
    </row>
    <row r="791" spans="1:17" ht="15.5" x14ac:dyDescent="0.35">
      <c r="A791" s="21" t="s">
        <v>1581</v>
      </c>
      <c r="B791" t="str">
        <f>VLOOKUP('Customer Names'!A791,'Customer Names'!$A$2:$C$2336,3,FALSE)</f>
        <v xml:space="preserve">  Joel</v>
      </c>
      <c r="C791">
        <f>VLOOKUP(A791,'Medical Examinations'!$A$1:$L$2336,2, FALSE)</f>
        <v>23.655000000000001</v>
      </c>
      <c r="D791">
        <f>VLOOKUP(A791,'Medical Examinations'!$A$1:$L$2336,3,FALSE)</f>
        <v>8.48</v>
      </c>
      <c r="E791" t="str">
        <f>VLOOKUP(A791,'Medical Examinations'!$A$1:$L$2336,4,FALSE)</f>
        <v>yes</v>
      </c>
      <c r="F791" t="str">
        <f>VLOOKUP(A791,'Medical Examinations'!$A$1:$L$2336,5,FALSE)</f>
        <v>No</v>
      </c>
      <c r="G791" t="str">
        <f>VLOOKUP(A791,'Medical Examinations'!$A$1:$L$2336,6,FALSE)</f>
        <v>No</v>
      </c>
      <c r="H791" s="25">
        <f>VLOOKUP(A791,'Medical Examinations'!$A$1:$L$2336,7,FALSE)</f>
        <v>2</v>
      </c>
      <c r="I791" t="str">
        <f>VLOOKUP(A791,'Medical Examinations'!$A$1:$L$2336,8,FALSE)</f>
        <v>No</v>
      </c>
      <c r="J791" t="str">
        <f>VLOOKUP(A791,'Medical Examinations'!$A$1:$L$2336,11,FALSE)</f>
        <v>Normal Weight</v>
      </c>
      <c r="K791" t="str">
        <f>VLOOKUP(A791,'Medical Examinations'!$A$1:$L$2336,12,FALSE)</f>
        <v>Diabetes</v>
      </c>
      <c r="L791" t="str">
        <f>VLOOKUP(A791,'Hospitalisation Details'!$A$1:$M$2344,12,FALSE)</f>
        <v>07-09-1961</v>
      </c>
      <c r="M791">
        <f>VLOOKUP(A791,'Hospitalisation Details'!$A$1:$M$2344,6,FALSE)</f>
        <v>13129.6</v>
      </c>
      <c r="N791" t="str">
        <f>VLOOKUP(A791,'Hospitalisation Details'!$A$1:$M$2344,7,FALSE)</f>
        <v>tier - 3</v>
      </c>
      <c r="O791" t="str">
        <f>VLOOKUP(A791,'Hospitalisation Details'!$A$1:$M$2344,8,FALSE)</f>
        <v>tier - 2</v>
      </c>
      <c r="P791" t="str">
        <f>VLOOKUP(A791,'Hospitalisation Details'!$A$1:$M$2344,9,FALSE)</f>
        <v>R1017</v>
      </c>
      <c r="Q791">
        <f>VLOOKUP(A791,'Hospitalisation Details'!$A$1:$M$2344,13,FALSE)</f>
        <v>61</v>
      </c>
    </row>
    <row r="792" spans="1:17" ht="15.5" x14ac:dyDescent="0.35">
      <c r="A792" s="21" t="s">
        <v>1580</v>
      </c>
      <c r="B792" t="str">
        <f>VLOOKUP('Customer Names'!A792,'Customer Names'!$A$2:$C$2336,3,FALSE)</f>
        <v xml:space="preserve">  Pamela J</v>
      </c>
      <c r="C792">
        <f>VLOOKUP(A792,'Medical Examinations'!$A$1:$L$2336,2, FALSE)</f>
        <v>28</v>
      </c>
      <c r="D792">
        <f>VLOOKUP(A792,'Medical Examinations'!$A$1:$L$2336,3,FALSE)</f>
        <v>5.57</v>
      </c>
      <c r="E792" t="str">
        <f>VLOOKUP(A792,'Medical Examinations'!$A$1:$L$2336,4,FALSE)</f>
        <v>No</v>
      </c>
      <c r="F792" t="str">
        <f>VLOOKUP(A792,'Medical Examinations'!$A$1:$L$2336,5,FALSE)</f>
        <v>No</v>
      </c>
      <c r="G792" t="str">
        <f>VLOOKUP(A792,'Medical Examinations'!$A$1:$L$2336,6,FALSE)</f>
        <v>No</v>
      </c>
      <c r="H792" s="25">
        <f>VLOOKUP(A792,'Medical Examinations'!$A$1:$L$2336,7,FALSE)</f>
        <v>0</v>
      </c>
      <c r="I792" t="str">
        <f>VLOOKUP(A792,'Medical Examinations'!$A$1:$L$2336,8,FALSE)</f>
        <v>No</v>
      </c>
      <c r="J792" t="str">
        <f>VLOOKUP(A792,'Medical Examinations'!$A$1:$L$2336,11,FALSE)</f>
        <v>Over Weight</v>
      </c>
      <c r="K792" t="str">
        <f>VLOOKUP(A792,'Medical Examinations'!$A$1:$L$2336,12,FALSE)</f>
        <v>Normal</v>
      </c>
      <c r="L792" t="str">
        <f>VLOOKUP(A792,'Hospitalisation Details'!$A$1:$M$2344,12,FALSE)</f>
        <v>16-08-1999</v>
      </c>
      <c r="M792">
        <f>VLOOKUP(A792,'Hospitalisation Details'!$A$1:$M$2344,6,FALSE)</f>
        <v>13126.68</v>
      </c>
      <c r="N792" t="str">
        <f>VLOOKUP(A792,'Hospitalisation Details'!$A$1:$M$2344,7,FALSE)</f>
        <v>tier - 3</v>
      </c>
      <c r="O792" t="str">
        <f>VLOOKUP(A792,'Hospitalisation Details'!$A$1:$M$2344,8,FALSE)</f>
        <v>tier - 3</v>
      </c>
      <c r="P792" t="str">
        <f>VLOOKUP(A792,'Hospitalisation Details'!$A$1:$M$2344,9,FALSE)</f>
        <v>R1011</v>
      </c>
      <c r="Q792">
        <f>VLOOKUP(A792,'Hospitalisation Details'!$A$1:$M$2344,13,FALSE)</f>
        <v>23</v>
      </c>
    </row>
    <row r="793" spans="1:17" ht="15.5" x14ac:dyDescent="0.35">
      <c r="A793" s="21" t="s">
        <v>1579</v>
      </c>
      <c r="B793" t="str">
        <f>VLOOKUP('Customer Names'!A793,'Customer Names'!$A$2:$C$2336,3,FALSE)</f>
        <v xml:space="preserve">  Brittney</v>
      </c>
      <c r="C793">
        <f>VLOOKUP(A793,'Medical Examinations'!$A$1:$L$2336,2, FALSE)</f>
        <v>30.23</v>
      </c>
      <c r="D793">
        <f>VLOOKUP(A793,'Medical Examinations'!$A$1:$L$2336,3,FALSE)</f>
        <v>6.94</v>
      </c>
      <c r="E793" t="str">
        <f>VLOOKUP(A793,'Medical Examinations'!$A$1:$L$2336,4,FALSE)</f>
        <v>yes</v>
      </c>
      <c r="F793" t="str">
        <f>VLOOKUP(A793,'Medical Examinations'!$A$1:$L$2336,5,FALSE)</f>
        <v>No</v>
      </c>
      <c r="G793" t="str">
        <f>VLOOKUP(A793,'Medical Examinations'!$A$1:$L$2336,6,FALSE)</f>
        <v>Yes</v>
      </c>
      <c r="H793" s="25">
        <f>VLOOKUP(A793,'Medical Examinations'!$A$1:$L$2336,7,FALSE)</f>
        <v>1</v>
      </c>
      <c r="I793" t="str">
        <f>VLOOKUP(A793,'Medical Examinations'!$A$1:$L$2336,8,FALSE)</f>
        <v>No</v>
      </c>
      <c r="J793" t="str">
        <f>VLOOKUP(A793,'Medical Examinations'!$A$1:$L$2336,11,FALSE)</f>
        <v>Obesity</v>
      </c>
      <c r="K793" t="str">
        <f>VLOOKUP(A793,'Medical Examinations'!$A$1:$L$2336,12,FALSE)</f>
        <v>Diabetes</v>
      </c>
      <c r="L793" t="str">
        <f>VLOOKUP(A793,'Hospitalisation Details'!$A$1:$M$2344,12,FALSE)</f>
        <v>14-09-1963</v>
      </c>
      <c r="M793">
        <f>VLOOKUP(A793,'Hospitalisation Details'!$A$1:$M$2344,6,FALSE)</f>
        <v>13116.84</v>
      </c>
      <c r="N793" t="str">
        <f>VLOOKUP(A793,'Hospitalisation Details'!$A$1:$M$2344,7,FALSE)</f>
        <v>tier - 3</v>
      </c>
      <c r="O793" t="str">
        <f>VLOOKUP(A793,'Hospitalisation Details'!$A$1:$M$2344,8,FALSE)</f>
        <v>tier - 1</v>
      </c>
      <c r="P793" t="str">
        <f>VLOOKUP(A793,'Hospitalisation Details'!$A$1:$M$2344,9,FALSE)</f>
        <v>R1012</v>
      </c>
      <c r="Q793">
        <f>VLOOKUP(A793,'Hospitalisation Details'!$A$1:$M$2344,13,FALSE)</f>
        <v>59</v>
      </c>
    </row>
    <row r="794" spans="1:17" ht="15.5" x14ac:dyDescent="0.35">
      <c r="A794" s="21" t="s">
        <v>1578</v>
      </c>
      <c r="B794" t="str">
        <f>VLOOKUP('Customer Names'!A794,'Customer Names'!$A$2:$C$2336,3,FALSE)</f>
        <v xml:space="preserve">  Sheila</v>
      </c>
      <c r="C794">
        <f>VLOOKUP(A794,'Medical Examinations'!$A$1:$L$2336,2, FALSE)</f>
        <v>51.14</v>
      </c>
      <c r="D794">
        <f>VLOOKUP(A794,'Medical Examinations'!$A$1:$L$2336,3,FALSE)</f>
        <v>4.05</v>
      </c>
      <c r="E794" t="str">
        <f>VLOOKUP(A794,'Medical Examinations'!$A$1:$L$2336,4,FALSE)</f>
        <v>No</v>
      </c>
      <c r="F794" t="str">
        <f>VLOOKUP(A794,'Medical Examinations'!$A$1:$L$2336,5,FALSE)</f>
        <v>No</v>
      </c>
      <c r="G794" t="str">
        <f>VLOOKUP(A794,'Medical Examinations'!$A$1:$L$2336,6,FALSE)</f>
        <v>No</v>
      </c>
      <c r="H794" s="25">
        <f>VLOOKUP(A794,'Medical Examinations'!$A$1:$L$2336,7,FALSE)</f>
        <v>1</v>
      </c>
      <c r="I794" t="str">
        <f>VLOOKUP(A794,'Medical Examinations'!$A$1:$L$2336,8,FALSE)</f>
        <v>No</v>
      </c>
      <c r="J794" t="str">
        <f>VLOOKUP(A794,'Medical Examinations'!$A$1:$L$2336,11,FALSE)</f>
        <v>Obesity</v>
      </c>
      <c r="K794" t="str">
        <f>VLOOKUP(A794,'Medical Examinations'!$A$1:$L$2336,12,FALSE)</f>
        <v>Normal</v>
      </c>
      <c r="L794" t="str">
        <f>VLOOKUP(A794,'Hospitalisation Details'!$A$1:$M$2344,12,FALSE)</f>
        <v>12-08-1992</v>
      </c>
      <c r="M794">
        <f>VLOOKUP(A794,'Hospitalisation Details'!$A$1:$M$2344,6,FALSE)</f>
        <v>13113.51</v>
      </c>
      <c r="N794" t="str">
        <f>VLOOKUP(A794,'Hospitalisation Details'!$A$1:$M$2344,7,FALSE)</f>
        <v>tier - 3</v>
      </c>
      <c r="O794" t="str">
        <f>VLOOKUP(A794,'Hospitalisation Details'!$A$1:$M$2344,8,FALSE)</f>
        <v>tier - 2</v>
      </c>
      <c r="P794" t="str">
        <f>VLOOKUP(A794,'Hospitalisation Details'!$A$1:$M$2344,9,FALSE)</f>
        <v>R1026</v>
      </c>
      <c r="Q794">
        <f>VLOOKUP(A794,'Hospitalisation Details'!$A$1:$M$2344,13,FALSE)</f>
        <v>30</v>
      </c>
    </row>
    <row r="795" spans="1:17" ht="15.5" x14ac:dyDescent="0.35">
      <c r="A795" s="21" t="s">
        <v>1577</v>
      </c>
      <c r="B795" t="str">
        <f>VLOOKUP('Customer Names'!A795,'Customer Names'!$A$2:$C$2336,3,FALSE)</f>
        <v xml:space="preserve">  Koji</v>
      </c>
      <c r="C795">
        <f>VLOOKUP(A795,'Medical Examinations'!$A$1:$L$2336,2, FALSE)</f>
        <v>24.32</v>
      </c>
      <c r="D795">
        <f>VLOOKUP(A795,'Medical Examinations'!$A$1:$L$2336,3,FALSE)</f>
        <v>10.220000000000001</v>
      </c>
      <c r="E795" t="str">
        <f>VLOOKUP(A795,'Medical Examinations'!$A$1:$L$2336,4,FALSE)</f>
        <v>No</v>
      </c>
      <c r="F795" t="str">
        <f>VLOOKUP(A795,'Medical Examinations'!$A$1:$L$2336,5,FALSE)</f>
        <v>No</v>
      </c>
      <c r="G795" t="str">
        <f>VLOOKUP(A795,'Medical Examinations'!$A$1:$L$2336,6,FALSE)</f>
        <v>No</v>
      </c>
      <c r="H795" s="25">
        <f>VLOOKUP(A795,'Medical Examinations'!$A$1:$L$2336,7,FALSE)</f>
        <v>0</v>
      </c>
      <c r="I795" t="str">
        <f>VLOOKUP(A795,'Medical Examinations'!$A$1:$L$2336,8,FALSE)</f>
        <v>No</v>
      </c>
      <c r="J795" t="str">
        <f>VLOOKUP(A795,'Medical Examinations'!$A$1:$L$2336,11,FALSE)</f>
        <v>Normal Weight</v>
      </c>
      <c r="K795" t="str">
        <f>VLOOKUP(A795,'Medical Examinations'!$A$1:$L$2336,12,FALSE)</f>
        <v>Diabetes</v>
      </c>
      <c r="L795" t="str">
        <f>VLOOKUP(A795,'Hospitalisation Details'!$A$1:$M$2344,12,FALSE)</f>
        <v>02-08-1962</v>
      </c>
      <c r="M795">
        <f>VLOOKUP(A795,'Hospitalisation Details'!$A$1:$M$2344,6,FALSE)</f>
        <v>13112.6</v>
      </c>
      <c r="N795" t="str">
        <f>VLOOKUP(A795,'Hospitalisation Details'!$A$1:$M$2344,7,FALSE)</f>
        <v>tier - 3</v>
      </c>
      <c r="O795" t="str">
        <f>VLOOKUP(A795,'Hospitalisation Details'!$A$1:$M$2344,8,FALSE)</f>
        <v>tier - 3</v>
      </c>
      <c r="P795" t="str">
        <f>VLOOKUP(A795,'Hospitalisation Details'!$A$1:$M$2344,9,FALSE)</f>
        <v>R1012</v>
      </c>
      <c r="Q795">
        <f>VLOOKUP(A795,'Hospitalisation Details'!$A$1:$M$2344,13,FALSE)</f>
        <v>61</v>
      </c>
    </row>
    <row r="796" spans="1:17" ht="15.5" x14ac:dyDescent="0.35">
      <c r="A796" s="21" t="s">
        <v>1576</v>
      </c>
      <c r="B796" t="str">
        <f>VLOOKUP('Customer Names'!A796,'Customer Names'!$A$2:$C$2336,3,FALSE)</f>
        <v xml:space="preserve">  Sarah</v>
      </c>
      <c r="C796">
        <f>VLOOKUP(A796,'Medical Examinations'!$A$1:$L$2336,2, FALSE)</f>
        <v>38.06</v>
      </c>
      <c r="D796">
        <f>VLOOKUP(A796,'Medical Examinations'!$A$1:$L$2336,3,FALSE)</f>
        <v>9.24</v>
      </c>
      <c r="E796" t="str">
        <f>VLOOKUP(A796,'Medical Examinations'!$A$1:$L$2336,4,FALSE)</f>
        <v>No</v>
      </c>
      <c r="F796" t="str">
        <f>VLOOKUP(A796,'Medical Examinations'!$A$1:$L$2336,5,FALSE)</f>
        <v>No</v>
      </c>
      <c r="G796" t="str">
        <f>VLOOKUP(A796,'Medical Examinations'!$A$1:$L$2336,6,FALSE)</f>
        <v>No</v>
      </c>
      <c r="H796" s="25">
        <f>VLOOKUP(A796,'Medical Examinations'!$A$1:$L$2336,7,FALSE)</f>
        <v>0</v>
      </c>
      <c r="I796" t="str">
        <f>VLOOKUP(A796,'Medical Examinations'!$A$1:$L$2336,8,FALSE)</f>
        <v>No</v>
      </c>
      <c r="J796" t="str">
        <f>VLOOKUP(A796,'Medical Examinations'!$A$1:$L$2336,11,FALSE)</f>
        <v>Obesity</v>
      </c>
      <c r="K796" t="str">
        <f>VLOOKUP(A796,'Medical Examinations'!$A$1:$L$2336,12,FALSE)</f>
        <v>Diabetes</v>
      </c>
      <c r="L796" t="str">
        <f>VLOOKUP(A796,'Hospitalisation Details'!$A$1:$M$2344,12,FALSE)</f>
        <v>30-10-1971</v>
      </c>
      <c r="M796">
        <f>VLOOKUP(A796,'Hospitalisation Details'!$A$1:$M$2344,6,FALSE)</f>
        <v>13110.79</v>
      </c>
      <c r="N796" t="str">
        <f>VLOOKUP(A796,'Hospitalisation Details'!$A$1:$M$2344,7,FALSE)</f>
        <v>tier - 3</v>
      </c>
      <c r="O796" t="str">
        <f>VLOOKUP(A796,'Hospitalisation Details'!$A$1:$M$2344,8,FALSE)</f>
        <v>tier - 2</v>
      </c>
      <c r="P796" t="str">
        <f>VLOOKUP(A796,'Hospitalisation Details'!$A$1:$M$2344,9,FALSE)</f>
        <v>R1011</v>
      </c>
      <c r="Q796">
        <f>VLOOKUP(A796,'Hospitalisation Details'!$A$1:$M$2344,13,FALSE)</f>
        <v>51</v>
      </c>
    </row>
    <row r="797" spans="1:17" ht="15.5" x14ac:dyDescent="0.35">
      <c r="A797" s="21" t="s">
        <v>1575</v>
      </c>
      <c r="B797" t="str">
        <f>VLOOKUP('Customer Names'!A797,'Customer Names'!$A$2:$C$2336,3,FALSE)</f>
        <v xml:space="preserve">  Colleen M</v>
      </c>
      <c r="C797">
        <f>VLOOKUP(A797,'Medical Examinations'!$A$1:$L$2336,2, FALSE)</f>
        <v>37.700000000000003</v>
      </c>
      <c r="D797">
        <f>VLOOKUP(A797,'Medical Examinations'!$A$1:$L$2336,3,FALSE)</f>
        <v>8.6</v>
      </c>
      <c r="E797" t="str">
        <f>VLOOKUP(A797,'Medical Examinations'!$A$1:$L$2336,4,FALSE)</f>
        <v>No</v>
      </c>
      <c r="F797" t="str">
        <f>VLOOKUP(A797,'Medical Examinations'!$A$1:$L$2336,5,FALSE)</f>
        <v>No</v>
      </c>
      <c r="G797" t="str">
        <f>VLOOKUP(A797,'Medical Examinations'!$A$1:$L$2336,6,FALSE)</f>
        <v>No</v>
      </c>
      <c r="H797" s="25">
        <f>VLOOKUP(A797,'Medical Examinations'!$A$1:$L$2336,7,FALSE)</f>
        <v>0</v>
      </c>
      <c r="I797" t="str">
        <f>VLOOKUP(A797,'Medical Examinations'!$A$1:$L$2336,8,FALSE)</f>
        <v>No</v>
      </c>
      <c r="J797" t="str">
        <f>VLOOKUP(A797,'Medical Examinations'!$A$1:$L$2336,11,FALSE)</f>
        <v>Obesity</v>
      </c>
      <c r="K797" t="str">
        <f>VLOOKUP(A797,'Medical Examinations'!$A$1:$L$2336,12,FALSE)</f>
        <v>Diabetes</v>
      </c>
      <c r="L797" t="str">
        <f>VLOOKUP(A797,'Hospitalisation Details'!$A$1:$M$2344,12,FALSE)</f>
        <v>17-07-1978</v>
      </c>
      <c r="M797">
        <f>VLOOKUP(A797,'Hospitalisation Details'!$A$1:$M$2344,6,FALSE)</f>
        <v>13101.74</v>
      </c>
      <c r="N797" t="str">
        <f>VLOOKUP(A797,'Hospitalisation Details'!$A$1:$M$2344,7,FALSE)</f>
        <v>tier - 3</v>
      </c>
      <c r="O797" t="str">
        <f>VLOOKUP(A797,'Hospitalisation Details'!$A$1:$M$2344,8,FALSE)</f>
        <v>tier - 2</v>
      </c>
      <c r="P797" t="str">
        <f>VLOOKUP(A797,'Hospitalisation Details'!$A$1:$M$2344,9,FALSE)</f>
        <v>R1026</v>
      </c>
      <c r="Q797">
        <f>VLOOKUP(A797,'Hospitalisation Details'!$A$1:$M$2344,13,FALSE)</f>
        <v>45</v>
      </c>
    </row>
    <row r="798" spans="1:17" ht="15.5" x14ac:dyDescent="0.35">
      <c r="A798" s="21" t="s">
        <v>1574</v>
      </c>
      <c r="B798" t="str">
        <f>VLOOKUP('Customer Names'!A798,'Customer Names'!$A$2:$C$2336,3,FALSE)</f>
        <v xml:space="preserve">  Deedra G</v>
      </c>
      <c r="C798">
        <f>VLOOKUP(A798,'Medical Examinations'!$A$1:$L$2336,2, FALSE)</f>
        <v>44</v>
      </c>
      <c r="D798">
        <f>VLOOKUP(A798,'Medical Examinations'!$A$1:$L$2336,3,FALSE)</f>
        <v>9.32</v>
      </c>
      <c r="E798" t="str">
        <f>VLOOKUP(A798,'Medical Examinations'!$A$1:$L$2336,4,FALSE)</f>
        <v>yes</v>
      </c>
      <c r="F798" t="str">
        <f>VLOOKUP(A798,'Medical Examinations'!$A$1:$L$2336,5,FALSE)</f>
        <v>No</v>
      </c>
      <c r="G798" t="str">
        <f>VLOOKUP(A798,'Medical Examinations'!$A$1:$L$2336,6,FALSE)</f>
        <v>No</v>
      </c>
      <c r="H798" s="25">
        <f>VLOOKUP(A798,'Medical Examinations'!$A$1:$L$2336,7,FALSE)</f>
        <v>2</v>
      </c>
      <c r="I798" t="str">
        <f>VLOOKUP(A798,'Medical Examinations'!$A$1:$L$2336,8,FALSE)</f>
        <v>No</v>
      </c>
      <c r="J798" t="str">
        <f>VLOOKUP(A798,'Medical Examinations'!$A$1:$L$2336,11,FALSE)</f>
        <v>Obesity</v>
      </c>
      <c r="K798" t="str">
        <f>VLOOKUP(A798,'Medical Examinations'!$A$1:$L$2336,12,FALSE)</f>
        <v>Diabetes</v>
      </c>
      <c r="L798" t="str">
        <f>VLOOKUP(A798,'Hospitalisation Details'!$A$1:$M$2344,12,FALSE)</f>
        <v>06-11-1961</v>
      </c>
      <c r="M798">
        <f>VLOOKUP(A798,'Hospitalisation Details'!$A$1:$M$2344,6,FALSE)</f>
        <v>13063.88</v>
      </c>
      <c r="N798" t="str">
        <f>VLOOKUP(A798,'Hospitalisation Details'!$A$1:$M$2344,7,FALSE)</f>
        <v>tier - 3</v>
      </c>
      <c r="O798" t="str">
        <f>VLOOKUP(A798,'Hospitalisation Details'!$A$1:$M$2344,8,FALSE)</f>
        <v>tier - 2</v>
      </c>
      <c r="P798" t="str">
        <f>VLOOKUP(A798,'Hospitalisation Details'!$A$1:$M$2344,9,FALSE)</f>
        <v>R1011</v>
      </c>
      <c r="Q798">
        <f>VLOOKUP(A798,'Hospitalisation Details'!$A$1:$M$2344,13,FALSE)</f>
        <v>61</v>
      </c>
    </row>
    <row r="799" spans="1:17" ht="15.5" x14ac:dyDescent="0.35">
      <c r="A799" s="21" t="s">
        <v>1573</v>
      </c>
      <c r="B799" t="str">
        <f>VLOOKUP('Customer Names'!A799,'Customer Names'!$A$2:$C$2336,3,FALSE)</f>
        <v xml:space="preserve">  Kulwinder</v>
      </c>
      <c r="C799">
        <f>VLOOKUP(A799,'Medical Examinations'!$A$1:$L$2336,2, FALSE)</f>
        <v>41.45</v>
      </c>
      <c r="D799">
        <f>VLOOKUP(A799,'Medical Examinations'!$A$1:$L$2336,3,FALSE)</f>
        <v>6.12</v>
      </c>
      <c r="E799" t="str">
        <f>VLOOKUP(A799,'Medical Examinations'!$A$1:$L$2336,4,FALSE)</f>
        <v>yes</v>
      </c>
      <c r="F799" t="str">
        <f>VLOOKUP(A799,'Medical Examinations'!$A$1:$L$2336,5,FALSE)</f>
        <v>No</v>
      </c>
      <c r="G799" t="str">
        <f>VLOOKUP(A799,'Medical Examinations'!$A$1:$L$2336,6,FALSE)</f>
        <v>No</v>
      </c>
      <c r="H799" s="25">
        <f>VLOOKUP(A799,'Medical Examinations'!$A$1:$L$2336,7,FALSE)</f>
        <v>0</v>
      </c>
      <c r="I799" t="str">
        <f>VLOOKUP(A799,'Medical Examinations'!$A$1:$L$2336,8,FALSE)</f>
        <v>No</v>
      </c>
      <c r="J799" t="str">
        <f>VLOOKUP(A799,'Medical Examinations'!$A$1:$L$2336,11,FALSE)</f>
        <v>Obesity</v>
      </c>
      <c r="K799" t="str">
        <f>VLOOKUP(A799,'Medical Examinations'!$A$1:$L$2336,12,FALSE)</f>
        <v>Prediabetes</v>
      </c>
      <c r="L799" t="str">
        <f>VLOOKUP(A799,'Hospitalisation Details'!$A$1:$M$2344,12,FALSE)</f>
        <v>26-10-1985</v>
      </c>
      <c r="M799">
        <f>VLOOKUP(A799,'Hospitalisation Details'!$A$1:$M$2344,6,FALSE)</f>
        <v>13051.22</v>
      </c>
      <c r="N799" t="str">
        <f>VLOOKUP(A799,'Hospitalisation Details'!$A$1:$M$2344,7,FALSE)</f>
        <v>tier - 3</v>
      </c>
      <c r="O799" t="str">
        <f>VLOOKUP(A799,'Hospitalisation Details'!$A$1:$M$2344,8,FALSE)</f>
        <v>tier - 1</v>
      </c>
      <c r="P799" t="str">
        <f>VLOOKUP(A799,'Hospitalisation Details'!$A$1:$M$2344,9,FALSE)</f>
        <v>R1026</v>
      </c>
      <c r="Q799">
        <f>VLOOKUP(A799,'Hospitalisation Details'!$A$1:$M$2344,13,FALSE)</f>
        <v>37</v>
      </c>
    </row>
    <row r="800" spans="1:17" ht="15.5" x14ac:dyDescent="0.35">
      <c r="A800" s="21" t="s">
        <v>1572</v>
      </c>
      <c r="B800" t="str">
        <f>VLOOKUP('Customer Names'!A800,'Customer Names'!$A$2:$C$2336,3,FALSE)</f>
        <v xml:space="preserve">  Ann M</v>
      </c>
      <c r="C800">
        <f>VLOOKUP(A800,'Medical Examinations'!$A$1:$L$2336,2, FALSE)</f>
        <v>25.364999999999998</v>
      </c>
      <c r="D800">
        <f>VLOOKUP(A800,'Medical Examinations'!$A$1:$L$2336,3,FALSE)</f>
        <v>9.19</v>
      </c>
      <c r="E800" t="str">
        <f>VLOOKUP(A800,'Medical Examinations'!$A$1:$L$2336,4,FALSE)</f>
        <v>yes</v>
      </c>
      <c r="F800" t="str">
        <f>VLOOKUP(A800,'Medical Examinations'!$A$1:$L$2336,5,FALSE)</f>
        <v>No</v>
      </c>
      <c r="G800" t="str">
        <f>VLOOKUP(A800,'Medical Examinations'!$A$1:$L$2336,6,FALSE)</f>
        <v>No</v>
      </c>
      <c r="H800" s="25">
        <f>VLOOKUP(A800,'Medical Examinations'!$A$1:$L$2336,7,FALSE)</f>
        <v>0</v>
      </c>
      <c r="I800" t="str">
        <f>VLOOKUP(A800,'Medical Examinations'!$A$1:$L$2336,8,FALSE)</f>
        <v>No</v>
      </c>
      <c r="J800" t="str">
        <f>VLOOKUP(A800,'Medical Examinations'!$A$1:$L$2336,11,FALSE)</f>
        <v>Over Weight</v>
      </c>
      <c r="K800" t="str">
        <f>VLOOKUP(A800,'Medical Examinations'!$A$1:$L$2336,12,FALSE)</f>
        <v>Diabetes</v>
      </c>
      <c r="L800" t="str">
        <f>VLOOKUP(A800,'Hospitalisation Details'!$A$1:$M$2344,12,FALSE)</f>
        <v>06-08-1967</v>
      </c>
      <c r="M800">
        <f>VLOOKUP(A800,'Hospitalisation Details'!$A$1:$M$2344,6,FALSE)</f>
        <v>13047.33</v>
      </c>
      <c r="N800" t="str">
        <f>VLOOKUP(A800,'Hospitalisation Details'!$A$1:$M$2344,7,FALSE)</f>
        <v>tier - 3</v>
      </c>
      <c r="O800" t="str">
        <f>VLOOKUP(A800,'Hospitalisation Details'!$A$1:$M$2344,8,FALSE)</f>
        <v>tier - 3</v>
      </c>
      <c r="P800" t="str">
        <f>VLOOKUP(A800,'Hospitalisation Details'!$A$1:$M$2344,9,FALSE)</f>
        <v>R1024</v>
      </c>
      <c r="Q800">
        <f>VLOOKUP(A800,'Hospitalisation Details'!$A$1:$M$2344,13,FALSE)</f>
        <v>56</v>
      </c>
    </row>
    <row r="801" spans="1:17" ht="15.5" x14ac:dyDescent="0.35">
      <c r="A801" s="21" t="s">
        <v>1571</v>
      </c>
      <c r="B801" t="str">
        <f>VLOOKUP('Customer Names'!A801,'Customer Names'!$A$2:$C$2336,3,FALSE)</f>
        <v xml:space="preserve">  Sarah E</v>
      </c>
      <c r="C801">
        <f>VLOOKUP(A801,'Medical Examinations'!$A$1:$L$2336,2, FALSE)</f>
        <v>34.56</v>
      </c>
      <c r="D801">
        <f>VLOOKUP(A801,'Medical Examinations'!$A$1:$L$2336,3,FALSE)</f>
        <v>5.84</v>
      </c>
      <c r="E801" t="str">
        <f>VLOOKUP(A801,'Medical Examinations'!$A$1:$L$2336,4,FALSE)</f>
        <v>yes</v>
      </c>
      <c r="F801" t="str">
        <f>VLOOKUP(A801,'Medical Examinations'!$A$1:$L$2336,5,FALSE)</f>
        <v>No</v>
      </c>
      <c r="G801" t="str">
        <f>VLOOKUP(A801,'Medical Examinations'!$A$1:$L$2336,6,FALSE)</f>
        <v>Yes</v>
      </c>
      <c r="H801" s="25">
        <f>VLOOKUP(A801,'Medical Examinations'!$A$1:$L$2336,7,FALSE)</f>
        <v>1</v>
      </c>
      <c r="I801" t="str">
        <f>VLOOKUP(A801,'Medical Examinations'!$A$1:$L$2336,8,FALSE)</f>
        <v>No</v>
      </c>
      <c r="J801" t="str">
        <f>VLOOKUP(A801,'Medical Examinations'!$A$1:$L$2336,11,FALSE)</f>
        <v>Obesity</v>
      </c>
      <c r="K801" t="str">
        <f>VLOOKUP(A801,'Medical Examinations'!$A$1:$L$2336,12,FALSE)</f>
        <v>Prediabetes</v>
      </c>
      <c r="L801" t="str">
        <f>VLOOKUP(A801,'Hospitalisation Details'!$A$1:$M$2344,12,FALSE)</f>
        <v>23-09-1969</v>
      </c>
      <c r="M801">
        <f>VLOOKUP(A801,'Hospitalisation Details'!$A$1:$M$2344,6,FALSE)</f>
        <v>13044.41</v>
      </c>
      <c r="N801" t="str">
        <f>VLOOKUP(A801,'Hospitalisation Details'!$A$1:$M$2344,7,FALSE)</f>
        <v>tier - 3</v>
      </c>
      <c r="O801" t="str">
        <f>VLOOKUP(A801,'Hospitalisation Details'!$A$1:$M$2344,8,FALSE)</f>
        <v>tier - 1</v>
      </c>
      <c r="P801" t="str">
        <f>VLOOKUP(A801,'Hospitalisation Details'!$A$1:$M$2344,9,FALSE)</f>
        <v>R1012</v>
      </c>
      <c r="Q801">
        <f>VLOOKUP(A801,'Hospitalisation Details'!$A$1:$M$2344,13,FALSE)</f>
        <v>53</v>
      </c>
    </row>
    <row r="802" spans="1:17" ht="15.5" x14ac:dyDescent="0.35">
      <c r="A802" s="21" t="s">
        <v>1570</v>
      </c>
      <c r="B802" t="str">
        <f>VLOOKUP('Customer Names'!A802,'Customer Names'!$A$2:$C$2336,3,FALSE)</f>
        <v xml:space="preserve">  Apryl J</v>
      </c>
      <c r="C802">
        <f>VLOOKUP(A802,'Medical Examinations'!$A$1:$L$2336,2, FALSE)</f>
        <v>28.2</v>
      </c>
      <c r="D802">
        <f>VLOOKUP(A802,'Medical Examinations'!$A$1:$L$2336,3,FALSE)</f>
        <v>7.19</v>
      </c>
      <c r="E802" t="str">
        <f>VLOOKUP(A802,'Medical Examinations'!$A$1:$L$2336,4,FALSE)</f>
        <v>yes</v>
      </c>
      <c r="F802" t="str">
        <f>VLOOKUP(A802,'Medical Examinations'!$A$1:$L$2336,5,FALSE)</f>
        <v>No</v>
      </c>
      <c r="G802" t="str">
        <f>VLOOKUP(A802,'Medical Examinations'!$A$1:$L$2336,6,FALSE)</f>
        <v>No</v>
      </c>
      <c r="H802" s="25">
        <f>VLOOKUP(A802,'Medical Examinations'!$A$1:$L$2336,7,FALSE)</f>
        <v>2</v>
      </c>
      <c r="I802" t="str">
        <f>VLOOKUP(A802,'Medical Examinations'!$A$1:$L$2336,8,FALSE)</f>
        <v>No</v>
      </c>
      <c r="J802" t="str">
        <f>VLOOKUP(A802,'Medical Examinations'!$A$1:$L$2336,11,FALSE)</f>
        <v>Over Weight</v>
      </c>
      <c r="K802" t="str">
        <f>VLOOKUP(A802,'Medical Examinations'!$A$1:$L$2336,12,FALSE)</f>
        <v>Diabetes</v>
      </c>
      <c r="L802" t="str">
        <f>VLOOKUP(A802,'Hospitalisation Details'!$A$1:$M$2344,12,FALSE)</f>
        <v>09-11-1961</v>
      </c>
      <c r="M802">
        <f>VLOOKUP(A802,'Hospitalisation Details'!$A$1:$M$2344,6,FALSE)</f>
        <v>13041.92</v>
      </c>
      <c r="N802" t="str">
        <f>VLOOKUP(A802,'Hospitalisation Details'!$A$1:$M$2344,7,FALSE)</f>
        <v>tier - 3</v>
      </c>
      <c r="O802" t="str">
        <f>VLOOKUP(A802,'Hospitalisation Details'!$A$1:$M$2344,8,FALSE)</f>
        <v>tier - 1</v>
      </c>
      <c r="P802" t="str">
        <f>VLOOKUP(A802,'Hospitalisation Details'!$A$1:$M$2344,9,FALSE)</f>
        <v>R1011</v>
      </c>
      <c r="Q802">
        <f>VLOOKUP(A802,'Hospitalisation Details'!$A$1:$M$2344,13,FALSE)</f>
        <v>61</v>
      </c>
    </row>
    <row r="803" spans="1:17" ht="15.5" x14ac:dyDescent="0.35">
      <c r="A803" s="21" t="s">
        <v>1569</v>
      </c>
      <c r="B803" t="str">
        <f>VLOOKUP('Customer Names'!A803,'Customer Names'!$A$2:$C$2336,3,FALSE)</f>
        <v xml:space="preserve">  Ilana</v>
      </c>
      <c r="C803">
        <f>VLOOKUP(A803,'Medical Examinations'!$A$1:$L$2336,2, FALSE)</f>
        <v>30.43</v>
      </c>
      <c r="D803">
        <f>VLOOKUP(A803,'Medical Examinations'!$A$1:$L$2336,3,FALSE)</f>
        <v>9.39</v>
      </c>
      <c r="E803" t="str">
        <f>VLOOKUP(A803,'Medical Examinations'!$A$1:$L$2336,4,FALSE)</f>
        <v>No</v>
      </c>
      <c r="F803" t="str">
        <f>VLOOKUP(A803,'Medical Examinations'!$A$1:$L$2336,5,FALSE)</f>
        <v>No</v>
      </c>
      <c r="G803" t="str">
        <f>VLOOKUP(A803,'Medical Examinations'!$A$1:$L$2336,6,FALSE)</f>
        <v>No</v>
      </c>
      <c r="H803" s="25">
        <f>VLOOKUP(A803,'Medical Examinations'!$A$1:$L$2336,7,FALSE)</f>
        <v>0</v>
      </c>
      <c r="I803" t="str">
        <f>VLOOKUP(A803,'Medical Examinations'!$A$1:$L$2336,8,FALSE)</f>
        <v>No</v>
      </c>
      <c r="J803" t="str">
        <f>VLOOKUP(A803,'Medical Examinations'!$A$1:$L$2336,11,FALSE)</f>
        <v>Obesity</v>
      </c>
      <c r="K803" t="str">
        <f>VLOOKUP(A803,'Medical Examinations'!$A$1:$L$2336,12,FALSE)</f>
        <v>Diabetes</v>
      </c>
      <c r="L803" t="str">
        <f>VLOOKUP(A803,'Hospitalisation Details'!$A$1:$M$2344,12,FALSE)</f>
        <v>04-11-1965</v>
      </c>
      <c r="M803">
        <f>VLOOKUP(A803,'Hospitalisation Details'!$A$1:$M$2344,6,FALSE)</f>
        <v>13023.93</v>
      </c>
      <c r="N803" t="str">
        <f>VLOOKUP(A803,'Hospitalisation Details'!$A$1:$M$2344,7,FALSE)</f>
        <v>tier - 3</v>
      </c>
      <c r="O803" t="str">
        <f>VLOOKUP(A803,'Hospitalisation Details'!$A$1:$M$2344,8,FALSE)</f>
        <v>tier - 2</v>
      </c>
      <c r="P803" t="str">
        <f>VLOOKUP(A803,'Hospitalisation Details'!$A$1:$M$2344,9,FALSE)</f>
        <v>R1025</v>
      </c>
      <c r="Q803">
        <f>VLOOKUP(A803,'Hospitalisation Details'!$A$1:$M$2344,13,FALSE)</f>
        <v>57</v>
      </c>
    </row>
    <row r="804" spans="1:17" ht="15.5" x14ac:dyDescent="0.35">
      <c r="A804" s="21" t="s">
        <v>1568</v>
      </c>
      <c r="B804" t="str">
        <f>VLOOKUP('Customer Names'!A804,'Customer Names'!$A$2:$C$2336,3,FALSE)</f>
        <v xml:space="preserve">  Katherine</v>
      </c>
      <c r="C804">
        <f>VLOOKUP(A804,'Medical Examinations'!$A$1:$L$2336,2, FALSE)</f>
        <v>32.395000000000003</v>
      </c>
      <c r="D804">
        <f>VLOOKUP(A804,'Medical Examinations'!$A$1:$L$2336,3,FALSE)</f>
        <v>4.2699999999999996</v>
      </c>
      <c r="E804" t="str">
        <f>VLOOKUP(A804,'Medical Examinations'!$A$1:$L$2336,4,FALSE)</f>
        <v>yes</v>
      </c>
      <c r="F804" t="str">
        <f>VLOOKUP(A804,'Medical Examinations'!$A$1:$L$2336,5,FALSE)</f>
        <v>No</v>
      </c>
      <c r="G804" t="str">
        <f>VLOOKUP(A804,'Medical Examinations'!$A$1:$L$2336,6,FALSE)</f>
        <v>No</v>
      </c>
      <c r="H804" s="25">
        <f>VLOOKUP(A804,'Medical Examinations'!$A$1:$L$2336,7,FALSE)</f>
        <v>1</v>
      </c>
      <c r="I804" t="str">
        <f>VLOOKUP(A804,'Medical Examinations'!$A$1:$L$2336,8,FALSE)</f>
        <v>No</v>
      </c>
      <c r="J804" t="str">
        <f>VLOOKUP(A804,'Medical Examinations'!$A$1:$L$2336,11,FALSE)</f>
        <v>Obesity</v>
      </c>
      <c r="K804" t="str">
        <f>VLOOKUP(A804,'Medical Examinations'!$A$1:$L$2336,12,FALSE)</f>
        <v>Normal</v>
      </c>
      <c r="L804" t="str">
        <f>VLOOKUP(A804,'Hospitalisation Details'!$A$1:$M$2344,12,FALSE)</f>
        <v>23-09-1964</v>
      </c>
      <c r="M804">
        <f>VLOOKUP(A804,'Hospitalisation Details'!$A$1:$M$2344,6,FALSE)</f>
        <v>13019.16</v>
      </c>
      <c r="N804" t="str">
        <f>VLOOKUP(A804,'Hospitalisation Details'!$A$1:$M$2344,7,FALSE)</f>
        <v>tier - 3</v>
      </c>
      <c r="O804" t="str">
        <f>VLOOKUP(A804,'Hospitalisation Details'!$A$1:$M$2344,8,FALSE)</f>
        <v>tier - 1</v>
      </c>
      <c r="P804" t="str">
        <f>VLOOKUP(A804,'Hospitalisation Details'!$A$1:$M$2344,9,FALSE)</f>
        <v>R1024</v>
      </c>
      <c r="Q804">
        <f>VLOOKUP(A804,'Hospitalisation Details'!$A$1:$M$2344,13,FALSE)</f>
        <v>58</v>
      </c>
    </row>
    <row r="805" spans="1:17" ht="15.5" x14ac:dyDescent="0.35">
      <c r="A805" s="21" t="s">
        <v>1567</v>
      </c>
      <c r="B805" t="str">
        <f>VLOOKUP('Customer Names'!A805,'Customer Names'!$A$2:$C$2336,3,FALSE)</f>
        <v xml:space="preserve">  Katherine</v>
      </c>
      <c r="C805">
        <f>VLOOKUP(A805,'Medical Examinations'!$A$1:$L$2336,2, FALSE)</f>
        <v>24.035</v>
      </c>
      <c r="D805">
        <f>VLOOKUP(A805,'Medical Examinations'!$A$1:$L$2336,3,FALSE)</f>
        <v>11.71</v>
      </c>
      <c r="E805" t="str">
        <f>VLOOKUP(A805,'Medical Examinations'!$A$1:$L$2336,4,FALSE)</f>
        <v>No</v>
      </c>
      <c r="F805" t="str">
        <f>VLOOKUP(A805,'Medical Examinations'!$A$1:$L$2336,5,FALSE)</f>
        <v>No</v>
      </c>
      <c r="G805" t="str">
        <f>VLOOKUP(A805,'Medical Examinations'!$A$1:$L$2336,6,FALSE)</f>
        <v>No</v>
      </c>
      <c r="H805" s="25">
        <f>VLOOKUP(A805,'Medical Examinations'!$A$1:$L$2336,7,FALSE)</f>
        <v>0</v>
      </c>
      <c r="I805" t="str">
        <f>VLOOKUP(A805,'Medical Examinations'!$A$1:$L$2336,8,FALSE)</f>
        <v>No</v>
      </c>
      <c r="J805" t="str">
        <f>VLOOKUP(A805,'Medical Examinations'!$A$1:$L$2336,11,FALSE)</f>
        <v>Normal Weight</v>
      </c>
      <c r="K805" t="str">
        <f>VLOOKUP(A805,'Medical Examinations'!$A$1:$L$2336,12,FALSE)</f>
        <v>Diabetes</v>
      </c>
      <c r="L805" t="str">
        <f>VLOOKUP(A805,'Hospitalisation Details'!$A$1:$M$2344,12,FALSE)</f>
        <v>20-07-1962</v>
      </c>
      <c r="M805">
        <f>VLOOKUP(A805,'Hospitalisation Details'!$A$1:$M$2344,6,FALSE)</f>
        <v>13012.21</v>
      </c>
      <c r="N805" t="str">
        <f>VLOOKUP(A805,'Hospitalisation Details'!$A$1:$M$2344,7,FALSE)</f>
        <v>tier - 3</v>
      </c>
      <c r="O805" t="str">
        <f>VLOOKUP(A805,'Hospitalisation Details'!$A$1:$M$2344,8,FALSE)</f>
        <v>tier - 1</v>
      </c>
      <c r="P805" t="str">
        <f>VLOOKUP(A805,'Hospitalisation Details'!$A$1:$M$2344,9,FALSE)</f>
        <v>R1012</v>
      </c>
      <c r="Q805">
        <f>VLOOKUP(A805,'Hospitalisation Details'!$A$1:$M$2344,13,FALSE)</f>
        <v>61</v>
      </c>
    </row>
    <row r="806" spans="1:17" ht="15.5" x14ac:dyDescent="0.35">
      <c r="A806" s="21" t="s">
        <v>1566</v>
      </c>
      <c r="B806" t="str">
        <f>VLOOKUP('Customer Names'!A806,'Customer Names'!$A$2:$C$2336,3,FALSE)</f>
        <v xml:space="preserve">  Karl</v>
      </c>
      <c r="C806">
        <f>VLOOKUP(A806,'Medical Examinations'!$A$1:$L$2336,2, FALSE)</f>
        <v>37.119999999999997</v>
      </c>
      <c r="D806">
        <f>VLOOKUP(A806,'Medical Examinations'!$A$1:$L$2336,3,FALSE)</f>
        <v>5.29</v>
      </c>
      <c r="E806" t="str">
        <f>VLOOKUP(A806,'Medical Examinations'!$A$1:$L$2336,4,FALSE)</f>
        <v>No</v>
      </c>
      <c r="F806" t="str">
        <f>VLOOKUP(A806,'Medical Examinations'!$A$1:$L$2336,5,FALSE)</f>
        <v>No</v>
      </c>
      <c r="G806" t="str">
        <f>VLOOKUP(A806,'Medical Examinations'!$A$1:$L$2336,6,FALSE)</f>
        <v>No</v>
      </c>
      <c r="H806" s="25">
        <f>VLOOKUP(A806,'Medical Examinations'!$A$1:$L$2336,7,FALSE)</f>
        <v>2</v>
      </c>
      <c r="I806" t="str">
        <f>VLOOKUP(A806,'Medical Examinations'!$A$1:$L$2336,8,FALSE)</f>
        <v>No</v>
      </c>
      <c r="J806" t="str">
        <f>VLOOKUP(A806,'Medical Examinations'!$A$1:$L$2336,11,FALSE)</f>
        <v>Obesity</v>
      </c>
      <c r="K806" t="str">
        <f>VLOOKUP(A806,'Medical Examinations'!$A$1:$L$2336,12,FALSE)</f>
        <v>Normal</v>
      </c>
      <c r="L806" t="str">
        <f>VLOOKUP(A806,'Hospitalisation Details'!$A$1:$M$2344,12,FALSE)</f>
        <v>27-09-1972</v>
      </c>
      <c r="M806">
        <f>VLOOKUP(A806,'Hospitalisation Details'!$A$1:$M$2344,6,FALSE)</f>
        <v>13010.86</v>
      </c>
      <c r="N806" t="str">
        <f>VLOOKUP(A806,'Hospitalisation Details'!$A$1:$M$2344,7,FALSE)</f>
        <v>tier - 3</v>
      </c>
      <c r="O806" t="str">
        <f>VLOOKUP(A806,'Hospitalisation Details'!$A$1:$M$2344,8,FALSE)</f>
        <v>tier - 2</v>
      </c>
      <c r="P806" t="str">
        <f>VLOOKUP(A806,'Hospitalisation Details'!$A$1:$M$2344,9,FALSE)</f>
        <v>R1012</v>
      </c>
      <c r="Q806">
        <f>VLOOKUP(A806,'Hospitalisation Details'!$A$1:$M$2344,13,FALSE)</f>
        <v>50</v>
      </c>
    </row>
    <row r="807" spans="1:17" ht="15.5" x14ac:dyDescent="0.35">
      <c r="A807" s="21" t="s">
        <v>1565</v>
      </c>
      <c r="B807" t="str">
        <f>VLOOKUP('Customer Names'!A807,'Customer Names'!$A$2:$C$2336,3,FALSE)</f>
        <v xml:space="preserve">  Stephen</v>
      </c>
      <c r="C807">
        <f>VLOOKUP(A807,'Medical Examinations'!$A$1:$L$2336,2, FALSE)</f>
        <v>34.840000000000003</v>
      </c>
      <c r="D807">
        <f>VLOOKUP(A807,'Medical Examinations'!$A$1:$L$2336,3,FALSE)</f>
        <v>6</v>
      </c>
      <c r="E807" t="str">
        <f>VLOOKUP(A807,'Medical Examinations'!$A$1:$L$2336,4,FALSE)</f>
        <v>yes</v>
      </c>
      <c r="F807" t="str">
        <f>VLOOKUP(A807,'Medical Examinations'!$A$1:$L$2336,5,FALSE)</f>
        <v>No</v>
      </c>
      <c r="G807" t="str">
        <f>VLOOKUP(A807,'Medical Examinations'!$A$1:$L$2336,6,FALSE)</f>
        <v>Yes</v>
      </c>
      <c r="H807" s="25">
        <f>VLOOKUP(A807,'Medical Examinations'!$A$1:$L$2336,7,FALSE)</f>
        <v>1</v>
      </c>
      <c r="I807" t="str">
        <f>VLOOKUP(A807,'Medical Examinations'!$A$1:$L$2336,8,FALSE)</f>
        <v>No</v>
      </c>
      <c r="J807" t="str">
        <f>VLOOKUP(A807,'Medical Examinations'!$A$1:$L$2336,11,FALSE)</f>
        <v>Obesity</v>
      </c>
      <c r="K807" t="str">
        <f>VLOOKUP(A807,'Medical Examinations'!$A$1:$L$2336,12,FALSE)</f>
        <v>Prediabetes</v>
      </c>
      <c r="L807" t="str">
        <f>VLOOKUP(A807,'Hospitalisation Details'!$A$1:$M$2344,12,FALSE)</f>
        <v>13-12-1969</v>
      </c>
      <c r="M807">
        <f>VLOOKUP(A807,'Hospitalisation Details'!$A$1:$M$2344,6,FALSE)</f>
        <v>13008.07</v>
      </c>
      <c r="N807" t="str">
        <f>VLOOKUP(A807,'Hospitalisation Details'!$A$1:$M$2344,7,FALSE)</f>
        <v>tier - 3</v>
      </c>
      <c r="O807" t="str">
        <f>VLOOKUP(A807,'Hospitalisation Details'!$A$1:$M$2344,8,FALSE)</f>
        <v>tier - 3</v>
      </c>
      <c r="P807" t="str">
        <f>VLOOKUP(A807,'Hospitalisation Details'!$A$1:$M$2344,9,FALSE)</f>
        <v>R1012</v>
      </c>
      <c r="Q807">
        <f>VLOOKUP(A807,'Hospitalisation Details'!$A$1:$M$2344,13,FALSE)</f>
        <v>53</v>
      </c>
    </row>
    <row r="808" spans="1:17" ht="15.5" x14ac:dyDescent="0.35">
      <c r="A808" s="21" t="s">
        <v>1564</v>
      </c>
      <c r="B808" t="str">
        <f>VLOOKUP('Customer Names'!A808,'Customer Names'!$A$2:$C$2336,3,FALSE)</f>
        <v xml:space="preserve">  Will</v>
      </c>
      <c r="C808">
        <f>VLOOKUP(A808,'Medical Examinations'!$A$1:$L$2336,2, FALSE)</f>
        <v>29.53</v>
      </c>
      <c r="D808">
        <f>VLOOKUP(A808,'Medical Examinations'!$A$1:$L$2336,3,FALSE)</f>
        <v>10.64</v>
      </c>
      <c r="E808" t="str">
        <f>VLOOKUP(A808,'Medical Examinations'!$A$1:$L$2336,4,FALSE)</f>
        <v>No</v>
      </c>
      <c r="F808" t="str">
        <f>VLOOKUP(A808,'Medical Examinations'!$A$1:$L$2336,5,FALSE)</f>
        <v>No</v>
      </c>
      <c r="G808" t="str">
        <f>VLOOKUP(A808,'Medical Examinations'!$A$1:$L$2336,6,FALSE)</f>
        <v>No</v>
      </c>
      <c r="H808" s="25">
        <f>VLOOKUP(A808,'Medical Examinations'!$A$1:$L$2336,7,FALSE)</f>
        <v>0</v>
      </c>
      <c r="I808" t="str">
        <f>VLOOKUP(A808,'Medical Examinations'!$A$1:$L$2336,8,FALSE)</f>
        <v>No</v>
      </c>
      <c r="J808" t="str">
        <f>VLOOKUP(A808,'Medical Examinations'!$A$1:$L$2336,11,FALSE)</f>
        <v>Over Weight</v>
      </c>
      <c r="K808" t="str">
        <f>VLOOKUP(A808,'Medical Examinations'!$A$1:$L$2336,12,FALSE)</f>
        <v>Diabetes</v>
      </c>
      <c r="L808" t="str">
        <f>VLOOKUP(A808,'Hospitalisation Details'!$A$1:$M$2344,12,FALSE)</f>
        <v>24-06-1962</v>
      </c>
      <c r="M808">
        <f>VLOOKUP(A808,'Hospitalisation Details'!$A$1:$M$2344,6,FALSE)</f>
        <v>13004.95</v>
      </c>
      <c r="N808" t="str">
        <f>VLOOKUP(A808,'Hospitalisation Details'!$A$1:$M$2344,7,FALSE)</f>
        <v>tier - 3</v>
      </c>
      <c r="O808" t="str">
        <f>VLOOKUP(A808,'Hospitalisation Details'!$A$1:$M$2344,8,FALSE)</f>
        <v>tier - 1</v>
      </c>
      <c r="P808" t="str">
        <f>VLOOKUP(A808,'Hospitalisation Details'!$A$1:$M$2344,9,FALSE)</f>
        <v>R1012</v>
      </c>
      <c r="Q808">
        <f>VLOOKUP(A808,'Hospitalisation Details'!$A$1:$M$2344,13,FALSE)</f>
        <v>61</v>
      </c>
    </row>
    <row r="809" spans="1:17" ht="15.5" x14ac:dyDescent="0.35">
      <c r="A809" s="21" t="s">
        <v>1563</v>
      </c>
      <c r="B809" t="str">
        <f>VLOOKUP('Customer Names'!A809,'Customer Names'!$A$2:$C$2336,3,FALSE)</f>
        <v xml:space="preserve">  Bradley D</v>
      </c>
      <c r="C809">
        <f>VLOOKUP(A809,'Medical Examinations'!$A$1:$L$2336,2, FALSE)</f>
        <v>42.51</v>
      </c>
      <c r="D809">
        <f>VLOOKUP(A809,'Medical Examinations'!$A$1:$L$2336,3,FALSE)</f>
        <v>8.2100000000000009</v>
      </c>
      <c r="E809" t="str">
        <f>VLOOKUP(A809,'Medical Examinations'!$A$1:$L$2336,4,FALSE)</f>
        <v>yes</v>
      </c>
      <c r="F809" t="str">
        <f>VLOOKUP(A809,'Medical Examinations'!$A$1:$L$2336,5,FALSE)</f>
        <v>No</v>
      </c>
      <c r="G809" t="str">
        <f>VLOOKUP(A809,'Medical Examinations'!$A$1:$L$2336,6,FALSE)</f>
        <v>No</v>
      </c>
      <c r="H809" s="25">
        <f>VLOOKUP(A809,'Medical Examinations'!$A$1:$L$2336,7,FALSE)</f>
        <v>0</v>
      </c>
      <c r="I809" t="str">
        <f>VLOOKUP(A809,'Medical Examinations'!$A$1:$L$2336,8,FALSE)</f>
        <v>No</v>
      </c>
      <c r="J809" t="str">
        <f>VLOOKUP(A809,'Medical Examinations'!$A$1:$L$2336,11,FALSE)</f>
        <v>Obesity</v>
      </c>
      <c r="K809" t="str">
        <f>VLOOKUP(A809,'Medical Examinations'!$A$1:$L$2336,12,FALSE)</f>
        <v>Diabetes</v>
      </c>
      <c r="L809" t="str">
        <f>VLOOKUP(A809,'Hospitalisation Details'!$A$1:$M$2344,12,FALSE)</f>
        <v>30-10-1981</v>
      </c>
      <c r="M809">
        <f>VLOOKUP(A809,'Hospitalisation Details'!$A$1:$M$2344,6,FALSE)</f>
        <v>13002.91</v>
      </c>
      <c r="N809" t="str">
        <f>VLOOKUP(A809,'Hospitalisation Details'!$A$1:$M$2344,7,FALSE)</f>
        <v>tier - 3</v>
      </c>
      <c r="O809" t="str">
        <f>VLOOKUP(A809,'Hospitalisation Details'!$A$1:$M$2344,8,FALSE)</f>
        <v>tier - 1</v>
      </c>
      <c r="P809" t="str">
        <f>VLOOKUP(A809,'Hospitalisation Details'!$A$1:$M$2344,9,FALSE)</f>
        <v>R1012</v>
      </c>
      <c r="Q809">
        <f>VLOOKUP(A809,'Hospitalisation Details'!$A$1:$M$2344,13,FALSE)</f>
        <v>41</v>
      </c>
    </row>
    <row r="810" spans="1:17" ht="15.5" x14ac:dyDescent="0.35">
      <c r="A810" s="21" t="s">
        <v>1562</v>
      </c>
      <c r="B810" t="str">
        <f>VLOOKUP('Customer Names'!A810,'Customer Names'!$A$2:$C$2336,3,FALSE)</f>
        <v xml:space="preserve">  Amy M</v>
      </c>
      <c r="C810">
        <f>VLOOKUP(A810,'Medical Examinations'!$A$1:$L$2336,2, FALSE)</f>
        <v>38.14</v>
      </c>
      <c r="D810">
        <f>VLOOKUP(A810,'Medical Examinations'!$A$1:$L$2336,3,FALSE)</f>
        <v>5.58</v>
      </c>
      <c r="E810" t="str">
        <f>VLOOKUP(A810,'Medical Examinations'!$A$1:$L$2336,4,FALSE)</f>
        <v>No</v>
      </c>
      <c r="F810" t="str">
        <f>VLOOKUP(A810,'Medical Examinations'!$A$1:$L$2336,5,FALSE)</f>
        <v>No</v>
      </c>
      <c r="G810" t="str">
        <f>VLOOKUP(A810,'Medical Examinations'!$A$1:$L$2336,6,FALSE)</f>
        <v>Yes</v>
      </c>
      <c r="H810" s="25">
        <f>VLOOKUP(A810,'Medical Examinations'!$A$1:$L$2336,7,FALSE)</f>
        <v>1</v>
      </c>
      <c r="I810" t="str">
        <f>VLOOKUP(A810,'Medical Examinations'!$A$1:$L$2336,8,FALSE)</f>
        <v>No</v>
      </c>
      <c r="J810" t="str">
        <f>VLOOKUP(A810,'Medical Examinations'!$A$1:$L$2336,11,FALSE)</f>
        <v>Obesity</v>
      </c>
      <c r="K810" t="str">
        <f>VLOOKUP(A810,'Medical Examinations'!$A$1:$L$2336,12,FALSE)</f>
        <v>Normal</v>
      </c>
      <c r="L810" t="str">
        <f>VLOOKUP(A810,'Hospitalisation Details'!$A$1:$M$2344,12,FALSE)</f>
        <v>27-11-1979</v>
      </c>
      <c r="M810">
        <f>VLOOKUP(A810,'Hospitalisation Details'!$A$1:$M$2344,6,FALSE)</f>
        <v>12994.12</v>
      </c>
      <c r="N810" t="str">
        <f>VLOOKUP(A810,'Hospitalisation Details'!$A$1:$M$2344,7,FALSE)</f>
        <v>tier - 3</v>
      </c>
      <c r="O810" t="str">
        <f>VLOOKUP(A810,'Hospitalisation Details'!$A$1:$M$2344,8,FALSE)</f>
        <v>tier - 2</v>
      </c>
      <c r="P810" t="str">
        <f>VLOOKUP(A810,'Hospitalisation Details'!$A$1:$M$2344,9,FALSE)</f>
        <v>R1026</v>
      </c>
      <c r="Q810">
        <f>VLOOKUP(A810,'Hospitalisation Details'!$A$1:$M$2344,13,FALSE)</f>
        <v>43</v>
      </c>
    </row>
    <row r="811" spans="1:17" ht="15.5" x14ac:dyDescent="0.35">
      <c r="A811" s="21" t="s">
        <v>1561</v>
      </c>
      <c r="B811" t="str">
        <f>VLOOKUP('Customer Names'!A811,'Customer Names'!$A$2:$C$2336,3,FALSE)</f>
        <v xml:space="preserve">  Matthew W</v>
      </c>
      <c r="C811">
        <f>VLOOKUP(A811,'Medical Examinations'!$A$1:$L$2336,2, FALSE)</f>
        <v>39.93</v>
      </c>
      <c r="D811">
        <f>VLOOKUP(A811,'Medical Examinations'!$A$1:$L$2336,3,FALSE)</f>
        <v>8.75</v>
      </c>
      <c r="E811" t="str">
        <f>VLOOKUP(A811,'Medical Examinations'!$A$1:$L$2336,4,FALSE)</f>
        <v>No</v>
      </c>
      <c r="F811" t="str">
        <f>VLOOKUP(A811,'Medical Examinations'!$A$1:$L$2336,5,FALSE)</f>
        <v>No</v>
      </c>
      <c r="G811" t="str">
        <f>VLOOKUP(A811,'Medical Examinations'!$A$1:$L$2336,6,FALSE)</f>
        <v>No</v>
      </c>
      <c r="H811" s="25">
        <f>VLOOKUP(A811,'Medical Examinations'!$A$1:$L$2336,7,FALSE)</f>
        <v>0</v>
      </c>
      <c r="I811" t="str">
        <f>VLOOKUP(A811,'Medical Examinations'!$A$1:$L$2336,8,FALSE)</f>
        <v>No</v>
      </c>
      <c r="J811" t="str">
        <f>VLOOKUP(A811,'Medical Examinations'!$A$1:$L$2336,11,FALSE)</f>
        <v>Obesity</v>
      </c>
      <c r="K811" t="str">
        <f>VLOOKUP(A811,'Medical Examinations'!$A$1:$L$2336,12,FALSE)</f>
        <v>Diabetes</v>
      </c>
      <c r="L811" t="str">
        <f>VLOOKUP(A811,'Hospitalisation Details'!$A$1:$M$2344,12,FALSE)</f>
        <v>28-11-1960</v>
      </c>
      <c r="M811">
        <f>VLOOKUP(A811,'Hospitalisation Details'!$A$1:$M$2344,6,FALSE)</f>
        <v>12982.87</v>
      </c>
      <c r="N811" t="str">
        <f>VLOOKUP(A811,'Hospitalisation Details'!$A$1:$M$2344,7,FALSE)</f>
        <v>tier - 3</v>
      </c>
      <c r="O811" t="str">
        <f>VLOOKUP(A811,'Hospitalisation Details'!$A$1:$M$2344,8,FALSE)</f>
        <v>tier - 1</v>
      </c>
      <c r="P811" t="str">
        <f>VLOOKUP(A811,'Hospitalisation Details'!$A$1:$M$2344,9,FALSE)</f>
        <v>R1013</v>
      </c>
      <c r="Q811">
        <f>VLOOKUP(A811,'Hospitalisation Details'!$A$1:$M$2344,13,FALSE)</f>
        <v>62</v>
      </c>
    </row>
    <row r="812" spans="1:17" ht="15.5" x14ac:dyDescent="0.35">
      <c r="A812" s="21" t="s">
        <v>1560</v>
      </c>
      <c r="B812" t="str">
        <f>VLOOKUP('Customer Names'!A812,'Customer Names'!$A$2:$C$2336,3,FALSE)</f>
        <v xml:space="preserve">  Doug</v>
      </c>
      <c r="C812">
        <f>VLOOKUP(A812,'Medical Examinations'!$A$1:$L$2336,2, FALSE)</f>
        <v>38.83</v>
      </c>
      <c r="D812">
        <f>VLOOKUP(A812,'Medical Examinations'!$A$1:$L$2336,3,FALSE)</f>
        <v>11.86</v>
      </c>
      <c r="E812" t="str">
        <f>VLOOKUP(A812,'Medical Examinations'!$A$1:$L$2336,4,FALSE)</f>
        <v>No</v>
      </c>
      <c r="F812" t="str">
        <f>VLOOKUP(A812,'Medical Examinations'!$A$1:$L$2336,5,FALSE)</f>
        <v>No</v>
      </c>
      <c r="G812" t="str">
        <f>VLOOKUP(A812,'Medical Examinations'!$A$1:$L$2336,6,FALSE)</f>
        <v>No</v>
      </c>
      <c r="H812" s="25">
        <f>VLOOKUP(A812,'Medical Examinations'!$A$1:$L$2336,7,FALSE)</f>
        <v>0</v>
      </c>
      <c r="I812" t="str">
        <f>VLOOKUP(A812,'Medical Examinations'!$A$1:$L$2336,8,FALSE)</f>
        <v>No</v>
      </c>
      <c r="J812" t="str">
        <f>VLOOKUP(A812,'Medical Examinations'!$A$1:$L$2336,11,FALSE)</f>
        <v>Obesity</v>
      </c>
      <c r="K812" t="str">
        <f>VLOOKUP(A812,'Medical Examinations'!$A$1:$L$2336,12,FALSE)</f>
        <v>Diabetes</v>
      </c>
      <c r="L812" t="str">
        <f>VLOOKUP(A812,'Hospitalisation Details'!$A$1:$M$2344,12,FALSE)</f>
        <v>23-09-1960</v>
      </c>
      <c r="M812">
        <f>VLOOKUP(A812,'Hospitalisation Details'!$A$1:$M$2344,6,FALSE)</f>
        <v>12981.35</v>
      </c>
      <c r="N812" t="str">
        <f>VLOOKUP(A812,'Hospitalisation Details'!$A$1:$M$2344,7,FALSE)</f>
        <v>tier - 3</v>
      </c>
      <c r="O812" t="str">
        <f>VLOOKUP(A812,'Hospitalisation Details'!$A$1:$M$2344,8,FALSE)</f>
        <v>tier - 3</v>
      </c>
      <c r="P812" t="str">
        <f>VLOOKUP(A812,'Hospitalisation Details'!$A$1:$M$2344,9,FALSE)</f>
        <v>R1013</v>
      </c>
      <c r="Q812">
        <f>VLOOKUP(A812,'Hospitalisation Details'!$A$1:$M$2344,13,FALSE)</f>
        <v>62</v>
      </c>
    </row>
    <row r="813" spans="1:17" ht="15.5" x14ac:dyDescent="0.35">
      <c r="A813" s="21" t="s">
        <v>1559</v>
      </c>
      <c r="B813" t="str">
        <f>VLOOKUP('Customer Names'!A813,'Customer Names'!$A$2:$C$2336,3,FALSE)</f>
        <v xml:space="preserve">  Tom</v>
      </c>
      <c r="C813">
        <f>VLOOKUP(A813,'Medical Examinations'!$A$1:$L$2336,2, FALSE)</f>
        <v>37.4</v>
      </c>
      <c r="D813">
        <f>VLOOKUP(A813,'Medical Examinations'!$A$1:$L$2336,3,FALSE)</f>
        <v>11.46</v>
      </c>
      <c r="E813" t="str">
        <f>VLOOKUP(A813,'Medical Examinations'!$A$1:$L$2336,4,FALSE)</f>
        <v>No</v>
      </c>
      <c r="F813" t="str">
        <f>VLOOKUP(A813,'Medical Examinations'!$A$1:$L$2336,5,FALSE)</f>
        <v>No</v>
      </c>
      <c r="G813" t="str">
        <f>VLOOKUP(A813,'Medical Examinations'!$A$1:$L$2336,6,FALSE)</f>
        <v>No</v>
      </c>
      <c r="H813" s="25">
        <f>VLOOKUP(A813,'Medical Examinations'!$A$1:$L$2336,7,FALSE)</f>
        <v>0</v>
      </c>
      <c r="I813" t="str">
        <f>VLOOKUP(A813,'Medical Examinations'!$A$1:$L$2336,8,FALSE)</f>
        <v>No</v>
      </c>
      <c r="J813" t="str">
        <f>VLOOKUP(A813,'Medical Examinations'!$A$1:$L$2336,11,FALSE)</f>
        <v>Obesity</v>
      </c>
      <c r="K813" t="str">
        <f>VLOOKUP(A813,'Medical Examinations'!$A$1:$L$2336,12,FALSE)</f>
        <v>Diabetes</v>
      </c>
      <c r="L813" t="str">
        <f>VLOOKUP(A813,'Hospitalisation Details'!$A$1:$M$2344,12,FALSE)</f>
        <v>22-06-1960</v>
      </c>
      <c r="M813">
        <f>VLOOKUP(A813,'Hospitalisation Details'!$A$1:$M$2344,6,FALSE)</f>
        <v>12979.36</v>
      </c>
      <c r="N813" t="str">
        <f>VLOOKUP(A813,'Hospitalisation Details'!$A$1:$M$2344,7,FALSE)</f>
        <v>tier - 3</v>
      </c>
      <c r="O813" t="str">
        <f>VLOOKUP(A813,'Hospitalisation Details'!$A$1:$M$2344,8,FALSE)</f>
        <v>tier - 1</v>
      </c>
      <c r="P813" t="str">
        <f>VLOOKUP(A813,'Hospitalisation Details'!$A$1:$M$2344,9,FALSE)</f>
        <v>R1011</v>
      </c>
      <c r="Q813">
        <f>VLOOKUP(A813,'Hospitalisation Details'!$A$1:$M$2344,13,FALSE)</f>
        <v>63</v>
      </c>
    </row>
    <row r="814" spans="1:17" ht="15.5" x14ac:dyDescent="0.35">
      <c r="A814" s="21" t="s">
        <v>1558</v>
      </c>
      <c r="B814" t="str">
        <f>VLOOKUP('Customer Names'!A814,'Customer Names'!$A$2:$C$2336,3,FALSE)</f>
        <v xml:space="preserve">  Jonathan</v>
      </c>
      <c r="C814">
        <f>VLOOKUP(A814,'Medical Examinations'!$A$1:$L$2336,2, FALSE)</f>
        <v>21.4</v>
      </c>
      <c r="D814">
        <f>VLOOKUP(A814,'Medical Examinations'!$A$1:$L$2336,3,FALSE)</f>
        <v>9.0299999999999994</v>
      </c>
      <c r="E814" t="str">
        <f>VLOOKUP(A814,'Medical Examinations'!$A$1:$L$2336,4,FALSE)</f>
        <v>No</v>
      </c>
      <c r="F814" t="str">
        <f>VLOOKUP(A814,'Medical Examinations'!$A$1:$L$2336,5,FALSE)</f>
        <v>No</v>
      </c>
      <c r="G814" t="str">
        <f>VLOOKUP(A814,'Medical Examinations'!$A$1:$L$2336,6,FALSE)</f>
        <v>No</v>
      </c>
      <c r="H814" s="25">
        <f>VLOOKUP(A814,'Medical Examinations'!$A$1:$L$2336,7,FALSE)</f>
        <v>0</v>
      </c>
      <c r="I814" t="str">
        <f>VLOOKUP(A814,'Medical Examinations'!$A$1:$L$2336,8,FALSE)</f>
        <v>No</v>
      </c>
      <c r="J814" t="str">
        <f>VLOOKUP(A814,'Medical Examinations'!$A$1:$L$2336,11,FALSE)</f>
        <v>Normal Weight</v>
      </c>
      <c r="K814" t="str">
        <f>VLOOKUP(A814,'Medical Examinations'!$A$1:$L$2336,12,FALSE)</f>
        <v>Diabetes</v>
      </c>
      <c r="L814" t="str">
        <f>VLOOKUP(A814,'Hospitalisation Details'!$A$1:$M$2344,12,FALSE)</f>
        <v>04-11-1960</v>
      </c>
      <c r="M814">
        <f>VLOOKUP(A814,'Hospitalisation Details'!$A$1:$M$2344,6,FALSE)</f>
        <v>12957.12</v>
      </c>
      <c r="N814" t="str">
        <f>VLOOKUP(A814,'Hospitalisation Details'!$A$1:$M$2344,7,FALSE)</f>
        <v>tier - 3</v>
      </c>
      <c r="O814" t="str">
        <f>VLOOKUP(A814,'Hospitalisation Details'!$A$1:$M$2344,8,FALSE)</f>
        <v>tier - 1</v>
      </c>
      <c r="P814" t="str">
        <f>VLOOKUP(A814,'Hospitalisation Details'!$A$1:$M$2344,9,FALSE)</f>
        <v>R1011</v>
      </c>
      <c r="Q814">
        <f>VLOOKUP(A814,'Hospitalisation Details'!$A$1:$M$2344,13,FALSE)</f>
        <v>62</v>
      </c>
    </row>
    <row r="815" spans="1:17" ht="15.5" x14ac:dyDescent="0.35">
      <c r="A815" s="21" t="s">
        <v>1557</v>
      </c>
      <c r="B815" t="str">
        <f>VLOOKUP('Customer Names'!A815,'Customer Names'!$A$2:$C$2336,3,FALSE)</f>
        <v xml:space="preserve">  Wayne A</v>
      </c>
      <c r="C815">
        <f>VLOOKUP(A815,'Medical Examinations'!$A$1:$L$2336,2, FALSE)</f>
        <v>38.380000000000003</v>
      </c>
      <c r="D815">
        <f>VLOOKUP(A815,'Medical Examinations'!$A$1:$L$2336,3,FALSE)</f>
        <v>8.26</v>
      </c>
      <c r="E815" t="str">
        <f>VLOOKUP(A815,'Medical Examinations'!$A$1:$L$2336,4,FALSE)</f>
        <v>yes</v>
      </c>
      <c r="F815" t="str">
        <f>VLOOKUP(A815,'Medical Examinations'!$A$1:$L$2336,5,FALSE)</f>
        <v>No</v>
      </c>
      <c r="G815" t="str">
        <f>VLOOKUP(A815,'Medical Examinations'!$A$1:$L$2336,6,FALSE)</f>
        <v>No</v>
      </c>
      <c r="H815" s="25">
        <f>VLOOKUP(A815,'Medical Examinations'!$A$1:$L$2336,7,FALSE)</f>
        <v>2</v>
      </c>
      <c r="I815" t="str">
        <f>VLOOKUP(A815,'Medical Examinations'!$A$1:$L$2336,8,FALSE)</f>
        <v>No</v>
      </c>
      <c r="J815" t="str">
        <f>VLOOKUP(A815,'Medical Examinations'!$A$1:$L$2336,11,FALSE)</f>
        <v>Obesity</v>
      </c>
      <c r="K815" t="str">
        <f>VLOOKUP(A815,'Medical Examinations'!$A$1:$L$2336,12,FALSE)</f>
        <v>Diabetes</v>
      </c>
      <c r="L815" t="str">
        <f>VLOOKUP(A815,'Hospitalisation Details'!$A$1:$M$2344,12,FALSE)</f>
        <v>20-08-1961</v>
      </c>
      <c r="M815">
        <f>VLOOKUP(A815,'Hospitalisation Details'!$A$1:$M$2344,6,FALSE)</f>
        <v>12950.07</v>
      </c>
      <c r="N815" t="str">
        <f>VLOOKUP(A815,'Hospitalisation Details'!$A$1:$M$2344,7,FALSE)</f>
        <v>tier - 3</v>
      </c>
      <c r="O815" t="str">
        <f>VLOOKUP(A815,'Hospitalisation Details'!$A$1:$M$2344,8,FALSE)</f>
        <v>tier - 1</v>
      </c>
      <c r="P815" t="str">
        <f>VLOOKUP(A815,'Hospitalisation Details'!$A$1:$M$2344,9,FALSE)</f>
        <v>R1012</v>
      </c>
      <c r="Q815">
        <f>VLOOKUP(A815,'Hospitalisation Details'!$A$1:$M$2344,13,FALSE)</f>
        <v>61</v>
      </c>
    </row>
    <row r="816" spans="1:17" ht="15.5" x14ac:dyDescent="0.35">
      <c r="A816" s="21" t="s">
        <v>1556</v>
      </c>
      <c r="B816" t="str">
        <f>VLOOKUP('Customer Names'!A816,'Customer Names'!$A$2:$C$2336,3,FALSE)</f>
        <v xml:space="preserve">  Nobuyori</v>
      </c>
      <c r="C816">
        <f>VLOOKUP(A816,'Medical Examinations'!$A$1:$L$2336,2, FALSE)</f>
        <v>33.659999999999997</v>
      </c>
      <c r="D816">
        <f>VLOOKUP(A816,'Medical Examinations'!$A$1:$L$2336,3,FALSE)</f>
        <v>5.42</v>
      </c>
      <c r="E816" t="str">
        <f>VLOOKUP(A816,'Medical Examinations'!$A$1:$L$2336,4,FALSE)</f>
        <v>yes</v>
      </c>
      <c r="F816" t="str">
        <f>VLOOKUP(A816,'Medical Examinations'!$A$1:$L$2336,5,FALSE)</f>
        <v>No</v>
      </c>
      <c r="G816" t="str">
        <f>VLOOKUP(A816,'Medical Examinations'!$A$1:$L$2336,6,FALSE)</f>
        <v>No</v>
      </c>
      <c r="H816" s="25">
        <f>VLOOKUP(A816,'Medical Examinations'!$A$1:$L$2336,7,FALSE)</f>
        <v>2</v>
      </c>
      <c r="I816" t="str">
        <f>VLOOKUP(A816,'Medical Examinations'!$A$1:$L$2336,8,FALSE)</f>
        <v>No</v>
      </c>
      <c r="J816" t="str">
        <f>VLOOKUP(A816,'Medical Examinations'!$A$1:$L$2336,11,FALSE)</f>
        <v>Obesity</v>
      </c>
      <c r="K816" t="str">
        <f>VLOOKUP(A816,'Medical Examinations'!$A$1:$L$2336,12,FALSE)</f>
        <v>Normal</v>
      </c>
      <c r="L816" t="str">
        <f>VLOOKUP(A816,'Hospitalisation Details'!$A$1:$M$2344,12,FALSE)</f>
        <v>22-12-1966</v>
      </c>
      <c r="M816">
        <f>VLOOKUP(A816,'Hospitalisation Details'!$A$1:$M$2344,6,FALSE)</f>
        <v>12949.16</v>
      </c>
      <c r="N816" t="str">
        <f>VLOOKUP(A816,'Hospitalisation Details'!$A$1:$M$2344,7,FALSE)</f>
        <v>tier - 3</v>
      </c>
      <c r="O816" t="str">
        <f>VLOOKUP(A816,'Hospitalisation Details'!$A$1:$M$2344,8,FALSE)</f>
        <v>tier - 3</v>
      </c>
      <c r="P816" t="str">
        <f>VLOOKUP(A816,'Hospitalisation Details'!$A$1:$M$2344,9,FALSE)</f>
        <v>R1013</v>
      </c>
      <c r="Q816">
        <f>VLOOKUP(A816,'Hospitalisation Details'!$A$1:$M$2344,13,FALSE)</f>
        <v>56</v>
      </c>
    </row>
    <row r="817" spans="1:17" ht="15.5" x14ac:dyDescent="0.35">
      <c r="A817" s="21" t="s">
        <v>1555</v>
      </c>
      <c r="B817" t="str">
        <f>VLOOKUP('Customer Names'!A817,'Customer Names'!$A$2:$C$2336,3,FALSE)</f>
        <v xml:space="preserve">  Rich</v>
      </c>
      <c r="C817">
        <f>VLOOKUP(A817,'Medical Examinations'!$A$1:$L$2336,2, FALSE)</f>
        <v>31.79</v>
      </c>
      <c r="D817">
        <f>VLOOKUP(A817,'Medical Examinations'!$A$1:$L$2336,3,FALSE)</f>
        <v>11.33</v>
      </c>
      <c r="E817" t="str">
        <f>VLOOKUP(A817,'Medical Examinations'!$A$1:$L$2336,4,FALSE)</f>
        <v>yes</v>
      </c>
      <c r="F817" t="str">
        <f>VLOOKUP(A817,'Medical Examinations'!$A$1:$L$2336,5,FALSE)</f>
        <v>No</v>
      </c>
      <c r="G817" t="str">
        <f>VLOOKUP(A817,'Medical Examinations'!$A$1:$L$2336,6,FALSE)</f>
        <v>Yes</v>
      </c>
      <c r="H817" s="25">
        <f>VLOOKUP(A817,'Medical Examinations'!$A$1:$L$2336,7,FALSE)</f>
        <v>1</v>
      </c>
      <c r="I817" t="str">
        <f>VLOOKUP(A817,'Medical Examinations'!$A$1:$L$2336,8,FALSE)</f>
        <v>No</v>
      </c>
      <c r="J817" t="str">
        <f>VLOOKUP(A817,'Medical Examinations'!$A$1:$L$2336,11,FALSE)</f>
        <v>Obesity</v>
      </c>
      <c r="K817" t="str">
        <f>VLOOKUP(A817,'Medical Examinations'!$A$1:$L$2336,12,FALSE)</f>
        <v>Diabetes</v>
      </c>
      <c r="L817" t="str">
        <f>VLOOKUP(A817,'Hospitalisation Details'!$A$1:$M$2344,12,FALSE)</f>
        <v>14-08-1963</v>
      </c>
      <c r="M817">
        <f>VLOOKUP(A817,'Hospitalisation Details'!$A$1:$M$2344,6,FALSE)</f>
        <v>12928.79</v>
      </c>
      <c r="N817" t="str">
        <f>VLOOKUP(A817,'Hospitalisation Details'!$A$1:$M$2344,7,FALSE)</f>
        <v>tier - 3</v>
      </c>
      <c r="O817" t="str">
        <f>VLOOKUP(A817,'Hospitalisation Details'!$A$1:$M$2344,8,FALSE)</f>
        <v>tier - 2</v>
      </c>
      <c r="P817" t="str">
        <f>VLOOKUP(A817,'Hospitalisation Details'!$A$1:$M$2344,9,FALSE)</f>
        <v>R1013</v>
      </c>
      <c r="Q817">
        <f>VLOOKUP(A817,'Hospitalisation Details'!$A$1:$M$2344,13,FALSE)</f>
        <v>59</v>
      </c>
    </row>
    <row r="818" spans="1:17" ht="15.5" x14ac:dyDescent="0.35">
      <c r="A818" s="21" t="s">
        <v>1554</v>
      </c>
      <c r="B818" t="str">
        <f>VLOOKUP('Customer Names'!A818,'Customer Names'!$A$2:$C$2336,3,FALSE)</f>
        <v xml:space="preserve">  Marcos S</v>
      </c>
      <c r="C818">
        <f>VLOOKUP(A818,'Medical Examinations'!$A$1:$L$2336,2, FALSE)</f>
        <v>29.7</v>
      </c>
      <c r="D818">
        <f>VLOOKUP(A818,'Medical Examinations'!$A$1:$L$2336,3,FALSE)</f>
        <v>7.69</v>
      </c>
      <c r="E818" t="str">
        <f>VLOOKUP(A818,'Medical Examinations'!$A$1:$L$2336,4,FALSE)</f>
        <v>yes</v>
      </c>
      <c r="F818" t="str">
        <f>VLOOKUP(A818,'Medical Examinations'!$A$1:$L$2336,5,FALSE)</f>
        <v>No</v>
      </c>
      <c r="G818" t="str">
        <f>VLOOKUP(A818,'Medical Examinations'!$A$1:$L$2336,6,FALSE)</f>
        <v>Yes</v>
      </c>
      <c r="H818" s="25">
        <f>VLOOKUP(A818,'Medical Examinations'!$A$1:$L$2336,7,FALSE)</f>
        <v>1</v>
      </c>
      <c r="I818" t="str">
        <f>VLOOKUP(A818,'Medical Examinations'!$A$1:$L$2336,8,FALSE)</f>
        <v>No</v>
      </c>
      <c r="J818" t="str">
        <f>VLOOKUP(A818,'Medical Examinations'!$A$1:$L$2336,11,FALSE)</f>
        <v>Over Weight</v>
      </c>
      <c r="K818" t="str">
        <f>VLOOKUP(A818,'Medical Examinations'!$A$1:$L$2336,12,FALSE)</f>
        <v>Diabetes</v>
      </c>
      <c r="L818" t="str">
        <f>VLOOKUP(A818,'Hospitalisation Details'!$A$1:$M$2344,12,FALSE)</f>
        <v>01-09-1963</v>
      </c>
      <c r="M818">
        <f>VLOOKUP(A818,'Hospitalisation Details'!$A$1:$M$2344,6,FALSE)</f>
        <v>12925.89</v>
      </c>
      <c r="N818" t="str">
        <f>VLOOKUP(A818,'Hospitalisation Details'!$A$1:$M$2344,7,FALSE)</f>
        <v>tier - 3</v>
      </c>
      <c r="O818" t="str">
        <f>VLOOKUP(A818,'Hospitalisation Details'!$A$1:$M$2344,8,FALSE)</f>
        <v>tier - 2</v>
      </c>
      <c r="P818" t="str">
        <f>VLOOKUP(A818,'Hospitalisation Details'!$A$1:$M$2344,9,FALSE)</f>
        <v>R1013</v>
      </c>
      <c r="Q818">
        <f>VLOOKUP(A818,'Hospitalisation Details'!$A$1:$M$2344,13,FALSE)</f>
        <v>59</v>
      </c>
    </row>
    <row r="819" spans="1:17" ht="15.5" x14ac:dyDescent="0.35">
      <c r="A819" s="21" t="s">
        <v>1553</v>
      </c>
      <c r="B819" t="str">
        <f>VLOOKUP('Customer Names'!A819,'Customer Names'!$A$2:$C$2336,3,FALSE)</f>
        <v xml:space="preserve">  Dave</v>
      </c>
      <c r="C819">
        <f>VLOOKUP(A819,'Medical Examinations'!$A$1:$L$2336,2, FALSE)</f>
        <v>25.46</v>
      </c>
      <c r="D819">
        <f>VLOOKUP(A819,'Medical Examinations'!$A$1:$L$2336,3,FALSE)</f>
        <v>8.77</v>
      </c>
      <c r="E819" t="str">
        <f>VLOOKUP(A819,'Medical Examinations'!$A$1:$L$2336,4,FALSE)</f>
        <v>yes</v>
      </c>
      <c r="F819" t="str">
        <f>VLOOKUP(A819,'Medical Examinations'!$A$1:$L$2336,5,FALSE)</f>
        <v>No</v>
      </c>
      <c r="G819" t="str">
        <f>VLOOKUP(A819,'Medical Examinations'!$A$1:$L$2336,6,FALSE)</f>
        <v>Yes</v>
      </c>
      <c r="H819" s="25">
        <f>VLOOKUP(A819,'Medical Examinations'!$A$1:$L$2336,7,FALSE)</f>
        <v>1</v>
      </c>
      <c r="I819" t="str">
        <f>VLOOKUP(A819,'Medical Examinations'!$A$1:$L$2336,8,FALSE)</f>
        <v>No</v>
      </c>
      <c r="J819" t="str">
        <f>VLOOKUP(A819,'Medical Examinations'!$A$1:$L$2336,11,FALSE)</f>
        <v>Over Weight</v>
      </c>
      <c r="K819" t="str">
        <f>VLOOKUP(A819,'Medical Examinations'!$A$1:$L$2336,12,FALSE)</f>
        <v>Diabetes</v>
      </c>
      <c r="L819" t="str">
        <f>VLOOKUP(A819,'Hospitalisation Details'!$A$1:$M$2344,12,FALSE)</f>
        <v>16-08-1963</v>
      </c>
      <c r="M819">
        <f>VLOOKUP(A819,'Hospitalisation Details'!$A$1:$M$2344,6,FALSE)</f>
        <v>12913.99</v>
      </c>
      <c r="N819" t="str">
        <f>VLOOKUP(A819,'Hospitalisation Details'!$A$1:$M$2344,7,FALSE)</f>
        <v>tier - 3</v>
      </c>
      <c r="O819" t="str">
        <f>VLOOKUP(A819,'Hospitalisation Details'!$A$1:$M$2344,8,FALSE)</f>
        <v>tier - 2</v>
      </c>
      <c r="P819" t="str">
        <f>VLOOKUP(A819,'Hospitalisation Details'!$A$1:$M$2344,9,FALSE)</f>
        <v>R1016</v>
      </c>
      <c r="Q819">
        <f>VLOOKUP(A819,'Hospitalisation Details'!$A$1:$M$2344,13,FALSE)</f>
        <v>59</v>
      </c>
    </row>
    <row r="820" spans="1:17" ht="15.5" x14ac:dyDescent="0.35">
      <c r="A820" s="21" t="s">
        <v>1552</v>
      </c>
      <c r="B820" t="str">
        <f>VLOOKUP('Customer Names'!A820,'Customer Names'!$A$2:$C$2336,3,FALSE)</f>
        <v xml:space="preserve">  Andy</v>
      </c>
      <c r="C820">
        <f>VLOOKUP(A820,'Medical Examinations'!$A$1:$L$2336,2, FALSE)</f>
        <v>39.14</v>
      </c>
      <c r="D820">
        <f>VLOOKUP(A820,'Medical Examinations'!$A$1:$L$2336,3,FALSE)</f>
        <v>4.91</v>
      </c>
      <c r="E820" t="str">
        <f>VLOOKUP(A820,'Medical Examinations'!$A$1:$L$2336,4,FALSE)</f>
        <v>No</v>
      </c>
      <c r="F820" t="str">
        <f>VLOOKUP(A820,'Medical Examinations'!$A$1:$L$2336,5,FALSE)</f>
        <v>yes</v>
      </c>
      <c r="G820" t="str">
        <f>VLOOKUP(A820,'Medical Examinations'!$A$1:$L$2336,6,FALSE)</f>
        <v>No</v>
      </c>
      <c r="H820" s="25">
        <f>VLOOKUP(A820,'Medical Examinations'!$A$1:$L$2336,7,FALSE)</f>
        <v>1</v>
      </c>
      <c r="I820" t="str">
        <f>VLOOKUP(A820,'Medical Examinations'!$A$1:$L$2336,8,FALSE)</f>
        <v>No</v>
      </c>
      <c r="J820" t="str">
        <f>VLOOKUP(A820,'Medical Examinations'!$A$1:$L$2336,11,FALSE)</f>
        <v>Obesity</v>
      </c>
      <c r="K820" t="str">
        <f>VLOOKUP(A820,'Medical Examinations'!$A$1:$L$2336,12,FALSE)</f>
        <v>Normal</v>
      </c>
      <c r="L820" t="str">
        <f>VLOOKUP(A820,'Hospitalisation Details'!$A$1:$M$2344,12,FALSE)</f>
        <v>09-07-2004</v>
      </c>
      <c r="M820">
        <f>VLOOKUP(A820,'Hospitalisation Details'!$A$1:$M$2344,6,FALSE)</f>
        <v>12890.06</v>
      </c>
      <c r="N820" t="str">
        <f>VLOOKUP(A820,'Hospitalisation Details'!$A$1:$M$2344,7,FALSE)</f>
        <v>tier - 3</v>
      </c>
      <c r="O820" t="str">
        <f>VLOOKUP(A820,'Hospitalisation Details'!$A$1:$M$2344,8,FALSE)</f>
        <v>tier - 1</v>
      </c>
      <c r="P820" t="str">
        <f>VLOOKUP(A820,'Hospitalisation Details'!$A$1:$M$2344,9,FALSE)</f>
        <v>R1019</v>
      </c>
      <c r="Q820">
        <f>VLOOKUP(A820,'Hospitalisation Details'!$A$1:$M$2344,13,FALSE)</f>
        <v>19</v>
      </c>
    </row>
    <row r="821" spans="1:17" ht="15.5" x14ac:dyDescent="0.35">
      <c r="A821" s="21" t="s">
        <v>1551</v>
      </c>
      <c r="B821" t="str">
        <f>VLOOKUP('Customer Names'!A821,'Customer Names'!$A$2:$C$2336,3,FALSE)</f>
        <v xml:space="preserve">  Mary</v>
      </c>
      <c r="C821">
        <f>VLOOKUP(A821,'Medical Examinations'!$A$1:$L$2336,2, FALSE)</f>
        <v>41.2</v>
      </c>
      <c r="D821">
        <f>VLOOKUP(A821,'Medical Examinations'!$A$1:$L$2336,3,FALSE)</f>
        <v>4.95</v>
      </c>
      <c r="E821" t="str">
        <f>VLOOKUP(A821,'Medical Examinations'!$A$1:$L$2336,4,FALSE)</f>
        <v>No</v>
      </c>
      <c r="F821" t="str">
        <f>VLOOKUP(A821,'Medical Examinations'!$A$1:$L$2336,5,FALSE)</f>
        <v>No</v>
      </c>
      <c r="G821" t="str">
        <f>VLOOKUP(A821,'Medical Examinations'!$A$1:$L$2336,6,FALSE)</f>
        <v>No</v>
      </c>
      <c r="H821" s="25">
        <f>VLOOKUP(A821,'Medical Examinations'!$A$1:$L$2336,7,FALSE)</f>
        <v>1</v>
      </c>
      <c r="I821" t="str">
        <f>VLOOKUP(A821,'Medical Examinations'!$A$1:$L$2336,8,FALSE)</f>
        <v>No</v>
      </c>
      <c r="J821" t="str">
        <f>VLOOKUP(A821,'Medical Examinations'!$A$1:$L$2336,11,FALSE)</f>
        <v>Obesity</v>
      </c>
      <c r="K821" t="str">
        <f>VLOOKUP(A821,'Medical Examinations'!$A$1:$L$2336,12,FALSE)</f>
        <v>Normal</v>
      </c>
      <c r="L821" t="str">
        <f>VLOOKUP(A821,'Hospitalisation Details'!$A$1:$M$2344,12,FALSE)</f>
        <v>06-08-1984</v>
      </c>
      <c r="M821">
        <f>VLOOKUP(A821,'Hospitalisation Details'!$A$1:$M$2344,6,FALSE)</f>
        <v>12870.31</v>
      </c>
      <c r="N821" t="str">
        <f>VLOOKUP(A821,'Hospitalisation Details'!$A$1:$M$2344,7,FALSE)</f>
        <v>tier - 3</v>
      </c>
      <c r="O821" t="str">
        <f>VLOOKUP(A821,'Hospitalisation Details'!$A$1:$M$2344,8,FALSE)</f>
        <v>tier - 3</v>
      </c>
      <c r="P821" t="str">
        <f>VLOOKUP(A821,'Hospitalisation Details'!$A$1:$M$2344,9,FALSE)</f>
        <v>R1012</v>
      </c>
      <c r="Q821">
        <f>VLOOKUP(A821,'Hospitalisation Details'!$A$1:$M$2344,13,FALSE)</f>
        <v>39</v>
      </c>
    </row>
    <row r="822" spans="1:17" ht="15.5" x14ac:dyDescent="0.35">
      <c r="A822" s="21" t="s">
        <v>1550</v>
      </c>
      <c r="B822" t="str">
        <f>VLOOKUP('Customer Names'!A822,'Customer Names'!$A$2:$C$2336,3,FALSE)</f>
        <v xml:space="preserve">  Marcus B</v>
      </c>
      <c r="C822">
        <f>VLOOKUP(A822,'Medical Examinations'!$A$1:$L$2336,2, FALSE)</f>
        <v>28.81</v>
      </c>
      <c r="D822">
        <f>VLOOKUP(A822,'Medical Examinations'!$A$1:$L$2336,3,FALSE)</f>
        <v>10.8</v>
      </c>
      <c r="E822" t="str">
        <f>VLOOKUP(A822,'Medical Examinations'!$A$1:$L$2336,4,FALSE)</f>
        <v>yes</v>
      </c>
      <c r="F822" t="str">
        <f>VLOOKUP(A822,'Medical Examinations'!$A$1:$L$2336,5,FALSE)</f>
        <v>No</v>
      </c>
      <c r="G822" t="str">
        <f>VLOOKUP(A822,'Medical Examinations'!$A$1:$L$2336,6,FALSE)</f>
        <v>Yes</v>
      </c>
      <c r="H822" s="25">
        <f>VLOOKUP(A822,'Medical Examinations'!$A$1:$L$2336,7,FALSE)</f>
        <v>1</v>
      </c>
      <c r="I822" t="str">
        <f>VLOOKUP(A822,'Medical Examinations'!$A$1:$L$2336,8,FALSE)</f>
        <v>No</v>
      </c>
      <c r="J822" t="str">
        <f>VLOOKUP(A822,'Medical Examinations'!$A$1:$L$2336,11,FALSE)</f>
        <v>Over Weight</v>
      </c>
      <c r="K822" t="str">
        <f>VLOOKUP(A822,'Medical Examinations'!$A$1:$L$2336,12,FALSE)</f>
        <v>Diabetes</v>
      </c>
      <c r="L822" t="str">
        <f>VLOOKUP(A822,'Hospitalisation Details'!$A$1:$M$2344,12,FALSE)</f>
        <v>27-09-1963</v>
      </c>
      <c r="M822">
        <f>VLOOKUP(A822,'Hospitalisation Details'!$A$1:$M$2344,6,FALSE)</f>
        <v>12856.84</v>
      </c>
      <c r="N822" t="str">
        <f>VLOOKUP(A822,'Hospitalisation Details'!$A$1:$M$2344,7,FALSE)</f>
        <v>tier - 3</v>
      </c>
      <c r="O822" t="str">
        <f>VLOOKUP(A822,'Hospitalisation Details'!$A$1:$M$2344,8,FALSE)</f>
        <v>tier - 3</v>
      </c>
      <c r="P822" t="str">
        <f>VLOOKUP(A822,'Hospitalisation Details'!$A$1:$M$2344,9,FALSE)</f>
        <v>R1021</v>
      </c>
      <c r="Q822">
        <f>VLOOKUP(A822,'Hospitalisation Details'!$A$1:$M$2344,13,FALSE)</f>
        <v>59</v>
      </c>
    </row>
    <row r="823" spans="1:17" ht="15.5" x14ac:dyDescent="0.35">
      <c r="A823" s="21" t="s">
        <v>1549</v>
      </c>
      <c r="B823" t="str">
        <f>VLOOKUP('Customer Names'!A823,'Customer Names'!$A$2:$C$2336,3,FALSE)</f>
        <v xml:space="preserve">  Thomas K</v>
      </c>
      <c r="C823">
        <f>VLOOKUP(A823,'Medical Examinations'!$A$1:$L$2336,2, FALSE)</f>
        <v>37.409999999999997</v>
      </c>
      <c r="D823">
        <f>VLOOKUP(A823,'Medical Examinations'!$A$1:$L$2336,3,FALSE)</f>
        <v>7.21</v>
      </c>
      <c r="E823" t="str">
        <f>VLOOKUP(A823,'Medical Examinations'!$A$1:$L$2336,4,FALSE)</f>
        <v>No</v>
      </c>
      <c r="F823" t="str">
        <f>VLOOKUP(A823,'Medical Examinations'!$A$1:$L$2336,5,FALSE)</f>
        <v>No</v>
      </c>
      <c r="G823" t="str">
        <f>VLOOKUP(A823,'Medical Examinations'!$A$1:$L$2336,6,FALSE)</f>
        <v>No</v>
      </c>
      <c r="H823" s="25">
        <f>VLOOKUP(A823,'Medical Examinations'!$A$1:$L$2336,7,FALSE)</f>
        <v>2</v>
      </c>
      <c r="I823" t="str">
        <f>VLOOKUP(A823,'Medical Examinations'!$A$1:$L$2336,8,FALSE)</f>
        <v>No</v>
      </c>
      <c r="J823" t="str">
        <f>VLOOKUP(A823,'Medical Examinations'!$A$1:$L$2336,11,FALSE)</f>
        <v>Obesity</v>
      </c>
      <c r="K823" t="str">
        <f>VLOOKUP(A823,'Medical Examinations'!$A$1:$L$2336,12,FALSE)</f>
        <v>Diabetes</v>
      </c>
      <c r="L823" t="str">
        <f>VLOOKUP(A823,'Hospitalisation Details'!$A$1:$M$2344,12,FALSE)</f>
        <v>22-09-1973</v>
      </c>
      <c r="M823">
        <f>VLOOKUP(A823,'Hospitalisation Details'!$A$1:$M$2344,6,FALSE)</f>
        <v>12852.37</v>
      </c>
      <c r="N823" t="str">
        <f>VLOOKUP(A823,'Hospitalisation Details'!$A$1:$M$2344,7,FALSE)</f>
        <v>tier - 3</v>
      </c>
      <c r="O823" t="str">
        <f>VLOOKUP(A823,'Hospitalisation Details'!$A$1:$M$2344,8,FALSE)</f>
        <v>tier - 1</v>
      </c>
      <c r="P823" t="str">
        <f>VLOOKUP(A823,'Hospitalisation Details'!$A$1:$M$2344,9,FALSE)</f>
        <v>R1012</v>
      </c>
      <c r="Q823">
        <f>VLOOKUP(A823,'Hospitalisation Details'!$A$1:$M$2344,13,FALSE)</f>
        <v>49</v>
      </c>
    </row>
    <row r="824" spans="1:17" ht="15.5" x14ac:dyDescent="0.35">
      <c r="A824" s="21" t="s">
        <v>1548</v>
      </c>
      <c r="B824" t="str">
        <f>VLOOKUP('Customer Names'!A824,'Customer Names'!$A$2:$C$2336,3,FALSE)</f>
        <v xml:space="preserve">  Robert</v>
      </c>
      <c r="C824">
        <f>VLOOKUP(A824,'Medical Examinations'!$A$1:$L$2336,2, FALSE)</f>
        <v>52.54</v>
      </c>
      <c r="D824">
        <f>VLOOKUP(A824,'Medical Examinations'!$A$1:$L$2336,3,FALSE)</f>
        <v>5.12</v>
      </c>
      <c r="E824" t="str">
        <f>VLOOKUP(A824,'Medical Examinations'!$A$1:$L$2336,4,FALSE)</f>
        <v>No</v>
      </c>
      <c r="F824" t="str">
        <f>VLOOKUP(A824,'Medical Examinations'!$A$1:$L$2336,5,FALSE)</f>
        <v>No</v>
      </c>
      <c r="G824" t="str">
        <f>VLOOKUP(A824,'Medical Examinations'!$A$1:$L$2336,6,FALSE)</f>
        <v>Yes</v>
      </c>
      <c r="H824" s="25">
        <f>VLOOKUP(A824,'Medical Examinations'!$A$1:$L$2336,7,FALSE)</f>
        <v>1</v>
      </c>
      <c r="I824" t="str">
        <f>VLOOKUP(A824,'Medical Examinations'!$A$1:$L$2336,8,FALSE)</f>
        <v>No</v>
      </c>
      <c r="J824" t="str">
        <f>VLOOKUP(A824,'Medical Examinations'!$A$1:$L$2336,11,FALSE)</f>
        <v>Obesity</v>
      </c>
      <c r="K824" t="str">
        <f>VLOOKUP(A824,'Medical Examinations'!$A$1:$L$2336,12,FALSE)</f>
        <v>Normal</v>
      </c>
      <c r="L824" t="str">
        <f>VLOOKUP(A824,'Hospitalisation Details'!$A$1:$M$2344,12,FALSE)</f>
        <v>27-09-1993</v>
      </c>
      <c r="M824">
        <f>VLOOKUP(A824,'Hospitalisation Details'!$A$1:$M$2344,6,FALSE)</f>
        <v>12847.24</v>
      </c>
      <c r="N824" t="str">
        <f>VLOOKUP(A824,'Hospitalisation Details'!$A$1:$M$2344,7,FALSE)</f>
        <v>tier - 3</v>
      </c>
      <c r="O824" t="str">
        <f>VLOOKUP(A824,'Hospitalisation Details'!$A$1:$M$2344,8,FALSE)</f>
        <v>tier - 2</v>
      </c>
      <c r="P824" t="str">
        <f>VLOOKUP(A824,'Hospitalisation Details'!$A$1:$M$2344,9,FALSE)</f>
        <v>R1012</v>
      </c>
      <c r="Q824">
        <f>VLOOKUP(A824,'Hospitalisation Details'!$A$1:$M$2344,13,FALSE)</f>
        <v>29</v>
      </c>
    </row>
    <row r="825" spans="1:17" ht="15.5" x14ac:dyDescent="0.35">
      <c r="A825" s="21" t="s">
        <v>1547</v>
      </c>
      <c r="B825" t="str">
        <f>VLOOKUP('Customer Names'!A825,'Customer Names'!$A$2:$C$2336,3,FALSE)</f>
        <v xml:space="preserve">  Geoff</v>
      </c>
      <c r="C825">
        <f>VLOOKUP(A825,'Medical Examinations'!$A$1:$L$2336,2, FALSE)</f>
        <v>17.29</v>
      </c>
      <c r="D825">
        <f>VLOOKUP(A825,'Medical Examinations'!$A$1:$L$2336,3,FALSE)</f>
        <v>4.62</v>
      </c>
      <c r="E825" t="str">
        <f>VLOOKUP(A825,'Medical Examinations'!$A$1:$L$2336,4,FALSE)</f>
        <v>No</v>
      </c>
      <c r="F825" t="str">
        <f>VLOOKUP(A825,'Medical Examinations'!$A$1:$L$2336,5,FALSE)</f>
        <v>yes</v>
      </c>
      <c r="G825" t="str">
        <f>VLOOKUP(A825,'Medical Examinations'!$A$1:$L$2336,6,FALSE)</f>
        <v>No</v>
      </c>
      <c r="H825" s="25">
        <f>VLOOKUP(A825,'Medical Examinations'!$A$1:$L$2336,7,FALSE)</f>
        <v>1</v>
      </c>
      <c r="I825" t="str">
        <f>VLOOKUP(A825,'Medical Examinations'!$A$1:$L$2336,8,FALSE)</f>
        <v>yes</v>
      </c>
      <c r="J825" t="str">
        <f>VLOOKUP(A825,'Medical Examinations'!$A$1:$L$2336,11,FALSE)</f>
        <v>Underweight</v>
      </c>
      <c r="K825" t="str">
        <f>VLOOKUP(A825,'Medical Examinations'!$A$1:$L$2336,12,FALSE)</f>
        <v>Normal</v>
      </c>
      <c r="L825" t="str">
        <f>VLOOKUP(A825,'Hospitalisation Details'!$A$1:$M$2344,12,FALSE)</f>
        <v>09-11-2004</v>
      </c>
      <c r="M825">
        <f>VLOOKUP(A825,'Hospitalisation Details'!$A$1:$M$2344,6,FALSE)</f>
        <v>12829.46</v>
      </c>
      <c r="N825" t="str">
        <f>VLOOKUP(A825,'Hospitalisation Details'!$A$1:$M$2344,7,FALSE)</f>
        <v>tier - 3</v>
      </c>
      <c r="O825" t="str">
        <f>VLOOKUP(A825,'Hospitalisation Details'!$A$1:$M$2344,8,FALSE)</f>
        <v>tier - 3</v>
      </c>
      <c r="P825" t="str">
        <f>VLOOKUP(A825,'Hospitalisation Details'!$A$1:$M$2344,9,FALSE)</f>
        <v>R1016</v>
      </c>
      <c r="Q825">
        <f>VLOOKUP(A825,'Hospitalisation Details'!$A$1:$M$2344,13,FALSE)</f>
        <v>18</v>
      </c>
    </row>
    <row r="826" spans="1:17" ht="15.5" x14ac:dyDescent="0.35">
      <c r="A826" s="21" t="s">
        <v>1546</v>
      </c>
      <c r="B826" t="str">
        <f>VLOOKUP('Customer Names'!A826,'Customer Names'!$A$2:$C$2336,3,FALSE)</f>
        <v xml:space="preserve">  Chris J</v>
      </c>
      <c r="C826">
        <f>VLOOKUP(A826,'Medical Examinations'!$A$1:$L$2336,2, FALSE)</f>
        <v>31.74</v>
      </c>
      <c r="D826">
        <f>VLOOKUP(A826,'Medical Examinations'!$A$1:$L$2336,3,FALSE)</f>
        <v>7.68</v>
      </c>
      <c r="E826" t="str">
        <f>VLOOKUP(A826,'Medical Examinations'!$A$1:$L$2336,4,FALSE)</f>
        <v>yes</v>
      </c>
      <c r="F826" t="str">
        <f>VLOOKUP(A826,'Medical Examinations'!$A$1:$L$2336,5,FALSE)</f>
        <v>No</v>
      </c>
      <c r="G826" t="str">
        <f>VLOOKUP(A826,'Medical Examinations'!$A$1:$L$2336,6,FALSE)</f>
        <v>No</v>
      </c>
      <c r="H826" s="25">
        <f>VLOOKUP(A826,'Medical Examinations'!$A$1:$L$2336,7,FALSE)</f>
        <v>0</v>
      </c>
      <c r="I826" t="str">
        <f>VLOOKUP(A826,'Medical Examinations'!$A$1:$L$2336,8,FALSE)</f>
        <v>No</v>
      </c>
      <c r="J826" t="str">
        <f>VLOOKUP(A826,'Medical Examinations'!$A$1:$L$2336,11,FALSE)</f>
        <v>Obesity</v>
      </c>
      <c r="K826" t="str">
        <f>VLOOKUP(A826,'Medical Examinations'!$A$1:$L$2336,12,FALSE)</f>
        <v>Diabetes</v>
      </c>
      <c r="L826" t="str">
        <f>VLOOKUP(A826,'Hospitalisation Details'!$A$1:$M$2344,12,FALSE)</f>
        <v>25-09-1967</v>
      </c>
      <c r="M826">
        <f>VLOOKUP(A826,'Hospitalisation Details'!$A$1:$M$2344,6,FALSE)</f>
        <v>12823.25</v>
      </c>
      <c r="N826" t="str">
        <f>VLOOKUP(A826,'Hospitalisation Details'!$A$1:$M$2344,7,FALSE)</f>
        <v>tier - 3</v>
      </c>
      <c r="O826" t="str">
        <f>VLOOKUP(A826,'Hospitalisation Details'!$A$1:$M$2344,8,FALSE)</f>
        <v>tier - 3</v>
      </c>
      <c r="P826" t="str">
        <f>VLOOKUP(A826,'Hospitalisation Details'!$A$1:$M$2344,9,FALSE)</f>
        <v>R1021</v>
      </c>
      <c r="Q826">
        <f>VLOOKUP(A826,'Hospitalisation Details'!$A$1:$M$2344,13,FALSE)</f>
        <v>55</v>
      </c>
    </row>
    <row r="827" spans="1:17" ht="15.5" x14ac:dyDescent="0.35">
      <c r="A827" s="21" t="s">
        <v>1545</v>
      </c>
      <c r="B827" t="str">
        <f>VLOOKUP('Customer Names'!A827,'Customer Names'!$A$2:$C$2336,3,FALSE)</f>
        <v xml:space="preserve">  Kate A</v>
      </c>
      <c r="C827">
        <f>VLOOKUP(A827,'Medical Examinations'!$A$1:$L$2336,2, FALSE)</f>
        <v>26.504999999999999</v>
      </c>
      <c r="D827">
        <f>VLOOKUP(A827,'Medical Examinations'!$A$1:$L$2336,3,FALSE)</f>
        <v>6.79</v>
      </c>
      <c r="E827" t="str">
        <f>VLOOKUP(A827,'Medical Examinations'!$A$1:$L$2336,4,FALSE)</f>
        <v>yes</v>
      </c>
      <c r="F827" t="str">
        <f>VLOOKUP(A827,'Medical Examinations'!$A$1:$L$2336,5,FALSE)</f>
        <v>No</v>
      </c>
      <c r="G827" t="str">
        <f>VLOOKUP(A827,'Medical Examinations'!$A$1:$L$2336,6,FALSE)</f>
        <v>Yes</v>
      </c>
      <c r="H827" s="25">
        <f>VLOOKUP(A827,'Medical Examinations'!$A$1:$L$2336,7,FALSE)</f>
        <v>1</v>
      </c>
      <c r="I827" t="str">
        <f>VLOOKUP(A827,'Medical Examinations'!$A$1:$L$2336,8,FALSE)</f>
        <v>No</v>
      </c>
      <c r="J827" t="str">
        <f>VLOOKUP(A827,'Medical Examinations'!$A$1:$L$2336,11,FALSE)</f>
        <v>Over Weight</v>
      </c>
      <c r="K827" t="str">
        <f>VLOOKUP(A827,'Medical Examinations'!$A$1:$L$2336,12,FALSE)</f>
        <v>Diabetes</v>
      </c>
      <c r="L827" t="str">
        <f>VLOOKUP(A827,'Hospitalisation Details'!$A$1:$M$2344,12,FALSE)</f>
        <v>20-07-1963</v>
      </c>
      <c r="M827">
        <f>VLOOKUP(A827,'Hospitalisation Details'!$A$1:$M$2344,6,FALSE)</f>
        <v>12815.44</v>
      </c>
      <c r="N827" t="str">
        <f>VLOOKUP(A827,'Hospitalisation Details'!$A$1:$M$2344,7,FALSE)</f>
        <v>tier - 3</v>
      </c>
      <c r="O827" t="str">
        <f>VLOOKUP(A827,'Hospitalisation Details'!$A$1:$M$2344,8,FALSE)</f>
        <v>tier - 3</v>
      </c>
      <c r="P827" t="str">
        <f>VLOOKUP(A827,'Hospitalisation Details'!$A$1:$M$2344,9,FALSE)</f>
        <v>R1024</v>
      </c>
      <c r="Q827">
        <f>VLOOKUP(A827,'Hospitalisation Details'!$A$1:$M$2344,13,FALSE)</f>
        <v>60</v>
      </c>
    </row>
    <row r="828" spans="1:17" ht="15.5" x14ac:dyDescent="0.35">
      <c r="A828" s="21" t="s">
        <v>1544</v>
      </c>
      <c r="B828" t="str">
        <f>VLOOKUP('Customer Names'!A828,'Customer Names'!$A$2:$C$2336,3,FALSE)</f>
        <v xml:space="preserve">  Kelli</v>
      </c>
      <c r="C828">
        <f>VLOOKUP(A828,'Medical Examinations'!$A$1:$L$2336,2, FALSE)</f>
        <v>36.479999999999997</v>
      </c>
      <c r="D828">
        <f>VLOOKUP(A828,'Medical Examinations'!$A$1:$L$2336,3,FALSE)</f>
        <v>11.09</v>
      </c>
      <c r="E828" t="str">
        <f>VLOOKUP(A828,'Medical Examinations'!$A$1:$L$2336,4,FALSE)</f>
        <v>No</v>
      </c>
      <c r="F828" t="str">
        <f>VLOOKUP(A828,'Medical Examinations'!$A$1:$L$2336,5,FALSE)</f>
        <v>No</v>
      </c>
      <c r="G828" t="str">
        <f>VLOOKUP(A828,'Medical Examinations'!$A$1:$L$2336,6,FALSE)</f>
        <v>No</v>
      </c>
      <c r="H828" s="25">
        <f>VLOOKUP(A828,'Medical Examinations'!$A$1:$L$2336,7,FALSE)</f>
        <v>0</v>
      </c>
      <c r="I828" t="str">
        <f>VLOOKUP(A828,'Medical Examinations'!$A$1:$L$2336,8,FALSE)</f>
        <v>No</v>
      </c>
      <c r="J828" t="str">
        <f>VLOOKUP(A828,'Medical Examinations'!$A$1:$L$2336,11,FALSE)</f>
        <v>Obesity</v>
      </c>
      <c r="K828" t="str">
        <f>VLOOKUP(A828,'Medical Examinations'!$A$1:$L$2336,12,FALSE)</f>
        <v>Diabetes</v>
      </c>
      <c r="L828" t="str">
        <f>VLOOKUP(A828,'Hospitalisation Details'!$A$1:$M$2344,12,FALSE)</f>
        <v>24-07-1978</v>
      </c>
      <c r="M828">
        <f>VLOOKUP(A828,'Hospitalisation Details'!$A$1:$M$2344,6,FALSE)</f>
        <v>12797.21</v>
      </c>
      <c r="N828" t="str">
        <f>VLOOKUP(A828,'Hospitalisation Details'!$A$1:$M$2344,7,FALSE)</f>
        <v>tier - 3</v>
      </c>
      <c r="O828" t="str">
        <f>VLOOKUP(A828,'Hospitalisation Details'!$A$1:$M$2344,8,FALSE)</f>
        <v>tier - 1</v>
      </c>
      <c r="P828" t="str">
        <f>VLOOKUP(A828,'Hospitalisation Details'!$A$1:$M$2344,9,FALSE)</f>
        <v>R1024</v>
      </c>
      <c r="Q828">
        <f>VLOOKUP(A828,'Hospitalisation Details'!$A$1:$M$2344,13,FALSE)</f>
        <v>45</v>
      </c>
    </row>
    <row r="829" spans="1:17" ht="15.5" x14ac:dyDescent="0.35">
      <c r="A829" s="21" t="s">
        <v>1543</v>
      </c>
      <c r="B829" t="str">
        <f>VLOOKUP('Customer Names'!A829,'Customer Names'!$A$2:$C$2336,3,FALSE)</f>
        <v xml:space="preserve">  Maggie M</v>
      </c>
      <c r="C829">
        <f>VLOOKUP(A829,'Medical Examinations'!$A$1:$L$2336,2, FALSE)</f>
        <v>39.159999999999997</v>
      </c>
      <c r="D829">
        <f>VLOOKUP(A829,'Medical Examinations'!$A$1:$L$2336,3,FALSE)</f>
        <v>5.24</v>
      </c>
      <c r="E829" t="str">
        <f>VLOOKUP(A829,'Medical Examinations'!$A$1:$L$2336,4,FALSE)</f>
        <v>yes</v>
      </c>
      <c r="F829" t="str">
        <f>VLOOKUP(A829,'Medical Examinations'!$A$1:$L$2336,5,FALSE)</f>
        <v>No</v>
      </c>
      <c r="G829" t="str">
        <f>VLOOKUP(A829,'Medical Examinations'!$A$1:$L$2336,6,FALSE)</f>
        <v>Yes</v>
      </c>
      <c r="H829" s="25">
        <f>VLOOKUP(A829,'Medical Examinations'!$A$1:$L$2336,7,FALSE)</f>
        <v>1</v>
      </c>
      <c r="I829" t="str">
        <f>VLOOKUP(A829,'Medical Examinations'!$A$1:$L$2336,8,FALSE)</f>
        <v>No</v>
      </c>
      <c r="J829" t="str">
        <f>VLOOKUP(A829,'Medical Examinations'!$A$1:$L$2336,11,FALSE)</f>
        <v>Obesity</v>
      </c>
      <c r="K829" t="str">
        <f>VLOOKUP(A829,'Medical Examinations'!$A$1:$L$2336,12,FALSE)</f>
        <v>Normal</v>
      </c>
      <c r="L829" t="str">
        <f>VLOOKUP(A829,'Hospitalisation Details'!$A$1:$M$2344,12,FALSE)</f>
        <v>29-10-1983</v>
      </c>
      <c r="M829">
        <f>VLOOKUP(A829,'Hospitalisation Details'!$A$1:$M$2344,6,FALSE)</f>
        <v>12788.18</v>
      </c>
      <c r="N829" t="str">
        <f>VLOOKUP(A829,'Hospitalisation Details'!$A$1:$M$2344,7,FALSE)</f>
        <v>tier - 3</v>
      </c>
      <c r="O829" t="str">
        <f>VLOOKUP(A829,'Hospitalisation Details'!$A$1:$M$2344,8,FALSE)</f>
        <v>tier - 1</v>
      </c>
      <c r="P829" t="str">
        <f>VLOOKUP(A829,'Hospitalisation Details'!$A$1:$M$2344,9,FALSE)</f>
        <v>R1026</v>
      </c>
      <c r="Q829">
        <f>VLOOKUP(A829,'Hospitalisation Details'!$A$1:$M$2344,13,FALSE)</f>
        <v>39</v>
      </c>
    </row>
    <row r="830" spans="1:17" ht="15.5" x14ac:dyDescent="0.35">
      <c r="A830" s="21" t="s">
        <v>1542</v>
      </c>
      <c r="B830" t="str">
        <f>VLOOKUP('Customer Names'!A830,'Customer Names'!$A$2:$C$2336,3,FALSE)</f>
        <v xml:space="preserve">  Michelle L</v>
      </c>
      <c r="C830">
        <f>VLOOKUP(A830,'Medical Examinations'!$A$1:$L$2336,2, FALSE)</f>
        <v>28.22</v>
      </c>
      <c r="D830">
        <f>VLOOKUP(A830,'Medical Examinations'!$A$1:$L$2336,3,FALSE)</f>
        <v>7.51</v>
      </c>
      <c r="E830" t="str">
        <f>VLOOKUP(A830,'Medical Examinations'!$A$1:$L$2336,4,FALSE)</f>
        <v>yes</v>
      </c>
      <c r="F830" t="str">
        <f>VLOOKUP(A830,'Medical Examinations'!$A$1:$L$2336,5,FALSE)</f>
        <v>No</v>
      </c>
      <c r="G830" t="str">
        <f>VLOOKUP(A830,'Medical Examinations'!$A$1:$L$2336,6,FALSE)</f>
        <v>Yes</v>
      </c>
      <c r="H830" s="25">
        <f>VLOOKUP(A830,'Medical Examinations'!$A$1:$L$2336,7,FALSE)</f>
        <v>1</v>
      </c>
      <c r="I830" t="str">
        <f>VLOOKUP(A830,'Medical Examinations'!$A$1:$L$2336,8,FALSE)</f>
        <v>No</v>
      </c>
      <c r="J830" t="str">
        <f>VLOOKUP(A830,'Medical Examinations'!$A$1:$L$2336,11,FALSE)</f>
        <v>Over Weight</v>
      </c>
      <c r="K830" t="str">
        <f>VLOOKUP(A830,'Medical Examinations'!$A$1:$L$2336,12,FALSE)</f>
        <v>Diabetes</v>
      </c>
      <c r="L830" t="str">
        <f>VLOOKUP(A830,'Hospitalisation Details'!$A$1:$M$2344,12,FALSE)</f>
        <v>05-12-1963</v>
      </c>
      <c r="M830">
        <f>VLOOKUP(A830,'Hospitalisation Details'!$A$1:$M$2344,6,FALSE)</f>
        <v>12788.03</v>
      </c>
      <c r="N830" t="str">
        <f>VLOOKUP(A830,'Hospitalisation Details'!$A$1:$M$2344,7,FALSE)</f>
        <v>tier - 3</v>
      </c>
      <c r="O830" t="str">
        <f>VLOOKUP(A830,'Hospitalisation Details'!$A$1:$M$2344,8,FALSE)</f>
        <v>tier - 3</v>
      </c>
      <c r="P830" t="str">
        <f>VLOOKUP(A830,'Hospitalisation Details'!$A$1:$M$2344,9,FALSE)</f>
        <v>R1025</v>
      </c>
      <c r="Q830">
        <f>VLOOKUP(A830,'Hospitalisation Details'!$A$1:$M$2344,13,FALSE)</f>
        <v>59</v>
      </c>
    </row>
    <row r="831" spans="1:17" ht="15.5" x14ac:dyDescent="0.35">
      <c r="A831" s="21" t="s">
        <v>1541</v>
      </c>
      <c r="B831" t="str">
        <f>VLOOKUP('Customer Names'!A831,'Customer Names'!$A$2:$C$2336,3,FALSE)</f>
        <v xml:space="preserve">  Ashley K</v>
      </c>
      <c r="C831">
        <f>VLOOKUP(A831,'Medical Examinations'!$A$1:$L$2336,2, FALSE)</f>
        <v>35</v>
      </c>
      <c r="D831">
        <f>VLOOKUP(A831,'Medical Examinations'!$A$1:$L$2336,3,FALSE)</f>
        <v>4.13</v>
      </c>
      <c r="E831" t="str">
        <f>VLOOKUP(A831,'Medical Examinations'!$A$1:$L$2336,4,FALSE)</f>
        <v>No</v>
      </c>
      <c r="F831" t="str">
        <f>VLOOKUP(A831,'Medical Examinations'!$A$1:$L$2336,5,FALSE)</f>
        <v>No</v>
      </c>
      <c r="G831" t="str">
        <f>VLOOKUP(A831,'Medical Examinations'!$A$1:$L$2336,6,FALSE)</f>
        <v>No</v>
      </c>
      <c r="H831" s="25">
        <f>VLOOKUP(A831,'Medical Examinations'!$A$1:$L$2336,7,FALSE)</f>
        <v>2</v>
      </c>
      <c r="I831" t="str">
        <f>VLOOKUP(A831,'Medical Examinations'!$A$1:$L$2336,8,FALSE)</f>
        <v>No</v>
      </c>
      <c r="J831" t="str">
        <f>VLOOKUP(A831,'Medical Examinations'!$A$1:$L$2336,11,FALSE)</f>
        <v>Obesity</v>
      </c>
      <c r="K831" t="str">
        <f>VLOOKUP(A831,'Medical Examinations'!$A$1:$L$2336,12,FALSE)</f>
        <v>Normal</v>
      </c>
      <c r="L831" t="str">
        <f>VLOOKUP(A831,'Hospitalisation Details'!$A$1:$M$2344,12,FALSE)</f>
        <v>07-10-1972</v>
      </c>
      <c r="M831">
        <f>VLOOKUP(A831,'Hospitalisation Details'!$A$1:$M$2344,6,FALSE)</f>
        <v>12776.05</v>
      </c>
      <c r="N831" t="str">
        <f>VLOOKUP(A831,'Hospitalisation Details'!$A$1:$M$2344,7,FALSE)</f>
        <v>tier - 3</v>
      </c>
      <c r="O831" t="str">
        <f>VLOOKUP(A831,'Hospitalisation Details'!$A$1:$M$2344,8,FALSE)</f>
        <v>tier - 3</v>
      </c>
      <c r="P831" t="str">
        <f>VLOOKUP(A831,'Hospitalisation Details'!$A$1:$M$2344,9,FALSE)</f>
        <v>R1026</v>
      </c>
      <c r="Q831">
        <f>VLOOKUP(A831,'Hospitalisation Details'!$A$1:$M$2344,13,FALSE)</f>
        <v>50</v>
      </c>
    </row>
    <row r="832" spans="1:17" ht="15.5" x14ac:dyDescent="0.35">
      <c r="A832" s="21" t="s">
        <v>1540</v>
      </c>
      <c r="B832" t="str">
        <f>VLOOKUP('Customer Names'!A832,'Customer Names'!$A$2:$C$2336,3,FALSE)</f>
        <v xml:space="preserve">  Michael</v>
      </c>
      <c r="C832">
        <f>VLOOKUP(A832,'Medical Examinations'!$A$1:$L$2336,2, FALSE)</f>
        <v>36.24</v>
      </c>
      <c r="D832">
        <f>VLOOKUP(A832,'Medical Examinations'!$A$1:$L$2336,3,FALSE)</f>
        <v>8.3800000000000008</v>
      </c>
      <c r="E832" t="str">
        <f>VLOOKUP(A832,'Medical Examinations'!$A$1:$L$2336,4,FALSE)</f>
        <v>yes</v>
      </c>
      <c r="F832" t="str">
        <f>VLOOKUP(A832,'Medical Examinations'!$A$1:$L$2336,5,FALSE)</f>
        <v>No</v>
      </c>
      <c r="G832" t="str">
        <f>VLOOKUP(A832,'Medical Examinations'!$A$1:$L$2336,6,FALSE)</f>
        <v>No</v>
      </c>
      <c r="H832" s="25">
        <f>VLOOKUP(A832,'Medical Examinations'!$A$1:$L$2336,7,FALSE)</f>
        <v>1</v>
      </c>
      <c r="I832" t="str">
        <f>VLOOKUP(A832,'Medical Examinations'!$A$1:$L$2336,8,FALSE)</f>
        <v>No</v>
      </c>
      <c r="J832" t="str">
        <f>VLOOKUP(A832,'Medical Examinations'!$A$1:$L$2336,11,FALSE)</f>
        <v>Obesity</v>
      </c>
      <c r="K832" t="str">
        <f>VLOOKUP(A832,'Medical Examinations'!$A$1:$L$2336,12,FALSE)</f>
        <v>Diabetes</v>
      </c>
      <c r="L832" t="str">
        <f>VLOOKUP(A832,'Hospitalisation Details'!$A$1:$M$2344,12,FALSE)</f>
        <v>25-09-1975</v>
      </c>
      <c r="M832">
        <f>VLOOKUP(A832,'Hospitalisation Details'!$A$1:$M$2344,6,FALSE)</f>
        <v>12770.27</v>
      </c>
      <c r="N832" t="str">
        <f>VLOOKUP(A832,'Hospitalisation Details'!$A$1:$M$2344,7,FALSE)</f>
        <v>tier - 3</v>
      </c>
      <c r="O832" t="str">
        <f>VLOOKUP(A832,'Hospitalisation Details'!$A$1:$M$2344,8,FALSE)</f>
        <v>tier - 3</v>
      </c>
      <c r="P832" t="str">
        <f>VLOOKUP(A832,'Hospitalisation Details'!$A$1:$M$2344,9,FALSE)</f>
        <v>R1021</v>
      </c>
      <c r="Q832">
        <f>VLOOKUP(A832,'Hospitalisation Details'!$A$1:$M$2344,13,FALSE)</f>
        <v>47</v>
      </c>
    </row>
    <row r="833" spans="1:17" ht="15.5" x14ac:dyDescent="0.35">
      <c r="A833" s="21" t="s">
        <v>1539</v>
      </c>
      <c r="B833" t="str">
        <f>VLOOKUP('Customer Names'!A833,'Customer Names'!$A$2:$C$2336,3,FALSE)</f>
        <v xml:space="preserve">  Ryan K</v>
      </c>
      <c r="C833">
        <f>VLOOKUP(A833,'Medical Examinations'!$A$1:$L$2336,2, FALSE)</f>
        <v>36.954999999999998</v>
      </c>
      <c r="D833">
        <f>VLOOKUP(A833,'Medical Examinations'!$A$1:$L$2336,3,FALSE)</f>
        <v>8.07</v>
      </c>
      <c r="E833" t="str">
        <f>VLOOKUP(A833,'Medical Examinations'!$A$1:$L$2336,4,FALSE)</f>
        <v>No</v>
      </c>
      <c r="F833" t="str">
        <f>VLOOKUP(A833,'Medical Examinations'!$A$1:$L$2336,5,FALSE)</f>
        <v>No</v>
      </c>
      <c r="G833" t="str">
        <f>VLOOKUP(A833,'Medical Examinations'!$A$1:$L$2336,6,FALSE)</f>
        <v>No</v>
      </c>
      <c r="H833" s="25">
        <f>VLOOKUP(A833,'Medical Examinations'!$A$1:$L$2336,7,FALSE)</f>
        <v>0</v>
      </c>
      <c r="I833" t="str">
        <f>VLOOKUP(A833,'Medical Examinations'!$A$1:$L$2336,8,FALSE)</f>
        <v>No</v>
      </c>
      <c r="J833" t="str">
        <f>VLOOKUP(A833,'Medical Examinations'!$A$1:$L$2336,11,FALSE)</f>
        <v>Obesity</v>
      </c>
      <c r="K833" t="str">
        <f>VLOOKUP(A833,'Medical Examinations'!$A$1:$L$2336,12,FALSE)</f>
        <v>Diabetes</v>
      </c>
      <c r="L833" t="str">
        <f>VLOOKUP(A833,'Hospitalisation Details'!$A$1:$M$2344,12,FALSE)</f>
        <v>01-10-1962</v>
      </c>
      <c r="M833">
        <f>VLOOKUP(A833,'Hospitalisation Details'!$A$1:$M$2344,6,FALSE)</f>
        <v>12741.17</v>
      </c>
      <c r="N833" t="str">
        <f>VLOOKUP(A833,'Hospitalisation Details'!$A$1:$M$2344,7,FALSE)</f>
        <v>tier - 3</v>
      </c>
      <c r="O833" t="str">
        <f>VLOOKUP(A833,'Hospitalisation Details'!$A$1:$M$2344,8,FALSE)</f>
        <v>tier - 1</v>
      </c>
      <c r="P833" t="str">
        <f>VLOOKUP(A833,'Hospitalisation Details'!$A$1:$M$2344,9,FALSE)</f>
        <v>R1017</v>
      </c>
      <c r="Q833">
        <f>VLOOKUP(A833,'Hospitalisation Details'!$A$1:$M$2344,13,FALSE)</f>
        <v>60</v>
      </c>
    </row>
    <row r="834" spans="1:17" ht="15.5" x14ac:dyDescent="0.35">
      <c r="A834" s="21" t="s">
        <v>1538</v>
      </c>
      <c r="B834" t="str">
        <f>VLOOKUP('Customer Names'!A834,'Customer Names'!$A$2:$C$2336,3,FALSE)</f>
        <v xml:space="preserve">  Matthew J</v>
      </c>
      <c r="C834">
        <f>VLOOKUP(A834,'Medical Examinations'!$A$1:$L$2336,2, FALSE)</f>
        <v>29.64</v>
      </c>
      <c r="D834">
        <f>VLOOKUP(A834,'Medical Examinations'!$A$1:$L$2336,3,FALSE)</f>
        <v>8.9499999999999993</v>
      </c>
      <c r="E834" t="str">
        <f>VLOOKUP(A834,'Medical Examinations'!$A$1:$L$2336,4,FALSE)</f>
        <v>No</v>
      </c>
      <c r="F834" t="str">
        <f>VLOOKUP(A834,'Medical Examinations'!$A$1:$L$2336,5,FALSE)</f>
        <v>No</v>
      </c>
      <c r="G834" t="str">
        <f>VLOOKUP(A834,'Medical Examinations'!$A$1:$L$2336,6,FALSE)</f>
        <v>No</v>
      </c>
      <c r="H834" s="25">
        <f>VLOOKUP(A834,'Medical Examinations'!$A$1:$L$2336,7,FALSE)</f>
        <v>0</v>
      </c>
      <c r="I834" t="str">
        <f>VLOOKUP(A834,'Medical Examinations'!$A$1:$L$2336,8,FALSE)</f>
        <v>No</v>
      </c>
      <c r="J834" t="str">
        <f>VLOOKUP(A834,'Medical Examinations'!$A$1:$L$2336,11,FALSE)</f>
        <v>Over Weight</v>
      </c>
      <c r="K834" t="str">
        <f>VLOOKUP(A834,'Medical Examinations'!$A$1:$L$2336,12,FALSE)</f>
        <v>Diabetes</v>
      </c>
      <c r="L834" t="str">
        <f>VLOOKUP(A834,'Hospitalisation Details'!$A$1:$M$2344,12,FALSE)</f>
        <v>02-09-1962</v>
      </c>
      <c r="M834">
        <f>VLOOKUP(A834,'Hospitalisation Details'!$A$1:$M$2344,6,FALSE)</f>
        <v>12731</v>
      </c>
      <c r="N834" t="str">
        <f>VLOOKUP(A834,'Hospitalisation Details'!$A$1:$M$2344,7,FALSE)</f>
        <v>tier - 3</v>
      </c>
      <c r="O834" t="str">
        <f>VLOOKUP(A834,'Hospitalisation Details'!$A$1:$M$2344,8,FALSE)</f>
        <v>tier - 3</v>
      </c>
      <c r="P834" t="str">
        <f>VLOOKUP(A834,'Hospitalisation Details'!$A$1:$M$2344,9,FALSE)</f>
        <v>R1016</v>
      </c>
      <c r="Q834">
        <f>VLOOKUP(A834,'Hospitalisation Details'!$A$1:$M$2344,13,FALSE)</f>
        <v>60</v>
      </c>
    </row>
    <row r="835" spans="1:17" ht="15.5" x14ac:dyDescent="0.35">
      <c r="A835" s="21" t="s">
        <v>1537</v>
      </c>
      <c r="B835" t="str">
        <f>VLOOKUP('Customer Names'!A835,'Customer Names'!$A$2:$C$2336,3,FALSE)</f>
        <v xml:space="preserve">  Karine</v>
      </c>
      <c r="C835">
        <f>VLOOKUP(A835,'Medical Examinations'!$A$1:$L$2336,2, FALSE)</f>
        <v>42.74</v>
      </c>
      <c r="D835">
        <f>VLOOKUP(A835,'Medical Examinations'!$A$1:$L$2336,3,FALSE)</f>
        <v>6.31</v>
      </c>
      <c r="E835" t="str">
        <f>VLOOKUP(A835,'Medical Examinations'!$A$1:$L$2336,4,FALSE)</f>
        <v>yes</v>
      </c>
      <c r="F835" t="str">
        <f>VLOOKUP(A835,'Medical Examinations'!$A$1:$L$2336,5,FALSE)</f>
        <v>No</v>
      </c>
      <c r="G835" t="str">
        <f>VLOOKUP(A835,'Medical Examinations'!$A$1:$L$2336,6,FALSE)</f>
        <v>No</v>
      </c>
      <c r="H835" s="25">
        <f>VLOOKUP(A835,'Medical Examinations'!$A$1:$L$2336,7,FALSE)</f>
        <v>1</v>
      </c>
      <c r="I835" t="str">
        <f>VLOOKUP(A835,'Medical Examinations'!$A$1:$L$2336,8,FALSE)</f>
        <v>No</v>
      </c>
      <c r="J835" t="str">
        <f>VLOOKUP(A835,'Medical Examinations'!$A$1:$L$2336,11,FALSE)</f>
        <v>Obesity</v>
      </c>
      <c r="K835" t="str">
        <f>VLOOKUP(A835,'Medical Examinations'!$A$1:$L$2336,12,FALSE)</f>
        <v>Prediabetes</v>
      </c>
      <c r="L835" t="str">
        <f>VLOOKUP(A835,'Hospitalisation Details'!$A$1:$M$2344,12,FALSE)</f>
        <v>17-07-1988</v>
      </c>
      <c r="M835">
        <f>VLOOKUP(A835,'Hospitalisation Details'!$A$1:$M$2344,6,FALSE)</f>
        <v>12718.21</v>
      </c>
      <c r="N835" t="str">
        <f>VLOOKUP(A835,'Hospitalisation Details'!$A$1:$M$2344,7,FALSE)</f>
        <v>tier - 3</v>
      </c>
      <c r="O835" t="str">
        <f>VLOOKUP(A835,'Hospitalisation Details'!$A$1:$M$2344,8,FALSE)</f>
        <v>tier - 1</v>
      </c>
      <c r="P835" t="str">
        <f>VLOOKUP(A835,'Hospitalisation Details'!$A$1:$M$2344,9,FALSE)</f>
        <v>R1026</v>
      </c>
      <c r="Q835">
        <f>VLOOKUP(A835,'Hospitalisation Details'!$A$1:$M$2344,13,FALSE)</f>
        <v>35</v>
      </c>
    </row>
    <row r="836" spans="1:17" ht="15.5" x14ac:dyDescent="0.35">
      <c r="A836" s="21" t="s">
        <v>1536</v>
      </c>
      <c r="B836" t="str">
        <f>VLOOKUP('Customer Names'!A836,'Customer Names'!$A$2:$C$2336,3,FALSE)</f>
        <v xml:space="preserve">  Antonia G</v>
      </c>
      <c r="C836">
        <f>VLOOKUP(A836,'Medical Examinations'!$A$1:$L$2336,2, FALSE)</f>
        <v>36.130000000000003</v>
      </c>
      <c r="D836">
        <f>VLOOKUP(A836,'Medical Examinations'!$A$1:$L$2336,3,FALSE)</f>
        <v>7.19</v>
      </c>
      <c r="E836" t="str">
        <f>VLOOKUP(A836,'Medical Examinations'!$A$1:$L$2336,4,FALSE)</f>
        <v>yes</v>
      </c>
      <c r="F836" t="str">
        <f>VLOOKUP(A836,'Medical Examinations'!$A$1:$L$2336,5,FALSE)</f>
        <v>No</v>
      </c>
      <c r="G836" t="str">
        <f>VLOOKUP(A836,'Medical Examinations'!$A$1:$L$2336,6,FALSE)</f>
        <v>No</v>
      </c>
      <c r="H836" s="25">
        <f>VLOOKUP(A836,'Medical Examinations'!$A$1:$L$2336,7,FALSE)</f>
        <v>2</v>
      </c>
      <c r="I836" t="str">
        <f>VLOOKUP(A836,'Medical Examinations'!$A$1:$L$2336,8,FALSE)</f>
        <v>No</v>
      </c>
      <c r="J836" t="str">
        <f>VLOOKUP(A836,'Medical Examinations'!$A$1:$L$2336,11,FALSE)</f>
        <v>Obesity</v>
      </c>
      <c r="K836" t="str">
        <f>VLOOKUP(A836,'Medical Examinations'!$A$1:$L$2336,12,FALSE)</f>
        <v>Diabetes</v>
      </c>
      <c r="L836" t="str">
        <f>VLOOKUP(A836,'Hospitalisation Details'!$A$1:$M$2344,12,FALSE)</f>
        <v>08-07-1970</v>
      </c>
      <c r="M836">
        <f>VLOOKUP(A836,'Hospitalisation Details'!$A$1:$M$2344,6,FALSE)</f>
        <v>12713</v>
      </c>
      <c r="N836" t="str">
        <f>VLOOKUP(A836,'Hospitalisation Details'!$A$1:$M$2344,7,FALSE)</f>
        <v>tier - 3</v>
      </c>
      <c r="O836" t="str">
        <f>VLOOKUP(A836,'Hospitalisation Details'!$A$1:$M$2344,8,FALSE)</f>
        <v>tier - 1</v>
      </c>
      <c r="P836" t="str">
        <f>VLOOKUP(A836,'Hospitalisation Details'!$A$1:$M$2344,9,FALSE)</f>
        <v>R1011</v>
      </c>
      <c r="Q836">
        <f>VLOOKUP(A836,'Hospitalisation Details'!$A$1:$M$2344,13,FALSE)</f>
        <v>53</v>
      </c>
    </row>
    <row r="837" spans="1:17" ht="15.5" x14ac:dyDescent="0.35">
      <c r="A837" s="21" t="s">
        <v>1535</v>
      </c>
      <c r="B837" t="str">
        <f>VLOOKUP('Customer Names'!A837,'Customer Names'!$A$2:$C$2336,3,FALSE)</f>
        <v xml:space="preserve">  Casondra L</v>
      </c>
      <c r="C837">
        <f>VLOOKUP(A837,'Medical Examinations'!$A$1:$L$2336,2, FALSE)</f>
        <v>31.55</v>
      </c>
      <c r="D837">
        <f>VLOOKUP(A837,'Medical Examinations'!$A$1:$L$2336,3,FALSE)</f>
        <v>6.11</v>
      </c>
      <c r="E837" t="str">
        <f>VLOOKUP(A837,'Medical Examinations'!$A$1:$L$2336,4,FALSE)</f>
        <v>yes</v>
      </c>
      <c r="F837" t="str">
        <f>VLOOKUP(A837,'Medical Examinations'!$A$1:$L$2336,5,FALSE)</f>
        <v>No</v>
      </c>
      <c r="G837" t="str">
        <f>VLOOKUP(A837,'Medical Examinations'!$A$1:$L$2336,6,FALSE)</f>
        <v>No</v>
      </c>
      <c r="H837" s="25">
        <f>VLOOKUP(A837,'Medical Examinations'!$A$1:$L$2336,7,FALSE)</f>
        <v>1</v>
      </c>
      <c r="I837" t="str">
        <f>VLOOKUP(A837,'Medical Examinations'!$A$1:$L$2336,8,FALSE)</f>
        <v>No</v>
      </c>
      <c r="J837" t="str">
        <f>VLOOKUP(A837,'Medical Examinations'!$A$1:$L$2336,11,FALSE)</f>
        <v>Obesity</v>
      </c>
      <c r="K837" t="str">
        <f>VLOOKUP(A837,'Medical Examinations'!$A$1:$L$2336,12,FALSE)</f>
        <v>Prediabetes</v>
      </c>
      <c r="L837" t="str">
        <f>VLOOKUP(A837,'Hospitalisation Details'!$A$1:$M$2344,12,FALSE)</f>
        <v>28-11-1964</v>
      </c>
      <c r="M837">
        <f>VLOOKUP(A837,'Hospitalisation Details'!$A$1:$M$2344,6,FALSE)</f>
        <v>12700.63</v>
      </c>
      <c r="N837" t="str">
        <f>VLOOKUP(A837,'Hospitalisation Details'!$A$1:$M$2344,7,FALSE)</f>
        <v>tier - 3</v>
      </c>
      <c r="O837" t="str">
        <f>VLOOKUP(A837,'Hospitalisation Details'!$A$1:$M$2344,8,FALSE)</f>
        <v>tier - 3</v>
      </c>
      <c r="P837" t="str">
        <f>VLOOKUP(A837,'Hospitalisation Details'!$A$1:$M$2344,9,FALSE)</f>
        <v>R1011</v>
      </c>
      <c r="Q837">
        <f>VLOOKUP(A837,'Hospitalisation Details'!$A$1:$M$2344,13,FALSE)</f>
        <v>58</v>
      </c>
    </row>
    <row r="838" spans="1:17" ht="15.5" x14ac:dyDescent="0.35">
      <c r="A838" s="21" t="s">
        <v>1534</v>
      </c>
      <c r="B838" t="str">
        <f>VLOOKUP('Customer Names'!A838,'Customer Names'!$A$2:$C$2336,3,FALSE)</f>
        <v xml:space="preserve">  Wendy</v>
      </c>
      <c r="C838">
        <f>VLOOKUP(A838,'Medical Examinations'!$A$1:$L$2336,2, FALSE)</f>
        <v>52.75</v>
      </c>
      <c r="D838">
        <f>VLOOKUP(A838,'Medical Examinations'!$A$1:$L$2336,3,FALSE)</f>
        <v>6.02</v>
      </c>
      <c r="E838" t="str">
        <f>VLOOKUP(A838,'Medical Examinations'!$A$1:$L$2336,4,FALSE)</f>
        <v>No</v>
      </c>
      <c r="F838" t="str">
        <f>VLOOKUP(A838,'Medical Examinations'!$A$1:$L$2336,5,FALSE)</f>
        <v>No</v>
      </c>
      <c r="G838" t="str">
        <f>VLOOKUP(A838,'Medical Examinations'!$A$1:$L$2336,6,FALSE)</f>
        <v>No</v>
      </c>
      <c r="H838" s="25">
        <f>VLOOKUP(A838,'Medical Examinations'!$A$1:$L$2336,7,FALSE)</f>
        <v>1</v>
      </c>
      <c r="I838" t="str">
        <f>VLOOKUP(A838,'Medical Examinations'!$A$1:$L$2336,8,FALSE)</f>
        <v>No</v>
      </c>
      <c r="J838" t="str">
        <f>VLOOKUP(A838,'Medical Examinations'!$A$1:$L$2336,11,FALSE)</f>
        <v>Obesity</v>
      </c>
      <c r="K838" t="str">
        <f>VLOOKUP(A838,'Medical Examinations'!$A$1:$L$2336,12,FALSE)</f>
        <v>Prediabetes</v>
      </c>
      <c r="L838" t="str">
        <f>VLOOKUP(A838,'Hospitalisation Details'!$A$1:$M$2344,12,FALSE)</f>
        <v>07-07-1992</v>
      </c>
      <c r="M838">
        <f>VLOOKUP(A838,'Hospitalisation Details'!$A$1:$M$2344,6,FALSE)</f>
        <v>12699.56</v>
      </c>
      <c r="N838" t="str">
        <f>VLOOKUP(A838,'Hospitalisation Details'!$A$1:$M$2344,7,FALSE)</f>
        <v>tier - 3</v>
      </c>
      <c r="O838" t="str">
        <f>VLOOKUP(A838,'Hospitalisation Details'!$A$1:$M$2344,8,FALSE)</f>
        <v>tier - 2</v>
      </c>
      <c r="P838" t="str">
        <f>VLOOKUP(A838,'Hospitalisation Details'!$A$1:$M$2344,9,FALSE)</f>
        <v>R1011</v>
      </c>
      <c r="Q838">
        <f>VLOOKUP(A838,'Hospitalisation Details'!$A$1:$M$2344,13,FALSE)</f>
        <v>31</v>
      </c>
    </row>
    <row r="839" spans="1:17" ht="15.5" x14ac:dyDescent="0.35">
      <c r="A839" s="21" t="s">
        <v>1533</v>
      </c>
      <c r="B839" t="str">
        <f>VLOOKUP('Customer Names'!A839,'Customer Names'!$A$2:$C$2336,3,FALSE)</f>
        <v xml:space="preserve">  Eric D</v>
      </c>
      <c r="C839">
        <f>VLOOKUP(A839,'Medical Examinations'!$A$1:$L$2336,2, FALSE)</f>
        <v>36.67</v>
      </c>
      <c r="D839">
        <f>VLOOKUP(A839,'Medical Examinations'!$A$1:$L$2336,3,FALSE)</f>
        <v>11.86</v>
      </c>
      <c r="E839" t="str">
        <f>VLOOKUP(A839,'Medical Examinations'!$A$1:$L$2336,4,FALSE)</f>
        <v>No</v>
      </c>
      <c r="F839" t="str">
        <f>VLOOKUP(A839,'Medical Examinations'!$A$1:$L$2336,5,FALSE)</f>
        <v>No</v>
      </c>
      <c r="G839" t="str">
        <f>VLOOKUP(A839,'Medical Examinations'!$A$1:$L$2336,6,FALSE)</f>
        <v>No</v>
      </c>
      <c r="H839" s="25">
        <f>VLOOKUP(A839,'Medical Examinations'!$A$1:$L$2336,7,FALSE)</f>
        <v>0</v>
      </c>
      <c r="I839" t="str">
        <f>VLOOKUP(A839,'Medical Examinations'!$A$1:$L$2336,8,FALSE)</f>
        <v>No</v>
      </c>
      <c r="J839" t="str">
        <f>VLOOKUP(A839,'Medical Examinations'!$A$1:$L$2336,11,FALSE)</f>
        <v>Obesity</v>
      </c>
      <c r="K839" t="str">
        <f>VLOOKUP(A839,'Medical Examinations'!$A$1:$L$2336,12,FALSE)</f>
        <v>Diabetes</v>
      </c>
      <c r="L839" t="str">
        <f>VLOOKUP(A839,'Hospitalisation Details'!$A$1:$M$2344,12,FALSE)</f>
        <v>24-09-1974</v>
      </c>
      <c r="M839">
        <f>VLOOKUP(A839,'Hospitalisation Details'!$A$1:$M$2344,6,FALSE)</f>
        <v>12697.48</v>
      </c>
      <c r="N839" t="str">
        <f>VLOOKUP(A839,'Hospitalisation Details'!$A$1:$M$2344,7,FALSE)</f>
        <v>tier - 3</v>
      </c>
      <c r="O839" t="str">
        <f>VLOOKUP(A839,'Hospitalisation Details'!$A$1:$M$2344,8,FALSE)</f>
        <v>tier - 3</v>
      </c>
      <c r="P839" t="str">
        <f>VLOOKUP(A839,'Hospitalisation Details'!$A$1:$M$2344,9,FALSE)</f>
        <v>R1021</v>
      </c>
      <c r="Q839">
        <f>VLOOKUP(A839,'Hospitalisation Details'!$A$1:$M$2344,13,FALSE)</f>
        <v>48</v>
      </c>
    </row>
    <row r="840" spans="1:17" ht="15.5" x14ac:dyDescent="0.35">
      <c r="A840" s="21" t="s">
        <v>1532</v>
      </c>
      <c r="B840" t="str">
        <f>VLOOKUP('Customer Names'!A840,'Customer Names'!$A$2:$C$2336,3,FALSE)</f>
        <v xml:space="preserve">  Elizabeth</v>
      </c>
      <c r="C840">
        <f>VLOOKUP(A840,'Medical Examinations'!$A$1:$L$2336,2, FALSE)</f>
        <v>38.06</v>
      </c>
      <c r="D840">
        <f>VLOOKUP(A840,'Medical Examinations'!$A$1:$L$2336,3,FALSE)</f>
        <v>8.25</v>
      </c>
      <c r="E840" t="str">
        <f>VLOOKUP(A840,'Medical Examinations'!$A$1:$L$2336,4,FALSE)</f>
        <v>No</v>
      </c>
      <c r="F840" t="str">
        <f>VLOOKUP(A840,'Medical Examinations'!$A$1:$L$2336,5,FALSE)</f>
        <v>No</v>
      </c>
      <c r="G840" t="str">
        <f>VLOOKUP(A840,'Medical Examinations'!$A$1:$L$2336,6,FALSE)</f>
        <v>No</v>
      </c>
      <c r="H840" s="25">
        <f>VLOOKUP(A840,'Medical Examinations'!$A$1:$L$2336,7,FALSE)</f>
        <v>0</v>
      </c>
      <c r="I840" t="str">
        <f>VLOOKUP(A840,'Medical Examinations'!$A$1:$L$2336,8,FALSE)</f>
        <v>No</v>
      </c>
      <c r="J840" t="str">
        <f>VLOOKUP(A840,'Medical Examinations'!$A$1:$L$2336,11,FALSE)</f>
        <v>Obesity</v>
      </c>
      <c r="K840" t="str">
        <f>VLOOKUP(A840,'Medical Examinations'!$A$1:$L$2336,12,FALSE)</f>
        <v>Diabetes</v>
      </c>
      <c r="L840" t="str">
        <f>VLOOKUP(A840,'Hospitalisation Details'!$A$1:$M$2344,12,FALSE)</f>
        <v>27-08-1962</v>
      </c>
      <c r="M840">
        <f>VLOOKUP(A840,'Hospitalisation Details'!$A$1:$M$2344,6,FALSE)</f>
        <v>12648.7</v>
      </c>
      <c r="N840" t="str">
        <f>VLOOKUP(A840,'Hospitalisation Details'!$A$1:$M$2344,7,FALSE)</f>
        <v>tier - 3</v>
      </c>
      <c r="O840" t="str">
        <f>VLOOKUP(A840,'Hospitalisation Details'!$A$1:$M$2344,8,FALSE)</f>
        <v>tier - 2</v>
      </c>
      <c r="P840" t="str">
        <f>VLOOKUP(A840,'Hospitalisation Details'!$A$1:$M$2344,9,FALSE)</f>
        <v>R1013</v>
      </c>
      <c r="Q840">
        <f>VLOOKUP(A840,'Hospitalisation Details'!$A$1:$M$2344,13,FALSE)</f>
        <v>60</v>
      </c>
    </row>
    <row r="841" spans="1:17" ht="15.5" x14ac:dyDescent="0.35">
      <c r="A841" s="21" t="s">
        <v>1531</v>
      </c>
      <c r="B841" t="str">
        <f>VLOOKUP('Customer Names'!A841,'Customer Names'!$A$2:$C$2336,3,FALSE)</f>
        <v xml:space="preserve">  Laura F</v>
      </c>
      <c r="C841">
        <f>VLOOKUP(A841,'Medical Examinations'!$A$1:$L$2336,2, FALSE)</f>
        <v>38</v>
      </c>
      <c r="D841">
        <f>VLOOKUP(A841,'Medical Examinations'!$A$1:$L$2336,3,FALSE)</f>
        <v>8.1300000000000008</v>
      </c>
      <c r="E841" t="str">
        <f>VLOOKUP(A841,'Medical Examinations'!$A$1:$L$2336,4,FALSE)</f>
        <v>No</v>
      </c>
      <c r="F841" t="str">
        <f>VLOOKUP(A841,'Medical Examinations'!$A$1:$L$2336,5,FALSE)</f>
        <v>No</v>
      </c>
      <c r="G841" t="str">
        <f>VLOOKUP(A841,'Medical Examinations'!$A$1:$L$2336,6,FALSE)</f>
        <v>No</v>
      </c>
      <c r="H841" s="25">
        <f>VLOOKUP(A841,'Medical Examinations'!$A$1:$L$2336,7,FALSE)</f>
        <v>0</v>
      </c>
      <c r="I841" t="str">
        <f>VLOOKUP(A841,'Medical Examinations'!$A$1:$L$2336,8,FALSE)</f>
        <v>No</v>
      </c>
      <c r="J841" t="str">
        <f>VLOOKUP(A841,'Medical Examinations'!$A$1:$L$2336,11,FALSE)</f>
        <v>Obesity</v>
      </c>
      <c r="K841" t="str">
        <f>VLOOKUP(A841,'Medical Examinations'!$A$1:$L$2336,12,FALSE)</f>
        <v>Diabetes</v>
      </c>
      <c r="L841" t="str">
        <f>VLOOKUP(A841,'Hospitalisation Details'!$A$1:$M$2344,12,FALSE)</f>
        <v>14-09-1965</v>
      </c>
      <c r="M841">
        <f>VLOOKUP(A841,'Hospitalisation Details'!$A$1:$M$2344,6,FALSE)</f>
        <v>12646.21</v>
      </c>
      <c r="N841" t="str">
        <f>VLOOKUP(A841,'Hospitalisation Details'!$A$1:$M$2344,7,FALSE)</f>
        <v>tier - 3</v>
      </c>
      <c r="O841" t="str">
        <f>VLOOKUP(A841,'Hospitalisation Details'!$A$1:$M$2344,8,FALSE)</f>
        <v>tier - 2</v>
      </c>
      <c r="P841" t="str">
        <f>VLOOKUP(A841,'Hospitalisation Details'!$A$1:$M$2344,9,FALSE)</f>
        <v>R1011</v>
      </c>
      <c r="Q841">
        <f>VLOOKUP(A841,'Hospitalisation Details'!$A$1:$M$2344,13,FALSE)</f>
        <v>57</v>
      </c>
    </row>
    <row r="842" spans="1:17" ht="15.5" x14ac:dyDescent="0.35">
      <c r="A842" s="21" t="s">
        <v>1530</v>
      </c>
      <c r="B842" t="str">
        <f>VLOOKUP('Customer Names'!A842,'Customer Names'!$A$2:$C$2336,3,FALSE)</f>
        <v xml:space="preserve">  Amelia F</v>
      </c>
      <c r="C842">
        <f>VLOOKUP(A842,'Medical Examinations'!$A$1:$L$2336,2, FALSE)</f>
        <v>35.1</v>
      </c>
      <c r="D842">
        <f>VLOOKUP(A842,'Medical Examinations'!$A$1:$L$2336,3,FALSE)</f>
        <v>10.1</v>
      </c>
      <c r="E842" t="str">
        <f>VLOOKUP(A842,'Medical Examinations'!$A$1:$L$2336,4,FALSE)</f>
        <v>No</v>
      </c>
      <c r="F842" t="str">
        <f>VLOOKUP(A842,'Medical Examinations'!$A$1:$L$2336,5,FALSE)</f>
        <v>No</v>
      </c>
      <c r="G842" t="str">
        <f>VLOOKUP(A842,'Medical Examinations'!$A$1:$L$2336,6,FALSE)</f>
        <v>No</v>
      </c>
      <c r="H842" s="25">
        <f>VLOOKUP(A842,'Medical Examinations'!$A$1:$L$2336,7,FALSE)</f>
        <v>0</v>
      </c>
      <c r="I842" t="str">
        <f>VLOOKUP(A842,'Medical Examinations'!$A$1:$L$2336,8,FALSE)</f>
        <v>No</v>
      </c>
      <c r="J842" t="str">
        <f>VLOOKUP(A842,'Medical Examinations'!$A$1:$L$2336,11,FALSE)</f>
        <v>Obesity</v>
      </c>
      <c r="K842" t="str">
        <f>VLOOKUP(A842,'Medical Examinations'!$A$1:$L$2336,12,FALSE)</f>
        <v>Diabetes</v>
      </c>
      <c r="L842" t="str">
        <f>VLOOKUP(A842,'Hospitalisation Details'!$A$1:$M$2344,12,FALSE)</f>
        <v>11-07-1962</v>
      </c>
      <c r="M842">
        <f>VLOOKUP(A842,'Hospitalisation Details'!$A$1:$M$2344,6,FALSE)</f>
        <v>12644.59</v>
      </c>
      <c r="N842" t="str">
        <f>VLOOKUP(A842,'Hospitalisation Details'!$A$1:$M$2344,7,FALSE)</f>
        <v>tier - 3</v>
      </c>
      <c r="O842" t="str">
        <f>VLOOKUP(A842,'Hospitalisation Details'!$A$1:$M$2344,8,FALSE)</f>
        <v>tier - 2</v>
      </c>
      <c r="P842" t="str">
        <f>VLOOKUP(A842,'Hospitalisation Details'!$A$1:$M$2344,9,FALSE)</f>
        <v>R1011</v>
      </c>
      <c r="Q842">
        <f>VLOOKUP(A842,'Hospitalisation Details'!$A$1:$M$2344,13,FALSE)</f>
        <v>61</v>
      </c>
    </row>
    <row r="843" spans="1:17" ht="15.5" x14ac:dyDescent="0.35">
      <c r="A843" s="21" t="s">
        <v>1529</v>
      </c>
      <c r="B843" t="str">
        <f>VLOOKUP('Customer Names'!A843,'Customer Names'!$A$2:$C$2336,3,FALSE)</f>
        <v xml:space="preserve">  Amy L</v>
      </c>
      <c r="C843">
        <f>VLOOKUP(A843,'Medical Examinations'!$A$1:$L$2336,2, FALSE)</f>
        <v>33.82</v>
      </c>
      <c r="D843">
        <f>VLOOKUP(A843,'Medical Examinations'!$A$1:$L$2336,3,FALSE)</f>
        <v>5.89</v>
      </c>
      <c r="E843" t="str">
        <f>VLOOKUP(A843,'Medical Examinations'!$A$1:$L$2336,4,FALSE)</f>
        <v>yes</v>
      </c>
      <c r="F843" t="str">
        <f>VLOOKUP(A843,'Medical Examinations'!$A$1:$L$2336,5,FALSE)</f>
        <v>No</v>
      </c>
      <c r="G843" t="str">
        <f>VLOOKUP(A843,'Medical Examinations'!$A$1:$L$2336,6,FALSE)</f>
        <v>No</v>
      </c>
      <c r="H843" s="25">
        <f>VLOOKUP(A843,'Medical Examinations'!$A$1:$L$2336,7,FALSE)</f>
        <v>2</v>
      </c>
      <c r="I843" t="str">
        <f>VLOOKUP(A843,'Medical Examinations'!$A$1:$L$2336,8,FALSE)</f>
        <v>No</v>
      </c>
      <c r="J843" t="str">
        <f>VLOOKUP(A843,'Medical Examinations'!$A$1:$L$2336,11,FALSE)</f>
        <v>Obesity</v>
      </c>
      <c r="K843" t="str">
        <f>VLOOKUP(A843,'Medical Examinations'!$A$1:$L$2336,12,FALSE)</f>
        <v>Prediabetes</v>
      </c>
      <c r="L843" t="str">
        <f>VLOOKUP(A843,'Hospitalisation Details'!$A$1:$M$2344,12,FALSE)</f>
        <v>17-12-1966</v>
      </c>
      <c r="M843">
        <f>VLOOKUP(A843,'Hospitalisation Details'!$A$1:$M$2344,6,FALSE)</f>
        <v>12643.38</v>
      </c>
      <c r="N843" t="str">
        <f>VLOOKUP(A843,'Hospitalisation Details'!$A$1:$M$2344,7,FALSE)</f>
        <v>tier - 3</v>
      </c>
      <c r="O843" t="str">
        <f>VLOOKUP(A843,'Hospitalisation Details'!$A$1:$M$2344,8,FALSE)</f>
        <v>tier - 1</v>
      </c>
      <c r="P843" t="str">
        <f>VLOOKUP(A843,'Hospitalisation Details'!$A$1:$M$2344,9,FALSE)</f>
        <v>R1012</v>
      </c>
      <c r="Q843">
        <f>VLOOKUP(A843,'Hospitalisation Details'!$A$1:$M$2344,13,FALSE)</f>
        <v>56</v>
      </c>
    </row>
    <row r="844" spans="1:17" ht="15.5" x14ac:dyDescent="0.35">
      <c r="A844" s="21" t="s">
        <v>1528</v>
      </c>
      <c r="B844" t="str">
        <f>VLOOKUP('Customer Names'!A844,'Customer Names'!$A$2:$C$2336,3,FALSE)</f>
        <v xml:space="preserve">  Katie J</v>
      </c>
      <c r="C844">
        <f>VLOOKUP(A844,'Medical Examinations'!$A$1:$L$2336,2, FALSE)</f>
        <v>37.43</v>
      </c>
      <c r="D844">
        <f>VLOOKUP(A844,'Medical Examinations'!$A$1:$L$2336,3,FALSE)</f>
        <v>4.97</v>
      </c>
      <c r="E844" t="str">
        <f>VLOOKUP(A844,'Medical Examinations'!$A$1:$L$2336,4,FALSE)</f>
        <v>No</v>
      </c>
      <c r="F844" t="str">
        <f>VLOOKUP(A844,'Medical Examinations'!$A$1:$L$2336,5,FALSE)</f>
        <v>No</v>
      </c>
      <c r="G844" t="str">
        <f>VLOOKUP(A844,'Medical Examinations'!$A$1:$L$2336,6,FALSE)</f>
        <v>No</v>
      </c>
      <c r="H844" s="25">
        <f>VLOOKUP(A844,'Medical Examinations'!$A$1:$L$2336,7,FALSE)</f>
        <v>2</v>
      </c>
      <c r="I844" t="str">
        <f>VLOOKUP(A844,'Medical Examinations'!$A$1:$L$2336,8,FALSE)</f>
        <v>No</v>
      </c>
      <c r="J844" t="str">
        <f>VLOOKUP(A844,'Medical Examinations'!$A$1:$L$2336,11,FALSE)</f>
        <v>Obesity</v>
      </c>
      <c r="K844" t="str">
        <f>VLOOKUP(A844,'Medical Examinations'!$A$1:$L$2336,12,FALSE)</f>
        <v>Normal</v>
      </c>
      <c r="L844" t="str">
        <f>VLOOKUP(A844,'Hospitalisation Details'!$A$1:$M$2344,12,FALSE)</f>
        <v>05-09-1972</v>
      </c>
      <c r="M844">
        <f>VLOOKUP(A844,'Hospitalisation Details'!$A$1:$M$2344,6,FALSE)</f>
        <v>12640.24</v>
      </c>
      <c r="N844" t="str">
        <f>VLOOKUP(A844,'Hospitalisation Details'!$A$1:$M$2344,7,FALSE)</f>
        <v>tier - 3</v>
      </c>
      <c r="O844" t="str">
        <f>VLOOKUP(A844,'Hospitalisation Details'!$A$1:$M$2344,8,FALSE)</f>
        <v>tier - 1</v>
      </c>
      <c r="P844" t="str">
        <f>VLOOKUP(A844,'Hospitalisation Details'!$A$1:$M$2344,9,FALSE)</f>
        <v>R1011</v>
      </c>
      <c r="Q844">
        <f>VLOOKUP(A844,'Hospitalisation Details'!$A$1:$M$2344,13,FALSE)</f>
        <v>50</v>
      </c>
    </row>
    <row r="845" spans="1:17" ht="15.5" x14ac:dyDescent="0.35">
      <c r="A845" s="21" t="s">
        <v>1527</v>
      </c>
      <c r="B845" t="str">
        <f>VLOOKUP('Customer Names'!A845,'Customer Names'!$A$2:$C$2336,3,FALSE)</f>
        <v xml:space="preserve">  Laura E</v>
      </c>
      <c r="C845">
        <f>VLOOKUP(A845,'Medical Examinations'!$A$1:$L$2336,2, FALSE)</f>
        <v>30.5</v>
      </c>
      <c r="D845">
        <f>VLOOKUP(A845,'Medical Examinations'!$A$1:$L$2336,3,FALSE)</f>
        <v>9.9</v>
      </c>
      <c r="E845" t="str">
        <f>VLOOKUP(A845,'Medical Examinations'!$A$1:$L$2336,4,FALSE)</f>
        <v>No</v>
      </c>
      <c r="F845" t="str">
        <f>VLOOKUP(A845,'Medical Examinations'!$A$1:$L$2336,5,FALSE)</f>
        <v>No</v>
      </c>
      <c r="G845" t="str">
        <f>VLOOKUP(A845,'Medical Examinations'!$A$1:$L$2336,6,FALSE)</f>
        <v>No</v>
      </c>
      <c r="H845" s="25">
        <f>VLOOKUP(A845,'Medical Examinations'!$A$1:$L$2336,7,FALSE)</f>
        <v>0</v>
      </c>
      <c r="I845" t="str">
        <f>VLOOKUP(A845,'Medical Examinations'!$A$1:$L$2336,8,FALSE)</f>
        <v>No</v>
      </c>
      <c r="J845" t="str">
        <f>VLOOKUP(A845,'Medical Examinations'!$A$1:$L$2336,11,FALSE)</f>
        <v>Obesity</v>
      </c>
      <c r="K845" t="str">
        <f>VLOOKUP(A845,'Medical Examinations'!$A$1:$L$2336,12,FALSE)</f>
        <v>Diabetes</v>
      </c>
      <c r="L845" t="str">
        <f>VLOOKUP(A845,'Hospitalisation Details'!$A$1:$M$2344,12,FALSE)</f>
        <v>22-07-1962</v>
      </c>
      <c r="M845">
        <f>VLOOKUP(A845,'Hospitalisation Details'!$A$1:$M$2344,6,FALSE)</f>
        <v>12638.2</v>
      </c>
      <c r="N845" t="str">
        <f>VLOOKUP(A845,'Hospitalisation Details'!$A$1:$M$2344,7,FALSE)</f>
        <v>tier - 3</v>
      </c>
      <c r="O845" t="str">
        <f>VLOOKUP(A845,'Hospitalisation Details'!$A$1:$M$2344,8,FALSE)</f>
        <v>tier - 1</v>
      </c>
      <c r="P845" t="str">
        <f>VLOOKUP(A845,'Hospitalisation Details'!$A$1:$M$2344,9,FALSE)</f>
        <v>R1011</v>
      </c>
      <c r="Q845">
        <f>VLOOKUP(A845,'Hospitalisation Details'!$A$1:$M$2344,13,FALSE)</f>
        <v>61</v>
      </c>
    </row>
    <row r="846" spans="1:17" ht="15.5" x14ac:dyDescent="0.35">
      <c r="A846" s="21" t="s">
        <v>1526</v>
      </c>
      <c r="B846" t="str">
        <f>VLOOKUP('Customer Names'!A846,'Customer Names'!$A$2:$C$2336,3,FALSE)</f>
        <v xml:space="preserve">  Mayumi</v>
      </c>
      <c r="C846">
        <f>VLOOKUP(A846,'Medical Examinations'!$A$1:$L$2336,2, FALSE)</f>
        <v>24.53</v>
      </c>
      <c r="D846">
        <f>VLOOKUP(A846,'Medical Examinations'!$A$1:$L$2336,3,FALSE)</f>
        <v>9.0500000000000007</v>
      </c>
      <c r="E846" t="str">
        <f>VLOOKUP(A846,'Medical Examinations'!$A$1:$L$2336,4,FALSE)</f>
        <v>No</v>
      </c>
      <c r="F846" t="str">
        <f>VLOOKUP(A846,'Medical Examinations'!$A$1:$L$2336,5,FALSE)</f>
        <v>No</v>
      </c>
      <c r="G846" t="str">
        <f>VLOOKUP(A846,'Medical Examinations'!$A$1:$L$2336,6,FALSE)</f>
        <v>No</v>
      </c>
      <c r="H846" s="25">
        <f>VLOOKUP(A846,'Medical Examinations'!$A$1:$L$2336,7,FALSE)</f>
        <v>0</v>
      </c>
      <c r="I846" t="str">
        <f>VLOOKUP(A846,'Medical Examinations'!$A$1:$L$2336,8,FALSE)</f>
        <v>No</v>
      </c>
      <c r="J846" t="str">
        <f>VLOOKUP(A846,'Medical Examinations'!$A$1:$L$2336,11,FALSE)</f>
        <v>Normal Weight</v>
      </c>
      <c r="K846" t="str">
        <f>VLOOKUP(A846,'Medical Examinations'!$A$1:$L$2336,12,FALSE)</f>
        <v>Diabetes</v>
      </c>
      <c r="L846" t="str">
        <f>VLOOKUP(A846,'Hospitalisation Details'!$A$1:$M$2344,12,FALSE)</f>
        <v>22-11-1962</v>
      </c>
      <c r="M846">
        <f>VLOOKUP(A846,'Hospitalisation Details'!$A$1:$M$2344,6,FALSE)</f>
        <v>12629.9</v>
      </c>
      <c r="N846" t="str">
        <f>VLOOKUP(A846,'Hospitalisation Details'!$A$1:$M$2344,7,FALSE)</f>
        <v>tier - 3</v>
      </c>
      <c r="O846" t="str">
        <f>VLOOKUP(A846,'Hospitalisation Details'!$A$1:$M$2344,8,FALSE)</f>
        <v>tier - 3</v>
      </c>
      <c r="P846" t="str">
        <f>VLOOKUP(A846,'Hospitalisation Details'!$A$1:$M$2344,9,FALSE)</f>
        <v>R1013</v>
      </c>
      <c r="Q846">
        <f>VLOOKUP(A846,'Hospitalisation Details'!$A$1:$M$2344,13,FALSE)</f>
        <v>60</v>
      </c>
    </row>
    <row r="847" spans="1:17" ht="15.5" x14ac:dyDescent="0.35">
      <c r="A847" s="21" t="s">
        <v>1525</v>
      </c>
      <c r="B847" t="str">
        <f>VLOOKUP('Customer Names'!A847,'Customer Names'!$A$2:$C$2336,3,FALSE)</f>
        <v xml:space="preserve">  Vanessa</v>
      </c>
      <c r="C847">
        <f>VLOOKUP(A847,'Medical Examinations'!$A$1:$L$2336,2, FALSE)</f>
        <v>25.74</v>
      </c>
      <c r="D847">
        <f>VLOOKUP(A847,'Medical Examinations'!$A$1:$L$2336,3,FALSE)</f>
        <v>10.93</v>
      </c>
      <c r="E847" t="str">
        <f>VLOOKUP(A847,'Medical Examinations'!$A$1:$L$2336,4,FALSE)</f>
        <v>No</v>
      </c>
      <c r="F847" t="str">
        <f>VLOOKUP(A847,'Medical Examinations'!$A$1:$L$2336,5,FALSE)</f>
        <v>No</v>
      </c>
      <c r="G847" t="str">
        <f>VLOOKUP(A847,'Medical Examinations'!$A$1:$L$2336,6,FALSE)</f>
        <v>No</v>
      </c>
      <c r="H847" s="25">
        <f>VLOOKUP(A847,'Medical Examinations'!$A$1:$L$2336,7,FALSE)</f>
        <v>0</v>
      </c>
      <c r="I847" t="str">
        <f>VLOOKUP(A847,'Medical Examinations'!$A$1:$L$2336,8,FALSE)</f>
        <v>No</v>
      </c>
      <c r="J847" t="str">
        <f>VLOOKUP(A847,'Medical Examinations'!$A$1:$L$2336,11,FALSE)</f>
        <v>Over Weight</v>
      </c>
      <c r="K847" t="str">
        <f>VLOOKUP(A847,'Medical Examinations'!$A$1:$L$2336,12,FALSE)</f>
        <v>Diabetes</v>
      </c>
      <c r="L847" t="str">
        <f>VLOOKUP(A847,'Hospitalisation Details'!$A$1:$M$2344,12,FALSE)</f>
        <v>04-10-1965</v>
      </c>
      <c r="M847">
        <f>VLOOKUP(A847,'Hospitalisation Details'!$A$1:$M$2344,6,FALSE)</f>
        <v>12629.17</v>
      </c>
      <c r="N847" t="str">
        <f>VLOOKUP(A847,'Hospitalisation Details'!$A$1:$M$2344,7,FALSE)</f>
        <v>tier - 3</v>
      </c>
      <c r="O847" t="str">
        <f>VLOOKUP(A847,'Hospitalisation Details'!$A$1:$M$2344,8,FALSE)</f>
        <v>tier - 1</v>
      </c>
      <c r="P847" t="str">
        <f>VLOOKUP(A847,'Hospitalisation Details'!$A$1:$M$2344,9,FALSE)</f>
        <v>R1013</v>
      </c>
      <c r="Q847">
        <f>VLOOKUP(A847,'Hospitalisation Details'!$A$1:$M$2344,13,FALSE)</f>
        <v>57</v>
      </c>
    </row>
    <row r="848" spans="1:17" ht="15.5" x14ac:dyDescent="0.35">
      <c r="A848" s="21" t="s">
        <v>1524</v>
      </c>
      <c r="B848" t="str">
        <f>VLOOKUP('Customer Names'!A848,'Customer Names'!$A$2:$C$2336,3,FALSE)</f>
        <v xml:space="preserve">  Natali N</v>
      </c>
      <c r="C848">
        <f>VLOOKUP(A848,'Medical Examinations'!$A$1:$L$2336,2, FALSE)</f>
        <v>34.08</v>
      </c>
      <c r="D848">
        <f>VLOOKUP(A848,'Medical Examinations'!$A$1:$L$2336,3,FALSE)</f>
        <v>7.58</v>
      </c>
      <c r="E848" t="str">
        <f>VLOOKUP(A848,'Medical Examinations'!$A$1:$L$2336,4,FALSE)</f>
        <v>yes</v>
      </c>
      <c r="F848" t="str">
        <f>VLOOKUP(A848,'Medical Examinations'!$A$1:$L$2336,5,FALSE)</f>
        <v>No</v>
      </c>
      <c r="G848" t="str">
        <f>VLOOKUP(A848,'Medical Examinations'!$A$1:$L$2336,6,FALSE)</f>
        <v>No</v>
      </c>
      <c r="H848" s="25">
        <f>VLOOKUP(A848,'Medical Examinations'!$A$1:$L$2336,7,FALSE)</f>
        <v>2</v>
      </c>
      <c r="I848" t="str">
        <f>VLOOKUP(A848,'Medical Examinations'!$A$1:$L$2336,8,FALSE)</f>
        <v>No</v>
      </c>
      <c r="J848" t="str">
        <f>VLOOKUP(A848,'Medical Examinations'!$A$1:$L$2336,11,FALSE)</f>
        <v>Obesity</v>
      </c>
      <c r="K848" t="str">
        <f>VLOOKUP(A848,'Medical Examinations'!$A$1:$L$2336,12,FALSE)</f>
        <v>Diabetes</v>
      </c>
      <c r="L848" t="str">
        <f>VLOOKUP(A848,'Hospitalisation Details'!$A$1:$M$2344,12,FALSE)</f>
        <v>28-12-1970</v>
      </c>
      <c r="M848">
        <f>VLOOKUP(A848,'Hospitalisation Details'!$A$1:$M$2344,6,FALSE)</f>
        <v>12624.74</v>
      </c>
      <c r="N848" t="str">
        <f>VLOOKUP(A848,'Hospitalisation Details'!$A$1:$M$2344,7,FALSE)</f>
        <v>tier - 3</v>
      </c>
      <c r="O848" t="str">
        <f>VLOOKUP(A848,'Hospitalisation Details'!$A$1:$M$2344,8,FALSE)</f>
        <v>tier - 1</v>
      </c>
      <c r="P848" t="str">
        <f>VLOOKUP(A848,'Hospitalisation Details'!$A$1:$M$2344,9,FALSE)</f>
        <v>R1012</v>
      </c>
      <c r="Q848">
        <f>VLOOKUP(A848,'Hospitalisation Details'!$A$1:$M$2344,13,FALSE)</f>
        <v>52</v>
      </c>
    </row>
    <row r="849" spans="1:17" ht="15.5" x14ac:dyDescent="0.35">
      <c r="A849" s="21" t="s">
        <v>1523</v>
      </c>
      <c r="B849" t="str">
        <f>VLOOKUP('Customer Names'!A849,'Customer Names'!$A$2:$C$2336,3,FALSE)</f>
        <v xml:space="preserve">  Beth</v>
      </c>
      <c r="C849">
        <f>VLOOKUP(A849,'Medical Examinations'!$A$1:$L$2336,2, FALSE)</f>
        <v>31.35</v>
      </c>
      <c r="D849">
        <f>VLOOKUP(A849,'Medical Examinations'!$A$1:$L$2336,3,FALSE)</f>
        <v>11</v>
      </c>
      <c r="E849" t="str">
        <f>VLOOKUP(A849,'Medical Examinations'!$A$1:$L$2336,4,FALSE)</f>
        <v>yes</v>
      </c>
      <c r="F849" t="str">
        <f>VLOOKUP(A849,'Medical Examinations'!$A$1:$L$2336,5,FALSE)</f>
        <v>No</v>
      </c>
      <c r="G849" t="str">
        <f>VLOOKUP(A849,'Medical Examinations'!$A$1:$L$2336,6,FALSE)</f>
        <v>Yes</v>
      </c>
      <c r="H849" s="25">
        <f>VLOOKUP(A849,'Medical Examinations'!$A$1:$L$2336,7,FALSE)</f>
        <v>1</v>
      </c>
      <c r="I849" t="str">
        <f>VLOOKUP(A849,'Medical Examinations'!$A$1:$L$2336,8,FALSE)</f>
        <v>No</v>
      </c>
      <c r="J849" t="str">
        <f>VLOOKUP(A849,'Medical Examinations'!$A$1:$L$2336,11,FALSE)</f>
        <v>Obesity</v>
      </c>
      <c r="K849" t="str">
        <f>VLOOKUP(A849,'Medical Examinations'!$A$1:$L$2336,12,FALSE)</f>
        <v>Diabetes</v>
      </c>
      <c r="L849" t="str">
        <f>VLOOKUP(A849,'Hospitalisation Details'!$A$1:$M$2344,12,FALSE)</f>
        <v>19-08-1963</v>
      </c>
      <c r="M849">
        <f>VLOOKUP(A849,'Hospitalisation Details'!$A$1:$M$2344,6,FALSE)</f>
        <v>12622.18</v>
      </c>
      <c r="N849" t="str">
        <f>VLOOKUP(A849,'Hospitalisation Details'!$A$1:$M$2344,7,FALSE)</f>
        <v>tier - 3</v>
      </c>
      <c r="O849" t="str">
        <f>VLOOKUP(A849,'Hospitalisation Details'!$A$1:$M$2344,8,FALSE)</f>
        <v>tier - 1</v>
      </c>
      <c r="P849" t="str">
        <f>VLOOKUP(A849,'Hospitalisation Details'!$A$1:$M$2344,9,FALSE)</f>
        <v>R1012</v>
      </c>
      <c r="Q849">
        <f>VLOOKUP(A849,'Hospitalisation Details'!$A$1:$M$2344,13,FALSE)</f>
        <v>59</v>
      </c>
    </row>
    <row r="850" spans="1:17" ht="15.5" x14ac:dyDescent="0.35">
      <c r="A850" s="21" t="s">
        <v>1522</v>
      </c>
      <c r="B850" t="str">
        <f>VLOOKUP('Customer Names'!A850,'Customer Names'!$A$2:$C$2336,3,FALSE)</f>
        <v xml:space="preserve">  Alex</v>
      </c>
      <c r="C850">
        <f>VLOOKUP(A850,'Medical Examinations'!$A$1:$L$2336,2, FALSE)</f>
        <v>26.79</v>
      </c>
      <c r="D850">
        <f>VLOOKUP(A850,'Medical Examinations'!$A$1:$L$2336,3,FALSE)</f>
        <v>5.0599999999999996</v>
      </c>
      <c r="E850" t="str">
        <f>VLOOKUP(A850,'Medical Examinations'!$A$1:$L$2336,4,FALSE)</f>
        <v>No</v>
      </c>
      <c r="F850" t="str">
        <f>VLOOKUP(A850,'Medical Examinations'!$A$1:$L$2336,5,FALSE)</f>
        <v>No</v>
      </c>
      <c r="G850" t="str">
        <f>VLOOKUP(A850,'Medical Examinations'!$A$1:$L$2336,6,FALSE)</f>
        <v>No</v>
      </c>
      <c r="H850" s="25">
        <f>VLOOKUP(A850,'Medical Examinations'!$A$1:$L$2336,7,FALSE)</f>
        <v>1</v>
      </c>
      <c r="I850" t="str">
        <f>VLOOKUP(A850,'Medical Examinations'!$A$1:$L$2336,8,FALSE)</f>
        <v>No</v>
      </c>
      <c r="J850" t="str">
        <f>VLOOKUP(A850,'Medical Examinations'!$A$1:$L$2336,11,FALSE)</f>
        <v>Over Weight</v>
      </c>
      <c r="K850" t="str">
        <f>VLOOKUP(A850,'Medical Examinations'!$A$1:$L$2336,12,FALSE)</f>
        <v>Normal</v>
      </c>
      <c r="L850" t="str">
        <f>VLOOKUP(A850,'Hospitalisation Details'!$A$1:$M$2344,12,FALSE)</f>
        <v>18-11-1998</v>
      </c>
      <c r="M850">
        <f>VLOOKUP(A850,'Hospitalisation Details'!$A$1:$M$2344,6,FALSE)</f>
        <v>12609.89</v>
      </c>
      <c r="N850" t="str">
        <f>VLOOKUP(A850,'Hospitalisation Details'!$A$1:$M$2344,7,FALSE)</f>
        <v>tier - 3</v>
      </c>
      <c r="O850" t="str">
        <f>VLOOKUP(A850,'Hospitalisation Details'!$A$1:$M$2344,8,FALSE)</f>
        <v>tier - 3</v>
      </c>
      <c r="P850" t="str">
        <f>VLOOKUP(A850,'Hospitalisation Details'!$A$1:$M$2344,9,FALSE)</f>
        <v>R1012</v>
      </c>
      <c r="Q850">
        <f>VLOOKUP(A850,'Hospitalisation Details'!$A$1:$M$2344,13,FALSE)</f>
        <v>24</v>
      </c>
    </row>
    <row r="851" spans="1:17" ht="15.5" x14ac:dyDescent="0.35">
      <c r="A851" s="21" t="s">
        <v>1521</v>
      </c>
      <c r="B851" t="str">
        <f>VLOOKUP('Customer Names'!A851,'Customer Names'!$A$2:$C$2336,3,FALSE)</f>
        <v xml:space="preserve">  Spencer</v>
      </c>
      <c r="C851">
        <f>VLOOKUP(A851,'Medical Examinations'!$A$1:$L$2336,2, FALSE)</f>
        <v>42.78</v>
      </c>
      <c r="D851">
        <f>VLOOKUP(A851,'Medical Examinations'!$A$1:$L$2336,3,FALSE)</f>
        <v>6.11</v>
      </c>
      <c r="E851" t="str">
        <f>VLOOKUP(A851,'Medical Examinations'!$A$1:$L$2336,4,FALSE)</f>
        <v>yes</v>
      </c>
      <c r="F851" t="str">
        <f>VLOOKUP(A851,'Medical Examinations'!$A$1:$L$2336,5,FALSE)</f>
        <v>No</v>
      </c>
      <c r="G851" t="str">
        <f>VLOOKUP(A851,'Medical Examinations'!$A$1:$L$2336,6,FALSE)</f>
        <v>No</v>
      </c>
      <c r="H851" s="25">
        <f>VLOOKUP(A851,'Medical Examinations'!$A$1:$L$2336,7,FALSE)</f>
        <v>1</v>
      </c>
      <c r="I851" t="str">
        <f>VLOOKUP(A851,'Medical Examinations'!$A$1:$L$2336,8,FALSE)</f>
        <v>No</v>
      </c>
      <c r="J851" t="str">
        <f>VLOOKUP(A851,'Medical Examinations'!$A$1:$L$2336,11,FALSE)</f>
        <v>Obesity</v>
      </c>
      <c r="K851" t="str">
        <f>VLOOKUP(A851,'Medical Examinations'!$A$1:$L$2336,12,FALSE)</f>
        <v>Prediabetes</v>
      </c>
      <c r="L851" t="str">
        <f>VLOOKUP(A851,'Hospitalisation Details'!$A$1:$M$2344,12,FALSE)</f>
        <v>11-08-1988</v>
      </c>
      <c r="M851">
        <f>VLOOKUP(A851,'Hospitalisation Details'!$A$1:$M$2344,6,FALSE)</f>
        <v>12600.46</v>
      </c>
      <c r="N851" t="str">
        <f>VLOOKUP(A851,'Hospitalisation Details'!$A$1:$M$2344,7,FALSE)</f>
        <v>tier - 3</v>
      </c>
      <c r="O851" t="str">
        <f>VLOOKUP(A851,'Hospitalisation Details'!$A$1:$M$2344,8,FALSE)</f>
        <v>tier - 1</v>
      </c>
      <c r="P851" t="str">
        <f>VLOOKUP(A851,'Hospitalisation Details'!$A$1:$M$2344,9,FALSE)</f>
        <v>R1023</v>
      </c>
      <c r="Q851">
        <f>VLOOKUP(A851,'Hospitalisation Details'!$A$1:$M$2344,13,FALSE)</f>
        <v>34</v>
      </c>
    </row>
    <row r="852" spans="1:17" ht="15.5" x14ac:dyDescent="0.35">
      <c r="A852" s="21" t="s">
        <v>1520</v>
      </c>
      <c r="B852" t="str">
        <f>VLOOKUP('Customer Names'!A852,'Customer Names'!$A$2:$C$2336,3,FALSE)</f>
        <v xml:space="preserve">  Andee W</v>
      </c>
      <c r="C852">
        <f>VLOOKUP(A852,'Medical Examinations'!$A$1:$L$2336,2, FALSE)</f>
        <v>46.75</v>
      </c>
      <c r="D852">
        <f>VLOOKUP(A852,'Medical Examinations'!$A$1:$L$2336,3,FALSE)</f>
        <v>6.66</v>
      </c>
      <c r="E852" t="str">
        <f>VLOOKUP(A852,'Medical Examinations'!$A$1:$L$2336,4,FALSE)</f>
        <v>yes</v>
      </c>
      <c r="F852" t="str">
        <f>VLOOKUP(A852,'Medical Examinations'!$A$1:$L$2336,5,FALSE)</f>
        <v>No</v>
      </c>
      <c r="G852" t="str">
        <f>VLOOKUP(A852,'Medical Examinations'!$A$1:$L$2336,6,FALSE)</f>
        <v>No</v>
      </c>
      <c r="H852" s="25">
        <f>VLOOKUP(A852,'Medical Examinations'!$A$1:$L$2336,7,FALSE)</f>
        <v>2</v>
      </c>
      <c r="I852" t="str">
        <f>VLOOKUP(A852,'Medical Examinations'!$A$1:$L$2336,8,FALSE)</f>
        <v>No</v>
      </c>
      <c r="J852" t="str">
        <f>VLOOKUP(A852,'Medical Examinations'!$A$1:$L$2336,11,FALSE)</f>
        <v>Obesity</v>
      </c>
      <c r="K852" t="str">
        <f>VLOOKUP(A852,'Medical Examinations'!$A$1:$L$2336,12,FALSE)</f>
        <v>Diabetes</v>
      </c>
      <c r="L852" t="str">
        <f>VLOOKUP(A852,'Hospitalisation Details'!$A$1:$M$2344,12,FALSE)</f>
        <v>18-06-1970</v>
      </c>
      <c r="M852">
        <f>VLOOKUP(A852,'Hospitalisation Details'!$A$1:$M$2344,6,FALSE)</f>
        <v>12592.53</v>
      </c>
      <c r="N852" t="str">
        <f>VLOOKUP(A852,'Hospitalisation Details'!$A$1:$M$2344,7,FALSE)</f>
        <v>tier - 3</v>
      </c>
      <c r="O852" t="str">
        <f>VLOOKUP(A852,'Hospitalisation Details'!$A$1:$M$2344,8,FALSE)</f>
        <v>tier - 2</v>
      </c>
      <c r="P852" t="str">
        <f>VLOOKUP(A852,'Hospitalisation Details'!$A$1:$M$2344,9,FALSE)</f>
        <v>R1013</v>
      </c>
      <c r="Q852">
        <f>VLOOKUP(A852,'Hospitalisation Details'!$A$1:$M$2344,13,FALSE)</f>
        <v>53</v>
      </c>
    </row>
    <row r="853" spans="1:17" ht="15.5" x14ac:dyDescent="0.35">
      <c r="A853" s="21" t="s">
        <v>1519</v>
      </c>
      <c r="B853" t="str">
        <f>VLOOKUP('Customer Names'!A853,'Customer Names'!$A$2:$C$2336,3,FALSE)</f>
        <v xml:space="preserve">  Amy</v>
      </c>
      <c r="C853">
        <f>VLOOKUP(A853,'Medical Examinations'!$A$1:$L$2336,2, FALSE)</f>
        <v>32.15</v>
      </c>
      <c r="D853">
        <f>VLOOKUP(A853,'Medical Examinations'!$A$1:$L$2336,3,FALSE)</f>
        <v>4.0199999999999996</v>
      </c>
      <c r="E853" t="str">
        <f>VLOOKUP(A853,'Medical Examinations'!$A$1:$L$2336,4,FALSE)</f>
        <v>yes</v>
      </c>
      <c r="F853" t="str">
        <f>VLOOKUP(A853,'Medical Examinations'!$A$1:$L$2336,5,FALSE)</f>
        <v>No</v>
      </c>
      <c r="G853" t="str">
        <f>VLOOKUP(A853,'Medical Examinations'!$A$1:$L$2336,6,FALSE)</f>
        <v>Yes</v>
      </c>
      <c r="H853" s="25">
        <f>VLOOKUP(A853,'Medical Examinations'!$A$1:$L$2336,7,FALSE)</f>
        <v>1</v>
      </c>
      <c r="I853" t="str">
        <f>VLOOKUP(A853,'Medical Examinations'!$A$1:$L$2336,8,FALSE)</f>
        <v>No</v>
      </c>
      <c r="J853" t="str">
        <f>VLOOKUP(A853,'Medical Examinations'!$A$1:$L$2336,11,FALSE)</f>
        <v>Obesity</v>
      </c>
      <c r="K853" t="str">
        <f>VLOOKUP(A853,'Medical Examinations'!$A$1:$L$2336,12,FALSE)</f>
        <v>Normal</v>
      </c>
      <c r="L853" t="str">
        <f>VLOOKUP(A853,'Hospitalisation Details'!$A$1:$M$2344,12,FALSE)</f>
        <v>26-11-1969</v>
      </c>
      <c r="M853">
        <f>VLOOKUP(A853,'Hospitalisation Details'!$A$1:$M$2344,6,FALSE)</f>
        <v>12579.92</v>
      </c>
      <c r="N853" t="str">
        <f>VLOOKUP(A853,'Hospitalisation Details'!$A$1:$M$2344,7,FALSE)</f>
        <v>tier - 3</v>
      </c>
      <c r="O853" t="str">
        <f>VLOOKUP(A853,'Hospitalisation Details'!$A$1:$M$2344,8,FALSE)</f>
        <v>tier - 1</v>
      </c>
      <c r="P853" t="str">
        <f>VLOOKUP(A853,'Hospitalisation Details'!$A$1:$M$2344,9,FALSE)</f>
        <v>R1025</v>
      </c>
      <c r="Q853">
        <f>VLOOKUP(A853,'Hospitalisation Details'!$A$1:$M$2344,13,FALSE)</f>
        <v>53</v>
      </c>
    </row>
    <row r="854" spans="1:17" ht="15.5" x14ac:dyDescent="0.35">
      <c r="A854" s="21" t="s">
        <v>1518</v>
      </c>
      <c r="B854" t="str">
        <f>VLOOKUP('Customer Names'!A854,'Customer Names'!$A$2:$C$2336,3,FALSE)</f>
        <v xml:space="preserve">  Joshua</v>
      </c>
      <c r="C854">
        <f>VLOOKUP(A854,'Medical Examinations'!$A$1:$L$2336,2, FALSE)</f>
        <v>43.4</v>
      </c>
      <c r="D854">
        <f>VLOOKUP(A854,'Medical Examinations'!$A$1:$L$2336,3,FALSE)</f>
        <v>8.81</v>
      </c>
      <c r="E854" t="str">
        <f>VLOOKUP(A854,'Medical Examinations'!$A$1:$L$2336,4,FALSE)</f>
        <v>yes</v>
      </c>
      <c r="F854" t="str">
        <f>VLOOKUP(A854,'Medical Examinations'!$A$1:$L$2336,5,FALSE)</f>
        <v>No</v>
      </c>
      <c r="G854" t="str">
        <f>VLOOKUP(A854,'Medical Examinations'!$A$1:$L$2336,6,FALSE)</f>
        <v>No</v>
      </c>
      <c r="H854" s="25">
        <f>VLOOKUP(A854,'Medical Examinations'!$A$1:$L$2336,7,FALSE)</f>
        <v>2</v>
      </c>
      <c r="I854" t="str">
        <f>VLOOKUP(A854,'Medical Examinations'!$A$1:$L$2336,8,FALSE)</f>
        <v>No</v>
      </c>
      <c r="J854" t="str">
        <f>VLOOKUP(A854,'Medical Examinations'!$A$1:$L$2336,11,FALSE)</f>
        <v>Obesity</v>
      </c>
      <c r="K854" t="str">
        <f>VLOOKUP(A854,'Medical Examinations'!$A$1:$L$2336,12,FALSE)</f>
        <v>Diabetes</v>
      </c>
      <c r="L854" t="str">
        <f>VLOOKUP(A854,'Hospitalisation Details'!$A$1:$M$2344,12,FALSE)</f>
        <v>28-11-1961</v>
      </c>
      <c r="M854">
        <f>VLOOKUP(A854,'Hospitalisation Details'!$A$1:$M$2344,6,FALSE)</f>
        <v>12574.05</v>
      </c>
      <c r="N854" t="str">
        <f>VLOOKUP(A854,'Hospitalisation Details'!$A$1:$M$2344,7,FALSE)</f>
        <v>tier - 3</v>
      </c>
      <c r="O854" t="str">
        <f>VLOOKUP(A854,'Hospitalisation Details'!$A$1:$M$2344,8,FALSE)</f>
        <v>tier - 1</v>
      </c>
      <c r="P854" t="str">
        <f>VLOOKUP(A854,'Hospitalisation Details'!$A$1:$M$2344,9,FALSE)</f>
        <v>R1011</v>
      </c>
      <c r="Q854">
        <f>VLOOKUP(A854,'Hospitalisation Details'!$A$1:$M$2344,13,FALSE)</f>
        <v>61</v>
      </c>
    </row>
    <row r="855" spans="1:17" ht="15.5" x14ac:dyDescent="0.35">
      <c r="A855" s="21" t="s">
        <v>1517</v>
      </c>
      <c r="B855" t="str">
        <f>VLOOKUP('Customer Names'!A855,'Customer Names'!$A$2:$C$2336,3,FALSE)</f>
        <v xml:space="preserve">  C Fred</v>
      </c>
      <c r="C855">
        <f>VLOOKUP(A855,'Medical Examinations'!$A$1:$L$2336,2, FALSE)</f>
        <v>31.57</v>
      </c>
      <c r="D855">
        <f>VLOOKUP(A855,'Medical Examinations'!$A$1:$L$2336,3,FALSE)</f>
        <v>7.92</v>
      </c>
      <c r="E855" t="str">
        <f>VLOOKUP(A855,'Medical Examinations'!$A$1:$L$2336,4,FALSE)</f>
        <v>yes</v>
      </c>
      <c r="F855" t="str">
        <f>VLOOKUP(A855,'Medical Examinations'!$A$1:$L$2336,5,FALSE)</f>
        <v>No</v>
      </c>
      <c r="G855" t="str">
        <f>VLOOKUP(A855,'Medical Examinations'!$A$1:$L$2336,6,FALSE)</f>
        <v>No</v>
      </c>
      <c r="H855" s="25">
        <f>VLOOKUP(A855,'Medical Examinations'!$A$1:$L$2336,7,FALSE)</f>
        <v>2</v>
      </c>
      <c r="I855" t="str">
        <f>VLOOKUP(A855,'Medical Examinations'!$A$1:$L$2336,8,FALSE)</f>
        <v>No</v>
      </c>
      <c r="J855" t="str">
        <f>VLOOKUP(A855,'Medical Examinations'!$A$1:$L$2336,11,FALSE)</f>
        <v>Obesity</v>
      </c>
      <c r="K855" t="str">
        <f>VLOOKUP(A855,'Medical Examinations'!$A$1:$L$2336,12,FALSE)</f>
        <v>Diabetes</v>
      </c>
      <c r="L855" t="str">
        <f>VLOOKUP(A855,'Hospitalisation Details'!$A$1:$M$2344,12,FALSE)</f>
        <v>28-11-1961</v>
      </c>
      <c r="M855">
        <f>VLOOKUP(A855,'Hospitalisation Details'!$A$1:$M$2344,6,FALSE)</f>
        <v>12557.61</v>
      </c>
      <c r="N855" t="str">
        <f>VLOOKUP(A855,'Hospitalisation Details'!$A$1:$M$2344,7,FALSE)</f>
        <v>tier - 3</v>
      </c>
      <c r="O855" t="str">
        <f>VLOOKUP(A855,'Hospitalisation Details'!$A$1:$M$2344,8,FALSE)</f>
        <v>tier - 3</v>
      </c>
      <c r="P855" t="str">
        <f>VLOOKUP(A855,'Hospitalisation Details'!$A$1:$M$2344,9,FALSE)</f>
        <v>R1013</v>
      </c>
      <c r="Q855">
        <f>VLOOKUP(A855,'Hospitalisation Details'!$A$1:$M$2344,13,FALSE)</f>
        <v>61</v>
      </c>
    </row>
    <row r="856" spans="1:17" ht="15.5" x14ac:dyDescent="0.35">
      <c r="A856" s="21" t="s">
        <v>1516</v>
      </c>
      <c r="B856" t="str">
        <f>VLOOKUP('Customer Names'!A856,'Customer Names'!$A$2:$C$2336,3,FALSE)</f>
        <v xml:space="preserve">  Jeremy</v>
      </c>
      <c r="C856">
        <f>VLOOKUP(A856,'Medical Examinations'!$A$1:$L$2336,2, FALSE)</f>
        <v>24.32</v>
      </c>
      <c r="D856">
        <f>VLOOKUP(A856,'Medical Examinations'!$A$1:$L$2336,3,FALSE)</f>
        <v>7.48</v>
      </c>
      <c r="E856" t="str">
        <f>VLOOKUP(A856,'Medical Examinations'!$A$1:$L$2336,4,FALSE)</f>
        <v>No</v>
      </c>
      <c r="F856" t="str">
        <f>VLOOKUP(A856,'Medical Examinations'!$A$1:$L$2336,5,FALSE)</f>
        <v>No</v>
      </c>
      <c r="G856" t="str">
        <f>VLOOKUP(A856,'Medical Examinations'!$A$1:$L$2336,6,FALSE)</f>
        <v>No</v>
      </c>
      <c r="H856" s="25">
        <f>VLOOKUP(A856,'Medical Examinations'!$A$1:$L$2336,7,FALSE)</f>
        <v>0</v>
      </c>
      <c r="I856" t="str">
        <f>VLOOKUP(A856,'Medical Examinations'!$A$1:$L$2336,8,FALSE)</f>
        <v>No</v>
      </c>
      <c r="J856" t="str">
        <f>VLOOKUP(A856,'Medical Examinations'!$A$1:$L$2336,11,FALSE)</f>
        <v>Normal Weight</v>
      </c>
      <c r="K856" t="str">
        <f>VLOOKUP(A856,'Medical Examinations'!$A$1:$L$2336,12,FALSE)</f>
        <v>Diabetes</v>
      </c>
      <c r="L856" t="str">
        <f>VLOOKUP(A856,'Hospitalisation Details'!$A$1:$M$2344,12,FALSE)</f>
        <v>16-10-1962</v>
      </c>
      <c r="M856">
        <f>VLOOKUP(A856,'Hospitalisation Details'!$A$1:$M$2344,6,FALSE)</f>
        <v>12523.6</v>
      </c>
      <c r="N856" t="str">
        <f>VLOOKUP(A856,'Hospitalisation Details'!$A$1:$M$2344,7,FALSE)</f>
        <v>tier - 3</v>
      </c>
      <c r="O856" t="str">
        <f>VLOOKUP(A856,'Hospitalisation Details'!$A$1:$M$2344,8,FALSE)</f>
        <v>tier - 3</v>
      </c>
      <c r="P856" t="str">
        <f>VLOOKUP(A856,'Hospitalisation Details'!$A$1:$M$2344,9,FALSE)</f>
        <v>R1012</v>
      </c>
      <c r="Q856">
        <f>VLOOKUP(A856,'Hospitalisation Details'!$A$1:$M$2344,13,FALSE)</f>
        <v>60</v>
      </c>
    </row>
    <row r="857" spans="1:17" ht="15.5" x14ac:dyDescent="0.35">
      <c r="A857" s="21" t="s">
        <v>1515</v>
      </c>
      <c r="B857" t="str">
        <f>VLOOKUP('Customer Names'!A857,'Customer Names'!$A$2:$C$2336,3,FALSE)</f>
        <v xml:space="preserve">  Patrick Sr</v>
      </c>
      <c r="C857">
        <f>VLOOKUP(A857,'Medical Examinations'!$A$1:$L$2336,2, FALSE)</f>
        <v>31.07</v>
      </c>
      <c r="D857">
        <f>VLOOKUP(A857,'Medical Examinations'!$A$1:$L$2336,3,FALSE)</f>
        <v>4.62</v>
      </c>
      <c r="E857" t="str">
        <f>VLOOKUP(A857,'Medical Examinations'!$A$1:$L$2336,4,FALSE)</f>
        <v>yes</v>
      </c>
      <c r="F857" t="str">
        <f>VLOOKUP(A857,'Medical Examinations'!$A$1:$L$2336,5,FALSE)</f>
        <v>No</v>
      </c>
      <c r="G857" t="str">
        <f>VLOOKUP(A857,'Medical Examinations'!$A$1:$L$2336,6,FALSE)</f>
        <v>No</v>
      </c>
      <c r="H857" s="25">
        <f>VLOOKUP(A857,'Medical Examinations'!$A$1:$L$2336,7,FALSE)</f>
        <v>2</v>
      </c>
      <c r="I857" t="str">
        <f>VLOOKUP(A857,'Medical Examinations'!$A$1:$L$2336,8,FALSE)</f>
        <v>No</v>
      </c>
      <c r="J857" t="str">
        <f>VLOOKUP(A857,'Medical Examinations'!$A$1:$L$2336,11,FALSE)</f>
        <v>Obesity</v>
      </c>
      <c r="K857" t="str">
        <f>VLOOKUP(A857,'Medical Examinations'!$A$1:$L$2336,12,FALSE)</f>
        <v>Normal</v>
      </c>
      <c r="L857" t="str">
        <f>VLOOKUP(A857,'Hospitalisation Details'!$A$1:$M$2344,12,FALSE)</f>
        <v>12-07-1966</v>
      </c>
      <c r="M857">
        <f>VLOOKUP(A857,'Hospitalisation Details'!$A$1:$M$2344,6,FALSE)</f>
        <v>12499.88</v>
      </c>
      <c r="N857" t="str">
        <f>VLOOKUP(A857,'Hospitalisation Details'!$A$1:$M$2344,7,FALSE)</f>
        <v>tier - 3</v>
      </c>
      <c r="O857" t="str">
        <f>VLOOKUP(A857,'Hospitalisation Details'!$A$1:$M$2344,8,FALSE)</f>
        <v>tier - 2</v>
      </c>
      <c r="P857" t="str">
        <f>VLOOKUP(A857,'Hospitalisation Details'!$A$1:$M$2344,9,FALSE)</f>
        <v>R1012</v>
      </c>
      <c r="Q857">
        <f>VLOOKUP(A857,'Hospitalisation Details'!$A$1:$M$2344,13,FALSE)</f>
        <v>57</v>
      </c>
    </row>
    <row r="858" spans="1:17" ht="15.5" x14ac:dyDescent="0.35">
      <c r="A858" s="21" t="s">
        <v>1514</v>
      </c>
      <c r="B858" t="str">
        <f>VLOOKUP('Customer Names'!A858,'Customer Names'!$A$2:$C$2336,3,FALSE)</f>
        <v xml:space="preserve">  Kelly M</v>
      </c>
      <c r="C858">
        <f>VLOOKUP(A858,'Medical Examinations'!$A$1:$L$2336,2, FALSE)</f>
        <v>35.814999999999998</v>
      </c>
      <c r="D858">
        <f>VLOOKUP(A858,'Medical Examinations'!$A$1:$L$2336,3,FALSE)</f>
        <v>8.4700000000000006</v>
      </c>
      <c r="E858" t="str">
        <f>VLOOKUP(A858,'Medical Examinations'!$A$1:$L$2336,4,FALSE)</f>
        <v>No</v>
      </c>
      <c r="F858" t="str">
        <f>VLOOKUP(A858,'Medical Examinations'!$A$1:$L$2336,5,FALSE)</f>
        <v>No</v>
      </c>
      <c r="G858" t="str">
        <f>VLOOKUP(A858,'Medical Examinations'!$A$1:$L$2336,6,FALSE)</f>
        <v>No</v>
      </c>
      <c r="H858" s="25">
        <f>VLOOKUP(A858,'Medical Examinations'!$A$1:$L$2336,7,FALSE)</f>
        <v>0</v>
      </c>
      <c r="I858" t="str">
        <f>VLOOKUP(A858,'Medical Examinations'!$A$1:$L$2336,8,FALSE)</f>
        <v>No</v>
      </c>
      <c r="J858" t="str">
        <f>VLOOKUP(A858,'Medical Examinations'!$A$1:$L$2336,11,FALSE)</f>
        <v>Obesity</v>
      </c>
      <c r="K858" t="str">
        <f>VLOOKUP(A858,'Medical Examinations'!$A$1:$L$2336,12,FALSE)</f>
        <v>Diabetes</v>
      </c>
      <c r="L858" t="str">
        <f>VLOOKUP(A858,'Hospitalisation Details'!$A$1:$M$2344,12,FALSE)</f>
        <v>03-12-1968</v>
      </c>
      <c r="M858">
        <f>VLOOKUP(A858,'Hospitalisation Details'!$A$1:$M$2344,6,FALSE)</f>
        <v>12495.29</v>
      </c>
      <c r="N858" t="str">
        <f>VLOOKUP(A858,'Hospitalisation Details'!$A$1:$M$2344,7,FALSE)</f>
        <v>tier - 3</v>
      </c>
      <c r="O858" t="str">
        <f>VLOOKUP(A858,'Hospitalisation Details'!$A$1:$M$2344,8,FALSE)</f>
        <v>tier - 3</v>
      </c>
      <c r="P858" t="str">
        <f>VLOOKUP(A858,'Hospitalisation Details'!$A$1:$M$2344,9,FALSE)</f>
        <v>R1012</v>
      </c>
      <c r="Q858">
        <f>VLOOKUP(A858,'Hospitalisation Details'!$A$1:$M$2344,13,FALSE)</f>
        <v>54</v>
      </c>
    </row>
    <row r="859" spans="1:17" ht="15.5" x14ac:dyDescent="0.35">
      <c r="A859" s="21" t="s">
        <v>1513</v>
      </c>
      <c r="B859" t="str">
        <f>VLOOKUP('Customer Names'!A859,'Customer Names'!$A$2:$C$2336,3,FALSE)</f>
        <v xml:space="preserve">  Katherine</v>
      </c>
      <c r="C859">
        <f>VLOOKUP(A859,'Medical Examinations'!$A$1:$L$2336,2, FALSE)</f>
        <v>40.81</v>
      </c>
      <c r="D859">
        <f>VLOOKUP(A859,'Medical Examinations'!$A$1:$L$2336,3,FALSE)</f>
        <v>10.58</v>
      </c>
      <c r="E859" t="str">
        <f>VLOOKUP(A859,'Medical Examinations'!$A$1:$L$2336,4,FALSE)</f>
        <v>yes</v>
      </c>
      <c r="F859" t="str">
        <f>VLOOKUP(A859,'Medical Examinations'!$A$1:$L$2336,5,FALSE)</f>
        <v>No</v>
      </c>
      <c r="G859" t="str">
        <f>VLOOKUP(A859,'Medical Examinations'!$A$1:$L$2336,6,FALSE)</f>
        <v>No</v>
      </c>
      <c r="H859" s="25">
        <f>VLOOKUP(A859,'Medical Examinations'!$A$1:$L$2336,7,FALSE)</f>
        <v>0</v>
      </c>
      <c r="I859" t="str">
        <f>VLOOKUP(A859,'Medical Examinations'!$A$1:$L$2336,8,FALSE)</f>
        <v>No</v>
      </c>
      <c r="J859" t="str">
        <f>VLOOKUP(A859,'Medical Examinations'!$A$1:$L$2336,11,FALSE)</f>
        <v>Obesity</v>
      </c>
      <c r="K859" t="str">
        <f>VLOOKUP(A859,'Medical Examinations'!$A$1:$L$2336,12,FALSE)</f>
        <v>Diabetes</v>
      </c>
      <c r="L859" t="str">
        <f>VLOOKUP(A859,'Hospitalisation Details'!$A$1:$M$2344,12,FALSE)</f>
        <v>01-09-1967</v>
      </c>
      <c r="M859">
        <f>VLOOKUP(A859,'Hospitalisation Details'!$A$1:$M$2344,6,FALSE)</f>
        <v>12485.8</v>
      </c>
      <c r="N859" t="str">
        <f>VLOOKUP(A859,'Hospitalisation Details'!$A$1:$M$2344,7,FALSE)</f>
        <v>tier - 3</v>
      </c>
      <c r="O859" t="str">
        <f>VLOOKUP(A859,'Hospitalisation Details'!$A$1:$M$2344,8,FALSE)</f>
        <v>tier - 3</v>
      </c>
      <c r="P859" t="str">
        <f>VLOOKUP(A859,'Hospitalisation Details'!$A$1:$M$2344,9,FALSE)</f>
        <v>R1013</v>
      </c>
      <c r="Q859">
        <f>VLOOKUP(A859,'Hospitalisation Details'!$A$1:$M$2344,13,FALSE)</f>
        <v>55</v>
      </c>
    </row>
    <row r="860" spans="1:17" ht="15.5" x14ac:dyDescent="0.35">
      <c r="A860" s="21" t="s">
        <v>1512</v>
      </c>
      <c r="B860" t="str">
        <f>VLOOKUP('Customer Names'!A860,'Customer Names'!$A$2:$C$2336,3,FALSE)</f>
        <v xml:space="preserve">  Keila L</v>
      </c>
      <c r="C860">
        <f>VLOOKUP(A860,'Medical Examinations'!$A$1:$L$2336,2, FALSE)</f>
        <v>24.605</v>
      </c>
      <c r="D860">
        <f>VLOOKUP(A860,'Medical Examinations'!$A$1:$L$2336,3,FALSE)</f>
        <v>7.48</v>
      </c>
      <c r="E860" t="str">
        <f>VLOOKUP(A860,'Medical Examinations'!$A$1:$L$2336,4,FALSE)</f>
        <v>No</v>
      </c>
      <c r="F860" t="str">
        <f>VLOOKUP(A860,'Medical Examinations'!$A$1:$L$2336,5,FALSE)</f>
        <v>No</v>
      </c>
      <c r="G860" t="str">
        <f>VLOOKUP(A860,'Medical Examinations'!$A$1:$L$2336,6,FALSE)</f>
        <v>No</v>
      </c>
      <c r="H860" s="25">
        <f>VLOOKUP(A860,'Medical Examinations'!$A$1:$L$2336,7,FALSE)</f>
        <v>0</v>
      </c>
      <c r="I860" t="str">
        <f>VLOOKUP(A860,'Medical Examinations'!$A$1:$L$2336,8,FALSE)</f>
        <v>No</v>
      </c>
      <c r="J860" t="str">
        <f>VLOOKUP(A860,'Medical Examinations'!$A$1:$L$2336,11,FALSE)</f>
        <v>Normal Weight</v>
      </c>
      <c r="K860" t="str">
        <f>VLOOKUP(A860,'Medical Examinations'!$A$1:$L$2336,12,FALSE)</f>
        <v>Diabetes</v>
      </c>
      <c r="L860" t="str">
        <f>VLOOKUP(A860,'Hospitalisation Details'!$A$1:$M$2344,12,FALSE)</f>
        <v>12-11-1968</v>
      </c>
      <c r="M860">
        <f>VLOOKUP(A860,'Hospitalisation Details'!$A$1:$M$2344,6,FALSE)</f>
        <v>12479.71</v>
      </c>
      <c r="N860" t="str">
        <f>VLOOKUP(A860,'Hospitalisation Details'!$A$1:$M$2344,7,FALSE)</f>
        <v>tier - 3</v>
      </c>
      <c r="O860" t="str">
        <f>VLOOKUP(A860,'Hospitalisation Details'!$A$1:$M$2344,8,FALSE)</f>
        <v>tier - 3</v>
      </c>
      <c r="P860" t="str">
        <f>VLOOKUP(A860,'Hospitalisation Details'!$A$1:$M$2344,9,FALSE)</f>
        <v>R1012</v>
      </c>
      <c r="Q860">
        <f>VLOOKUP(A860,'Hospitalisation Details'!$A$1:$M$2344,13,FALSE)</f>
        <v>54</v>
      </c>
    </row>
    <row r="861" spans="1:17" ht="15.5" x14ac:dyDescent="0.35">
      <c r="A861" s="21" t="s">
        <v>1511</v>
      </c>
      <c r="B861" t="str">
        <f>VLOOKUP('Customer Names'!A861,'Customer Names'!$A$2:$C$2336,3,FALSE)</f>
        <v xml:space="preserve">  Zanae E</v>
      </c>
      <c r="C861">
        <f>VLOOKUP(A861,'Medical Examinations'!$A$1:$L$2336,2, FALSE)</f>
        <v>21.47</v>
      </c>
      <c r="D861">
        <f>VLOOKUP(A861,'Medical Examinations'!$A$1:$L$2336,3,FALSE)</f>
        <v>7.82</v>
      </c>
      <c r="E861" t="str">
        <f>VLOOKUP(A861,'Medical Examinations'!$A$1:$L$2336,4,FALSE)</f>
        <v>No</v>
      </c>
      <c r="F861" t="str">
        <f>VLOOKUP(A861,'Medical Examinations'!$A$1:$L$2336,5,FALSE)</f>
        <v>No</v>
      </c>
      <c r="G861" t="str">
        <f>VLOOKUP(A861,'Medical Examinations'!$A$1:$L$2336,6,FALSE)</f>
        <v>No</v>
      </c>
      <c r="H861" s="25">
        <f>VLOOKUP(A861,'Medical Examinations'!$A$1:$L$2336,7,FALSE)</f>
        <v>0</v>
      </c>
      <c r="I861" t="str">
        <f>VLOOKUP(A861,'Medical Examinations'!$A$1:$L$2336,8,FALSE)</f>
        <v>No</v>
      </c>
      <c r="J861" t="str">
        <f>VLOOKUP(A861,'Medical Examinations'!$A$1:$L$2336,11,FALSE)</f>
        <v>Normal Weight</v>
      </c>
      <c r="K861" t="str">
        <f>VLOOKUP(A861,'Medical Examinations'!$A$1:$L$2336,12,FALSE)</f>
        <v>Diabetes</v>
      </c>
      <c r="L861" t="str">
        <f>VLOOKUP(A861,'Hospitalisation Details'!$A$1:$M$2344,12,FALSE)</f>
        <v>26-11-1968</v>
      </c>
      <c r="M861">
        <f>VLOOKUP(A861,'Hospitalisation Details'!$A$1:$M$2344,6,FALSE)</f>
        <v>12475.35</v>
      </c>
      <c r="N861" t="str">
        <f>VLOOKUP(A861,'Hospitalisation Details'!$A$1:$M$2344,7,FALSE)</f>
        <v>tier - 3</v>
      </c>
      <c r="O861" t="str">
        <f>VLOOKUP(A861,'Hospitalisation Details'!$A$1:$M$2344,8,FALSE)</f>
        <v>tier - 1</v>
      </c>
      <c r="P861" t="str">
        <f>VLOOKUP(A861,'Hospitalisation Details'!$A$1:$M$2344,9,FALSE)</f>
        <v>R1012</v>
      </c>
      <c r="Q861">
        <f>VLOOKUP(A861,'Hospitalisation Details'!$A$1:$M$2344,13,FALSE)</f>
        <v>54</v>
      </c>
    </row>
    <row r="862" spans="1:17" ht="15.5" x14ac:dyDescent="0.35">
      <c r="A862" s="21" t="s">
        <v>1510</v>
      </c>
      <c r="B862" t="str">
        <f>VLOOKUP('Customer Names'!A862,'Customer Names'!$A$2:$C$2336,3,FALSE)</f>
        <v xml:space="preserve">  Alex</v>
      </c>
      <c r="C862">
        <f>VLOOKUP(A862,'Medical Examinations'!$A$1:$L$2336,2, FALSE)</f>
        <v>52.89</v>
      </c>
      <c r="D862">
        <f>VLOOKUP(A862,'Medical Examinations'!$A$1:$L$2336,3,FALSE)</f>
        <v>4.96</v>
      </c>
      <c r="E862" t="str">
        <f>VLOOKUP(A862,'Medical Examinations'!$A$1:$L$2336,4,FALSE)</f>
        <v>yes</v>
      </c>
      <c r="F862" t="str">
        <f>VLOOKUP(A862,'Medical Examinations'!$A$1:$L$2336,5,FALSE)</f>
        <v>No</v>
      </c>
      <c r="G862" t="str">
        <f>VLOOKUP(A862,'Medical Examinations'!$A$1:$L$2336,6,FALSE)</f>
        <v>No</v>
      </c>
      <c r="H862" s="25">
        <f>VLOOKUP(A862,'Medical Examinations'!$A$1:$L$2336,7,FALSE)</f>
        <v>1</v>
      </c>
      <c r="I862" t="str">
        <f>VLOOKUP(A862,'Medical Examinations'!$A$1:$L$2336,8,FALSE)</f>
        <v>No</v>
      </c>
      <c r="J862" t="str">
        <f>VLOOKUP(A862,'Medical Examinations'!$A$1:$L$2336,11,FALSE)</f>
        <v>Obesity</v>
      </c>
      <c r="K862" t="str">
        <f>VLOOKUP(A862,'Medical Examinations'!$A$1:$L$2336,12,FALSE)</f>
        <v>Normal</v>
      </c>
      <c r="L862" t="str">
        <f>VLOOKUP(A862,'Hospitalisation Details'!$A$1:$M$2344,12,FALSE)</f>
        <v>09-08-1995</v>
      </c>
      <c r="M862">
        <f>VLOOKUP(A862,'Hospitalisation Details'!$A$1:$M$2344,6,FALSE)</f>
        <v>12452.25</v>
      </c>
      <c r="N862" t="str">
        <f>VLOOKUP(A862,'Hospitalisation Details'!$A$1:$M$2344,7,FALSE)</f>
        <v>tier - 3</v>
      </c>
      <c r="O862" t="str">
        <f>VLOOKUP(A862,'Hospitalisation Details'!$A$1:$M$2344,8,FALSE)</f>
        <v>tier - 3</v>
      </c>
      <c r="P862" t="str">
        <f>VLOOKUP(A862,'Hospitalisation Details'!$A$1:$M$2344,9,FALSE)</f>
        <v>R1012</v>
      </c>
      <c r="Q862">
        <f>VLOOKUP(A862,'Hospitalisation Details'!$A$1:$M$2344,13,FALSE)</f>
        <v>27</v>
      </c>
    </row>
    <row r="863" spans="1:17" ht="15.5" x14ac:dyDescent="0.35">
      <c r="A863" s="21" t="s">
        <v>1509</v>
      </c>
      <c r="B863" t="str">
        <f>VLOOKUP('Customer Names'!A863,'Customer Names'!$A$2:$C$2336,3,FALSE)</f>
        <v xml:space="preserve">  Kathryn</v>
      </c>
      <c r="C863">
        <f>VLOOKUP(A863,'Medical Examinations'!$A$1:$L$2336,2, FALSE)</f>
        <v>32.965000000000003</v>
      </c>
      <c r="D863">
        <f>VLOOKUP(A863,'Medical Examinations'!$A$1:$L$2336,3,FALSE)</f>
        <v>6.15</v>
      </c>
      <c r="E863" t="str">
        <f>VLOOKUP(A863,'Medical Examinations'!$A$1:$L$2336,4,FALSE)</f>
        <v>yes</v>
      </c>
      <c r="F863" t="str">
        <f>VLOOKUP(A863,'Medical Examinations'!$A$1:$L$2336,5,FALSE)</f>
        <v>No</v>
      </c>
      <c r="G863" t="str">
        <f>VLOOKUP(A863,'Medical Examinations'!$A$1:$L$2336,6,FALSE)</f>
        <v>No</v>
      </c>
      <c r="H863" s="25">
        <f>VLOOKUP(A863,'Medical Examinations'!$A$1:$L$2336,7,FALSE)</f>
        <v>1</v>
      </c>
      <c r="I863" t="str">
        <f>VLOOKUP(A863,'Medical Examinations'!$A$1:$L$2336,8,FALSE)</f>
        <v>No</v>
      </c>
      <c r="J863" t="str">
        <f>VLOOKUP(A863,'Medical Examinations'!$A$1:$L$2336,11,FALSE)</f>
        <v>Obesity</v>
      </c>
      <c r="K863" t="str">
        <f>VLOOKUP(A863,'Medical Examinations'!$A$1:$L$2336,12,FALSE)</f>
        <v>Prediabetes</v>
      </c>
      <c r="L863" t="str">
        <f>VLOOKUP(A863,'Hospitalisation Details'!$A$1:$M$2344,12,FALSE)</f>
        <v>04-08-1964</v>
      </c>
      <c r="M863">
        <f>VLOOKUP(A863,'Hospitalisation Details'!$A$1:$M$2344,6,FALSE)</f>
        <v>12430.95</v>
      </c>
      <c r="N863" t="str">
        <f>VLOOKUP(A863,'Hospitalisation Details'!$A$1:$M$2344,7,FALSE)</f>
        <v>tier - 3</v>
      </c>
      <c r="O863" t="str">
        <f>VLOOKUP(A863,'Hospitalisation Details'!$A$1:$M$2344,8,FALSE)</f>
        <v>tier - 3</v>
      </c>
      <c r="P863" t="str">
        <f>VLOOKUP(A863,'Hospitalisation Details'!$A$1:$M$2344,9,FALSE)</f>
        <v>R1024</v>
      </c>
      <c r="Q863">
        <f>VLOOKUP(A863,'Hospitalisation Details'!$A$1:$M$2344,13,FALSE)</f>
        <v>59</v>
      </c>
    </row>
    <row r="864" spans="1:17" ht="15.5" x14ac:dyDescent="0.35">
      <c r="A864" s="21" t="s">
        <v>1508</v>
      </c>
      <c r="B864" t="str">
        <f>VLOOKUP('Customer Names'!A864,'Customer Names'!$A$2:$C$2336,3,FALSE)</f>
        <v xml:space="preserve">  Jason L</v>
      </c>
      <c r="C864">
        <f>VLOOKUP(A864,'Medical Examinations'!$A$1:$L$2336,2, FALSE)</f>
        <v>36.799999999999997</v>
      </c>
      <c r="D864">
        <f>VLOOKUP(A864,'Medical Examinations'!$A$1:$L$2336,3,FALSE)</f>
        <v>4.62</v>
      </c>
      <c r="E864" t="str">
        <f>VLOOKUP(A864,'Medical Examinations'!$A$1:$L$2336,4,FALSE)</f>
        <v>No</v>
      </c>
      <c r="F864" t="str">
        <f>VLOOKUP(A864,'Medical Examinations'!$A$1:$L$2336,5,FALSE)</f>
        <v>No</v>
      </c>
      <c r="G864" t="str">
        <f>VLOOKUP(A864,'Medical Examinations'!$A$1:$L$2336,6,FALSE)</f>
        <v>Yes</v>
      </c>
      <c r="H864" s="25">
        <f>VLOOKUP(A864,'Medical Examinations'!$A$1:$L$2336,7,FALSE)</f>
        <v>1</v>
      </c>
      <c r="I864" t="str">
        <f>VLOOKUP(A864,'Medical Examinations'!$A$1:$L$2336,8,FALSE)</f>
        <v>No</v>
      </c>
      <c r="J864" t="str">
        <f>VLOOKUP(A864,'Medical Examinations'!$A$1:$L$2336,11,FALSE)</f>
        <v>Obesity</v>
      </c>
      <c r="K864" t="str">
        <f>VLOOKUP(A864,'Medical Examinations'!$A$1:$L$2336,12,FALSE)</f>
        <v>Normal</v>
      </c>
      <c r="L864" t="str">
        <f>VLOOKUP(A864,'Hospitalisation Details'!$A$1:$M$2344,12,FALSE)</f>
        <v>14-07-1979</v>
      </c>
      <c r="M864">
        <f>VLOOKUP(A864,'Hospitalisation Details'!$A$1:$M$2344,6,FALSE)</f>
        <v>12408.29</v>
      </c>
      <c r="N864" t="str">
        <f>VLOOKUP(A864,'Hospitalisation Details'!$A$1:$M$2344,7,FALSE)</f>
        <v>tier - 3</v>
      </c>
      <c r="O864" t="str">
        <f>VLOOKUP(A864,'Hospitalisation Details'!$A$1:$M$2344,8,FALSE)</f>
        <v>tier - 1</v>
      </c>
      <c r="P864" t="str">
        <f>VLOOKUP(A864,'Hospitalisation Details'!$A$1:$M$2344,9,FALSE)</f>
        <v>R1022</v>
      </c>
      <c r="Q864">
        <f>VLOOKUP(A864,'Hospitalisation Details'!$A$1:$M$2344,13,FALSE)</f>
        <v>44</v>
      </c>
    </row>
    <row r="865" spans="1:17" ht="15.5" x14ac:dyDescent="0.35">
      <c r="A865" s="21" t="s">
        <v>1507</v>
      </c>
      <c r="B865" t="str">
        <f>VLOOKUP('Customer Names'!A865,'Customer Names'!$A$2:$C$2336,3,FALSE)</f>
        <v xml:space="preserve">  Benjamin J</v>
      </c>
      <c r="C865">
        <f>VLOOKUP(A865,'Medical Examinations'!$A$1:$L$2336,2, FALSE)</f>
        <v>34.299999999999997</v>
      </c>
      <c r="D865">
        <f>VLOOKUP(A865,'Medical Examinations'!$A$1:$L$2336,3,FALSE)</f>
        <v>4.87</v>
      </c>
      <c r="E865" t="str">
        <f>VLOOKUP(A865,'Medical Examinations'!$A$1:$L$2336,4,FALSE)</f>
        <v>No</v>
      </c>
      <c r="F865" t="str">
        <f>VLOOKUP(A865,'Medical Examinations'!$A$1:$L$2336,5,FALSE)</f>
        <v>No</v>
      </c>
      <c r="G865" t="str">
        <f>VLOOKUP(A865,'Medical Examinations'!$A$1:$L$2336,6,FALSE)</f>
        <v>No</v>
      </c>
      <c r="H865" s="25">
        <f>VLOOKUP(A865,'Medical Examinations'!$A$1:$L$2336,7,FALSE)</f>
        <v>2</v>
      </c>
      <c r="I865" t="str">
        <f>VLOOKUP(A865,'Medical Examinations'!$A$1:$L$2336,8,FALSE)</f>
        <v>No</v>
      </c>
      <c r="J865" t="str">
        <f>VLOOKUP(A865,'Medical Examinations'!$A$1:$L$2336,11,FALSE)</f>
        <v>Obesity</v>
      </c>
      <c r="K865" t="str">
        <f>VLOOKUP(A865,'Medical Examinations'!$A$1:$L$2336,12,FALSE)</f>
        <v>Normal</v>
      </c>
      <c r="L865" t="str">
        <f>VLOOKUP(A865,'Hospitalisation Details'!$A$1:$M$2344,12,FALSE)</f>
        <v>21-08-1972</v>
      </c>
      <c r="M865">
        <f>VLOOKUP(A865,'Hospitalisation Details'!$A$1:$M$2344,6,FALSE)</f>
        <v>12407.3</v>
      </c>
      <c r="N865" t="str">
        <f>VLOOKUP(A865,'Hospitalisation Details'!$A$1:$M$2344,7,FALSE)</f>
        <v>tier - 3</v>
      </c>
      <c r="O865" t="str">
        <f>VLOOKUP(A865,'Hospitalisation Details'!$A$1:$M$2344,8,FALSE)</f>
        <v>tier - 2</v>
      </c>
      <c r="P865" t="str">
        <f>VLOOKUP(A865,'Hospitalisation Details'!$A$1:$M$2344,9,FALSE)</f>
        <v>R1021</v>
      </c>
      <c r="Q865">
        <f>VLOOKUP(A865,'Hospitalisation Details'!$A$1:$M$2344,13,FALSE)</f>
        <v>50</v>
      </c>
    </row>
    <row r="866" spans="1:17" ht="15.5" x14ac:dyDescent="0.35">
      <c r="A866" s="21" t="s">
        <v>1506</v>
      </c>
      <c r="B866" t="str">
        <f>VLOOKUP('Customer Names'!A866,'Customer Names'!$A$2:$C$2336,3,FALSE)</f>
        <v xml:space="preserve">  Steven M</v>
      </c>
      <c r="C866">
        <f>VLOOKUP(A866,'Medical Examinations'!$A$1:$L$2336,2, FALSE)</f>
        <v>35.244999999999997</v>
      </c>
      <c r="D866">
        <f>VLOOKUP(A866,'Medical Examinations'!$A$1:$L$2336,3,FALSE)</f>
        <v>4.63</v>
      </c>
      <c r="E866" t="str">
        <f>VLOOKUP(A866,'Medical Examinations'!$A$1:$L$2336,4,FALSE)</f>
        <v>No</v>
      </c>
      <c r="F866" t="str">
        <f>VLOOKUP(A866,'Medical Examinations'!$A$1:$L$2336,5,FALSE)</f>
        <v>No</v>
      </c>
      <c r="G866" t="str">
        <f>VLOOKUP(A866,'Medical Examinations'!$A$1:$L$2336,6,FALSE)</f>
        <v>No</v>
      </c>
      <c r="H866" s="25">
        <f>VLOOKUP(A866,'Medical Examinations'!$A$1:$L$2336,7,FALSE)</f>
        <v>0</v>
      </c>
      <c r="I866" t="str">
        <f>VLOOKUP(A866,'Medical Examinations'!$A$1:$L$2336,8,FALSE)</f>
        <v>No</v>
      </c>
      <c r="J866" t="str">
        <f>VLOOKUP(A866,'Medical Examinations'!$A$1:$L$2336,11,FALSE)</f>
        <v>Obesity</v>
      </c>
      <c r="K866" t="str">
        <f>VLOOKUP(A866,'Medical Examinations'!$A$1:$L$2336,12,FALSE)</f>
        <v>Normal</v>
      </c>
      <c r="L866" t="str">
        <f>VLOOKUP(A866,'Hospitalisation Details'!$A$1:$M$2344,12,FALSE)</f>
        <v>29-12-1989</v>
      </c>
      <c r="M866">
        <f>VLOOKUP(A866,'Hospitalisation Details'!$A$1:$M$2344,6,FALSE)</f>
        <v>12404.88</v>
      </c>
      <c r="N866" t="str">
        <f>VLOOKUP(A866,'Hospitalisation Details'!$A$1:$M$2344,7,FALSE)</f>
        <v>tier - 3</v>
      </c>
      <c r="O866" t="str">
        <f>VLOOKUP(A866,'Hospitalisation Details'!$A$1:$M$2344,8,FALSE)</f>
        <v>tier - 3</v>
      </c>
      <c r="P866" t="str">
        <f>VLOOKUP(A866,'Hospitalisation Details'!$A$1:$M$2344,9,FALSE)</f>
        <v>R1016</v>
      </c>
      <c r="Q866">
        <f>VLOOKUP(A866,'Hospitalisation Details'!$A$1:$M$2344,13,FALSE)</f>
        <v>33</v>
      </c>
    </row>
    <row r="867" spans="1:17" ht="15.5" x14ac:dyDescent="0.35">
      <c r="A867" s="21" t="s">
        <v>1505</v>
      </c>
      <c r="B867" t="str">
        <f>VLOOKUP('Customer Names'!A867,'Customer Names'!$A$2:$C$2336,3,FALSE)</f>
        <v xml:space="preserve">  Erika</v>
      </c>
      <c r="C867">
        <f>VLOOKUP(A867,'Medical Examinations'!$A$1:$L$2336,2, FALSE)</f>
        <v>26.23</v>
      </c>
      <c r="D867">
        <f>VLOOKUP(A867,'Medical Examinations'!$A$1:$L$2336,3,FALSE)</f>
        <v>11.93</v>
      </c>
      <c r="E867" t="str">
        <f>VLOOKUP(A867,'Medical Examinations'!$A$1:$L$2336,4,FALSE)</f>
        <v>No</v>
      </c>
      <c r="F867" t="str">
        <f>VLOOKUP(A867,'Medical Examinations'!$A$1:$L$2336,5,FALSE)</f>
        <v>No</v>
      </c>
      <c r="G867" t="str">
        <f>VLOOKUP(A867,'Medical Examinations'!$A$1:$L$2336,6,FALSE)</f>
        <v>No</v>
      </c>
      <c r="H867" s="25">
        <f>VLOOKUP(A867,'Medical Examinations'!$A$1:$L$2336,7,FALSE)</f>
        <v>0</v>
      </c>
      <c r="I867" t="str">
        <f>VLOOKUP(A867,'Medical Examinations'!$A$1:$L$2336,8,FALSE)</f>
        <v>No</v>
      </c>
      <c r="J867" t="str">
        <f>VLOOKUP(A867,'Medical Examinations'!$A$1:$L$2336,11,FALSE)</f>
        <v>Over Weight</v>
      </c>
      <c r="K867" t="str">
        <f>VLOOKUP(A867,'Medical Examinations'!$A$1:$L$2336,12,FALSE)</f>
        <v>Diabetes</v>
      </c>
      <c r="L867" t="str">
        <f>VLOOKUP(A867,'Hospitalisation Details'!$A$1:$M$2344,12,FALSE)</f>
        <v>26-09-1962</v>
      </c>
      <c r="M867">
        <f>VLOOKUP(A867,'Hospitalisation Details'!$A$1:$M$2344,6,FALSE)</f>
        <v>12369.89</v>
      </c>
      <c r="N867" t="str">
        <f>VLOOKUP(A867,'Hospitalisation Details'!$A$1:$M$2344,7,FALSE)</f>
        <v>tier - 3</v>
      </c>
      <c r="O867" t="str">
        <f>VLOOKUP(A867,'Hospitalisation Details'!$A$1:$M$2344,8,FALSE)</f>
        <v>tier - 2</v>
      </c>
      <c r="P867" t="str">
        <f>VLOOKUP(A867,'Hospitalisation Details'!$A$1:$M$2344,9,FALSE)</f>
        <v>R1024</v>
      </c>
      <c r="Q867">
        <f>VLOOKUP(A867,'Hospitalisation Details'!$A$1:$M$2344,13,FALSE)</f>
        <v>60</v>
      </c>
    </row>
    <row r="868" spans="1:17" ht="15.5" x14ac:dyDescent="0.35">
      <c r="A868" s="21" t="s">
        <v>1504</v>
      </c>
      <c r="B868" t="str">
        <f>VLOOKUP('Customer Names'!A868,'Customer Names'!$A$2:$C$2336,3,FALSE)</f>
        <v xml:space="preserve">  Chad</v>
      </c>
      <c r="C868">
        <f>VLOOKUP(A868,'Medical Examinations'!$A$1:$L$2336,2, FALSE)</f>
        <v>36.1</v>
      </c>
      <c r="D868">
        <f>VLOOKUP(A868,'Medical Examinations'!$A$1:$L$2336,3,FALSE)</f>
        <v>5.65</v>
      </c>
      <c r="E868" t="str">
        <f>VLOOKUP(A868,'Medical Examinations'!$A$1:$L$2336,4,FALSE)</f>
        <v>yes</v>
      </c>
      <c r="F868" t="str">
        <f>VLOOKUP(A868,'Medical Examinations'!$A$1:$L$2336,5,FALSE)</f>
        <v>No</v>
      </c>
      <c r="G868" t="str">
        <f>VLOOKUP(A868,'Medical Examinations'!$A$1:$L$2336,6,FALSE)</f>
        <v>No</v>
      </c>
      <c r="H868" s="25">
        <f>VLOOKUP(A868,'Medical Examinations'!$A$1:$L$2336,7,FALSE)</f>
        <v>2</v>
      </c>
      <c r="I868" t="str">
        <f>VLOOKUP(A868,'Medical Examinations'!$A$1:$L$2336,8,FALSE)</f>
        <v>No</v>
      </c>
      <c r="J868" t="str">
        <f>VLOOKUP(A868,'Medical Examinations'!$A$1:$L$2336,11,FALSE)</f>
        <v>Obesity</v>
      </c>
      <c r="K868" t="str">
        <f>VLOOKUP(A868,'Medical Examinations'!$A$1:$L$2336,12,FALSE)</f>
        <v>Normal</v>
      </c>
      <c r="L868" t="str">
        <f>VLOOKUP(A868,'Hospitalisation Details'!$A$1:$M$2344,12,FALSE)</f>
        <v>29-12-1966</v>
      </c>
      <c r="M868">
        <f>VLOOKUP(A868,'Hospitalisation Details'!$A$1:$M$2344,6,FALSE)</f>
        <v>12363.55</v>
      </c>
      <c r="N868" t="str">
        <f>VLOOKUP(A868,'Hospitalisation Details'!$A$1:$M$2344,7,FALSE)</f>
        <v>tier - 3</v>
      </c>
      <c r="O868" t="str">
        <f>VLOOKUP(A868,'Hospitalisation Details'!$A$1:$M$2344,8,FALSE)</f>
        <v>tier - 3</v>
      </c>
      <c r="P868" t="str">
        <f>VLOOKUP(A868,'Hospitalisation Details'!$A$1:$M$2344,9,FALSE)</f>
        <v>R1011</v>
      </c>
      <c r="Q868">
        <f>VLOOKUP(A868,'Hospitalisation Details'!$A$1:$M$2344,13,FALSE)</f>
        <v>56</v>
      </c>
    </row>
    <row r="869" spans="1:17" ht="15.5" x14ac:dyDescent="0.35">
      <c r="A869" s="21" t="s">
        <v>1503</v>
      </c>
      <c r="B869" t="str">
        <f>VLOOKUP('Customer Names'!A869,'Customer Names'!$A$2:$C$2336,3,FALSE)</f>
        <v xml:space="preserve">  Mark</v>
      </c>
      <c r="C869">
        <f>VLOOKUP(A869,'Medical Examinations'!$A$1:$L$2336,2, FALSE)</f>
        <v>37.1</v>
      </c>
      <c r="D869">
        <f>VLOOKUP(A869,'Medical Examinations'!$A$1:$L$2336,3,FALSE)</f>
        <v>11.21</v>
      </c>
      <c r="E869" t="str">
        <f>VLOOKUP(A869,'Medical Examinations'!$A$1:$L$2336,4,FALSE)</f>
        <v>yes</v>
      </c>
      <c r="F869" t="str">
        <f>VLOOKUP(A869,'Medical Examinations'!$A$1:$L$2336,5,FALSE)</f>
        <v>No</v>
      </c>
      <c r="G869" t="str">
        <f>VLOOKUP(A869,'Medical Examinations'!$A$1:$L$2336,6,FALSE)</f>
        <v>Yes</v>
      </c>
      <c r="H869" s="25">
        <f>VLOOKUP(A869,'Medical Examinations'!$A$1:$L$2336,7,FALSE)</f>
        <v>1</v>
      </c>
      <c r="I869" t="str">
        <f>VLOOKUP(A869,'Medical Examinations'!$A$1:$L$2336,8,FALSE)</f>
        <v>No</v>
      </c>
      <c r="J869" t="str">
        <f>VLOOKUP(A869,'Medical Examinations'!$A$1:$L$2336,11,FALSE)</f>
        <v>Obesity</v>
      </c>
      <c r="K869" t="str">
        <f>VLOOKUP(A869,'Medical Examinations'!$A$1:$L$2336,12,FALSE)</f>
        <v>Diabetes</v>
      </c>
      <c r="L869" t="str">
        <f>VLOOKUP(A869,'Hospitalisation Details'!$A$1:$M$2344,12,FALSE)</f>
        <v>22-09-1963</v>
      </c>
      <c r="M869">
        <f>VLOOKUP(A869,'Hospitalisation Details'!$A$1:$M$2344,6,FALSE)</f>
        <v>12347.17</v>
      </c>
      <c r="N869" t="str">
        <f>VLOOKUP(A869,'Hospitalisation Details'!$A$1:$M$2344,7,FALSE)</f>
        <v>tier - 3</v>
      </c>
      <c r="O869" t="str">
        <f>VLOOKUP(A869,'Hospitalisation Details'!$A$1:$M$2344,8,FALSE)</f>
        <v>tier - 3</v>
      </c>
      <c r="P869" t="str">
        <f>VLOOKUP(A869,'Hospitalisation Details'!$A$1:$M$2344,9,FALSE)</f>
        <v>R1011</v>
      </c>
      <c r="Q869">
        <f>VLOOKUP(A869,'Hospitalisation Details'!$A$1:$M$2344,13,FALSE)</f>
        <v>59</v>
      </c>
    </row>
    <row r="870" spans="1:17" ht="15.5" x14ac:dyDescent="0.35">
      <c r="A870" s="21" t="s">
        <v>1502</v>
      </c>
      <c r="B870" t="str">
        <f>VLOOKUP('Customer Names'!A870,'Customer Names'!$A$2:$C$2336,3,FALSE)</f>
        <v xml:space="preserve">  David</v>
      </c>
      <c r="C870">
        <f>VLOOKUP(A870,'Medical Examinations'!$A$1:$L$2336,2, FALSE)</f>
        <v>27.5</v>
      </c>
      <c r="D870">
        <f>VLOOKUP(A870,'Medical Examinations'!$A$1:$L$2336,3,FALSE)</f>
        <v>10.62</v>
      </c>
      <c r="E870" t="str">
        <f>VLOOKUP(A870,'Medical Examinations'!$A$1:$L$2336,4,FALSE)</f>
        <v>yes</v>
      </c>
      <c r="F870" t="str">
        <f>VLOOKUP(A870,'Medical Examinations'!$A$1:$L$2336,5,FALSE)</f>
        <v>No</v>
      </c>
      <c r="G870" t="str">
        <f>VLOOKUP(A870,'Medical Examinations'!$A$1:$L$2336,6,FALSE)</f>
        <v>Yes</v>
      </c>
      <c r="H870" s="25">
        <f>VLOOKUP(A870,'Medical Examinations'!$A$1:$L$2336,7,FALSE)</f>
        <v>1</v>
      </c>
      <c r="I870" t="str">
        <f>VLOOKUP(A870,'Medical Examinations'!$A$1:$L$2336,8,FALSE)</f>
        <v>No</v>
      </c>
      <c r="J870" t="str">
        <f>VLOOKUP(A870,'Medical Examinations'!$A$1:$L$2336,11,FALSE)</f>
        <v>Over Weight</v>
      </c>
      <c r="K870" t="str">
        <f>VLOOKUP(A870,'Medical Examinations'!$A$1:$L$2336,12,FALSE)</f>
        <v>Diabetes</v>
      </c>
      <c r="L870" t="str">
        <f>VLOOKUP(A870,'Hospitalisation Details'!$A$1:$M$2344,12,FALSE)</f>
        <v>02-08-1963</v>
      </c>
      <c r="M870">
        <f>VLOOKUP(A870,'Hospitalisation Details'!$A$1:$M$2344,6,FALSE)</f>
        <v>12333.83</v>
      </c>
      <c r="N870" t="str">
        <f>VLOOKUP(A870,'Hospitalisation Details'!$A$1:$M$2344,7,FALSE)</f>
        <v>tier - 3</v>
      </c>
      <c r="O870" t="str">
        <f>VLOOKUP(A870,'Hospitalisation Details'!$A$1:$M$2344,8,FALSE)</f>
        <v>tier - 2</v>
      </c>
      <c r="P870" t="str">
        <f>VLOOKUP(A870,'Hospitalisation Details'!$A$1:$M$2344,9,FALSE)</f>
        <v>R1011</v>
      </c>
      <c r="Q870">
        <f>VLOOKUP(A870,'Hospitalisation Details'!$A$1:$M$2344,13,FALSE)</f>
        <v>60</v>
      </c>
    </row>
    <row r="871" spans="1:17" ht="15.5" x14ac:dyDescent="0.35">
      <c r="A871" s="21" t="s">
        <v>1501</v>
      </c>
      <c r="B871" t="str">
        <f>VLOOKUP('Customer Names'!A871,'Customer Names'!$A$2:$C$2336,3,FALSE)</f>
        <v xml:space="preserve">  Matthew R</v>
      </c>
      <c r="C871">
        <f>VLOOKUP(A871,'Medical Examinations'!$A$1:$L$2336,2, FALSE)</f>
        <v>24.7</v>
      </c>
      <c r="D871">
        <f>VLOOKUP(A871,'Medical Examinations'!$A$1:$L$2336,3,FALSE)</f>
        <v>10.7</v>
      </c>
      <c r="E871" t="str">
        <f>VLOOKUP(A871,'Medical Examinations'!$A$1:$L$2336,4,FALSE)</f>
        <v>yes</v>
      </c>
      <c r="F871" t="str">
        <f>VLOOKUP(A871,'Medical Examinations'!$A$1:$L$2336,5,FALSE)</f>
        <v>No</v>
      </c>
      <c r="G871" t="str">
        <f>VLOOKUP(A871,'Medical Examinations'!$A$1:$L$2336,6,FALSE)</f>
        <v>Yes</v>
      </c>
      <c r="H871" s="25">
        <f>VLOOKUP(A871,'Medical Examinations'!$A$1:$L$2336,7,FALSE)</f>
        <v>1</v>
      </c>
      <c r="I871" t="str">
        <f>VLOOKUP(A871,'Medical Examinations'!$A$1:$L$2336,8,FALSE)</f>
        <v>No</v>
      </c>
      <c r="J871" t="str">
        <f>VLOOKUP(A871,'Medical Examinations'!$A$1:$L$2336,11,FALSE)</f>
        <v>Normal Weight</v>
      </c>
      <c r="K871" t="str">
        <f>VLOOKUP(A871,'Medical Examinations'!$A$1:$L$2336,12,FALSE)</f>
        <v>Diabetes</v>
      </c>
      <c r="L871" t="str">
        <f>VLOOKUP(A871,'Hospitalisation Details'!$A$1:$M$2344,12,FALSE)</f>
        <v>29-08-1963</v>
      </c>
      <c r="M871">
        <f>VLOOKUP(A871,'Hospitalisation Details'!$A$1:$M$2344,6,FALSE)</f>
        <v>12323.94</v>
      </c>
      <c r="N871" t="str">
        <f>VLOOKUP(A871,'Hospitalisation Details'!$A$1:$M$2344,7,FALSE)</f>
        <v>tier - 3</v>
      </c>
      <c r="O871" t="str">
        <f>VLOOKUP(A871,'Hospitalisation Details'!$A$1:$M$2344,8,FALSE)</f>
        <v>tier - 3</v>
      </c>
      <c r="P871" t="str">
        <f>VLOOKUP(A871,'Hospitalisation Details'!$A$1:$M$2344,9,FALSE)</f>
        <v>R1017</v>
      </c>
      <c r="Q871">
        <f>VLOOKUP(A871,'Hospitalisation Details'!$A$1:$M$2344,13,FALSE)</f>
        <v>59</v>
      </c>
    </row>
    <row r="872" spans="1:17" ht="15.5" x14ac:dyDescent="0.35">
      <c r="A872" s="21" t="s">
        <v>1500</v>
      </c>
      <c r="B872" t="str">
        <f>VLOOKUP('Customer Names'!A872,'Customer Names'!$A$2:$C$2336,3,FALSE)</f>
        <v xml:space="preserve">  Orla</v>
      </c>
      <c r="C872">
        <f>VLOOKUP(A872,'Medical Examinations'!$A$1:$L$2336,2, FALSE)</f>
        <v>26.78</v>
      </c>
      <c r="D872">
        <f>VLOOKUP(A872,'Medical Examinations'!$A$1:$L$2336,3,FALSE)</f>
        <v>10.02</v>
      </c>
      <c r="E872" t="str">
        <f>VLOOKUP(A872,'Medical Examinations'!$A$1:$L$2336,4,FALSE)</f>
        <v>yes</v>
      </c>
      <c r="F872" t="str">
        <f>VLOOKUP(A872,'Medical Examinations'!$A$1:$L$2336,5,FALSE)</f>
        <v>No</v>
      </c>
      <c r="G872" t="str">
        <f>VLOOKUP(A872,'Medical Examinations'!$A$1:$L$2336,6,FALSE)</f>
        <v>Yes</v>
      </c>
      <c r="H872" s="25">
        <f>VLOOKUP(A872,'Medical Examinations'!$A$1:$L$2336,7,FALSE)</f>
        <v>1</v>
      </c>
      <c r="I872" t="str">
        <f>VLOOKUP(A872,'Medical Examinations'!$A$1:$L$2336,8,FALSE)</f>
        <v>No</v>
      </c>
      <c r="J872" t="str">
        <f>VLOOKUP(A872,'Medical Examinations'!$A$1:$L$2336,11,FALSE)</f>
        <v>Over Weight</v>
      </c>
      <c r="K872" t="str">
        <f>VLOOKUP(A872,'Medical Examinations'!$A$1:$L$2336,12,FALSE)</f>
        <v>Diabetes</v>
      </c>
      <c r="L872" t="str">
        <f>VLOOKUP(A872,'Hospitalisation Details'!$A$1:$M$2344,12,FALSE)</f>
        <v>28-10-1963</v>
      </c>
      <c r="M872">
        <f>VLOOKUP(A872,'Hospitalisation Details'!$A$1:$M$2344,6,FALSE)</f>
        <v>12299.59</v>
      </c>
      <c r="N872" t="str">
        <f>VLOOKUP(A872,'Hospitalisation Details'!$A$1:$M$2344,7,FALSE)</f>
        <v>tier - 3</v>
      </c>
      <c r="O872" t="str">
        <f>VLOOKUP(A872,'Hospitalisation Details'!$A$1:$M$2344,8,FALSE)</f>
        <v>tier - 1</v>
      </c>
      <c r="P872" t="str">
        <f>VLOOKUP(A872,'Hospitalisation Details'!$A$1:$M$2344,9,FALSE)</f>
        <v>R1025</v>
      </c>
      <c r="Q872">
        <f>VLOOKUP(A872,'Hospitalisation Details'!$A$1:$M$2344,13,FALSE)</f>
        <v>59</v>
      </c>
    </row>
    <row r="873" spans="1:17" ht="15.5" x14ac:dyDescent="0.35">
      <c r="A873" s="21" t="s">
        <v>1499</v>
      </c>
      <c r="B873" t="str">
        <f>VLOOKUP('Customer Names'!A873,'Customer Names'!$A$2:$C$2336,3,FALSE)</f>
        <v xml:space="preserve">  Shaista S</v>
      </c>
      <c r="C873">
        <f>VLOOKUP(A873,'Medical Examinations'!$A$1:$L$2336,2, FALSE)</f>
        <v>45.8</v>
      </c>
      <c r="D873">
        <f>VLOOKUP(A873,'Medical Examinations'!$A$1:$L$2336,3,FALSE)</f>
        <v>4.8499999999999996</v>
      </c>
      <c r="E873" t="str">
        <f>VLOOKUP(A873,'Medical Examinations'!$A$1:$L$2336,4,FALSE)</f>
        <v>No</v>
      </c>
      <c r="F873" t="str">
        <f>VLOOKUP(A873,'Medical Examinations'!$A$1:$L$2336,5,FALSE)</f>
        <v>No</v>
      </c>
      <c r="G873" t="str">
        <f>VLOOKUP(A873,'Medical Examinations'!$A$1:$L$2336,6,FALSE)</f>
        <v>No</v>
      </c>
      <c r="H873" s="25">
        <f>VLOOKUP(A873,'Medical Examinations'!$A$1:$L$2336,7,FALSE)</f>
        <v>0</v>
      </c>
      <c r="I873" t="str">
        <f>VLOOKUP(A873,'Medical Examinations'!$A$1:$L$2336,8,FALSE)</f>
        <v>No</v>
      </c>
      <c r="J873" t="str">
        <f>VLOOKUP(A873,'Medical Examinations'!$A$1:$L$2336,11,FALSE)</f>
        <v>Obesity</v>
      </c>
      <c r="K873" t="str">
        <f>VLOOKUP(A873,'Medical Examinations'!$A$1:$L$2336,12,FALSE)</f>
        <v>Normal</v>
      </c>
      <c r="L873" t="str">
        <f>VLOOKUP(A873,'Hospitalisation Details'!$A$1:$M$2344,12,FALSE)</f>
        <v>29-10-1990</v>
      </c>
      <c r="M873">
        <f>VLOOKUP(A873,'Hospitalisation Details'!$A$1:$M$2344,6,FALSE)</f>
        <v>12282.38</v>
      </c>
      <c r="N873" t="str">
        <f>VLOOKUP(A873,'Hospitalisation Details'!$A$1:$M$2344,7,FALSE)</f>
        <v>tier - 3</v>
      </c>
      <c r="O873" t="str">
        <f>VLOOKUP(A873,'Hospitalisation Details'!$A$1:$M$2344,8,FALSE)</f>
        <v>tier - 1</v>
      </c>
      <c r="P873" t="str">
        <f>VLOOKUP(A873,'Hospitalisation Details'!$A$1:$M$2344,9,FALSE)</f>
        <v>R1011</v>
      </c>
      <c r="Q873">
        <f>VLOOKUP(A873,'Hospitalisation Details'!$A$1:$M$2344,13,FALSE)</f>
        <v>32</v>
      </c>
    </row>
    <row r="874" spans="1:17" ht="15.5" x14ac:dyDescent="0.35">
      <c r="A874" s="21" t="s">
        <v>1498</v>
      </c>
      <c r="B874" t="str">
        <f>VLOOKUP('Customer Names'!A874,'Customer Names'!$A$2:$C$2336,3,FALSE)</f>
        <v xml:space="preserve">  Emily</v>
      </c>
      <c r="C874">
        <f>VLOOKUP(A874,'Medical Examinations'!$A$1:$L$2336,2, FALSE)</f>
        <v>29</v>
      </c>
      <c r="D874">
        <f>VLOOKUP(A874,'Medical Examinations'!$A$1:$L$2336,3,FALSE)</f>
        <v>4.3899999999999997</v>
      </c>
      <c r="E874" t="str">
        <f>VLOOKUP(A874,'Medical Examinations'!$A$1:$L$2336,4,FALSE)</f>
        <v>yes</v>
      </c>
      <c r="F874" t="str">
        <f>VLOOKUP(A874,'Medical Examinations'!$A$1:$L$2336,5,FALSE)</f>
        <v>No</v>
      </c>
      <c r="G874" t="str">
        <f>VLOOKUP(A874,'Medical Examinations'!$A$1:$L$2336,6,FALSE)</f>
        <v>No</v>
      </c>
      <c r="H874" s="25">
        <f>VLOOKUP(A874,'Medical Examinations'!$A$1:$L$2336,7,FALSE)</f>
        <v>2</v>
      </c>
      <c r="I874" t="str">
        <f>VLOOKUP(A874,'Medical Examinations'!$A$1:$L$2336,8,FALSE)</f>
        <v>No</v>
      </c>
      <c r="J874" t="str">
        <f>VLOOKUP(A874,'Medical Examinations'!$A$1:$L$2336,11,FALSE)</f>
        <v>Over Weight</v>
      </c>
      <c r="K874" t="str">
        <f>VLOOKUP(A874,'Medical Examinations'!$A$1:$L$2336,12,FALSE)</f>
        <v>Normal</v>
      </c>
      <c r="L874" t="str">
        <f>VLOOKUP(A874,'Hospitalisation Details'!$A$1:$M$2344,12,FALSE)</f>
        <v>16-11-1966</v>
      </c>
      <c r="M874">
        <f>VLOOKUP(A874,'Hospitalisation Details'!$A$1:$M$2344,6,FALSE)</f>
        <v>12282.03</v>
      </c>
      <c r="N874" t="str">
        <f>VLOOKUP(A874,'Hospitalisation Details'!$A$1:$M$2344,7,FALSE)</f>
        <v>tier - 3</v>
      </c>
      <c r="O874" t="str">
        <f>VLOOKUP(A874,'Hospitalisation Details'!$A$1:$M$2344,8,FALSE)</f>
        <v>tier - 1</v>
      </c>
      <c r="P874" t="str">
        <f>VLOOKUP(A874,'Hospitalisation Details'!$A$1:$M$2344,9,FALSE)</f>
        <v>R1025</v>
      </c>
      <c r="Q874">
        <f>VLOOKUP(A874,'Hospitalisation Details'!$A$1:$M$2344,13,FALSE)</f>
        <v>56</v>
      </c>
    </row>
    <row r="875" spans="1:17" ht="15.5" x14ac:dyDescent="0.35">
      <c r="A875" s="21" t="s">
        <v>1497</v>
      </c>
      <c r="B875" t="str">
        <f>VLOOKUP('Customer Names'!A875,'Customer Names'!$A$2:$C$2336,3,FALSE)</f>
        <v xml:space="preserve">  Julie A</v>
      </c>
      <c r="C875">
        <f>VLOOKUP(A875,'Medical Examinations'!$A$1:$L$2336,2, FALSE)</f>
        <v>33.534999999999997</v>
      </c>
      <c r="D875">
        <f>VLOOKUP(A875,'Medical Examinations'!$A$1:$L$2336,3,FALSE)</f>
        <v>8.24</v>
      </c>
      <c r="E875" t="str">
        <f>VLOOKUP(A875,'Medical Examinations'!$A$1:$L$2336,4,FALSE)</f>
        <v>yes</v>
      </c>
      <c r="F875" t="str">
        <f>VLOOKUP(A875,'Medical Examinations'!$A$1:$L$2336,5,FALSE)</f>
        <v>No</v>
      </c>
      <c r="G875" t="str">
        <f>VLOOKUP(A875,'Medical Examinations'!$A$1:$L$2336,6,FALSE)</f>
        <v>No</v>
      </c>
      <c r="H875" s="25">
        <f>VLOOKUP(A875,'Medical Examinations'!$A$1:$L$2336,7,FALSE)</f>
        <v>0</v>
      </c>
      <c r="I875" t="str">
        <f>VLOOKUP(A875,'Medical Examinations'!$A$1:$L$2336,8,FALSE)</f>
        <v>No</v>
      </c>
      <c r="J875" t="str">
        <f>VLOOKUP(A875,'Medical Examinations'!$A$1:$L$2336,11,FALSE)</f>
        <v>Obesity</v>
      </c>
      <c r="K875" t="str">
        <f>VLOOKUP(A875,'Medical Examinations'!$A$1:$L$2336,12,FALSE)</f>
        <v>Diabetes</v>
      </c>
      <c r="L875" t="str">
        <f>VLOOKUP(A875,'Hospitalisation Details'!$A$1:$M$2344,12,FALSE)</f>
        <v>28-08-1967</v>
      </c>
      <c r="M875">
        <f>VLOOKUP(A875,'Hospitalisation Details'!$A$1:$M$2344,6,FALSE)</f>
        <v>12269.69</v>
      </c>
      <c r="N875" t="str">
        <f>VLOOKUP(A875,'Hospitalisation Details'!$A$1:$M$2344,7,FALSE)</f>
        <v>tier - 3</v>
      </c>
      <c r="O875" t="str">
        <f>VLOOKUP(A875,'Hospitalisation Details'!$A$1:$M$2344,8,FALSE)</f>
        <v>tier - 2</v>
      </c>
      <c r="P875" t="str">
        <f>VLOOKUP(A875,'Hospitalisation Details'!$A$1:$M$2344,9,FALSE)</f>
        <v>R1012</v>
      </c>
      <c r="Q875">
        <f>VLOOKUP(A875,'Hospitalisation Details'!$A$1:$M$2344,13,FALSE)</f>
        <v>55</v>
      </c>
    </row>
    <row r="876" spans="1:17" ht="15.5" x14ac:dyDescent="0.35">
      <c r="A876" s="21" t="s">
        <v>1496</v>
      </c>
      <c r="B876" t="str">
        <f>VLOOKUP('Customer Names'!A876,'Customer Names'!$A$2:$C$2336,3,FALSE)</f>
        <v xml:space="preserve">  Megumi</v>
      </c>
      <c r="C876">
        <f>VLOOKUP(A876,'Medical Examinations'!$A$1:$L$2336,2, FALSE)</f>
        <v>32.774999999999999</v>
      </c>
      <c r="D876">
        <f>VLOOKUP(A876,'Medical Examinations'!$A$1:$L$2336,3,FALSE)</f>
        <v>9.77</v>
      </c>
      <c r="E876" t="str">
        <f>VLOOKUP(A876,'Medical Examinations'!$A$1:$L$2336,4,FALSE)</f>
        <v>yes</v>
      </c>
      <c r="F876" t="str">
        <f>VLOOKUP(A876,'Medical Examinations'!$A$1:$L$2336,5,FALSE)</f>
        <v>No</v>
      </c>
      <c r="G876" t="str">
        <f>VLOOKUP(A876,'Medical Examinations'!$A$1:$L$2336,6,FALSE)</f>
        <v>No</v>
      </c>
      <c r="H876" s="25">
        <f>VLOOKUP(A876,'Medical Examinations'!$A$1:$L$2336,7,FALSE)</f>
        <v>0</v>
      </c>
      <c r="I876" t="str">
        <f>VLOOKUP(A876,'Medical Examinations'!$A$1:$L$2336,8,FALSE)</f>
        <v>No</v>
      </c>
      <c r="J876" t="str">
        <f>VLOOKUP(A876,'Medical Examinations'!$A$1:$L$2336,11,FALSE)</f>
        <v>Obesity</v>
      </c>
      <c r="K876" t="str">
        <f>VLOOKUP(A876,'Medical Examinations'!$A$1:$L$2336,12,FALSE)</f>
        <v>Diabetes</v>
      </c>
      <c r="L876" t="str">
        <f>VLOOKUP(A876,'Hospitalisation Details'!$A$1:$M$2344,12,FALSE)</f>
        <v>30-12-1967</v>
      </c>
      <c r="M876">
        <f>VLOOKUP(A876,'Hospitalisation Details'!$A$1:$M$2344,6,FALSE)</f>
        <v>12268.63</v>
      </c>
      <c r="N876" t="str">
        <f>VLOOKUP(A876,'Hospitalisation Details'!$A$1:$M$2344,7,FALSE)</f>
        <v>tier - 3</v>
      </c>
      <c r="O876" t="str">
        <f>VLOOKUP(A876,'Hospitalisation Details'!$A$1:$M$2344,8,FALSE)</f>
        <v>tier - 1</v>
      </c>
      <c r="P876" t="str">
        <f>VLOOKUP(A876,'Hospitalisation Details'!$A$1:$M$2344,9,FALSE)</f>
        <v>R1012</v>
      </c>
      <c r="Q876">
        <f>VLOOKUP(A876,'Hospitalisation Details'!$A$1:$M$2344,13,FALSE)</f>
        <v>55</v>
      </c>
    </row>
    <row r="877" spans="1:17" ht="15.5" x14ac:dyDescent="0.35">
      <c r="A877" s="21" t="s">
        <v>1495</v>
      </c>
      <c r="B877" t="str">
        <f>VLOOKUP('Customer Names'!A877,'Customer Names'!$A$2:$C$2336,3,FALSE)</f>
        <v xml:space="preserve">  Skylar</v>
      </c>
      <c r="C877">
        <f>VLOOKUP(A877,'Medical Examinations'!$A$1:$L$2336,2, FALSE)</f>
        <v>37.51</v>
      </c>
      <c r="D877">
        <f>VLOOKUP(A877,'Medical Examinations'!$A$1:$L$2336,3,FALSE)</f>
        <v>5.5</v>
      </c>
      <c r="E877" t="str">
        <f>VLOOKUP(A877,'Medical Examinations'!$A$1:$L$2336,4,FALSE)</f>
        <v>yes</v>
      </c>
      <c r="F877" t="str">
        <f>VLOOKUP(A877,'Medical Examinations'!$A$1:$L$2336,5,FALSE)</f>
        <v>No</v>
      </c>
      <c r="G877" t="str">
        <f>VLOOKUP(A877,'Medical Examinations'!$A$1:$L$2336,6,FALSE)</f>
        <v>No</v>
      </c>
      <c r="H877" s="25">
        <f>VLOOKUP(A877,'Medical Examinations'!$A$1:$L$2336,7,FALSE)</f>
        <v>2</v>
      </c>
      <c r="I877" t="str">
        <f>VLOOKUP(A877,'Medical Examinations'!$A$1:$L$2336,8,FALSE)</f>
        <v>No</v>
      </c>
      <c r="J877" t="str">
        <f>VLOOKUP(A877,'Medical Examinations'!$A$1:$L$2336,11,FALSE)</f>
        <v>Obesity</v>
      </c>
      <c r="K877" t="str">
        <f>VLOOKUP(A877,'Medical Examinations'!$A$1:$L$2336,12,FALSE)</f>
        <v>Normal</v>
      </c>
      <c r="L877" t="str">
        <f>VLOOKUP(A877,'Hospitalisation Details'!$A$1:$M$2344,12,FALSE)</f>
        <v>06-12-1966</v>
      </c>
      <c r="M877">
        <f>VLOOKUP(A877,'Hospitalisation Details'!$A$1:$M$2344,6,FALSE)</f>
        <v>12265.51</v>
      </c>
      <c r="N877" t="str">
        <f>VLOOKUP(A877,'Hospitalisation Details'!$A$1:$M$2344,7,FALSE)</f>
        <v>tier - 3</v>
      </c>
      <c r="O877" t="str">
        <f>VLOOKUP(A877,'Hospitalisation Details'!$A$1:$M$2344,8,FALSE)</f>
        <v>tier - 3</v>
      </c>
      <c r="P877" t="str">
        <f>VLOOKUP(A877,'Hospitalisation Details'!$A$1:$M$2344,9,FALSE)</f>
        <v>R1013</v>
      </c>
      <c r="Q877">
        <f>VLOOKUP(A877,'Hospitalisation Details'!$A$1:$M$2344,13,FALSE)</f>
        <v>56</v>
      </c>
    </row>
    <row r="878" spans="1:17" ht="15.5" x14ac:dyDescent="0.35">
      <c r="A878" s="21" t="s">
        <v>1494</v>
      </c>
      <c r="B878" t="str">
        <f>VLOOKUP('Customer Names'!A878,'Customer Names'!$A$2:$C$2336,3,FALSE)</f>
        <v xml:space="preserve">  Victoria</v>
      </c>
      <c r="C878">
        <f>VLOOKUP(A878,'Medical Examinations'!$A$1:$L$2336,2, FALSE)</f>
        <v>39.86</v>
      </c>
      <c r="D878">
        <f>VLOOKUP(A878,'Medical Examinations'!$A$1:$L$2336,3,FALSE)</f>
        <v>11.84</v>
      </c>
      <c r="E878" t="str">
        <f>VLOOKUP(A878,'Medical Examinations'!$A$1:$L$2336,4,FALSE)</f>
        <v>yes</v>
      </c>
      <c r="F878" t="str">
        <f>VLOOKUP(A878,'Medical Examinations'!$A$1:$L$2336,5,FALSE)</f>
        <v>No</v>
      </c>
      <c r="G878" t="str">
        <f>VLOOKUP(A878,'Medical Examinations'!$A$1:$L$2336,6,FALSE)</f>
        <v>No</v>
      </c>
      <c r="H878" s="25">
        <f>VLOOKUP(A878,'Medical Examinations'!$A$1:$L$2336,7,FALSE)</f>
        <v>1</v>
      </c>
      <c r="I878" t="str">
        <f>VLOOKUP(A878,'Medical Examinations'!$A$1:$L$2336,8,FALSE)</f>
        <v>No</v>
      </c>
      <c r="J878" t="str">
        <f>VLOOKUP(A878,'Medical Examinations'!$A$1:$L$2336,11,FALSE)</f>
        <v>Obesity</v>
      </c>
      <c r="K878" t="str">
        <f>VLOOKUP(A878,'Medical Examinations'!$A$1:$L$2336,12,FALSE)</f>
        <v>Diabetes</v>
      </c>
      <c r="L878" t="str">
        <f>VLOOKUP(A878,'Hospitalisation Details'!$A$1:$M$2344,12,FALSE)</f>
        <v>13-08-1986</v>
      </c>
      <c r="M878">
        <f>VLOOKUP(A878,'Hospitalisation Details'!$A$1:$M$2344,6,FALSE)</f>
        <v>12255.04</v>
      </c>
      <c r="N878" t="str">
        <f>VLOOKUP(A878,'Hospitalisation Details'!$A$1:$M$2344,7,FALSE)</f>
        <v>tier - 3</v>
      </c>
      <c r="O878" t="str">
        <f>VLOOKUP(A878,'Hospitalisation Details'!$A$1:$M$2344,8,FALSE)</f>
        <v>tier - 2</v>
      </c>
      <c r="P878" t="str">
        <f>VLOOKUP(A878,'Hospitalisation Details'!$A$1:$M$2344,9,FALSE)</f>
        <v>R1026</v>
      </c>
      <c r="Q878">
        <f>VLOOKUP(A878,'Hospitalisation Details'!$A$1:$M$2344,13,FALSE)</f>
        <v>36</v>
      </c>
    </row>
    <row r="879" spans="1:17" ht="15.5" x14ac:dyDescent="0.35">
      <c r="A879" s="21" t="s">
        <v>1493</v>
      </c>
      <c r="B879" t="str">
        <f>VLOOKUP('Customer Names'!A879,'Customer Names'!$A$2:$C$2336,3,FALSE)</f>
        <v xml:space="preserve">  Amanda L</v>
      </c>
      <c r="C879">
        <f>VLOOKUP(A879,'Medical Examinations'!$A$1:$L$2336,2, FALSE)</f>
        <v>42.13</v>
      </c>
      <c r="D879">
        <f>VLOOKUP(A879,'Medical Examinations'!$A$1:$L$2336,3,FALSE)</f>
        <v>4.66</v>
      </c>
      <c r="E879" t="str">
        <f>VLOOKUP(A879,'Medical Examinations'!$A$1:$L$2336,4,FALSE)</f>
        <v>No</v>
      </c>
      <c r="F879" t="str">
        <f>VLOOKUP(A879,'Medical Examinations'!$A$1:$L$2336,5,FALSE)</f>
        <v>No</v>
      </c>
      <c r="G879" t="str">
        <f>VLOOKUP(A879,'Medical Examinations'!$A$1:$L$2336,6,FALSE)</f>
        <v>No</v>
      </c>
      <c r="H879" s="25">
        <f>VLOOKUP(A879,'Medical Examinations'!$A$1:$L$2336,7,FALSE)</f>
        <v>0</v>
      </c>
      <c r="I879" t="str">
        <f>VLOOKUP(A879,'Medical Examinations'!$A$1:$L$2336,8,FALSE)</f>
        <v>No</v>
      </c>
      <c r="J879" t="str">
        <f>VLOOKUP(A879,'Medical Examinations'!$A$1:$L$2336,11,FALSE)</f>
        <v>Obesity</v>
      </c>
      <c r="K879" t="str">
        <f>VLOOKUP(A879,'Medical Examinations'!$A$1:$L$2336,12,FALSE)</f>
        <v>Normal</v>
      </c>
      <c r="L879" t="str">
        <f>VLOOKUP(A879,'Hospitalisation Details'!$A$1:$M$2344,12,FALSE)</f>
        <v>23-11-1989</v>
      </c>
      <c r="M879">
        <f>VLOOKUP(A879,'Hospitalisation Details'!$A$1:$M$2344,6,FALSE)</f>
        <v>12254.44</v>
      </c>
      <c r="N879" t="str">
        <f>VLOOKUP(A879,'Hospitalisation Details'!$A$1:$M$2344,7,FALSE)</f>
        <v>tier - 3</v>
      </c>
      <c r="O879" t="str">
        <f>VLOOKUP(A879,'Hospitalisation Details'!$A$1:$M$2344,8,FALSE)</f>
        <v>tier - 3</v>
      </c>
      <c r="P879" t="str">
        <f>VLOOKUP(A879,'Hospitalisation Details'!$A$1:$M$2344,9,FALSE)</f>
        <v>R1026</v>
      </c>
      <c r="Q879">
        <f>VLOOKUP(A879,'Hospitalisation Details'!$A$1:$M$2344,13,FALSE)</f>
        <v>33</v>
      </c>
    </row>
    <row r="880" spans="1:17" ht="15.5" x14ac:dyDescent="0.35">
      <c r="A880" s="21" t="s">
        <v>1492</v>
      </c>
      <c r="B880" t="str">
        <f>VLOOKUP('Customer Names'!A880,'Customer Names'!$A$2:$C$2336,3,FALSE)</f>
        <v xml:space="preserve">  Renee</v>
      </c>
      <c r="C880">
        <f>VLOOKUP(A880,'Medical Examinations'!$A$1:$L$2336,2, FALSE)</f>
        <v>35.99</v>
      </c>
      <c r="D880">
        <f>VLOOKUP(A880,'Medical Examinations'!$A$1:$L$2336,3,FALSE)</f>
        <v>11.11</v>
      </c>
      <c r="E880" t="str">
        <f>VLOOKUP(A880,'Medical Examinations'!$A$1:$L$2336,4,FALSE)</f>
        <v>No</v>
      </c>
      <c r="F880" t="str">
        <f>VLOOKUP(A880,'Medical Examinations'!$A$1:$L$2336,5,FALSE)</f>
        <v>No</v>
      </c>
      <c r="G880" t="str">
        <f>VLOOKUP(A880,'Medical Examinations'!$A$1:$L$2336,6,FALSE)</f>
        <v>No</v>
      </c>
      <c r="H880" s="25">
        <f>VLOOKUP(A880,'Medical Examinations'!$A$1:$L$2336,7,FALSE)</f>
        <v>0</v>
      </c>
      <c r="I880" t="str">
        <f>VLOOKUP(A880,'Medical Examinations'!$A$1:$L$2336,8,FALSE)</f>
        <v>No</v>
      </c>
      <c r="J880" t="str">
        <f>VLOOKUP(A880,'Medical Examinations'!$A$1:$L$2336,11,FALSE)</f>
        <v>Obesity</v>
      </c>
      <c r="K880" t="str">
        <f>VLOOKUP(A880,'Medical Examinations'!$A$1:$L$2336,12,FALSE)</f>
        <v>Diabetes</v>
      </c>
      <c r="L880" t="str">
        <f>VLOOKUP(A880,'Hospitalisation Details'!$A$1:$M$2344,12,FALSE)</f>
        <v>23-06-1974</v>
      </c>
      <c r="M880">
        <f>VLOOKUP(A880,'Hospitalisation Details'!$A$1:$M$2344,6,FALSE)</f>
        <v>12245.17</v>
      </c>
      <c r="N880" t="str">
        <f>VLOOKUP(A880,'Hospitalisation Details'!$A$1:$M$2344,7,FALSE)</f>
        <v>tier - 3</v>
      </c>
      <c r="O880" t="str">
        <f>VLOOKUP(A880,'Hospitalisation Details'!$A$1:$M$2344,8,FALSE)</f>
        <v>tier - 1</v>
      </c>
      <c r="P880" t="str">
        <f>VLOOKUP(A880,'Hospitalisation Details'!$A$1:$M$2344,9,FALSE)</f>
        <v>R1012</v>
      </c>
      <c r="Q880">
        <f>VLOOKUP(A880,'Hospitalisation Details'!$A$1:$M$2344,13,FALSE)</f>
        <v>49</v>
      </c>
    </row>
    <row r="881" spans="1:17" ht="15.5" x14ac:dyDescent="0.35">
      <c r="A881" s="21" t="s">
        <v>1491</v>
      </c>
      <c r="B881" t="str">
        <f>VLOOKUP('Customer Names'!A881,'Customer Names'!$A$2:$C$2336,3,FALSE)</f>
        <v xml:space="preserve">  Nellie A</v>
      </c>
      <c r="C881">
        <f>VLOOKUP(A881,'Medical Examinations'!$A$1:$L$2336,2, FALSE)</f>
        <v>35.200000000000003</v>
      </c>
      <c r="D881">
        <f>VLOOKUP(A881,'Medical Examinations'!$A$1:$L$2336,3,FALSE)</f>
        <v>7.72</v>
      </c>
      <c r="E881" t="str">
        <f>VLOOKUP(A881,'Medical Examinations'!$A$1:$L$2336,4,FALSE)</f>
        <v>yes</v>
      </c>
      <c r="F881" t="str">
        <f>VLOOKUP(A881,'Medical Examinations'!$A$1:$L$2336,5,FALSE)</f>
        <v>No</v>
      </c>
      <c r="G881" t="str">
        <f>VLOOKUP(A881,'Medical Examinations'!$A$1:$L$2336,6,FALSE)</f>
        <v>Yes</v>
      </c>
      <c r="H881" s="25">
        <f>VLOOKUP(A881,'Medical Examinations'!$A$1:$L$2336,7,FALSE)</f>
        <v>1</v>
      </c>
      <c r="I881" t="str">
        <f>VLOOKUP(A881,'Medical Examinations'!$A$1:$L$2336,8,FALSE)</f>
        <v>No</v>
      </c>
      <c r="J881" t="str">
        <f>VLOOKUP(A881,'Medical Examinations'!$A$1:$L$2336,11,FALSE)</f>
        <v>Obesity</v>
      </c>
      <c r="K881" t="str">
        <f>VLOOKUP(A881,'Medical Examinations'!$A$1:$L$2336,12,FALSE)</f>
        <v>Diabetes</v>
      </c>
      <c r="L881" t="str">
        <f>VLOOKUP(A881,'Hospitalisation Details'!$A$1:$M$2344,12,FALSE)</f>
        <v>17-07-1963</v>
      </c>
      <c r="M881">
        <f>VLOOKUP(A881,'Hospitalisation Details'!$A$1:$M$2344,6,FALSE)</f>
        <v>12244.53</v>
      </c>
      <c r="N881" t="str">
        <f>VLOOKUP(A881,'Hospitalisation Details'!$A$1:$M$2344,7,FALSE)</f>
        <v>tier - 3</v>
      </c>
      <c r="O881" t="str">
        <f>VLOOKUP(A881,'Hospitalisation Details'!$A$1:$M$2344,8,FALSE)</f>
        <v>tier - 1</v>
      </c>
      <c r="P881" t="str">
        <f>VLOOKUP(A881,'Hospitalisation Details'!$A$1:$M$2344,9,FALSE)</f>
        <v>R1013</v>
      </c>
      <c r="Q881">
        <f>VLOOKUP(A881,'Hospitalisation Details'!$A$1:$M$2344,13,FALSE)</f>
        <v>60</v>
      </c>
    </row>
    <row r="882" spans="1:17" ht="15.5" x14ac:dyDescent="0.35">
      <c r="A882" s="21" t="s">
        <v>1490</v>
      </c>
      <c r="B882" t="str">
        <f>VLOOKUP('Customer Names'!A882,'Customer Names'!$A$2:$C$2336,3,FALSE)</f>
        <v xml:space="preserve">  Tamara</v>
      </c>
      <c r="C882">
        <f>VLOOKUP(A882,'Medical Examinations'!$A$1:$L$2336,2, FALSE)</f>
        <v>29.91</v>
      </c>
      <c r="D882">
        <f>VLOOKUP(A882,'Medical Examinations'!$A$1:$L$2336,3,FALSE)</f>
        <v>5.55</v>
      </c>
      <c r="E882" t="str">
        <f>VLOOKUP(A882,'Medical Examinations'!$A$1:$L$2336,4,FALSE)</f>
        <v>yes</v>
      </c>
      <c r="F882" t="str">
        <f>VLOOKUP(A882,'Medical Examinations'!$A$1:$L$2336,5,FALSE)</f>
        <v>No</v>
      </c>
      <c r="G882" t="str">
        <f>VLOOKUP(A882,'Medical Examinations'!$A$1:$L$2336,6,FALSE)</f>
        <v>No</v>
      </c>
      <c r="H882" s="25">
        <f>VLOOKUP(A882,'Medical Examinations'!$A$1:$L$2336,7,FALSE)</f>
        <v>2</v>
      </c>
      <c r="I882" t="str">
        <f>VLOOKUP(A882,'Medical Examinations'!$A$1:$L$2336,8,FALSE)</f>
        <v>No</v>
      </c>
      <c r="J882" t="str">
        <f>VLOOKUP(A882,'Medical Examinations'!$A$1:$L$2336,11,FALSE)</f>
        <v>Obesity</v>
      </c>
      <c r="K882" t="str">
        <f>VLOOKUP(A882,'Medical Examinations'!$A$1:$L$2336,12,FALSE)</f>
        <v>Normal</v>
      </c>
      <c r="L882" t="str">
        <f>VLOOKUP(A882,'Hospitalisation Details'!$A$1:$M$2344,12,FALSE)</f>
        <v>29-07-1966</v>
      </c>
      <c r="M882">
        <f>VLOOKUP(A882,'Hospitalisation Details'!$A$1:$M$2344,6,FALSE)</f>
        <v>12237.73</v>
      </c>
      <c r="N882" t="str">
        <f>VLOOKUP(A882,'Hospitalisation Details'!$A$1:$M$2344,7,FALSE)</f>
        <v>tier - 3</v>
      </c>
      <c r="O882" t="str">
        <f>VLOOKUP(A882,'Hospitalisation Details'!$A$1:$M$2344,8,FALSE)</f>
        <v>tier - 3</v>
      </c>
      <c r="P882" t="str">
        <f>VLOOKUP(A882,'Hospitalisation Details'!$A$1:$M$2344,9,FALSE)</f>
        <v>R1012</v>
      </c>
      <c r="Q882">
        <f>VLOOKUP(A882,'Hospitalisation Details'!$A$1:$M$2344,13,FALSE)</f>
        <v>57</v>
      </c>
    </row>
    <row r="883" spans="1:17" ht="15.5" x14ac:dyDescent="0.35">
      <c r="A883" s="21" t="s">
        <v>1489</v>
      </c>
      <c r="B883" t="str">
        <f>VLOOKUP('Customer Names'!A883,'Customer Names'!$A$2:$C$2336,3,FALSE)</f>
        <v xml:space="preserve">  Joan</v>
      </c>
      <c r="C883">
        <f>VLOOKUP(A883,'Medical Examinations'!$A$1:$L$2336,2, FALSE)</f>
        <v>36.479999999999997</v>
      </c>
      <c r="D883">
        <f>VLOOKUP(A883,'Medical Examinations'!$A$1:$L$2336,3,FALSE)</f>
        <v>5.05</v>
      </c>
      <c r="E883" t="str">
        <f>VLOOKUP(A883,'Medical Examinations'!$A$1:$L$2336,4,FALSE)</f>
        <v>yes</v>
      </c>
      <c r="F883" t="str">
        <f>VLOOKUP(A883,'Medical Examinations'!$A$1:$L$2336,5,FALSE)</f>
        <v>No</v>
      </c>
      <c r="G883" t="str">
        <f>VLOOKUP(A883,'Medical Examinations'!$A$1:$L$2336,6,FALSE)</f>
        <v>No</v>
      </c>
      <c r="H883" s="25">
        <f>VLOOKUP(A883,'Medical Examinations'!$A$1:$L$2336,7,FALSE)</f>
        <v>1</v>
      </c>
      <c r="I883" t="str">
        <f>VLOOKUP(A883,'Medical Examinations'!$A$1:$L$2336,8,FALSE)</f>
        <v>No</v>
      </c>
      <c r="J883" t="str">
        <f>VLOOKUP(A883,'Medical Examinations'!$A$1:$L$2336,11,FALSE)</f>
        <v>Obesity</v>
      </c>
      <c r="K883" t="str">
        <f>VLOOKUP(A883,'Medical Examinations'!$A$1:$L$2336,12,FALSE)</f>
        <v>Normal</v>
      </c>
      <c r="L883" t="str">
        <f>VLOOKUP(A883,'Hospitalisation Details'!$A$1:$M$2344,12,FALSE)</f>
        <v>15-10-1964</v>
      </c>
      <c r="M883">
        <f>VLOOKUP(A883,'Hospitalisation Details'!$A$1:$M$2344,6,FALSE)</f>
        <v>12235.84</v>
      </c>
      <c r="N883" t="str">
        <f>VLOOKUP(A883,'Hospitalisation Details'!$A$1:$M$2344,7,FALSE)</f>
        <v>tier - 3</v>
      </c>
      <c r="O883" t="str">
        <f>VLOOKUP(A883,'Hospitalisation Details'!$A$1:$M$2344,8,FALSE)</f>
        <v>tier - 3</v>
      </c>
      <c r="P883" t="str">
        <f>VLOOKUP(A883,'Hospitalisation Details'!$A$1:$M$2344,9,FALSE)</f>
        <v>R1012</v>
      </c>
      <c r="Q883">
        <f>VLOOKUP(A883,'Hospitalisation Details'!$A$1:$M$2344,13,FALSE)</f>
        <v>58</v>
      </c>
    </row>
    <row r="884" spans="1:17" ht="15.5" x14ac:dyDescent="0.35">
      <c r="A884" s="21" t="s">
        <v>1488</v>
      </c>
      <c r="B884" t="str">
        <f>VLOOKUP('Customer Names'!A884,'Customer Names'!$A$2:$C$2336,3,FALSE)</f>
        <v xml:space="preserve">  Aimee J</v>
      </c>
      <c r="C884">
        <f>VLOOKUP(A884,'Medical Examinations'!$A$1:$L$2336,2, FALSE)</f>
        <v>27.5</v>
      </c>
      <c r="D884">
        <f>VLOOKUP(A884,'Medical Examinations'!$A$1:$L$2336,3,FALSE)</f>
        <v>8.69</v>
      </c>
      <c r="E884" t="str">
        <f>VLOOKUP(A884,'Medical Examinations'!$A$1:$L$2336,4,FALSE)</f>
        <v>yes</v>
      </c>
      <c r="F884" t="str">
        <f>VLOOKUP(A884,'Medical Examinations'!$A$1:$L$2336,5,FALSE)</f>
        <v>No</v>
      </c>
      <c r="G884" t="str">
        <f>VLOOKUP(A884,'Medical Examinations'!$A$1:$L$2336,6,FALSE)</f>
        <v>Yes</v>
      </c>
      <c r="H884" s="25">
        <f>VLOOKUP(A884,'Medical Examinations'!$A$1:$L$2336,7,FALSE)</f>
        <v>1</v>
      </c>
      <c r="I884" t="str">
        <f>VLOOKUP(A884,'Medical Examinations'!$A$1:$L$2336,8,FALSE)</f>
        <v>No</v>
      </c>
      <c r="J884" t="str">
        <f>VLOOKUP(A884,'Medical Examinations'!$A$1:$L$2336,11,FALSE)</f>
        <v>Over Weight</v>
      </c>
      <c r="K884" t="str">
        <f>VLOOKUP(A884,'Medical Examinations'!$A$1:$L$2336,12,FALSE)</f>
        <v>Diabetes</v>
      </c>
      <c r="L884" t="str">
        <f>VLOOKUP(A884,'Hospitalisation Details'!$A$1:$M$2344,12,FALSE)</f>
        <v>19-07-1963</v>
      </c>
      <c r="M884">
        <f>VLOOKUP(A884,'Hospitalisation Details'!$A$1:$M$2344,6,FALSE)</f>
        <v>12233.83</v>
      </c>
      <c r="N884" t="str">
        <f>VLOOKUP(A884,'Hospitalisation Details'!$A$1:$M$2344,7,FALSE)</f>
        <v>tier - 3</v>
      </c>
      <c r="O884" t="str">
        <f>VLOOKUP(A884,'Hospitalisation Details'!$A$1:$M$2344,8,FALSE)</f>
        <v>tier - 1</v>
      </c>
      <c r="P884" t="str">
        <f>VLOOKUP(A884,'Hospitalisation Details'!$A$1:$M$2344,9,FALSE)</f>
        <v>R1011</v>
      </c>
      <c r="Q884">
        <f>VLOOKUP(A884,'Hospitalisation Details'!$A$1:$M$2344,13,FALSE)</f>
        <v>60</v>
      </c>
    </row>
    <row r="885" spans="1:17" ht="15.5" x14ac:dyDescent="0.35">
      <c r="A885" s="21" t="s">
        <v>1487</v>
      </c>
      <c r="B885" t="str">
        <f>VLOOKUP('Customer Names'!A885,'Customer Names'!$A$2:$C$2336,3,FALSE)</f>
        <v xml:space="preserve">  Suzanne</v>
      </c>
      <c r="C885">
        <f>VLOOKUP(A885,'Medical Examinations'!$A$1:$L$2336,2, FALSE)</f>
        <v>33.44</v>
      </c>
      <c r="D885">
        <f>VLOOKUP(A885,'Medical Examinations'!$A$1:$L$2336,3,FALSE)</f>
        <v>5.9</v>
      </c>
      <c r="E885" t="str">
        <f>VLOOKUP(A885,'Medical Examinations'!$A$1:$L$2336,4,FALSE)</f>
        <v>yes</v>
      </c>
      <c r="F885" t="str">
        <f>VLOOKUP(A885,'Medical Examinations'!$A$1:$L$2336,5,FALSE)</f>
        <v>No</v>
      </c>
      <c r="G885" t="str">
        <f>VLOOKUP(A885,'Medical Examinations'!$A$1:$L$2336,6,FALSE)</f>
        <v>No</v>
      </c>
      <c r="H885" s="25">
        <f>VLOOKUP(A885,'Medical Examinations'!$A$1:$L$2336,7,FALSE)</f>
        <v>1</v>
      </c>
      <c r="I885" t="str">
        <f>VLOOKUP(A885,'Medical Examinations'!$A$1:$L$2336,8,FALSE)</f>
        <v>No</v>
      </c>
      <c r="J885" t="str">
        <f>VLOOKUP(A885,'Medical Examinations'!$A$1:$L$2336,11,FALSE)</f>
        <v>Obesity</v>
      </c>
      <c r="K885" t="str">
        <f>VLOOKUP(A885,'Medical Examinations'!$A$1:$L$2336,12,FALSE)</f>
        <v>Prediabetes</v>
      </c>
      <c r="L885" t="str">
        <f>VLOOKUP(A885,'Hospitalisation Details'!$A$1:$M$2344,12,FALSE)</f>
        <v>24-06-1964</v>
      </c>
      <c r="M885">
        <f>VLOOKUP(A885,'Hospitalisation Details'!$A$1:$M$2344,6,FALSE)</f>
        <v>12231.61</v>
      </c>
      <c r="N885" t="str">
        <f>VLOOKUP(A885,'Hospitalisation Details'!$A$1:$M$2344,7,FALSE)</f>
        <v>tier - 3</v>
      </c>
      <c r="O885" t="str">
        <f>VLOOKUP(A885,'Hospitalisation Details'!$A$1:$M$2344,8,FALSE)</f>
        <v>tier - 3</v>
      </c>
      <c r="P885" t="str">
        <f>VLOOKUP(A885,'Hospitalisation Details'!$A$1:$M$2344,9,FALSE)</f>
        <v>R1012</v>
      </c>
      <c r="Q885">
        <f>VLOOKUP(A885,'Hospitalisation Details'!$A$1:$M$2344,13,FALSE)</f>
        <v>59</v>
      </c>
    </row>
    <row r="886" spans="1:17" ht="15.5" x14ac:dyDescent="0.35">
      <c r="A886" s="21" t="s">
        <v>1486</v>
      </c>
      <c r="B886" t="str">
        <f>VLOOKUP('Customer Names'!A886,'Customer Names'!$A$2:$C$2336,3,FALSE)</f>
        <v xml:space="preserve">  Kristin A</v>
      </c>
      <c r="C886">
        <f>VLOOKUP(A886,'Medical Examinations'!$A$1:$L$2336,2, FALSE)</f>
        <v>28.215</v>
      </c>
      <c r="D886">
        <f>VLOOKUP(A886,'Medical Examinations'!$A$1:$L$2336,3,FALSE)</f>
        <v>6.29</v>
      </c>
      <c r="E886" t="str">
        <f>VLOOKUP(A886,'Medical Examinations'!$A$1:$L$2336,4,FALSE)</f>
        <v>yes</v>
      </c>
      <c r="F886" t="str">
        <f>VLOOKUP(A886,'Medical Examinations'!$A$1:$L$2336,5,FALSE)</f>
        <v>No</v>
      </c>
      <c r="G886" t="str">
        <f>VLOOKUP(A886,'Medical Examinations'!$A$1:$L$2336,6,FALSE)</f>
        <v>No</v>
      </c>
      <c r="H886" s="25">
        <f>VLOOKUP(A886,'Medical Examinations'!$A$1:$L$2336,7,FALSE)</f>
        <v>1</v>
      </c>
      <c r="I886" t="str">
        <f>VLOOKUP(A886,'Medical Examinations'!$A$1:$L$2336,8,FALSE)</f>
        <v>No</v>
      </c>
      <c r="J886" t="str">
        <f>VLOOKUP(A886,'Medical Examinations'!$A$1:$L$2336,11,FALSE)</f>
        <v>Over Weight</v>
      </c>
      <c r="K886" t="str">
        <f>VLOOKUP(A886,'Medical Examinations'!$A$1:$L$2336,12,FALSE)</f>
        <v>Prediabetes</v>
      </c>
      <c r="L886" t="str">
        <f>VLOOKUP(A886,'Hospitalisation Details'!$A$1:$M$2344,12,FALSE)</f>
        <v>02-07-1964</v>
      </c>
      <c r="M886">
        <f>VLOOKUP(A886,'Hospitalisation Details'!$A$1:$M$2344,6,FALSE)</f>
        <v>12224.35</v>
      </c>
      <c r="N886" t="str">
        <f>VLOOKUP(A886,'Hospitalisation Details'!$A$1:$M$2344,7,FALSE)</f>
        <v>tier - 3</v>
      </c>
      <c r="O886" t="str">
        <f>VLOOKUP(A886,'Hospitalisation Details'!$A$1:$M$2344,8,FALSE)</f>
        <v>tier - 1</v>
      </c>
      <c r="P886" t="str">
        <f>VLOOKUP(A886,'Hospitalisation Details'!$A$1:$M$2344,9,FALSE)</f>
        <v>R1012</v>
      </c>
      <c r="Q886">
        <f>VLOOKUP(A886,'Hospitalisation Details'!$A$1:$M$2344,13,FALSE)</f>
        <v>59</v>
      </c>
    </row>
    <row r="887" spans="1:17" ht="15.5" x14ac:dyDescent="0.35">
      <c r="A887" s="21" t="s">
        <v>1485</v>
      </c>
      <c r="B887" t="str">
        <f>VLOOKUP('Customer Names'!A887,'Customer Names'!$A$2:$C$2336,3,FALSE)</f>
        <v xml:space="preserve">  Bronwyn</v>
      </c>
      <c r="C887">
        <f>VLOOKUP(A887,'Medical Examinations'!$A$1:$L$2336,2, FALSE)</f>
        <v>27.17</v>
      </c>
      <c r="D887">
        <f>VLOOKUP(A887,'Medical Examinations'!$A$1:$L$2336,3,FALSE)</f>
        <v>5.84</v>
      </c>
      <c r="E887" t="str">
        <f>VLOOKUP(A887,'Medical Examinations'!$A$1:$L$2336,4,FALSE)</f>
        <v>yes</v>
      </c>
      <c r="F887" t="str">
        <f>VLOOKUP(A887,'Medical Examinations'!$A$1:$L$2336,5,FALSE)</f>
        <v>No</v>
      </c>
      <c r="G887" t="str">
        <f>VLOOKUP(A887,'Medical Examinations'!$A$1:$L$2336,6,FALSE)</f>
        <v>No</v>
      </c>
      <c r="H887" s="25">
        <f>VLOOKUP(A887,'Medical Examinations'!$A$1:$L$2336,7,FALSE)</f>
        <v>1</v>
      </c>
      <c r="I887" t="str">
        <f>VLOOKUP(A887,'Medical Examinations'!$A$1:$L$2336,8,FALSE)</f>
        <v>No</v>
      </c>
      <c r="J887" t="str">
        <f>VLOOKUP(A887,'Medical Examinations'!$A$1:$L$2336,11,FALSE)</f>
        <v>Over Weight</v>
      </c>
      <c r="K887" t="str">
        <f>VLOOKUP(A887,'Medical Examinations'!$A$1:$L$2336,12,FALSE)</f>
        <v>Prediabetes</v>
      </c>
      <c r="L887" t="str">
        <f>VLOOKUP(A887,'Hospitalisation Details'!$A$1:$M$2344,12,FALSE)</f>
        <v>20-07-1964</v>
      </c>
      <c r="M887">
        <f>VLOOKUP(A887,'Hospitalisation Details'!$A$1:$M$2344,6,FALSE)</f>
        <v>12222.9</v>
      </c>
      <c r="N887" t="str">
        <f>VLOOKUP(A887,'Hospitalisation Details'!$A$1:$M$2344,7,FALSE)</f>
        <v>tier - 3</v>
      </c>
      <c r="O887" t="str">
        <f>VLOOKUP(A887,'Hospitalisation Details'!$A$1:$M$2344,8,FALSE)</f>
        <v>tier - 2</v>
      </c>
      <c r="P887" t="str">
        <f>VLOOKUP(A887,'Hospitalisation Details'!$A$1:$M$2344,9,FALSE)</f>
        <v>R1012</v>
      </c>
      <c r="Q887">
        <f>VLOOKUP(A887,'Hospitalisation Details'!$A$1:$M$2344,13,FALSE)</f>
        <v>59</v>
      </c>
    </row>
    <row r="888" spans="1:17" ht="15.5" x14ac:dyDescent="0.35">
      <c r="A888" s="21" t="s">
        <v>1484</v>
      </c>
      <c r="B888" t="str">
        <f>VLOOKUP('Customer Names'!A888,'Customer Names'!$A$2:$C$2336,3,FALSE)</f>
        <v xml:space="preserve">  Taylor J</v>
      </c>
      <c r="C888">
        <f>VLOOKUP(A888,'Medical Examinations'!$A$1:$L$2336,2, FALSE)</f>
        <v>35.380000000000003</v>
      </c>
      <c r="D888">
        <f>VLOOKUP(A888,'Medical Examinations'!$A$1:$L$2336,3,FALSE)</f>
        <v>6.12</v>
      </c>
      <c r="E888" t="str">
        <f>VLOOKUP(A888,'Medical Examinations'!$A$1:$L$2336,4,FALSE)</f>
        <v>No</v>
      </c>
      <c r="F888" t="str">
        <f>VLOOKUP(A888,'Medical Examinations'!$A$1:$L$2336,5,FALSE)</f>
        <v>No</v>
      </c>
      <c r="G888" t="str">
        <f>VLOOKUP(A888,'Medical Examinations'!$A$1:$L$2336,6,FALSE)</f>
        <v>No</v>
      </c>
      <c r="H888" s="25">
        <f>VLOOKUP(A888,'Medical Examinations'!$A$1:$L$2336,7,FALSE)</f>
        <v>0</v>
      </c>
      <c r="I888" t="str">
        <f>VLOOKUP(A888,'Medical Examinations'!$A$1:$L$2336,8,FALSE)</f>
        <v>No</v>
      </c>
      <c r="J888" t="str">
        <f>VLOOKUP(A888,'Medical Examinations'!$A$1:$L$2336,11,FALSE)</f>
        <v>Obesity</v>
      </c>
      <c r="K888" t="str">
        <f>VLOOKUP(A888,'Medical Examinations'!$A$1:$L$2336,12,FALSE)</f>
        <v>Prediabetes</v>
      </c>
      <c r="L888" t="str">
        <f>VLOOKUP(A888,'Hospitalisation Details'!$A$1:$M$2344,12,FALSE)</f>
        <v>14-08-1977</v>
      </c>
      <c r="M888">
        <f>VLOOKUP(A888,'Hospitalisation Details'!$A$1:$M$2344,6,FALSE)</f>
        <v>12218.7</v>
      </c>
      <c r="N888" t="str">
        <f>VLOOKUP(A888,'Hospitalisation Details'!$A$1:$M$2344,7,FALSE)</f>
        <v>tier - 3</v>
      </c>
      <c r="O888" t="str">
        <f>VLOOKUP(A888,'Hospitalisation Details'!$A$1:$M$2344,8,FALSE)</f>
        <v>tier - 1</v>
      </c>
      <c r="P888" t="str">
        <f>VLOOKUP(A888,'Hospitalisation Details'!$A$1:$M$2344,9,FALSE)</f>
        <v>R1012</v>
      </c>
      <c r="Q888">
        <f>VLOOKUP(A888,'Hospitalisation Details'!$A$1:$M$2344,13,FALSE)</f>
        <v>45</v>
      </c>
    </row>
    <row r="889" spans="1:17" ht="15.5" x14ac:dyDescent="0.35">
      <c r="A889" s="21" t="s">
        <v>1483</v>
      </c>
      <c r="B889" t="str">
        <f>VLOOKUP('Customer Names'!A889,'Customer Names'!$A$2:$C$2336,3,FALSE)</f>
        <v xml:space="preserve">  Kimberly M</v>
      </c>
      <c r="C889">
        <f>VLOOKUP(A889,'Medical Examinations'!$A$1:$L$2336,2, FALSE)</f>
        <v>43.48</v>
      </c>
      <c r="D889">
        <f>VLOOKUP(A889,'Medical Examinations'!$A$1:$L$2336,3,FALSE)</f>
        <v>6.24</v>
      </c>
      <c r="E889" t="str">
        <f>VLOOKUP(A889,'Medical Examinations'!$A$1:$L$2336,4,FALSE)</f>
        <v>No</v>
      </c>
      <c r="F889" t="str">
        <f>VLOOKUP(A889,'Medical Examinations'!$A$1:$L$2336,5,FALSE)</f>
        <v>No</v>
      </c>
      <c r="G889" t="str">
        <f>VLOOKUP(A889,'Medical Examinations'!$A$1:$L$2336,6,FALSE)</f>
        <v>No</v>
      </c>
      <c r="H889" s="25">
        <f>VLOOKUP(A889,'Medical Examinations'!$A$1:$L$2336,7,FALSE)</f>
        <v>0</v>
      </c>
      <c r="I889" t="str">
        <f>VLOOKUP(A889,'Medical Examinations'!$A$1:$L$2336,8,FALSE)</f>
        <v>No</v>
      </c>
      <c r="J889" t="str">
        <f>VLOOKUP(A889,'Medical Examinations'!$A$1:$L$2336,11,FALSE)</f>
        <v>Obesity</v>
      </c>
      <c r="K889" t="str">
        <f>VLOOKUP(A889,'Medical Examinations'!$A$1:$L$2336,12,FALSE)</f>
        <v>Prediabetes</v>
      </c>
      <c r="L889" t="str">
        <f>VLOOKUP(A889,'Hospitalisation Details'!$A$1:$M$2344,12,FALSE)</f>
        <v>29-08-1991</v>
      </c>
      <c r="M889">
        <f>VLOOKUP(A889,'Hospitalisation Details'!$A$1:$M$2344,6,FALSE)</f>
        <v>12198.64</v>
      </c>
      <c r="N889" t="str">
        <f>VLOOKUP(A889,'Hospitalisation Details'!$A$1:$M$2344,7,FALSE)</f>
        <v>tier - 3</v>
      </c>
      <c r="O889" t="str">
        <f>VLOOKUP(A889,'Hospitalisation Details'!$A$1:$M$2344,8,FALSE)</f>
        <v>tier - 3</v>
      </c>
      <c r="P889" t="str">
        <f>VLOOKUP(A889,'Hospitalisation Details'!$A$1:$M$2344,9,FALSE)</f>
        <v>R1026</v>
      </c>
      <c r="Q889">
        <f>VLOOKUP(A889,'Hospitalisation Details'!$A$1:$M$2344,13,FALSE)</f>
        <v>31</v>
      </c>
    </row>
    <row r="890" spans="1:17" ht="15.5" x14ac:dyDescent="0.35">
      <c r="A890" s="21" t="s">
        <v>1482</v>
      </c>
      <c r="B890" t="str">
        <f>VLOOKUP('Customer Names'!A890,'Customer Names'!$A$2:$C$2336,3,FALSE)</f>
        <v xml:space="preserve">  Joshua E</v>
      </c>
      <c r="C890">
        <f>VLOOKUP(A890,'Medical Examinations'!$A$1:$L$2336,2, FALSE)</f>
        <v>41.73</v>
      </c>
      <c r="D890">
        <f>VLOOKUP(A890,'Medical Examinations'!$A$1:$L$2336,3,FALSE)</f>
        <v>6.25</v>
      </c>
      <c r="E890" t="str">
        <f>VLOOKUP(A890,'Medical Examinations'!$A$1:$L$2336,4,FALSE)</f>
        <v>No</v>
      </c>
      <c r="F890" t="str">
        <f>VLOOKUP(A890,'Medical Examinations'!$A$1:$L$2336,5,FALSE)</f>
        <v>No</v>
      </c>
      <c r="G890" t="str">
        <f>VLOOKUP(A890,'Medical Examinations'!$A$1:$L$2336,6,FALSE)</f>
        <v>No</v>
      </c>
      <c r="H890" s="25">
        <f>VLOOKUP(A890,'Medical Examinations'!$A$1:$L$2336,7,FALSE)</f>
        <v>1</v>
      </c>
      <c r="I890" t="str">
        <f>VLOOKUP(A890,'Medical Examinations'!$A$1:$L$2336,8,FALSE)</f>
        <v>No</v>
      </c>
      <c r="J890" t="str">
        <f>VLOOKUP(A890,'Medical Examinations'!$A$1:$L$2336,11,FALSE)</f>
        <v>Obesity</v>
      </c>
      <c r="K890" t="str">
        <f>VLOOKUP(A890,'Medical Examinations'!$A$1:$L$2336,12,FALSE)</f>
        <v>Prediabetes</v>
      </c>
      <c r="L890" t="str">
        <f>VLOOKUP(A890,'Hospitalisation Details'!$A$1:$M$2344,12,FALSE)</f>
        <v>05-10-1987</v>
      </c>
      <c r="M890">
        <f>VLOOKUP(A890,'Hospitalisation Details'!$A$1:$M$2344,6,FALSE)</f>
        <v>12148.2</v>
      </c>
      <c r="N890" t="str">
        <f>VLOOKUP(A890,'Hospitalisation Details'!$A$1:$M$2344,7,FALSE)</f>
        <v>tier - 3</v>
      </c>
      <c r="O890" t="str">
        <f>VLOOKUP(A890,'Hospitalisation Details'!$A$1:$M$2344,8,FALSE)</f>
        <v>tier - 3</v>
      </c>
      <c r="P890" t="str">
        <f>VLOOKUP(A890,'Hospitalisation Details'!$A$1:$M$2344,9,FALSE)</f>
        <v>R1012</v>
      </c>
      <c r="Q890">
        <f>VLOOKUP(A890,'Hospitalisation Details'!$A$1:$M$2344,13,FALSE)</f>
        <v>35</v>
      </c>
    </row>
    <row r="891" spans="1:17" ht="15.5" x14ac:dyDescent="0.35">
      <c r="A891" s="21" t="s">
        <v>1481</v>
      </c>
      <c r="B891" t="str">
        <f>VLOOKUP('Customer Names'!A891,'Customer Names'!$A$2:$C$2336,3,FALSE)</f>
        <v xml:space="preserve">  Jeffrey</v>
      </c>
      <c r="C891">
        <f>VLOOKUP(A891,'Medical Examinations'!$A$1:$L$2336,2, FALSE)</f>
        <v>28.9</v>
      </c>
      <c r="D891">
        <f>VLOOKUP(A891,'Medical Examinations'!$A$1:$L$2336,3,FALSE)</f>
        <v>11.96</v>
      </c>
      <c r="E891" t="str">
        <f>VLOOKUP(A891,'Medical Examinations'!$A$1:$L$2336,4,FALSE)</f>
        <v>No</v>
      </c>
      <c r="F891" t="str">
        <f>VLOOKUP(A891,'Medical Examinations'!$A$1:$L$2336,5,FALSE)</f>
        <v>No</v>
      </c>
      <c r="G891" t="str">
        <f>VLOOKUP(A891,'Medical Examinations'!$A$1:$L$2336,6,FALSE)</f>
        <v>No</v>
      </c>
      <c r="H891" s="25">
        <f>VLOOKUP(A891,'Medical Examinations'!$A$1:$L$2336,7,FALSE)</f>
        <v>0</v>
      </c>
      <c r="I891" t="str">
        <f>VLOOKUP(A891,'Medical Examinations'!$A$1:$L$2336,8,FALSE)</f>
        <v>No</v>
      </c>
      <c r="J891" t="str">
        <f>VLOOKUP(A891,'Medical Examinations'!$A$1:$L$2336,11,FALSE)</f>
        <v>Over Weight</v>
      </c>
      <c r="K891" t="str">
        <f>VLOOKUP(A891,'Medical Examinations'!$A$1:$L$2336,12,FALSE)</f>
        <v>Diabetes</v>
      </c>
      <c r="L891" t="str">
        <f>VLOOKUP(A891,'Hospitalisation Details'!$A$1:$M$2344,12,FALSE)</f>
        <v>15-09-1962</v>
      </c>
      <c r="M891">
        <f>VLOOKUP(A891,'Hospitalisation Details'!$A$1:$M$2344,6,FALSE)</f>
        <v>12146.97</v>
      </c>
      <c r="N891" t="str">
        <f>VLOOKUP(A891,'Hospitalisation Details'!$A$1:$M$2344,7,FALSE)</f>
        <v>tier - 3</v>
      </c>
      <c r="O891" t="str">
        <f>VLOOKUP(A891,'Hospitalisation Details'!$A$1:$M$2344,8,FALSE)</f>
        <v>tier - 3</v>
      </c>
      <c r="P891" t="str">
        <f>VLOOKUP(A891,'Hospitalisation Details'!$A$1:$M$2344,9,FALSE)</f>
        <v>R1011</v>
      </c>
      <c r="Q891">
        <f>VLOOKUP(A891,'Hospitalisation Details'!$A$1:$M$2344,13,FALSE)</f>
        <v>60</v>
      </c>
    </row>
    <row r="892" spans="1:17" ht="15.5" x14ac:dyDescent="0.35">
      <c r="A892" s="21" t="s">
        <v>1480</v>
      </c>
      <c r="B892" t="str">
        <f>VLOOKUP('Customer Names'!A892,'Customer Names'!$A$2:$C$2336,3,FALSE)</f>
        <v xml:space="preserve">  Andrew R</v>
      </c>
      <c r="C892">
        <f>VLOOKUP(A892,'Medical Examinations'!$A$1:$L$2336,2, FALSE)</f>
        <v>25.74</v>
      </c>
      <c r="D892">
        <f>VLOOKUP(A892,'Medical Examinations'!$A$1:$L$2336,3,FALSE)</f>
        <v>7.69</v>
      </c>
      <c r="E892" t="str">
        <f>VLOOKUP(A892,'Medical Examinations'!$A$1:$L$2336,4,FALSE)</f>
        <v>No</v>
      </c>
      <c r="F892" t="str">
        <f>VLOOKUP(A892,'Medical Examinations'!$A$1:$L$2336,5,FALSE)</f>
        <v>No</v>
      </c>
      <c r="G892" t="str">
        <f>VLOOKUP(A892,'Medical Examinations'!$A$1:$L$2336,6,FALSE)</f>
        <v>No</v>
      </c>
      <c r="H892" s="25">
        <f>VLOOKUP(A892,'Medical Examinations'!$A$1:$L$2336,7,FALSE)</f>
        <v>0</v>
      </c>
      <c r="I892" t="str">
        <f>VLOOKUP(A892,'Medical Examinations'!$A$1:$L$2336,8,FALSE)</f>
        <v>No</v>
      </c>
      <c r="J892" t="str">
        <f>VLOOKUP(A892,'Medical Examinations'!$A$1:$L$2336,11,FALSE)</f>
        <v>Over Weight</v>
      </c>
      <c r="K892" t="str">
        <f>VLOOKUP(A892,'Medical Examinations'!$A$1:$L$2336,12,FALSE)</f>
        <v>Diabetes</v>
      </c>
      <c r="L892" t="str">
        <f>VLOOKUP(A892,'Hospitalisation Details'!$A$1:$M$2344,12,FALSE)</f>
        <v>04-11-1962</v>
      </c>
      <c r="M892">
        <f>VLOOKUP(A892,'Hospitalisation Details'!$A$1:$M$2344,6,FALSE)</f>
        <v>12142.58</v>
      </c>
      <c r="N892" t="str">
        <f>VLOOKUP(A892,'Hospitalisation Details'!$A$1:$M$2344,7,FALSE)</f>
        <v>tier - 3</v>
      </c>
      <c r="O892" t="str">
        <f>VLOOKUP(A892,'Hospitalisation Details'!$A$1:$M$2344,8,FALSE)</f>
        <v>tier - 2</v>
      </c>
      <c r="P892" t="str">
        <f>VLOOKUP(A892,'Hospitalisation Details'!$A$1:$M$2344,9,FALSE)</f>
        <v>R1013</v>
      </c>
      <c r="Q892">
        <f>VLOOKUP(A892,'Hospitalisation Details'!$A$1:$M$2344,13,FALSE)</f>
        <v>60</v>
      </c>
    </row>
    <row r="893" spans="1:17" ht="15.5" x14ac:dyDescent="0.35">
      <c r="A893" s="21" t="s">
        <v>1479</v>
      </c>
      <c r="B893" t="str">
        <f>VLOOKUP('Customer Names'!A893,'Customer Names'!$A$2:$C$2336,3,FALSE)</f>
        <v xml:space="preserve">  Francisco J</v>
      </c>
      <c r="C893">
        <f>VLOOKUP(A893,'Medical Examinations'!$A$1:$L$2336,2, FALSE)</f>
        <v>36.06</v>
      </c>
      <c r="D893">
        <f>VLOOKUP(A893,'Medical Examinations'!$A$1:$L$2336,3,FALSE)</f>
        <v>8.83</v>
      </c>
      <c r="E893" t="str">
        <f>VLOOKUP(A893,'Medical Examinations'!$A$1:$L$2336,4,FALSE)</f>
        <v>No</v>
      </c>
      <c r="F893" t="str">
        <f>VLOOKUP(A893,'Medical Examinations'!$A$1:$L$2336,5,FALSE)</f>
        <v>No</v>
      </c>
      <c r="G893" t="str">
        <f>VLOOKUP(A893,'Medical Examinations'!$A$1:$L$2336,6,FALSE)</f>
        <v>No</v>
      </c>
      <c r="H893" s="25">
        <f>VLOOKUP(A893,'Medical Examinations'!$A$1:$L$2336,7,FALSE)</f>
        <v>0</v>
      </c>
      <c r="I893" t="str">
        <f>VLOOKUP(A893,'Medical Examinations'!$A$1:$L$2336,8,FALSE)</f>
        <v>No</v>
      </c>
      <c r="J893" t="str">
        <f>VLOOKUP(A893,'Medical Examinations'!$A$1:$L$2336,11,FALSE)</f>
        <v>Obesity</v>
      </c>
      <c r="K893" t="str">
        <f>VLOOKUP(A893,'Medical Examinations'!$A$1:$L$2336,12,FALSE)</f>
        <v>Diabetes</v>
      </c>
      <c r="L893" t="str">
        <f>VLOOKUP(A893,'Hospitalisation Details'!$A$1:$M$2344,12,FALSE)</f>
        <v>16-09-1974</v>
      </c>
      <c r="M893">
        <f>VLOOKUP(A893,'Hospitalisation Details'!$A$1:$M$2344,6,FALSE)</f>
        <v>12137.6</v>
      </c>
      <c r="N893" t="str">
        <f>VLOOKUP(A893,'Hospitalisation Details'!$A$1:$M$2344,7,FALSE)</f>
        <v>tier - 3</v>
      </c>
      <c r="O893" t="str">
        <f>VLOOKUP(A893,'Hospitalisation Details'!$A$1:$M$2344,8,FALSE)</f>
        <v>tier - 3</v>
      </c>
      <c r="P893" t="str">
        <f>VLOOKUP(A893,'Hospitalisation Details'!$A$1:$M$2344,9,FALSE)</f>
        <v>R1012</v>
      </c>
      <c r="Q893">
        <f>VLOOKUP(A893,'Hospitalisation Details'!$A$1:$M$2344,13,FALSE)</f>
        <v>48</v>
      </c>
    </row>
    <row r="894" spans="1:17" ht="15.5" x14ac:dyDescent="0.35">
      <c r="A894" s="21" t="s">
        <v>1478</v>
      </c>
      <c r="B894" t="str">
        <f>VLOOKUP('Customer Names'!A894,'Customer Names'!$A$2:$C$2336,3,FALSE)</f>
        <v xml:space="preserve">  Rhonda</v>
      </c>
      <c r="C894">
        <f>VLOOKUP(A894,'Medical Examinations'!$A$1:$L$2336,2, FALSE)</f>
        <v>43.28</v>
      </c>
      <c r="D894">
        <f>VLOOKUP(A894,'Medical Examinations'!$A$1:$L$2336,3,FALSE)</f>
        <v>4.41</v>
      </c>
      <c r="E894" t="str">
        <f>VLOOKUP(A894,'Medical Examinations'!$A$1:$L$2336,4,FALSE)</f>
        <v>No</v>
      </c>
      <c r="F894" t="str">
        <f>VLOOKUP(A894,'Medical Examinations'!$A$1:$L$2336,5,FALSE)</f>
        <v>No</v>
      </c>
      <c r="G894" t="str">
        <f>VLOOKUP(A894,'Medical Examinations'!$A$1:$L$2336,6,FALSE)</f>
        <v>No</v>
      </c>
      <c r="H894" s="25">
        <f>VLOOKUP(A894,'Medical Examinations'!$A$1:$L$2336,7,FALSE)</f>
        <v>0</v>
      </c>
      <c r="I894" t="str">
        <f>VLOOKUP(A894,'Medical Examinations'!$A$1:$L$2336,8,FALSE)</f>
        <v>No</v>
      </c>
      <c r="J894" t="str">
        <f>VLOOKUP(A894,'Medical Examinations'!$A$1:$L$2336,11,FALSE)</f>
        <v>Obesity</v>
      </c>
      <c r="K894" t="str">
        <f>VLOOKUP(A894,'Medical Examinations'!$A$1:$L$2336,12,FALSE)</f>
        <v>Normal</v>
      </c>
      <c r="L894" t="str">
        <f>VLOOKUP(A894,'Hospitalisation Details'!$A$1:$M$2344,12,FALSE)</f>
        <v>06-11-1991</v>
      </c>
      <c r="M894">
        <f>VLOOKUP(A894,'Hospitalisation Details'!$A$1:$M$2344,6,FALSE)</f>
        <v>12130.8</v>
      </c>
      <c r="N894" t="str">
        <f>VLOOKUP(A894,'Hospitalisation Details'!$A$1:$M$2344,7,FALSE)</f>
        <v>tier - 3</v>
      </c>
      <c r="O894" t="str">
        <f>VLOOKUP(A894,'Hospitalisation Details'!$A$1:$M$2344,8,FALSE)</f>
        <v>tier - 3</v>
      </c>
      <c r="P894" t="str">
        <f>VLOOKUP(A894,'Hospitalisation Details'!$A$1:$M$2344,9,FALSE)</f>
        <v>R1026</v>
      </c>
      <c r="Q894">
        <f>VLOOKUP(A894,'Hospitalisation Details'!$A$1:$M$2344,13,FALSE)</f>
        <v>31</v>
      </c>
    </row>
    <row r="895" spans="1:17" ht="15.5" x14ac:dyDescent="0.35">
      <c r="A895" s="21" t="s">
        <v>1477</v>
      </c>
      <c r="B895" t="str">
        <f>VLOOKUP('Customer Names'!A895,'Customer Names'!$A$2:$C$2336,3,FALSE)</f>
        <v xml:space="preserve">  John</v>
      </c>
      <c r="C895">
        <f>VLOOKUP(A895,'Medical Examinations'!$A$1:$L$2336,2, FALSE)</f>
        <v>28.785</v>
      </c>
      <c r="D895">
        <f>VLOOKUP(A895,'Medical Examinations'!$A$1:$L$2336,3,FALSE)</f>
        <v>9.1</v>
      </c>
      <c r="E895" t="str">
        <f>VLOOKUP(A895,'Medical Examinations'!$A$1:$L$2336,4,FALSE)</f>
        <v>yes</v>
      </c>
      <c r="F895" t="str">
        <f>VLOOKUP(A895,'Medical Examinations'!$A$1:$L$2336,5,FALSE)</f>
        <v>No</v>
      </c>
      <c r="G895" t="str">
        <f>VLOOKUP(A895,'Medical Examinations'!$A$1:$L$2336,6,FALSE)</f>
        <v>Yes</v>
      </c>
      <c r="H895" s="25">
        <f>VLOOKUP(A895,'Medical Examinations'!$A$1:$L$2336,7,FALSE)</f>
        <v>1</v>
      </c>
      <c r="I895" t="str">
        <f>VLOOKUP(A895,'Medical Examinations'!$A$1:$L$2336,8,FALSE)</f>
        <v>No</v>
      </c>
      <c r="J895" t="str">
        <f>VLOOKUP(A895,'Medical Examinations'!$A$1:$L$2336,11,FALSE)</f>
        <v>Over Weight</v>
      </c>
      <c r="K895" t="str">
        <f>VLOOKUP(A895,'Medical Examinations'!$A$1:$L$2336,12,FALSE)</f>
        <v>Diabetes</v>
      </c>
      <c r="L895" t="str">
        <f>VLOOKUP(A895,'Hospitalisation Details'!$A$1:$M$2344,12,FALSE)</f>
        <v>04-06-1963</v>
      </c>
      <c r="M895">
        <f>VLOOKUP(A895,'Hospitalisation Details'!$A$1:$M$2344,6,FALSE)</f>
        <v>12129.61</v>
      </c>
      <c r="N895" t="str">
        <f>VLOOKUP(A895,'Hospitalisation Details'!$A$1:$M$2344,7,FALSE)</f>
        <v>tier - 3</v>
      </c>
      <c r="O895" t="str">
        <f>VLOOKUP(A895,'Hospitalisation Details'!$A$1:$M$2344,8,FALSE)</f>
        <v>tier - 1</v>
      </c>
      <c r="P895" t="str">
        <f>VLOOKUP(A895,'Hospitalisation Details'!$A$1:$M$2344,9,FALSE)</f>
        <v>R1012</v>
      </c>
      <c r="Q895">
        <f>VLOOKUP(A895,'Hospitalisation Details'!$A$1:$M$2344,13,FALSE)</f>
        <v>60</v>
      </c>
    </row>
    <row r="896" spans="1:17" ht="15.5" x14ac:dyDescent="0.35">
      <c r="A896" s="21" t="s">
        <v>1476</v>
      </c>
      <c r="B896" t="str">
        <f>VLOOKUP('Customer Names'!A896,'Customer Names'!$A$2:$C$2336,3,FALSE)</f>
        <v xml:space="preserve">  Miles J</v>
      </c>
      <c r="C896">
        <f>VLOOKUP(A896,'Medical Examinations'!$A$1:$L$2336,2, FALSE)</f>
        <v>25.46</v>
      </c>
      <c r="D896">
        <f>VLOOKUP(A896,'Medical Examinations'!$A$1:$L$2336,3,FALSE)</f>
        <v>11.52</v>
      </c>
      <c r="E896" t="str">
        <f>VLOOKUP(A896,'Medical Examinations'!$A$1:$L$2336,4,FALSE)</f>
        <v>yes</v>
      </c>
      <c r="F896" t="str">
        <f>VLOOKUP(A896,'Medical Examinations'!$A$1:$L$2336,5,FALSE)</f>
        <v>No</v>
      </c>
      <c r="G896" t="str">
        <f>VLOOKUP(A896,'Medical Examinations'!$A$1:$L$2336,6,FALSE)</f>
        <v>Yes</v>
      </c>
      <c r="H896" s="25">
        <f>VLOOKUP(A896,'Medical Examinations'!$A$1:$L$2336,7,FALSE)</f>
        <v>1</v>
      </c>
      <c r="I896" t="str">
        <f>VLOOKUP(A896,'Medical Examinations'!$A$1:$L$2336,8,FALSE)</f>
        <v>No</v>
      </c>
      <c r="J896" t="str">
        <f>VLOOKUP(A896,'Medical Examinations'!$A$1:$L$2336,11,FALSE)</f>
        <v>Over Weight</v>
      </c>
      <c r="K896" t="str">
        <f>VLOOKUP(A896,'Medical Examinations'!$A$1:$L$2336,12,FALSE)</f>
        <v>Diabetes</v>
      </c>
      <c r="L896" t="str">
        <f>VLOOKUP(A896,'Hospitalisation Details'!$A$1:$M$2344,12,FALSE)</f>
        <v>20-07-1963</v>
      </c>
      <c r="M896">
        <f>VLOOKUP(A896,'Hospitalisation Details'!$A$1:$M$2344,6,FALSE)</f>
        <v>12124.99</v>
      </c>
      <c r="N896" t="str">
        <f>VLOOKUP(A896,'Hospitalisation Details'!$A$1:$M$2344,7,FALSE)</f>
        <v>tier - 3</v>
      </c>
      <c r="O896" t="str">
        <f>VLOOKUP(A896,'Hospitalisation Details'!$A$1:$M$2344,8,FALSE)</f>
        <v>tier - 1</v>
      </c>
      <c r="P896" t="str">
        <f>VLOOKUP(A896,'Hospitalisation Details'!$A$1:$M$2344,9,FALSE)</f>
        <v>R1012</v>
      </c>
      <c r="Q896">
        <f>VLOOKUP(A896,'Hospitalisation Details'!$A$1:$M$2344,13,FALSE)</f>
        <v>60</v>
      </c>
    </row>
    <row r="897" spans="1:17" ht="15.5" x14ac:dyDescent="0.35">
      <c r="A897" s="21" t="s">
        <v>1475</v>
      </c>
      <c r="B897" t="str">
        <f>VLOOKUP('Customer Names'!A897,'Customer Names'!$A$2:$C$2336,3,FALSE)</f>
        <v xml:space="preserve">  Justyna I</v>
      </c>
      <c r="C897">
        <f>VLOOKUP(A897,'Medical Examinations'!$A$1:$L$2336,2, FALSE)</f>
        <v>30.8</v>
      </c>
      <c r="D897">
        <f>VLOOKUP(A897,'Medical Examinations'!$A$1:$L$2336,3,FALSE)</f>
        <v>10.95</v>
      </c>
      <c r="E897" t="str">
        <f>VLOOKUP(A897,'Medical Examinations'!$A$1:$L$2336,4,FALSE)</f>
        <v>No</v>
      </c>
      <c r="F897" t="str">
        <f>VLOOKUP(A897,'Medical Examinations'!$A$1:$L$2336,5,FALSE)</f>
        <v>No</v>
      </c>
      <c r="G897" t="str">
        <f>VLOOKUP(A897,'Medical Examinations'!$A$1:$L$2336,6,FALSE)</f>
        <v>No</v>
      </c>
      <c r="H897" s="25">
        <f>VLOOKUP(A897,'Medical Examinations'!$A$1:$L$2336,7,FALSE)</f>
        <v>0</v>
      </c>
      <c r="I897" t="str">
        <f>VLOOKUP(A897,'Medical Examinations'!$A$1:$L$2336,8,FALSE)</f>
        <v>No</v>
      </c>
      <c r="J897" t="str">
        <f>VLOOKUP(A897,'Medical Examinations'!$A$1:$L$2336,11,FALSE)</f>
        <v>Obesity</v>
      </c>
      <c r="K897" t="str">
        <f>VLOOKUP(A897,'Medical Examinations'!$A$1:$L$2336,12,FALSE)</f>
        <v>Diabetes</v>
      </c>
      <c r="L897" t="str">
        <f>VLOOKUP(A897,'Hospitalisation Details'!$A$1:$M$2344,12,FALSE)</f>
        <v>25-10-1968</v>
      </c>
      <c r="M897">
        <f>VLOOKUP(A897,'Hospitalisation Details'!$A$1:$M$2344,6,FALSE)</f>
        <v>12105.32</v>
      </c>
      <c r="N897" t="str">
        <f>VLOOKUP(A897,'Hospitalisation Details'!$A$1:$M$2344,7,FALSE)</f>
        <v>tier - 3</v>
      </c>
      <c r="O897" t="str">
        <f>VLOOKUP(A897,'Hospitalisation Details'!$A$1:$M$2344,8,FALSE)</f>
        <v>tier - 3</v>
      </c>
      <c r="P897" t="str">
        <f>VLOOKUP(A897,'Hospitalisation Details'!$A$1:$M$2344,9,FALSE)</f>
        <v>R1011</v>
      </c>
      <c r="Q897">
        <f>VLOOKUP(A897,'Hospitalisation Details'!$A$1:$M$2344,13,FALSE)</f>
        <v>54</v>
      </c>
    </row>
    <row r="898" spans="1:17" ht="15.5" x14ac:dyDescent="0.35">
      <c r="A898" s="21" t="s">
        <v>1474</v>
      </c>
      <c r="B898" t="str">
        <f>VLOOKUP('Customer Names'!A898,'Customer Names'!$A$2:$C$2336,3,FALSE)</f>
        <v xml:space="preserve">  Lucille</v>
      </c>
      <c r="C898">
        <f>VLOOKUP(A898,'Medical Examinations'!$A$1:$L$2336,2, FALSE)</f>
        <v>28.88</v>
      </c>
      <c r="D898">
        <f>VLOOKUP(A898,'Medical Examinations'!$A$1:$L$2336,3,FALSE)</f>
        <v>11.5</v>
      </c>
      <c r="E898" t="str">
        <f>VLOOKUP(A898,'Medical Examinations'!$A$1:$L$2336,4,FALSE)</f>
        <v>No</v>
      </c>
      <c r="F898" t="str">
        <f>VLOOKUP(A898,'Medical Examinations'!$A$1:$L$2336,5,FALSE)</f>
        <v>No</v>
      </c>
      <c r="G898" t="str">
        <f>VLOOKUP(A898,'Medical Examinations'!$A$1:$L$2336,6,FALSE)</f>
        <v>No</v>
      </c>
      <c r="H898" s="25">
        <f>VLOOKUP(A898,'Medical Examinations'!$A$1:$L$2336,7,FALSE)</f>
        <v>0</v>
      </c>
      <c r="I898" t="str">
        <f>VLOOKUP(A898,'Medical Examinations'!$A$1:$L$2336,8,FALSE)</f>
        <v>No</v>
      </c>
      <c r="J898" t="str">
        <f>VLOOKUP(A898,'Medical Examinations'!$A$1:$L$2336,11,FALSE)</f>
        <v>Over Weight</v>
      </c>
      <c r="K898" t="str">
        <f>VLOOKUP(A898,'Medical Examinations'!$A$1:$L$2336,12,FALSE)</f>
        <v>Diabetes</v>
      </c>
      <c r="L898" t="str">
        <f>VLOOKUP(A898,'Hospitalisation Details'!$A$1:$M$2344,12,FALSE)</f>
        <v>09-12-1968</v>
      </c>
      <c r="M898">
        <f>VLOOKUP(A898,'Hospitalisation Details'!$A$1:$M$2344,6,FALSE)</f>
        <v>12096.65</v>
      </c>
      <c r="N898" t="str">
        <f>VLOOKUP(A898,'Hospitalisation Details'!$A$1:$M$2344,7,FALSE)</f>
        <v>tier - 3</v>
      </c>
      <c r="O898" t="str">
        <f>VLOOKUP(A898,'Hospitalisation Details'!$A$1:$M$2344,8,FALSE)</f>
        <v>tier - 1</v>
      </c>
      <c r="P898" t="str">
        <f>VLOOKUP(A898,'Hospitalisation Details'!$A$1:$M$2344,9,FALSE)</f>
        <v>R1024</v>
      </c>
      <c r="Q898">
        <f>VLOOKUP(A898,'Hospitalisation Details'!$A$1:$M$2344,13,FALSE)</f>
        <v>54</v>
      </c>
    </row>
    <row r="899" spans="1:17" ht="15.5" x14ac:dyDescent="0.35">
      <c r="A899" s="21" t="s">
        <v>1473</v>
      </c>
      <c r="B899" t="str">
        <f>VLOOKUP('Customer Names'!A899,'Customer Names'!$A$2:$C$2336,3,FALSE)</f>
        <v xml:space="preserve">  April</v>
      </c>
      <c r="C899">
        <f>VLOOKUP(A899,'Medical Examinations'!$A$1:$L$2336,2, FALSE)</f>
        <v>23</v>
      </c>
      <c r="D899">
        <f>VLOOKUP(A899,'Medical Examinations'!$A$1:$L$2336,3,FALSE)</f>
        <v>9.8800000000000008</v>
      </c>
      <c r="E899" t="str">
        <f>VLOOKUP(A899,'Medical Examinations'!$A$1:$L$2336,4,FALSE)</f>
        <v>No</v>
      </c>
      <c r="F899" t="str">
        <f>VLOOKUP(A899,'Medical Examinations'!$A$1:$L$2336,5,FALSE)</f>
        <v>No</v>
      </c>
      <c r="G899" t="str">
        <f>VLOOKUP(A899,'Medical Examinations'!$A$1:$L$2336,6,FALSE)</f>
        <v>No</v>
      </c>
      <c r="H899" s="25">
        <f>VLOOKUP(A899,'Medical Examinations'!$A$1:$L$2336,7,FALSE)</f>
        <v>0</v>
      </c>
      <c r="I899" t="str">
        <f>VLOOKUP(A899,'Medical Examinations'!$A$1:$L$2336,8,FALSE)</f>
        <v>No</v>
      </c>
      <c r="J899" t="str">
        <f>VLOOKUP(A899,'Medical Examinations'!$A$1:$L$2336,11,FALSE)</f>
        <v>Normal Weight</v>
      </c>
      <c r="K899" t="str">
        <f>VLOOKUP(A899,'Medical Examinations'!$A$1:$L$2336,12,FALSE)</f>
        <v>Diabetes</v>
      </c>
      <c r="L899" t="str">
        <f>VLOOKUP(A899,'Hospitalisation Details'!$A$1:$M$2344,12,FALSE)</f>
        <v>21-06-1968</v>
      </c>
      <c r="M899">
        <f>VLOOKUP(A899,'Hospitalisation Details'!$A$1:$M$2344,6,FALSE)</f>
        <v>12094.48</v>
      </c>
      <c r="N899" t="str">
        <f>VLOOKUP(A899,'Hospitalisation Details'!$A$1:$M$2344,7,FALSE)</f>
        <v>tier - 3</v>
      </c>
      <c r="O899" t="str">
        <f>VLOOKUP(A899,'Hospitalisation Details'!$A$1:$M$2344,8,FALSE)</f>
        <v>tier - 3</v>
      </c>
      <c r="P899" t="str">
        <f>VLOOKUP(A899,'Hospitalisation Details'!$A$1:$M$2344,9,FALSE)</f>
        <v>R1011</v>
      </c>
      <c r="Q899">
        <f>VLOOKUP(A899,'Hospitalisation Details'!$A$1:$M$2344,13,FALSE)</f>
        <v>55</v>
      </c>
    </row>
    <row r="900" spans="1:17" ht="15.5" x14ac:dyDescent="0.35">
      <c r="A900" s="21" t="s">
        <v>1472</v>
      </c>
      <c r="B900" t="str">
        <f>VLOOKUP('Customer Names'!A900,'Customer Names'!$A$2:$C$2336,3,FALSE)</f>
        <v xml:space="preserve">  Robert</v>
      </c>
      <c r="C900">
        <f>VLOOKUP(A900,'Medical Examinations'!$A$1:$L$2336,2, FALSE)</f>
        <v>38.25</v>
      </c>
      <c r="D900">
        <f>VLOOKUP(A900,'Medical Examinations'!$A$1:$L$2336,3,FALSE)</f>
        <v>6.2</v>
      </c>
      <c r="E900" t="str">
        <f>VLOOKUP(A900,'Medical Examinations'!$A$1:$L$2336,4,FALSE)</f>
        <v>No</v>
      </c>
      <c r="F900" t="str">
        <f>VLOOKUP(A900,'Medical Examinations'!$A$1:$L$2336,5,FALSE)</f>
        <v>No</v>
      </c>
      <c r="G900" t="str">
        <f>VLOOKUP(A900,'Medical Examinations'!$A$1:$L$2336,6,FALSE)</f>
        <v>No</v>
      </c>
      <c r="H900" s="25">
        <f>VLOOKUP(A900,'Medical Examinations'!$A$1:$L$2336,7,FALSE)</f>
        <v>1</v>
      </c>
      <c r="I900" t="str">
        <f>VLOOKUP(A900,'Medical Examinations'!$A$1:$L$2336,8,FALSE)</f>
        <v>No</v>
      </c>
      <c r="J900" t="str">
        <f>VLOOKUP(A900,'Medical Examinations'!$A$1:$L$2336,11,FALSE)</f>
        <v>Obesity</v>
      </c>
      <c r="K900" t="str">
        <f>VLOOKUP(A900,'Medical Examinations'!$A$1:$L$2336,12,FALSE)</f>
        <v>Prediabetes</v>
      </c>
      <c r="L900" t="str">
        <f>VLOOKUP(A900,'Hospitalisation Details'!$A$1:$M$2344,12,FALSE)</f>
        <v>02-09-1984</v>
      </c>
      <c r="M900">
        <f>VLOOKUP(A900,'Hospitalisation Details'!$A$1:$M$2344,6,FALSE)</f>
        <v>12091.34</v>
      </c>
      <c r="N900" t="str">
        <f>VLOOKUP(A900,'Hospitalisation Details'!$A$1:$M$2344,7,FALSE)</f>
        <v>tier - 3</v>
      </c>
      <c r="O900" t="str">
        <f>VLOOKUP(A900,'Hospitalisation Details'!$A$1:$M$2344,8,FALSE)</f>
        <v>tier - 2</v>
      </c>
      <c r="P900" t="str">
        <f>VLOOKUP(A900,'Hospitalisation Details'!$A$1:$M$2344,9,FALSE)</f>
        <v>R1022</v>
      </c>
      <c r="Q900">
        <f>VLOOKUP(A900,'Hospitalisation Details'!$A$1:$M$2344,13,FALSE)</f>
        <v>38</v>
      </c>
    </row>
    <row r="901" spans="1:17" ht="15.5" x14ac:dyDescent="0.35">
      <c r="A901" s="21" t="s">
        <v>1471</v>
      </c>
      <c r="B901" t="str">
        <f>VLOOKUP('Customer Names'!A901,'Customer Names'!$A$2:$C$2336,3,FALSE)</f>
        <v xml:space="preserve">  Alyssa</v>
      </c>
      <c r="C901">
        <f>VLOOKUP(A901,'Medical Examinations'!$A$1:$L$2336,2, FALSE)</f>
        <v>39.25</v>
      </c>
      <c r="D901">
        <f>VLOOKUP(A901,'Medical Examinations'!$A$1:$L$2336,3,FALSE)</f>
        <v>8.41</v>
      </c>
      <c r="E901" t="str">
        <f>VLOOKUP(A901,'Medical Examinations'!$A$1:$L$2336,4,FALSE)</f>
        <v>yes</v>
      </c>
      <c r="F901" t="str">
        <f>VLOOKUP(A901,'Medical Examinations'!$A$1:$L$2336,5,FALSE)</f>
        <v>No</v>
      </c>
      <c r="G901" t="str">
        <f>VLOOKUP(A901,'Medical Examinations'!$A$1:$L$2336,6,FALSE)</f>
        <v>No</v>
      </c>
      <c r="H901" s="25">
        <f>VLOOKUP(A901,'Medical Examinations'!$A$1:$L$2336,7,FALSE)</f>
        <v>1</v>
      </c>
      <c r="I901" t="str">
        <f>VLOOKUP(A901,'Medical Examinations'!$A$1:$L$2336,8,FALSE)</f>
        <v>No</v>
      </c>
      <c r="J901" t="str">
        <f>VLOOKUP(A901,'Medical Examinations'!$A$1:$L$2336,11,FALSE)</f>
        <v>Obesity</v>
      </c>
      <c r="K901" t="str">
        <f>VLOOKUP(A901,'Medical Examinations'!$A$1:$L$2336,12,FALSE)</f>
        <v>Diabetes</v>
      </c>
      <c r="L901" t="str">
        <f>VLOOKUP(A901,'Hospitalisation Details'!$A$1:$M$2344,12,FALSE)</f>
        <v>07-09-1986</v>
      </c>
      <c r="M901">
        <f>VLOOKUP(A901,'Hospitalisation Details'!$A$1:$M$2344,6,FALSE)</f>
        <v>12048.13</v>
      </c>
      <c r="N901" t="str">
        <f>VLOOKUP(A901,'Hospitalisation Details'!$A$1:$M$2344,7,FALSE)</f>
        <v>tier - 3</v>
      </c>
      <c r="O901" t="str">
        <f>VLOOKUP(A901,'Hospitalisation Details'!$A$1:$M$2344,8,FALSE)</f>
        <v>tier - 2</v>
      </c>
      <c r="P901" t="str">
        <f>VLOOKUP(A901,'Hospitalisation Details'!$A$1:$M$2344,9,FALSE)</f>
        <v>R1026</v>
      </c>
      <c r="Q901">
        <f>VLOOKUP(A901,'Hospitalisation Details'!$A$1:$M$2344,13,FALSE)</f>
        <v>36</v>
      </c>
    </row>
    <row r="902" spans="1:17" ht="15.5" x14ac:dyDescent="0.35">
      <c r="A902" s="21" t="s">
        <v>1470</v>
      </c>
      <c r="B902" t="str">
        <f>VLOOKUP('Customer Names'!A902,'Customer Names'!$A$2:$C$2336,3,FALSE)</f>
        <v xml:space="preserve">  Jessica E</v>
      </c>
      <c r="C902">
        <f>VLOOKUP(A902,'Medical Examinations'!$A$1:$L$2336,2, FALSE)</f>
        <v>26.6</v>
      </c>
      <c r="D902">
        <f>VLOOKUP(A902,'Medical Examinations'!$A$1:$L$2336,3,FALSE)</f>
        <v>5.07</v>
      </c>
      <c r="E902" t="str">
        <f>VLOOKUP(A902,'Medical Examinations'!$A$1:$L$2336,4,FALSE)</f>
        <v>yes</v>
      </c>
      <c r="F902" t="str">
        <f>VLOOKUP(A902,'Medical Examinations'!$A$1:$L$2336,5,FALSE)</f>
        <v>No</v>
      </c>
      <c r="G902" t="str">
        <f>VLOOKUP(A902,'Medical Examinations'!$A$1:$L$2336,6,FALSE)</f>
        <v>No</v>
      </c>
      <c r="H902" s="25">
        <f>VLOOKUP(A902,'Medical Examinations'!$A$1:$L$2336,7,FALSE)</f>
        <v>2</v>
      </c>
      <c r="I902" t="str">
        <f>VLOOKUP(A902,'Medical Examinations'!$A$1:$L$2336,8,FALSE)</f>
        <v>No</v>
      </c>
      <c r="J902" t="str">
        <f>VLOOKUP(A902,'Medical Examinations'!$A$1:$L$2336,11,FALSE)</f>
        <v>Over Weight</v>
      </c>
      <c r="K902" t="str">
        <f>VLOOKUP(A902,'Medical Examinations'!$A$1:$L$2336,12,FALSE)</f>
        <v>Normal</v>
      </c>
      <c r="L902" t="str">
        <f>VLOOKUP(A902,'Hospitalisation Details'!$A$1:$M$2344,12,FALSE)</f>
        <v>24-11-1966</v>
      </c>
      <c r="M902">
        <f>VLOOKUP(A902,'Hospitalisation Details'!$A$1:$M$2344,6,FALSE)</f>
        <v>12044.34</v>
      </c>
      <c r="N902" t="str">
        <f>VLOOKUP(A902,'Hospitalisation Details'!$A$1:$M$2344,7,FALSE)</f>
        <v>tier - 3</v>
      </c>
      <c r="O902" t="str">
        <f>VLOOKUP(A902,'Hospitalisation Details'!$A$1:$M$2344,8,FALSE)</f>
        <v>tier - 1</v>
      </c>
      <c r="P902" t="str">
        <f>VLOOKUP(A902,'Hospitalisation Details'!$A$1:$M$2344,9,FALSE)</f>
        <v>R1012</v>
      </c>
      <c r="Q902">
        <f>VLOOKUP(A902,'Hospitalisation Details'!$A$1:$M$2344,13,FALSE)</f>
        <v>56</v>
      </c>
    </row>
    <row r="903" spans="1:17" ht="15.5" x14ac:dyDescent="0.35">
      <c r="A903" s="21" t="s">
        <v>1469</v>
      </c>
      <c r="B903" t="str">
        <f>VLOOKUP('Customer Names'!A903,'Customer Names'!$A$2:$C$2336,3,FALSE)</f>
        <v xml:space="preserve">  Patrick J</v>
      </c>
      <c r="C903">
        <f>VLOOKUP(A903,'Medical Examinations'!$A$1:$L$2336,2, FALSE)</f>
        <v>35.700000000000003</v>
      </c>
      <c r="D903">
        <f>VLOOKUP(A903,'Medical Examinations'!$A$1:$L$2336,3,FALSE)</f>
        <v>4.0599999999999996</v>
      </c>
      <c r="E903" t="str">
        <f>VLOOKUP(A903,'Medical Examinations'!$A$1:$L$2336,4,FALSE)</f>
        <v>No</v>
      </c>
      <c r="F903" t="str">
        <f>VLOOKUP(A903,'Medical Examinations'!$A$1:$L$2336,5,FALSE)</f>
        <v>No</v>
      </c>
      <c r="G903" t="str">
        <f>VLOOKUP(A903,'Medical Examinations'!$A$1:$L$2336,6,FALSE)</f>
        <v>Yes</v>
      </c>
      <c r="H903" s="25">
        <f>VLOOKUP(A903,'Medical Examinations'!$A$1:$L$2336,7,FALSE)</f>
        <v>1</v>
      </c>
      <c r="I903" t="str">
        <f>VLOOKUP(A903,'Medical Examinations'!$A$1:$L$2336,8,FALSE)</f>
        <v>No</v>
      </c>
      <c r="J903" t="str">
        <f>VLOOKUP(A903,'Medical Examinations'!$A$1:$L$2336,11,FALSE)</f>
        <v>Obesity</v>
      </c>
      <c r="K903" t="str">
        <f>VLOOKUP(A903,'Medical Examinations'!$A$1:$L$2336,12,FALSE)</f>
        <v>Normal</v>
      </c>
      <c r="L903" t="str">
        <f>VLOOKUP(A903,'Hospitalisation Details'!$A$1:$M$2344,12,FALSE)</f>
        <v>16-10-1979</v>
      </c>
      <c r="M903">
        <f>VLOOKUP(A903,'Hospitalisation Details'!$A$1:$M$2344,6,FALSE)</f>
        <v>12035.18</v>
      </c>
      <c r="N903" t="str">
        <f>VLOOKUP(A903,'Hospitalisation Details'!$A$1:$M$2344,7,FALSE)</f>
        <v>tier - 3</v>
      </c>
      <c r="O903" t="str">
        <f>VLOOKUP(A903,'Hospitalisation Details'!$A$1:$M$2344,8,FALSE)</f>
        <v>tier - 3</v>
      </c>
      <c r="P903" t="str">
        <f>VLOOKUP(A903,'Hospitalisation Details'!$A$1:$M$2344,9,FALSE)</f>
        <v>R1021</v>
      </c>
      <c r="Q903">
        <f>VLOOKUP(A903,'Hospitalisation Details'!$A$1:$M$2344,13,FALSE)</f>
        <v>43</v>
      </c>
    </row>
    <row r="904" spans="1:17" ht="15.5" x14ac:dyDescent="0.35">
      <c r="A904" s="21" t="s">
        <v>1468</v>
      </c>
      <c r="B904" t="str">
        <f>VLOOKUP('Customer Names'!A904,'Customer Names'!$A$2:$C$2336,3,FALSE)</f>
        <v xml:space="preserve">  Emilie</v>
      </c>
      <c r="C904">
        <f>VLOOKUP(A904,'Medical Examinations'!$A$1:$L$2336,2, FALSE)</f>
        <v>20.100000000000001</v>
      </c>
      <c r="D904">
        <f>VLOOKUP(A904,'Medical Examinations'!$A$1:$L$2336,3,FALSE)</f>
        <v>10.52</v>
      </c>
      <c r="E904" t="str">
        <f>VLOOKUP(A904,'Medical Examinations'!$A$1:$L$2336,4,FALSE)</f>
        <v>No</v>
      </c>
      <c r="F904" t="str">
        <f>VLOOKUP(A904,'Medical Examinations'!$A$1:$L$2336,5,FALSE)</f>
        <v>No</v>
      </c>
      <c r="G904" t="str">
        <f>VLOOKUP(A904,'Medical Examinations'!$A$1:$L$2336,6,FALSE)</f>
        <v>No</v>
      </c>
      <c r="H904" s="25">
        <f>VLOOKUP(A904,'Medical Examinations'!$A$1:$L$2336,7,FALSE)</f>
        <v>0</v>
      </c>
      <c r="I904" t="str">
        <f>VLOOKUP(A904,'Medical Examinations'!$A$1:$L$2336,8,FALSE)</f>
        <v>No</v>
      </c>
      <c r="J904" t="str">
        <f>VLOOKUP(A904,'Medical Examinations'!$A$1:$L$2336,11,FALSE)</f>
        <v>Normal Weight</v>
      </c>
      <c r="K904" t="str">
        <f>VLOOKUP(A904,'Medical Examinations'!$A$1:$L$2336,12,FALSE)</f>
        <v>Diabetes</v>
      </c>
      <c r="L904" t="str">
        <f>VLOOKUP(A904,'Hospitalisation Details'!$A$1:$M$2344,12,FALSE)</f>
        <v>29-10-1965</v>
      </c>
      <c r="M904">
        <f>VLOOKUP(A904,'Hospitalisation Details'!$A$1:$M$2344,6,FALSE)</f>
        <v>12032.33</v>
      </c>
      <c r="N904" t="str">
        <f>VLOOKUP(A904,'Hospitalisation Details'!$A$1:$M$2344,7,FALSE)</f>
        <v>tier - 3</v>
      </c>
      <c r="O904" t="str">
        <f>VLOOKUP(A904,'Hospitalisation Details'!$A$1:$M$2344,8,FALSE)</f>
        <v>tier - 1</v>
      </c>
      <c r="P904" t="str">
        <f>VLOOKUP(A904,'Hospitalisation Details'!$A$1:$M$2344,9,FALSE)</f>
        <v>R1011</v>
      </c>
      <c r="Q904">
        <f>VLOOKUP(A904,'Hospitalisation Details'!$A$1:$M$2344,13,FALSE)</f>
        <v>57</v>
      </c>
    </row>
    <row r="905" spans="1:17" ht="15.5" x14ac:dyDescent="0.35">
      <c r="A905" s="21" t="s">
        <v>1467</v>
      </c>
      <c r="B905" t="str">
        <f>VLOOKUP('Customer Names'!A905,'Customer Names'!$A$2:$C$2336,3,FALSE)</f>
        <v xml:space="preserve">  Caitlin B</v>
      </c>
      <c r="C905">
        <f>VLOOKUP(A905,'Medical Examinations'!$A$1:$L$2336,2, FALSE)</f>
        <v>22.23</v>
      </c>
      <c r="D905">
        <f>VLOOKUP(A905,'Medical Examinations'!$A$1:$L$2336,3,FALSE)</f>
        <v>9.65</v>
      </c>
      <c r="E905" t="str">
        <f>VLOOKUP(A905,'Medical Examinations'!$A$1:$L$2336,4,FALSE)</f>
        <v>No</v>
      </c>
      <c r="F905" t="str">
        <f>VLOOKUP(A905,'Medical Examinations'!$A$1:$L$2336,5,FALSE)</f>
        <v>No</v>
      </c>
      <c r="G905" t="str">
        <f>VLOOKUP(A905,'Medical Examinations'!$A$1:$L$2336,6,FALSE)</f>
        <v>No</v>
      </c>
      <c r="H905" s="25">
        <f>VLOOKUP(A905,'Medical Examinations'!$A$1:$L$2336,7,FALSE)</f>
        <v>0</v>
      </c>
      <c r="I905" t="str">
        <f>VLOOKUP(A905,'Medical Examinations'!$A$1:$L$2336,8,FALSE)</f>
        <v>No</v>
      </c>
      <c r="J905" t="str">
        <f>VLOOKUP(A905,'Medical Examinations'!$A$1:$L$2336,11,FALSE)</f>
        <v>Normal Weight</v>
      </c>
      <c r="K905" t="str">
        <f>VLOOKUP(A905,'Medical Examinations'!$A$1:$L$2336,12,FALSE)</f>
        <v>Diabetes</v>
      </c>
      <c r="L905" t="str">
        <f>VLOOKUP(A905,'Hospitalisation Details'!$A$1:$M$2344,12,FALSE)</f>
        <v>09-06-1965</v>
      </c>
      <c r="M905">
        <f>VLOOKUP(A905,'Hospitalisation Details'!$A$1:$M$2344,6,FALSE)</f>
        <v>12029.29</v>
      </c>
      <c r="N905" t="str">
        <f>VLOOKUP(A905,'Hospitalisation Details'!$A$1:$M$2344,7,FALSE)</f>
        <v>tier - 3</v>
      </c>
      <c r="O905" t="str">
        <f>VLOOKUP(A905,'Hospitalisation Details'!$A$1:$M$2344,8,FALSE)</f>
        <v>tier - 2</v>
      </c>
      <c r="P905" t="str">
        <f>VLOOKUP(A905,'Hospitalisation Details'!$A$1:$M$2344,9,FALSE)</f>
        <v>R1024</v>
      </c>
      <c r="Q905">
        <f>VLOOKUP(A905,'Hospitalisation Details'!$A$1:$M$2344,13,FALSE)</f>
        <v>58</v>
      </c>
    </row>
    <row r="906" spans="1:17" ht="15.5" x14ac:dyDescent="0.35">
      <c r="A906" s="21" t="s">
        <v>1466</v>
      </c>
      <c r="B906" t="str">
        <f>VLOOKUP('Customer Names'!A906,'Customer Names'!$A$2:$C$2336,3,FALSE)</f>
        <v xml:space="preserve">  Joseph W</v>
      </c>
      <c r="C906">
        <f>VLOOKUP(A906,'Medical Examinations'!$A$1:$L$2336,2, FALSE)</f>
        <v>36.47</v>
      </c>
      <c r="D906">
        <f>VLOOKUP(A906,'Medical Examinations'!$A$1:$L$2336,3,FALSE)</f>
        <v>6.21</v>
      </c>
      <c r="E906" t="str">
        <f>VLOOKUP(A906,'Medical Examinations'!$A$1:$L$2336,4,FALSE)</f>
        <v>No</v>
      </c>
      <c r="F906" t="str">
        <f>VLOOKUP(A906,'Medical Examinations'!$A$1:$L$2336,5,FALSE)</f>
        <v>No</v>
      </c>
      <c r="G906" t="str">
        <f>VLOOKUP(A906,'Medical Examinations'!$A$1:$L$2336,6,FALSE)</f>
        <v>No</v>
      </c>
      <c r="H906" s="25">
        <f>VLOOKUP(A906,'Medical Examinations'!$A$1:$L$2336,7,FALSE)</f>
        <v>0</v>
      </c>
      <c r="I906" t="str">
        <f>VLOOKUP(A906,'Medical Examinations'!$A$1:$L$2336,8,FALSE)</f>
        <v>No</v>
      </c>
      <c r="J906" t="str">
        <f>VLOOKUP(A906,'Medical Examinations'!$A$1:$L$2336,11,FALSE)</f>
        <v>Obesity</v>
      </c>
      <c r="K906" t="str">
        <f>VLOOKUP(A906,'Medical Examinations'!$A$1:$L$2336,12,FALSE)</f>
        <v>Prediabetes</v>
      </c>
      <c r="L906" t="str">
        <f>VLOOKUP(A906,'Hospitalisation Details'!$A$1:$M$2344,12,FALSE)</f>
        <v>17-10-1982</v>
      </c>
      <c r="M906">
        <f>VLOOKUP(A906,'Hospitalisation Details'!$A$1:$M$2344,6,FALSE)</f>
        <v>12001.29</v>
      </c>
      <c r="N906" t="str">
        <f>VLOOKUP(A906,'Hospitalisation Details'!$A$1:$M$2344,7,FALSE)</f>
        <v>tier - 3</v>
      </c>
      <c r="O906" t="str">
        <f>VLOOKUP(A906,'Hospitalisation Details'!$A$1:$M$2344,8,FALSE)</f>
        <v>tier - 3</v>
      </c>
      <c r="P906" t="str">
        <f>VLOOKUP(A906,'Hospitalisation Details'!$A$1:$M$2344,9,FALSE)</f>
        <v>R1021</v>
      </c>
      <c r="Q906">
        <f>VLOOKUP(A906,'Hospitalisation Details'!$A$1:$M$2344,13,FALSE)</f>
        <v>40</v>
      </c>
    </row>
    <row r="907" spans="1:17" ht="15.5" x14ac:dyDescent="0.35">
      <c r="A907" s="21" t="s">
        <v>1465</v>
      </c>
      <c r="B907" t="str">
        <f>VLOOKUP('Customer Names'!A907,'Customer Names'!$A$2:$C$2336,3,FALSE)</f>
        <v xml:space="preserve">  Wendy</v>
      </c>
      <c r="C907">
        <f>VLOOKUP(A907,'Medical Examinations'!$A$1:$L$2336,2, FALSE)</f>
        <v>49.64</v>
      </c>
      <c r="D907">
        <f>VLOOKUP(A907,'Medical Examinations'!$A$1:$L$2336,3,FALSE)</f>
        <v>4.76</v>
      </c>
      <c r="E907" t="str">
        <f>VLOOKUP(A907,'Medical Examinations'!$A$1:$L$2336,4,FALSE)</f>
        <v>No</v>
      </c>
      <c r="F907" t="str">
        <f>VLOOKUP(A907,'Medical Examinations'!$A$1:$L$2336,5,FALSE)</f>
        <v>No</v>
      </c>
      <c r="G907" t="str">
        <f>VLOOKUP(A907,'Medical Examinations'!$A$1:$L$2336,6,FALSE)</f>
        <v>Yes</v>
      </c>
      <c r="H907" s="25">
        <f>VLOOKUP(A907,'Medical Examinations'!$A$1:$L$2336,7,FALSE)</f>
        <v>1</v>
      </c>
      <c r="I907" t="str">
        <f>VLOOKUP(A907,'Medical Examinations'!$A$1:$L$2336,8,FALSE)</f>
        <v>No</v>
      </c>
      <c r="J907" t="str">
        <f>VLOOKUP(A907,'Medical Examinations'!$A$1:$L$2336,11,FALSE)</f>
        <v>Obesity</v>
      </c>
      <c r="K907" t="str">
        <f>VLOOKUP(A907,'Medical Examinations'!$A$1:$L$2336,12,FALSE)</f>
        <v>Normal</v>
      </c>
      <c r="L907" t="str">
        <f>VLOOKUP(A907,'Hospitalisation Details'!$A$1:$M$2344,12,FALSE)</f>
        <v>12-12-1993</v>
      </c>
      <c r="M907">
        <f>VLOOKUP(A907,'Hospitalisation Details'!$A$1:$M$2344,6,FALSE)</f>
        <v>11994.89</v>
      </c>
      <c r="N907" t="str">
        <f>VLOOKUP(A907,'Hospitalisation Details'!$A$1:$M$2344,7,FALSE)</f>
        <v>tier - 3</v>
      </c>
      <c r="O907" t="str">
        <f>VLOOKUP(A907,'Hospitalisation Details'!$A$1:$M$2344,8,FALSE)</f>
        <v>tier - 2</v>
      </c>
      <c r="P907" t="str">
        <f>VLOOKUP(A907,'Hospitalisation Details'!$A$1:$M$2344,9,FALSE)</f>
        <v>R1012</v>
      </c>
      <c r="Q907">
        <f>VLOOKUP(A907,'Hospitalisation Details'!$A$1:$M$2344,13,FALSE)</f>
        <v>29</v>
      </c>
    </row>
    <row r="908" spans="1:17" ht="15.5" x14ac:dyDescent="0.35">
      <c r="A908" s="21" t="s">
        <v>1464</v>
      </c>
      <c r="B908" t="str">
        <f>VLOOKUP('Customer Names'!A908,'Customer Names'!$A$2:$C$2336,3,FALSE)</f>
        <v xml:space="preserve">  Leah L</v>
      </c>
      <c r="C908">
        <f>VLOOKUP(A908,'Medical Examinations'!$A$1:$L$2336,2, FALSE)</f>
        <v>36.799999999999997</v>
      </c>
      <c r="D908">
        <f>VLOOKUP(A908,'Medical Examinations'!$A$1:$L$2336,3,FALSE)</f>
        <v>5.73</v>
      </c>
      <c r="E908" t="str">
        <f>VLOOKUP(A908,'Medical Examinations'!$A$1:$L$2336,4,FALSE)</f>
        <v>yes</v>
      </c>
      <c r="F908" t="str">
        <f>VLOOKUP(A908,'Medical Examinations'!$A$1:$L$2336,5,FALSE)</f>
        <v>No</v>
      </c>
      <c r="G908" t="str">
        <f>VLOOKUP(A908,'Medical Examinations'!$A$1:$L$2336,6,FALSE)</f>
        <v>Yes</v>
      </c>
      <c r="H908" s="25">
        <f>VLOOKUP(A908,'Medical Examinations'!$A$1:$L$2336,7,FALSE)</f>
        <v>1</v>
      </c>
      <c r="I908" t="str">
        <f>VLOOKUP(A908,'Medical Examinations'!$A$1:$L$2336,8,FALSE)</f>
        <v>No</v>
      </c>
      <c r="J908" t="str">
        <f>VLOOKUP(A908,'Medical Examinations'!$A$1:$L$2336,11,FALSE)</f>
        <v>Obesity</v>
      </c>
      <c r="K908" t="str">
        <f>VLOOKUP(A908,'Medical Examinations'!$A$1:$L$2336,12,FALSE)</f>
        <v>Prediabetes</v>
      </c>
      <c r="L908" t="str">
        <f>VLOOKUP(A908,'Hospitalisation Details'!$A$1:$M$2344,12,FALSE)</f>
        <v>04-07-1983</v>
      </c>
      <c r="M908">
        <f>VLOOKUP(A908,'Hospitalisation Details'!$A$1:$M$2344,6,FALSE)</f>
        <v>11987.68</v>
      </c>
      <c r="N908" t="str">
        <f>VLOOKUP(A908,'Hospitalisation Details'!$A$1:$M$2344,7,FALSE)</f>
        <v>tier - 3</v>
      </c>
      <c r="O908" t="str">
        <f>VLOOKUP(A908,'Hospitalisation Details'!$A$1:$M$2344,8,FALSE)</f>
        <v>tier - 2</v>
      </c>
      <c r="P908" t="str">
        <f>VLOOKUP(A908,'Hospitalisation Details'!$A$1:$M$2344,9,FALSE)</f>
        <v>R1026</v>
      </c>
      <c r="Q908">
        <f>VLOOKUP(A908,'Hospitalisation Details'!$A$1:$M$2344,13,FALSE)</f>
        <v>40</v>
      </c>
    </row>
    <row r="909" spans="1:17" ht="15.5" x14ac:dyDescent="0.35">
      <c r="A909" s="21" t="s">
        <v>1463</v>
      </c>
      <c r="B909" t="str">
        <f>VLOOKUP('Customer Names'!A909,'Customer Names'!$A$2:$C$2336,3,FALSE)</f>
        <v xml:space="preserve">  Wayne L</v>
      </c>
      <c r="C909">
        <f>VLOOKUP(A909,'Medical Examinations'!$A$1:$L$2336,2, FALSE)</f>
        <v>33.880000000000003</v>
      </c>
      <c r="D909">
        <f>VLOOKUP(A909,'Medical Examinations'!$A$1:$L$2336,3,FALSE)</f>
        <v>10.78</v>
      </c>
      <c r="E909" t="str">
        <f>VLOOKUP(A909,'Medical Examinations'!$A$1:$L$2336,4,FALSE)</f>
        <v>yes</v>
      </c>
      <c r="F909" t="str">
        <f>VLOOKUP(A909,'Medical Examinations'!$A$1:$L$2336,5,FALSE)</f>
        <v>No</v>
      </c>
      <c r="G909" t="str">
        <f>VLOOKUP(A909,'Medical Examinations'!$A$1:$L$2336,6,FALSE)</f>
        <v>No</v>
      </c>
      <c r="H909" s="25">
        <f>VLOOKUP(A909,'Medical Examinations'!$A$1:$L$2336,7,FALSE)</f>
        <v>0</v>
      </c>
      <c r="I909" t="str">
        <f>VLOOKUP(A909,'Medical Examinations'!$A$1:$L$2336,8,FALSE)</f>
        <v>No</v>
      </c>
      <c r="J909" t="str">
        <f>VLOOKUP(A909,'Medical Examinations'!$A$1:$L$2336,11,FALSE)</f>
        <v>Obesity</v>
      </c>
      <c r="K909" t="str">
        <f>VLOOKUP(A909,'Medical Examinations'!$A$1:$L$2336,12,FALSE)</f>
        <v>Diabetes</v>
      </c>
      <c r="L909" t="str">
        <f>VLOOKUP(A909,'Hospitalisation Details'!$A$1:$M$2344,12,FALSE)</f>
        <v>22-12-1967</v>
      </c>
      <c r="M909">
        <f>VLOOKUP(A909,'Hospitalisation Details'!$A$1:$M$2344,6,FALSE)</f>
        <v>11987.17</v>
      </c>
      <c r="N909" t="str">
        <f>VLOOKUP(A909,'Hospitalisation Details'!$A$1:$M$2344,7,FALSE)</f>
        <v>tier - 3</v>
      </c>
      <c r="O909" t="str">
        <f>VLOOKUP(A909,'Hospitalisation Details'!$A$1:$M$2344,8,FALSE)</f>
        <v>tier - 3</v>
      </c>
      <c r="P909" t="str">
        <f>VLOOKUP(A909,'Hospitalisation Details'!$A$1:$M$2344,9,FALSE)</f>
        <v>R1013</v>
      </c>
      <c r="Q909">
        <f>VLOOKUP(A909,'Hospitalisation Details'!$A$1:$M$2344,13,FALSE)</f>
        <v>55</v>
      </c>
    </row>
    <row r="910" spans="1:17" ht="15.5" x14ac:dyDescent="0.35">
      <c r="A910" s="21" t="s">
        <v>1462</v>
      </c>
      <c r="B910" t="str">
        <f>VLOOKUP('Customer Names'!A910,'Customer Names'!$A$2:$C$2336,3,FALSE)</f>
        <v xml:space="preserve">  Jason M</v>
      </c>
      <c r="C910">
        <f>VLOOKUP(A910,'Medical Examinations'!$A$1:$L$2336,2, FALSE)</f>
        <v>32.01</v>
      </c>
      <c r="D910">
        <f>VLOOKUP(A910,'Medical Examinations'!$A$1:$L$2336,3,FALSE)</f>
        <v>5.08</v>
      </c>
      <c r="E910" t="str">
        <f>VLOOKUP(A910,'Medical Examinations'!$A$1:$L$2336,4,FALSE)</f>
        <v>yes</v>
      </c>
      <c r="F910" t="str">
        <f>VLOOKUP(A910,'Medical Examinations'!$A$1:$L$2336,5,FALSE)</f>
        <v>No</v>
      </c>
      <c r="G910" t="str">
        <f>VLOOKUP(A910,'Medical Examinations'!$A$1:$L$2336,6,FALSE)</f>
        <v>No</v>
      </c>
      <c r="H910" s="25">
        <f>VLOOKUP(A910,'Medical Examinations'!$A$1:$L$2336,7,FALSE)</f>
        <v>1</v>
      </c>
      <c r="I910" t="str">
        <f>VLOOKUP(A910,'Medical Examinations'!$A$1:$L$2336,8,FALSE)</f>
        <v>No</v>
      </c>
      <c r="J910" t="str">
        <f>VLOOKUP(A910,'Medical Examinations'!$A$1:$L$2336,11,FALSE)</f>
        <v>Obesity</v>
      </c>
      <c r="K910" t="str">
        <f>VLOOKUP(A910,'Medical Examinations'!$A$1:$L$2336,12,FALSE)</f>
        <v>Normal</v>
      </c>
      <c r="L910" t="str">
        <f>VLOOKUP(A910,'Hospitalisation Details'!$A$1:$M$2344,12,FALSE)</f>
        <v>29-09-1964</v>
      </c>
      <c r="M910">
        <f>VLOOKUP(A910,'Hospitalisation Details'!$A$1:$M$2344,6,FALSE)</f>
        <v>11946.63</v>
      </c>
      <c r="N910" t="str">
        <f>VLOOKUP(A910,'Hospitalisation Details'!$A$1:$M$2344,7,FALSE)</f>
        <v>tier - 3</v>
      </c>
      <c r="O910" t="str">
        <f>VLOOKUP(A910,'Hospitalisation Details'!$A$1:$M$2344,8,FALSE)</f>
        <v>tier - 2</v>
      </c>
      <c r="P910" t="str">
        <f>VLOOKUP(A910,'Hospitalisation Details'!$A$1:$M$2344,9,FALSE)</f>
        <v>R1013</v>
      </c>
      <c r="Q910">
        <f>VLOOKUP(A910,'Hospitalisation Details'!$A$1:$M$2344,13,FALSE)</f>
        <v>58</v>
      </c>
    </row>
    <row r="911" spans="1:17" ht="15.5" x14ac:dyDescent="0.35">
      <c r="A911" s="21" t="s">
        <v>1461</v>
      </c>
      <c r="B911" t="str">
        <f>VLOOKUP('Customer Names'!A911,'Customer Names'!$A$2:$C$2336,3,FALSE)</f>
        <v xml:space="preserve">  Floris</v>
      </c>
      <c r="C911">
        <f>VLOOKUP(A911,'Medical Examinations'!$A$1:$L$2336,2, FALSE)</f>
        <v>33.630000000000003</v>
      </c>
      <c r="D911">
        <f>VLOOKUP(A911,'Medical Examinations'!$A$1:$L$2336,3,FALSE)</f>
        <v>11.39</v>
      </c>
      <c r="E911" t="str">
        <f>VLOOKUP(A911,'Medical Examinations'!$A$1:$L$2336,4,FALSE)</f>
        <v>No</v>
      </c>
      <c r="F911" t="str">
        <f>VLOOKUP(A911,'Medical Examinations'!$A$1:$L$2336,5,FALSE)</f>
        <v>No</v>
      </c>
      <c r="G911" t="str">
        <f>VLOOKUP(A911,'Medical Examinations'!$A$1:$L$2336,6,FALSE)</f>
        <v>No</v>
      </c>
      <c r="H911" s="25">
        <f>VLOOKUP(A911,'Medical Examinations'!$A$1:$L$2336,7,FALSE)</f>
        <v>0</v>
      </c>
      <c r="I911" t="str">
        <f>VLOOKUP(A911,'Medical Examinations'!$A$1:$L$2336,8,FALSE)</f>
        <v>No</v>
      </c>
      <c r="J911" t="str">
        <f>VLOOKUP(A911,'Medical Examinations'!$A$1:$L$2336,11,FALSE)</f>
        <v>Obesity</v>
      </c>
      <c r="K911" t="str">
        <f>VLOOKUP(A911,'Medical Examinations'!$A$1:$L$2336,12,FALSE)</f>
        <v>Diabetes</v>
      </c>
      <c r="L911" t="str">
        <f>VLOOKUP(A911,'Hospitalisation Details'!$A$1:$M$2344,12,FALSE)</f>
        <v>01-11-1965</v>
      </c>
      <c r="M911">
        <f>VLOOKUP(A911,'Hospitalisation Details'!$A$1:$M$2344,6,FALSE)</f>
        <v>11945.13</v>
      </c>
      <c r="N911" t="str">
        <f>VLOOKUP(A911,'Hospitalisation Details'!$A$1:$M$2344,7,FALSE)</f>
        <v>tier - 3</v>
      </c>
      <c r="O911" t="str">
        <f>VLOOKUP(A911,'Hospitalisation Details'!$A$1:$M$2344,8,FALSE)</f>
        <v>tier - 2</v>
      </c>
      <c r="P911" t="str">
        <f>VLOOKUP(A911,'Hospitalisation Details'!$A$1:$M$2344,9,FALSE)</f>
        <v>R1012</v>
      </c>
      <c r="Q911">
        <f>VLOOKUP(A911,'Hospitalisation Details'!$A$1:$M$2344,13,FALSE)</f>
        <v>57</v>
      </c>
    </row>
    <row r="912" spans="1:17" ht="15.5" x14ac:dyDescent="0.35">
      <c r="A912" s="21" t="s">
        <v>1460</v>
      </c>
      <c r="B912" t="str">
        <f>VLOOKUP('Customer Names'!A912,'Customer Names'!$A$2:$C$2336,3,FALSE)</f>
        <v xml:space="preserve">  Marc</v>
      </c>
      <c r="C912">
        <f>VLOOKUP(A912,'Medical Examinations'!$A$1:$L$2336,2, FALSE)</f>
        <v>34.865000000000002</v>
      </c>
      <c r="D912">
        <f>VLOOKUP(A912,'Medical Examinations'!$A$1:$L$2336,3,FALSE)</f>
        <v>5.35</v>
      </c>
      <c r="E912" t="str">
        <f>VLOOKUP(A912,'Medical Examinations'!$A$1:$L$2336,4,FALSE)</f>
        <v>yes</v>
      </c>
      <c r="F912" t="str">
        <f>VLOOKUP(A912,'Medical Examinations'!$A$1:$L$2336,5,FALSE)</f>
        <v>No</v>
      </c>
      <c r="G912" t="str">
        <f>VLOOKUP(A912,'Medical Examinations'!$A$1:$L$2336,6,FALSE)</f>
        <v>No</v>
      </c>
      <c r="H912" s="25">
        <f>VLOOKUP(A912,'Medical Examinations'!$A$1:$L$2336,7,FALSE)</f>
        <v>1</v>
      </c>
      <c r="I912" t="str">
        <f>VLOOKUP(A912,'Medical Examinations'!$A$1:$L$2336,8,FALSE)</f>
        <v>No</v>
      </c>
      <c r="J912" t="str">
        <f>VLOOKUP(A912,'Medical Examinations'!$A$1:$L$2336,11,FALSE)</f>
        <v>Obesity</v>
      </c>
      <c r="K912" t="str">
        <f>VLOOKUP(A912,'Medical Examinations'!$A$1:$L$2336,12,FALSE)</f>
        <v>Normal</v>
      </c>
      <c r="L912" t="str">
        <f>VLOOKUP(A912,'Hospitalisation Details'!$A$1:$M$2344,12,FALSE)</f>
        <v>25-12-1964</v>
      </c>
      <c r="M912">
        <f>VLOOKUP(A912,'Hospitalisation Details'!$A$1:$M$2344,6,FALSE)</f>
        <v>11944.59</v>
      </c>
      <c r="N912" t="str">
        <f>VLOOKUP(A912,'Hospitalisation Details'!$A$1:$M$2344,7,FALSE)</f>
        <v>tier - 3</v>
      </c>
      <c r="O912" t="str">
        <f>VLOOKUP(A912,'Hospitalisation Details'!$A$1:$M$2344,8,FALSE)</f>
        <v>tier - 2</v>
      </c>
      <c r="P912" t="str">
        <f>VLOOKUP(A912,'Hospitalisation Details'!$A$1:$M$2344,9,FALSE)</f>
        <v>R1016</v>
      </c>
      <c r="Q912">
        <f>VLOOKUP(A912,'Hospitalisation Details'!$A$1:$M$2344,13,FALSE)</f>
        <v>58</v>
      </c>
    </row>
    <row r="913" spans="1:17" ht="15.5" x14ac:dyDescent="0.35">
      <c r="A913" s="21" t="s">
        <v>1459</v>
      </c>
      <c r="B913" t="str">
        <f>VLOOKUP('Customer Names'!A913,'Customer Names'!$A$2:$C$2336,3,FALSE)</f>
        <v xml:space="preserve">  Christopher</v>
      </c>
      <c r="C913">
        <f>VLOOKUP(A913,'Medical Examinations'!$A$1:$L$2336,2, FALSE)</f>
        <v>43.11</v>
      </c>
      <c r="D913">
        <f>VLOOKUP(A913,'Medical Examinations'!$A$1:$L$2336,3,FALSE)</f>
        <v>5.6</v>
      </c>
      <c r="E913" t="str">
        <f>VLOOKUP(A913,'Medical Examinations'!$A$1:$L$2336,4,FALSE)</f>
        <v>No</v>
      </c>
      <c r="F913" t="str">
        <f>VLOOKUP(A913,'Medical Examinations'!$A$1:$L$2336,5,FALSE)</f>
        <v>No</v>
      </c>
      <c r="G913" t="str">
        <f>VLOOKUP(A913,'Medical Examinations'!$A$1:$L$2336,6,FALSE)</f>
        <v>No</v>
      </c>
      <c r="H913" s="25">
        <f>VLOOKUP(A913,'Medical Examinations'!$A$1:$L$2336,7,FALSE)</f>
        <v>0</v>
      </c>
      <c r="I913" t="str">
        <f>VLOOKUP(A913,'Medical Examinations'!$A$1:$L$2336,8,FALSE)</f>
        <v>No</v>
      </c>
      <c r="J913" t="str">
        <f>VLOOKUP(A913,'Medical Examinations'!$A$1:$L$2336,11,FALSE)</f>
        <v>Obesity</v>
      </c>
      <c r="K913" t="str">
        <f>VLOOKUP(A913,'Medical Examinations'!$A$1:$L$2336,12,FALSE)</f>
        <v>Normal</v>
      </c>
      <c r="L913" t="str">
        <f>VLOOKUP(A913,'Hospitalisation Details'!$A$1:$M$2344,12,FALSE)</f>
        <v>19-10-1991</v>
      </c>
      <c r="M913">
        <f>VLOOKUP(A913,'Hospitalisation Details'!$A$1:$M$2344,6,FALSE)</f>
        <v>11941.83</v>
      </c>
      <c r="N913" t="str">
        <f>VLOOKUP(A913,'Hospitalisation Details'!$A$1:$M$2344,7,FALSE)</f>
        <v>tier - 3</v>
      </c>
      <c r="O913" t="str">
        <f>VLOOKUP(A913,'Hospitalisation Details'!$A$1:$M$2344,8,FALSE)</f>
        <v>tier - 1</v>
      </c>
      <c r="P913" t="str">
        <f>VLOOKUP(A913,'Hospitalisation Details'!$A$1:$M$2344,9,FALSE)</f>
        <v>R1023</v>
      </c>
      <c r="Q913">
        <f>VLOOKUP(A913,'Hospitalisation Details'!$A$1:$M$2344,13,FALSE)</f>
        <v>31</v>
      </c>
    </row>
    <row r="914" spans="1:17" ht="15.5" x14ac:dyDescent="0.35">
      <c r="A914" s="21" t="s">
        <v>1458</v>
      </c>
      <c r="B914" t="str">
        <f>VLOOKUP('Customer Names'!A914,'Customer Names'!$A$2:$C$2336,3,FALSE)</f>
        <v xml:space="preserve">  Kevin</v>
      </c>
      <c r="C914">
        <f>VLOOKUP(A914,'Medical Examinations'!$A$1:$L$2336,2, FALSE)</f>
        <v>30.305</v>
      </c>
      <c r="D914">
        <f>VLOOKUP(A914,'Medical Examinations'!$A$1:$L$2336,3,FALSE)</f>
        <v>4.2699999999999996</v>
      </c>
      <c r="E914" t="str">
        <f>VLOOKUP(A914,'Medical Examinations'!$A$1:$L$2336,4,FALSE)</f>
        <v>yes</v>
      </c>
      <c r="F914" t="str">
        <f>VLOOKUP(A914,'Medical Examinations'!$A$1:$L$2336,5,FALSE)</f>
        <v>No</v>
      </c>
      <c r="G914" t="str">
        <f>VLOOKUP(A914,'Medical Examinations'!$A$1:$L$2336,6,FALSE)</f>
        <v>No</v>
      </c>
      <c r="H914" s="25">
        <f>VLOOKUP(A914,'Medical Examinations'!$A$1:$L$2336,7,FALSE)</f>
        <v>1</v>
      </c>
      <c r="I914" t="str">
        <f>VLOOKUP(A914,'Medical Examinations'!$A$1:$L$2336,8,FALSE)</f>
        <v>No</v>
      </c>
      <c r="J914" t="str">
        <f>VLOOKUP(A914,'Medical Examinations'!$A$1:$L$2336,11,FALSE)</f>
        <v>Obesity</v>
      </c>
      <c r="K914" t="str">
        <f>VLOOKUP(A914,'Medical Examinations'!$A$1:$L$2336,12,FALSE)</f>
        <v>Normal</v>
      </c>
      <c r="L914" t="str">
        <f>VLOOKUP(A914,'Hospitalisation Details'!$A$1:$M$2344,12,FALSE)</f>
        <v>02-08-1964</v>
      </c>
      <c r="M914">
        <f>VLOOKUP(A914,'Hospitalisation Details'!$A$1:$M$2344,6,FALSE)</f>
        <v>11938.26</v>
      </c>
      <c r="N914" t="str">
        <f>VLOOKUP(A914,'Hospitalisation Details'!$A$1:$M$2344,7,FALSE)</f>
        <v>tier - 3</v>
      </c>
      <c r="O914" t="str">
        <f>VLOOKUP(A914,'Hospitalisation Details'!$A$1:$M$2344,8,FALSE)</f>
        <v>tier - 3</v>
      </c>
      <c r="P914" t="str">
        <f>VLOOKUP(A914,'Hospitalisation Details'!$A$1:$M$2344,9,FALSE)</f>
        <v>R1019</v>
      </c>
      <c r="Q914">
        <f>VLOOKUP(A914,'Hospitalisation Details'!$A$1:$M$2344,13,FALSE)</f>
        <v>59</v>
      </c>
    </row>
    <row r="915" spans="1:17" ht="15.5" x14ac:dyDescent="0.35">
      <c r="A915" s="21" t="s">
        <v>1457</v>
      </c>
      <c r="B915" t="str">
        <f>VLOOKUP('Customer Names'!A915,'Customer Names'!$A$2:$C$2336,3,FALSE)</f>
        <v xml:space="preserve">  Aharon N</v>
      </c>
      <c r="C915">
        <f>VLOOKUP(A915,'Medical Examinations'!$A$1:$L$2336,2, FALSE)</f>
        <v>25.175000000000001</v>
      </c>
      <c r="D915">
        <f>VLOOKUP(A915,'Medical Examinations'!$A$1:$L$2336,3,FALSE)</f>
        <v>5.57</v>
      </c>
      <c r="E915" t="str">
        <f>VLOOKUP(A915,'Medical Examinations'!$A$1:$L$2336,4,FALSE)</f>
        <v>yes</v>
      </c>
      <c r="F915" t="str">
        <f>VLOOKUP(A915,'Medical Examinations'!$A$1:$L$2336,5,FALSE)</f>
        <v>No</v>
      </c>
      <c r="G915" t="str">
        <f>VLOOKUP(A915,'Medical Examinations'!$A$1:$L$2336,6,FALSE)</f>
        <v>No</v>
      </c>
      <c r="H915" s="25">
        <f>VLOOKUP(A915,'Medical Examinations'!$A$1:$L$2336,7,FALSE)</f>
        <v>1</v>
      </c>
      <c r="I915" t="str">
        <f>VLOOKUP(A915,'Medical Examinations'!$A$1:$L$2336,8,FALSE)</f>
        <v>No</v>
      </c>
      <c r="J915" t="str">
        <f>VLOOKUP(A915,'Medical Examinations'!$A$1:$L$2336,11,FALSE)</f>
        <v>Over Weight</v>
      </c>
      <c r="K915" t="str">
        <f>VLOOKUP(A915,'Medical Examinations'!$A$1:$L$2336,12,FALSE)</f>
        <v>Normal</v>
      </c>
      <c r="L915" t="str">
        <f>VLOOKUP(A915,'Hospitalisation Details'!$A$1:$M$2344,12,FALSE)</f>
        <v>20-12-1964</v>
      </c>
      <c r="M915">
        <f>VLOOKUP(A915,'Hospitalisation Details'!$A$1:$M$2344,6,FALSE)</f>
        <v>11931.13</v>
      </c>
      <c r="N915" t="str">
        <f>VLOOKUP(A915,'Hospitalisation Details'!$A$1:$M$2344,7,FALSE)</f>
        <v>tier - 3</v>
      </c>
      <c r="O915" t="str">
        <f>VLOOKUP(A915,'Hospitalisation Details'!$A$1:$M$2344,8,FALSE)</f>
        <v>tier - 1</v>
      </c>
      <c r="P915" t="str">
        <f>VLOOKUP(A915,'Hospitalisation Details'!$A$1:$M$2344,9,FALSE)</f>
        <v>R1019</v>
      </c>
      <c r="Q915">
        <f>VLOOKUP(A915,'Hospitalisation Details'!$A$1:$M$2344,13,FALSE)</f>
        <v>58</v>
      </c>
    </row>
    <row r="916" spans="1:17" ht="15.5" x14ac:dyDescent="0.35">
      <c r="A916" s="21" t="s">
        <v>1456</v>
      </c>
      <c r="B916" t="str">
        <f>VLOOKUP('Customer Names'!A916,'Customer Names'!$A$2:$C$2336,3,FALSE)</f>
        <v xml:space="preserve">  Lawrence D</v>
      </c>
      <c r="C916">
        <f>VLOOKUP(A916,'Medical Examinations'!$A$1:$L$2336,2, FALSE)</f>
        <v>26.8</v>
      </c>
      <c r="D916">
        <f>VLOOKUP(A916,'Medical Examinations'!$A$1:$L$2336,3,FALSE)</f>
        <v>5.68</v>
      </c>
      <c r="E916" t="str">
        <f>VLOOKUP(A916,'Medical Examinations'!$A$1:$L$2336,4,FALSE)</f>
        <v>yes</v>
      </c>
      <c r="F916" t="str">
        <f>VLOOKUP(A916,'Medical Examinations'!$A$1:$L$2336,5,FALSE)</f>
        <v>No</v>
      </c>
      <c r="G916" t="str">
        <f>VLOOKUP(A916,'Medical Examinations'!$A$1:$L$2336,6,FALSE)</f>
        <v>No</v>
      </c>
      <c r="H916" s="25">
        <f>VLOOKUP(A916,'Medical Examinations'!$A$1:$L$2336,7,FALSE)</f>
        <v>1</v>
      </c>
      <c r="I916" t="str">
        <f>VLOOKUP(A916,'Medical Examinations'!$A$1:$L$2336,8,FALSE)</f>
        <v>No</v>
      </c>
      <c r="J916" t="str">
        <f>VLOOKUP(A916,'Medical Examinations'!$A$1:$L$2336,11,FALSE)</f>
        <v>Over Weight</v>
      </c>
      <c r="K916" t="str">
        <f>VLOOKUP(A916,'Medical Examinations'!$A$1:$L$2336,12,FALSE)</f>
        <v>Normal</v>
      </c>
      <c r="L916" t="str">
        <f>VLOOKUP(A916,'Hospitalisation Details'!$A$1:$M$2344,12,FALSE)</f>
        <v>19-11-1964</v>
      </c>
      <c r="M916">
        <f>VLOOKUP(A916,'Hospitalisation Details'!$A$1:$M$2344,6,FALSE)</f>
        <v>11918.2</v>
      </c>
      <c r="N916" t="str">
        <f>VLOOKUP(A916,'Hospitalisation Details'!$A$1:$M$2344,7,FALSE)</f>
        <v>tier - 3</v>
      </c>
      <c r="O916" t="str">
        <f>VLOOKUP(A916,'Hospitalisation Details'!$A$1:$M$2344,8,FALSE)</f>
        <v>tier - 1</v>
      </c>
      <c r="P916" t="str">
        <f>VLOOKUP(A916,'Hospitalisation Details'!$A$1:$M$2344,9,FALSE)</f>
        <v>R1021</v>
      </c>
      <c r="Q916">
        <f>VLOOKUP(A916,'Hospitalisation Details'!$A$1:$M$2344,13,FALSE)</f>
        <v>58</v>
      </c>
    </row>
    <row r="917" spans="1:17" ht="15.5" x14ac:dyDescent="0.35">
      <c r="A917" s="21" t="s">
        <v>1455</v>
      </c>
      <c r="B917" t="str">
        <f>VLOOKUP('Customer Names'!A917,'Customer Names'!$A$2:$C$2336,3,FALSE)</f>
        <v xml:space="preserve">  Malcolm</v>
      </c>
      <c r="C917">
        <f>VLOOKUP(A917,'Medical Examinations'!$A$1:$L$2336,2, FALSE)</f>
        <v>21.78</v>
      </c>
      <c r="D917">
        <f>VLOOKUP(A917,'Medical Examinations'!$A$1:$L$2336,3,FALSE)</f>
        <v>5.3</v>
      </c>
      <c r="E917" t="str">
        <f>VLOOKUP(A917,'Medical Examinations'!$A$1:$L$2336,4,FALSE)</f>
        <v>No</v>
      </c>
      <c r="F917" t="str">
        <f>VLOOKUP(A917,'Medical Examinations'!$A$1:$L$2336,5,FALSE)</f>
        <v>yes</v>
      </c>
      <c r="G917" t="str">
        <f>VLOOKUP(A917,'Medical Examinations'!$A$1:$L$2336,6,FALSE)</f>
        <v>No</v>
      </c>
      <c r="H917" s="25">
        <f>VLOOKUP(A917,'Medical Examinations'!$A$1:$L$2336,7,FALSE)</f>
        <v>1</v>
      </c>
      <c r="I917" t="str">
        <f>VLOOKUP(A917,'Medical Examinations'!$A$1:$L$2336,8,FALSE)</f>
        <v>No</v>
      </c>
      <c r="J917" t="str">
        <f>VLOOKUP(A917,'Medical Examinations'!$A$1:$L$2336,11,FALSE)</f>
        <v>Normal Weight</v>
      </c>
      <c r="K917" t="str">
        <f>VLOOKUP(A917,'Medical Examinations'!$A$1:$L$2336,12,FALSE)</f>
        <v>Normal</v>
      </c>
      <c r="L917" t="str">
        <f>VLOOKUP(A917,'Hospitalisation Details'!$A$1:$M$2344,12,FALSE)</f>
        <v>02-06-2004</v>
      </c>
      <c r="M917">
        <f>VLOOKUP(A917,'Hospitalisation Details'!$A$1:$M$2344,6,FALSE)</f>
        <v>11884.05</v>
      </c>
      <c r="N917" t="str">
        <f>VLOOKUP(A917,'Hospitalisation Details'!$A$1:$M$2344,7,FALSE)</f>
        <v>tier - 3</v>
      </c>
      <c r="O917" t="str">
        <f>VLOOKUP(A917,'Hospitalisation Details'!$A$1:$M$2344,8,FALSE)</f>
        <v>tier - 3</v>
      </c>
      <c r="P917" t="str">
        <f>VLOOKUP(A917,'Hospitalisation Details'!$A$1:$M$2344,9,FALSE)</f>
        <v>R1013</v>
      </c>
      <c r="Q917">
        <f>VLOOKUP(A917,'Hospitalisation Details'!$A$1:$M$2344,13,FALSE)</f>
        <v>19</v>
      </c>
    </row>
    <row r="918" spans="1:17" ht="15.5" x14ac:dyDescent="0.35">
      <c r="A918" s="21" t="s">
        <v>1454</v>
      </c>
      <c r="B918" t="str">
        <f>VLOOKUP('Customer Names'!A918,'Customer Names'!$A$2:$C$2336,3,FALSE)</f>
        <v xml:space="preserve">  Anna E</v>
      </c>
      <c r="C918">
        <f>VLOOKUP(A918,'Medical Examinations'!$A$1:$L$2336,2, FALSE)</f>
        <v>30.14</v>
      </c>
      <c r="D918">
        <f>VLOOKUP(A918,'Medical Examinations'!$A$1:$L$2336,3,FALSE)</f>
        <v>9.4499999999999993</v>
      </c>
      <c r="E918" t="str">
        <f>VLOOKUP(A918,'Medical Examinations'!$A$1:$L$2336,4,FALSE)</f>
        <v>yes</v>
      </c>
      <c r="F918" t="str">
        <f>VLOOKUP(A918,'Medical Examinations'!$A$1:$L$2336,5,FALSE)</f>
        <v>No</v>
      </c>
      <c r="G918" t="str">
        <f>VLOOKUP(A918,'Medical Examinations'!$A$1:$L$2336,6,FALSE)</f>
        <v>No</v>
      </c>
      <c r="H918" s="25">
        <f>VLOOKUP(A918,'Medical Examinations'!$A$1:$L$2336,7,FALSE)</f>
        <v>0</v>
      </c>
      <c r="I918" t="str">
        <f>VLOOKUP(A918,'Medical Examinations'!$A$1:$L$2336,8,FALSE)</f>
        <v>No</v>
      </c>
      <c r="J918" t="str">
        <f>VLOOKUP(A918,'Medical Examinations'!$A$1:$L$2336,11,FALSE)</f>
        <v>Obesity</v>
      </c>
      <c r="K918" t="str">
        <f>VLOOKUP(A918,'Medical Examinations'!$A$1:$L$2336,12,FALSE)</f>
        <v>Diabetes</v>
      </c>
      <c r="L918" t="str">
        <f>VLOOKUP(A918,'Hospitalisation Details'!$A$1:$M$2344,12,FALSE)</f>
        <v>29-10-1967</v>
      </c>
      <c r="M918">
        <f>VLOOKUP(A918,'Hospitalisation Details'!$A$1:$M$2344,6,FALSE)</f>
        <v>11881.97</v>
      </c>
      <c r="N918" t="str">
        <f>VLOOKUP(A918,'Hospitalisation Details'!$A$1:$M$2344,7,FALSE)</f>
        <v>tier - 3</v>
      </c>
      <c r="O918" t="str">
        <f>VLOOKUP(A918,'Hospitalisation Details'!$A$1:$M$2344,8,FALSE)</f>
        <v>tier - 1</v>
      </c>
      <c r="P918" t="str">
        <f>VLOOKUP(A918,'Hospitalisation Details'!$A$1:$M$2344,9,FALSE)</f>
        <v>R1013</v>
      </c>
      <c r="Q918">
        <f>VLOOKUP(A918,'Hospitalisation Details'!$A$1:$M$2344,13,FALSE)</f>
        <v>55</v>
      </c>
    </row>
    <row r="919" spans="1:17" ht="15.5" x14ac:dyDescent="0.35">
      <c r="A919" s="21" t="s">
        <v>1453</v>
      </c>
      <c r="B919" t="str">
        <f>VLOOKUP('Customer Names'!A919,'Customer Names'!$A$2:$C$2336,3,FALSE)</f>
        <v xml:space="preserve">  Jenny</v>
      </c>
      <c r="C919">
        <f>VLOOKUP(A919,'Medical Examinations'!$A$1:$L$2336,2, FALSE)</f>
        <v>29.7</v>
      </c>
      <c r="D919">
        <f>VLOOKUP(A919,'Medical Examinations'!$A$1:$L$2336,3,FALSE)</f>
        <v>6.79</v>
      </c>
      <c r="E919" t="str">
        <f>VLOOKUP(A919,'Medical Examinations'!$A$1:$L$2336,4,FALSE)</f>
        <v>yes</v>
      </c>
      <c r="F919" t="str">
        <f>VLOOKUP(A919,'Medical Examinations'!$A$1:$L$2336,5,FALSE)</f>
        <v>No</v>
      </c>
      <c r="G919" t="str">
        <f>VLOOKUP(A919,'Medical Examinations'!$A$1:$L$2336,6,FALSE)</f>
        <v>No</v>
      </c>
      <c r="H919" s="25">
        <f>VLOOKUP(A919,'Medical Examinations'!$A$1:$L$2336,7,FALSE)</f>
        <v>0</v>
      </c>
      <c r="I919" t="str">
        <f>VLOOKUP(A919,'Medical Examinations'!$A$1:$L$2336,8,FALSE)</f>
        <v>No</v>
      </c>
      <c r="J919" t="str">
        <f>VLOOKUP(A919,'Medical Examinations'!$A$1:$L$2336,11,FALSE)</f>
        <v>Over Weight</v>
      </c>
      <c r="K919" t="str">
        <f>VLOOKUP(A919,'Medical Examinations'!$A$1:$L$2336,12,FALSE)</f>
        <v>Diabetes</v>
      </c>
      <c r="L919" t="str">
        <f>VLOOKUP(A919,'Hospitalisation Details'!$A$1:$M$2344,12,FALSE)</f>
        <v>14-07-1967</v>
      </c>
      <c r="M919">
        <f>VLOOKUP(A919,'Hospitalisation Details'!$A$1:$M$2344,6,FALSE)</f>
        <v>11881.36</v>
      </c>
      <c r="N919" t="str">
        <f>VLOOKUP(A919,'Hospitalisation Details'!$A$1:$M$2344,7,FALSE)</f>
        <v>tier - 3</v>
      </c>
      <c r="O919" t="str">
        <f>VLOOKUP(A919,'Hospitalisation Details'!$A$1:$M$2344,8,FALSE)</f>
        <v>tier - 2</v>
      </c>
      <c r="P919" t="str">
        <f>VLOOKUP(A919,'Hospitalisation Details'!$A$1:$M$2344,9,FALSE)</f>
        <v>R1011</v>
      </c>
      <c r="Q919">
        <f>VLOOKUP(A919,'Hospitalisation Details'!$A$1:$M$2344,13,FALSE)</f>
        <v>56</v>
      </c>
    </row>
    <row r="920" spans="1:17" ht="15.5" x14ac:dyDescent="0.35">
      <c r="A920" s="21" t="s">
        <v>1452</v>
      </c>
      <c r="B920" t="str">
        <f>VLOOKUP('Customer Names'!A920,'Customer Names'!$A$2:$C$2336,3,FALSE)</f>
        <v xml:space="preserve">  Melissa L</v>
      </c>
      <c r="C920">
        <f>VLOOKUP(A920,'Medical Examinations'!$A$1:$L$2336,2, FALSE)</f>
        <v>32.395000000000003</v>
      </c>
      <c r="D920">
        <f>VLOOKUP(A920,'Medical Examinations'!$A$1:$L$2336,3,FALSE)</f>
        <v>11.1</v>
      </c>
      <c r="E920" t="str">
        <f>VLOOKUP(A920,'Medical Examinations'!$A$1:$L$2336,4,FALSE)</f>
        <v>yes</v>
      </c>
      <c r="F920" t="str">
        <f>VLOOKUP(A920,'Medical Examinations'!$A$1:$L$2336,5,FALSE)</f>
        <v>No</v>
      </c>
      <c r="G920" t="str">
        <f>VLOOKUP(A920,'Medical Examinations'!$A$1:$L$2336,6,FALSE)</f>
        <v>No</v>
      </c>
      <c r="H920" s="25">
        <f>VLOOKUP(A920,'Medical Examinations'!$A$1:$L$2336,7,FALSE)</f>
        <v>0</v>
      </c>
      <c r="I920" t="str">
        <f>VLOOKUP(A920,'Medical Examinations'!$A$1:$L$2336,8,FALSE)</f>
        <v>No</v>
      </c>
      <c r="J920" t="str">
        <f>VLOOKUP(A920,'Medical Examinations'!$A$1:$L$2336,11,FALSE)</f>
        <v>Obesity</v>
      </c>
      <c r="K920" t="str">
        <f>VLOOKUP(A920,'Medical Examinations'!$A$1:$L$2336,12,FALSE)</f>
        <v>Diabetes</v>
      </c>
      <c r="L920" t="str">
        <f>VLOOKUP(A920,'Hospitalisation Details'!$A$1:$M$2344,12,FALSE)</f>
        <v>24-08-1967</v>
      </c>
      <c r="M920">
        <f>VLOOKUP(A920,'Hospitalisation Details'!$A$1:$M$2344,6,FALSE)</f>
        <v>11879.1</v>
      </c>
      <c r="N920" t="str">
        <f>VLOOKUP(A920,'Hospitalisation Details'!$A$1:$M$2344,7,FALSE)</f>
        <v>tier - 3</v>
      </c>
      <c r="O920" t="str">
        <f>VLOOKUP(A920,'Hospitalisation Details'!$A$1:$M$2344,8,FALSE)</f>
        <v>tier - 3</v>
      </c>
      <c r="P920" t="str">
        <f>VLOOKUP(A920,'Hospitalisation Details'!$A$1:$M$2344,9,FALSE)</f>
        <v>R1024</v>
      </c>
      <c r="Q920">
        <f>VLOOKUP(A920,'Hospitalisation Details'!$A$1:$M$2344,13,FALSE)</f>
        <v>55</v>
      </c>
    </row>
    <row r="921" spans="1:17" ht="15.5" x14ac:dyDescent="0.35">
      <c r="A921" s="21" t="s">
        <v>1451</v>
      </c>
      <c r="B921" t="str">
        <f>VLOOKUP('Customer Names'!A921,'Customer Names'!$A$2:$C$2336,3,FALSE)</f>
        <v xml:space="preserve">  Chia J</v>
      </c>
      <c r="C921">
        <f>VLOOKUP(A921,'Medical Examinations'!$A$1:$L$2336,2, FALSE)</f>
        <v>36.64</v>
      </c>
      <c r="D921">
        <f>VLOOKUP(A921,'Medical Examinations'!$A$1:$L$2336,3,FALSE)</f>
        <v>7.26</v>
      </c>
      <c r="E921" t="str">
        <f>VLOOKUP(A921,'Medical Examinations'!$A$1:$L$2336,4,FALSE)</f>
        <v>No</v>
      </c>
      <c r="F921" t="str">
        <f>VLOOKUP(A921,'Medical Examinations'!$A$1:$L$2336,5,FALSE)</f>
        <v>No</v>
      </c>
      <c r="G921" t="str">
        <f>VLOOKUP(A921,'Medical Examinations'!$A$1:$L$2336,6,FALSE)</f>
        <v>No</v>
      </c>
      <c r="H921" s="25">
        <f>VLOOKUP(A921,'Medical Examinations'!$A$1:$L$2336,7,FALSE)</f>
        <v>0</v>
      </c>
      <c r="I921" t="str">
        <f>VLOOKUP(A921,'Medical Examinations'!$A$1:$L$2336,8,FALSE)</f>
        <v>No</v>
      </c>
      <c r="J921" t="str">
        <f>VLOOKUP(A921,'Medical Examinations'!$A$1:$L$2336,11,FALSE)</f>
        <v>Obesity</v>
      </c>
      <c r="K921" t="str">
        <f>VLOOKUP(A921,'Medical Examinations'!$A$1:$L$2336,12,FALSE)</f>
        <v>Diabetes</v>
      </c>
      <c r="L921" t="str">
        <f>VLOOKUP(A921,'Hospitalisation Details'!$A$1:$M$2344,12,FALSE)</f>
        <v>07-07-1974</v>
      </c>
      <c r="M921">
        <f>VLOOKUP(A921,'Hospitalisation Details'!$A$1:$M$2344,6,FALSE)</f>
        <v>11858.56</v>
      </c>
      <c r="N921" t="str">
        <f>VLOOKUP(A921,'Hospitalisation Details'!$A$1:$M$2344,7,FALSE)</f>
        <v>tier - 3</v>
      </c>
      <c r="O921" t="str">
        <f>VLOOKUP(A921,'Hospitalisation Details'!$A$1:$M$2344,8,FALSE)</f>
        <v>tier - 3</v>
      </c>
      <c r="P921" t="str">
        <f>VLOOKUP(A921,'Hospitalisation Details'!$A$1:$M$2344,9,FALSE)</f>
        <v>R1011</v>
      </c>
      <c r="Q921">
        <f>VLOOKUP(A921,'Hospitalisation Details'!$A$1:$M$2344,13,FALSE)</f>
        <v>49</v>
      </c>
    </row>
    <row r="922" spans="1:17" ht="15.5" x14ac:dyDescent="0.35">
      <c r="A922" s="21" t="s">
        <v>1450</v>
      </c>
      <c r="B922" t="str">
        <f>VLOOKUP('Customer Names'!A922,'Customer Names'!$A$2:$C$2336,3,FALSE)</f>
        <v xml:space="preserve">  Laura A</v>
      </c>
      <c r="C922">
        <f>VLOOKUP(A922,'Medical Examinations'!$A$1:$L$2336,2, FALSE)</f>
        <v>39.049999999999997</v>
      </c>
      <c r="D922">
        <f>VLOOKUP(A922,'Medical Examinations'!$A$1:$L$2336,3,FALSE)</f>
        <v>5.27</v>
      </c>
      <c r="E922" t="str">
        <f>VLOOKUP(A922,'Medical Examinations'!$A$1:$L$2336,4,FALSE)</f>
        <v>yes</v>
      </c>
      <c r="F922" t="str">
        <f>VLOOKUP(A922,'Medical Examinations'!$A$1:$L$2336,5,FALSE)</f>
        <v>No</v>
      </c>
      <c r="G922" t="str">
        <f>VLOOKUP(A922,'Medical Examinations'!$A$1:$L$2336,6,FALSE)</f>
        <v>No</v>
      </c>
      <c r="H922" s="25">
        <f>VLOOKUP(A922,'Medical Examinations'!$A$1:$L$2336,7,FALSE)</f>
        <v>1</v>
      </c>
      <c r="I922" t="str">
        <f>VLOOKUP(A922,'Medical Examinations'!$A$1:$L$2336,8,FALSE)</f>
        <v>No</v>
      </c>
      <c r="J922" t="str">
        <f>VLOOKUP(A922,'Medical Examinations'!$A$1:$L$2336,11,FALSE)</f>
        <v>Obesity</v>
      </c>
      <c r="K922" t="str">
        <f>VLOOKUP(A922,'Medical Examinations'!$A$1:$L$2336,12,FALSE)</f>
        <v>Normal</v>
      </c>
      <c r="L922" t="str">
        <f>VLOOKUP(A922,'Hospitalisation Details'!$A$1:$M$2344,12,FALSE)</f>
        <v>29-09-1964</v>
      </c>
      <c r="M922">
        <f>VLOOKUP(A922,'Hospitalisation Details'!$A$1:$M$2344,6,FALSE)</f>
        <v>11856.41</v>
      </c>
      <c r="N922" t="str">
        <f>VLOOKUP(A922,'Hospitalisation Details'!$A$1:$M$2344,7,FALSE)</f>
        <v>tier - 3</v>
      </c>
      <c r="O922" t="str">
        <f>VLOOKUP(A922,'Hospitalisation Details'!$A$1:$M$2344,8,FALSE)</f>
        <v>tier - 2</v>
      </c>
      <c r="P922" t="str">
        <f>VLOOKUP(A922,'Hospitalisation Details'!$A$1:$M$2344,9,FALSE)</f>
        <v>R1013</v>
      </c>
      <c r="Q922">
        <f>VLOOKUP(A922,'Hospitalisation Details'!$A$1:$M$2344,13,FALSE)</f>
        <v>58</v>
      </c>
    </row>
    <row r="923" spans="1:17" ht="15.5" x14ac:dyDescent="0.35">
      <c r="A923" s="21" t="s">
        <v>1449</v>
      </c>
      <c r="B923" t="str">
        <f>VLOOKUP('Customer Names'!A923,'Customer Names'!$A$2:$C$2336,3,FALSE)</f>
        <v xml:space="preserve">  Aditi</v>
      </c>
      <c r="C923">
        <f>VLOOKUP(A923,'Medical Examinations'!$A$1:$L$2336,2, FALSE)</f>
        <v>33.1</v>
      </c>
      <c r="D923">
        <f>VLOOKUP(A923,'Medical Examinations'!$A$1:$L$2336,3,FALSE)</f>
        <v>5.46</v>
      </c>
      <c r="E923" t="str">
        <f>VLOOKUP(A923,'Medical Examinations'!$A$1:$L$2336,4,FALSE)</f>
        <v>yes</v>
      </c>
      <c r="F923" t="str">
        <f>VLOOKUP(A923,'Medical Examinations'!$A$1:$L$2336,5,FALSE)</f>
        <v>No</v>
      </c>
      <c r="G923" t="str">
        <f>VLOOKUP(A923,'Medical Examinations'!$A$1:$L$2336,6,FALSE)</f>
        <v>No</v>
      </c>
      <c r="H923" s="25">
        <f>VLOOKUP(A923,'Medical Examinations'!$A$1:$L$2336,7,FALSE)</f>
        <v>1</v>
      </c>
      <c r="I923" t="str">
        <f>VLOOKUP(A923,'Medical Examinations'!$A$1:$L$2336,8,FALSE)</f>
        <v>No</v>
      </c>
      <c r="J923" t="str">
        <f>VLOOKUP(A923,'Medical Examinations'!$A$1:$L$2336,11,FALSE)</f>
        <v>Obesity</v>
      </c>
      <c r="K923" t="str">
        <f>VLOOKUP(A923,'Medical Examinations'!$A$1:$L$2336,12,FALSE)</f>
        <v>Normal</v>
      </c>
      <c r="L923" t="str">
        <f>VLOOKUP(A923,'Hospitalisation Details'!$A$1:$M$2344,12,FALSE)</f>
        <v>27-06-1964</v>
      </c>
      <c r="M923">
        <f>VLOOKUP(A923,'Hospitalisation Details'!$A$1:$M$2344,6,FALSE)</f>
        <v>11848.14</v>
      </c>
      <c r="N923" t="str">
        <f>VLOOKUP(A923,'Hospitalisation Details'!$A$1:$M$2344,7,FALSE)</f>
        <v>tier - 3</v>
      </c>
      <c r="O923" t="str">
        <f>VLOOKUP(A923,'Hospitalisation Details'!$A$1:$M$2344,8,FALSE)</f>
        <v>tier - 2</v>
      </c>
      <c r="P923" t="str">
        <f>VLOOKUP(A923,'Hospitalisation Details'!$A$1:$M$2344,9,FALSE)</f>
        <v>R1011</v>
      </c>
      <c r="Q923">
        <f>VLOOKUP(A923,'Hospitalisation Details'!$A$1:$M$2344,13,FALSE)</f>
        <v>59</v>
      </c>
    </row>
    <row r="924" spans="1:17" ht="15.5" x14ac:dyDescent="0.35">
      <c r="A924" s="21" t="s">
        <v>1448</v>
      </c>
      <c r="B924" t="str">
        <f>VLOOKUP('Customer Names'!A924,'Customer Names'!$A$2:$C$2336,3,FALSE)</f>
        <v xml:space="preserve">  Leah A</v>
      </c>
      <c r="C924">
        <f>VLOOKUP(A924,'Medical Examinations'!$A$1:$L$2336,2, FALSE)</f>
        <v>31.824999999999999</v>
      </c>
      <c r="D924">
        <f>VLOOKUP(A924,'Medical Examinations'!$A$1:$L$2336,3,FALSE)</f>
        <v>8.1300000000000008</v>
      </c>
      <c r="E924" t="str">
        <f>VLOOKUP(A924,'Medical Examinations'!$A$1:$L$2336,4,FALSE)</f>
        <v>No</v>
      </c>
      <c r="F924" t="str">
        <f>VLOOKUP(A924,'Medical Examinations'!$A$1:$L$2336,5,FALSE)</f>
        <v>No</v>
      </c>
      <c r="G924" t="str">
        <f>VLOOKUP(A924,'Medical Examinations'!$A$1:$L$2336,6,FALSE)</f>
        <v>No</v>
      </c>
      <c r="H924" s="25">
        <f>VLOOKUP(A924,'Medical Examinations'!$A$1:$L$2336,7,FALSE)</f>
        <v>0</v>
      </c>
      <c r="I924" t="str">
        <f>VLOOKUP(A924,'Medical Examinations'!$A$1:$L$2336,8,FALSE)</f>
        <v>No</v>
      </c>
      <c r="J924" t="str">
        <f>VLOOKUP(A924,'Medical Examinations'!$A$1:$L$2336,11,FALSE)</f>
        <v>Obesity</v>
      </c>
      <c r="K924" t="str">
        <f>VLOOKUP(A924,'Medical Examinations'!$A$1:$L$2336,12,FALSE)</f>
        <v>Diabetes</v>
      </c>
      <c r="L924" t="str">
        <f>VLOOKUP(A924,'Hospitalisation Details'!$A$1:$M$2344,12,FALSE)</f>
        <v>10-11-1965</v>
      </c>
      <c r="M924">
        <f>VLOOKUP(A924,'Hospitalisation Details'!$A$1:$M$2344,6,FALSE)</f>
        <v>11842.62</v>
      </c>
      <c r="N924" t="str">
        <f>VLOOKUP(A924,'Hospitalisation Details'!$A$1:$M$2344,7,FALSE)</f>
        <v>tier - 3</v>
      </c>
      <c r="O924" t="str">
        <f>VLOOKUP(A924,'Hospitalisation Details'!$A$1:$M$2344,8,FALSE)</f>
        <v>tier - 3</v>
      </c>
      <c r="P924" t="str">
        <f>VLOOKUP(A924,'Hospitalisation Details'!$A$1:$M$2344,9,FALSE)</f>
        <v>R1012</v>
      </c>
      <c r="Q924">
        <f>VLOOKUP(A924,'Hospitalisation Details'!$A$1:$M$2344,13,FALSE)</f>
        <v>57</v>
      </c>
    </row>
    <row r="925" spans="1:17" ht="15.5" x14ac:dyDescent="0.35">
      <c r="A925" s="21" t="s">
        <v>1447</v>
      </c>
      <c r="B925" t="str">
        <f>VLOOKUP('Customer Names'!A925,'Customer Names'!$A$2:$C$2336,3,FALSE)</f>
        <v xml:space="preserve">  Marianne</v>
      </c>
      <c r="C925">
        <f>VLOOKUP(A925,'Medical Examinations'!$A$1:$L$2336,2, FALSE)</f>
        <v>29</v>
      </c>
      <c r="D925">
        <f>VLOOKUP(A925,'Medical Examinations'!$A$1:$L$2336,3,FALSE)</f>
        <v>4.25</v>
      </c>
      <c r="E925" t="str">
        <f>VLOOKUP(A925,'Medical Examinations'!$A$1:$L$2336,4,FALSE)</f>
        <v>yes</v>
      </c>
      <c r="F925" t="str">
        <f>VLOOKUP(A925,'Medical Examinations'!$A$1:$L$2336,5,FALSE)</f>
        <v>No</v>
      </c>
      <c r="G925" t="str">
        <f>VLOOKUP(A925,'Medical Examinations'!$A$1:$L$2336,6,FALSE)</f>
        <v>No</v>
      </c>
      <c r="H925" s="25">
        <f>VLOOKUP(A925,'Medical Examinations'!$A$1:$L$2336,7,FALSE)</f>
        <v>1</v>
      </c>
      <c r="I925" t="str">
        <f>VLOOKUP(A925,'Medical Examinations'!$A$1:$L$2336,8,FALSE)</f>
        <v>No</v>
      </c>
      <c r="J925" t="str">
        <f>VLOOKUP(A925,'Medical Examinations'!$A$1:$L$2336,11,FALSE)</f>
        <v>Over Weight</v>
      </c>
      <c r="K925" t="str">
        <f>VLOOKUP(A925,'Medical Examinations'!$A$1:$L$2336,12,FALSE)</f>
        <v>Normal</v>
      </c>
      <c r="L925" t="str">
        <f>VLOOKUP(A925,'Hospitalisation Details'!$A$1:$M$2344,12,FALSE)</f>
        <v>11-07-1964</v>
      </c>
      <c r="M925">
        <f>VLOOKUP(A925,'Hospitalisation Details'!$A$1:$M$2344,6,FALSE)</f>
        <v>11842.44</v>
      </c>
      <c r="N925" t="str">
        <f>VLOOKUP(A925,'Hospitalisation Details'!$A$1:$M$2344,7,FALSE)</f>
        <v>tier - 3</v>
      </c>
      <c r="O925" t="str">
        <f>VLOOKUP(A925,'Hospitalisation Details'!$A$1:$M$2344,8,FALSE)</f>
        <v>tier - 2</v>
      </c>
      <c r="P925" t="str">
        <f>VLOOKUP(A925,'Hospitalisation Details'!$A$1:$M$2344,9,FALSE)</f>
        <v>R1011</v>
      </c>
      <c r="Q925">
        <f>VLOOKUP(A925,'Hospitalisation Details'!$A$1:$M$2344,13,FALSE)</f>
        <v>59</v>
      </c>
    </row>
    <row r="926" spans="1:17" ht="15.5" x14ac:dyDescent="0.35">
      <c r="A926" s="21" t="s">
        <v>1446</v>
      </c>
      <c r="B926" t="str">
        <f>VLOOKUP('Customer Names'!A926,'Customer Names'!$A$2:$C$2336,3,FALSE)</f>
        <v xml:space="preserve">  Carla</v>
      </c>
      <c r="C926">
        <f>VLOOKUP(A926,'Medical Examinations'!$A$1:$L$2336,2, FALSE)</f>
        <v>30.495000000000001</v>
      </c>
      <c r="D926">
        <f>VLOOKUP(A926,'Medical Examinations'!$A$1:$L$2336,3,FALSE)</f>
        <v>8.68</v>
      </c>
      <c r="E926" t="str">
        <f>VLOOKUP(A926,'Medical Examinations'!$A$1:$L$2336,4,FALSE)</f>
        <v>No</v>
      </c>
      <c r="F926" t="str">
        <f>VLOOKUP(A926,'Medical Examinations'!$A$1:$L$2336,5,FALSE)</f>
        <v>No</v>
      </c>
      <c r="G926" t="str">
        <f>VLOOKUP(A926,'Medical Examinations'!$A$1:$L$2336,6,FALSE)</f>
        <v>No</v>
      </c>
      <c r="H926" s="25">
        <f>VLOOKUP(A926,'Medical Examinations'!$A$1:$L$2336,7,FALSE)</f>
        <v>0</v>
      </c>
      <c r="I926" t="str">
        <f>VLOOKUP(A926,'Medical Examinations'!$A$1:$L$2336,8,FALSE)</f>
        <v>No</v>
      </c>
      <c r="J926" t="str">
        <f>VLOOKUP(A926,'Medical Examinations'!$A$1:$L$2336,11,FALSE)</f>
        <v>Obesity</v>
      </c>
      <c r="K926" t="str">
        <f>VLOOKUP(A926,'Medical Examinations'!$A$1:$L$2336,12,FALSE)</f>
        <v>Diabetes</v>
      </c>
      <c r="L926" t="str">
        <f>VLOOKUP(A926,'Hospitalisation Details'!$A$1:$M$2344,12,FALSE)</f>
        <v>25-09-1965</v>
      </c>
      <c r="M926">
        <f>VLOOKUP(A926,'Hospitalisation Details'!$A$1:$M$2344,6,FALSE)</f>
        <v>11840.78</v>
      </c>
      <c r="N926" t="str">
        <f>VLOOKUP(A926,'Hospitalisation Details'!$A$1:$M$2344,7,FALSE)</f>
        <v>tier - 3</v>
      </c>
      <c r="O926" t="str">
        <f>VLOOKUP(A926,'Hospitalisation Details'!$A$1:$M$2344,8,FALSE)</f>
        <v>tier - 2</v>
      </c>
      <c r="P926" t="str">
        <f>VLOOKUP(A926,'Hospitalisation Details'!$A$1:$M$2344,9,FALSE)</f>
        <v>R1012</v>
      </c>
      <c r="Q926">
        <f>VLOOKUP(A926,'Hospitalisation Details'!$A$1:$M$2344,13,FALSE)</f>
        <v>57</v>
      </c>
    </row>
    <row r="927" spans="1:17" ht="15.5" x14ac:dyDescent="0.35">
      <c r="A927" s="21" t="s">
        <v>1445</v>
      </c>
      <c r="B927" t="str">
        <f>VLOOKUP('Customer Names'!A927,'Customer Names'!$A$2:$C$2336,3,FALSE)</f>
        <v xml:space="preserve">  Oksana</v>
      </c>
      <c r="C927">
        <f>VLOOKUP(A927,'Medical Examinations'!$A$1:$L$2336,2, FALSE)</f>
        <v>25.2</v>
      </c>
      <c r="D927">
        <f>VLOOKUP(A927,'Medical Examinations'!$A$1:$L$2336,3,FALSE)</f>
        <v>6.25</v>
      </c>
      <c r="E927" t="str">
        <f>VLOOKUP(A927,'Medical Examinations'!$A$1:$L$2336,4,FALSE)</f>
        <v>yes</v>
      </c>
      <c r="F927" t="str">
        <f>VLOOKUP(A927,'Medical Examinations'!$A$1:$L$2336,5,FALSE)</f>
        <v>No</v>
      </c>
      <c r="G927" t="str">
        <f>VLOOKUP(A927,'Medical Examinations'!$A$1:$L$2336,6,FALSE)</f>
        <v>No</v>
      </c>
      <c r="H927" s="25">
        <f>VLOOKUP(A927,'Medical Examinations'!$A$1:$L$2336,7,FALSE)</f>
        <v>1</v>
      </c>
      <c r="I927" t="str">
        <f>VLOOKUP(A927,'Medical Examinations'!$A$1:$L$2336,8,FALSE)</f>
        <v>No</v>
      </c>
      <c r="J927" t="str">
        <f>VLOOKUP(A927,'Medical Examinations'!$A$1:$L$2336,11,FALSE)</f>
        <v>Over Weight</v>
      </c>
      <c r="K927" t="str">
        <f>VLOOKUP(A927,'Medical Examinations'!$A$1:$L$2336,12,FALSE)</f>
        <v>Prediabetes</v>
      </c>
      <c r="L927" t="str">
        <f>VLOOKUP(A927,'Hospitalisation Details'!$A$1:$M$2344,12,FALSE)</f>
        <v>11-09-1964</v>
      </c>
      <c r="M927">
        <f>VLOOKUP(A927,'Hospitalisation Details'!$A$1:$M$2344,6,FALSE)</f>
        <v>11837.16</v>
      </c>
      <c r="N927" t="str">
        <f>VLOOKUP(A927,'Hospitalisation Details'!$A$1:$M$2344,7,FALSE)</f>
        <v>tier - 3</v>
      </c>
      <c r="O927" t="str">
        <f>VLOOKUP(A927,'Hospitalisation Details'!$A$1:$M$2344,8,FALSE)</f>
        <v>tier - 3</v>
      </c>
      <c r="P927" t="str">
        <f>VLOOKUP(A927,'Hospitalisation Details'!$A$1:$M$2344,9,FALSE)</f>
        <v>R1011</v>
      </c>
      <c r="Q927">
        <f>VLOOKUP(A927,'Hospitalisation Details'!$A$1:$M$2344,13,FALSE)</f>
        <v>58</v>
      </c>
    </row>
    <row r="928" spans="1:17" ht="15.5" x14ac:dyDescent="0.35">
      <c r="A928" s="21" t="s">
        <v>1444</v>
      </c>
      <c r="B928" t="str">
        <f>VLOOKUP('Customer Names'!A928,'Customer Names'!$A$2:$C$2336,3,FALSE)</f>
        <v xml:space="preserve">  Rebecca B</v>
      </c>
      <c r="C928">
        <f>VLOOKUP(A928,'Medical Examinations'!$A$1:$L$2336,2, FALSE)</f>
        <v>22.77</v>
      </c>
      <c r="D928">
        <f>VLOOKUP(A928,'Medical Examinations'!$A$1:$L$2336,3,FALSE)</f>
        <v>4.47</v>
      </c>
      <c r="E928" t="str">
        <f>VLOOKUP(A928,'Medical Examinations'!$A$1:$L$2336,4,FALSE)</f>
        <v>yes</v>
      </c>
      <c r="F928" t="str">
        <f>VLOOKUP(A928,'Medical Examinations'!$A$1:$L$2336,5,FALSE)</f>
        <v>No</v>
      </c>
      <c r="G928" t="str">
        <f>VLOOKUP(A928,'Medical Examinations'!$A$1:$L$2336,6,FALSE)</f>
        <v>No</v>
      </c>
      <c r="H928" s="25">
        <f>VLOOKUP(A928,'Medical Examinations'!$A$1:$L$2336,7,FALSE)</f>
        <v>1</v>
      </c>
      <c r="I928" t="str">
        <f>VLOOKUP(A928,'Medical Examinations'!$A$1:$L$2336,8,FALSE)</f>
        <v>No</v>
      </c>
      <c r="J928" t="str">
        <f>VLOOKUP(A928,'Medical Examinations'!$A$1:$L$2336,11,FALSE)</f>
        <v>Normal Weight</v>
      </c>
      <c r="K928" t="str">
        <f>VLOOKUP(A928,'Medical Examinations'!$A$1:$L$2336,12,FALSE)</f>
        <v>Normal</v>
      </c>
      <c r="L928" t="str">
        <f>VLOOKUP(A928,'Hospitalisation Details'!$A$1:$M$2344,12,FALSE)</f>
        <v>27-06-1964</v>
      </c>
      <c r="M928">
        <f>VLOOKUP(A928,'Hospitalisation Details'!$A$1:$M$2344,6,FALSE)</f>
        <v>11833.78</v>
      </c>
      <c r="N928" t="str">
        <f>VLOOKUP(A928,'Hospitalisation Details'!$A$1:$M$2344,7,FALSE)</f>
        <v>tier - 3</v>
      </c>
      <c r="O928" t="str">
        <f>VLOOKUP(A928,'Hospitalisation Details'!$A$1:$M$2344,8,FALSE)</f>
        <v>tier - 3</v>
      </c>
      <c r="P928" t="str">
        <f>VLOOKUP(A928,'Hospitalisation Details'!$A$1:$M$2344,9,FALSE)</f>
        <v>R1013</v>
      </c>
      <c r="Q928">
        <f>VLOOKUP(A928,'Hospitalisation Details'!$A$1:$M$2344,13,FALSE)</f>
        <v>59</v>
      </c>
    </row>
    <row r="929" spans="1:17" ht="15.5" x14ac:dyDescent="0.35">
      <c r="A929" s="21" t="s">
        <v>1443</v>
      </c>
      <c r="B929" t="str">
        <f>VLOOKUP('Customer Names'!A929,'Customer Names'!$A$2:$C$2336,3,FALSE)</f>
        <v xml:space="preserve">  Maria A</v>
      </c>
      <c r="C929">
        <f>VLOOKUP(A929,'Medical Examinations'!$A$1:$L$2336,2, FALSE)</f>
        <v>23.18</v>
      </c>
      <c r="D929">
        <f>VLOOKUP(A929,'Medical Examinations'!$A$1:$L$2336,3,FALSE)</f>
        <v>8.31</v>
      </c>
      <c r="E929" t="str">
        <f>VLOOKUP(A929,'Medical Examinations'!$A$1:$L$2336,4,FALSE)</f>
        <v>No</v>
      </c>
      <c r="F929" t="str">
        <f>VLOOKUP(A929,'Medical Examinations'!$A$1:$L$2336,5,FALSE)</f>
        <v>No</v>
      </c>
      <c r="G929" t="str">
        <f>VLOOKUP(A929,'Medical Examinations'!$A$1:$L$2336,6,FALSE)</f>
        <v>No</v>
      </c>
      <c r="H929" s="25">
        <f>VLOOKUP(A929,'Medical Examinations'!$A$1:$L$2336,7,FALSE)</f>
        <v>0</v>
      </c>
      <c r="I929" t="str">
        <f>VLOOKUP(A929,'Medical Examinations'!$A$1:$L$2336,8,FALSE)</f>
        <v>No</v>
      </c>
      <c r="J929" t="str">
        <f>VLOOKUP(A929,'Medical Examinations'!$A$1:$L$2336,11,FALSE)</f>
        <v>Normal Weight</v>
      </c>
      <c r="K929" t="str">
        <f>VLOOKUP(A929,'Medical Examinations'!$A$1:$L$2336,12,FALSE)</f>
        <v>Diabetes</v>
      </c>
      <c r="L929" t="str">
        <f>VLOOKUP(A929,'Hospitalisation Details'!$A$1:$M$2344,12,FALSE)</f>
        <v>03-10-1965</v>
      </c>
      <c r="M929">
        <f>VLOOKUP(A929,'Hospitalisation Details'!$A$1:$M$2344,6,FALSE)</f>
        <v>11830.61</v>
      </c>
      <c r="N929" t="str">
        <f>VLOOKUP(A929,'Hospitalisation Details'!$A$1:$M$2344,7,FALSE)</f>
        <v>tier - 3</v>
      </c>
      <c r="O929" t="str">
        <f>VLOOKUP(A929,'Hospitalisation Details'!$A$1:$M$2344,8,FALSE)</f>
        <v>tier - 1</v>
      </c>
      <c r="P929" t="str">
        <f>VLOOKUP(A929,'Hospitalisation Details'!$A$1:$M$2344,9,FALSE)</f>
        <v>R1012</v>
      </c>
      <c r="Q929">
        <f>VLOOKUP(A929,'Hospitalisation Details'!$A$1:$M$2344,13,FALSE)</f>
        <v>57</v>
      </c>
    </row>
    <row r="930" spans="1:17" ht="15.5" x14ac:dyDescent="0.35">
      <c r="A930" s="21" t="s">
        <v>1442</v>
      </c>
      <c r="B930" t="str">
        <f>VLOOKUP('Customer Names'!A930,'Customer Names'!$A$2:$C$2336,3,FALSE)</f>
        <v xml:space="preserve">  Lisa M</v>
      </c>
      <c r="C930">
        <f>VLOOKUP(A930,'Medical Examinations'!$A$1:$L$2336,2, FALSE)</f>
        <v>35.409999999999997</v>
      </c>
      <c r="D930">
        <f>VLOOKUP(A930,'Medical Examinations'!$A$1:$L$2336,3,FALSE)</f>
        <v>5.68</v>
      </c>
      <c r="E930" t="str">
        <f>VLOOKUP(A930,'Medical Examinations'!$A$1:$L$2336,4,FALSE)</f>
        <v>No</v>
      </c>
      <c r="F930" t="str">
        <f>VLOOKUP(A930,'Medical Examinations'!$A$1:$L$2336,5,FALSE)</f>
        <v>No</v>
      </c>
      <c r="G930" t="str">
        <f>VLOOKUP(A930,'Medical Examinations'!$A$1:$L$2336,6,FALSE)</f>
        <v>No</v>
      </c>
      <c r="H930" s="25">
        <f>VLOOKUP(A930,'Medical Examinations'!$A$1:$L$2336,7,FALSE)</f>
        <v>0</v>
      </c>
      <c r="I930" t="str">
        <f>VLOOKUP(A930,'Medical Examinations'!$A$1:$L$2336,8,FALSE)</f>
        <v>No</v>
      </c>
      <c r="J930" t="str">
        <f>VLOOKUP(A930,'Medical Examinations'!$A$1:$L$2336,11,FALSE)</f>
        <v>Obesity</v>
      </c>
      <c r="K930" t="str">
        <f>VLOOKUP(A930,'Medical Examinations'!$A$1:$L$2336,12,FALSE)</f>
        <v>Normal</v>
      </c>
      <c r="L930" t="str">
        <f>VLOOKUP(A930,'Hospitalisation Details'!$A$1:$M$2344,12,FALSE)</f>
        <v>20-11-1982</v>
      </c>
      <c r="M930">
        <f>VLOOKUP(A930,'Hospitalisation Details'!$A$1:$M$2344,6,FALSE)</f>
        <v>11773.06</v>
      </c>
      <c r="N930" t="str">
        <f>VLOOKUP(A930,'Hospitalisation Details'!$A$1:$M$2344,7,FALSE)</f>
        <v>tier - 3</v>
      </c>
      <c r="O930" t="str">
        <f>VLOOKUP(A930,'Hospitalisation Details'!$A$1:$M$2344,8,FALSE)</f>
        <v>tier - 3</v>
      </c>
      <c r="P930" t="str">
        <f>VLOOKUP(A930,'Hospitalisation Details'!$A$1:$M$2344,9,FALSE)</f>
        <v>R1026</v>
      </c>
      <c r="Q930">
        <f>VLOOKUP(A930,'Hospitalisation Details'!$A$1:$M$2344,13,FALSE)</f>
        <v>40</v>
      </c>
    </row>
    <row r="931" spans="1:17" ht="15.5" x14ac:dyDescent="0.35">
      <c r="A931" s="21" t="s">
        <v>1441</v>
      </c>
      <c r="B931" t="str">
        <f>VLOOKUP('Customer Names'!A931,'Customer Names'!$A$2:$C$2336,3,FALSE)</f>
        <v xml:space="preserve">  Steve Jr</v>
      </c>
      <c r="C931">
        <f>VLOOKUP(A931,'Medical Examinations'!$A$1:$L$2336,2, FALSE)</f>
        <v>32.11</v>
      </c>
      <c r="D931">
        <f>VLOOKUP(A931,'Medical Examinations'!$A$1:$L$2336,3,FALSE)</f>
        <v>4.75</v>
      </c>
      <c r="E931" t="str">
        <f>VLOOKUP(A931,'Medical Examinations'!$A$1:$L$2336,4,FALSE)</f>
        <v>yes</v>
      </c>
      <c r="F931" t="str">
        <f>VLOOKUP(A931,'Medical Examinations'!$A$1:$L$2336,5,FALSE)</f>
        <v>No</v>
      </c>
      <c r="G931" t="str">
        <f>VLOOKUP(A931,'Medical Examinations'!$A$1:$L$2336,6,FALSE)</f>
        <v>No</v>
      </c>
      <c r="H931" s="25">
        <f>VLOOKUP(A931,'Medical Examinations'!$A$1:$L$2336,7,FALSE)</f>
        <v>2</v>
      </c>
      <c r="I931" t="str">
        <f>VLOOKUP(A931,'Medical Examinations'!$A$1:$L$2336,8,FALSE)</f>
        <v>No</v>
      </c>
      <c r="J931" t="str">
        <f>VLOOKUP(A931,'Medical Examinations'!$A$1:$L$2336,11,FALSE)</f>
        <v>Obesity</v>
      </c>
      <c r="K931" t="str">
        <f>VLOOKUP(A931,'Medical Examinations'!$A$1:$L$2336,12,FALSE)</f>
        <v>Normal</v>
      </c>
      <c r="L931" t="str">
        <f>VLOOKUP(A931,'Hospitalisation Details'!$A$1:$M$2344,12,FALSE)</f>
        <v>25-07-1966</v>
      </c>
      <c r="M931">
        <f>VLOOKUP(A931,'Hospitalisation Details'!$A$1:$M$2344,6,FALSE)</f>
        <v>11763</v>
      </c>
      <c r="N931" t="str">
        <f>VLOOKUP(A931,'Hospitalisation Details'!$A$1:$M$2344,7,FALSE)</f>
        <v>tier - 3</v>
      </c>
      <c r="O931" t="str">
        <f>VLOOKUP(A931,'Hospitalisation Details'!$A$1:$M$2344,8,FALSE)</f>
        <v>tier - 3</v>
      </c>
      <c r="P931" t="str">
        <f>VLOOKUP(A931,'Hospitalisation Details'!$A$1:$M$2344,9,FALSE)</f>
        <v>R1016</v>
      </c>
      <c r="Q931">
        <f>VLOOKUP(A931,'Hospitalisation Details'!$A$1:$M$2344,13,FALSE)</f>
        <v>57</v>
      </c>
    </row>
    <row r="932" spans="1:17" ht="15.5" x14ac:dyDescent="0.35">
      <c r="A932" s="21" t="s">
        <v>1440</v>
      </c>
      <c r="B932" t="str">
        <f>VLOOKUP('Customer Names'!A932,'Customer Names'!$A$2:$C$2336,3,FALSE)</f>
        <v xml:space="preserve">  Tiffany</v>
      </c>
      <c r="C932">
        <f>VLOOKUP(A932,'Medical Examinations'!$A$1:$L$2336,2, FALSE)</f>
        <v>34.479999999999997</v>
      </c>
      <c r="D932">
        <f>VLOOKUP(A932,'Medical Examinations'!$A$1:$L$2336,3,FALSE)</f>
        <v>6.31</v>
      </c>
      <c r="E932" t="str">
        <f>VLOOKUP(A932,'Medical Examinations'!$A$1:$L$2336,4,FALSE)</f>
        <v>No</v>
      </c>
      <c r="F932" t="str">
        <f>VLOOKUP(A932,'Medical Examinations'!$A$1:$L$2336,5,FALSE)</f>
        <v>No</v>
      </c>
      <c r="G932" t="str">
        <f>VLOOKUP(A932,'Medical Examinations'!$A$1:$L$2336,6,FALSE)</f>
        <v>Yes</v>
      </c>
      <c r="H932" s="25">
        <f>VLOOKUP(A932,'Medical Examinations'!$A$1:$L$2336,7,FALSE)</f>
        <v>1</v>
      </c>
      <c r="I932" t="str">
        <f>VLOOKUP(A932,'Medical Examinations'!$A$1:$L$2336,8,FALSE)</f>
        <v>No</v>
      </c>
      <c r="J932" t="str">
        <f>VLOOKUP(A932,'Medical Examinations'!$A$1:$L$2336,11,FALSE)</f>
        <v>Obesity</v>
      </c>
      <c r="K932" t="str">
        <f>VLOOKUP(A932,'Medical Examinations'!$A$1:$L$2336,12,FALSE)</f>
        <v>Prediabetes</v>
      </c>
      <c r="L932" t="str">
        <f>VLOOKUP(A932,'Hospitalisation Details'!$A$1:$M$2344,12,FALSE)</f>
        <v>06-11-1979</v>
      </c>
      <c r="M932">
        <f>VLOOKUP(A932,'Hospitalisation Details'!$A$1:$M$2344,6,FALSE)</f>
        <v>11752.68</v>
      </c>
      <c r="N932" t="str">
        <f>VLOOKUP(A932,'Hospitalisation Details'!$A$1:$M$2344,7,FALSE)</f>
        <v>tier - 3</v>
      </c>
      <c r="O932" t="str">
        <f>VLOOKUP(A932,'Hospitalisation Details'!$A$1:$M$2344,8,FALSE)</f>
        <v>tier - 1</v>
      </c>
      <c r="P932" t="str">
        <f>VLOOKUP(A932,'Hospitalisation Details'!$A$1:$M$2344,9,FALSE)</f>
        <v>R1026</v>
      </c>
      <c r="Q932">
        <f>VLOOKUP(A932,'Hospitalisation Details'!$A$1:$M$2344,13,FALSE)</f>
        <v>43</v>
      </c>
    </row>
    <row r="933" spans="1:17" ht="15.5" x14ac:dyDescent="0.35">
      <c r="A933" s="21" t="s">
        <v>1439</v>
      </c>
      <c r="B933" t="str">
        <f>VLOOKUP('Customer Names'!A933,'Customer Names'!$A$2:$C$2336,3,FALSE)</f>
        <v xml:space="preserve">  Greg</v>
      </c>
      <c r="C933">
        <f>VLOOKUP(A933,'Medical Examinations'!$A$1:$L$2336,2, FALSE)</f>
        <v>34.39</v>
      </c>
      <c r="D933">
        <f>VLOOKUP(A933,'Medical Examinations'!$A$1:$L$2336,3,FALSE)</f>
        <v>6.28</v>
      </c>
      <c r="E933" t="str">
        <f>VLOOKUP(A933,'Medical Examinations'!$A$1:$L$2336,4,FALSE)</f>
        <v>yes</v>
      </c>
      <c r="F933" t="str">
        <f>VLOOKUP(A933,'Medical Examinations'!$A$1:$L$2336,5,FALSE)</f>
        <v>No</v>
      </c>
      <c r="G933" t="str">
        <f>VLOOKUP(A933,'Medical Examinations'!$A$1:$L$2336,6,FALSE)</f>
        <v>No</v>
      </c>
      <c r="H933" s="25">
        <f>VLOOKUP(A933,'Medical Examinations'!$A$1:$L$2336,7,FALSE)</f>
        <v>1</v>
      </c>
      <c r="I933" t="str">
        <f>VLOOKUP(A933,'Medical Examinations'!$A$1:$L$2336,8,FALSE)</f>
        <v>No</v>
      </c>
      <c r="J933" t="str">
        <f>VLOOKUP(A933,'Medical Examinations'!$A$1:$L$2336,11,FALSE)</f>
        <v>Obesity</v>
      </c>
      <c r="K933" t="str">
        <f>VLOOKUP(A933,'Medical Examinations'!$A$1:$L$2336,12,FALSE)</f>
        <v>Prediabetes</v>
      </c>
      <c r="L933" t="str">
        <f>VLOOKUP(A933,'Hospitalisation Details'!$A$1:$M$2344,12,FALSE)</f>
        <v>02-12-1964</v>
      </c>
      <c r="M933">
        <f>VLOOKUP(A933,'Hospitalisation Details'!$A$1:$M$2344,6,FALSE)</f>
        <v>11743.93</v>
      </c>
      <c r="N933" t="str">
        <f>VLOOKUP(A933,'Hospitalisation Details'!$A$1:$M$2344,7,FALSE)</f>
        <v>tier - 3</v>
      </c>
      <c r="O933" t="str">
        <f>VLOOKUP(A933,'Hospitalisation Details'!$A$1:$M$2344,8,FALSE)</f>
        <v>tier - 1</v>
      </c>
      <c r="P933" t="str">
        <f>VLOOKUP(A933,'Hospitalisation Details'!$A$1:$M$2344,9,FALSE)</f>
        <v>R1012</v>
      </c>
      <c r="Q933">
        <f>VLOOKUP(A933,'Hospitalisation Details'!$A$1:$M$2344,13,FALSE)</f>
        <v>58</v>
      </c>
    </row>
    <row r="934" spans="1:17" ht="15.5" x14ac:dyDescent="0.35">
      <c r="A934" s="21" t="s">
        <v>1438</v>
      </c>
      <c r="B934" t="str">
        <f>VLOOKUP('Customer Names'!A934,'Customer Names'!$A$2:$C$2336,3,FALSE)</f>
        <v xml:space="preserve">  Dale</v>
      </c>
      <c r="C934">
        <f>VLOOKUP(A934,'Medical Examinations'!$A$1:$L$2336,2, FALSE)</f>
        <v>26.4</v>
      </c>
      <c r="D934">
        <f>VLOOKUP(A934,'Medical Examinations'!$A$1:$L$2336,3,FALSE)</f>
        <v>9.2899999999999991</v>
      </c>
      <c r="E934" t="str">
        <f>VLOOKUP(A934,'Medical Examinations'!$A$1:$L$2336,4,FALSE)</f>
        <v>yes</v>
      </c>
      <c r="F934" t="str">
        <f>VLOOKUP(A934,'Medical Examinations'!$A$1:$L$2336,5,FALSE)</f>
        <v>No</v>
      </c>
      <c r="G934" t="str">
        <f>VLOOKUP(A934,'Medical Examinations'!$A$1:$L$2336,6,FALSE)</f>
        <v>Yes</v>
      </c>
      <c r="H934" s="25">
        <f>VLOOKUP(A934,'Medical Examinations'!$A$1:$L$2336,7,FALSE)</f>
        <v>1</v>
      </c>
      <c r="I934" t="str">
        <f>VLOOKUP(A934,'Medical Examinations'!$A$1:$L$2336,8,FALSE)</f>
        <v>No</v>
      </c>
      <c r="J934" t="str">
        <f>VLOOKUP(A934,'Medical Examinations'!$A$1:$L$2336,11,FALSE)</f>
        <v>Over Weight</v>
      </c>
      <c r="K934" t="str">
        <f>VLOOKUP(A934,'Medical Examinations'!$A$1:$L$2336,12,FALSE)</f>
        <v>Diabetes</v>
      </c>
      <c r="L934" t="str">
        <f>VLOOKUP(A934,'Hospitalisation Details'!$A$1:$M$2344,12,FALSE)</f>
        <v>09-06-1963</v>
      </c>
      <c r="M934">
        <f>VLOOKUP(A934,'Hospitalisation Details'!$A$1:$M$2344,6,FALSE)</f>
        <v>11743.3</v>
      </c>
      <c r="N934" t="str">
        <f>VLOOKUP(A934,'Hospitalisation Details'!$A$1:$M$2344,7,FALSE)</f>
        <v>tier - 3</v>
      </c>
      <c r="O934" t="str">
        <f>VLOOKUP(A934,'Hospitalisation Details'!$A$1:$M$2344,8,FALSE)</f>
        <v>tier - 3</v>
      </c>
      <c r="P934" t="str">
        <f>VLOOKUP(A934,'Hospitalisation Details'!$A$1:$M$2344,9,FALSE)</f>
        <v>R1013</v>
      </c>
      <c r="Q934">
        <f>VLOOKUP(A934,'Hospitalisation Details'!$A$1:$M$2344,13,FALSE)</f>
        <v>60</v>
      </c>
    </row>
    <row r="935" spans="1:17" ht="15.5" x14ac:dyDescent="0.35">
      <c r="A935" s="21" t="s">
        <v>1437</v>
      </c>
      <c r="B935" t="str">
        <f>VLOOKUP('Customer Names'!A935,'Customer Names'!$A$2:$C$2336,3,FALSE)</f>
        <v xml:space="preserve">  Brittany A</v>
      </c>
      <c r="C935">
        <f>VLOOKUP(A935,'Medical Examinations'!$A$1:$L$2336,2, FALSE)</f>
        <v>28.1</v>
      </c>
      <c r="D935">
        <f>VLOOKUP(A935,'Medical Examinations'!$A$1:$L$2336,3,FALSE)</f>
        <v>5.79</v>
      </c>
      <c r="E935" t="str">
        <f>VLOOKUP(A935,'Medical Examinations'!$A$1:$L$2336,4,FALSE)</f>
        <v>yes</v>
      </c>
      <c r="F935" t="str">
        <f>VLOOKUP(A935,'Medical Examinations'!$A$1:$L$2336,5,FALSE)</f>
        <v>No</v>
      </c>
      <c r="G935" t="str">
        <f>VLOOKUP(A935,'Medical Examinations'!$A$1:$L$2336,6,FALSE)</f>
        <v>Yes</v>
      </c>
      <c r="H935" s="25">
        <f>VLOOKUP(A935,'Medical Examinations'!$A$1:$L$2336,7,FALSE)</f>
        <v>1</v>
      </c>
      <c r="I935" t="str">
        <f>VLOOKUP(A935,'Medical Examinations'!$A$1:$L$2336,8,FALSE)</f>
        <v>No</v>
      </c>
      <c r="J935" t="str">
        <f>VLOOKUP(A935,'Medical Examinations'!$A$1:$L$2336,11,FALSE)</f>
        <v>Over Weight</v>
      </c>
      <c r="K935" t="str">
        <f>VLOOKUP(A935,'Medical Examinations'!$A$1:$L$2336,12,FALSE)</f>
        <v>Prediabetes</v>
      </c>
      <c r="L935" t="str">
        <f>VLOOKUP(A935,'Hospitalisation Details'!$A$1:$M$2344,12,FALSE)</f>
        <v>12-11-1969</v>
      </c>
      <c r="M935">
        <f>VLOOKUP(A935,'Hospitalisation Details'!$A$1:$M$2344,6,FALSE)</f>
        <v>11741.73</v>
      </c>
      <c r="N935" t="str">
        <f>VLOOKUP(A935,'Hospitalisation Details'!$A$1:$M$2344,7,FALSE)</f>
        <v>tier - 3</v>
      </c>
      <c r="O935" t="str">
        <f>VLOOKUP(A935,'Hospitalisation Details'!$A$1:$M$2344,8,FALSE)</f>
        <v>tier - 1</v>
      </c>
      <c r="P935" t="str">
        <f>VLOOKUP(A935,'Hospitalisation Details'!$A$1:$M$2344,9,FALSE)</f>
        <v>R1011</v>
      </c>
      <c r="Q935">
        <f>VLOOKUP(A935,'Hospitalisation Details'!$A$1:$M$2344,13,FALSE)</f>
        <v>53</v>
      </c>
    </row>
    <row r="936" spans="1:17" ht="15.5" x14ac:dyDescent="0.35">
      <c r="A936" s="21" t="s">
        <v>1436</v>
      </c>
      <c r="B936" t="str">
        <f>VLOOKUP('Customer Names'!A936,'Customer Names'!$A$2:$C$2336,3,FALSE)</f>
        <v xml:space="preserve">  Robert S</v>
      </c>
      <c r="C936">
        <f>VLOOKUP(A936,'Medical Examinations'!$A$1:$L$2336,2, FALSE)</f>
        <v>27</v>
      </c>
      <c r="D936">
        <f>VLOOKUP(A936,'Medical Examinations'!$A$1:$L$2336,3,FALSE)</f>
        <v>4.54</v>
      </c>
      <c r="E936" t="str">
        <f>VLOOKUP(A936,'Medical Examinations'!$A$1:$L$2336,4,FALSE)</f>
        <v>yes</v>
      </c>
      <c r="F936" t="str">
        <f>VLOOKUP(A936,'Medical Examinations'!$A$1:$L$2336,5,FALSE)</f>
        <v>No</v>
      </c>
      <c r="G936" t="str">
        <f>VLOOKUP(A936,'Medical Examinations'!$A$1:$L$2336,6,FALSE)</f>
        <v>No</v>
      </c>
      <c r="H936" s="25">
        <f>VLOOKUP(A936,'Medical Examinations'!$A$1:$L$2336,7,FALSE)</f>
        <v>1</v>
      </c>
      <c r="I936" t="str">
        <f>VLOOKUP(A936,'Medical Examinations'!$A$1:$L$2336,8,FALSE)</f>
        <v>No</v>
      </c>
      <c r="J936" t="str">
        <f>VLOOKUP(A936,'Medical Examinations'!$A$1:$L$2336,11,FALSE)</f>
        <v>Over Weight</v>
      </c>
      <c r="K936" t="str">
        <f>VLOOKUP(A936,'Medical Examinations'!$A$1:$L$2336,12,FALSE)</f>
        <v>Normal</v>
      </c>
      <c r="L936" t="str">
        <f>VLOOKUP(A936,'Hospitalisation Details'!$A$1:$M$2344,12,FALSE)</f>
        <v>05-09-1988</v>
      </c>
      <c r="M936">
        <f>VLOOKUP(A936,'Hospitalisation Details'!$A$1:$M$2344,6,FALSE)</f>
        <v>11737.85</v>
      </c>
      <c r="N936" t="str">
        <f>VLOOKUP(A936,'Hospitalisation Details'!$A$1:$M$2344,7,FALSE)</f>
        <v>tier - 3</v>
      </c>
      <c r="O936" t="str">
        <f>VLOOKUP(A936,'Hospitalisation Details'!$A$1:$M$2344,8,FALSE)</f>
        <v>tier - 1</v>
      </c>
      <c r="P936" t="str">
        <f>VLOOKUP(A936,'Hospitalisation Details'!$A$1:$M$2344,9,FALSE)</f>
        <v>R1011</v>
      </c>
      <c r="Q936">
        <f>VLOOKUP(A936,'Hospitalisation Details'!$A$1:$M$2344,13,FALSE)</f>
        <v>34</v>
      </c>
    </row>
    <row r="937" spans="1:17" ht="15.5" x14ac:dyDescent="0.35">
      <c r="A937" s="21" t="s">
        <v>1435</v>
      </c>
      <c r="B937" t="str">
        <f>VLOOKUP('Customer Names'!A937,'Customer Names'!$A$2:$C$2336,3,FALSE)</f>
        <v xml:space="preserve">  Cameron</v>
      </c>
      <c r="C937">
        <f>VLOOKUP(A937,'Medical Examinations'!$A$1:$L$2336,2, FALSE)</f>
        <v>28.594999999999999</v>
      </c>
      <c r="D937">
        <f>VLOOKUP(A937,'Medical Examinations'!$A$1:$L$2336,3,FALSE)</f>
        <v>4.68</v>
      </c>
      <c r="E937" t="str">
        <f>VLOOKUP(A937,'Medical Examinations'!$A$1:$L$2336,4,FALSE)</f>
        <v>yes</v>
      </c>
      <c r="F937" t="str">
        <f>VLOOKUP(A937,'Medical Examinations'!$A$1:$L$2336,5,FALSE)</f>
        <v>No</v>
      </c>
      <c r="G937" t="str">
        <f>VLOOKUP(A937,'Medical Examinations'!$A$1:$L$2336,6,FALSE)</f>
        <v>No</v>
      </c>
      <c r="H937" s="25">
        <f>VLOOKUP(A937,'Medical Examinations'!$A$1:$L$2336,7,FALSE)</f>
        <v>1</v>
      </c>
      <c r="I937" t="str">
        <f>VLOOKUP(A937,'Medical Examinations'!$A$1:$L$2336,8,FALSE)</f>
        <v>No</v>
      </c>
      <c r="J937" t="str">
        <f>VLOOKUP(A937,'Medical Examinations'!$A$1:$L$2336,11,FALSE)</f>
        <v>Over Weight</v>
      </c>
      <c r="K937" t="str">
        <f>VLOOKUP(A937,'Medical Examinations'!$A$1:$L$2336,12,FALSE)</f>
        <v>Normal</v>
      </c>
      <c r="L937" t="str">
        <f>VLOOKUP(A937,'Hospitalisation Details'!$A$1:$M$2344,12,FALSE)</f>
        <v>09-11-1964</v>
      </c>
      <c r="M937">
        <f>VLOOKUP(A937,'Hospitalisation Details'!$A$1:$M$2344,6,FALSE)</f>
        <v>11735.88</v>
      </c>
      <c r="N937" t="str">
        <f>VLOOKUP(A937,'Hospitalisation Details'!$A$1:$M$2344,7,FALSE)</f>
        <v>tier - 3</v>
      </c>
      <c r="O937" t="str">
        <f>VLOOKUP(A937,'Hospitalisation Details'!$A$1:$M$2344,8,FALSE)</f>
        <v>tier - 1</v>
      </c>
      <c r="P937" t="str">
        <f>VLOOKUP(A937,'Hospitalisation Details'!$A$1:$M$2344,9,FALSE)</f>
        <v>R1012</v>
      </c>
      <c r="Q937">
        <f>VLOOKUP(A937,'Hospitalisation Details'!$A$1:$M$2344,13,FALSE)</f>
        <v>58</v>
      </c>
    </row>
    <row r="938" spans="1:17" ht="15.5" x14ac:dyDescent="0.35">
      <c r="A938" s="21" t="s">
        <v>1434</v>
      </c>
      <c r="B938" t="str">
        <f>VLOOKUP('Customer Names'!A938,'Customer Names'!$A$2:$C$2336,3,FALSE)</f>
        <v xml:space="preserve">  Ulrike</v>
      </c>
      <c r="C938">
        <f>VLOOKUP(A938,'Medical Examinations'!$A$1:$L$2336,2, FALSE)</f>
        <v>36.799999999999997</v>
      </c>
      <c r="D938">
        <f>VLOOKUP(A938,'Medical Examinations'!$A$1:$L$2336,3,FALSE)</f>
        <v>5.88</v>
      </c>
      <c r="E938" t="str">
        <f>VLOOKUP(A938,'Medical Examinations'!$A$1:$L$2336,4,FALSE)</f>
        <v>No</v>
      </c>
      <c r="F938" t="str">
        <f>VLOOKUP(A938,'Medical Examinations'!$A$1:$L$2336,5,FALSE)</f>
        <v>No</v>
      </c>
      <c r="G938" t="str">
        <f>VLOOKUP(A938,'Medical Examinations'!$A$1:$L$2336,6,FALSE)</f>
        <v>No</v>
      </c>
      <c r="H938" s="25">
        <f>VLOOKUP(A938,'Medical Examinations'!$A$1:$L$2336,7,FALSE)</f>
        <v>1</v>
      </c>
      <c r="I938" t="str">
        <f>VLOOKUP(A938,'Medical Examinations'!$A$1:$L$2336,8,FALSE)</f>
        <v>No</v>
      </c>
      <c r="J938" t="str">
        <f>VLOOKUP(A938,'Medical Examinations'!$A$1:$L$2336,11,FALSE)</f>
        <v>Obesity</v>
      </c>
      <c r="K938" t="str">
        <f>VLOOKUP(A938,'Medical Examinations'!$A$1:$L$2336,12,FALSE)</f>
        <v>Prediabetes</v>
      </c>
      <c r="L938" t="str">
        <f>VLOOKUP(A938,'Hospitalisation Details'!$A$1:$M$2344,12,FALSE)</f>
        <v>26-11-1984</v>
      </c>
      <c r="M938">
        <f>VLOOKUP(A938,'Hospitalisation Details'!$A$1:$M$2344,6,FALSE)</f>
        <v>11730.82</v>
      </c>
      <c r="N938" t="str">
        <f>VLOOKUP(A938,'Hospitalisation Details'!$A$1:$M$2344,7,FALSE)</f>
        <v>tier - 3</v>
      </c>
      <c r="O938" t="str">
        <f>VLOOKUP(A938,'Hospitalisation Details'!$A$1:$M$2344,8,FALSE)</f>
        <v>tier - 3</v>
      </c>
      <c r="P938" t="str">
        <f>VLOOKUP(A938,'Hospitalisation Details'!$A$1:$M$2344,9,FALSE)</f>
        <v>R1026</v>
      </c>
      <c r="Q938">
        <f>VLOOKUP(A938,'Hospitalisation Details'!$A$1:$M$2344,13,FALSE)</f>
        <v>38</v>
      </c>
    </row>
    <row r="939" spans="1:17" ht="15.5" x14ac:dyDescent="0.35">
      <c r="A939" s="21" t="s">
        <v>1433</v>
      </c>
      <c r="B939" t="str">
        <f>VLOOKUP('Customer Names'!A939,'Customer Names'!$A$2:$C$2336,3,FALSE)</f>
        <v xml:space="preserve">  Katlyn A</v>
      </c>
      <c r="C939">
        <f>VLOOKUP(A939,'Medical Examinations'!$A$1:$L$2336,2, FALSE)</f>
        <v>23.75</v>
      </c>
      <c r="D939">
        <f>VLOOKUP(A939,'Medical Examinations'!$A$1:$L$2336,3,FALSE)</f>
        <v>5.42</v>
      </c>
      <c r="E939" t="str">
        <f>VLOOKUP(A939,'Medical Examinations'!$A$1:$L$2336,4,FALSE)</f>
        <v>yes</v>
      </c>
      <c r="F939" t="str">
        <f>VLOOKUP(A939,'Medical Examinations'!$A$1:$L$2336,5,FALSE)</f>
        <v>No</v>
      </c>
      <c r="G939" t="str">
        <f>VLOOKUP(A939,'Medical Examinations'!$A$1:$L$2336,6,FALSE)</f>
        <v>Yes</v>
      </c>
      <c r="H939" s="25">
        <f>VLOOKUP(A939,'Medical Examinations'!$A$1:$L$2336,7,FALSE)</f>
        <v>1</v>
      </c>
      <c r="I939" t="str">
        <f>VLOOKUP(A939,'Medical Examinations'!$A$1:$L$2336,8,FALSE)</f>
        <v>No</v>
      </c>
      <c r="J939" t="str">
        <f>VLOOKUP(A939,'Medical Examinations'!$A$1:$L$2336,11,FALSE)</f>
        <v>Normal Weight</v>
      </c>
      <c r="K939" t="str">
        <f>VLOOKUP(A939,'Medical Examinations'!$A$1:$L$2336,12,FALSE)</f>
        <v>Normal</v>
      </c>
      <c r="L939" t="str">
        <f>VLOOKUP(A939,'Hospitalisation Details'!$A$1:$M$2344,12,FALSE)</f>
        <v>12-10-1969</v>
      </c>
      <c r="M939">
        <f>VLOOKUP(A939,'Hospitalisation Details'!$A$1:$M$2344,6,FALSE)</f>
        <v>11729.68</v>
      </c>
      <c r="N939" t="str">
        <f>VLOOKUP(A939,'Hospitalisation Details'!$A$1:$M$2344,7,FALSE)</f>
        <v>tier - 3</v>
      </c>
      <c r="O939" t="str">
        <f>VLOOKUP(A939,'Hospitalisation Details'!$A$1:$M$2344,8,FALSE)</f>
        <v>tier - 1</v>
      </c>
      <c r="P939" t="str">
        <f>VLOOKUP(A939,'Hospitalisation Details'!$A$1:$M$2344,9,FALSE)</f>
        <v>R1024</v>
      </c>
      <c r="Q939">
        <f>VLOOKUP(A939,'Hospitalisation Details'!$A$1:$M$2344,13,FALSE)</f>
        <v>53</v>
      </c>
    </row>
    <row r="940" spans="1:17" ht="15.5" x14ac:dyDescent="0.35">
      <c r="A940" s="21" t="s">
        <v>1432</v>
      </c>
      <c r="B940" t="str">
        <f>VLOOKUP('Customer Names'!A940,'Customer Names'!$A$2:$C$2336,3,FALSE)</f>
        <v xml:space="preserve">  Morgan B</v>
      </c>
      <c r="C940">
        <f>VLOOKUP(A940,'Medical Examinations'!$A$1:$L$2336,2, FALSE)</f>
        <v>35.619999999999997</v>
      </c>
      <c r="D940">
        <f>VLOOKUP(A940,'Medical Examinations'!$A$1:$L$2336,3,FALSE)</f>
        <v>4.16</v>
      </c>
      <c r="E940" t="str">
        <f>VLOOKUP(A940,'Medical Examinations'!$A$1:$L$2336,4,FALSE)</f>
        <v>No</v>
      </c>
      <c r="F940" t="str">
        <f>VLOOKUP(A940,'Medical Examinations'!$A$1:$L$2336,5,FALSE)</f>
        <v>No</v>
      </c>
      <c r="G940" t="str">
        <f>VLOOKUP(A940,'Medical Examinations'!$A$1:$L$2336,6,FALSE)</f>
        <v>No</v>
      </c>
      <c r="H940" s="25">
        <f>VLOOKUP(A940,'Medical Examinations'!$A$1:$L$2336,7,FALSE)</f>
        <v>0</v>
      </c>
      <c r="I940" t="str">
        <f>VLOOKUP(A940,'Medical Examinations'!$A$1:$L$2336,8,FALSE)</f>
        <v>No</v>
      </c>
      <c r="J940" t="str">
        <f>VLOOKUP(A940,'Medical Examinations'!$A$1:$L$2336,11,FALSE)</f>
        <v>Obesity</v>
      </c>
      <c r="K940" t="str">
        <f>VLOOKUP(A940,'Medical Examinations'!$A$1:$L$2336,12,FALSE)</f>
        <v>Normal</v>
      </c>
      <c r="L940" t="str">
        <f>VLOOKUP(A940,'Hospitalisation Details'!$A$1:$M$2344,12,FALSE)</f>
        <v>21-10-1982</v>
      </c>
      <c r="M940">
        <f>VLOOKUP(A940,'Hospitalisation Details'!$A$1:$M$2344,6,FALSE)</f>
        <v>11712.97</v>
      </c>
      <c r="N940" t="str">
        <f>VLOOKUP(A940,'Hospitalisation Details'!$A$1:$M$2344,7,FALSE)</f>
        <v>tier - 3</v>
      </c>
      <c r="O940" t="str">
        <f>VLOOKUP(A940,'Hospitalisation Details'!$A$1:$M$2344,8,FALSE)</f>
        <v>tier - 2</v>
      </c>
      <c r="P940" t="str">
        <f>VLOOKUP(A940,'Hospitalisation Details'!$A$1:$M$2344,9,FALSE)</f>
        <v>R1021</v>
      </c>
      <c r="Q940">
        <f>VLOOKUP(A940,'Hospitalisation Details'!$A$1:$M$2344,13,FALSE)</f>
        <v>40</v>
      </c>
    </row>
    <row r="941" spans="1:17" ht="15.5" x14ac:dyDescent="0.35">
      <c r="A941" s="21" t="s">
        <v>1431</v>
      </c>
      <c r="B941" t="str">
        <f>VLOOKUP('Customer Names'!A941,'Customer Names'!$A$2:$C$2336,3,FALSE)</f>
        <v xml:space="preserve">  Peter</v>
      </c>
      <c r="C941">
        <f>VLOOKUP(A941,'Medical Examinations'!$A$1:$L$2336,2, FALSE)</f>
        <v>30.69</v>
      </c>
      <c r="D941">
        <f>VLOOKUP(A941,'Medical Examinations'!$A$1:$L$2336,3,FALSE)</f>
        <v>7.05</v>
      </c>
      <c r="E941" t="str">
        <f>VLOOKUP(A941,'Medical Examinations'!$A$1:$L$2336,4,FALSE)</f>
        <v>yes</v>
      </c>
      <c r="F941" t="str">
        <f>VLOOKUP(A941,'Medical Examinations'!$A$1:$L$2336,5,FALSE)</f>
        <v>No</v>
      </c>
      <c r="G941" t="str">
        <f>VLOOKUP(A941,'Medical Examinations'!$A$1:$L$2336,6,FALSE)</f>
        <v>No</v>
      </c>
      <c r="H941" s="25">
        <f>VLOOKUP(A941,'Medical Examinations'!$A$1:$L$2336,7,FALSE)</f>
        <v>2</v>
      </c>
      <c r="I941" t="str">
        <f>VLOOKUP(A941,'Medical Examinations'!$A$1:$L$2336,8,FALSE)</f>
        <v>No</v>
      </c>
      <c r="J941" t="str">
        <f>VLOOKUP(A941,'Medical Examinations'!$A$1:$L$2336,11,FALSE)</f>
        <v>Obesity</v>
      </c>
      <c r="K941" t="str">
        <f>VLOOKUP(A941,'Medical Examinations'!$A$1:$L$2336,12,FALSE)</f>
        <v>Diabetes</v>
      </c>
      <c r="L941" t="str">
        <f>VLOOKUP(A941,'Hospitalisation Details'!$A$1:$M$2344,12,FALSE)</f>
        <v>01-12-1970</v>
      </c>
      <c r="M941">
        <f>VLOOKUP(A941,'Hospitalisation Details'!$A$1:$M$2344,6,FALSE)</f>
        <v>11696.52</v>
      </c>
      <c r="N941" t="str">
        <f>VLOOKUP(A941,'Hospitalisation Details'!$A$1:$M$2344,7,FALSE)</f>
        <v>tier - 3</v>
      </c>
      <c r="O941" t="str">
        <f>VLOOKUP(A941,'Hospitalisation Details'!$A$1:$M$2344,8,FALSE)</f>
        <v>tier - 1</v>
      </c>
      <c r="P941" t="str">
        <f>VLOOKUP(A941,'Hospitalisation Details'!$A$1:$M$2344,9,FALSE)</f>
        <v>R1021</v>
      </c>
      <c r="Q941">
        <f>VLOOKUP(A941,'Hospitalisation Details'!$A$1:$M$2344,13,FALSE)</f>
        <v>52</v>
      </c>
    </row>
    <row r="942" spans="1:17" ht="15.5" x14ac:dyDescent="0.35">
      <c r="A942" s="21" t="s">
        <v>1430</v>
      </c>
      <c r="B942" t="str">
        <f>VLOOKUP('Customer Names'!A942,'Customer Names'!$A$2:$C$2336,3,FALSE)</f>
        <v xml:space="preserve">  Chandler</v>
      </c>
      <c r="C942">
        <f>VLOOKUP(A942,'Medical Examinations'!$A$1:$L$2336,2, FALSE)</f>
        <v>35.799999999999997</v>
      </c>
      <c r="D942">
        <f>VLOOKUP(A942,'Medical Examinations'!$A$1:$L$2336,3,FALSE)</f>
        <v>5.63</v>
      </c>
      <c r="E942" t="str">
        <f>VLOOKUP(A942,'Medical Examinations'!$A$1:$L$2336,4,FALSE)</f>
        <v>yes</v>
      </c>
      <c r="F942" t="str">
        <f>VLOOKUP(A942,'Medical Examinations'!$A$1:$L$2336,5,FALSE)</f>
        <v>No</v>
      </c>
      <c r="G942" t="str">
        <f>VLOOKUP(A942,'Medical Examinations'!$A$1:$L$2336,6,FALSE)</f>
        <v>No</v>
      </c>
      <c r="H942" s="25">
        <f>VLOOKUP(A942,'Medical Examinations'!$A$1:$L$2336,7,FALSE)</f>
        <v>2</v>
      </c>
      <c r="I942" t="str">
        <f>VLOOKUP(A942,'Medical Examinations'!$A$1:$L$2336,8,FALSE)</f>
        <v>No</v>
      </c>
      <c r="J942" t="str">
        <f>VLOOKUP(A942,'Medical Examinations'!$A$1:$L$2336,11,FALSE)</f>
        <v>Obesity</v>
      </c>
      <c r="K942" t="str">
        <f>VLOOKUP(A942,'Medical Examinations'!$A$1:$L$2336,12,FALSE)</f>
        <v>Normal</v>
      </c>
      <c r="L942" t="str">
        <f>VLOOKUP(A942,'Hospitalisation Details'!$A$1:$M$2344,12,FALSE)</f>
        <v>09-11-1966</v>
      </c>
      <c r="M942">
        <f>VLOOKUP(A942,'Hospitalisation Details'!$A$1:$M$2344,6,FALSE)</f>
        <v>11674.13</v>
      </c>
      <c r="N942" t="str">
        <f>VLOOKUP(A942,'Hospitalisation Details'!$A$1:$M$2344,7,FALSE)</f>
        <v>tier - 3</v>
      </c>
      <c r="O942" t="str">
        <f>VLOOKUP(A942,'Hospitalisation Details'!$A$1:$M$2344,8,FALSE)</f>
        <v>tier - 1</v>
      </c>
      <c r="P942" t="str">
        <f>VLOOKUP(A942,'Hospitalisation Details'!$A$1:$M$2344,9,FALSE)</f>
        <v>R1011</v>
      </c>
      <c r="Q942">
        <f>VLOOKUP(A942,'Hospitalisation Details'!$A$1:$M$2344,13,FALSE)</f>
        <v>56</v>
      </c>
    </row>
    <row r="943" spans="1:17" ht="15.5" x14ac:dyDescent="0.35">
      <c r="A943" s="21" t="s">
        <v>1429</v>
      </c>
      <c r="B943" t="str">
        <f>VLOOKUP('Customer Names'!A943,'Customer Names'!$A$2:$C$2336,3,FALSE)</f>
        <v xml:space="preserve">  Silvana M</v>
      </c>
      <c r="C943">
        <f>VLOOKUP(A943,'Medical Examinations'!$A$1:$L$2336,2, FALSE)</f>
        <v>28.785</v>
      </c>
      <c r="D943">
        <f>VLOOKUP(A943,'Medical Examinations'!$A$1:$L$2336,3,FALSE)</f>
        <v>4.24</v>
      </c>
      <c r="E943" t="str">
        <f>VLOOKUP(A943,'Medical Examinations'!$A$1:$L$2336,4,FALSE)</f>
        <v>yes</v>
      </c>
      <c r="F943" t="str">
        <f>VLOOKUP(A943,'Medical Examinations'!$A$1:$L$2336,5,FALSE)</f>
        <v>No</v>
      </c>
      <c r="G943" t="str">
        <f>VLOOKUP(A943,'Medical Examinations'!$A$1:$L$2336,6,FALSE)</f>
        <v>No</v>
      </c>
      <c r="H943" s="25">
        <f>VLOOKUP(A943,'Medical Examinations'!$A$1:$L$2336,7,FALSE)</f>
        <v>2</v>
      </c>
      <c r="I943" t="str">
        <f>VLOOKUP(A943,'Medical Examinations'!$A$1:$L$2336,8,FALSE)</f>
        <v>No</v>
      </c>
      <c r="J943" t="str">
        <f>VLOOKUP(A943,'Medical Examinations'!$A$1:$L$2336,11,FALSE)</f>
        <v>Over Weight</v>
      </c>
      <c r="K943" t="str">
        <f>VLOOKUP(A943,'Medical Examinations'!$A$1:$L$2336,12,FALSE)</f>
        <v>Normal</v>
      </c>
      <c r="L943" t="str">
        <f>VLOOKUP(A943,'Hospitalisation Details'!$A$1:$M$2344,12,FALSE)</f>
        <v>23-08-1966</v>
      </c>
      <c r="M943">
        <f>VLOOKUP(A943,'Hospitalisation Details'!$A$1:$M$2344,6,FALSE)</f>
        <v>11658.38</v>
      </c>
      <c r="N943" t="str">
        <f>VLOOKUP(A943,'Hospitalisation Details'!$A$1:$M$2344,7,FALSE)</f>
        <v>tier - 3</v>
      </c>
      <c r="O943" t="str">
        <f>VLOOKUP(A943,'Hospitalisation Details'!$A$1:$M$2344,8,FALSE)</f>
        <v>tier - 3</v>
      </c>
      <c r="P943" t="str">
        <f>VLOOKUP(A943,'Hospitalisation Details'!$A$1:$M$2344,9,FALSE)</f>
        <v>R1024</v>
      </c>
      <c r="Q943">
        <f>VLOOKUP(A943,'Hospitalisation Details'!$A$1:$M$2344,13,FALSE)</f>
        <v>56</v>
      </c>
    </row>
    <row r="944" spans="1:17" ht="15.5" x14ac:dyDescent="0.35">
      <c r="A944" s="21" t="s">
        <v>1428</v>
      </c>
      <c r="B944" t="str">
        <f>VLOOKUP('Customer Names'!A944,'Customer Names'!$A$2:$C$2336,3,FALSE)</f>
        <v xml:space="preserve">  Natty</v>
      </c>
      <c r="C944">
        <f>VLOOKUP(A944,'Medical Examinations'!$A$1:$L$2336,2, FALSE)</f>
        <v>28.594999999999999</v>
      </c>
      <c r="D944">
        <f>VLOOKUP(A944,'Medical Examinations'!$A$1:$L$2336,3,FALSE)</f>
        <v>4.96</v>
      </c>
      <c r="E944" t="str">
        <f>VLOOKUP(A944,'Medical Examinations'!$A$1:$L$2336,4,FALSE)</f>
        <v>yes</v>
      </c>
      <c r="F944" t="str">
        <f>VLOOKUP(A944,'Medical Examinations'!$A$1:$L$2336,5,FALSE)</f>
        <v>No</v>
      </c>
      <c r="G944" t="str">
        <f>VLOOKUP(A944,'Medical Examinations'!$A$1:$L$2336,6,FALSE)</f>
        <v>No</v>
      </c>
      <c r="H944" s="25">
        <f>VLOOKUP(A944,'Medical Examinations'!$A$1:$L$2336,7,FALSE)</f>
        <v>2</v>
      </c>
      <c r="I944" t="str">
        <f>VLOOKUP(A944,'Medical Examinations'!$A$1:$L$2336,8,FALSE)</f>
        <v>No</v>
      </c>
      <c r="J944" t="str">
        <f>VLOOKUP(A944,'Medical Examinations'!$A$1:$L$2336,11,FALSE)</f>
        <v>Over Weight</v>
      </c>
      <c r="K944" t="str">
        <f>VLOOKUP(A944,'Medical Examinations'!$A$1:$L$2336,12,FALSE)</f>
        <v>Normal</v>
      </c>
      <c r="L944" t="str">
        <f>VLOOKUP(A944,'Hospitalisation Details'!$A$1:$M$2344,12,FALSE)</f>
        <v>06-07-1966</v>
      </c>
      <c r="M944">
        <f>VLOOKUP(A944,'Hospitalisation Details'!$A$1:$M$2344,6,FALSE)</f>
        <v>11658.12</v>
      </c>
      <c r="N944" t="str">
        <f>VLOOKUP(A944,'Hospitalisation Details'!$A$1:$M$2344,7,FALSE)</f>
        <v>tier - 3</v>
      </c>
      <c r="O944" t="str">
        <f>VLOOKUP(A944,'Hospitalisation Details'!$A$1:$M$2344,8,FALSE)</f>
        <v>tier - 1</v>
      </c>
      <c r="P944" t="str">
        <f>VLOOKUP(A944,'Hospitalisation Details'!$A$1:$M$2344,9,FALSE)</f>
        <v>R1024</v>
      </c>
      <c r="Q944">
        <f>VLOOKUP(A944,'Hospitalisation Details'!$A$1:$M$2344,13,FALSE)</f>
        <v>57</v>
      </c>
    </row>
    <row r="945" spans="1:17" ht="15.5" x14ac:dyDescent="0.35">
      <c r="A945" s="21" t="s">
        <v>1427</v>
      </c>
      <c r="B945" t="str">
        <f>VLOOKUP('Customer Names'!A945,'Customer Names'!$A$2:$C$2336,3,FALSE)</f>
        <v xml:space="preserve">  Nicholas T</v>
      </c>
      <c r="C945">
        <f>VLOOKUP(A945,'Medical Examinations'!$A$1:$L$2336,2, FALSE)</f>
        <v>48.75</v>
      </c>
      <c r="D945">
        <f>VLOOKUP(A945,'Medical Examinations'!$A$1:$L$2336,3,FALSE)</f>
        <v>4.34</v>
      </c>
      <c r="E945" t="str">
        <f>VLOOKUP(A945,'Medical Examinations'!$A$1:$L$2336,4,FALSE)</f>
        <v>No</v>
      </c>
      <c r="F945" t="str">
        <f>VLOOKUP(A945,'Medical Examinations'!$A$1:$L$2336,5,FALSE)</f>
        <v>No</v>
      </c>
      <c r="G945" t="str">
        <f>VLOOKUP(A945,'Medical Examinations'!$A$1:$L$2336,6,FALSE)</f>
        <v>No</v>
      </c>
      <c r="H945" s="25">
        <f>VLOOKUP(A945,'Medical Examinations'!$A$1:$L$2336,7,FALSE)</f>
        <v>0</v>
      </c>
      <c r="I945" t="str">
        <f>VLOOKUP(A945,'Medical Examinations'!$A$1:$L$2336,8,FALSE)</f>
        <v>No</v>
      </c>
      <c r="J945" t="str">
        <f>VLOOKUP(A945,'Medical Examinations'!$A$1:$L$2336,11,FALSE)</f>
        <v>Obesity</v>
      </c>
      <c r="K945" t="str">
        <f>VLOOKUP(A945,'Medical Examinations'!$A$1:$L$2336,12,FALSE)</f>
        <v>Normal</v>
      </c>
      <c r="L945" t="str">
        <f>VLOOKUP(A945,'Hospitalisation Details'!$A$1:$M$2344,12,FALSE)</f>
        <v>20-07-1994</v>
      </c>
      <c r="M945">
        <f>VLOOKUP(A945,'Hospitalisation Details'!$A$1:$M$2344,6,FALSE)</f>
        <v>11657.81</v>
      </c>
      <c r="N945" t="str">
        <f>VLOOKUP(A945,'Hospitalisation Details'!$A$1:$M$2344,7,FALSE)</f>
        <v>tier - 3</v>
      </c>
      <c r="O945" t="str">
        <f>VLOOKUP(A945,'Hospitalisation Details'!$A$1:$M$2344,8,FALSE)</f>
        <v>tier - 2</v>
      </c>
      <c r="P945" t="str">
        <f>VLOOKUP(A945,'Hospitalisation Details'!$A$1:$M$2344,9,FALSE)</f>
        <v>R1023</v>
      </c>
      <c r="Q945">
        <f>VLOOKUP(A945,'Hospitalisation Details'!$A$1:$M$2344,13,FALSE)</f>
        <v>29</v>
      </c>
    </row>
    <row r="946" spans="1:17" ht="15.5" x14ac:dyDescent="0.35">
      <c r="A946" s="21" t="s">
        <v>1426</v>
      </c>
      <c r="B946" t="str">
        <f>VLOOKUP('Customer Names'!A946,'Customer Names'!$A$2:$C$2336,3,FALSE)</f>
        <v xml:space="preserve">  Rebecca</v>
      </c>
      <c r="C946">
        <f>VLOOKUP(A946,'Medical Examinations'!$A$1:$L$2336,2, FALSE)</f>
        <v>28.31</v>
      </c>
      <c r="D946">
        <f>VLOOKUP(A946,'Medical Examinations'!$A$1:$L$2336,3,FALSE)</f>
        <v>5.43</v>
      </c>
      <c r="E946" t="str">
        <f>VLOOKUP(A946,'Medical Examinations'!$A$1:$L$2336,4,FALSE)</f>
        <v>yes</v>
      </c>
      <c r="F946" t="str">
        <f>VLOOKUP(A946,'Medical Examinations'!$A$1:$L$2336,5,FALSE)</f>
        <v>No</v>
      </c>
      <c r="G946" t="str">
        <f>VLOOKUP(A946,'Medical Examinations'!$A$1:$L$2336,6,FALSE)</f>
        <v>No</v>
      </c>
      <c r="H946" s="25">
        <f>VLOOKUP(A946,'Medical Examinations'!$A$1:$L$2336,7,FALSE)</f>
        <v>2</v>
      </c>
      <c r="I946" t="str">
        <f>VLOOKUP(A946,'Medical Examinations'!$A$1:$L$2336,8,FALSE)</f>
        <v>No</v>
      </c>
      <c r="J946" t="str">
        <f>VLOOKUP(A946,'Medical Examinations'!$A$1:$L$2336,11,FALSE)</f>
        <v>Over Weight</v>
      </c>
      <c r="K946" t="str">
        <f>VLOOKUP(A946,'Medical Examinations'!$A$1:$L$2336,12,FALSE)</f>
        <v>Normal</v>
      </c>
      <c r="L946" t="str">
        <f>VLOOKUP(A946,'Hospitalisation Details'!$A$1:$M$2344,12,FALSE)</f>
        <v>04-10-1966</v>
      </c>
      <c r="M946">
        <f>VLOOKUP(A946,'Hospitalisation Details'!$A$1:$M$2344,6,FALSE)</f>
        <v>11657.72</v>
      </c>
      <c r="N946" t="str">
        <f>VLOOKUP(A946,'Hospitalisation Details'!$A$1:$M$2344,7,FALSE)</f>
        <v>tier - 3</v>
      </c>
      <c r="O946" t="str">
        <f>VLOOKUP(A946,'Hospitalisation Details'!$A$1:$M$2344,8,FALSE)</f>
        <v>tier - 2</v>
      </c>
      <c r="P946" t="str">
        <f>VLOOKUP(A946,'Hospitalisation Details'!$A$1:$M$2344,9,FALSE)</f>
        <v>R1024</v>
      </c>
      <c r="Q946">
        <f>VLOOKUP(A946,'Hospitalisation Details'!$A$1:$M$2344,13,FALSE)</f>
        <v>56</v>
      </c>
    </row>
    <row r="947" spans="1:17" ht="15.5" x14ac:dyDescent="0.35">
      <c r="A947" s="21" t="s">
        <v>1425</v>
      </c>
      <c r="B947" t="str">
        <f>VLOOKUP('Customer Names'!A947,'Customer Names'!$A$2:$C$2336,3,FALSE)</f>
        <v xml:space="preserve">  John</v>
      </c>
      <c r="C947">
        <f>VLOOKUP(A947,'Medical Examinations'!$A$1:$L$2336,2, FALSE)</f>
        <v>38.39</v>
      </c>
      <c r="D947">
        <f>VLOOKUP(A947,'Medical Examinations'!$A$1:$L$2336,3,FALSE)</f>
        <v>8.33</v>
      </c>
      <c r="E947" t="str">
        <f>VLOOKUP(A947,'Medical Examinations'!$A$1:$L$2336,4,FALSE)</f>
        <v>yes</v>
      </c>
      <c r="F947" t="str">
        <f>VLOOKUP(A947,'Medical Examinations'!$A$1:$L$2336,5,FALSE)</f>
        <v>No</v>
      </c>
      <c r="G947" t="str">
        <f>VLOOKUP(A947,'Medical Examinations'!$A$1:$L$2336,6,FALSE)</f>
        <v>No</v>
      </c>
      <c r="H947" s="25">
        <f>VLOOKUP(A947,'Medical Examinations'!$A$1:$L$2336,7,FALSE)</f>
        <v>1</v>
      </c>
      <c r="I947" t="str">
        <f>VLOOKUP(A947,'Medical Examinations'!$A$1:$L$2336,8,FALSE)</f>
        <v>No</v>
      </c>
      <c r="J947" t="str">
        <f>VLOOKUP(A947,'Medical Examinations'!$A$1:$L$2336,11,FALSE)</f>
        <v>Obesity</v>
      </c>
      <c r="K947" t="str">
        <f>VLOOKUP(A947,'Medical Examinations'!$A$1:$L$2336,12,FALSE)</f>
        <v>Diabetes</v>
      </c>
      <c r="L947" t="str">
        <f>VLOOKUP(A947,'Hospitalisation Details'!$A$1:$M$2344,12,FALSE)</f>
        <v>17-07-1986</v>
      </c>
      <c r="M947">
        <f>VLOOKUP(A947,'Hospitalisation Details'!$A$1:$M$2344,6,FALSE)</f>
        <v>11625.11</v>
      </c>
      <c r="N947" t="str">
        <f>VLOOKUP(A947,'Hospitalisation Details'!$A$1:$M$2344,7,FALSE)</f>
        <v>tier - 3</v>
      </c>
      <c r="O947" t="str">
        <f>VLOOKUP(A947,'Hospitalisation Details'!$A$1:$M$2344,8,FALSE)</f>
        <v>tier - 3</v>
      </c>
      <c r="P947" t="str">
        <f>VLOOKUP(A947,'Hospitalisation Details'!$A$1:$M$2344,9,FALSE)</f>
        <v>R1022</v>
      </c>
      <c r="Q947">
        <f>VLOOKUP(A947,'Hospitalisation Details'!$A$1:$M$2344,13,FALSE)</f>
        <v>37</v>
      </c>
    </row>
    <row r="948" spans="1:17" ht="15.5" x14ac:dyDescent="0.35">
      <c r="A948" s="21" t="s">
        <v>1424</v>
      </c>
      <c r="B948" t="str">
        <f>VLOOKUP('Customer Names'!A948,'Customer Names'!$A$2:$C$2336,3,FALSE)</f>
        <v xml:space="preserve">  Antony G</v>
      </c>
      <c r="C948">
        <f>VLOOKUP(A948,'Medical Examinations'!$A$1:$L$2336,2, FALSE)</f>
        <v>25.87</v>
      </c>
      <c r="D948">
        <f>VLOOKUP(A948,'Medical Examinations'!$A$1:$L$2336,3,FALSE)</f>
        <v>5.63</v>
      </c>
      <c r="E948" t="str">
        <f>VLOOKUP(A948,'Medical Examinations'!$A$1:$L$2336,4,FALSE)</f>
        <v>yes</v>
      </c>
      <c r="F948" t="str">
        <f>VLOOKUP(A948,'Medical Examinations'!$A$1:$L$2336,5,FALSE)</f>
        <v>No</v>
      </c>
      <c r="G948" t="str">
        <f>VLOOKUP(A948,'Medical Examinations'!$A$1:$L$2336,6,FALSE)</f>
        <v>No</v>
      </c>
      <c r="H948" s="25">
        <f>VLOOKUP(A948,'Medical Examinations'!$A$1:$L$2336,7,FALSE)</f>
        <v>1</v>
      </c>
      <c r="I948" t="str">
        <f>VLOOKUP(A948,'Medical Examinations'!$A$1:$L$2336,8,FALSE)</f>
        <v>No</v>
      </c>
      <c r="J948" t="str">
        <f>VLOOKUP(A948,'Medical Examinations'!$A$1:$L$2336,11,FALSE)</f>
        <v>Over Weight</v>
      </c>
      <c r="K948" t="str">
        <f>VLOOKUP(A948,'Medical Examinations'!$A$1:$L$2336,12,FALSE)</f>
        <v>Normal</v>
      </c>
      <c r="L948" t="str">
        <f>VLOOKUP(A948,'Hospitalisation Details'!$A$1:$M$2344,12,FALSE)</f>
        <v>20-06-1964</v>
      </c>
      <c r="M948">
        <f>VLOOKUP(A948,'Hospitalisation Details'!$A$1:$M$2344,6,FALSE)</f>
        <v>11602.75</v>
      </c>
      <c r="N948" t="str">
        <f>VLOOKUP(A948,'Hospitalisation Details'!$A$1:$M$2344,7,FALSE)</f>
        <v>tier - 3</v>
      </c>
      <c r="O948" t="str">
        <f>VLOOKUP(A948,'Hospitalisation Details'!$A$1:$M$2344,8,FALSE)</f>
        <v>tier - 1</v>
      </c>
      <c r="P948" t="str">
        <f>VLOOKUP(A948,'Hospitalisation Details'!$A$1:$M$2344,9,FALSE)</f>
        <v>R1020</v>
      </c>
      <c r="Q948">
        <f>VLOOKUP(A948,'Hospitalisation Details'!$A$1:$M$2344,13,FALSE)</f>
        <v>59</v>
      </c>
    </row>
    <row r="949" spans="1:17" ht="15.5" x14ac:dyDescent="0.35">
      <c r="A949" s="21" t="s">
        <v>1423</v>
      </c>
      <c r="B949" t="str">
        <f>VLOOKUP('Customer Names'!A949,'Customer Names'!$A$2:$C$2336,3,FALSE)</f>
        <v xml:space="preserve">  Eric</v>
      </c>
      <c r="C949">
        <f>VLOOKUP(A949,'Medical Examinations'!$A$1:$L$2336,2, FALSE)</f>
        <v>43.7</v>
      </c>
      <c r="D949">
        <f>VLOOKUP(A949,'Medical Examinations'!$A$1:$L$2336,3,FALSE)</f>
        <v>7.23</v>
      </c>
      <c r="E949" t="str">
        <f>VLOOKUP(A949,'Medical Examinations'!$A$1:$L$2336,4,FALSE)</f>
        <v>No</v>
      </c>
      <c r="F949" t="str">
        <f>VLOOKUP(A949,'Medical Examinations'!$A$1:$L$2336,5,FALSE)</f>
        <v>No</v>
      </c>
      <c r="G949" t="str">
        <f>VLOOKUP(A949,'Medical Examinations'!$A$1:$L$2336,6,FALSE)</f>
        <v>No</v>
      </c>
      <c r="H949" s="25">
        <f>VLOOKUP(A949,'Medical Examinations'!$A$1:$L$2336,7,FALSE)</f>
        <v>0</v>
      </c>
      <c r="I949" t="str">
        <f>VLOOKUP(A949,'Medical Examinations'!$A$1:$L$2336,8,FALSE)</f>
        <v>No</v>
      </c>
      <c r="J949" t="str">
        <f>VLOOKUP(A949,'Medical Examinations'!$A$1:$L$2336,11,FALSE)</f>
        <v>Obesity</v>
      </c>
      <c r="K949" t="str">
        <f>VLOOKUP(A949,'Medical Examinations'!$A$1:$L$2336,12,FALSE)</f>
        <v>Diabetes</v>
      </c>
      <c r="L949" t="str">
        <f>VLOOKUP(A949,'Hospitalisation Details'!$A$1:$M$2344,12,FALSE)</f>
        <v>06-11-1965</v>
      </c>
      <c r="M949">
        <f>VLOOKUP(A949,'Hospitalisation Details'!$A$1:$M$2344,6,FALSE)</f>
        <v>11576.13</v>
      </c>
      <c r="N949" t="str">
        <f>VLOOKUP(A949,'Hospitalisation Details'!$A$1:$M$2344,7,FALSE)</f>
        <v>tier - 3</v>
      </c>
      <c r="O949" t="str">
        <f>VLOOKUP(A949,'Hospitalisation Details'!$A$1:$M$2344,8,FALSE)</f>
        <v>tier - 3</v>
      </c>
      <c r="P949" t="str">
        <f>VLOOKUP(A949,'Hospitalisation Details'!$A$1:$M$2344,9,FALSE)</f>
        <v>R1011</v>
      </c>
      <c r="Q949">
        <f>VLOOKUP(A949,'Hospitalisation Details'!$A$1:$M$2344,13,FALSE)</f>
        <v>57</v>
      </c>
    </row>
    <row r="950" spans="1:17" ht="15.5" x14ac:dyDescent="0.35">
      <c r="A950" s="21" t="s">
        <v>1422</v>
      </c>
      <c r="B950" t="str">
        <f>VLOOKUP('Customer Names'!A950,'Customer Names'!$A$2:$C$2336,3,FALSE)</f>
        <v xml:space="preserve">  Erik</v>
      </c>
      <c r="C950">
        <f>VLOOKUP(A950,'Medical Examinations'!$A$1:$L$2336,2, FALSE)</f>
        <v>40.945</v>
      </c>
      <c r="D950">
        <f>VLOOKUP(A950,'Medical Examinations'!$A$1:$L$2336,3,FALSE)</f>
        <v>10.57</v>
      </c>
      <c r="E950" t="str">
        <f>VLOOKUP(A950,'Medical Examinations'!$A$1:$L$2336,4,FALSE)</f>
        <v>No</v>
      </c>
      <c r="F950" t="str">
        <f>VLOOKUP(A950,'Medical Examinations'!$A$1:$L$2336,5,FALSE)</f>
        <v>No</v>
      </c>
      <c r="G950" t="str">
        <f>VLOOKUP(A950,'Medical Examinations'!$A$1:$L$2336,6,FALSE)</f>
        <v>No</v>
      </c>
      <c r="H950" s="25">
        <f>VLOOKUP(A950,'Medical Examinations'!$A$1:$L$2336,7,FALSE)</f>
        <v>0</v>
      </c>
      <c r="I950" t="str">
        <f>VLOOKUP(A950,'Medical Examinations'!$A$1:$L$2336,8,FALSE)</f>
        <v>No</v>
      </c>
      <c r="J950" t="str">
        <f>VLOOKUP(A950,'Medical Examinations'!$A$1:$L$2336,11,FALSE)</f>
        <v>Obesity</v>
      </c>
      <c r="K950" t="str">
        <f>VLOOKUP(A950,'Medical Examinations'!$A$1:$L$2336,12,FALSE)</f>
        <v>Diabetes</v>
      </c>
      <c r="L950" t="str">
        <f>VLOOKUP(A950,'Hospitalisation Details'!$A$1:$M$2344,12,FALSE)</f>
        <v>25-12-1965</v>
      </c>
      <c r="M950">
        <f>VLOOKUP(A950,'Hospitalisation Details'!$A$1:$M$2344,6,FALSE)</f>
        <v>11566.3</v>
      </c>
      <c r="N950" t="str">
        <f>VLOOKUP(A950,'Hospitalisation Details'!$A$1:$M$2344,7,FALSE)</f>
        <v>tier - 3</v>
      </c>
      <c r="O950" t="str">
        <f>VLOOKUP(A950,'Hospitalisation Details'!$A$1:$M$2344,8,FALSE)</f>
        <v>tier - 3</v>
      </c>
      <c r="P950" t="str">
        <f>VLOOKUP(A950,'Hospitalisation Details'!$A$1:$M$2344,9,FALSE)</f>
        <v>R1016</v>
      </c>
      <c r="Q950">
        <f>VLOOKUP(A950,'Hospitalisation Details'!$A$1:$M$2344,13,FALSE)</f>
        <v>57</v>
      </c>
    </row>
    <row r="951" spans="1:17" ht="15.5" x14ac:dyDescent="0.35">
      <c r="A951" s="21" t="s">
        <v>1421</v>
      </c>
      <c r="B951" t="str">
        <f>VLOOKUP('Customer Names'!A951,'Customer Names'!$A$2:$C$2336,3,FALSE)</f>
        <v xml:space="preserve">  Matthew T</v>
      </c>
      <c r="C951">
        <f>VLOOKUP(A951,'Medical Examinations'!$A$1:$L$2336,2, FALSE)</f>
        <v>27.94</v>
      </c>
      <c r="D951">
        <f>VLOOKUP(A951,'Medical Examinations'!$A$1:$L$2336,3,FALSE)</f>
        <v>7.92</v>
      </c>
      <c r="E951" t="str">
        <f>VLOOKUP(A951,'Medical Examinations'!$A$1:$L$2336,4,FALSE)</f>
        <v>No</v>
      </c>
      <c r="F951" t="str">
        <f>VLOOKUP(A951,'Medical Examinations'!$A$1:$L$2336,5,FALSE)</f>
        <v>No</v>
      </c>
      <c r="G951" t="str">
        <f>VLOOKUP(A951,'Medical Examinations'!$A$1:$L$2336,6,FALSE)</f>
        <v>No</v>
      </c>
      <c r="H951" s="25">
        <f>VLOOKUP(A951,'Medical Examinations'!$A$1:$L$2336,7,FALSE)</f>
        <v>0</v>
      </c>
      <c r="I951" t="str">
        <f>VLOOKUP(A951,'Medical Examinations'!$A$1:$L$2336,8,FALSE)</f>
        <v>No</v>
      </c>
      <c r="J951" t="str">
        <f>VLOOKUP(A951,'Medical Examinations'!$A$1:$L$2336,11,FALSE)</f>
        <v>Over Weight</v>
      </c>
      <c r="K951" t="str">
        <f>VLOOKUP(A951,'Medical Examinations'!$A$1:$L$2336,12,FALSE)</f>
        <v>Diabetes</v>
      </c>
      <c r="L951" t="str">
        <f>VLOOKUP(A951,'Hospitalisation Details'!$A$1:$M$2344,12,FALSE)</f>
        <v>27-10-1965</v>
      </c>
      <c r="M951">
        <f>VLOOKUP(A951,'Hospitalisation Details'!$A$1:$M$2344,6,FALSE)</f>
        <v>11554.22</v>
      </c>
      <c r="N951" t="str">
        <f>VLOOKUP(A951,'Hospitalisation Details'!$A$1:$M$2344,7,FALSE)</f>
        <v>tier - 3</v>
      </c>
      <c r="O951" t="str">
        <f>VLOOKUP(A951,'Hospitalisation Details'!$A$1:$M$2344,8,FALSE)</f>
        <v>tier - 1</v>
      </c>
      <c r="P951" t="str">
        <f>VLOOKUP(A951,'Hospitalisation Details'!$A$1:$M$2344,9,FALSE)</f>
        <v>R1013</v>
      </c>
      <c r="Q951">
        <f>VLOOKUP(A951,'Hospitalisation Details'!$A$1:$M$2344,13,FALSE)</f>
        <v>57</v>
      </c>
    </row>
    <row r="952" spans="1:17" ht="15.5" x14ac:dyDescent="0.35">
      <c r="A952" s="21" t="s">
        <v>1420</v>
      </c>
      <c r="B952" t="str">
        <f>VLOOKUP('Customer Names'!A952,'Customer Names'!$A$2:$C$2336,3,FALSE)</f>
        <v xml:space="preserve">  Cassandra</v>
      </c>
      <c r="C952">
        <f>VLOOKUP(A952,'Medical Examinations'!$A$1:$L$2336,2, FALSE)</f>
        <v>31.9</v>
      </c>
      <c r="D952">
        <f>VLOOKUP(A952,'Medical Examinations'!$A$1:$L$2336,3,FALSE)</f>
        <v>10.119999999999999</v>
      </c>
      <c r="E952" t="str">
        <f>VLOOKUP(A952,'Medical Examinations'!$A$1:$L$2336,4,FALSE)</f>
        <v>No</v>
      </c>
      <c r="F952" t="str">
        <f>VLOOKUP(A952,'Medical Examinations'!$A$1:$L$2336,5,FALSE)</f>
        <v>No</v>
      </c>
      <c r="G952" t="str">
        <f>VLOOKUP(A952,'Medical Examinations'!$A$1:$L$2336,6,FALSE)</f>
        <v>No</v>
      </c>
      <c r="H952" s="25">
        <f>VLOOKUP(A952,'Medical Examinations'!$A$1:$L$2336,7,FALSE)</f>
        <v>2</v>
      </c>
      <c r="I952" t="str">
        <f>VLOOKUP(A952,'Medical Examinations'!$A$1:$L$2336,8,FALSE)</f>
        <v>No</v>
      </c>
      <c r="J952" t="str">
        <f>VLOOKUP(A952,'Medical Examinations'!$A$1:$L$2336,11,FALSE)</f>
        <v>Obesity</v>
      </c>
      <c r="K952" t="str">
        <f>VLOOKUP(A952,'Medical Examinations'!$A$1:$L$2336,12,FALSE)</f>
        <v>Diabetes</v>
      </c>
      <c r="L952" t="str">
        <f>VLOOKUP(A952,'Hospitalisation Details'!$A$1:$M$2344,12,FALSE)</f>
        <v>23-07-1973</v>
      </c>
      <c r="M952">
        <f>VLOOKUP(A952,'Hospitalisation Details'!$A$1:$M$2344,6,FALSE)</f>
        <v>11552.9</v>
      </c>
      <c r="N952" t="str">
        <f>VLOOKUP(A952,'Hospitalisation Details'!$A$1:$M$2344,7,FALSE)</f>
        <v>tier - 3</v>
      </c>
      <c r="O952" t="str">
        <f>VLOOKUP(A952,'Hospitalisation Details'!$A$1:$M$2344,8,FALSE)</f>
        <v>tier - 2</v>
      </c>
      <c r="P952" t="str">
        <f>VLOOKUP(A952,'Hospitalisation Details'!$A$1:$M$2344,9,FALSE)</f>
        <v>R1011</v>
      </c>
      <c r="Q952">
        <f>VLOOKUP(A952,'Hospitalisation Details'!$A$1:$M$2344,13,FALSE)</f>
        <v>50</v>
      </c>
    </row>
    <row r="953" spans="1:17" ht="15.5" x14ac:dyDescent="0.35">
      <c r="A953" s="21" t="s">
        <v>1419</v>
      </c>
      <c r="B953" t="str">
        <f>VLOOKUP('Customer Names'!A953,'Customer Names'!$A$2:$C$2336,3,FALSE)</f>
        <v xml:space="preserve">  Rosemary C</v>
      </c>
      <c r="C953">
        <f>VLOOKUP(A953,'Medical Examinations'!$A$1:$L$2336,2, FALSE)</f>
        <v>31.64</v>
      </c>
      <c r="D953">
        <f>VLOOKUP(A953,'Medical Examinations'!$A$1:$L$2336,3,FALSE)</f>
        <v>7.91</v>
      </c>
      <c r="E953" t="str">
        <f>VLOOKUP(A953,'Medical Examinations'!$A$1:$L$2336,4,FALSE)</f>
        <v>No</v>
      </c>
      <c r="F953" t="str">
        <f>VLOOKUP(A953,'Medical Examinations'!$A$1:$L$2336,5,FALSE)</f>
        <v>No</v>
      </c>
      <c r="G953" t="str">
        <f>VLOOKUP(A953,'Medical Examinations'!$A$1:$L$2336,6,FALSE)</f>
        <v>No</v>
      </c>
      <c r="H953" s="25">
        <f>VLOOKUP(A953,'Medical Examinations'!$A$1:$L$2336,7,FALSE)</f>
        <v>0</v>
      </c>
      <c r="I953" t="str">
        <f>VLOOKUP(A953,'Medical Examinations'!$A$1:$L$2336,8,FALSE)</f>
        <v>No</v>
      </c>
      <c r="J953" t="str">
        <f>VLOOKUP(A953,'Medical Examinations'!$A$1:$L$2336,11,FALSE)</f>
        <v>Obesity</v>
      </c>
      <c r="K953" t="str">
        <f>VLOOKUP(A953,'Medical Examinations'!$A$1:$L$2336,12,FALSE)</f>
        <v>Diabetes</v>
      </c>
      <c r="L953" t="str">
        <f>VLOOKUP(A953,'Hospitalisation Details'!$A$1:$M$2344,12,FALSE)</f>
        <v>01-12-1971</v>
      </c>
      <c r="M953">
        <f>VLOOKUP(A953,'Hospitalisation Details'!$A$1:$M$2344,6,FALSE)</f>
        <v>11540.25</v>
      </c>
      <c r="N953" t="str">
        <f>VLOOKUP(A953,'Hospitalisation Details'!$A$1:$M$2344,7,FALSE)</f>
        <v>tier - 3</v>
      </c>
      <c r="O953" t="str">
        <f>VLOOKUP(A953,'Hospitalisation Details'!$A$1:$M$2344,8,FALSE)</f>
        <v>tier - 1</v>
      </c>
      <c r="P953" t="str">
        <f>VLOOKUP(A953,'Hospitalisation Details'!$A$1:$M$2344,9,FALSE)</f>
        <v>R1012</v>
      </c>
      <c r="Q953">
        <f>VLOOKUP(A953,'Hospitalisation Details'!$A$1:$M$2344,13,FALSE)</f>
        <v>51</v>
      </c>
    </row>
    <row r="954" spans="1:17" ht="15.5" x14ac:dyDescent="0.35">
      <c r="A954" s="21" t="s">
        <v>1418</v>
      </c>
      <c r="B954" t="str">
        <f>VLOOKUP('Customer Names'!A954,'Customer Names'!$A$2:$C$2336,3,FALSE)</f>
        <v xml:space="preserve">  Carrie A</v>
      </c>
      <c r="C954">
        <f>VLOOKUP(A954,'Medical Examinations'!$A$1:$L$2336,2, FALSE)</f>
        <v>46.7</v>
      </c>
      <c r="D954">
        <f>VLOOKUP(A954,'Medical Examinations'!$A$1:$L$2336,3,FALSE)</f>
        <v>10.9</v>
      </c>
      <c r="E954" t="str">
        <f>VLOOKUP(A954,'Medical Examinations'!$A$1:$L$2336,4,FALSE)</f>
        <v>No</v>
      </c>
      <c r="F954" t="str">
        <f>VLOOKUP(A954,'Medical Examinations'!$A$1:$L$2336,5,FALSE)</f>
        <v>No</v>
      </c>
      <c r="G954" t="str">
        <f>VLOOKUP(A954,'Medical Examinations'!$A$1:$L$2336,6,FALSE)</f>
        <v>No</v>
      </c>
      <c r="H954" s="25">
        <f>VLOOKUP(A954,'Medical Examinations'!$A$1:$L$2336,7,FALSE)</f>
        <v>0</v>
      </c>
      <c r="I954" t="str">
        <f>VLOOKUP(A954,'Medical Examinations'!$A$1:$L$2336,8,FALSE)</f>
        <v>No</v>
      </c>
      <c r="J954" t="str">
        <f>VLOOKUP(A954,'Medical Examinations'!$A$1:$L$2336,11,FALSE)</f>
        <v>Obesity</v>
      </c>
      <c r="K954" t="str">
        <f>VLOOKUP(A954,'Medical Examinations'!$A$1:$L$2336,12,FALSE)</f>
        <v>Diabetes</v>
      </c>
      <c r="L954" t="str">
        <f>VLOOKUP(A954,'Hospitalisation Details'!$A$1:$M$2344,12,FALSE)</f>
        <v>14-11-1968</v>
      </c>
      <c r="M954">
        <f>VLOOKUP(A954,'Hospitalisation Details'!$A$1:$M$2344,6,FALSE)</f>
        <v>11538.42</v>
      </c>
      <c r="N954" t="str">
        <f>VLOOKUP(A954,'Hospitalisation Details'!$A$1:$M$2344,7,FALSE)</f>
        <v>tier - 3</v>
      </c>
      <c r="O954" t="str">
        <f>VLOOKUP(A954,'Hospitalisation Details'!$A$1:$M$2344,8,FALSE)</f>
        <v>tier - 1</v>
      </c>
      <c r="P954" t="str">
        <f>VLOOKUP(A954,'Hospitalisation Details'!$A$1:$M$2344,9,FALSE)</f>
        <v>R1011</v>
      </c>
      <c r="Q954">
        <f>VLOOKUP(A954,'Hospitalisation Details'!$A$1:$M$2344,13,FALSE)</f>
        <v>54</v>
      </c>
    </row>
    <row r="955" spans="1:17" ht="15.5" x14ac:dyDescent="0.35">
      <c r="A955" s="21" t="s">
        <v>1417</v>
      </c>
      <c r="B955" t="str">
        <f>VLOOKUP('Customer Names'!A955,'Customer Names'!$A$2:$C$2336,3,FALSE)</f>
        <v xml:space="preserve">  Gerardo Sr</v>
      </c>
      <c r="C955">
        <f>VLOOKUP(A955,'Medical Examinations'!$A$1:$L$2336,2, FALSE)</f>
        <v>18.335000000000001</v>
      </c>
      <c r="D955">
        <f>VLOOKUP(A955,'Medical Examinations'!$A$1:$L$2336,3,FALSE)</f>
        <v>11.83</v>
      </c>
      <c r="E955" t="str">
        <f>VLOOKUP(A955,'Medical Examinations'!$A$1:$L$2336,4,FALSE)</f>
        <v>No</v>
      </c>
      <c r="F955" t="str">
        <f>VLOOKUP(A955,'Medical Examinations'!$A$1:$L$2336,5,FALSE)</f>
        <v>No</v>
      </c>
      <c r="G955" t="str">
        <f>VLOOKUP(A955,'Medical Examinations'!$A$1:$L$2336,6,FALSE)</f>
        <v>No</v>
      </c>
      <c r="H955" s="25">
        <f>VLOOKUP(A955,'Medical Examinations'!$A$1:$L$2336,7,FALSE)</f>
        <v>0</v>
      </c>
      <c r="I955" t="str">
        <f>VLOOKUP(A955,'Medical Examinations'!$A$1:$L$2336,8,FALSE)</f>
        <v>No</v>
      </c>
      <c r="J955" t="str">
        <f>VLOOKUP(A955,'Medical Examinations'!$A$1:$L$2336,11,FALSE)</f>
        <v>Underweight</v>
      </c>
      <c r="K955" t="str">
        <f>VLOOKUP(A955,'Medical Examinations'!$A$1:$L$2336,12,FALSE)</f>
        <v>Diabetes</v>
      </c>
      <c r="L955" t="str">
        <f>VLOOKUP(A955,'Hospitalisation Details'!$A$1:$M$2344,12,FALSE)</f>
        <v>03-10-1965</v>
      </c>
      <c r="M955">
        <f>VLOOKUP(A955,'Hospitalisation Details'!$A$1:$M$2344,6,FALSE)</f>
        <v>11534.87</v>
      </c>
      <c r="N955" t="str">
        <f>VLOOKUP(A955,'Hospitalisation Details'!$A$1:$M$2344,7,FALSE)</f>
        <v>tier - 3</v>
      </c>
      <c r="O955" t="str">
        <f>VLOOKUP(A955,'Hospitalisation Details'!$A$1:$M$2344,8,FALSE)</f>
        <v>tier - 1</v>
      </c>
      <c r="P955" t="str">
        <f>VLOOKUP(A955,'Hospitalisation Details'!$A$1:$M$2344,9,FALSE)</f>
        <v>R1017</v>
      </c>
      <c r="Q955">
        <f>VLOOKUP(A955,'Hospitalisation Details'!$A$1:$M$2344,13,FALSE)</f>
        <v>57</v>
      </c>
    </row>
    <row r="956" spans="1:17" ht="15.5" x14ac:dyDescent="0.35">
      <c r="A956" s="21" t="s">
        <v>1416</v>
      </c>
      <c r="B956" t="str">
        <f>VLOOKUP('Customer Names'!A956,'Customer Names'!$A$2:$C$2336,3,FALSE)</f>
        <v xml:space="preserve">  Matthew R</v>
      </c>
      <c r="C956">
        <f>VLOOKUP(A956,'Medical Examinations'!$A$1:$L$2336,2, FALSE)</f>
        <v>31.24</v>
      </c>
      <c r="D956">
        <f>VLOOKUP(A956,'Medical Examinations'!$A$1:$L$2336,3,FALSE)</f>
        <v>7.42</v>
      </c>
      <c r="E956" t="str">
        <f>VLOOKUP(A956,'Medical Examinations'!$A$1:$L$2336,4,FALSE)</f>
        <v>yes</v>
      </c>
      <c r="F956" t="str">
        <f>VLOOKUP(A956,'Medical Examinations'!$A$1:$L$2336,5,FALSE)</f>
        <v>No</v>
      </c>
      <c r="G956" t="str">
        <f>VLOOKUP(A956,'Medical Examinations'!$A$1:$L$2336,6,FALSE)</f>
        <v>No</v>
      </c>
      <c r="H956" s="25">
        <f>VLOOKUP(A956,'Medical Examinations'!$A$1:$L$2336,7,FALSE)</f>
        <v>2</v>
      </c>
      <c r="I956" t="str">
        <f>VLOOKUP(A956,'Medical Examinations'!$A$1:$L$2336,8,FALSE)</f>
        <v>No</v>
      </c>
      <c r="J956" t="str">
        <f>VLOOKUP(A956,'Medical Examinations'!$A$1:$L$2336,11,FALSE)</f>
        <v>Obesity</v>
      </c>
      <c r="K956" t="str">
        <f>VLOOKUP(A956,'Medical Examinations'!$A$1:$L$2336,12,FALSE)</f>
        <v>Diabetes</v>
      </c>
      <c r="L956" t="str">
        <f>VLOOKUP(A956,'Hospitalisation Details'!$A$1:$M$2344,12,FALSE)</f>
        <v>23-07-1970</v>
      </c>
      <c r="M956">
        <f>VLOOKUP(A956,'Hospitalisation Details'!$A$1:$M$2344,6,FALSE)</f>
        <v>11530.12</v>
      </c>
      <c r="N956" t="str">
        <f>VLOOKUP(A956,'Hospitalisation Details'!$A$1:$M$2344,7,FALSE)</f>
        <v>tier - 3</v>
      </c>
      <c r="O956" t="str">
        <f>VLOOKUP(A956,'Hospitalisation Details'!$A$1:$M$2344,8,FALSE)</f>
        <v>tier - 1</v>
      </c>
      <c r="P956" t="str">
        <f>VLOOKUP(A956,'Hospitalisation Details'!$A$1:$M$2344,9,FALSE)</f>
        <v>R1012</v>
      </c>
      <c r="Q956">
        <f>VLOOKUP(A956,'Hospitalisation Details'!$A$1:$M$2344,13,FALSE)</f>
        <v>53</v>
      </c>
    </row>
    <row r="957" spans="1:17" ht="15.5" x14ac:dyDescent="0.35">
      <c r="A957" s="21" t="s">
        <v>1415</v>
      </c>
      <c r="B957" t="str">
        <f>VLOOKUP('Customer Names'!A957,'Customer Names'!$A$2:$C$2336,3,FALSE)</f>
        <v xml:space="preserve">  Meghan E</v>
      </c>
      <c r="C957">
        <f>VLOOKUP(A957,'Medical Examinations'!$A$1:$L$2336,2, FALSE)</f>
        <v>39.22</v>
      </c>
      <c r="D957">
        <f>VLOOKUP(A957,'Medical Examinations'!$A$1:$L$2336,3,FALSE)</f>
        <v>5.62</v>
      </c>
      <c r="E957" t="str">
        <f>VLOOKUP(A957,'Medical Examinations'!$A$1:$L$2336,4,FALSE)</f>
        <v>yes</v>
      </c>
      <c r="F957" t="str">
        <f>VLOOKUP(A957,'Medical Examinations'!$A$1:$L$2336,5,FALSE)</f>
        <v>No</v>
      </c>
      <c r="G957" t="str">
        <f>VLOOKUP(A957,'Medical Examinations'!$A$1:$L$2336,6,FALSE)</f>
        <v>No</v>
      </c>
      <c r="H957" s="25">
        <f>VLOOKUP(A957,'Medical Examinations'!$A$1:$L$2336,7,FALSE)</f>
        <v>1</v>
      </c>
      <c r="I957" t="str">
        <f>VLOOKUP(A957,'Medical Examinations'!$A$1:$L$2336,8,FALSE)</f>
        <v>No</v>
      </c>
      <c r="J957" t="str">
        <f>VLOOKUP(A957,'Medical Examinations'!$A$1:$L$2336,11,FALSE)</f>
        <v>Obesity</v>
      </c>
      <c r="K957" t="str">
        <f>VLOOKUP(A957,'Medical Examinations'!$A$1:$L$2336,12,FALSE)</f>
        <v>Normal</v>
      </c>
      <c r="L957" t="str">
        <f>VLOOKUP(A957,'Hospitalisation Details'!$A$1:$M$2344,12,FALSE)</f>
        <v>12-06-1988</v>
      </c>
      <c r="M957">
        <f>VLOOKUP(A957,'Hospitalisation Details'!$A$1:$M$2344,6,FALSE)</f>
        <v>11524.25</v>
      </c>
      <c r="N957" t="str">
        <f>VLOOKUP(A957,'Hospitalisation Details'!$A$1:$M$2344,7,FALSE)</f>
        <v>tier - 3</v>
      </c>
      <c r="O957" t="str">
        <f>VLOOKUP(A957,'Hospitalisation Details'!$A$1:$M$2344,8,FALSE)</f>
        <v>tier - 1</v>
      </c>
      <c r="P957" t="str">
        <f>VLOOKUP(A957,'Hospitalisation Details'!$A$1:$M$2344,9,FALSE)</f>
        <v>R1026</v>
      </c>
      <c r="Q957">
        <f>VLOOKUP(A957,'Hospitalisation Details'!$A$1:$M$2344,13,FALSE)</f>
        <v>35</v>
      </c>
    </row>
    <row r="958" spans="1:17" ht="15.5" x14ac:dyDescent="0.35">
      <c r="A958" s="21" t="s">
        <v>1414</v>
      </c>
      <c r="B958" t="str">
        <f>VLOOKUP('Customer Names'!A958,'Customer Names'!$A$2:$C$2336,3,FALSE)</f>
        <v xml:space="preserve">  Eric</v>
      </c>
      <c r="C958">
        <f>VLOOKUP(A958,'Medical Examinations'!$A$1:$L$2336,2, FALSE)</f>
        <v>24.414999999999999</v>
      </c>
      <c r="D958">
        <f>VLOOKUP(A958,'Medical Examinations'!$A$1:$L$2336,3,FALSE)</f>
        <v>7.16</v>
      </c>
      <c r="E958" t="str">
        <f>VLOOKUP(A958,'Medical Examinations'!$A$1:$L$2336,4,FALSE)</f>
        <v>No</v>
      </c>
      <c r="F958" t="str">
        <f>VLOOKUP(A958,'Medical Examinations'!$A$1:$L$2336,5,FALSE)</f>
        <v>No</v>
      </c>
      <c r="G958" t="str">
        <f>VLOOKUP(A958,'Medical Examinations'!$A$1:$L$2336,6,FALSE)</f>
        <v>No</v>
      </c>
      <c r="H958" s="25">
        <f>VLOOKUP(A958,'Medical Examinations'!$A$1:$L$2336,7,FALSE)</f>
        <v>0</v>
      </c>
      <c r="I958" t="str">
        <f>VLOOKUP(A958,'Medical Examinations'!$A$1:$L$2336,8,FALSE)</f>
        <v>No</v>
      </c>
      <c r="J958" t="str">
        <f>VLOOKUP(A958,'Medical Examinations'!$A$1:$L$2336,11,FALSE)</f>
        <v>Normal Weight</v>
      </c>
      <c r="K958" t="str">
        <f>VLOOKUP(A958,'Medical Examinations'!$A$1:$L$2336,12,FALSE)</f>
        <v>Diabetes</v>
      </c>
      <c r="L958" t="str">
        <f>VLOOKUP(A958,'Hospitalisation Details'!$A$1:$M$2344,12,FALSE)</f>
        <v>19-12-1971</v>
      </c>
      <c r="M958">
        <f>VLOOKUP(A958,'Hospitalisation Details'!$A$1:$M$2344,6,FALSE)</f>
        <v>11520.1</v>
      </c>
      <c r="N958" t="str">
        <f>VLOOKUP(A958,'Hospitalisation Details'!$A$1:$M$2344,7,FALSE)</f>
        <v>tier - 3</v>
      </c>
      <c r="O958" t="str">
        <f>VLOOKUP(A958,'Hospitalisation Details'!$A$1:$M$2344,8,FALSE)</f>
        <v>tier - 1</v>
      </c>
      <c r="P958" t="str">
        <f>VLOOKUP(A958,'Hospitalisation Details'!$A$1:$M$2344,9,FALSE)</f>
        <v>R1012</v>
      </c>
      <c r="Q958">
        <f>VLOOKUP(A958,'Hospitalisation Details'!$A$1:$M$2344,13,FALSE)</f>
        <v>51</v>
      </c>
    </row>
    <row r="959" spans="1:17" ht="15.5" x14ac:dyDescent="0.35">
      <c r="A959" s="21" t="s">
        <v>1413</v>
      </c>
      <c r="B959" t="str">
        <f>VLOOKUP('Customer Names'!A959,'Customer Names'!$A$2:$C$2336,3,FALSE)</f>
        <v xml:space="preserve">  Lisa B</v>
      </c>
      <c r="C959">
        <f>VLOOKUP(A959,'Medical Examinations'!$A$1:$L$2336,2, FALSE)</f>
        <v>32.299999999999997</v>
      </c>
      <c r="D959">
        <f>VLOOKUP(A959,'Medical Examinations'!$A$1:$L$2336,3,FALSE)</f>
        <v>9.89</v>
      </c>
      <c r="E959" t="str">
        <f>VLOOKUP(A959,'Medical Examinations'!$A$1:$L$2336,4,FALSE)</f>
        <v>No</v>
      </c>
      <c r="F959" t="str">
        <f>VLOOKUP(A959,'Medical Examinations'!$A$1:$L$2336,5,FALSE)</f>
        <v>No</v>
      </c>
      <c r="G959" t="str">
        <f>VLOOKUP(A959,'Medical Examinations'!$A$1:$L$2336,6,FALSE)</f>
        <v>No</v>
      </c>
      <c r="H959" s="25">
        <f>VLOOKUP(A959,'Medical Examinations'!$A$1:$L$2336,7,FALSE)</f>
        <v>0</v>
      </c>
      <c r="I959" t="str">
        <f>VLOOKUP(A959,'Medical Examinations'!$A$1:$L$2336,8,FALSE)</f>
        <v>No</v>
      </c>
      <c r="J959" t="str">
        <f>VLOOKUP(A959,'Medical Examinations'!$A$1:$L$2336,11,FALSE)</f>
        <v>Obesity</v>
      </c>
      <c r="K959" t="str">
        <f>VLOOKUP(A959,'Medical Examinations'!$A$1:$L$2336,12,FALSE)</f>
        <v>Diabetes</v>
      </c>
      <c r="L959" t="str">
        <f>VLOOKUP(A959,'Hospitalisation Details'!$A$1:$M$2344,12,FALSE)</f>
        <v>24-06-1968</v>
      </c>
      <c r="M959">
        <f>VLOOKUP(A959,'Hospitalisation Details'!$A$1:$M$2344,6,FALSE)</f>
        <v>11512.41</v>
      </c>
      <c r="N959" t="str">
        <f>VLOOKUP(A959,'Hospitalisation Details'!$A$1:$M$2344,7,FALSE)</f>
        <v>tier - 3</v>
      </c>
      <c r="O959" t="str">
        <f>VLOOKUP(A959,'Hospitalisation Details'!$A$1:$M$2344,8,FALSE)</f>
        <v>tier - 1</v>
      </c>
      <c r="P959" t="str">
        <f>VLOOKUP(A959,'Hospitalisation Details'!$A$1:$M$2344,9,FALSE)</f>
        <v>R1024</v>
      </c>
      <c r="Q959">
        <f>VLOOKUP(A959,'Hospitalisation Details'!$A$1:$M$2344,13,FALSE)</f>
        <v>55</v>
      </c>
    </row>
    <row r="960" spans="1:17" ht="15.5" x14ac:dyDescent="0.35">
      <c r="A960" s="21" t="s">
        <v>1412</v>
      </c>
      <c r="B960" t="str">
        <f>VLOOKUP('Customer Names'!A960,'Customer Names'!$A$2:$C$2336,3,FALSE)</f>
        <v xml:space="preserve">  Jane R</v>
      </c>
      <c r="C960">
        <f>VLOOKUP(A960,'Medical Examinations'!$A$1:$L$2336,2, FALSE)</f>
        <v>39.94</v>
      </c>
      <c r="D960">
        <f>VLOOKUP(A960,'Medical Examinations'!$A$1:$L$2336,3,FALSE)</f>
        <v>5.14</v>
      </c>
      <c r="E960" t="str">
        <f>VLOOKUP(A960,'Medical Examinations'!$A$1:$L$2336,4,FALSE)</f>
        <v>No</v>
      </c>
      <c r="F960" t="str">
        <f>VLOOKUP(A960,'Medical Examinations'!$A$1:$L$2336,5,FALSE)</f>
        <v>No</v>
      </c>
      <c r="G960" t="str">
        <f>VLOOKUP(A960,'Medical Examinations'!$A$1:$L$2336,6,FALSE)</f>
        <v>No</v>
      </c>
      <c r="H960" s="25">
        <f>VLOOKUP(A960,'Medical Examinations'!$A$1:$L$2336,7,FALSE)</f>
        <v>0</v>
      </c>
      <c r="I960" t="str">
        <f>VLOOKUP(A960,'Medical Examinations'!$A$1:$L$2336,8,FALSE)</f>
        <v>No</v>
      </c>
      <c r="J960" t="str">
        <f>VLOOKUP(A960,'Medical Examinations'!$A$1:$L$2336,11,FALSE)</f>
        <v>Obesity</v>
      </c>
      <c r="K960" t="str">
        <f>VLOOKUP(A960,'Medical Examinations'!$A$1:$L$2336,12,FALSE)</f>
        <v>Normal</v>
      </c>
      <c r="L960" t="str">
        <f>VLOOKUP(A960,'Hospitalisation Details'!$A$1:$M$2344,12,FALSE)</f>
        <v>06-10-1989</v>
      </c>
      <c r="M960">
        <f>VLOOKUP(A960,'Hospitalisation Details'!$A$1:$M$2344,6,FALSE)</f>
        <v>11511.61</v>
      </c>
      <c r="N960" t="str">
        <f>VLOOKUP(A960,'Hospitalisation Details'!$A$1:$M$2344,7,FALSE)</f>
        <v>tier - 3</v>
      </c>
      <c r="O960" t="str">
        <f>VLOOKUP(A960,'Hospitalisation Details'!$A$1:$M$2344,8,FALSE)</f>
        <v>tier - 3</v>
      </c>
      <c r="P960" t="str">
        <f>VLOOKUP(A960,'Hospitalisation Details'!$A$1:$M$2344,9,FALSE)</f>
        <v>R1026</v>
      </c>
      <c r="Q960">
        <f>VLOOKUP(A960,'Hospitalisation Details'!$A$1:$M$2344,13,FALSE)</f>
        <v>33</v>
      </c>
    </row>
    <row r="961" spans="1:17" ht="15.5" x14ac:dyDescent="0.35">
      <c r="A961" s="21" t="s">
        <v>1411</v>
      </c>
      <c r="B961" t="str">
        <f>VLOOKUP('Customer Names'!A961,'Customer Names'!$A$2:$C$2336,3,FALSE)</f>
        <v xml:space="preserve">  Allison M</v>
      </c>
      <c r="C961">
        <f>VLOOKUP(A961,'Medical Examinations'!$A$1:$L$2336,2, FALSE)</f>
        <v>30</v>
      </c>
      <c r="D961">
        <f>VLOOKUP(A961,'Medical Examinations'!$A$1:$L$2336,3,FALSE)</f>
        <v>5.61</v>
      </c>
      <c r="E961" t="str">
        <f>VLOOKUP(A961,'Medical Examinations'!$A$1:$L$2336,4,FALSE)</f>
        <v>yes</v>
      </c>
      <c r="F961" t="str">
        <f>VLOOKUP(A961,'Medical Examinations'!$A$1:$L$2336,5,FALSE)</f>
        <v>No</v>
      </c>
      <c r="G961" t="str">
        <f>VLOOKUP(A961,'Medical Examinations'!$A$1:$L$2336,6,FALSE)</f>
        <v>Yes</v>
      </c>
      <c r="H961" s="25">
        <f>VLOOKUP(A961,'Medical Examinations'!$A$1:$L$2336,7,FALSE)</f>
        <v>1</v>
      </c>
      <c r="I961" t="str">
        <f>VLOOKUP(A961,'Medical Examinations'!$A$1:$L$2336,8,FALSE)</f>
        <v>No</v>
      </c>
      <c r="J961" t="str">
        <f>VLOOKUP(A961,'Medical Examinations'!$A$1:$L$2336,11,FALSE)</f>
        <v>Obesity</v>
      </c>
      <c r="K961" t="str">
        <f>VLOOKUP(A961,'Medical Examinations'!$A$1:$L$2336,12,FALSE)</f>
        <v>Normal</v>
      </c>
      <c r="L961" t="str">
        <f>VLOOKUP(A961,'Hospitalisation Details'!$A$1:$M$2344,12,FALSE)</f>
        <v>11-08-1969</v>
      </c>
      <c r="M961">
        <f>VLOOKUP(A961,'Hospitalisation Details'!$A$1:$M$2344,6,FALSE)</f>
        <v>11497.69</v>
      </c>
      <c r="N961" t="str">
        <f>VLOOKUP(A961,'Hospitalisation Details'!$A$1:$M$2344,7,FALSE)</f>
        <v>tier - 3</v>
      </c>
      <c r="O961" t="str">
        <f>VLOOKUP(A961,'Hospitalisation Details'!$A$1:$M$2344,8,FALSE)</f>
        <v>tier - 1</v>
      </c>
      <c r="P961" t="str">
        <f>VLOOKUP(A961,'Hospitalisation Details'!$A$1:$M$2344,9,FALSE)</f>
        <v>R1012</v>
      </c>
      <c r="Q961">
        <f>VLOOKUP(A961,'Hospitalisation Details'!$A$1:$M$2344,13,FALSE)</f>
        <v>53</v>
      </c>
    </row>
    <row r="962" spans="1:17" ht="15.5" x14ac:dyDescent="0.35">
      <c r="A962" s="21" t="s">
        <v>1410</v>
      </c>
      <c r="B962" t="str">
        <f>VLOOKUP('Customer Names'!A962,'Customer Names'!$A$2:$C$2336,3,FALSE)</f>
        <v xml:space="preserve">  Sarah E</v>
      </c>
      <c r="C962">
        <f>VLOOKUP(A962,'Medical Examinations'!$A$1:$L$2336,2, FALSE)</f>
        <v>35.340000000000003</v>
      </c>
      <c r="D962">
        <f>VLOOKUP(A962,'Medical Examinations'!$A$1:$L$2336,3,FALSE)</f>
        <v>5.51</v>
      </c>
      <c r="E962" t="str">
        <f>VLOOKUP(A962,'Medical Examinations'!$A$1:$L$2336,4,FALSE)</f>
        <v>yes</v>
      </c>
      <c r="F962" t="str">
        <f>VLOOKUP(A962,'Medical Examinations'!$A$1:$L$2336,5,FALSE)</f>
        <v>No</v>
      </c>
      <c r="G962" t="str">
        <f>VLOOKUP(A962,'Medical Examinations'!$A$1:$L$2336,6,FALSE)</f>
        <v>Yes</v>
      </c>
      <c r="H962" s="25">
        <f>VLOOKUP(A962,'Medical Examinations'!$A$1:$L$2336,7,FALSE)</f>
        <v>1</v>
      </c>
      <c r="I962" t="str">
        <f>VLOOKUP(A962,'Medical Examinations'!$A$1:$L$2336,8,FALSE)</f>
        <v>No</v>
      </c>
      <c r="J962" t="str">
        <f>VLOOKUP(A962,'Medical Examinations'!$A$1:$L$2336,11,FALSE)</f>
        <v>Obesity</v>
      </c>
      <c r="K962" t="str">
        <f>VLOOKUP(A962,'Medical Examinations'!$A$1:$L$2336,12,FALSE)</f>
        <v>Normal</v>
      </c>
      <c r="L962" t="str">
        <f>VLOOKUP(A962,'Hospitalisation Details'!$A$1:$M$2344,12,FALSE)</f>
        <v>07-06-1983</v>
      </c>
      <c r="M962">
        <f>VLOOKUP(A962,'Hospitalisation Details'!$A$1:$M$2344,6,FALSE)</f>
        <v>11492.46</v>
      </c>
      <c r="N962" t="str">
        <f>VLOOKUP(A962,'Hospitalisation Details'!$A$1:$M$2344,7,FALSE)</f>
        <v>tier - 3</v>
      </c>
      <c r="O962" t="str">
        <f>VLOOKUP(A962,'Hospitalisation Details'!$A$1:$M$2344,8,FALSE)</f>
        <v>tier - 3</v>
      </c>
      <c r="P962" t="str">
        <f>VLOOKUP(A962,'Hospitalisation Details'!$A$1:$M$2344,9,FALSE)</f>
        <v>R1026</v>
      </c>
      <c r="Q962">
        <f>VLOOKUP(A962,'Hospitalisation Details'!$A$1:$M$2344,13,FALSE)</f>
        <v>40</v>
      </c>
    </row>
    <row r="963" spans="1:17" ht="15.5" x14ac:dyDescent="0.35">
      <c r="A963" s="21" t="s">
        <v>1409</v>
      </c>
      <c r="B963" t="str">
        <f>VLOOKUP('Customer Names'!A963,'Customer Names'!$A$2:$C$2336,3,FALSE)</f>
        <v xml:space="preserve">  Philip J</v>
      </c>
      <c r="C963">
        <f>VLOOKUP(A963,'Medical Examinations'!$A$1:$L$2336,2, FALSE)</f>
        <v>32.204999999999998</v>
      </c>
      <c r="D963">
        <f>VLOOKUP(A963,'Medical Examinations'!$A$1:$L$2336,3,FALSE)</f>
        <v>8.3800000000000008</v>
      </c>
      <c r="E963" t="str">
        <f>VLOOKUP(A963,'Medical Examinations'!$A$1:$L$2336,4,FALSE)</f>
        <v>yes</v>
      </c>
      <c r="F963" t="str">
        <f>VLOOKUP(A963,'Medical Examinations'!$A$1:$L$2336,5,FALSE)</f>
        <v>No</v>
      </c>
      <c r="G963" t="str">
        <f>VLOOKUP(A963,'Medical Examinations'!$A$1:$L$2336,6,FALSE)</f>
        <v>No</v>
      </c>
      <c r="H963" s="25">
        <f>VLOOKUP(A963,'Medical Examinations'!$A$1:$L$2336,7,FALSE)</f>
        <v>2</v>
      </c>
      <c r="I963" t="str">
        <f>VLOOKUP(A963,'Medical Examinations'!$A$1:$L$2336,8,FALSE)</f>
        <v>No</v>
      </c>
      <c r="J963" t="str">
        <f>VLOOKUP(A963,'Medical Examinations'!$A$1:$L$2336,11,FALSE)</f>
        <v>Obesity</v>
      </c>
      <c r="K963" t="str">
        <f>VLOOKUP(A963,'Medical Examinations'!$A$1:$L$2336,12,FALSE)</f>
        <v>Diabetes</v>
      </c>
      <c r="L963" t="str">
        <f>VLOOKUP(A963,'Hospitalisation Details'!$A$1:$M$2344,12,FALSE)</f>
        <v>13-10-1970</v>
      </c>
      <c r="M963">
        <f>VLOOKUP(A963,'Hospitalisation Details'!$A$1:$M$2344,6,FALSE)</f>
        <v>11488.32</v>
      </c>
      <c r="N963" t="str">
        <f>VLOOKUP(A963,'Hospitalisation Details'!$A$1:$M$2344,7,FALSE)</f>
        <v>tier - 3</v>
      </c>
      <c r="O963" t="str">
        <f>VLOOKUP(A963,'Hospitalisation Details'!$A$1:$M$2344,8,FALSE)</f>
        <v>tier - 1</v>
      </c>
      <c r="P963" t="str">
        <f>VLOOKUP(A963,'Hospitalisation Details'!$A$1:$M$2344,9,FALSE)</f>
        <v>R1014</v>
      </c>
      <c r="Q963">
        <f>VLOOKUP(A963,'Hospitalisation Details'!$A$1:$M$2344,13,FALSE)</f>
        <v>52</v>
      </c>
    </row>
    <row r="964" spans="1:17" ht="15.5" x14ac:dyDescent="0.35">
      <c r="A964" s="21" t="s">
        <v>1408</v>
      </c>
      <c r="B964" t="str">
        <f>VLOOKUP('Customer Names'!A964,'Customer Names'!$A$2:$C$2336,3,FALSE)</f>
        <v xml:space="preserve">  Jillian A</v>
      </c>
      <c r="C964">
        <f>VLOOKUP(A964,'Medical Examinations'!$A$1:$L$2336,2, FALSE)</f>
        <v>33.880000000000003</v>
      </c>
      <c r="D964">
        <f>VLOOKUP(A964,'Medical Examinations'!$A$1:$L$2336,3,FALSE)</f>
        <v>4.68</v>
      </c>
      <c r="E964" t="str">
        <f>VLOOKUP(A964,'Medical Examinations'!$A$1:$L$2336,4,FALSE)</f>
        <v>No</v>
      </c>
      <c r="F964" t="str">
        <f>VLOOKUP(A964,'Medical Examinations'!$A$1:$L$2336,5,FALSE)</f>
        <v>yes</v>
      </c>
      <c r="G964" t="str">
        <f>VLOOKUP(A964,'Medical Examinations'!$A$1:$L$2336,6,FALSE)</f>
        <v>No</v>
      </c>
      <c r="H964" s="25">
        <f>VLOOKUP(A964,'Medical Examinations'!$A$1:$L$2336,7,FALSE)</f>
        <v>1</v>
      </c>
      <c r="I964" t="str">
        <f>VLOOKUP(A964,'Medical Examinations'!$A$1:$L$2336,8,FALSE)</f>
        <v>No</v>
      </c>
      <c r="J964" t="str">
        <f>VLOOKUP(A964,'Medical Examinations'!$A$1:$L$2336,11,FALSE)</f>
        <v>Obesity</v>
      </c>
      <c r="K964" t="str">
        <f>VLOOKUP(A964,'Medical Examinations'!$A$1:$L$2336,12,FALSE)</f>
        <v>Normal</v>
      </c>
      <c r="L964" t="str">
        <f>VLOOKUP(A964,'Hospitalisation Details'!$A$1:$M$2344,12,FALSE)</f>
        <v>10-09-2004</v>
      </c>
      <c r="M964">
        <f>VLOOKUP(A964,'Hospitalisation Details'!$A$1:$M$2344,6,FALSE)</f>
        <v>11482.63</v>
      </c>
      <c r="N964" t="str">
        <f>VLOOKUP(A964,'Hospitalisation Details'!$A$1:$M$2344,7,FALSE)</f>
        <v>tier - 3</v>
      </c>
      <c r="O964" t="str">
        <f>VLOOKUP(A964,'Hospitalisation Details'!$A$1:$M$2344,8,FALSE)</f>
        <v>tier - 2</v>
      </c>
      <c r="P964" t="str">
        <f>VLOOKUP(A964,'Hospitalisation Details'!$A$1:$M$2344,9,FALSE)</f>
        <v>R1013</v>
      </c>
      <c r="Q964">
        <f>VLOOKUP(A964,'Hospitalisation Details'!$A$1:$M$2344,13,FALSE)</f>
        <v>18</v>
      </c>
    </row>
    <row r="965" spans="1:17" ht="15.5" x14ac:dyDescent="0.35">
      <c r="A965" s="21" t="s">
        <v>1407</v>
      </c>
      <c r="B965" t="str">
        <f>VLOOKUP('Customer Names'!A965,'Customer Names'!$A$2:$C$2336,3,FALSE)</f>
        <v xml:space="preserve">  Laura D</v>
      </c>
      <c r="C965">
        <f>VLOOKUP(A965,'Medical Examinations'!$A$1:$L$2336,2, FALSE)</f>
        <v>26.63</v>
      </c>
      <c r="D965">
        <f>VLOOKUP(A965,'Medical Examinations'!$A$1:$L$2336,3,FALSE)</f>
        <v>4.3600000000000003</v>
      </c>
      <c r="E965" t="str">
        <f>VLOOKUP(A965,'Medical Examinations'!$A$1:$L$2336,4,FALSE)</f>
        <v>yes</v>
      </c>
      <c r="F965" t="str">
        <f>VLOOKUP(A965,'Medical Examinations'!$A$1:$L$2336,5,FALSE)</f>
        <v>No</v>
      </c>
      <c r="G965" t="str">
        <f>VLOOKUP(A965,'Medical Examinations'!$A$1:$L$2336,6,FALSE)</f>
        <v>No</v>
      </c>
      <c r="H965" s="25">
        <f>VLOOKUP(A965,'Medical Examinations'!$A$1:$L$2336,7,FALSE)</f>
        <v>2</v>
      </c>
      <c r="I965" t="str">
        <f>VLOOKUP(A965,'Medical Examinations'!$A$1:$L$2336,8,FALSE)</f>
        <v>No</v>
      </c>
      <c r="J965" t="str">
        <f>VLOOKUP(A965,'Medical Examinations'!$A$1:$L$2336,11,FALSE)</f>
        <v>Over Weight</v>
      </c>
      <c r="K965" t="str">
        <f>VLOOKUP(A965,'Medical Examinations'!$A$1:$L$2336,12,FALSE)</f>
        <v>Normal</v>
      </c>
      <c r="L965" t="str">
        <f>VLOOKUP(A965,'Hospitalisation Details'!$A$1:$M$2344,12,FALSE)</f>
        <v>07-09-1966</v>
      </c>
      <c r="M965">
        <f>VLOOKUP(A965,'Hospitalisation Details'!$A$1:$M$2344,6,FALSE)</f>
        <v>11478.14</v>
      </c>
      <c r="N965" t="str">
        <f>VLOOKUP(A965,'Hospitalisation Details'!$A$1:$M$2344,7,FALSE)</f>
        <v>tier - 3</v>
      </c>
      <c r="O965" t="str">
        <f>VLOOKUP(A965,'Hospitalisation Details'!$A$1:$M$2344,8,FALSE)</f>
        <v>tier - 2</v>
      </c>
      <c r="P965" t="str">
        <f>VLOOKUP(A965,'Hospitalisation Details'!$A$1:$M$2344,9,FALSE)</f>
        <v>R1025</v>
      </c>
      <c r="Q965">
        <f>VLOOKUP(A965,'Hospitalisation Details'!$A$1:$M$2344,13,FALSE)</f>
        <v>56</v>
      </c>
    </row>
    <row r="966" spans="1:17" ht="15.5" x14ac:dyDescent="0.35">
      <c r="A966" s="21" t="s">
        <v>1406</v>
      </c>
      <c r="B966" t="str">
        <f>VLOOKUP('Customer Names'!A966,'Customer Names'!$A$2:$C$2336,3,FALSE)</f>
        <v xml:space="preserve">  Megan E</v>
      </c>
      <c r="C966">
        <f>VLOOKUP(A966,'Medical Examinations'!$A$1:$L$2336,2, FALSE)</f>
        <v>28.7</v>
      </c>
      <c r="D966">
        <f>VLOOKUP(A966,'Medical Examinations'!$A$1:$L$2336,3,FALSE)</f>
        <v>7.74</v>
      </c>
      <c r="E966" t="str">
        <f>VLOOKUP(A966,'Medical Examinations'!$A$1:$L$2336,4,FALSE)</f>
        <v>No</v>
      </c>
      <c r="F966" t="str">
        <f>VLOOKUP(A966,'Medical Examinations'!$A$1:$L$2336,5,FALSE)</f>
        <v>No</v>
      </c>
      <c r="G966" t="str">
        <f>VLOOKUP(A966,'Medical Examinations'!$A$1:$L$2336,6,FALSE)</f>
        <v>No</v>
      </c>
      <c r="H966" s="25">
        <f>VLOOKUP(A966,'Medical Examinations'!$A$1:$L$2336,7,FALSE)</f>
        <v>0</v>
      </c>
      <c r="I966" t="str">
        <f>VLOOKUP(A966,'Medical Examinations'!$A$1:$L$2336,8,FALSE)</f>
        <v>No</v>
      </c>
      <c r="J966" t="str">
        <f>VLOOKUP(A966,'Medical Examinations'!$A$1:$L$2336,11,FALSE)</f>
        <v>Over Weight</v>
      </c>
      <c r="K966" t="str">
        <f>VLOOKUP(A966,'Medical Examinations'!$A$1:$L$2336,12,FALSE)</f>
        <v>Diabetes</v>
      </c>
      <c r="L966" t="str">
        <f>VLOOKUP(A966,'Hospitalisation Details'!$A$1:$M$2344,12,FALSE)</f>
        <v>23-06-1965</v>
      </c>
      <c r="M966">
        <f>VLOOKUP(A966,'Hospitalisation Details'!$A$1:$M$2344,6,FALSE)</f>
        <v>11455.28</v>
      </c>
      <c r="N966" t="str">
        <f>VLOOKUP(A966,'Hospitalisation Details'!$A$1:$M$2344,7,FALSE)</f>
        <v>tier - 3</v>
      </c>
      <c r="O966" t="str">
        <f>VLOOKUP(A966,'Hospitalisation Details'!$A$1:$M$2344,8,FALSE)</f>
        <v>tier - 2</v>
      </c>
      <c r="P966" t="str">
        <f>VLOOKUP(A966,'Hospitalisation Details'!$A$1:$M$2344,9,FALSE)</f>
        <v>R1011</v>
      </c>
      <c r="Q966">
        <f>VLOOKUP(A966,'Hospitalisation Details'!$A$1:$M$2344,13,FALSE)</f>
        <v>58</v>
      </c>
    </row>
    <row r="967" spans="1:17" ht="15.5" x14ac:dyDescent="0.35">
      <c r="A967" s="21" t="s">
        <v>1405</v>
      </c>
      <c r="B967" t="str">
        <f>VLOOKUP('Customer Names'!A967,'Customer Names'!$A$2:$C$2336,3,FALSE)</f>
        <v xml:space="preserve">  Shannon J</v>
      </c>
      <c r="C967">
        <f>VLOOKUP(A967,'Medical Examinations'!$A$1:$L$2336,2, FALSE)</f>
        <v>25.65</v>
      </c>
      <c r="D967">
        <f>VLOOKUP(A967,'Medical Examinations'!$A$1:$L$2336,3,FALSE)</f>
        <v>4.05</v>
      </c>
      <c r="E967" t="str">
        <f>VLOOKUP(A967,'Medical Examinations'!$A$1:$L$2336,4,FALSE)</f>
        <v>yes</v>
      </c>
      <c r="F967" t="str">
        <f>VLOOKUP(A967,'Medical Examinations'!$A$1:$L$2336,5,FALSE)</f>
        <v>No</v>
      </c>
      <c r="G967" t="str">
        <f>VLOOKUP(A967,'Medical Examinations'!$A$1:$L$2336,6,FALSE)</f>
        <v>No</v>
      </c>
      <c r="H967" s="25">
        <f>VLOOKUP(A967,'Medical Examinations'!$A$1:$L$2336,7,FALSE)</f>
        <v>2</v>
      </c>
      <c r="I967" t="str">
        <f>VLOOKUP(A967,'Medical Examinations'!$A$1:$L$2336,8,FALSE)</f>
        <v>No</v>
      </c>
      <c r="J967" t="str">
        <f>VLOOKUP(A967,'Medical Examinations'!$A$1:$L$2336,11,FALSE)</f>
        <v>Over Weight</v>
      </c>
      <c r="K967" t="str">
        <f>VLOOKUP(A967,'Medical Examinations'!$A$1:$L$2336,12,FALSE)</f>
        <v>Normal</v>
      </c>
      <c r="L967" t="str">
        <f>VLOOKUP(A967,'Hospitalisation Details'!$A$1:$M$2344,12,FALSE)</f>
        <v>14-06-1966</v>
      </c>
      <c r="M967">
        <f>VLOOKUP(A967,'Hospitalisation Details'!$A$1:$M$2344,6,FALSE)</f>
        <v>11454.02</v>
      </c>
      <c r="N967" t="str">
        <f>VLOOKUP(A967,'Hospitalisation Details'!$A$1:$M$2344,7,FALSE)</f>
        <v>tier - 3</v>
      </c>
      <c r="O967" t="str">
        <f>VLOOKUP(A967,'Hospitalisation Details'!$A$1:$M$2344,8,FALSE)</f>
        <v>tier - 1</v>
      </c>
      <c r="P967" t="str">
        <f>VLOOKUP(A967,'Hospitalisation Details'!$A$1:$M$2344,9,FALSE)</f>
        <v>R1012</v>
      </c>
      <c r="Q967">
        <f>VLOOKUP(A967,'Hospitalisation Details'!$A$1:$M$2344,13,FALSE)</f>
        <v>57</v>
      </c>
    </row>
    <row r="968" spans="1:17" ht="15.5" x14ac:dyDescent="0.35">
      <c r="A968" s="21" t="s">
        <v>1404</v>
      </c>
      <c r="B968" t="str">
        <f>VLOOKUP('Customer Names'!A968,'Customer Names'!$A$2:$C$2336,3,FALSE)</f>
        <v xml:space="preserve">  Rachelle M</v>
      </c>
      <c r="C968">
        <f>VLOOKUP(A968,'Medical Examinations'!$A$1:$L$2336,2, FALSE)</f>
        <v>36.384999999999998</v>
      </c>
      <c r="D968">
        <f>VLOOKUP(A968,'Medical Examinations'!$A$1:$L$2336,3,FALSE)</f>
        <v>11.49</v>
      </c>
      <c r="E968" t="str">
        <f>VLOOKUP(A968,'Medical Examinations'!$A$1:$L$2336,4,FALSE)</f>
        <v>No</v>
      </c>
      <c r="F968" t="str">
        <f>VLOOKUP(A968,'Medical Examinations'!$A$1:$L$2336,5,FALSE)</f>
        <v>No</v>
      </c>
      <c r="G968" t="str">
        <f>VLOOKUP(A968,'Medical Examinations'!$A$1:$L$2336,6,FALSE)</f>
        <v>No</v>
      </c>
      <c r="H968" s="25">
        <f>VLOOKUP(A968,'Medical Examinations'!$A$1:$L$2336,7,FALSE)</f>
        <v>0</v>
      </c>
      <c r="I968" t="str">
        <f>VLOOKUP(A968,'Medical Examinations'!$A$1:$L$2336,8,FALSE)</f>
        <v>No</v>
      </c>
      <c r="J968" t="str">
        <f>VLOOKUP(A968,'Medical Examinations'!$A$1:$L$2336,11,FALSE)</f>
        <v>Obesity</v>
      </c>
      <c r="K968" t="str">
        <f>VLOOKUP(A968,'Medical Examinations'!$A$1:$L$2336,12,FALSE)</f>
        <v>Diabetes</v>
      </c>
      <c r="L968" t="str">
        <f>VLOOKUP(A968,'Hospitalisation Details'!$A$1:$M$2344,12,FALSE)</f>
        <v>12-09-1971</v>
      </c>
      <c r="M968">
        <f>VLOOKUP(A968,'Hospitalisation Details'!$A$1:$M$2344,6,FALSE)</f>
        <v>11436.74</v>
      </c>
      <c r="N968" t="str">
        <f>VLOOKUP(A968,'Hospitalisation Details'!$A$1:$M$2344,7,FALSE)</f>
        <v>tier - 3</v>
      </c>
      <c r="O968" t="str">
        <f>VLOOKUP(A968,'Hospitalisation Details'!$A$1:$M$2344,8,FALSE)</f>
        <v>tier - 3</v>
      </c>
      <c r="P968" t="str">
        <f>VLOOKUP(A968,'Hospitalisation Details'!$A$1:$M$2344,9,FALSE)</f>
        <v>R1012</v>
      </c>
      <c r="Q968">
        <f>VLOOKUP(A968,'Hospitalisation Details'!$A$1:$M$2344,13,FALSE)</f>
        <v>51</v>
      </c>
    </row>
    <row r="969" spans="1:17" ht="15.5" x14ac:dyDescent="0.35">
      <c r="A969" s="21" t="s">
        <v>1403</v>
      </c>
      <c r="B969" t="str">
        <f>VLOOKUP('Customer Names'!A969,'Customer Names'!$A$2:$C$2336,3,FALSE)</f>
        <v xml:space="preserve">  Casey</v>
      </c>
      <c r="C969">
        <f>VLOOKUP(A969,'Medical Examinations'!$A$1:$L$2336,2, FALSE)</f>
        <v>34.69</v>
      </c>
      <c r="D969">
        <f>VLOOKUP(A969,'Medical Examinations'!$A$1:$L$2336,3,FALSE)</f>
        <v>5.65</v>
      </c>
      <c r="E969" t="str">
        <f>VLOOKUP(A969,'Medical Examinations'!$A$1:$L$2336,4,FALSE)</f>
        <v>No</v>
      </c>
      <c r="F969" t="str">
        <f>VLOOKUP(A969,'Medical Examinations'!$A$1:$L$2336,5,FALSE)</f>
        <v>No</v>
      </c>
      <c r="G969" t="str">
        <f>VLOOKUP(A969,'Medical Examinations'!$A$1:$L$2336,6,FALSE)</f>
        <v>No</v>
      </c>
      <c r="H969" s="25">
        <f>VLOOKUP(A969,'Medical Examinations'!$A$1:$L$2336,7,FALSE)</f>
        <v>0</v>
      </c>
      <c r="I969" t="str">
        <f>VLOOKUP(A969,'Medical Examinations'!$A$1:$L$2336,8,FALSE)</f>
        <v>No</v>
      </c>
      <c r="J969" t="str">
        <f>VLOOKUP(A969,'Medical Examinations'!$A$1:$L$2336,11,FALSE)</f>
        <v>Obesity</v>
      </c>
      <c r="K969" t="str">
        <f>VLOOKUP(A969,'Medical Examinations'!$A$1:$L$2336,12,FALSE)</f>
        <v>Normal</v>
      </c>
      <c r="L969" t="str">
        <f>VLOOKUP(A969,'Hospitalisation Details'!$A$1:$M$2344,12,FALSE)</f>
        <v>17-07-1980</v>
      </c>
      <c r="M969">
        <f>VLOOKUP(A969,'Hospitalisation Details'!$A$1:$M$2344,6,FALSE)</f>
        <v>11435.74</v>
      </c>
      <c r="N969" t="str">
        <f>VLOOKUP(A969,'Hospitalisation Details'!$A$1:$M$2344,7,FALSE)</f>
        <v>tier - 3</v>
      </c>
      <c r="O969" t="str">
        <f>VLOOKUP(A969,'Hospitalisation Details'!$A$1:$M$2344,8,FALSE)</f>
        <v>tier - 3</v>
      </c>
      <c r="P969" t="str">
        <f>VLOOKUP(A969,'Hospitalisation Details'!$A$1:$M$2344,9,FALSE)</f>
        <v>R1021</v>
      </c>
      <c r="Q969">
        <f>VLOOKUP(A969,'Hospitalisation Details'!$A$1:$M$2344,13,FALSE)</f>
        <v>43</v>
      </c>
    </row>
    <row r="970" spans="1:17" ht="15.5" x14ac:dyDescent="0.35">
      <c r="A970" s="21" t="s">
        <v>1402</v>
      </c>
      <c r="B970" t="str">
        <f>VLOOKUP('Customer Names'!A970,'Customer Names'!$A$2:$C$2336,3,FALSE)</f>
        <v xml:space="preserve">  Jessica L</v>
      </c>
      <c r="C970">
        <f>VLOOKUP(A970,'Medical Examinations'!$A$1:$L$2336,2, FALSE)</f>
        <v>37.68</v>
      </c>
      <c r="D970">
        <f>VLOOKUP(A970,'Medical Examinations'!$A$1:$L$2336,3,FALSE)</f>
        <v>4.29</v>
      </c>
      <c r="E970" t="str">
        <f>VLOOKUP(A970,'Medical Examinations'!$A$1:$L$2336,4,FALSE)</f>
        <v>yes</v>
      </c>
      <c r="F970" t="str">
        <f>VLOOKUP(A970,'Medical Examinations'!$A$1:$L$2336,5,FALSE)</f>
        <v>No</v>
      </c>
      <c r="G970" t="str">
        <f>VLOOKUP(A970,'Medical Examinations'!$A$1:$L$2336,6,FALSE)</f>
        <v>No</v>
      </c>
      <c r="H970" s="25">
        <f>VLOOKUP(A970,'Medical Examinations'!$A$1:$L$2336,7,FALSE)</f>
        <v>0</v>
      </c>
      <c r="I970" t="str">
        <f>VLOOKUP(A970,'Medical Examinations'!$A$1:$L$2336,8,FALSE)</f>
        <v>No</v>
      </c>
      <c r="J970" t="str">
        <f>VLOOKUP(A970,'Medical Examinations'!$A$1:$L$2336,11,FALSE)</f>
        <v>Obesity</v>
      </c>
      <c r="K970" t="str">
        <f>VLOOKUP(A970,'Medical Examinations'!$A$1:$L$2336,12,FALSE)</f>
        <v>Normal</v>
      </c>
      <c r="L970" t="str">
        <f>VLOOKUP(A970,'Hospitalisation Details'!$A$1:$M$2344,12,FALSE)</f>
        <v>09-06-1985</v>
      </c>
      <c r="M970">
        <f>VLOOKUP(A970,'Hospitalisation Details'!$A$1:$M$2344,6,FALSE)</f>
        <v>11419.49</v>
      </c>
      <c r="N970" t="str">
        <f>VLOOKUP(A970,'Hospitalisation Details'!$A$1:$M$2344,7,FALSE)</f>
        <v>tier - 3</v>
      </c>
      <c r="O970" t="str">
        <f>VLOOKUP(A970,'Hospitalisation Details'!$A$1:$M$2344,8,FALSE)</f>
        <v>tier - 1</v>
      </c>
      <c r="P970" t="str">
        <f>VLOOKUP(A970,'Hospitalisation Details'!$A$1:$M$2344,9,FALSE)</f>
        <v>R1012</v>
      </c>
      <c r="Q970">
        <f>VLOOKUP(A970,'Hospitalisation Details'!$A$1:$M$2344,13,FALSE)</f>
        <v>38</v>
      </c>
    </row>
    <row r="971" spans="1:17" ht="15.5" x14ac:dyDescent="0.35">
      <c r="A971" s="21" t="s">
        <v>1401</v>
      </c>
      <c r="B971" t="str">
        <f>VLOOKUP('Customer Names'!A971,'Customer Names'!$A$2:$C$2336,3,FALSE)</f>
        <v xml:space="preserve">  Brandon F</v>
      </c>
      <c r="C971">
        <f>VLOOKUP(A971,'Medical Examinations'!$A$1:$L$2336,2, FALSE)</f>
        <v>35.49</v>
      </c>
      <c r="D971">
        <f>VLOOKUP(A971,'Medical Examinations'!$A$1:$L$2336,3,FALSE)</f>
        <v>4.74</v>
      </c>
      <c r="E971" t="str">
        <f>VLOOKUP(A971,'Medical Examinations'!$A$1:$L$2336,4,FALSE)</f>
        <v>yes</v>
      </c>
      <c r="F971" t="str">
        <f>VLOOKUP(A971,'Medical Examinations'!$A$1:$L$2336,5,FALSE)</f>
        <v>No</v>
      </c>
      <c r="G971" t="str">
        <f>VLOOKUP(A971,'Medical Examinations'!$A$1:$L$2336,6,FALSE)</f>
        <v>Yes</v>
      </c>
      <c r="H971" s="25">
        <f>VLOOKUP(A971,'Medical Examinations'!$A$1:$L$2336,7,FALSE)</f>
        <v>1</v>
      </c>
      <c r="I971" t="str">
        <f>VLOOKUP(A971,'Medical Examinations'!$A$1:$L$2336,8,FALSE)</f>
        <v>No</v>
      </c>
      <c r="J971" t="str">
        <f>VLOOKUP(A971,'Medical Examinations'!$A$1:$L$2336,11,FALSE)</f>
        <v>Obesity</v>
      </c>
      <c r="K971" t="str">
        <f>VLOOKUP(A971,'Medical Examinations'!$A$1:$L$2336,12,FALSE)</f>
        <v>Normal</v>
      </c>
      <c r="L971" t="str">
        <f>VLOOKUP(A971,'Hospitalisation Details'!$A$1:$M$2344,12,FALSE)</f>
        <v>23-10-1983</v>
      </c>
      <c r="M971">
        <f>VLOOKUP(A971,'Hospitalisation Details'!$A$1:$M$2344,6,FALSE)</f>
        <v>11412.02</v>
      </c>
      <c r="N971" t="str">
        <f>VLOOKUP(A971,'Hospitalisation Details'!$A$1:$M$2344,7,FALSE)</f>
        <v>tier - 3</v>
      </c>
      <c r="O971" t="str">
        <f>VLOOKUP(A971,'Hospitalisation Details'!$A$1:$M$2344,8,FALSE)</f>
        <v>tier - 1</v>
      </c>
      <c r="P971" t="str">
        <f>VLOOKUP(A971,'Hospitalisation Details'!$A$1:$M$2344,9,FALSE)</f>
        <v>R1021</v>
      </c>
      <c r="Q971">
        <f>VLOOKUP(A971,'Hospitalisation Details'!$A$1:$M$2344,13,FALSE)</f>
        <v>39</v>
      </c>
    </row>
    <row r="972" spans="1:17" ht="15.5" x14ac:dyDescent="0.35">
      <c r="A972" s="21" t="s">
        <v>1400</v>
      </c>
      <c r="B972" t="str">
        <f>VLOOKUP('Customer Names'!A972,'Customer Names'!$A$2:$C$2336,3,FALSE)</f>
        <v xml:space="preserve">  Melissa</v>
      </c>
      <c r="C972">
        <f>VLOOKUP(A972,'Medical Examinations'!$A$1:$L$2336,2, FALSE)</f>
        <v>44.7</v>
      </c>
      <c r="D972">
        <f>VLOOKUP(A972,'Medical Examinations'!$A$1:$L$2336,3,FALSE)</f>
        <v>7.6</v>
      </c>
      <c r="E972" t="str">
        <f>VLOOKUP(A972,'Medical Examinations'!$A$1:$L$2336,4,FALSE)</f>
        <v>yes</v>
      </c>
      <c r="F972" t="str">
        <f>VLOOKUP(A972,'Medical Examinations'!$A$1:$L$2336,5,FALSE)</f>
        <v>No</v>
      </c>
      <c r="G972" t="str">
        <f>VLOOKUP(A972,'Medical Examinations'!$A$1:$L$2336,6,FALSE)</f>
        <v>No</v>
      </c>
      <c r="H972" s="25">
        <f>VLOOKUP(A972,'Medical Examinations'!$A$1:$L$2336,7,FALSE)</f>
        <v>2</v>
      </c>
      <c r="I972" t="str">
        <f>VLOOKUP(A972,'Medical Examinations'!$A$1:$L$2336,8,FALSE)</f>
        <v>No</v>
      </c>
      <c r="J972" t="str">
        <f>VLOOKUP(A972,'Medical Examinations'!$A$1:$L$2336,11,FALSE)</f>
        <v>Obesity</v>
      </c>
      <c r="K972" t="str">
        <f>VLOOKUP(A972,'Medical Examinations'!$A$1:$L$2336,12,FALSE)</f>
        <v>Diabetes</v>
      </c>
      <c r="L972" t="str">
        <f>VLOOKUP(A972,'Hospitalisation Details'!$A$1:$M$2344,12,FALSE)</f>
        <v>07-10-1970</v>
      </c>
      <c r="M972">
        <f>VLOOKUP(A972,'Hospitalisation Details'!$A$1:$M$2344,6,FALSE)</f>
        <v>11411.69</v>
      </c>
      <c r="N972" t="str">
        <f>VLOOKUP(A972,'Hospitalisation Details'!$A$1:$M$2344,7,FALSE)</f>
        <v>tier - 3</v>
      </c>
      <c r="O972" t="str">
        <f>VLOOKUP(A972,'Hospitalisation Details'!$A$1:$M$2344,8,FALSE)</f>
        <v>tier - 2</v>
      </c>
      <c r="P972" t="str">
        <f>VLOOKUP(A972,'Hospitalisation Details'!$A$1:$M$2344,9,FALSE)</f>
        <v>R1011</v>
      </c>
      <c r="Q972">
        <f>VLOOKUP(A972,'Hospitalisation Details'!$A$1:$M$2344,13,FALSE)</f>
        <v>52</v>
      </c>
    </row>
    <row r="973" spans="1:17" ht="15.5" x14ac:dyDescent="0.35">
      <c r="A973" s="21" t="s">
        <v>1399</v>
      </c>
      <c r="B973" t="str">
        <f>VLOOKUP('Customer Names'!A973,'Customer Names'!$A$2:$C$2336,3,FALSE)</f>
        <v xml:space="preserve">  Danielle N</v>
      </c>
      <c r="C973">
        <f>VLOOKUP(A973,'Medical Examinations'!$A$1:$L$2336,2, FALSE)</f>
        <v>38.380000000000003</v>
      </c>
      <c r="D973">
        <f>VLOOKUP(A973,'Medical Examinations'!$A$1:$L$2336,3,FALSE)</f>
        <v>8.5</v>
      </c>
      <c r="E973" t="str">
        <f>VLOOKUP(A973,'Medical Examinations'!$A$1:$L$2336,4,FALSE)</f>
        <v>yes</v>
      </c>
      <c r="F973" t="str">
        <f>VLOOKUP(A973,'Medical Examinations'!$A$1:$L$2336,5,FALSE)</f>
        <v>No</v>
      </c>
      <c r="G973" t="str">
        <f>VLOOKUP(A973,'Medical Examinations'!$A$1:$L$2336,6,FALSE)</f>
        <v>No</v>
      </c>
      <c r="H973" s="25">
        <f>VLOOKUP(A973,'Medical Examinations'!$A$1:$L$2336,7,FALSE)</f>
        <v>2</v>
      </c>
      <c r="I973" t="str">
        <f>VLOOKUP(A973,'Medical Examinations'!$A$1:$L$2336,8,FALSE)</f>
        <v>No</v>
      </c>
      <c r="J973" t="str">
        <f>VLOOKUP(A973,'Medical Examinations'!$A$1:$L$2336,11,FALSE)</f>
        <v>Obesity</v>
      </c>
      <c r="K973" t="str">
        <f>VLOOKUP(A973,'Medical Examinations'!$A$1:$L$2336,12,FALSE)</f>
        <v>Diabetes</v>
      </c>
      <c r="L973" t="str">
        <f>VLOOKUP(A973,'Hospitalisation Details'!$A$1:$M$2344,12,FALSE)</f>
        <v>02-10-1970</v>
      </c>
      <c r="M973">
        <f>VLOOKUP(A973,'Hospitalisation Details'!$A$1:$M$2344,6,FALSE)</f>
        <v>11396.9</v>
      </c>
      <c r="N973" t="str">
        <f>VLOOKUP(A973,'Hospitalisation Details'!$A$1:$M$2344,7,FALSE)</f>
        <v>tier - 3</v>
      </c>
      <c r="O973" t="str">
        <f>VLOOKUP(A973,'Hospitalisation Details'!$A$1:$M$2344,8,FALSE)</f>
        <v>tier - 3</v>
      </c>
      <c r="P973" t="str">
        <f>VLOOKUP(A973,'Hospitalisation Details'!$A$1:$M$2344,9,FALSE)</f>
        <v>R1024</v>
      </c>
      <c r="Q973">
        <f>VLOOKUP(A973,'Hospitalisation Details'!$A$1:$M$2344,13,FALSE)</f>
        <v>52</v>
      </c>
    </row>
    <row r="974" spans="1:17" ht="15.5" x14ac:dyDescent="0.35">
      <c r="A974" s="21" t="s">
        <v>1398</v>
      </c>
      <c r="B974" t="str">
        <f>VLOOKUP('Customer Names'!A974,'Customer Names'!$A$2:$C$2336,3,FALSE)</f>
        <v xml:space="preserve">  Matthew</v>
      </c>
      <c r="C974">
        <f>VLOOKUP(A974,'Medical Examinations'!$A$1:$L$2336,2, FALSE)</f>
        <v>35.244999999999997</v>
      </c>
      <c r="D974">
        <f>VLOOKUP(A974,'Medical Examinations'!$A$1:$L$2336,3,FALSE)</f>
        <v>11.22</v>
      </c>
      <c r="E974" t="str">
        <f>VLOOKUP(A974,'Medical Examinations'!$A$1:$L$2336,4,FALSE)</f>
        <v>yes</v>
      </c>
      <c r="F974" t="str">
        <f>VLOOKUP(A974,'Medical Examinations'!$A$1:$L$2336,5,FALSE)</f>
        <v>No</v>
      </c>
      <c r="G974" t="str">
        <f>VLOOKUP(A974,'Medical Examinations'!$A$1:$L$2336,6,FALSE)</f>
        <v>No</v>
      </c>
      <c r="H974" s="25">
        <f>VLOOKUP(A974,'Medical Examinations'!$A$1:$L$2336,7,FALSE)</f>
        <v>0</v>
      </c>
      <c r="I974" t="str">
        <f>VLOOKUP(A974,'Medical Examinations'!$A$1:$L$2336,8,FALSE)</f>
        <v>No</v>
      </c>
      <c r="J974" t="str">
        <f>VLOOKUP(A974,'Medical Examinations'!$A$1:$L$2336,11,FALSE)</f>
        <v>Obesity</v>
      </c>
      <c r="K974" t="str">
        <f>VLOOKUP(A974,'Medical Examinations'!$A$1:$L$2336,12,FALSE)</f>
        <v>Diabetes</v>
      </c>
      <c r="L974" t="str">
        <f>VLOOKUP(A974,'Hospitalisation Details'!$A$1:$M$2344,12,FALSE)</f>
        <v>19-12-1967</v>
      </c>
      <c r="M974">
        <f>VLOOKUP(A974,'Hospitalisation Details'!$A$1:$M$2344,6,FALSE)</f>
        <v>11394.07</v>
      </c>
      <c r="N974" t="str">
        <f>VLOOKUP(A974,'Hospitalisation Details'!$A$1:$M$2344,7,FALSE)</f>
        <v>tier - 3</v>
      </c>
      <c r="O974" t="str">
        <f>VLOOKUP(A974,'Hospitalisation Details'!$A$1:$M$2344,8,FALSE)</f>
        <v>tier - 1</v>
      </c>
      <c r="P974" t="str">
        <f>VLOOKUP(A974,'Hospitalisation Details'!$A$1:$M$2344,9,FALSE)</f>
        <v>R1018</v>
      </c>
      <c r="Q974">
        <f>VLOOKUP(A974,'Hospitalisation Details'!$A$1:$M$2344,13,FALSE)</f>
        <v>55</v>
      </c>
    </row>
    <row r="975" spans="1:17" ht="15.5" x14ac:dyDescent="0.35">
      <c r="A975" s="21" t="s">
        <v>1397</v>
      </c>
      <c r="B975" t="str">
        <f>VLOOKUP('Customer Names'!A975,'Customer Names'!$A$2:$C$2336,3,FALSE)</f>
        <v xml:space="preserve">  Bettina</v>
      </c>
      <c r="C975">
        <f>VLOOKUP(A975,'Medical Examinations'!$A$1:$L$2336,2, FALSE)</f>
        <v>49.84</v>
      </c>
      <c r="D975">
        <f>VLOOKUP(A975,'Medical Examinations'!$A$1:$L$2336,3,FALSE)</f>
        <v>5.0999999999999996</v>
      </c>
      <c r="E975" t="str">
        <f>VLOOKUP(A975,'Medical Examinations'!$A$1:$L$2336,4,FALSE)</f>
        <v>yes</v>
      </c>
      <c r="F975" t="str">
        <f>VLOOKUP(A975,'Medical Examinations'!$A$1:$L$2336,5,FALSE)</f>
        <v>No</v>
      </c>
      <c r="G975" t="str">
        <f>VLOOKUP(A975,'Medical Examinations'!$A$1:$L$2336,6,FALSE)</f>
        <v>Yes</v>
      </c>
      <c r="H975" s="25">
        <f>VLOOKUP(A975,'Medical Examinations'!$A$1:$L$2336,7,FALSE)</f>
        <v>1</v>
      </c>
      <c r="I975" t="str">
        <f>VLOOKUP(A975,'Medical Examinations'!$A$1:$L$2336,8,FALSE)</f>
        <v>No</v>
      </c>
      <c r="J975" t="str">
        <f>VLOOKUP(A975,'Medical Examinations'!$A$1:$L$2336,11,FALSE)</f>
        <v>Obesity</v>
      </c>
      <c r="K975" t="str">
        <f>VLOOKUP(A975,'Medical Examinations'!$A$1:$L$2336,12,FALSE)</f>
        <v>Normal</v>
      </c>
      <c r="L975" t="str">
        <f>VLOOKUP(A975,'Hospitalisation Details'!$A$1:$M$2344,12,FALSE)</f>
        <v>28-07-1997</v>
      </c>
      <c r="M975">
        <f>VLOOKUP(A975,'Hospitalisation Details'!$A$1:$M$2344,6,FALSE)</f>
        <v>11388.27</v>
      </c>
      <c r="N975" t="str">
        <f>VLOOKUP(A975,'Hospitalisation Details'!$A$1:$M$2344,7,FALSE)</f>
        <v>tier - 3</v>
      </c>
      <c r="O975" t="str">
        <f>VLOOKUP(A975,'Hospitalisation Details'!$A$1:$M$2344,8,FALSE)</f>
        <v>tier - 2</v>
      </c>
      <c r="P975" t="str">
        <f>VLOOKUP(A975,'Hospitalisation Details'!$A$1:$M$2344,9,FALSE)</f>
        <v>R1026</v>
      </c>
      <c r="Q975">
        <f>VLOOKUP(A975,'Hospitalisation Details'!$A$1:$M$2344,13,FALSE)</f>
        <v>26</v>
      </c>
    </row>
    <row r="976" spans="1:17" ht="15.5" x14ac:dyDescent="0.35">
      <c r="A976" s="21" t="s">
        <v>1396</v>
      </c>
      <c r="B976" t="str">
        <f>VLOOKUP('Customer Names'!A976,'Customer Names'!$A$2:$C$2336,3,FALSE)</f>
        <v xml:space="preserve">  Alexander</v>
      </c>
      <c r="C976">
        <f>VLOOKUP(A976,'Medical Examinations'!$A$1:$L$2336,2, FALSE)</f>
        <v>49.06</v>
      </c>
      <c r="D976">
        <f>VLOOKUP(A976,'Medical Examinations'!$A$1:$L$2336,3,FALSE)</f>
        <v>5.43</v>
      </c>
      <c r="E976" t="str">
        <f>VLOOKUP(A976,'Medical Examinations'!$A$1:$L$2336,4,FALSE)</f>
        <v>yes</v>
      </c>
      <c r="F976" t="str">
        <f>VLOOKUP(A976,'Medical Examinations'!$A$1:$L$2336,5,FALSE)</f>
        <v>No</v>
      </c>
      <c r="G976" t="str">
        <f>VLOOKUP(A976,'Medical Examinations'!$A$1:$L$2336,6,FALSE)</f>
        <v>No</v>
      </c>
      <c r="H976" s="25">
        <f>VLOOKUP(A976,'Medical Examinations'!$A$1:$L$2336,7,FALSE)</f>
        <v>1</v>
      </c>
      <c r="I976" t="str">
        <f>VLOOKUP(A976,'Medical Examinations'!$A$1:$L$2336,8,FALSE)</f>
        <v>No</v>
      </c>
      <c r="J976" t="str">
        <f>VLOOKUP(A976,'Medical Examinations'!$A$1:$L$2336,11,FALSE)</f>
        <v>Obesity</v>
      </c>
      <c r="K976" t="str">
        <f>VLOOKUP(A976,'Medical Examinations'!$A$1:$L$2336,12,FALSE)</f>
        <v>Normal</v>
      </c>
      <c r="L976" t="str">
        <f>VLOOKUP(A976,'Hospitalisation Details'!$A$1:$M$2344,12,FALSE)</f>
        <v>13-06-1964</v>
      </c>
      <c r="M976">
        <f>VLOOKUP(A976,'Hospitalisation Details'!$A$1:$M$2344,6,FALSE)</f>
        <v>11381.33</v>
      </c>
      <c r="N976" t="str">
        <f>VLOOKUP(A976,'Hospitalisation Details'!$A$1:$M$2344,7,FALSE)</f>
        <v>tier - 3</v>
      </c>
      <c r="O976" t="str">
        <f>VLOOKUP(A976,'Hospitalisation Details'!$A$1:$M$2344,8,FALSE)</f>
        <v>tier - 2</v>
      </c>
      <c r="P976" t="str">
        <f>VLOOKUP(A976,'Hospitalisation Details'!$A$1:$M$2344,9,FALSE)</f>
        <v>R1013</v>
      </c>
      <c r="Q976">
        <f>VLOOKUP(A976,'Hospitalisation Details'!$A$1:$M$2344,13,FALSE)</f>
        <v>59</v>
      </c>
    </row>
    <row r="977" spans="1:17" ht="15.5" x14ac:dyDescent="0.35">
      <c r="A977" s="21" t="s">
        <v>1395</v>
      </c>
      <c r="B977" t="str">
        <f>VLOOKUP('Customer Names'!A977,'Customer Names'!$A$2:$C$2336,3,FALSE)</f>
        <v xml:space="preserve">  Holli</v>
      </c>
      <c r="C977">
        <f>VLOOKUP(A977,'Medical Examinations'!$A$1:$L$2336,2, FALSE)</f>
        <v>30.88</v>
      </c>
      <c r="D977">
        <f>VLOOKUP(A977,'Medical Examinations'!$A$1:$L$2336,3,FALSE)</f>
        <v>5.82</v>
      </c>
      <c r="E977" t="str">
        <f>VLOOKUP(A977,'Medical Examinations'!$A$1:$L$2336,4,FALSE)</f>
        <v>No</v>
      </c>
      <c r="F977" t="str">
        <f>VLOOKUP(A977,'Medical Examinations'!$A$1:$L$2336,5,FALSE)</f>
        <v>No</v>
      </c>
      <c r="G977" t="str">
        <f>VLOOKUP(A977,'Medical Examinations'!$A$1:$L$2336,6,FALSE)</f>
        <v>No</v>
      </c>
      <c r="H977" s="25">
        <f>VLOOKUP(A977,'Medical Examinations'!$A$1:$L$2336,7,FALSE)</f>
        <v>2</v>
      </c>
      <c r="I977" t="str">
        <f>VLOOKUP(A977,'Medical Examinations'!$A$1:$L$2336,8,FALSE)</f>
        <v>No</v>
      </c>
      <c r="J977" t="str">
        <f>VLOOKUP(A977,'Medical Examinations'!$A$1:$L$2336,11,FALSE)</f>
        <v>Obesity</v>
      </c>
      <c r="K977" t="str">
        <f>VLOOKUP(A977,'Medical Examinations'!$A$1:$L$2336,12,FALSE)</f>
        <v>Prediabetes</v>
      </c>
      <c r="L977" t="str">
        <f>VLOOKUP(A977,'Hospitalisation Details'!$A$1:$M$2344,12,FALSE)</f>
        <v>06-12-1972</v>
      </c>
      <c r="M977">
        <f>VLOOKUP(A977,'Hospitalisation Details'!$A$1:$M$2344,6,FALSE)</f>
        <v>11378.57</v>
      </c>
      <c r="N977" t="str">
        <f>VLOOKUP(A977,'Hospitalisation Details'!$A$1:$M$2344,7,FALSE)</f>
        <v>tier - 3</v>
      </c>
      <c r="O977" t="str">
        <f>VLOOKUP(A977,'Hospitalisation Details'!$A$1:$M$2344,8,FALSE)</f>
        <v>tier - 2</v>
      </c>
      <c r="P977" t="str">
        <f>VLOOKUP(A977,'Hospitalisation Details'!$A$1:$M$2344,9,FALSE)</f>
        <v>R1025</v>
      </c>
      <c r="Q977">
        <f>VLOOKUP(A977,'Hospitalisation Details'!$A$1:$M$2344,13,FALSE)</f>
        <v>50</v>
      </c>
    </row>
    <row r="978" spans="1:17" ht="15.5" x14ac:dyDescent="0.35">
      <c r="A978" s="21" t="s">
        <v>1394</v>
      </c>
      <c r="B978" t="str">
        <f>VLOOKUP('Customer Names'!A978,'Customer Names'!$A$2:$C$2336,3,FALSE)</f>
        <v xml:space="preserve">  Heather C</v>
      </c>
      <c r="C978">
        <f>VLOOKUP(A978,'Medical Examinations'!$A$1:$L$2336,2, FALSE)</f>
        <v>33.35</v>
      </c>
      <c r="D978">
        <f>VLOOKUP(A978,'Medical Examinations'!$A$1:$L$2336,3,FALSE)</f>
        <v>6.05</v>
      </c>
      <c r="E978" t="str">
        <f>VLOOKUP(A978,'Medical Examinations'!$A$1:$L$2336,4,FALSE)</f>
        <v>No</v>
      </c>
      <c r="F978" t="str">
        <f>VLOOKUP(A978,'Medical Examinations'!$A$1:$L$2336,5,FALSE)</f>
        <v>No</v>
      </c>
      <c r="G978" t="str">
        <f>VLOOKUP(A978,'Medical Examinations'!$A$1:$L$2336,6,FALSE)</f>
        <v>Yes</v>
      </c>
      <c r="H978" s="25">
        <f>VLOOKUP(A978,'Medical Examinations'!$A$1:$L$2336,7,FALSE)</f>
        <v>1</v>
      </c>
      <c r="I978" t="str">
        <f>VLOOKUP(A978,'Medical Examinations'!$A$1:$L$2336,8,FALSE)</f>
        <v>No</v>
      </c>
      <c r="J978" t="str">
        <f>VLOOKUP(A978,'Medical Examinations'!$A$1:$L$2336,11,FALSE)</f>
        <v>Obesity</v>
      </c>
      <c r="K978" t="str">
        <f>VLOOKUP(A978,'Medical Examinations'!$A$1:$L$2336,12,FALSE)</f>
        <v>Prediabetes</v>
      </c>
      <c r="L978" t="str">
        <f>VLOOKUP(A978,'Hospitalisation Details'!$A$1:$M$2344,12,FALSE)</f>
        <v>07-06-1979</v>
      </c>
      <c r="M978">
        <f>VLOOKUP(A978,'Hospitalisation Details'!$A$1:$M$2344,6,FALSE)</f>
        <v>11369.39</v>
      </c>
      <c r="N978" t="str">
        <f>VLOOKUP(A978,'Hospitalisation Details'!$A$1:$M$2344,7,FALSE)</f>
        <v>tier - 3</v>
      </c>
      <c r="O978" t="str">
        <f>VLOOKUP(A978,'Hospitalisation Details'!$A$1:$M$2344,8,FALSE)</f>
        <v>tier - 1</v>
      </c>
      <c r="P978" t="str">
        <f>VLOOKUP(A978,'Hospitalisation Details'!$A$1:$M$2344,9,FALSE)</f>
        <v>R1026</v>
      </c>
      <c r="Q978">
        <f>VLOOKUP(A978,'Hospitalisation Details'!$A$1:$M$2344,13,FALSE)</f>
        <v>44</v>
      </c>
    </row>
    <row r="979" spans="1:17" ht="15.5" x14ac:dyDescent="0.35">
      <c r="A979" s="21" t="s">
        <v>1393</v>
      </c>
      <c r="B979" t="str">
        <f>VLOOKUP('Customer Names'!A979,'Customer Names'!$A$2:$C$2336,3,FALSE)</f>
        <v xml:space="preserve">  Kyle</v>
      </c>
      <c r="C979">
        <f>VLOOKUP(A979,'Medical Examinations'!$A$1:$L$2336,2, FALSE)</f>
        <v>38</v>
      </c>
      <c r="D979">
        <f>VLOOKUP(A979,'Medical Examinations'!$A$1:$L$2336,3,FALSE)</f>
        <v>6.38</v>
      </c>
      <c r="E979" t="str">
        <f>VLOOKUP(A979,'Medical Examinations'!$A$1:$L$2336,4,FALSE)</f>
        <v>yes</v>
      </c>
      <c r="F979" t="str">
        <f>VLOOKUP(A979,'Medical Examinations'!$A$1:$L$2336,5,FALSE)</f>
        <v>No</v>
      </c>
      <c r="G979" t="str">
        <f>VLOOKUP(A979,'Medical Examinations'!$A$1:$L$2336,6,FALSE)</f>
        <v>No</v>
      </c>
      <c r="H979" s="25">
        <f>VLOOKUP(A979,'Medical Examinations'!$A$1:$L$2336,7,FALSE)</f>
        <v>1</v>
      </c>
      <c r="I979" t="str">
        <f>VLOOKUP(A979,'Medical Examinations'!$A$1:$L$2336,8,FALSE)</f>
        <v>No</v>
      </c>
      <c r="J979" t="str">
        <f>VLOOKUP(A979,'Medical Examinations'!$A$1:$L$2336,11,FALSE)</f>
        <v>Obesity</v>
      </c>
      <c r="K979" t="str">
        <f>VLOOKUP(A979,'Medical Examinations'!$A$1:$L$2336,12,FALSE)</f>
        <v>Prediabetes</v>
      </c>
      <c r="L979" t="str">
        <f>VLOOKUP(A979,'Hospitalisation Details'!$A$1:$M$2344,12,FALSE)</f>
        <v>13-12-1964</v>
      </c>
      <c r="M979">
        <f>VLOOKUP(A979,'Hospitalisation Details'!$A$1:$M$2344,6,FALSE)</f>
        <v>11365.95</v>
      </c>
      <c r="N979" t="str">
        <f>VLOOKUP(A979,'Hospitalisation Details'!$A$1:$M$2344,7,FALSE)</f>
        <v>tier - 3</v>
      </c>
      <c r="O979" t="str">
        <f>VLOOKUP(A979,'Hospitalisation Details'!$A$1:$M$2344,8,FALSE)</f>
        <v>tier - 2</v>
      </c>
      <c r="P979" t="str">
        <f>VLOOKUP(A979,'Hospitalisation Details'!$A$1:$M$2344,9,FALSE)</f>
        <v>R1011</v>
      </c>
      <c r="Q979">
        <f>VLOOKUP(A979,'Hospitalisation Details'!$A$1:$M$2344,13,FALSE)</f>
        <v>58</v>
      </c>
    </row>
    <row r="980" spans="1:17" ht="15.5" x14ac:dyDescent="0.35">
      <c r="A980" s="21" t="s">
        <v>1392</v>
      </c>
      <c r="B980" t="str">
        <f>VLOOKUP('Customer Names'!A980,'Customer Names'!$A$2:$C$2336,3,FALSE)</f>
        <v xml:space="preserve">  Thomas J</v>
      </c>
      <c r="C980">
        <f>VLOOKUP(A980,'Medical Examinations'!$A$1:$L$2336,2, FALSE)</f>
        <v>36.08</v>
      </c>
      <c r="D980">
        <f>VLOOKUP(A980,'Medical Examinations'!$A$1:$L$2336,3,FALSE)</f>
        <v>5.73</v>
      </c>
      <c r="E980" t="str">
        <f>VLOOKUP(A980,'Medical Examinations'!$A$1:$L$2336,4,FALSE)</f>
        <v>yes</v>
      </c>
      <c r="F980" t="str">
        <f>VLOOKUP(A980,'Medical Examinations'!$A$1:$L$2336,5,FALSE)</f>
        <v>No</v>
      </c>
      <c r="G980" t="str">
        <f>VLOOKUP(A980,'Medical Examinations'!$A$1:$L$2336,6,FALSE)</f>
        <v>No</v>
      </c>
      <c r="H980" s="25">
        <f>VLOOKUP(A980,'Medical Examinations'!$A$1:$L$2336,7,FALSE)</f>
        <v>1</v>
      </c>
      <c r="I980" t="str">
        <f>VLOOKUP(A980,'Medical Examinations'!$A$1:$L$2336,8,FALSE)</f>
        <v>No</v>
      </c>
      <c r="J980" t="str">
        <f>VLOOKUP(A980,'Medical Examinations'!$A$1:$L$2336,11,FALSE)</f>
        <v>Obesity</v>
      </c>
      <c r="K980" t="str">
        <f>VLOOKUP(A980,'Medical Examinations'!$A$1:$L$2336,12,FALSE)</f>
        <v>Prediabetes</v>
      </c>
      <c r="L980" t="str">
        <f>VLOOKUP(A980,'Hospitalisation Details'!$A$1:$M$2344,12,FALSE)</f>
        <v>03-07-1964</v>
      </c>
      <c r="M980">
        <f>VLOOKUP(A980,'Hospitalisation Details'!$A$1:$M$2344,6,FALSE)</f>
        <v>11363.28</v>
      </c>
      <c r="N980" t="str">
        <f>VLOOKUP(A980,'Hospitalisation Details'!$A$1:$M$2344,7,FALSE)</f>
        <v>tier - 3</v>
      </c>
      <c r="O980" t="str">
        <f>VLOOKUP(A980,'Hospitalisation Details'!$A$1:$M$2344,8,FALSE)</f>
        <v>tier - 1</v>
      </c>
      <c r="P980" t="str">
        <f>VLOOKUP(A980,'Hospitalisation Details'!$A$1:$M$2344,9,FALSE)</f>
        <v>R1013</v>
      </c>
      <c r="Q980">
        <f>VLOOKUP(A980,'Hospitalisation Details'!$A$1:$M$2344,13,FALSE)</f>
        <v>59</v>
      </c>
    </row>
    <row r="981" spans="1:17" ht="15.5" x14ac:dyDescent="0.35">
      <c r="A981" s="21" t="s">
        <v>1391</v>
      </c>
      <c r="B981" t="str">
        <f>VLOOKUP('Customer Names'!A981,'Customer Names'!$A$2:$C$2336,3,FALSE)</f>
        <v xml:space="preserve">  Chris</v>
      </c>
      <c r="C981">
        <f>VLOOKUP(A981,'Medical Examinations'!$A$1:$L$2336,2, FALSE)</f>
        <v>35.700000000000003</v>
      </c>
      <c r="D981">
        <f>VLOOKUP(A981,'Medical Examinations'!$A$1:$L$2336,3,FALSE)</f>
        <v>5.47</v>
      </c>
      <c r="E981" t="str">
        <f>VLOOKUP(A981,'Medical Examinations'!$A$1:$L$2336,4,FALSE)</f>
        <v>yes</v>
      </c>
      <c r="F981" t="str">
        <f>VLOOKUP(A981,'Medical Examinations'!$A$1:$L$2336,5,FALSE)</f>
        <v>No</v>
      </c>
      <c r="G981" t="str">
        <f>VLOOKUP(A981,'Medical Examinations'!$A$1:$L$2336,6,FALSE)</f>
        <v>No</v>
      </c>
      <c r="H981" s="25">
        <f>VLOOKUP(A981,'Medical Examinations'!$A$1:$L$2336,7,FALSE)</f>
        <v>1</v>
      </c>
      <c r="I981" t="str">
        <f>VLOOKUP(A981,'Medical Examinations'!$A$1:$L$2336,8,FALSE)</f>
        <v>No</v>
      </c>
      <c r="J981" t="str">
        <f>VLOOKUP(A981,'Medical Examinations'!$A$1:$L$2336,11,FALSE)</f>
        <v>Obesity</v>
      </c>
      <c r="K981" t="str">
        <f>VLOOKUP(A981,'Medical Examinations'!$A$1:$L$2336,12,FALSE)</f>
        <v>Normal</v>
      </c>
      <c r="L981" t="str">
        <f>VLOOKUP(A981,'Hospitalisation Details'!$A$1:$M$2344,12,FALSE)</f>
        <v>04-07-1964</v>
      </c>
      <c r="M981">
        <f>VLOOKUP(A981,'Hospitalisation Details'!$A$1:$M$2344,6,FALSE)</f>
        <v>11362.76</v>
      </c>
      <c r="N981" t="str">
        <f>VLOOKUP(A981,'Hospitalisation Details'!$A$1:$M$2344,7,FALSE)</f>
        <v>tier - 3</v>
      </c>
      <c r="O981" t="str">
        <f>VLOOKUP(A981,'Hospitalisation Details'!$A$1:$M$2344,8,FALSE)</f>
        <v>tier - 1</v>
      </c>
      <c r="P981" t="str">
        <f>VLOOKUP(A981,'Hospitalisation Details'!$A$1:$M$2344,9,FALSE)</f>
        <v>R1011</v>
      </c>
      <c r="Q981">
        <f>VLOOKUP(A981,'Hospitalisation Details'!$A$1:$M$2344,13,FALSE)</f>
        <v>59</v>
      </c>
    </row>
    <row r="982" spans="1:17" ht="15.5" x14ac:dyDescent="0.35">
      <c r="A982" s="21" t="s">
        <v>1390</v>
      </c>
      <c r="B982" t="str">
        <f>VLOOKUP('Customer Names'!A982,'Customer Names'!$A$2:$C$2336,3,FALSE)</f>
        <v xml:space="preserve">  Graham</v>
      </c>
      <c r="C982">
        <f>VLOOKUP(A982,'Medical Examinations'!$A$1:$L$2336,2, FALSE)</f>
        <v>34.01</v>
      </c>
      <c r="D982">
        <f>VLOOKUP(A982,'Medical Examinations'!$A$1:$L$2336,3,FALSE)</f>
        <v>11.3</v>
      </c>
      <c r="E982" t="str">
        <f>VLOOKUP(A982,'Medical Examinations'!$A$1:$L$2336,4,FALSE)</f>
        <v>No</v>
      </c>
      <c r="F982" t="str">
        <f>VLOOKUP(A982,'Medical Examinations'!$A$1:$L$2336,5,FALSE)</f>
        <v>No</v>
      </c>
      <c r="G982" t="str">
        <f>VLOOKUP(A982,'Medical Examinations'!$A$1:$L$2336,6,FALSE)</f>
        <v>No</v>
      </c>
      <c r="H982" s="25">
        <f>VLOOKUP(A982,'Medical Examinations'!$A$1:$L$2336,7,FALSE)</f>
        <v>0</v>
      </c>
      <c r="I982" t="str">
        <f>VLOOKUP(A982,'Medical Examinations'!$A$1:$L$2336,8,FALSE)</f>
        <v>No</v>
      </c>
      <c r="J982" t="str">
        <f>VLOOKUP(A982,'Medical Examinations'!$A$1:$L$2336,11,FALSE)</f>
        <v>Obesity</v>
      </c>
      <c r="K982" t="str">
        <f>VLOOKUP(A982,'Medical Examinations'!$A$1:$L$2336,12,FALSE)</f>
        <v>Diabetes</v>
      </c>
      <c r="L982" t="str">
        <f>VLOOKUP(A982,'Hospitalisation Details'!$A$1:$M$2344,12,FALSE)</f>
        <v>26-09-1965</v>
      </c>
      <c r="M982">
        <f>VLOOKUP(A982,'Hospitalisation Details'!$A$1:$M$2344,6,FALSE)</f>
        <v>11356.66</v>
      </c>
      <c r="N982" t="str">
        <f>VLOOKUP(A982,'Hospitalisation Details'!$A$1:$M$2344,7,FALSE)</f>
        <v>tier - 3</v>
      </c>
      <c r="O982" t="str">
        <f>VLOOKUP(A982,'Hospitalisation Details'!$A$1:$M$2344,8,FALSE)</f>
        <v>tier - 3</v>
      </c>
      <c r="P982" t="str">
        <f>VLOOKUP(A982,'Hospitalisation Details'!$A$1:$M$2344,9,FALSE)</f>
        <v>R1012</v>
      </c>
      <c r="Q982">
        <f>VLOOKUP(A982,'Hospitalisation Details'!$A$1:$M$2344,13,FALSE)</f>
        <v>57</v>
      </c>
    </row>
    <row r="983" spans="1:17" ht="15.5" x14ac:dyDescent="0.35">
      <c r="A983" s="21" t="s">
        <v>1389</v>
      </c>
      <c r="B983" t="str">
        <f>VLOOKUP('Customer Names'!A983,'Customer Names'!$A$2:$C$2336,3,FALSE)</f>
        <v xml:space="preserve">  Garrett</v>
      </c>
      <c r="C983">
        <f>VLOOKUP(A983,'Medical Examinations'!$A$1:$L$2336,2, FALSE)</f>
        <v>31.54</v>
      </c>
      <c r="D983">
        <f>VLOOKUP(A983,'Medical Examinations'!$A$1:$L$2336,3,FALSE)</f>
        <v>6.72</v>
      </c>
      <c r="E983" t="str">
        <f>VLOOKUP(A983,'Medical Examinations'!$A$1:$L$2336,4,FALSE)</f>
        <v>No</v>
      </c>
      <c r="F983" t="str">
        <f>VLOOKUP(A983,'Medical Examinations'!$A$1:$L$2336,5,FALSE)</f>
        <v>No</v>
      </c>
      <c r="G983" t="str">
        <f>VLOOKUP(A983,'Medical Examinations'!$A$1:$L$2336,6,FALSE)</f>
        <v>No</v>
      </c>
      <c r="H983" s="25">
        <f>VLOOKUP(A983,'Medical Examinations'!$A$1:$L$2336,7,FALSE)</f>
        <v>0</v>
      </c>
      <c r="I983" t="str">
        <f>VLOOKUP(A983,'Medical Examinations'!$A$1:$L$2336,8,FALSE)</f>
        <v>No</v>
      </c>
      <c r="J983" t="str">
        <f>VLOOKUP(A983,'Medical Examinations'!$A$1:$L$2336,11,FALSE)</f>
        <v>Obesity</v>
      </c>
      <c r="K983" t="str">
        <f>VLOOKUP(A983,'Medical Examinations'!$A$1:$L$2336,12,FALSE)</f>
        <v>Diabetes</v>
      </c>
      <c r="L983" t="str">
        <f>VLOOKUP(A983,'Hospitalisation Details'!$A$1:$M$2344,12,FALSE)</f>
        <v>29-11-1965</v>
      </c>
      <c r="M983">
        <f>VLOOKUP(A983,'Hospitalisation Details'!$A$1:$M$2344,6,FALSE)</f>
        <v>11353.23</v>
      </c>
      <c r="N983" t="str">
        <f>VLOOKUP(A983,'Hospitalisation Details'!$A$1:$M$2344,7,FALSE)</f>
        <v>tier - 3</v>
      </c>
      <c r="O983" t="str">
        <f>VLOOKUP(A983,'Hospitalisation Details'!$A$1:$M$2344,8,FALSE)</f>
        <v>tier - 1</v>
      </c>
      <c r="P983" t="str">
        <f>VLOOKUP(A983,'Hospitalisation Details'!$A$1:$M$2344,9,FALSE)</f>
        <v>R1012</v>
      </c>
      <c r="Q983">
        <f>VLOOKUP(A983,'Hospitalisation Details'!$A$1:$M$2344,13,FALSE)</f>
        <v>57</v>
      </c>
    </row>
    <row r="984" spans="1:17" ht="15.5" x14ac:dyDescent="0.35">
      <c r="A984" s="21" t="s">
        <v>1388</v>
      </c>
      <c r="B984" t="str">
        <f>VLOOKUP('Customer Names'!A984,'Customer Names'!$A$2:$C$2336,3,FALSE)</f>
        <v xml:space="preserve">  Andrew</v>
      </c>
      <c r="C984">
        <f>VLOOKUP(A984,'Medical Examinations'!$A$1:$L$2336,2, FALSE)</f>
        <v>23.3</v>
      </c>
      <c r="D984">
        <f>VLOOKUP(A984,'Medical Examinations'!$A$1:$L$2336,3,FALSE)</f>
        <v>5.36</v>
      </c>
      <c r="E984" t="str">
        <f>VLOOKUP(A984,'Medical Examinations'!$A$1:$L$2336,4,FALSE)</f>
        <v>yes</v>
      </c>
      <c r="F984" t="str">
        <f>VLOOKUP(A984,'Medical Examinations'!$A$1:$L$2336,5,FALSE)</f>
        <v>No</v>
      </c>
      <c r="G984" t="str">
        <f>VLOOKUP(A984,'Medical Examinations'!$A$1:$L$2336,6,FALSE)</f>
        <v>No</v>
      </c>
      <c r="H984" s="25">
        <f>VLOOKUP(A984,'Medical Examinations'!$A$1:$L$2336,7,FALSE)</f>
        <v>1</v>
      </c>
      <c r="I984" t="str">
        <f>VLOOKUP(A984,'Medical Examinations'!$A$1:$L$2336,8,FALSE)</f>
        <v>No</v>
      </c>
      <c r="J984" t="str">
        <f>VLOOKUP(A984,'Medical Examinations'!$A$1:$L$2336,11,FALSE)</f>
        <v>Normal Weight</v>
      </c>
      <c r="K984" t="str">
        <f>VLOOKUP(A984,'Medical Examinations'!$A$1:$L$2336,12,FALSE)</f>
        <v>Normal</v>
      </c>
      <c r="L984" t="str">
        <f>VLOOKUP(A984,'Hospitalisation Details'!$A$1:$M$2344,12,FALSE)</f>
        <v>12-07-1964</v>
      </c>
      <c r="M984">
        <f>VLOOKUP(A984,'Hospitalisation Details'!$A$1:$M$2344,6,FALSE)</f>
        <v>11345.52</v>
      </c>
      <c r="N984" t="str">
        <f>VLOOKUP(A984,'Hospitalisation Details'!$A$1:$M$2344,7,FALSE)</f>
        <v>tier - 3</v>
      </c>
      <c r="O984" t="str">
        <f>VLOOKUP(A984,'Hospitalisation Details'!$A$1:$M$2344,8,FALSE)</f>
        <v>tier - 3</v>
      </c>
      <c r="P984" t="str">
        <f>VLOOKUP(A984,'Hospitalisation Details'!$A$1:$M$2344,9,FALSE)</f>
        <v>R1011</v>
      </c>
      <c r="Q984">
        <f>VLOOKUP(A984,'Hospitalisation Details'!$A$1:$M$2344,13,FALSE)</f>
        <v>59</v>
      </c>
    </row>
    <row r="985" spans="1:17" ht="15.5" x14ac:dyDescent="0.35">
      <c r="A985" s="21" t="s">
        <v>1387</v>
      </c>
      <c r="B985" t="str">
        <f>VLOOKUP('Customer Names'!A985,'Customer Names'!$A$2:$C$2336,3,FALSE)</f>
        <v xml:space="preserve">  Annabelle M</v>
      </c>
      <c r="C985">
        <f>VLOOKUP(A985,'Medical Examinations'!$A$1:$L$2336,2, FALSE)</f>
        <v>27.75</v>
      </c>
      <c r="D985">
        <f>VLOOKUP(A985,'Medical Examinations'!$A$1:$L$2336,3,FALSE)</f>
        <v>9.8800000000000008</v>
      </c>
      <c r="E985" t="str">
        <f>VLOOKUP(A985,'Medical Examinations'!$A$1:$L$2336,4,FALSE)</f>
        <v>No</v>
      </c>
      <c r="F985" t="str">
        <f>VLOOKUP(A985,'Medical Examinations'!$A$1:$L$2336,5,FALSE)</f>
        <v>No</v>
      </c>
      <c r="G985" t="str">
        <f>VLOOKUP(A985,'Medical Examinations'!$A$1:$L$2336,6,FALSE)</f>
        <v>No</v>
      </c>
      <c r="H985" s="25">
        <f>VLOOKUP(A985,'Medical Examinations'!$A$1:$L$2336,7,FALSE)</f>
        <v>0</v>
      </c>
      <c r="I985" t="str">
        <f>VLOOKUP(A985,'Medical Examinations'!$A$1:$L$2336,8,FALSE)</f>
        <v>No</v>
      </c>
      <c r="J985" t="str">
        <f>VLOOKUP(A985,'Medical Examinations'!$A$1:$L$2336,11,FALSE)</f>
        <v>Over Weight</v>
      </c>
      <c r="K985" t="str">
        <f>VLOOKUP(A985,'Medical Examinations'!$A$1:$L$2336,12,FALSE)</f>
        <v>Diabetes</v>
      </c>
      <c r="L985" t="str">
        <f>VLOOKUP(A985,'Hospitalisation Details'!$A$1:$M$2344,12,FALSE)</f>
        <v>02-11-1968</v>
      </c>
      <c r="M985">
        <f>VLOOKUP(A985,'Hospitalisation Details'!$A$1:$M$2344,6,FALSE)</f>
        <v>11344.32</v>
      </c>
      <c r="N985" t="str">
        <f>VLOOKUP(A985,'Hospitalisation Details'!$A$1:$M$2344,7,FALSE)</f>
        <v>tier - 3</v>
      </c>
      <c r="O985" t="str">
        <f>VLOOKUP(A985,'Hospitalisation Details'!$A$1:$M$2344,8,FALSE)</f>
        <v>tier - 2</v>
      </c>
      <c r="P985" t="str">
        <f>VLOOKUP(A985,'Hospitalisation Details'!$A$1:$M$2344,9,FALSE)</f>
        <v>R1025</v>
      </c>
      <c r="Q985">
        <f>VLOOKUP(A985,'Hospitalisation Details'!$A$1:$M$2344,13,FALSE)</f>
        <v>54</v>
      </c>
    </row>
    <row r="986" spans="1:17" ht="15.5" x14ac:dyDescent="0.35">
      <c r="A986" s="21" t="s">
        <v>1386</v>
      </c>
      <c r="B986" t="str">
        <f>VLOOKUP('Customer Names'!A986,'Customer Names'!$A$2:$C$2336,3,FALSE)</f>
        <v xml:space="preserve">  Daniel T</v>
      </c>
      <c r="C986">
        <f>VLOOKUP(A986,'Medical Examinations'!$A$1:$L$2336,2, FALSE)</f>
        <v>42.46</v>
      </c>
      <c r="D986">
        <f>VLOOKUP(A986,'Medical Examinations'!$A$1:$L$2336,3,FALSE)</f>
        <v>4.1100000000000003</v>
      </c>
      <c r="E986" t="str">
        <f>VLOOKUP(A986,'Medical Examinations'!$A$1:$L$2336,4,FALSE)</f>
        <v>No</v>
      </c>
      <c r="F986" t="str">
        <f>VLOOKUP(A986,'Medical Examinations'!$A$1:$L$2336,5,FALSE)</f>
        <v>No</v>
      </c>
      <c r="G986" t="str">
        <f>VLOOKUP(A986,'Medical Examinations'!$A$1:$L$2336,6,FALSE)</f>
        <v>No</v>
      </c>
      <c r="H986" s="25">
        <f>VLOOKUP(A986,'Medical Examinations'!$A$1:$L$2336,7,FALSE)</f>
        <v>0</v>
      </c>
      <c r="I986" t="str">
        <f>VLOOKUP(A986,'Medical Examinations'!$A$1:$L$2336,8,FALSE)</f>
        <v>No</v>
      </c>
      <c r="J986" t="str">
        <f>VLOOKUP(A986,'Medical Examinations'!$A$1:$L$2336,11,FALSE)</f>
        <v>Obesity</v>
      </c>
      <c r="K986" t="str">
        <f>VLOOKUP(A986,'Medical Examinations'!$A$1:$L$2336,12,FALSE)</f>
        <v>Normal</v>
      </c>
      <c r="L986" t="str">
        <f>VLOOKUP(A986,'Hospitalisation Details'!$A$1:$M$2344,12,FALSE)</f>
        <v>19-08-1989</v>
      </c>
      <c r="M986">
        <f>VLOOKUP(A986,'Hospitalisation Details'!$A$1:$M$2344,6,FALSE)</f>
        <v>11326.71</v>
      </c>
      <c r="N986" t="str">
        <f>VLOOKUP(A986,'Hospitalisation Details'!$A$1:$M$2344,7,FALSE)</f>
        <v>tier - 3</v>
      </c>
      <c r="O986" t="str">
        <f>VLOOKUP(A986,'Hospitalisation Details'!$A$1:$M$2344,8,FALSE)</f>
        <v>tier - 3</v>
      </c>
      <c r="P986" t="str">
        <f>VLOOKUP(A986,'Hospitalisation Details'!$A$1:$M$2344,9,FALSE)</f>
        <v>R1013</v>
      </c>
      <c r="Q986">
        <f>VLOOKUP(A986,'Hospitalisation Details'!$A$1:$M$2344,13,FALSE)</f>
        <v>33</v>
      </c>
    </row>
    <row r="987" spans="1:17" ht="15.5" x14ac:dyDescent="0.35">
      <c r="A987" s="21" t="s">
        <v>1385</v>
      </c>
      <c r="B987" t="str">
        <f>VLOOKUP('Customer Names'!A987,'Customer Names'!$A$2:$C$2336,3,FALSE)</f>
        <v xml:space="preserve">  Deanne</v>
      </c>
      <c r="C987">
        <f>VLOOKUP(A987,'Medical Examinations'!$A$1:$L$2336,2, FALSE)</f>
        <v>54.47</v>
      </c>
      <c r="D987">
        <f>VLOOKUP(A987,'Medical Examinations'!$A$1:$L$2336,3,FALSE)</f>
        <v>7.48</v>
      </c>
      <c r="E987" t="str">
        <f>VLOOKUP(A987,'Medical Examinations'!$A$1:$L$2336,4,FALSE)</f>
        <v>No</v>
      </c>
      <c r="F987" t="str">
        <f>VLOOKUP(A987,'Medical Examinations'!$A$1:$L$2336,5,FALSE)</f>
        <v>No</v>
      </c>
      <c r="G987" t="str">
        <f>VLOOKUP(A987,'Medical Examinations'!$A$1:$L$2336,6,FALSE)</f>
        <v>No</v>
      </c>
      <c r="H987" s="25">
        <f>VLOOKUP(A987,'Medical Examinations'!$A$1:$L$2336,7,FALSE)</f>
        <v>0</v>
      </c>
      <c r="I987" t="str">
        <f>VLOOKUP(A987,'Medical Examinations'!$A$1:$L$2336,8,FALSE)</f>
        <v>No</v>
      </c>
      <c r="J987" t="str">
        <f>VLOOKUP(A987,'Medical Examinations'!$A$1:$L$2336,11,FALSE)</f>
        <v>Obesity</v>
      </c>
      <c r="K987" t="str">
        <f>VLOOKUP(A987,'Medical Examinations'!$A$1:$L$2336,12,FALSE)</f>
        <v>Diabetes</v>
      </c>
      <c r="L987" t="str">
        <f>VLOOKUP(A987,'Hospitalisation Details'!$A$1:$M$2344,12,FALSE)</f>
        <v>20-09-2002</v>
      </c>
      <c r="M987">
        <f>VLOOKUP(A987,'Hospitalisation Details'!$A$1:$M$2344,6,FALSE)</f>
        <v>11321.49</v>
      </c>
      <c r="N987" t="str">
        <f>VLOOKUP(A987,'Hospitalisation Details'!$A$1:$M$2344,7,FALSE)</f>
        <v>tier - 3</v>
      </c>
      <c r="O987" t="str">
        <f>VLOOKUP(A987,'Hospitalisation Details'!$A$1:$M$2344,8,FALSE)</f>
        <v>tier - 3</v>
      </c>
      <c r="P987" t="str">
        <f>VLOOKUP(A987,'Hospitalisation Details'!$A$1:$M$2344,9,FALSE)</f>
        <v>R1012</v>
      </c>
      <c r="Q987">
        <f>VLOOKUP(A987,'Hospitalisation Details'!$A$1:$M$2344,13,FALSE)</f>
        <v>20</v>
      </c>
    </row>
    <row r="988" spans="1:17" ht="15.5" x14ac:dyDescent="0.35">
      <c r="A988" s="21" t="s">
        <v>1384</v>
      </c>
      <c r="B988" t="str">
        <f>VLOOKUP('Customer Names'!A988,'Customer Names'!$A$2:$C$2336,3,FALSE)</f>
        <v xml:space="preserve">  Carrie</v>
      </c>
      <c r="C988">
        <f>VLOOKUP(A988,'Medical Examinations'!$A$1:$L$2336,2, FALSE)</f>
        <v>24.93</v>
      </c>
      <c r="D988">
        <f>VLOOKUP(A988,'Medical Examinations'!$A$1:$L$2336,3,FALSE)</f>
        <v>9.18</v>
      </c>
      <c r="E988" t="str">
        <f>VLOOKUP(A988,'Medical Examinations'!$A$1:$L$2336,4,FALSE)</f>
        <v>yes</v>
      </c>
      <c r="F988" t="str">
        <f>VLOOKUP(A988,'Medical Examinations'!$A$1:$L$2336,5,FALSE)</f>
        <v>No</v>
      </c>
      <c r="G988" t="str">
        <f>VLOOKUP(A988,'Medical Examinations'!$A$1:$L$2336,6,FALSE)</f>
        <v>Yes</v>
      </c>
      <c r="H988" s="25">
        <f>VLOOKUP(A988,'Medical Examinations'!$A$1:$L$2336,7,FALSE)</f>
        <v>1</v>
      </c>
      <c r="I988" t="str">
        <f>VLOOKUP(A988,'Medical Examinations'!$A$1:$L$2336,8,FALSE)</f>
        <v>No</v>
      </c>
      <c r="J988" t="str">
        <f>VLOOKUP(A988,'Medical Examinations'!$A$1:$L$2336,11,FALSE)</f>
        <v>Over Weight</v>
      </c>
      <c r="K988" t="str">
        <f>VLOOKUP(A988,'Medical Examinations'!$A$1:$L$2336,12,FALSE)</f>
        <v>Diabetes</v>
      </c>
      <c r="L988" t="str">
        <f>VLOOKUP(A988,'Hospitalisation Details'!$A$1:$M$2344,12,FALSE)</f>
        <v>11-07-1963</v>
      </c>
      <c r="M988">
        <f>VLOOKUP(A988,'Hospitalisation Details'!$A$1:$M$2344,6,FALSE)</f>
        <v>11319.12</v>
      </c>
      <c r="N988" t="str">
        <f>VLOOKUP(A988,'Hospitalisation Details'!$A$1:$M$2344,7,FALSE)</f>
        <v>tier - 3</v>
      </c>
      <c r="O988" t="str">
        <f>VLOOKUP(A988,'Hospitalisation Details'!$A$1:$M$2344,8,FALSE)</f>
        <v>tier - 1</v>
      </c>
      <c r="P988" t="str">
        <f>VLOOKUP(A988,'Hospitalisation Details'!$A$1:$M$2344,9,FALSE)</f>
        <v>R1012</v>
      </c>
      <c r="Q988">
        <f>VLOOKUP(A988,'Hospitalisation Details'!$A$1:$M$2344,13,FALSE)</f>
        <v>60</v>
      </c>
    </row>
    <row r="989" spans="1:17" ht="15.5" x14ac:dyDescent="0.35">
      <c r="A989" s="21" t="s">
        <v>1383</v>
      </c>
      <c r="B989" t="str">
        <f>VLOOKUP('Customer Names'!A989,'Customer Names'!$A$2:$C$2336,3,FALSE)</f>
        <v xml:space="preserve">  Suzanne</v>
      </c>
      <c r="C989">
        <f>VLOOKUP(A989,'Medical Examinations'!$A$1:$L$2336,2, FALSE)</f>
        <v>48.12</v>
      </c>
      <c r="D989">
        <f>VLOOKUP(A989,'Medical Examinations'!$A$1:$L$2336,3,FALSE)</f>
        <v>4.51</v>
      </c>
      <c r="E989" t="str">
        <f>VLOOKUP(A989,'Medical Examinations'!$A$1:$L$2336,4,FALSE)</f>
        <v>yes</v>
      </c>
      <c r="F989" t="str">
        <f>VLOOKUP(A989,'Medical Examinations'!$A$1:$L$2336,5,FALSE)</f>
        <v>No</v>
      </c>
      <c r="G989" t="str">
        <f>VLOOKUP(A989,'Medical Examinations'!$A$1:$L$2336,6,FALSE)</f>
        <v>No</v>
      </c>
      <c r="H989" s="25">
        <f>VLOOKUP(A989,'Medical Examinations'!$A$1:$L$2336,7,FALSE)</f>
        <v>1</v>
      </c>
      <c r="I989" t="str">
        <f>VLOOKUP(A989,'Medical Examinations'!$A$1:$L$2336,8,FALSE)</f>
        <v>No</v>
      </c>
      <c r="J989" t="str">
        <f>VLOOKUP(A989,'Medical Examinations'!$A$1:$L$2336,11,FALSE)</f>
        <v>Obesity</v>
      </c>
      <c r="K989" t="str">
        <f>VLOOKUP(A989,'Medical Examinations'!$A$1:$L$2336,12,FALSE)</f>
        <v>Normal</v>
      </c>
      <c r="L989" t="str">
        <f>VLOOKUP(A989,'Hospitalisation Details'!$A$1:$M$2344,12,FALSE)</f>
        <v>10-12-1995</v>
      </c>
      <c r="M989">
        <f>VLOOKUP(A989,'Hospitalisation Details'!$A$1:$M$2344,6,FALSE)</f>
        <v>11318.57</v>
      </c>
      <c r="N989" t="str">
        <f>VLOOKUP(A989,'Hospitalisation Details'!$A$1:$M$2344,7,FALSE)</f>
        <v>tier - 3</v>
      </c>
      <c r="O989" t="str">
        <f>VLOOKUP(A989,'Hospitalisation Details'!$A$1:$M$2344,8,FALSE)</f>
        <v>tier - 2</v>
      </c>
      <c r="P989" t="str">
        <f>VLOOKUP(A989,'Hospitalisation Details'!$A$1:$M$2344,9,FALSE)</f>
        <v>R1026</v>
      </c>
      <c r="Q989">
        <f>VLOOKUP(A989,'Hospitalisation Details'!$A$1:$M$2344,13,FALSE)</f>
        <v>27</v>
      </c>
    </row>
    <row r="990" spans="1:17" ht="15.5" x14ac:dyDescent="0.35">
      <c r="A990" s="21" t="s">
        <v>1382</v>
      </c>
      <c r="B990" t="str">
        <f>VLOOKUP('Customer Names'!A990,'Customer Names'!$A$2:$C$2336,3,FALSE)</f>
        <v xml:space="preserve">  Jasmine P</v>
      </c>
      <c r="C990">
        <f>VLOOKUP(A990,'Medical Examinations'!$A$1:$L$2336,2, FALSE)</f>
        <v>24.91</v>
      </c>
      <c r="D990">
        <f>VLOOKUP(A990,'Medical Examinations'!$A$1:$L$2336,3,FALSE)</f>
        <v>7.33</v>
      </c>
      <c r="E990" t="str">
        <f>VLOOKUP(A990,'Medical Examinations'!$A$1:$L$2336,4,FALSE)</f>
        <v>yes</v>
      </c>
      <c r="F990" t="str">
        <f>VLOOKUP(A990,'Medical Examinations'!$A$1:$L$2336,5,FALSE)</f>
        <v>No</v>
      </c>
      <c r="G990" t="str">
        <f>VLOOKUP(A990,'Medical Examinations'!$A$1:$L$2336,6,FALSE)</f>
        <v>Yes</v>
      </c>
      <c r="H990" s="25">
        <f>VLOOKUP(A990,'Medical Examinations'!$A$1:$L$2336,7,FALSE)</f>
        <v>1</v>
      </c>
      <c r="I990" t="str">
        <f>VLOOKUP(A990,'Medical Examinations'!$A$1:$L$2336,8,FALSE)</f>
        <v>No</v>
      </c>
      <c r="J990" t="str">
        <f>VLOOKUP(A990,'Medical Examinations'!$A$1:$L$2336,11,FALSE)</f>
        <v>Over Weight</v>
      </c>
      <c r="K990" t="str">
        <f>VLOOKUP(A990,'Medical Examinations'!$A$1:$L$2336,12,FALSE)</f>
        <v>Diabetes</v>
      </c>
      <c r="L990" t="str">
        <f>VLOOKUP(A990,'Hospitalisation Details'!$A$1:$M$2344,12,FALSE)</f>
        <v>22-11-1963</v>
      </c>
      <c r="M990">
        <f>VLOOKUP(A990,'Hospitalisation Details'!$A$1:$M$2344,6,FALSE)</f>
        <v>11312.33</v>
      </c>
      <c r="N990" t="str">
        <f>VLOOKUP(A990,'Hospitalisation Details'!$A$1:$M$2344,7,FALSE)</f>
        <v>tier - 3</v>
      </c>
      <c r="O990" t="str">
        <f>VLOOKUP(A990,'Hospitalisation Details'!$A$1:$M$2344,8,FALSE)</f>
        <v>tier - 3</v>
      </c>
      <c r="P990" t="str">
        <f>VLOOKUP(A990,'Hospitalisation Details'!$A$1:$M$2344,9,FALSE)</f>
        <v>R1012</v>
      </c>
      <c r="Q990">
        <f>VLOOKUP(A990,'Hospitalisation Details'!$A$1:$M$2344,13,FALSE)</f>
        <v>59</v>
      </c>
    </row>
    <row r="991" spans="1:17" ht="15.5" x14ac:dyDescent="0.35">
      <c r="A991" s="21" t="s">
        <v>1381</v>
      </c>
      <c r="B991" t="str">
        <f>VLOOKUP('Customer Names'!A991,'Customer Names'!$A$2:$C$2336,3,FALSE)</f>
        <v xml:space="preserve">  Jennifer</v>
      </c>
      <c r="C991">
        <f>VLOOKUP(A991,'Medical Examinations'!$A$1:$L$2336,2, FALSE)</f>
        <v>27.645</v>
      </c>
      <c r="D991">
        <f>VLOOKUP(A991,'Medical Examinations'!$A$1:$L$2336,3,FALSE)</f>
        <v>10.56</v>
      </c>
      <c r="E991" t="str">
        <f>VLOOKUP(A991,'Medical Examinations'!$A$1:$L$2336,4,FALSE)</f>
        <v>No</v>
      </c>
      <c r="F991" t="str">
        <f>VLOOKUP(A991,'Medical Examinations'!$A$1:$L$2336,5,FALSE)</f>
        <v>No</v>
      </c>
      <c r="G991" t="str">
        <f>VLOOKUP(A991,'Medical Examinations'!$A$1:$L$2336,6,FALSE)</f>
        <v>No</v>
      </c>
      <c r="H991" s="25">
        <f>VLOOKUP(A991,'Medical Examinations'!$A$1:$L$2336,7,FALSE)</f>
        <v>0</v>
      </c>
      <c r="I991" t="str">
        <f>VLOOKUP(A991,'Medical Examinations'!$A$1:$L$2336,8,FALSE)</f>
        <v>No</v>
      </c>
      <c r="J991" t="str">
        <f>VLOOKUP(A991,'Medical Examinations'!$A$1:$L$2336,11,FALSE)</f>
        <v>Over Weight</v>
      </c>
      <c r="K991" t="str">
        <f>VLOOKUP(A991,'Medical Examinations'!$A$1:$L$2336,12,FALSE)</f>
        <v>Diabetes</v>
      </c>
      <c r="L991" t="str">
        <f>VLOOKUP(A991,'Hospitalisation Details'!$A$1:$M$2344,12,FALSE)</f>
        <v>06-10-1968</v>
      </c>
      <c r="M991">
        <f>VLOOKUP(A991,'Hospitalisation Details'!$A$1:$M$2344,6,FALSE)</f>
        <v>11305.93</v>
      </c>
      <c r="N991" t="str">
        <f>VLOOKUP(A991,'Hospitalisation Details'!$A$1:$M$2344,7,FALSE)</f>
        <v>tier - 3</v>
      </c>
      <c r="O991" t="str">
        <f>VLOOKUP(A991,'Hospitalisation Details'!$A$1:$M$2344,8,FALSE)</f>
        <v>tier - 1</v>
      </c>
      <c r="P991" t="str">
        <f>VLOOKUP(A991,'Hospitalisation Details'!$A$1:$M$2344,9,FALSE)</f>
        <v>R1012</v>
      </c>
      <c r="Q991">
        <f>VLOOKUP(A991,'Hospitalisation Details'!$A$1:$M$2344,13,FALSE)</f>
        <v>54</v>
      </c>
    </row>
    <row r="992" spans="1:17" ht="15.5" x14ac:dyDescent="0.35">
      <c r="A992" s="21" t="s">
        <v>1380</v>
      </c>
      <c r="B992" t="str">
        <f>VLOOKUP('Customer Names'!A992,'Customer Names'!$A$2:$C$2336,3,FALSE)</f>
        <v xml:space="preserve">  Tracie</v>
      </c>
      <c r="C992">
        <f>VLOOKUP(A992,'Medical Examinations'!$A$1:$L$2336,2, FALSE)</f>
        <v>33.700000000000003</v>
      </c>
      <c r="D992">
        <f>VLOOKUP(A992,'Medical Examinations'!$A$1:$L$2336,3,FALSE)</f>
        <v>4.01</v>
      </c>
      <c r="E992" t="str">
        <f>VLOOKUP(A992,'Medical Examinations'!$A$1:$L$2336,4,FALSE)</f>
        <v>No</v>
      </c>
      <c r="F992" t="str">
        <f>VLOOKUP(A992,'Medical Examinations'!$A$1:$L$2336,5,FALSE)</f>
        <v>No</v>
      </c>
      <c r="G992" t="str">
        <f>VLOOKUP(A992,'Medical Examinations'!$A$1:$L$2336,6,FALSE)</f>
        <v>No</v>
      </c>
      <c r="H992" s="25">
        <f>VLOOKUP(A992,'Medical Examinations'!$A$1:$L$2336,7,FALSE)</f>
        <v>2</v>
      </c>
      <c r="I992" t="str">
        <f>VLOOKUP(A992,'Medical Examinations'!$A$1:$L$2336,8,FALSE)</f>
        <v>No</v>
      </c>
      <c r="J992" t="str">
        <f>VLOOKUP(A992,'Medical Examinations'!$A$1:$L$2336,11,FALSE)</f>
        <v>Obesity</v>
      </c>
      <c r="K992" t="str">
        <f>VLOOKUP(A992,'Medical Examinations'!$A$1:$L$2336,12,FALSE)</f>
        <v>Normal</v>
      </c>
      <c r="L992" t="str">
        <f>VLOOKUP(A992,'Hospitalisation Details'!$A$1:$M$2344,12,FALSE)</f>
        <v>25-09-1972</v>
      </c>
      <c r="M992">
        <f>VLOOKUP(A992,'Hospitalisation Details'!$A$1:$M$2344,6,FALSE)</f>
        <v>11299.34</v>
      </c>
      <c r="N992" t="str">
        <f>VLOOKUP(A992,'Hospitalisation Details'!$A$1:$M$2344,7,FALSE)</f>
        <v>tier - 3</v>
      </c>
      <c r="O992" t="str">
        <f>VLOOKUP(A992,'Hospitalisation Details'!$A$1:$M$2344,8,FALSE)</f>
        <v>tier - 2</v>
      </c>
      <c r="P992" t="str">
        <f>VLOOKUP(A992,'Hospitalisation Details'!$A$1:$M$2344,9,FALSE)</f>
        <v>R1011</v>
      </c>
      <c r="Q992">
        <f>VLOOKUP(A992,'Hospitalisation Details'!$A$1:$M$2344,13,FALSE)</f>
        <v>50</v>
      </c>
    </row>
    <row r="993" spans="1:17" ht="15.5" x14ac:dyDescent="0.35">
      <c r="A993" s="21" t="s">
        <v>1379</v>
      </c>
      <c r="B993" t="str">
        <f>VLOOKUP('Customer Names'!A993,'Customer Names'!$A$2:$C$2336,3,FALSE)</f>
        <v xml:space="preserve">  Tristan D</v>
      </c>
      <c r="C993">
        <f>VLOOKUP(A993,'Medical Examinations'!$A$1:$L$2336,2, FALSE)</f>
        <v>38.93</v>
      </c>
      <c r="D993">
        <f>VLOOKUP(A993,'Medical Examinations'!$A$1:$L$2336,3,FALSE)</f>
        <v>5.64</v>
      </c>
      <c r="E993" t="str">
        <f>VLOOKUP(A993,'Medical Examinations'!$A$1:$L$2336,4,FALSE)</f>
        <v>yes</v>
      </c>
      <c r="F993" t="str">
        <f>VLOOKUP(A993,'Medical Examinations'!$A$1:$L$2336,5,FALSE)</f>
        <v>No</v>
      </c>
      <c r="G993" t="str">
        <f>VLOOKUP(A993,'Medical Examinations'!$A$1:$L$2336,6,FALSE)</f>
        <v>No</v>
      </c>
      <c r="H993" s="25">
        <f>VLOOKUP(A993,'Medical Examinations'!$A$1:$L$2336,7,FALSE)</f>
        <v>1</v>
      </c>
      <c r="I993" t="str">
        <f>VLOOKUP(A993,'Medical Examinations'!$A$1:$L$2336,8,FALSE)</f>
        <v>No</v>
      </c>
      <c r="J993" t="str">
        <f>VLOOKUP(A993,'Medical Examinations'!$A$1:$L$2336,11,FALSE)</f>
        <v>Obesity</v>
      </c>
      <c r="K993" t="str">
        <f>VLOOKUP(A993,'Medical Examinations'!$A$1:$L$2336,12,FALSE)</f>
        <v>Normal</v>
      </c>
      <c r="L993" t="str">
        <f>VLOOKUP(A993,'Hospitalisation Details'!$A$1:$M$2344,12,FALSE)</f>
        <v>14-11-1988</v>
      </c>
      <c r="M993">
        <f>VLOOKUP(A993,'Hospitalisation Details'!$A$1:$M$2344,6,FALSE)</f>
        <v>11294.57</v>
      </c>
      <c r="N993" t="str">
        <f>VLOOKUP(A993,'Hospitalisation Details'!$A$1:$M$2344,7,FALSE)</f>
        <v>tier - 3</v>
      </c>
      <c r="O993" t="str">
        <f>VLOOKUP(A993,'Hospitalisation Details'!$A$1:$M$2344,8,FALSE)</f>
        <v>tier - 1</v>
      </c>
      <c r="P993" t="str">
        <f>VLOOKUP(A993,'Hospitalisation Details'!$A$1:$M$2344,9,FALSE)</f>
        <v>R1022</v>
      </c>
      <c r="Q993">
        <f>VLOOKUP(A993,'Hospitalisation Details'!$A$1:$M$2344,13,FALSE)</f>
        <v>34</v>
      </c>
    </row>
    <row r="994" spans="1:17" ht="15.5" x14ac:dyDescent="0.35">
      <c r="A994" s="21" t="s">
        <v>1378</v>
      </c>
      <c r="B994" t="str">
        <f>VLOOKUP('Customer Names'!A994,'Customer Names'!$A$2:$C$2336,3,FALSE)</f>
        <v xml:space="preserve">  Peiweng</v>
      </c>
      <c r="C994">
        <f>VLOOKUP(A994,'Medical Examinations'!$A$1:$L$2336,2, FALSE)</f>
        <v>32.774999999999999</v>
      </c>
      <c r="D994">
        <f>VLOOKUP(A994,'Medical Examinations'!$A$1:$L$2336,3,FALSE)</f>
        <v>8.02</v>
      </c>
      <c r="E994" t="str">
        <f>VLOOKUP(A994,'Medical Examinations'!$A$1:$L$2336,4,FALSE)</f>
        <v>yes</v>
      </c>
      <c r="F994" t="str">
        <f>VLOOKUP(A994,'Medical Examinations'!$A$1:$L$2336,5,FALSE)</f>
        <v>No</v>
      </c>
      <c r="G994" t="str">
        <f>VLOOKUP(A994,'Medical Examinations'!$A$1:$L$2336,6,FALSE)</f>
        <v>No</v>
      </c>
      <c r="H994" s="25">
        <f>VLOOKUP(A994,'Medical Examinations'!$A$1:$L$2336,7,FALSE)</f>
        <v>2</v>
      </c>
      <c r="I994" t="str">
        <f>VLOOKUP(A994,'Medical Examinations'!$A$1:$L$2336,8,FALSE)</f>
        <v>No</v>
      </c>
      <c r="J994" t="str">
        <f>VLOOKUP(A994,'Medical Examinations'!$A$1:$L$2336,11,FALSE)</f>
        <v>Obesity</v>
      </c>
      <c r="K994" t="str">
        <f>VLOOKUP(A994,'Medical Examinations'!$A$1:$L$2336,12,FALSE)</f>
        <v>Diabetes</v>
      </c>
      <c r="L994" t="str">
        <f>VLOOKUP(A994,'Hospitalisation Details'!$A$1:$M$2344,12,FALSE)</f>
        <v>22-06-1970</v>
      </c>
      <c r="M994">
        <f>VLOOKUP(A994,'Hospitalisation Details'!$A$1:$M$2344,6,FALSE)</f>
        <v>11289.11</v>
      </c>
      <c r="N994" t="str">
        <f>VLOOKUP(A994,'Hospitalisation Details'!$A$1:$M$2344,7,FALSE)</f>
        <v>tier - 3</v>
      </c>
      <c r="O994" t="str">
        <f>VLOOKUP(A994,'Hospitalisation Details'!$A$1:$M$2344,8,FALSE)</f>
        <v>tier - 1</v>
      </c>
      <c r="P994" t="str">
        <f>VLOOKUP(A994,'Hospitalisation Details'!$A$1:$M$2344,9,FALSE)</f>
        <v>R1012</v>
      </c>
      <c r="Q994">
        <f>VLOOKUP(A994,'Hospitalisation Details'!$A$1:$M$2344,13,FALSE)</f>
        <v>53</v>
      </c>
    </row>
    <row r="995" spans="1:17" ht="15.5" x14ac:dyDescent="0.35">
      <c r="A995" s="21" t="s">
        <v>1377</v>
      </c>
      <c r="B995" t="str">
        <f>VLOOKUP('Customer Names'!A995,'Customer Names'!$A$2:$C$2336,3,FALSE)</f>
        <v xml:space="preserve">  Theresa M</v>
      </c>
      <c r="C995">
        <f>VLOOKUP(A995,'Medical Examinations'!$A$1:$L$2336,2, FALSE)</f>
        <v>29.83</v>
      </c>
      <c r="D995">
        <f>VLOOKUP(A995,'Medical Examinations'!$A$1:$L$2336,3,FALSE)</f>
        <v>7.2</v>
      </c>
      <c r="E995" t="str">
        <f>VLOOKUP(A995,'Medical Examinations'!$A$1:$L$2336,4,FALSE)</f>
        <v>yes</v>
      </c>
      <c r="F995" t="str">
        <f>VLOOKUP(A995,'Medical Examinations'!$A$1:$L$2336,5,FALSE)</f>
        <v>No</v>
      </c>
      <c r="G995" t="str">
        <f>VLOOKUP(A995,'Medical Examinations'!$A$1:$L$2336,6,FALSE)</f>
        <v>No</v>
      </c>
      <c r="H995" s="25">
        <f>VLOOKUP(A995,'Medical Examinations'!$A$1:$L$2336,7,FALSE)</f>
        <v>0</v>
      </c>
      <c r="I995" t="str">
        <f>VLOOKUP(A995,'Medical Examinations'!$A$1:$L$2336,8,FALSE)</f>
        <v>No</v>
      </c>
      <c r="J995" t="str">
        <f>VLOOKUP(A995,'Medical Examinations'!$A$1:$L$2336,11,FALSE)</f>
        <v>Over Weight</v>
      </c>
      <c r="K995" t="str">
        <f>VLOOKUP(A995,'Medical Examinations'!$A$1:$L$2336,12,FALSE)</f>
        <v>Diabetes</v>
      </c>
      <c r="L995" t="str">
        <f>VLOOKUP(A995,'Hospitalisation Details'!$A$1:$M$2344,12,FALSE)</f>
        <v>14-06-1967</v>
      </c>
      <c r="M995">
        <f>VLOOKUP(A995,'Hospitalisation Details'!$A$1:$M$2344,6,FALSE)</f>
        <v>11286.54</v>
      </c>
      <c r="N995" t="str">
        <f>VLOOKUP(A995,'Hospitalisation Details'!$A$1:$M$2344,7,FALSE)</f>
        <v>tier - 3</v>
      </c>
      <c r="O995" t="str">
        <f>VLOOKUP(A995,'Hospitalisation Details'!$A$1:$M$2344,8,FALSE)</f>
        <v>tier - 3</v>
      </c>
      <c r="P995" t="str">
        <f>VLOOKUP(A995,'Hospitalisation Details'!$A$1:$M$2344,9,FALSE)</f>
        <v>R1024</v>
      </c>
      <c r="Q995">
        <f>VLOOKUP(A995,'Hospitalisation Details'!$A$1:$M$2344,13,FALSE)</f>
        <v>56</v>
      </c>
    </row>
    <row r="996" spans="1:17" ht="15.5" x14ac:dyDescent="0.35">
      <c r="A996" s="21" t="s">
        <v>1376</v>
      </c>
      <c r="B996" t="str">
        <f>VLOOKUP('Customer Names'!A996,'Customer Names'!$A$2:$C$2336,3,FALSE)</f>
        <v xml:space="preserve">  Daniel J</v>
      </c>
      <c r="C996">
        <f>VLOOKUP(A996,'Medical Examinations'!$A$1:$L$2336,2, FALSE)</f>
        <v>28.31</v>
      </c>
      <c r="D996">
        <f>VLOOKUP(A996,'Medical Examinations'!$A$1:$L$2336,3,FALSE)</f>
        <v>4.55</v>
      </c>
      <c r="E996" t="str">
        <f>VLOOKUP(A996,'Medical Examinations'!$A$1:$L$2336,4,FALSE)</f>
        <v>No</v>
      </c>
      <c r="F996" t="str">
        <f>VLOOKUP(A996,'Medical Examinations'!$A$1:$L$2336,5,FALSE)</f>
        <v>yes</v>
      </c>
      <c r="G996" t="str">
        <f>VLOOKUP(A996,'Medical Examinations'!$A$1:$L$2336,6,FALSE)</f>
        <v>No</v>
      </c>
      <c r="H996" s="25">
        <f>VLOOKUP(A996,'Medical Examinations'!$A$1:$L$2336,7,FALSE)</f>
        <v>1</v>
      </c>
      <c r="I996" t="str">
        <f>VLOOKUP(A996,'Medical Examinations'!$A$1:$L$2336,8,FALSE)</f>
        <v>No</v>
      </c>
      <c r="J996" t="str">
        <f>VLOOKUP(A996,'Medical Examinations'!$A$1:$L$2336,11,FALSE)</f>
        <v>Over Weight</v>
      </c>
      <c r="K996" t="str">
        <f>VLOOKUP(A996,'Medical Examinations'!$A$1:$L$2336,12,FALSE)</f>
        <v>Normal</v>
      </c>
      <c r="L996" t="str">
        <f>VLOOKUP(A996,'Hospitalisation Details'!$A$1:$M$2344,12,FALSE)</f>
        <v>04-10-2004</v>
      </c>
      <c r="M996">
        <f>VLOOKUP(A996,'Hospitalisation Details'!$A$1:$M$2344,6,FALSE)</f>
        <v>11272.33</v>
      </c>
      <c r="N996" t="str">
        <f>VLOOKUP(A996,'Hospitalisation Details'!$A$1:$M$2344,7,FALSE)</f>
        <v>tier - 3</v>
      </c>
      <c r="O996" t="str">
        <f>VLOOKUP(A996,'Hospitalisation Details'!$A$1:$M$2344,8,FALSE)</f>
        <v>tier - 2</v>
      </c>
      <c r="P996" t="str">
        <f>VLOOKUP(A996,'Hospitalisation Details'!$A$1:$M$2344,9,FALSE)</f>
        <v>R1019</v>
      </c>
      <c r="Q996">
        <f>VLOOKUP(A996,'Hospitalisation Details'!$A$1:$M$2344,13,FALSE)</f>
        <v>18</v>
      </c>
    </row>
    <row r="997" spans="1:17" ht="15.5" x14ac:dyDescent="0.35">
      <c r="A997" s="21" t="s">
        <v>1375</v>
      </c>
      <c r="B997" t="str">
        <f>VLOOKUP('Customer Names'!A997,'Customer Names'!$A$2:$C$2336,3,FALSE)</f>
        <v xml:space="preserve">  Courtney M</v>
      </c>
      <c r="C997">
        <f>VLOOKUP(A997,'Medical Examinations'!$A$1:$L$2336,2, FALSE)</f>
        <v>29.79</v>
      </c>
      <c r="D997">
        <f>VLOOKUP(A997,'Medical Examinations'!$A$1:$L$2336,3,FALSE)</f>
        <v>9.0299999999999994</v>
      </c>
      <c r="E997" t="str">
        <f>VLOOKUP(A997,'Medical Examinations'!$A$1:$L$2336,4,FALSE)</f>
        <v>No</v>
      </c>
      <c r="F997" t="str">
        <f>VLOOKUP(A997,'Medical Examinations'!$A$1:$L$2336,5,FALSE)</f>
        <v>No</v>
      </c>
      <c r="G997" t="str">
        <f>VLOOKUP(A997,'Medical Examinations'!$A$1:$L$2336,6,FALSE)</f>
        <v>No</v>
      </c>
      <c r="H997" s="25">
        <f>VLOOKUP(A997,'Medical Examinations'!$A$1:$L$2336,7,FALSE)</f>
        <v>0</v>
      </c>
      <c r="I997" t="str">
        <f>VLOOKUP(A997,'Medical Examinations'!$A$1:$L$2336,8,FALSE)</f>
        <v>No</v>
      </c>
      <c r="J997" t="str">
        <f>VLOOKUP(A997,'Medical Examinations'!$A$1:$L$2336,11,FALSE)</f>
        <v>Over Weight</v>
      </c>
      <c r="K997" t="str">
        <f>VLOOKUP(A997,'Medical Examinations'!$A$1:$L$2336,12,FALSE)</f>
        <v>Diabetes</v>
      </c>
      <c r="L997" t="str">
        <f>VLOOKUP(A997,'Hospitalisation Details'!$A$1:$M$2344,12,FALSE)</f>
        <v>26-12-1971</v>
      </c>
      <c r="M997">
        <f>VLOOKUP(A997,'Hospitalisation Details'!$A$1:$M$2344,6,FALSE)</f>
        <v>11265.71</v>
      </c>
      <c r="N997" t="str">
        <f>VLOOKUP(A997,'Hospitalisation Details'!$A$1:$M$2344,7,FALSE)</f>
        <v>tier - 3</v>
      </c>
      <c r="O997" t="str">
        <f>VLOOKUP(A997,'Hospitalisation Details'!$A$1:$M$2344,8,FALSE)</f>
        <v>tier - 1</v>
      </c>
      <c r="P997" t="str">
        <f>VLOOKUP(A997,'Hospitalisation Details'!$A$1:$M$2344,9,FALSE)</f>
        <v>R1025</v>
      </c>
      <c r="Q997">
        <f>VLOOKUP(A997,'Hospitalisation Details'!$A$1:$M$2344,13,FALSE)</f>
        <v>51</v>
      </c>
    </row>
    <row r="998" spans="1:17" ht="15.5" x14ac:dyDescent="0.35">
      <c r="A998" s="21" t="s">
        <v>1374</v>
      </c>
      <c r="B998" t="str">
        <f>VLOOKUP('Customer Names'!A998,'Customer Names'!$A$2:$C$2336,3,FALSE)</f>
        <v xml:space="preserve">  Jose A</v>
      </c>
      <c r="C998">
        <f>VLOOKUP(A998,'Medical Examinations'!$A$1:$L$2336,2, FALSE)</f>
        <v>36.6</v>
      </c>
      <c r="D998">
        <f>VLOOKUP(A998,'Medical Examinations'!$A$1:$L$2336,3,FALSE)</f>
        <v>5.2</v>
      </c>
      <c r="E998" t="str">
        <f>VLOOKUP(A998,'Medical Examinations'!$A$1:$L$2336,4,FALSE)</f>
        <v>yes</v>
      </c>
      <c r="F998" t="str">
        <f>VLOOKUP(A998,'Medical Examinations'!$A$1:$L$2336,5,FALSE)</f>
        <v>No</v>
      </c>
      <c r="G998" t="str">
        <f>VLOOKUP(A998,'Medical Examinations'!$A$1:$L$2336,6,FALSE)</f>
        <v>Yes</v>
      </c>
      <c r="H998" s="25">
        <f>VLOOKUP(A998,'Medical Examinations'!$A$1:$L$2336,7,FALSE)</f>
        <v>1</v>
      </c>
      <c r="I998" t="str">
        <f>VLOOKUP(A998,'Medical Examinations'!$A$1:$L$2336,8,FALSE)</f>
        <v>No</v>
      </c>
      <c r="J998" t="str">
        <f>VLOOKUP(A998,'Medical Examinations'!$A$1:$L$2336,11,FALSE)</f>
        <v>Obesity</v>
      </c>
      <c r="K998" t="str">
        <f>VLOOKUP(A998,'Medical Examinations'!$A$1:$L$2336,12,FALSE)</f>
        <v>Normal</v>
      </c>
      <c r="L998" t="str">
        <f>VLOOKUP(A998,'Hospitalisation Details'!$A$1:$M$2344,12,FALSE)</f>
        <v>11-10-1969</v>
      </c>
      <c r="M998">
        <f>VLOOKUP(A998,'Hospitalisation Details'!$A$1:$M$2344,6,FALSE)</f>
        <v>11264.54</v>
      </c>
      <c r="N998" t="str">
        <f>VLOOKUP(A998,'Hospitalisation Details'!$A$1:$M$2344,7,FALSE)</f>
        <v>tier - 3</v>
      </c>
      <c r="O998" t="str">
        <f>VLOOKUP(A998,'Hospitalisation Details'!$A$1:$M$2344,8,FALSE)</f>
        <v>tier - 2</v>
      </c>
      <c r="P998" t="str">
        <f>VLOOKUP(A998,'Hospitalisation Details'!$A$1:$M$2344,9,FALSE)</f>
        <v>R1011</v>
      </c>
      <c r="Q998">
        <f>VLOOKUP(A998,'Hospitalisation Details'!$A$1:$M$2344,13,FALSE)</f>
        <v>53</v>
      </c>
    </row>
    <row r="999" spans="1:17" ht="15.5" x14ac:dyDescent="0.35">
      <c r="A999" s="21" t="s">
        <v>1373</v>
      </c>
      <c r="B999" t="str">
        <f>VLOOKUP('Customer Names'!A999,'Customer Names'!$A$2:$C$2336,3,FALSE)</f>
        <v xml:space="preserve">  Lauren</v>
      </c>
      <c r="C999">
        <f>VLOOKUP(A999,'Medical Examinations'!$A$1:$L$2336,2, FALSE)</f>
        <v>35.93</v>
      </c>
      <c r="D999">
        <f>VLOOKUP(A999,'Medical Examinations'!$A$1:$L$2336,3,FALSE)</f>
        <v>8.3000000000000007</v>
      </c>
      <c r="E999" t="str">
        <f>VLOOKUP(A999,'Medical Examinations'!$A$1:$L$2336,4,FALSE)</f>
        <v>yes</v>
      </c>
      <c r="F999" t="str">
        <f>VLOOKUP(A999,'Medical Examinations'!$A$1:$L$2336,5,FALSE)</f>
        <v>No</v>
      </c>
      <c r="G999" t="str">
        <f>VLOOKUP(A999,'Medical Examinations'!$A$1:$L$2336,6,FALSE)</f>
        <v>No</v>
      </c>
      <c r="H999" s="25">
        <f>VLOOKUP(A999,'Medical Examinations'!$A$1:$L$2336,7,FALSE)</f>
        <v>0</v>
      </c>
      <c r="I999" t="str">
        <f>VLOOKUP(A999,'Medical Examinations'!$A$1:$L$2336,8,FALSE)</f>
        <v>No</v>
      </c>
      <c r="J999" t="str">
        <f>VLOOKUP(A999,'Medical Examinations'!$A$1:$L$2336,11,FALSE)</f>
        <v>Obesity</v>
      </c>
      <c r="K999" t="str">
        <f>VLOOKUP(A999,'Medical Examinations'!$A$1:$L$2336,12,FALSE)</f>
        <v>Diabetes</v>
      </c>
      <c r="L999" t="str">
        <f>VLOOKUP(A999,'Hospitalisation Details'!$A$1:$M$2344,12,FALSE)</f>
        <v>02-10-1981</v>
      </c>
      <c r="M999">
        <f>VLOOKUP(A999,'Hospitalisation Details'!$A$1:$M$2344,6,FALSE)</f>
        <v>11255.29</v>
      </c>
      <c r="N999" t="str">
        <f>VLOOKUP(A999,'Hospitalisation Details'!$A$1:$M$2344,7,FALSE)</f>
        <v>tier - 3</v>
      </c>
      <c r="O999" t="str">
        <f>VLOOKUP(A999,'Hospitalisation Details'!$A$1:$M$2344,8,FALSE)</f>
        <v>tier - 1</v>
      </c>
      <c r="P999" t="str">
        <f>VLOOKUP(A999,'Hospitalisation Details'!$A$1:$M$2344,9,FALSE)</f>
        <v>R1026</v>
      </c>
      <c r="Q999">
        <f>VLOOKUP(A999,'Hospitalisation Details'!$A$1:$M$2344,13,FALSE)</f>
        <v>41</v>
      </c>
    </row>
    <row r="1000" spans="1:17" ht="15.5" x14ac:dyDescent="0.35">
      <c r="A1000" s="21" t="s">
        <v>1372</v>
      </c>
      <c r="B1000" t="str">
        <f>VLOOKUP('Customer Names'!A1000,'Customer Names'!$A$2:$C$2336,3,FALSE)</f>
        <v xml:space="preserve">  Jonathon M</v>
      </c>
      <c r="C1000">
        <f>VLOOKUP(A1000,'Medical Examinations'!$A$1:$L$2336,2, FALSE)</f>
        <v>28.6</v>
      </c>
      <c r="D1000">
        <f>VLOOKUP(A1000,'Medical Examinations'!$A$1:$L$2336,3,FALSE)</f>
        <v>5.56</v>
      </c>
      <c r="E1000" t="str">
        <f>VLOOKUP(A1000,'Medical Examinations'!$A$1:$L$2336,4,FALSE)</f>
        <v>yes</v>
      </c>
      <c r="F1000" t="str">
        <f>VLOOKUP(A1000,'Medical Examinations'!$A$1:$L$2336,5,FALSE)</f>
        <v>No</v>
      </c>
      <c r="G1000" t="str">
        <f>VLOOKUP(A1000,'Medical Examinations'!$A$1:$L$2336,6,FALSE)</f>
        <v>Yes</v>
      </c>
      <c r="H1000" s="25">
        <f>VLOOKUP(A1000,'Medical Examinations'!$A$1:$L$2336,7,FALSE)</f>
        <v>1</v>
      </c>
      <c r="I1000" t="str">
        <f>VLOOKUP(A1000,'Medical Examinations'!$A$1:$L$2336,8,FALSE)</f>
        <v>No</v>
      </c>
      <c r="J1000" t="str">
        <f>VLOOKUP(A1000,'Medical Examinations'!$A$1:$L$2336,11,FALSE)</f>
        <v>Over Weight</v>
      </c>
      <c r="K1000" t="str">
        <f>VLOOKUP(A1000,'Medical Examinations'!$A$1:$L$2336,12,FALSE)</f>
        <v>Normal</v>
      </c>
      <c r="L1000" t="str">
        <f>VLOOKUP(A1000,'Hospitalisation Details'!$A$1:$M$2344,12,FALSE)</f>
        <v>20-08-1969</v>
      </c>
      <c r="M1000">
        <f>VLOOKUP(A1000,'Hospitalisation Details'!$A$1:$M$2344,6,FALSE)</f>
        <v>11253.42</v>
      </c>
      <c r="N1000" t="str">
        <f>VLOOKUP(A1000,'Hospitalisation Details'!$A$1:$M$2344,7,FALSE)</f>
        <v>tier - 3</v>
      </c>
      <c r="O1000" t="str">
        <f>VLOOKUP(A1000,'Hospitalisation Details'!$A$1:$M$2344,8,FALSE)</f>
        <v>tier - 1</v>
      </c>
      <c r="P1000" t="str">
        <f>VLOOKUP(A1000,'Hospitalisation Details'!$A$1:$M$2344,9,FALSE)</f>
        <v>R1011</v>
      </c>
      <c r="Q1000">
        <f>VLOOKUP(A1000,'Hospitalisation Details'!$A$1:$M$2344,13,FALSE)</f>
        <v>53</v>
      </c>
    </row>
    <row r="1001" spans="1:17" ht="15.5" x14ac:dyDescent="0.35">
      <c r="A1001" s="21" t="s">
        <v>1371</v>
      </c>
      <c r="B1001" t="str">
        <f>VLOOKUP('Customer Names'!A1001,'Customer Names'!$A$2:$C$2336,3,FALSE)</f>
        <v xml:space="preserve">  Stephanie A</v>
      </c>
      <c r="C1001">
        <f>VLOOKUP(A1001,'Medical Examinations'!$A$1:$L$2336,2, FALSE)</f>
        <v>39.17</v>
      </c>
      <c r="D1001">
        <f>VLOOKUP(A1001,'Medical Examinations'!$A$1:$L$2336,3,FALSE)</f>
        <v>4.1500000000000004</v>
      </c>
      <c r="E1001" t="str">
        <f>VLOOKUP(A1001,'Medical Examinations'!$A$1:$L$2336,4,FALSE)</f>
        <v>No</v>
      </c>
      <c r="F1001" t="str">
        <f>VLOOKUP(A1001,'Medical Examinations'!$A$1:$L$2336,5,FALSE)</f>
        <v>No</v>
      </c>
      <c r="G1001" t="str">
        <f>VLOOKUP(A1001,'Medical Examinations'!$A$1:$L$2336,6,FALSE)</f>
        <v>No</v>
      </c>
      <c r="H1001" s="25">
        <f>VLOOKUP(A1001,'Medical Examinations'!$A$1:$L$2336,7,FALSE)</f>
        <v>0</v>
      </c>
      <c r="I1001" t="str">
        <f>VLOOKUP(A1001,'Medical Examinations'!$A$1:$L$2336,8,FALSE)</f>
        <v>No</v>
      </c>
      <c r="J1001" t="str">
        <f>VLOOKUP(A1001,'Medical Examinations'!$A$1:$L$2336,11,FALSE)</f>
        <v>Obesity</v>
      </c>
      <c r="K1001" t="str">
        <f>VLOOKUP(A1001,'Medical Examinations'!$A$1:$L$2336,12,FALSE)</f>
        <v>Normal</v>
      </c>
      <c r="L1001" t="str">
        <f>VLOOKUP(A1001,'Hospitalisation Details'!$A$1:$M$2344,12,FALSE)</f>
        <v>17-12-1989</v>
      </c>
      <c r="M1001">
        <f>VLOOKUP(A1001,'Hospitalisation Details'!$A$1:$M$2344,6,FALSE)</f>
        <v>11250.43</v>
      </c>
      <c r="N1001" t="str">
        <f>VLOOKUP(A1001,'Hospitalisation Details'!$A$1:$M$2344,7,FALSE)</f>
        <v>tier - 3</v>
      </c>
      <c r="O1001" t="str">
        <f>VLOOKUP(A1001,'Hospitalisation Details'!$A$1:$M$2344,8,FALSE)</f>
        <v>tier - 2</v>
      </c>
      <c r="P1001" t="str">
        <f>VLOOKUP(A1001,'Hospitalisation Details'!$A$1:$M$2344,9,FALSE)</f>
        <v>R1026</v>
      </c>
      <c r="Q1001">
        <f>VLOOKUP(A1001,'Hospitalisation Details'!$A$1:$M$2344,13,FALSE)</f>
        <v>33</v>
      </c>
    </row>
    <row r="1002" spans="1:17" ht="15.5" x14ac:dyDescent="0.35">
      <c r="A1002" s="21" t="s">
        <v>1370</v>
      </c>
      <c r="B1002" t="str">
        <f>VLOOKUP('Customer Names'!A1002,'Customer Names'!$A$2:$C$2336,3,FALSE)</f>
        <v xml:space="preserve">  Patrick</v>
      </c>
      <c r="C1002">
        <f>VLOOKUP(A1002,'Medical Examinations'!$A$1:$L$2336,2, FALSE)</f>
        <v>26.41</v>
      </c>
      <c r="D1002">
        <f>VLOOKUP(A1002,'Medical Examinations'!$A$1:$L$2336,3,FALSE)</f>
        <v>5.99</v>
      </c>
      <c r="E1002" t="str">
        <f>VLOOKUP(A1002,'Medical Examinations'!$A$1:$L$2336,4,FALSE)</f>
        <v>yes</v>
      </c>
      <c r="F1002" t="str">
        <f>VLOOKUP(A1002,'Medical Examinations'!$A$1:$L$2336,5,FALSE)</f>
        <v>No</v>
      </c>
      <c r="G1002" t="str">
        <f>VLOOKUP(A1002,'Medical Examinations'!$A$1:$L$2336,6,FALSE)</f>
        <v>Yes</v>
      </c>
      <c r="H1002" s="25">
        <f>VLOOKUP(A1002,'Medical Examinations'!$A$1:$L$2336,7,FALSE)</f>
        <v>1</v>
      </c>
      <c r="I1002" t="str">
        <f>VLOOKUP(A1002,'Medical Examinations'!$A$1:$L$2336,8,FALSE)</f>
        <v>No</v>
      </c>
      <c r="J1002" t="str">
        <f>VLOOKUP(A1002,'Medical Examinations'!$A$1:$L$2336,11,FALSE)</f>
        <v>Over Weight</v>
      </c>
      <c r="K1002" t="str">
        <f>VLOOKUP(A1002,'Medical Examinations'!$A$1:$L$2336,12,FALSE)</f>
        <v>Prediabetes</v>
      </c>
      <c r="L1002" t="str">
        <f>VLOOKUP(A1002,'Hospitalisation Details'!$A$1:$M$2344,12,FALSE)</f>
        <v>30-12-1969</v>
      </c>
      <c r="M1002">
        <f>VLOOKUP(A1002,'Hospitalisation Details'!$A$1:$M$2344,6,FALSE)</f>
        <v>11244.38</v>
      </c>
      <c r="N1002" t="str">
        <f>VLOOKUP(A1002,'Hospitalisation Details'!$A$1:$M$2344,7,FALSE)</f>
        <v>tier - 3</v>
      </c>
      <c r="O1002" t="str">
        <f>VLOOKUP(A1002,'Hospitalisation Details'!$A$1:$M$2344,8,FALSE)</f>
        <v>tier - 1</v>
      </c>
      <c r="P1002" t="str">
        <f>VLOOKUP(A1002,'Hospitalisation Details'!$A$1:$M$2344,9,FALSE)</f>
        <v>R1016</v>
      </c>
      <c r="Q1002">
        <f>VLOOKUP(A1002,'Hospitalisation Details'!$A$1:$M$2344,13,FALSE)</f>
        <v>53</v>
      </c>
    </row>
    <row r="1003" spans="1:17" ht="15.5" x14ac:dyDescent="0.35">
      <c r="A1003" s="21" t="s">
        <v>1369</v>
      </c>
      <c r="B1003" t="str">
        <f>VLOOKUP('Customer Names'!A1003,'Customer Names'!$A$2:$C$2336,3,FALSE)</f>
        <v xml:space="preserve">  Krista</v>
      </c>
      <c r="C1003">
        <f>VLOOKUP(A1003,'Medical Examinations'!$A$1:$L$2336,2, FALSE)</f>
        <v>30.63</v>
      </c>
      <c r="D1003">
        <f>VLOOKUP(A1003,'Medical Examinations'!$A$1:$L$2336,3,FALSE)</f>
        <v>5.8</v>
      </c>
      <c r="E1003" t="str">
        <f>VLOOKUP(A1003,'Medical Examinations'!$A$1:$L$2336,4,FALSE)</f>
        <v>yes</v>
      </c>
      <c r="F1003" t="str">
        <f>VLOOKUP(A1003,'Medical Examinations'!$A$1:$L$2336,5,FALSE)</f>
        <v>No</v>
      </c>
      <c r="G1003" t="str">
        <f>VLOOKUP(A1003,'Medical Examinations'!$A$1:$L$2336,6,FALSE)</f>
        <v>No</v>
      </c>
      <c r="H1003" s="25">
        <f>VLOOKUP(A1003,'Medical Examinations'!$A$1:$L$2336,7,FALSE)</f>
        <v>0</v>
      </c>
      <c r="I1003" t="str">
        <f>VLOOKUP(A1003,'Medical Examinations'!$A$1:$L$2336,8,FALSE)</f>
        <v>No</v>
      </c>
      <c r="J1003" t="str">
        <f>VLOOKUP(A1003,'Medical Examinations'!$A$1:$L$2336,11,FALSE)</f>
        <v>Obesity</v>
      </c>
      <c r="K1003" t="str">
        <f>VLOOKUP(A1003,'Medical Examinations'!$A$1:$L$2336,12,FALSE)</f>
        <v>Prediabetes</v>
      </c>
      <c r="L1003" t="str">
        <f>VLOOKUP(A1003,'Hospitalisation Details'!$A$1:$M$2344,12,FALSE)</f>
        <v>28-06-1976</v>
      </c>
      <c r="M1003">
        <f>VLOOKUP(A1003,'Hospitalisation Details'!$A$1:$M$2344,6,FALSE)</f>
        <v>11217.35</v>
      </c>
      <c r="N1003" t="str">
        <f>VLOOKUP(A1003,'Hospitalisation Details'!$A$1:$M$2344,7,FALSE)</f>
        <v>tier - 3</v>
      </c>
      <c r="O1003" t="str">
        <f>VLOOKUP(A1003,'Hospitalisation Details'!$A$1:$M$2344,8,FALSE)</f>
        <v>tier - 2</v>
      </c>
      <c r="P1003" t="str">
        <f>VLOOKUP(A1003,'Hospitalisation Details'!$A$1:$M$2344,9,FALSE)</f>
        <v>R1025</v>
      </c>
      <c r="Q1003">
        <f>VLOOKUP(A1003,'Hospitalisation Details'!$A$1:$M$2344,13,FALSE)</f>
        <v>47</v>
      </c>
    </row>
    <row r="1004" spans="1:17" ht="15.5" x14ac:dyDescent="0.35">
      <c r="A1004" s="21" t="s">
        <v>1368</v>
      </c>
      <c r="B1004" t="str">
        <f>VLOOKUP('Customer Names'!A1004,'Customer Names'!$A$2:$C$2336,3,FALSE)</f>
        <v xml:space="preserve">  Jenessa</v>
      </c>
      <c r="C1004">
        <f>VLOOKUP(A1004,'Medical Examinations'!$A$1:$L$2336,2, FALSE)</f>
        <v>31.73</v>
      </c>
      <c r="D1004">
        <f>VLOOKUP(A1004,'Medical Examinations'!$A$1:$L$2336,3,FALSE)</f>
        <v>7.32</v>
      </c>
      <c r="E1004" t="str">
        <f>VLOOKUP(A1004,'Medical Examinations'!$A$1:$L$2336,4,FALSE)</f>
        <v>yes</v>
      </c>
      <c r="F1004" t="str">
        <f>VLOOKUP(A1004,'Medical Examinations'!$A$1:$L$2336,5,FALSE)</f>
        <v>No</v>
      </c>
      <c r="G1004" t="str">
        <f>VLOOKUP(A1004,'Medical Examinations'!$A$1:$L$2336,6,FALSE)</f>
        <v>No</v>
      </c>
      <c r="H1004" s="25">
        <f>VLOOKUP(A1004,'Medical Examinations'!$A$1:$L$2336,7,FALSE)</f>
        <v>2</v>
      </c>
      <c r="I1004" t="str">
        <f>VLOOKUP(A1004,'Medical Examinations'!$A$1:$L$2336,8,FALSE)</f>
        <v>No</v>
      </c>
      <c r="J1004" t="str">
        <f>VLOOKUP(A1004,'Medical Examinations'!$A$1:$L$2336,11,FALSE)</f>
        <v>Obesity</v>
      </c>
      <c r="K1004" t="str">
        <f>VLOOKUP(A1004,'Medical Examinations'!$A$1:$L$2336,12,FALSE)</f>
        <v>Diabetes</v>
      </c>
      <c r="L1004" t="str">
        <f>VLOOKUP(A1004,'Hospitalisation Details'!$A$1:$M$2344,12,FALSE)</f>
        <v>14-06-1970</v>
      </c>
      <c r="M1004">
        <f>VLOOKUP(A1004,'Hospitalisation Details'!$A$1:$M$2344,6,FALSE)</f>
        <v>11187.66</v>
      </c>
      <c r="N1004" t="str">
        <f>VLOOKUP(A1004,'Hospitalisation Details'!$A$1:$M$2344,7,FALSE)</f>
        <v>tier - 3</v>
      </c>
      <c r="O1004" t="str">
        <f>VLOOKUP(A1004,'Hospitalisation Details'!$A$1:$M$2344,8,FALSE)</f>
        <v>tier - 2</v>
      </c>
      <c r="P1004" t="str">
        <f>VLOOKUP(A1004,'Hospitalisation Details'!$A$1:$M$2344,9,FALSE)</f>
        <v>R1012</v>
      </c>
      <c r="Q1004">
        <f>VLOOKUP(A1004,'Hospitalisation Details'!$A$1:$M$2344,13,FALSE)</f>
        <v>53</v>
      </c>
    </row>
    <row r="1005" spans="1:17" ht="15.5" x14ac:dyDescent="0.35">
      <c r="A1005" s="21" t="s">
        <v>1367</v>
      </c>
      <c r="B1005" t="str">
        <f>VLOOKUP('Customer Names'!A1005,'Customer Names'!$A$2:$C$2336,3,FALSE)</f>
        <v xml:space="preserve">  Ryan M</v>
      </c>
      <c r="C1005">
        <f>VLOOKUP(A1005,'Medical Examinations'!$A$1:$L$2336,2, FALSE)</f>
        <v>30.7</v>
      </c>
      <c r="D1005">
        <f>VLOOKUP(A1005,'Medical Examinations'!$A$1:$L$2336,3,FALSE)</f>
        <v>5.16</v>
      </c>
      <c r="E1005" t="str">
        <f>VLOOKUP(A1005,'Medical Examinations'!$A$1:$L$2336,4,FALSE)</f>
        <v>No</v>
      </c>
      <c r="F1005" t="str">
        <f>VLOOKUP(A1005,'Medical Examinations'!$A$1:$L$2336,5,FALSE)</f>
        <v>No</v>
      </c>
      <c r="G1005" t="str">
        <f>VLOOKUP(A1005,'Medical Examinations'!$A$1:$L$2336,6,FALSE)</f>
        <v>No</v>
      </c>
      <c r="H1005" s="25">
        <f>VLOOKUP(A1005,'Medical Examinations'!$A$1:$L$2336,7,FALSE)</f>
        <v>2</v>
      </c>
      <c r="I1005" t="str">
        <f>VLOOKUP(A1005,'Medical Examinations'!$A$1:$L$2336,8,FALSE)</f>
        <v>No</v>
      </c>
      <c r="J1005" t="str">
        <f>VLOOKUP(A1005,'Medical Examinations'!$A$1:$L$2336,11,FALSE)</f>
        <v>Obesity</v>
      </c>
      <c r="K1005" t="str">
        <f>VLOOKUP(A1005,'Medical Examinations'!$A$1:$L$2336,12,FALSE)</f>
        <v>Normal</v>
      </c>
      <c r="L1005" t="str">
        <f>VLOOKUP(A1005,'Hospitalisation Details'!$A$1:$M$2344,12,FALSE)</f>
        <v>03-09-1972</v>
      </c>
      <c r="M1005">
        <f>VLOOKUP(A1005,'Hospitalisation Details'!$A$1:$M$2344,6,FALSE)</f>
        <v>11186.2</v>
      </c>
      <c r="N1005" t="str">
        <f>VLOOKUP(A1005,'Hospitalisation Details'!$A$1:$M$2344,7,FALSE)</f>
        <v>tier - 3</v>
      </c>
      <c r="O1005" t="str">
        <f>VLOOKUP(A1005,'Hospitalisation Details'!$A$1:$M$2344,8,FALSE)</f>
        <v>tier - 2</v>
      </c>
      <c r="P1005" t="str">
        <f>VLOOKUP(A1005,'Hospitalisation Details'!$A$1:$M$2344,9,FALSE)</f>
        <v>R1021</v>
      </c>
      <c r="Q1005">
        <f>VLOOKUP(A1005,'Hospitalisation Details'!$A$1:$M$2344,13,FALSE)</f>
        <v>50</v>
      </c>
    </row>
    <row r="1006" spans="1:17" ht="15.5" x14ac:dyDescent="0.35">
      <c r="A1006" s="21" t="s">
        <v>1366</v>
      </c>
      <c r="B1006" t="str">
        <f>VLOOKUP('Customer Names'!A1006,'Customer Names'!$A$2:$C$2336,3,FALSE)</f>
        <v xml:space="preserve">  Thomas</v>
      </c>
      <c r="C1006">
        <f>VLOOKUP(A1006,'Medical Examinations'!$A$1:$L$2336,2, FALSE)</f>
        <v>25.934999999999999</v>
      </c>
      <c r="D1006">
        <f>VLOOKUP(A1006,'Medical Examinations'!$A$1:$L$2336,3,FALSE)</f>
        <v>5.96</v>
      </c>
      <c r="E1006" t="str">
        <f>VLOOKUP(A1006,'Medical Examinations'!$A$1:$L$2336,4,FALSE)</f>
        <v>yes</v>
      </c>
      <c r="F1006" t="str">
        <f>VLOOKUP(A1006,'Medical Examinations'!$A$1:$L$2336,5,FALSE)</f>
        <v>No</v>
      </c>
      <c r="G1006" t="str">
        <f>VLOOKUP(A1006,'Medical Examinations'!$A$1:$L$2336,6,FALSE)</f>
        <v>No</v>
      </c>
      <c r="H1006" s="25">
        <f>VLOOKUP(A1006,'Medical Examinations'!$A$1:$L$2336,7,FALSE)</f>
        <v>2</v>
      </c>
      <c r="I1006" t="str">
        <f>VLOOKUP(A1006,'Medical Examinations'!$A$1:$L$2336,8,FALSE)</f>
        <v>No</v>
      </c>
      <c r="J1006" t="str">
        <f>VLOOKUP(A1006,'Medical Examinations'!$A$1:$L$2336,11,FALSE)</f>
        <v>Over Weight</v>
      </c>
      <c r="K1006" t="str">
        <f>VLOOKUP(A1006,'Medical Examinations'!$A$1:$L$2336,12,FALSE)</f>
        <v>Prediabetes</v>
      </c>
      <c r="L1006" t="str">
        <f>VLOOKUP(A1006,'Hospitalisation Details'!$A$1:$M$2344,12,FALSE)</f>
        <v>06-08-1966</v>
      </c>
      <c r="M1006">
        <f>VLOOKUP(A1006,'Hospitalisation Details'!$A$1:$M$2344,6,FALSE)</f>
        <v>11165.42</v>
      </c>
      <c r="N1006" t="str">
        <f>VLOOKUP(A1006,'Hospitalisation Details'!$A$1:$M$2344,7,FALSE)</f>
        <v>tier - 3</v>
      </c>
      <c r="O1006" t="str">
        <f>VLOOKUP(A1006,'Hospitalisation Details'!$A$1:$M$2344,8,FALSE)</f>
        <v>tier - 1</v>
      </c>
      <c r="P1006" t="str">
        <f>VLOOKUP(A1006,'Hospitalisation Details'!$A$1:$M$2344,9,FALSE)</f>
        <v>R1016</v>
      </c>
      <c r="Q1006">
        <f>VLOOKUP(A1006,'Hospitalisation Details'!$A$1:$M$2344,13,FALSE)</f>
        <v>57</v>
      </c>
    </row>
    <row r="1007" spans="1:17" ht="15.5" x14ac:dyDescent="0.35">
      <c r="A1007" s="21" t="s">
        <v>1365</v>
      </c>
      <c r="B1007" t="str">
        <f>VLOOKUP('Customer Names'!A1007,'Customer Names'!$A$2:$C$2336,3,FALSE)</f>
        <v xml:space="preserve">  Amanda N</v>
      </c>
      <c r="C1007">
        <f>VLOOKUP(A1007,'Medical Examinations'!$A$1:$L$2336,2, FALSE)</f>
        <v>35.9</v>
      </c>
      <c r="D1007">
        <f>VLOOKUP(A1007,'Medical Examinations'!$A$1:$L$2336,3,FALSE)</f>
        <v>4.8499999999999996</v>
      </c>
      <c r="E1007" t="str">
        <f>VLOOKUP(A1007,'Medical Examinations'!$A$1:$L$2336,4,FALSE)</f>
        <v>yes</v>
      </c>
      <c r="F1007" t="str">
        <f>VLOOKUP(A1007,'Medical Examinations'!$A$1:$L$2336,5,FALSE)</f>
        <v>No</v>
      </c>
      <c r="G1007" t="str">
        <f>VLOOKUP(A1007,'Medical Examinations'!$A$1:$L$2336,6,FALSE)</f>
        <v>Yes</v>
      </c>
      <c r="H1007" s="25">
        <f>VLOOKUP(A1007,'Medical Examinations'!$A$1:$L$2336,7,FALSE)</f>
        <v>1</v>
      </c>
      <c r="I1007" t="str">
        <f>VLOOKUP(A1007,'Medical Examinations'!$A$1:$L$2336,8,FALSE)</f>
        <v>No</v>
      </c>
      <c r="J1007" t="str">
        <f>VLOOKUP(A1007,'Medical Examinations'!$A$1:$L$2336,11,FALSE)</f>
        <v>Obesity</v>
      </c>
      <c r="K1007" t="str">
        <f>VLOOKUP(A1007,'Medical Examinations'!$A$1:$L$2336,12,FALSE)</f>
        <v>Normal</v>
      </c>
      <c r="L1007" t="str">
        <f>VLOOKUP(A1007,'Hospitalisation Details'!$A$1:$M$2344,12,FALSE)</f>
        <v>25-06-1969</v>
      </c>
      <c r="M1007">
        <f>VLOOKUP(A1007,'Hospitalisation Details'!$A$1:$M$2344,6,FALSE)</f>
        <v>11163.57</v>
      </c>
      <c r="N1007" t="str">
        <f>VLOOKUP(A1007,'Hospitalisation Details'!$A$1:$M$2344,7,FALSE)</f>
        <v>tier - 3</v>
      </c>
      <c r="O1007" t="str">
        <f>VLOOKUP(A1007,'Hospitalisation Details'!$A$1:$M$2344,8,FALSE)</f>
        <v>tier - 2</v>
      </c>
      <c r="P1007" t="str">
        <f>VLOOKUP(A1007,'Hospitalisation Details'!$A$1:$M$2344,9,FALSE)</f>
        <v>R1011</v>
      </c>
      <c r="Q1007">
        <f>VLOOKUP(A1007,'Hospitalisation Details'!$A$1:$M$2344,13,FALSE)</f>
        <v>54</v>
      </c>
    </row>
    <row r="1008" spans="1:17" ht="15.5" x14ac:dyDescent="0.35">
      <c r="A1008" s="21" t="s">
        <v>1364</v>
      </c>
      <c r="B1008" t="str">
        <f>VLOOKUP('Customer Names'!A1008,'Customer Names'!$A$2:$C$2336,3,FALSE)</f>
        <v xml:space="preserve">  Teresa P</v>
      </c>
      <c r="C1008">
        <f>VLOOKUP(A1008,'Medical Examinations'!$A$1:$L$2336,2, FALSE)</f>
        <v>26.7</v>
      </c>
      <c r="D1008">
        <f>VLOOKUP(A1008,'Medical Examinations'!$A$1:$L$2336,3,FALSE)</f>
        <v>5.09</v>
      </c>
      <c r="E1008" t="str">
        <f>VLOOKUP(A1008,'Medical Examinations'!$A$1:$L$2336,4,FALSE)</f>
        <v>yes</v>
      </c>
      <c r="F1008" t="str">
        <f>VLOOKUP(A1008,'Medical Examinations'!$A$1:$L$2336,5,FALSE)</f>
        <v>No</v>
      </c>
      <c r="G1008" t="str">
        <f>VLOOKUP(A1008,'Medical Examinations'!$A$1:$L$2336,6,FALSE)</f>
        <v>Yes</v>
      </c>
      <c r="H1008" s="25">
        <f>VLOOKUP(A1008,'Medical Examinations'!$A$1:$L$2336,7,FALSE)</f>
        <v>1</v>
      </c>
      <c r="I1008" t="str">
        <f>VLOOKUP(A1008,'Medical Examinations'!$A$1:$L$2336,8,FALSE)</f>
        <v>No</v>
      </c>
      <c r="J1008" t="str">
        <f>VLOOKUP(A1008,'Medical Examinations'!$A$1:$L$2336,11,FALSE)</f>
        <v>Over Weight</v>
      </c>
      <c r="K1008" t="str">
        <f>VLOOKUP(A1008,'Medical Examinations'!$A$1:$L$2336,12,FALSE)</f>
        <v>Normal</v>
      </c>
      <c r="L1008" t="str">
        <f>VLOOKUP(A1008,'Hospitalisation Details'!$A$1:$M$2344,12,FALSE)</f>
        <v>30-11-1969</v>
      </c>
      <c r="M1008">
        <f>VLOOKUP(A1008,'Hospitalisation Details'!$A$1:$M$2344,6,FALSE)</f>
        <v>11150.78</v>
      </c>
      <c r="N1008" t="str">
        <f>VLOOKUP(A1008,'Hospitalisation Details'!$A$1:$M$2344,7,FALSE)</f>
        <v>tier - 3</v>
      </c>
      <c r="O1008" t="str">
        <f>VLOOKUP(A1008,'Hospitalisation Details'!$A$1:$M$2344,8,FALSE)</f>
        <v>tier - 2</v>
      </c>
      <c r="P1008" t="str">
        <f>VLOOKUP(A1008,'Hospitalisation Details'!$A$1:$M$2344,9,FALSE)</f>
        <v>R1011</v>
      </c>
      <c r="Q1008">
        <f>VLOOKUP(A1008,'Hospitalisation Details'!$A$1:$M$2344,13,FALSE)</f>
        <v>53</v>
      </c>
    </row>
    <row r="1009" spans="1:17" ht="15.5" x14ac:dyDescent="0.35">
      <c r="A1009" s="21" t="s">
        <v>1363</v>
      </c>
      <c r="B1009" t="str">
        <f>VLOOKUP('Customer Names'!A1009,'Customer Names'!$A$2:$C$2336,3,FALSE)</f>
        <v xml:space="preserve">  Dorian</v>
      </c>
      <c r="C1009">
        <f>VLOOKUP(A1009,'Medical Examinations'!$A$1:$L$2336,2, FALSE)</f>
        <v>33.71</v>
      </c>
      <c r="D1009">
        <f>VLOOKUP(A1009,'Medical Examinations'!$A$1:$L$2336,3,FALSE)</f>
        <v>4.9400000000000004</v>
      </c>
      <c r="E1009" t="str">
        <f>VLOOKUP(A1009,'Medical Examinations'!$A$1:$L$2336,4,FALSE)</f>
        <v>No</v>
      </c>
      <c r="F1009" t="str">
        <f>VLOOKUP(A1009,'Medical Examinations'!$A$1:$L$2336,5,FALSE)</f>
        <v>No</v>
      </c>
      <c r="G1009" t="str">
        <f>VLOOKUP(A1009,'Medical Examinations'!$A$1:$L$2336,6,FALSE)</f>
        <v>No</v>
      </c>
      <c r="H1009" s="25">
        <f>VLOOKUP(A1009,'Medical Examinations'!$A$1:$L$2336,7,FALSE)</f>
        <v>0</v>
      </c>
      <c r="I1009" t="str">
        <f>VLOOKUP(A1009,'Medical Examinations'!$A$1:$L$2336,8,FALSE)</f>
        <v>No</v>
      </c>
      <c r="J1009" t="str">
        <f>VLOOKUP(A1009,'Medical Examinations'!$A$1:$L$2336,11,FALSE)</f>
        <v>Obesity</v>
      </c>
      <c r="K1009" t="str">
        <f>VLOOKUP(A1009,'Medical Examinations'!$A$1:$L$2336,12,FALSE)</f>
        <v>Normal</v>
      </c>
      <c r="L1009" t="str">
        <f>VLOOKUP(A1009,'Hospitalisation Details'!$A$1:$M$2344,12,FALSE)</f>
        <v>20-08-1980</v>
      </c>
      <c r="M1009">
        <f>VLOOKUP(A1009,'Hospitalisation Details'!$A$1:$M$2344,6,FALSE)</f>
        <v>11103.33</v>
      </c>
      <c r="N1009" t="str">
        <f>VLOOKUP(A1009,'Hospitalisation Details'!$A$1:$M$2344,7,FALSE)</f>
        <v>tier - 3</v>
      </c>
      <c r="O1009" t="str">
        <f>VLOOKUP(A1009,'Hospitalisation Details'!$A$1:$M$2344,8,FALSE)</f>
        <v>tier - 1</v>
      </c>
      <c r="P1009" t="str">
        <f>VLOOKUP(A1009,'Hospitalisation Details'!$A$1:$M$2344,9,FALSE)</f>
        <v>R1021</v>
      </c>
      <c r="Q1009">
        <f>VLOOKUP(A1009,'Hospitalisation Details'!$A$1:$M$2344,13,FALSE)</f>
        <v>42</v>
      </c>
    </row>
    <row r="1010" spans="1:17" ht="15.5" x14ac:dyDescent="0.35">
      <c r="A1010" s="21" t="s">
        <v>1362</v>
      </c>
      <c r="B1010" t="str">
        <f>VLOOKUP('Customer Names'!A1010,'Customer Names'!$A$2:$C$2336,3,FALSE)</f>
        <v xml:space="preserve">  Amy</v>
      </c>
      <c r="C1010">
        <f>VLOOKUP(A1010,'Medical Examinations'!$A$1:$L$2336,2, FALSE)</f>
        <v>41.91</v>
      </c>
      <c r="D1010">
        <f>VLOOKUP(A1010,'Medical Examinations'!$A$1:$L$2336,3,FALSE)</f>
        <v>4.92</v>
      </c>
      <c r="E1010" t="str">
        <f>VLOOKUP(A1010,'Medical Examinations'!$A$1:$L$2336,4,FALSE)</f>
        <v>yes</v>
      </c>
      <c r="F1010" t="str">
        <f>VLOOKUP(A1010,'Medical Examinations'!$A$1:$L$2336,5,FALSE)</f>
        <v>No</v>
      </c>
      <c r="G1010" t="str">
        <f>VLOOKUP(A1010,'Medical Examinations'!$A$1:$L$2336,6,FALSE)</f>
        <v>No</v>
      </c>
      <c r="H1010" s="25">
        <f>VLOOKUP(A1010,'Medical Examinations'!$A$1:$L$2336,7,FALSE)</f>
        <v>2</v>
      </c>
      <c r="I1010" t="str">
        <f>VLOOKUP(A1010,'Medical Examinations'!$A$1:$L$2336,8,FALSE)</f>
        <v>No</v>
      </c>
      <c r="J1010" t="str">
        <f>VLOOKUP(A1010,'Medical Examinations'!$A$1:$L$2336,11,FALSE)</f>
        <v>Obesity</v>
      </c>
      <c r="K1010" t="str">
        <f>VLOOKUP(A1010,'Medical Examinations'!$A$1:$L$2336,12,FALSE)</f>
        <v>Normal</v>
      </c>
      <c r="L1010" t="str">
        <f>VLOOKUP(A1010,'Hospitalisation Details'!$A$1:$M$2344,12,FALSE)</f>
        <v>05-07-1966</v>
      </c>
      <c r="M1010">
        <f>VLOOKUP(A1010,'Hospitalisation Details'!$A$1:$M$2344,6,FALSE)</f>
        <v>11093.62</v>
      </c>
      <c r="N1010" t="str">
        <f>VLOOKUP(A1010,'Hospitalisation Details'!$A$1:$M$2344,7,FALSE)</f>
        <v>tier - 3</v>
      </c>
      <c r="O1010" t="str">
        <f>VLOOKUP(A1010,'Hospitalisation Details'!$A$1:$M$2344,8,FALSE)</f>
        <v>tier - 1</v>
      </c>
      <c r="P1010" t="str">
        <f>VLOOKUP(A1010,'Hospitalisation Details'!$A$1:$M$2344,9,FALSE)</f>
        <v>R1013</v>
      </c>
      <c r="Q1010">
        <f>VLOOKUP(A1010,'Hospitalisation Details'!$A$1:$M$2344,13,FALSE)</f>
        <v>57</v>
      </c>
    </row>
    <row r="1011" spans="1:17" ht="15.5" x14ac:dyDescent="0.35">
      <c r="A1011" s="21" t="s">
        <v>1361</v>
      </c>
      <c r="B1011" t="str">
        <f>VLOOKUP('Customer Names'!A1011,'Customer Names'!$A$2:$C$2336,3,FALSE)</f>
        <v xml:space="preserve">  Aberu</v>
      </c>
      <c r="C1011">
        <f>VLOOKUP(A1011,'Medical Examinations'!$A$1:$L$2336,2, FALSE)</f>
        <v>39.82</v>
      </c>
      <c r="D1011">
        <f>VLOOKUP(A1011,'Medical Examinations'!$A$1:$L$2336,3,FALSE)</f>
        <v>6.05</v>
      </c>
      <c r="E1011" t="str">
        <f>VLOOKUP(A1011,'Medical Examinations'!$A$1:$L$2336,4,FALSE)</f>
        <v>yes</v>
      </c>
      <c r="F1011" t="str">
        <f>VLOOKUP(A1011,'Medical Examinations'!$A$1:$L$2336,5,FALSE)</f>
        <v>No</v>
      </c>
      <c r="G1011" t="str">
        <f>VLOOKUP(A1011,'Medical Examinations'!$A$1:$L$2336,6,FALSE)</f>
        <v>No</v>
      </c>
      <c r="H1011" s="25">
        <f>VLOOKUP(A1011,'Medical Examinations'!$A$1:$L$2336,7,FALSE)</f>
        <v>2</v>
      </c>
      <c r="I1011" t="str">
        <f>VLOOKUP(A1011,'Medical Examinations'!$A$1:$L$2336,8,FALSE)</f>
        <v>No</v>
      </c>
      <c r="J1011" t="str">
        <f>VLOOKUP(A1011,'Medical Examinations'!$A$1:$L$2336,11,FALSE)</f>
        <v>Obesity</v>
      </c>
      <c r="K1011" t="str">
        <f>VLOOKUP(A1011,'Medical Examinations'!$A$1:$L$2336,12,FALSE)</f>
        <v>Prediabetes</v>
      </c>
      <c r="L1011" t="str">
        <f>VLOOKUP(A1011,'Hospitalisation Details'!$A$1:$M$2344,12,FALSE)</f>
        <v>09-09-1966</v>
      </c>
      <c r="M1011">
        <f>VLOOKUP(A1011,'Hospitalisation Details'!$A$1:$M$2344,6,FALSE)</f>
        <v>11090.72</v>
      </c>
      <c r="N1011" t="str">
        <f>VLOOKUP(A1011,'Hospitalisation Details'!$A$1:$M$2344,7,FALSE)</f>
        <v>tier - 3</v>
      </c>
      <c r="O1011" t="str">
        <f>VLOOKUP(A1011,'Hospitalisation Details'!$A$1:$M$2344,8,FALSE)</f>
        <v>tier - 1</v>
      </c>
      <c r="P1011" t="str">
        <f>VLOOKUP(A1011,'Hospitalisation Details'!$A$1:$M$2344,9,FALSE)</f>
        <v>R1013</v>
      </c>
      <c r="Q1011">
        <f>VLOOKUP(A1011,'Hospitalisation Details'!$A$1:$M$2344,13,FALSE)</f>
        <v>56</v>
      </c>
    </row>
    <row r="1012" spans="1:17" ht="15.5" x14ac:dyDescent="0.35">
      <c r="A1012" s="21" t="s">
        <v>1360</v>
      </c>
      <c r="B1012" t="str">
        <f>VLOOKUP('Customer Names'!A1012,'Customer Names'!$A$2:$C$2336,3,FALSE)</f>
        <v xml:space="preserve">  Ashley</v>
      </c>
      <c r="C1012">
        <f>VLOOKUP(A1012,'Medical Examinations'!$A$1:$L$2336,2, FALSE)</f>
        <v>28.12</v>
      </c>
      <c r="D1012">
        <f>VLOOKUP(A1012,'Medical Examinations'!$A$1:$L$2336,3,FALSE)</f>
        <v>4.67</v>
      </c>
      <c r="E1012" t="str">
        <f>VLOOKUP(A1012,'Medical Examinations'!$A$1:$L$2336,4,FALSE)</f>
        <v>No</v>
      </c>
      <c r="F1012" t="str">
        <f>VLOOKUP(A1012,'Medical Examinations'!$A$1:$L$2336,5,FALSE)</f>
        <v>No</v>
      </c>
      <c r="G1012" t="str">
        <f>VLOOKUP(A1012,'Medical Examinations'!$A$1:$L$2336,6,FALSE)</f>
        <v>No</v>
      </c>
      <c r="H1012" s="25">
        <f>VLOOKUP(A1012,'Medical Examinations'!$A$1:$L$2336,7,FALSE)</f>
        <v>2</v>
      </c>
      <c r="I1012" t="str">
        <f>VLOOKUP(A1012,'Medical Examinations'!$A$1:$L$2336,8,FALSE)</f>
        <v>No</v>
      </c>
      <c r="J1012" t="str">
        <f>VLOOKUP(A1012,'Medical Examinations'!$A$1:$L$2336,11,FALSE)</f>
        <v>Over Weight</v>
      </c>
      <c r="K1012" t="str">
        <f>VLOOKUP(A1012,'Medical Examinations'!$A$1:$L$2336,12,FALSE)</f>
        <v>Normal</v>
      </c>
      <c r="L1012" t="str">
        <f>VLOOKUP(A1012,'Hospitalisation Details'!$A$1:$M$2344,12,FALSE)</f>
        <v>07-10-1972</v>
      </c>
      <c r="M1012">
        <f>VLOOKUP(A1012,'Hospitalisation Details'!$A$1:$M$2344,6,FALSE)</f>
        <v>11085.59</v>
      </c>
      <c r="N1012" t="str">
        <f>VLOOKUP(A1012,'Hospitalisation Details'!$A$1:$M$2344,7,FALSE)</f>
        <v>tier - 3</v>
      </c>
      <c r="O1012" t="str">
        <f>VLOOKUP(A1012,'Hospitalisation Details'!$A$1:$M$2344,8,FALSE)</f>
        <v>tier - 2</v>
      </c>
      <c r="P1012" t="str">
        <f>VLOOKUP(A1012,'Hospitalisation Details'!$A$1:$M$2344,9,FALSE)</f>
        <v>R1012</v>
      </c>
      <c r="Q1012">
        <f>VLOOKUP(A1012,'Hospitalisation Details'!$A$1:$M$2344,13,FALSE)</f>
        <v>50</v>
      </c>
    </row>
    <row r="1013" spans="1:17" ht="15.5" x14ac:dyDescent="0.35">
      <c r="A1013" s="21" t="s">
        <v>1359</v>
      </c>
      <c r="B1013" t="str">
        <f>VLOOKUP('Customer Names'!A1013,'Customer Names'!$A$2:$C$2336,3,FALSE)</f>
        <v xml:space="preserve">  Anna E</v>
      </c>
      <c r="C1013">
        <f>VLOOKUP(A1013,'Medical Examinations'!$A$1:$L$2336,2, FALSE)</f>
        <v>26.98</v>
      </c>
      <c r="D1013">
        <f>VLOOKUP(A1013,'Medical Examinations'!$A$1:$L$2336,3,FALSE)</f>
        <v>9.81</v>
      </c>
      <c r="E1013" t="str">
        <f>VLOOKUP(A1013,'Medical Examinations'!$A$1:$L$2336,4,FALSE)</f>
        <v>yes</v>
      </c>
      <c r="F1013" t="str">
        <f>VLOOKUP(A1013,'Medical Examinations'!$A$1:$L$2336,5,FALSE)</f>
        <v>No</v>
      </c>
      <c r="G1013" t="str">
        <f>VLOOKUP(A1013,'Medical Examinations'!$A$1:$L$2336,6,FALSE)</f>
        <v>No</v>
      </c>
      <c r="H1013" s="25">
        <f>VLOOKUP(A1013,'Medical Examinations'!$A$1:$L$2336,7,FALSE)</f>
        <v>0</v>
      </c>
      <c r="I1013" t="str">
        <f>VLOOKUP(A1013,'Medical Examinations'!$A$1:$L$2336,8,FALSE)</f>
        <v>No</v>
      </c>
      <c r="J1013" t="str">
        <f>VLOOKUP(A1013,'Medical Examinations'!$A$1:$L$2336,11,FALSE)</f>
        <v>Over Weight</v>
      </c>
      <c r="K1013" t="str">
        <f>VLOOKUP(A1013,'Medical Examinations'!$A$1:$L$2336,12,FALSE)</f>
        <v>Diabetes</v>
      </c>
      <c r="L1013" t="str">
        <f>VLOOKUP(A1013,'Hospitalisation Details'!$A$1:$M$2344,12,FALSE)</f>
        <v>04-09-1967</v>
      </c>
      <c r="M1013">
        <f>VLOOKUP(A1013,'Hospitalisation Details'!$A$1:$M$2344,6,FALSE)</f>
        <v>11082.58</v>
      </c>
      <c r="N1013" t="str">
        <f>VLOOKUP(A1013,'Hospitalisation Details'!$A$1:$M$2344,7,FALSE)</f>
        <v>tier - 3</v>
      </c>
      <c r="O1013" t="str">
        <f>VLOOKUP(A1013,'Hospitalisation Details'!$A$1:$M$2344,8,FALSE)</f>
        <v>tier - 2</v>
      </c>
      <c r="P1013" t="str">
        <f>VLOOKUP(A1013,'Hospitalisation Details'!$A$1:$M$2344,9,FALSE)</f>
        <v>R1012</v>
      </c>
      <c r="Q1013">
        <f>VLOOKUP(A1013,'Hospitalisation Details'!$A$1:$M$2344,13,FALSE)</f>
        <v>55</v>
      </c>
    </row>
    <row r="1014" spans="1:17" ht="15.5" x14ac:dyDescent="0.35">
      <c r="A1014" s="21" t="s">
        <v>1358</v>
      </c>
      <c r="B1014" t="str">
        <f>VLOOKUP('Customer Names'!A1014,'Customer Names'!$A$2:$C$2336,3,FALSE)</f>
        <v xml:space="preserve">  Tania K</v>
      </c>
      <c r="C1014">
        <f>VLOOKUP(A1014,'Medical Examinations'!$A$1:$L$2336,2, FALSE)</f>
        <v>27.2</v>
      </c>
      <c r="D1014">
        <f>VLOOKUP(A1014,'Medical Examinations'!$A$1:$L$2336,3,FALSE)</f>
        <v>6.06</v>
      </c>
      <c r="E1014" t="str">
        <f>VLOOKUP(A1014,'Medical Examinations'!$A$1:$L$2336,4,FALSE)</f>
        <v>yes</v>
      </c>
      <c r="F1014" t="str">
        <f>VLOOKUP(A1014,'Medical Examinations'!$A$1:$L$2336,5,FALSE)</f>
        <v>No</v>
      </c>
      <c r="G1014" t="str">
        <f>VLOOKUP(A1014,'Medical Examinations'!$A$1:$L$2336,6,FALSE)</f>
        <v>No</v>
      </c>
      <c r="H1014" s="25">
        <f>VLOOKUP(A1014,'Medical Examinations'!$A$1:$L$2336,7,FALSE)</f>
        <v>2</v>
      </c>
      <c r="I1014" t="str">
        <f>VLOOKUP(A1014,'Medical Examinations'!$A$1:$L$2336,8,FALSE)</f>
        <v>No</v>
      </c>
      <c r="J1014" t="str">
        <f>VLOOKUP(A1014,'Medical Examinations'!$A$1:$L$2336,11,FALSE)</f>
        <v>Over Weight</v>
      </c>
      <c r="K1014" t="str">
        <f>VLOOKUP(A1014,'Medical Examinations'!$A$1:$L$2336,12,FALSE)</f>
        <v>Prediabetes</v>
      </c>
      <c r="L1014" t="str">
        <f>VLOOKUP(A1014,'Hospitalisation Details'!$A$1:$M$2344,12,FALSE)</f>
        <v>20-11-1966</v>
      </c>
      <c r="M1014">
        <f>VLOOKUP(A1014,'Hospitalisation Details'!$A$1:$M$2344,6,FALSE)</f>
        <v>11073.18</v>
      </c>
      <c r="N1014" t="str">
        <f>VLOOKUP(A1014,'Hospitalisation Details'!$A$1:$M$2344,7,FALSE)</f>
        <v>tier - 3</v>
      </c>
      <c r="O1014" t="str">
        <f>VLOOKUP(A1014,'Hospitalisation Details'!$A$1:$M$2344,8,FALSE)</f>
        <v>tier - 3</v>
      </c>
      <c r="P1014" t="str">
        <f>VLOOKUP(A1014,'Hospitalisation Details'!$A$1:$M$2344,9,FALSE)</f>
        <v>R1011</v>
      </c>
      <c r="Q1014">
        <f>VLOOKUP(A1014,'Hospitalisation Details'!$A$1:$M$2344,13,FALSE)</f>
        <v>56</v>
      </c>
    </row>
    <row r="1015" spans="1:17" ht="15.5" x14ac:dyDescent="0.35">
      <c r="A1015" s="21" t="s">
        <v>1357</v>
      </c>
      <c r="B1015" t="str">
        <f>VLOOKUP('Customer Names'!A1015,'Customer Names'!$A$2:$C$2336,3,FALSE)</f>
        <v xml:space="preserve">  Ashley E</v>
      </c>
      <c r="C1015">
        <f>VLOOKUP(A1015,'Medical Examinations'!$A$1:$L$2336,2, FALSE)</f>
        <v>25.3</v>
      </c>
      <c r="D1015">
        <f>VLOOKUP(A1015,'Medical Examinations'!$A$1:$L$2336,3,FALSE)</f>
        <v>5.19</v>
      </c>
      <c r="E1015" t="str">
        <f>VLOOKUP(A1015,'Medical Examinations'!$A$1:$L$2336,4,FALSE)</f>
        <v>yes</v>
      </c>
      <c r="F1015" t="str">
        <f>VLOOKUP(A1015,'Medical Examinations'!$A$1:$L$2336,5,FALSE)</f>
        <v>No</v>
      </c>
      <c r="G1015" t="str">
        <f>VLOOKUP(A1015,'Medical Examinations'!$A$1:$L$2336,6,FALSE)</f>
        <v>No</v>
      </c>
      <c r="H1015" s="25">
        <f>VLOOKUP(A1015,'Medical Examinations'!$A$1:$L$2336,7,FALSE)</f>
        <v>2</v>
      </c>
      <c r="I1015" t="str">
        <f>VLOOKUP(A1015,'Medical Examinations'!$A$1:$L$2336,8,FALSE)</f>
        <v>No</v>
      </c>
      <c r="J1015" t="str">
        <f>VLOOKUP(A1015,'Medical Examinations'!$A$1:$L$2336,11,FALSE)</f>
        <v>Over Weight</v>
      </c>
      <c r="K1015" t="str">
        <f>VLOOKUP(A1015,'Medical Examinations'!$A$1:$L$2336,12,FALSE)</f>
        <v>Normal</v>
      </c>
      <c r="L1015" t="str">
        <f>VLOOKUP(A1015,'Hospitalisation Details'!$A$1:$M$2344,12,FALSE)</f>
        <v>07-11-1966</v>
      </c>
      <c r="M1015">
        <f>VLOOKUP(A1015,'Hospitalisation Details'!$A$1:$M$2344,6,FALSE)</f>
        <v>11070.54</v>
      </c>
      <c r="N1015" t="str">
        <f>VLOOKUP(A1015,'Hospitalisation Details'!$A$1:$M$2344,7,FALSE)</f>
        <v>tier - 3</v>
      </c>
      <c r="O1015" t="str">
        <f>VLOOKUP(A1015,'Hospitalisation Details'!$A$1:$M$2344,8,FALSE)</f>
        <v>tier - 3</v>
      </c>
      <c r="P1015" t="str">
        <f>VLOOKUP(A1015,'Hospitalisation Details'!$A$1:$M$2344,9,FALSE)</f>
        <v>R1011</v>
      </c>
      <c r="Q1015">
        <f>VLOOKUP(A1015,'Hospitalisation Details'!$A$1:$M$2344,13,FALSE)</f>
        <v>56</v>
      </c>
    </row>
    <row r="1016" spans="1:17" ht="15.5" x14ac:dyDescent="0.35">
      <c r="A1016" s="21" t="s">
        <v>1356</v>
      </c>
      <c r="B1016" t="str">
        <f>VLOOKUP('Customer Names'!A1016,'Customer Names'!$A$2:$C$2336,3,FALSE)</f>
        <v xml:space="preserve">  Aleksandra</v>
      </c>
      <c r="C1016">
        <f>VLOOKUP(A1016,'Medical Examinations'!$A$1:$L$2336,2, FALSE)</f>
        <v>30.25</v>
      </c>
      <c r="D1016">
        <f>VLOOKUP(A1016,'Medical Examinations'!$A$1:$L$2336,3,FALSE)</f>
        <v>10.16</v>
      </c>
      <c r="E1016" t="str">
        <f>VLOOKUP(A1016,'Medical Examinations'!$A$1:$L$2336,4,FALSE)</f>
        <v>No</v>
      </c>
      <c r="F1016" t="str">
        <f>VLOOKUP(A1016,'Medical Examinations'!$A$1:$L$2336,5,FALSE)</f>
        <v>No</v>
      </c>
      <c r="G1016" t="str">
        <f>VLOOKUP(A1016,'Medical Examinations'!$A$1:$L$2336,6,FALSE)</f>
        <v>No</v>
      </c>
      <c r="H1016" s="25">
        <f>VLOOKUP(A1016,'Medical Examinations'!$A$1:$L$2336,7,FALSE)</f>
        <v>0</v>
      </c>
      <c r="I1016" t="str">
        <f>VLOOKUP(A1016,'Medical Examinations'!$A$1:$L$2336,8,FALSE)</f>
        <v>No</v>
      </c>
      <c r="J1016" t="str">
        <f>VLOOKUP(A1016,'Medical Examinations'!$A$1:$L$2336,11,FALSE)</f>
        <v>Obesity</v>
      </c>
      <c r="K1016" t="str">
        <f>VLOOKUP(A1016,'Medical Examinations'!$A$1:$L$2336,12,FALSE)</f>
        <v>Diabetes</v>
      </c>
      <c r="L1016" t="str">
        <f>VLOOKUP(A1016,'Hospitalisation Details'!$A$1:$M$2344,12,FALSE)</f>
        <v>09-11-1971</v>
      </c>
      <c r="M1016">
        <f>VLOOKUP(A1016,'Hospitalisation Details'!$A$1:$M$2344,6,FALSE)</f>
        <v>11068.77</v>
      </c>
      <c r="N1016" t="str">
        <f>VLOOKUP(A1016,'Hospitalisation Details'!$A$1:$M$2344,7,FALSE)</f>
        <v>tier - 3</v>
      </c>
      <c r="O1016" t="str">
        <f>VLOOKUP(A1016,'Hospitalisation Details'!$A$1:$M$2344,8,FALSE)</f>
        <v>tier - 2</v>
      </c>
      <c r="P1016" t="str">
        <f>VLOOKUP(A1016,'Hospitalisation Details'!$A$1:$M$2344,9,FALSE)</f>
        <v>R1012</v>
      </c>
      <c r="Q1016">
        <f>VLOOKUP(A1016,'Hospitalisation Details'!$A$1:$M$2344,13,FALSE)</f>
        <v>51</v>
      </c>
    </row>
    <row r="1017" spans="1:17" ht="15.5" x14ac:dyDescent="0.35">
      <c r="A1017" s="21" t="s">
        <v>1355</v>
      </c>
      <c r="B1017" t="str">
        <f>VLOOKUP('Customer Names'!A1017,'Customer Names'!$A$2:$C$2336,3,FALSE)</f>
        <v xml:space="preserve">  Valery L</v>
      </c>
      <c r="C1017">
        <f>VLOOKUP(A1017,'Medical Examinations'!$A$1:$L$2336,2, FALSE)</f>
        <v>54</v>
      </c>
      <c r="D1017">
        <f>VLOOKUP(A1017,'Medical Examinations'!$A$1:$L$2336,3,FALSE)</f>
        <v>4.68</v>
      </c>
      <c r="E1017" t="str">
        <f>VLOOKUP(A1017,'Medical Examinations'!$A$1:$L$2336,4,FALSE)</f>
        <v>yes</v>
      </c>
      <c r="F1017" t="str">
        <f>VLOOKUP(A1017,'Medical Examinations'!$A$1:$L$2336,5,FALSE)</f>
        <v>yes</v>
      </c>
      <c r="G1017" t="str">
        <f>VLOOKUP(A1017,'Medical Examinations'!$A$1:$L$2336,6,FALSE)</f>
        <v>No</v>
      </c>
      <c r="H1017" s="25">
        <f>VLOOKUP(A1017,'Medical Examinations'!$A$1:$L$2336,7,FALSE)</f>
        <v>2</v>
      </c>
      <c r="I1017" t="str">
        <f>VLOOKUP(A1017,'Medical Examinations'!$A$1:$L$2336,8,FALSE)</f>
        <v>No</v>
      </c>
      <c r="J1017" t="str">
        <f>VLOOKUP(A1017,'Medical Examinations'!$A$1:$L$2336,11,FALSE)</f>
        <v>Obesity</v>
      </c>
      <c r="K1017" t="str">
        <f>VLOOKUP(A1017,'Medical Examinations'!$A$1:$L$2336,12,FALSE)</f>
        <v>Normal</v>
      </c>
      <c r="L1017" t="str">
        <f>VLOOKUP(A1017,'Hospitalisation Details'!$A$1:$M$2344,12,FALSE)</f>
        <v>18-09-2000</v>
      </c>
      <c r="M1017">
        <f>VLOOKUP(A1017,'Hospitalisation Details'!$A$1:$M$2344,6,FALSE)</f>
        <v>11068.7</v>
      </c>
      <c r="N1017" t="str">
        <f>VLOOKUP(A1017,'Hospitalisation Details'!$A$1:$M$2344,7,FALSE)</f>
        <v>tier - 3</v>
      </c>
      <c r="O1017" t="str">
        <f>VLOOKUP(A1017,'Hospitalisation Details'!$A$1:$M$2344,8,FALSE)</f>
        <v>tier - 1</v>
      </c>
      <c r="P1017" t="str">
        <f>VLOOKUP(A1017,'Hospitalisation Details'!$A$1:$M$2344,9,FALSE)</f>
        <v>R1011</v>
      </c>
      <c r="Q1017">
        <f>VLOOKUP(A1017,'Hospitalisation Details'!$A$1:$M$2344,13,FALSE)</f>
        <v>22</v>
      </c>
    </row>
    <row r="1018" spans="1:17" ht="15.5" x14ac:dyDescent="0.35">
      <c r="A1018" s="21" t="s">
        <v>1354</v>
      </c>
      <c r="B1018" t="str">
        <f>VLOOKUP('Customer Names'!A1018,'Customer Names'!$A$2:$C$2336,3,FALSE)</f>
        <v xml:space="preserve">  Joanna G</v>
      </c>
      <c r="C1018">
        <f>VLOOKUP(A1018,'Medical Examinations'!$A$1:$L$2336,2, FALSE)</f>
        <v>51.86</v>
      </c>
      <c r="D1018">
        <f>VLOOKUP(A1018,'Medical Examinations'!$A$1:$L$2336,3,FALSE)</f>
        <v>5.32</v>
      </c>
      <c r="E1018" t="str">
        <f>VLOOKUP(A1018,'Medical Examinations'!$A$1:$L$2336,4,FALSE)</f>
        <v>yes</v>
      </c>
      <c r="F1018" t="str">
        <f>VLOOKUP(A1018,'Medical Examinations'!$A$1:$L$2336,5,FALSE)</f>
        <v>No</v>
      </c>
      <c r="G1018" t="str">
        <f>VLOOKUP(A1018,'Medical Examinations'!$A$1:$L$2336,6,FALSE)</f>
        <v>No</v>
      </c>
      <c r="H1018" s="25">
        <f>VLOOKUP(A1018,'Medical Examinations'!$A$1:$L$2336,7,FALSE)</f>
        <v>0</v>
      </c>
      <c r="I1018" t="str">
        <f>VLOOKUP(A1018,'Medical Examinations'!$A$1:$L$2336,8,FALSE)</f>
        <v>No</v>
      </c>
      <c r="J1018" t="str">
        <f>VLOOKUP(A1018,'Medical Examinations'!$A$1:$L$2336,11,FALSE)</f>
        <v>Obesity</v>
      </c>
      <c r="K1018" t="str">
        <f>VLOOKUP(A1018,'Medical Examinations'!$A$1:$L$2336,12,FALSE)</f>
        <v>Normal</v>
      </c>
      <c r="L1018" t="str">
        <f>VLOOKUP(A1018,'Hospitalisation Details'!$A$1:$M$2344,12,FALSE)</f>
        <v>17-12-2001</v>
      </c>
      <c r="M1018">
        <f>VLOOKUP(A1018,'Hospitalisation Details'!$A$1:$M$2344,6,FALSE)</f>
        <v>11046.02</v>
      </c>
      <c r="N1018" t="str">
        <f>VLOOKUP(A1018,'Hospitalisation Details'!$A$1:$M$2344,7,FALSE)</f>
        <v>tier - 3</v>
      </c>
      <c r="O1018" t="str">
        <f>VLOOKUP(A1018,'Hospitalisation Details'!$A$1:$M$2344,8,FALSE)</f>
        <v>tier - 1</v>
      </c>
      <c r="P1018" t="str">
        <f>VLOOKUP(A1018,'Hospitalisation Details'!$A$1:$M$2344,9,FALSE)</f>
        <v>R1026</v>
      </c>
      <c r="Q1018">
        <f>VLOOKUP(A1018,'Hospitalisation Details'!$A$1:$M$2344,13,FALSE)</f>
        <v>21</v>
      </c>
    </row>
    <row r="1019" spans="1:17" ht="15.5" x14ac:dyDescent="0.35">
      <c r="A1019" s="21" t="s">
        <v>1353</v>
      </c>
      <c r="B1019" t="str">
        <f>VLOOKUP('Customer Names'!A1019,'Customer Names'!$A$2:$C$2336,3,FALSE)</f>
        <v xml:space="preserve">  Stefanie F</v>
      </c>
      <c r="C1019">
        <f>VLOOKUP(A1019,'Medical Examinations'!$A$1:$L$2336,2, FALSE)</f>
        <v>31.39</v>
      </c>
      <c r="D1019">
        <f>VLOOKUP(A1019,'Medical Examinations'!$A$1:$L$2336,3,FALSE)</f>
        <v>6.99</v>
      </c>
      <c r="E1019" t="str">
        <f>VLOOKUP(A1019,'Medical Examinations'!$A$1:$L$2336,4,FALSE)</f>
        <v>No</v>
      </c>
      <c r="F1019" t="str">
        <f>VLOOKUP(A1019,'Medical Examinations'!$A$1:$L$2336,5,FALSE)</f>
        <v>No</v>
      </c>
      <c r="G1019" t="str">
        <f>VLOOKUP(A1019,'Medical Examinations'!$A$1:$L$2336,6,FALSE)</f>
        <v>No</v>
      </c>
      <c r="H1019" s="25">
        <f>VLOOKUP(A1019,'Medical Examinations'!$A$1:$L$2336,7,FALSE)</f>
        <v>0</v>
      </c>
      <c r="I1019" t="str">
        <f>VLOOKUP(A1019,'Medical Examinations'!$A$1:$L$2336,8,FALSE)</f>
        <v>No</v>
      </c>
      <c r="J1019" t="str">
        <f>VLOOKUP(A1019,'Medical Examinations'!$A$1:$L$2336,11,FALSE)</f>
        <v>Obesity</v>
      </c>
      <c r="K1019" t="str">
        <f>VLOOKUP(A1019,'Medical Examinations'!$A$1:$L$2336,12,FALSE)</f>
        <v>Diabetes</v>
      </c>
      <c r="L1019" t="str">
        <f>VLOOKUP(A1019,'Hospitalisation Details'!$A$1:$M$2344,12,FALSE)</f>
        <v>30-08-1974</v>
      </c>
      <c r="M1019">
        <f>VLOOKUP(A1019,'Hospitalisation Details'!$A$1:$M$2344,6,FALSE)</f>
        <v>11037.85</v>
      </c>
      <c r="N1019" t="str">
        <f>VLOOKUP(A1019,'Hospitalisation Details'!$A$1:$M$2344,7,FALSE)</f>
        <v>tier - 3</v>
      </c>
      <c r="O1019" t="str">
        <f>VLOOKUP(A1019,'Hospitalisation Details'!$A$1:$M$2344,8,FALSE)</f>
        <v>tier - 2</v>
      </c>
      <c r="P1019" t="str">
        <f>VLOOKUP(A1019,'Hospitalisation Details'!$A$1:$M$2344,9,FALSE)</f>
        <v>R1025</v>
      </c>
      <c r="Q1019">
        <f>VLOOKUP(A1019,'Hospitalisation Details'!$A$1:$M$2344,13,FALSE)</f>
        <v>48</v>
      </c>
    </row>
    <row r="1020" spans="1:17" ht="15.5" x14ac:dyDescent="0.35">
      <c r="A1020" s="21" t="s">
        <v>1352</v>
      </c>
      <c r="B1020" t="str">
        <f>VLOOKUP('Customer Names'!A1020,'Customer Names'!$A$2:$C$2336,3,FALSE)</f>
        <v xml:space="preserve">  Stephen</v>
      </c>
      <c r="C1020">
        <f>VLOOKUP(A1020,'Medical Examinations'!$A$1:$L$2336,2, FALSE)</f>
        <v>39.97</v>
      </c>
      <c r="D1020">
        <f>VLOOKUP(A1020,'Medical Examinations'!$A$1:$L$2336,3,FALSE)</f>
        <v>5.55</v>
      </c>
      <c r="E1020" t="str">
        <f>VLOOKUP(A1020,'Medical Examinations'!$A$1:$L$2336,4,FALSE)</f>
        <v>No</v>
      </c>
      <c r="F1020" t="str">
        <f>VLOOKUP(A1020,'Medical Examinations'!$A$1:$L$2336,5,FALSE)</f>
        <v>No</v>
      </c>
      <c r="G1020" t="str">
        <f>VLOOKUP(A1020,'Medical Examinations'!$A$1:$L$2336,6,FALSE)</f>
        <v>No</v>
      </c>
      <c r="H1020" s="25">
        <f>VLOOKUP(A1020,'Medical Examinations'!$A$1:$L$2336,7,FALSE)</f>
        <v>0</v>
      </c>
      <c r="I1020" t="str">
        <f>VLOOKUP(A1020,'Medical Examinations'!$A$1:$L$2336,8,FALSE)</f>
        <v>No</v>
      </c>
      <c r="J1020" t="str">
        <f>VLOOKUP(A1020,'Medical Examinations'!$A$1:$L$2336,11,FALSE)</f>
        <v>Obesity</v>
      </c>
      <c r="K1020" t="str">
        <f>VLOOKUP(A1020,'Medical Examinations'!$A$1:$L$2336,12,FALSE)</f>
        <v>Normal</v>
      </c>
      <c r="L1020" t="str">
        <f>VLOOKUP(A1020,'Hospitalisation Details'!$A$1:$M$2344,12,FALSE)</f>
        <v>25-10-1989</v>
      </c>
      <c r="M1020">
        <f>VLOOKUP(A1020,'Hospitalisation Details'!$A$1:$M$2344,6,FALSE)</f>
        <v>11037.51</v>
      </c>
      <c r="N1020" t="str">
        <f>VLOOKUP(A1020,'Hospitalisation Details'!$A$1:$M$2344,7,FALSE)</f>
        <v>tier - 3</v>
      </c>
      <c r="O1020" t="str">
        <f>VLOOKUP(A1020,'Hospitalisation Details'!$A$1:$M$2344,8,FALSE)</f>
        <v>tier - 1</v>
      </c>
      <c r="P1020" t="str">
        <f>VLOOKUP(A1020,'Hospitalisation Details'!$A$1:$M$2344,9,FALSE)</f>
        <v>R1012</v>
      </c>
      <c r="Q1020">
        <f>VLOOKUP(A1020,'Hospitalisation Details'!$A$1:$M$2344,13,FALSE)</f>
        <v>33</v>
      </c>
    </row>
    <row r="1021" spans="1:17" ht="15.5" x14ac:dyDescent="0.35">
      <c r="A1021" s="21" t="s">
        <v>1351</v>
      </c>
      <c r="B1021" t="str">
        <f>VLOOKUP('Customer Names'!A1021,'Customer Names'!$A$2:$C$2336,3,FALSE)</f>
        <v xml:space="preserve">  Liza J</v>
      </c>
      <c r="C1021">
        <f>VLOOKUP(A1021,'Medical Examinations'!$A$1:$L$2336,2, FALSE)</f>
        <v>41.23</v>
      </c>
      <c r="D1021">
        <f>VLOOKUP(A1021,'Medical Examinations'!$A$1:$L$2336,3,FALSE)</f>
        <v>6.94</v>
      </c>
      <c r="E1021" t="str">
        <f>VLOOKUP(A1021,'Medical Examinations'!$A$1:$L$2336,4,FALSE)</f>
        <v>No</v>
      </c>
      <c r="F1021" t="str">
        <f>VLOOKUP(A1021,'Medical Examinations'!$A$1:$L$2336,5,FALSE)</f>
        <v>No</v>
      </c>
      <c r="G1021" t="str">
        <f>VLOOKUP(A1021,'Medical Examinations'!$A$1:$L$2336,6,FALSE)</f>
        <v>No</v>
      </c>
      <c r="H1021" s="25">
        <f>VLOOKUP(A1021,'Medical Examinations'!$A$1:$L$2336,7,FALSE)</f>
        <v>0</v>
      </c>
      <c r="I1021" t="str">
        <f>VLOOKUP(A1021,'Medical Examinations'!$A$1:$L$2336,8,FALSE)</f>
        <v>No</v>
      </c>
      <c r="J1021" t="str">
        <f>VLOOKUP(A1021,'Medical Examinations'!$A$1:$L$2336,11,FALSE)</f>
        <v>Obesity</v>
      </c>
      <c r="K1021" t="str">
        <f>VLOOKUP(A1021,'Medical Examinations'!$A$1:$L$2336,12,FALSE)</f>
        <v>Diabetes</v>
      </c>
      <c r="L1021" t="str">
        <f>VLOOKUP(A1021,'Hospitalisation Details'!$A$1:$M$2344,12,FALSE)</f>
        <v>10-12-1974</v>
      </c>
      <c r="M1021">
        <f>VLOOKUP(A1021,'Hospitalisation Details'!$A$1:$M$2344,6,FALSE)</f>
        <v>11033.66</v>
      </c>
      <c r="N1021" t="str">
        <f>VLOOKUP(A1021,'Hospitalisation Details'!$A$1:$M$2344,7,FALSE)</f>
        <v>tier - 3</v>
      </c>
      <c r="O1021" t="str">
        <f>VLOOKUP(A1021,'Hospitalisation Details'!$A$1:$M$2344,8,FALSE)</f>
        <v>tier - 3</v>
      </c>
      <c r="P1021" t="str">
        <f>VLOOKUP(A1021,'Hospitalisation Details'!$A$1:$M$2344,9,FALSE)</f>
        <v>R1012</v>
      </c>
      <c r="Q1021">
        <f>VLOOKUP(A1021,'Hospitalisation Details'!$A$1:$M$2344,13,FALSE)</f>
        <v>48</v>
      </c>
    </row>
    <row r="1022" spans="1:17" ht="15.5" x14ac:dyDescent="0.35">
      <c r="A1022" s="21" t="s">
        <v>1350</v>
      </c>
      <c r="B1022" t="str">
        <f>VLOOKUP('Customer Names'!A1022,'Customer Names'!$A$2:$C$2336,3,FALSE)</f>
        <v xml:space="preserve">  Ian M</v>
      </c>
      <c r="C1022">
        <f>VLOOKUP(A1022,'Medical Examinations'!$A$1:$L$2336,2, FALSE)</f>
        <v>49.45</v>
      </c>
      <c r="D1022">
        <f>VLOOKUP(A1022,'Medical Examinations'!$A$1:$L$2336,3,FALSE)</f>
        <v>4.2</v>
      </c>
      <c r="E1022" t="str">
        <f>VLOOKUP(A1022,'Medical Examinations'!$A$1:$L$2336,4,FALSE)</f>
        <v>yes</v>
      </c>
      <c r="F1022" t="str">
        <f>VLOOKUP(A1022,'Medical Examinations'!$A$1:$L$2336,5,FALSE)</f>
        <v>No</v>
      </c>
      <c r="G1022" t="str">
        <f>VLOOKUP(A1022,'Medical Examinations'!$A$1:$L$2336,6,FALSE)</f>
        <v>No</v>
      </c>
      <c r="H1022" s="25">
        <f>VLOOKUP(A1022,'Medical Examinations'!$A$1:$L$2336,7,FALSE)</f>
        <v>0</v>
      </c>
      <c r="I1022" t="str">
        <f>VLOOKUP(A1022,'Medical Examinations'!$A$1:$L$2336,8,FALSE)</f>
        <v>No</v>
      </c>
      <c r="J1022" t="str">
        <f>VLOOKUP(A1022,'Medical Examinations'!$A$1:$L$2336,11,FALSE)</f>
        <v>Obesity</v>
      </c>
      <c r="K1022" t="str">
        <f>VLOOKUP(A1022,'Medical Examinations'!$A$1:$L$2336,12,FALSE)</f>
        <v>Normal</v>
      </c>
      <c r="L1022" t="str">
        <f>VLOOKUP(A1022,'Hospitalisation Details'!$A$1:$M$2344,12,FALSE)</f>
        <v>21-07-1996</v>
      </c>
      <c r="M1022">
        <f>VLOOKUP(A1022,'Hospitalisation Details'!$A$1:$M$2344,6,FALSE)</f>
        <v>11028.56</v>
      </c>
      <c r="N1022" t="str">
        <f>VLOOKUP(A1022,'Hospitalisation Details'!$A$1:$M$2344,7,FALSE)</f>
        <v>tier - 3</v>
      </c>
      <c r="O1022" t="str">
        <f>VLOOKUP(A1022,'Hospitalisation Details'!$A$1:$M$2344,8,FALSE)</f>
        <v>tier - 3</v>
      </c>
      <c r="P1022" t="str">
        <f>VLOOKUP(A1022,'Hospitalisation Details'!$A$1:$M$2344,9,FALSE)</f>
        <v>R1012</v>
      </c>
      <c r="Q1022">
        <f>VLOOKUP(A1022,'Hospitalisation Details'!$A$1:$M$2344,13,FALSE)</f>
        <v>27</v>
      </c>
    </row>
    <row r="1023" spans="1:17" ht="15.5" x14ac:dyDescent="0.35">
      <c r="A1023" s="21" t="s">
        <v>1349</v>
      </c>
      <c r="B1023" t="str">
        <f>VLOOKUP('Customer Names'!A1023,'Customer Names'!$A$2:$C$2336,3,FALSE)</f>
        <v xml:space="preserve">  Claudia L</v>
      </c>
      <c r="C1023">
        <f>VLOOKUP(A1023,'Medical Examinations'!$A$1:$L$2336,2, FALSE)</f>
        <v>41.04</v>
      </c>
      <c r="D1023">
        <f>VLOOKUP(A1023,'Medical Examinations'!$A$1:$L$2336,3,FALSE)</f>
        <v>5.59</v>
      </c>
      <c r="E1023" t="str">
        <f>VLOOKUP(A1023,'Medical Examinations'!$A$1:$L$2336,4,FALSE)</f>
        <v>No</v>
      </c>
      <c r="F1023" t="str">
        <f>VLOOKUP(A1023,'Medical Examinations'!$A$1:$L$2336,5,FALSE)</f>
        <v>No</v>
      </c>
      <c r="G1023" t="str">
        <f>VLOOKUP(A1023,'Medical Examinations'!$A$1:$L$2336,6,FALSE)</f>
        <v>No</v>
      </c>
      <c r="H1023" s="25">
        <f>VLOOKUP(A1023,'Medical Examinations'!$A$1:$L$2336,7,FALSE)</f>
        <v>0</v>
      </c>
      <c r="I1023" t="str">
        <f>VLOOKUP(A1023,'Medical Examinations'!$A$1:$L$2336,8,FALSE)</f>
        <v>No</v>
      </c>
      <c r="J1023" t="str">
        <f>VLOOKUP(A1023,'Medical Examinations'!$A$1:$L$2336,11,FALSE)</f>
        <v>Obesity</v>
      </c>
      <c r="K1023" t="str">
        <f>VLOOKUP(A1023,'Medical Examinations'!$A$1:$L$2336,12,FALSE)</f>
        <v>Normal</v>
      </c>
      <c r="L1023" t="str">
        <f>VLOOKUP(A1023,'Hospitalisation Details'!$A$1:$M$2344,12,FALSE)</f>
        <v>26-06-1991</v>
      </c>
      <c r="M1023">
        <f>VLOOKUP(A1023,'Hospitalisation Details'!$A$1:$M$2344,6,FALSE)</f>
        <v>11018.05</v>
      </c>
      <c r="N1023" t="str">
        <f>VLOOKUP(A1023,'Hospitalisation Details'!$A$1:$M$2344,7,FALSE)</f>
        <v>tier - 3</v>
      </c>
      <c r="O1023" t="str">
        <f>VLOOKUP(A1023,'Hospitalisation Details'!$A$1:$M$2344,8,FALSE)</f>
        <v>tier - 2</v>
      </c>
      <c r="P1023" t="str">
        <f>VLOOKUP(A1023,'Hospitalisation Details'!$A$1:$M$2344,9,FALSE)</f>
        <v>R1012</v>
      </c>
      <c r="Q1023">
        <f>VLOOKUP(A1023,'Hospitalisation Details'!$A$1:$M$2344,13,FALSE)</f>
        <v>32</v>
      </c>
    </row>
    <row r="1024" spans="1:17" ht="15.5" x14ac:dyDescent="0.35">
      <c r="A1024" s="21" t="s">
        <v>1348</v>
      </c>
      <c r="B1024" t="str">
        <f>VLOOKUP('Customer Names'!A1024,'Customer Names'!$A$2:$C$2336,3,FALSE)</f>
        <v xml:space="preserve">  Jessica M</v>
      </c>
      <c r="C1024">
        <f>VLOOKUP(A1024,'Medical Examinations'!$A$1:$L$2336,2, FALSE)</f>
        <v>27.93</v>
      </c>
      <c r="D1024">
        <f>VLOOKUP(A1024,'Medical Examinations'!$A$1:$L$2336,3,FALSE)</f>
        <v>9.9600000000000009</v>
      </c>
      <c r="E1024" t="str">
        <f>VLOOKUP(A1024,'Medical Examinations'!$A$1:$L$2336,4,FALSE)</f>
        <v>No</v>
      </c>
      <c r="F1024" t="str">
        <f>VLOOKUP(A1024,'Medical Examinations'!$A$1:$L$2336,5,FALSE)</f>
        <v>No</v>
      </c>
      <c r="G1024" t="str">
        <f>VLOOKUP(A1024,'Medical Examinations'!$A$1:$L$2336,6,FALSE)</f>
        <v>No</v>
      </c>
      <c r="H1024" s="25">
        <f>VLOOKUP(A1024,'Medical Examinations'!$A$1:$L$2336,7,FALSE)</f>
        <v>0</v>
      </c>
      <c r="I1024" t="str">
        <f>VLOOKUP(A1024,'Medical Examinations'!$A$1:$L$2336,8,FALSE)</f>
        <v>No</v>
      </c>
      <c r="J1024" t="str">
        <f>VLOOKUP(A1024,'Medical Examinations'!$A$1:$L$2336,11,FALSE)</f>
        <v>Over Weight</v>
      </c>
      <c r="K1024" t="str">
        <f>VLOOKUP(A1024,'Medical Examinations'!$A$1:$L$2336,12,FALSE)</f>
        <v>Diabetes</v>
      </c>
      <c r="L1024" t="str">
        <f>VLOOKUP(A1024,'Hospitalisation Details'!$A$1:$M$2344,12,FALSE)</f>
        <v>15-12-1974</v>
      </c>
      <c r="M1024">
        <f>VLOOKUP(A1024,'Hospitalisation Details'!$A$1:$M$2344,6,FALSE)</f>
        <v>11015.17</v>
      </c>
      <c r="N1024" t="str">
        <f>VLOOKUP(A1024,'Hospitalisation Details'!$A$1:$M$2344,7,FALSE)</f>
        <v>tier - 3</v>
      </c>
      <c r="O1024" t="str">
        <f>VLOOKUP(A1024,'Hospitalisation Details'!$A$1:$M$2344,8,FALSE)</f>
        <v>tier - 1</v>
      </c>
      <c r="P1024" t="str">
        <f>VLOOKUP(A1024,'Hospitalisation Details'!$A$1:$M$2344,9,FALSE)</f>
        <v>R1012</v>
      </c>
      <c r="Q1024">
        <f>VLOOKUP(A1024,'Hospitalisation Details'!$A$1:$M$2344,13,FALSE)</f>
        <v>48</v>
      </c>
    </row>
    <row r="1025" spans="1:17" ht="15.5" x14ac:dyDescent="0.35">
      <c r="A1025" s="21" t="s">
        <v>1347</v>
      </c>
      <c r="B1025" t="str">
        <f>VLOOKUP('Customer Names'!A1025,'Customer Names'!$A$2:$C$2336,3,FALSE)</f>
        <v xml:space="preserve">  Billy Jr</v>
      </c>
      <c r="C1025">
        <f>VLOOKUP(A1025,'Medical Examinations'!$A$1:$L$2336,2, FALSE)</f>
        <v>21.01</v>
      </c>
      <c r="D1025">
        <f>VLOOKUP(A1025,'Medical Examinations'!$A$1:$L$2336,3,FALSE)</f>
        <v>7.37</v>
      </c>
      <c r="E1025" t="str">
        <f>VLOOKUP(A1025,'Medical Examinations'!$A$1:$L$2336,4,FALSE)</f>
        <v>No</v>
      </c>
      <c r="F1025" t="str">
        <f>VLOOKUP(A1025,'Medical Examinations'!$A$1:$L$2336,5,FALSE)</f>
        <v>No</v>
      </c>
      <c r="G1025" t="str">
        <f>VLOOKUP(A1025,'Medical Examinations'!$A$1:$L$2336,6,FALSE)</f>
        <v>No</v>
      </c>
      <c r="H1025" s="25">
        <f>VLOOKUP(A1025,'Medical Examinations'!$A$1:$L$2336,7,FALSE)</f>
        <v>0</v>
      </c>
      <c r="I1025" t="str">
        <f>VLOOKUP(A1025,'Medical Examinations'!$A$1:$L$2336,8,FALSE)</f>
        <v>No</v>
      </c>
      <c r="J1025" t="str">
        <f>VLOOKUP(A1025,'Medical Examinations'!$A$1:$L$2336,11,FALSE)</f>
        <v>Normal Weight</v>
      </c>
      <c r="K1025" t="str">
        <f>VLOOKUP(A1025,'Medical Examinations'!$A$1:$L$2336,12,FALSE)</f>
        <v>Diabetes</v>
      </c>
      <c r="L1025" t="str">
        <f>VLOOKUP(A1025,'Hospitalisation Details'!$A$1:$M$2344,12,FALSE)</f>
        <v>24-10-1968</v>
      </c>
      <c r="M1025">
        <f>VLOOKUP(A1025,'Hospitalisation Details'!$A$1:$M$2344,6,FALSE)</f>
        <v>11013.71</v>
      </c>
      <c r="N1025" t="str">
        <f>VLOOKUP(A1025,'Hospitalisation Details'!$A$1:$M$2344,7,FALSE)</f>
        <v>tier - 3</v>
      </c>
      <c r="O1025" t="str">
        <f>VLOOKUP(A1025,'Hospitalisation Details'!$A$1:$M$2344,8,FALSE)</f>
        <v>tier - 1</v>
      </c>
      <c r="P1025" t="str">
        <f>VLOOKUP(A1025,'Hospitalisation Details'!$A$1:$M$2344,9,FALSE)</f>
        <v>R1013</v>
      </c>
      <c r="Q1025">
        <f>VLOOKUP(A1025,'Hospitalisation Details'!$A$1:$M$2344,13,FALSE)</f>
        <v>54</v>
      </c>
    </row>
    <row r="1026" spans="1:17" ht="15.5" x14ac:dyDescent="0.35">
      <c r="A1026" s="21" t="s">
        <v>1346</v>
      </c>
      <c r="B1026" t="str">
        <f>VLOOKUP('Customer Names'!A1026,'Customer Names'!$A$2:$C$2336,3,FALSE)</f>
        <v xml:space="preserve">  David</v>
      </c>
      <c r="C1026">
        <f>VLOOKUP(A1026,'Medical Examinations'!$A$1:$L$2336,2, FALSE)</f>
        <v>52.37</v>
      </c>
      <c r="D1026">
        <f>VLOOKUP(A1026,'Medical Examinations'!$A$1:$L$2336,3,FALSE)</f>
        <v>5.0599999999999996</v>
      </c>
      <c r="E1026" t="str">
        <f>VLOOKUP(A1026,'Medical Examinations'!$A$1:$L$2336,4,FALSE)</f>
        <v>yes</v>
      </c>
      <c r="F1026" t="str">
        <f>VLOOKUP(A1026,'Medical Examinations'!$A$1:$L$2336,5,FALSE)</f>
        <v>yes</v>
      </c>
      <c r="G1026" t="str">
        <f>VLOOKUP(A1026,'Medical Examinations'!$A$1:$L$2336,6,FALSE)</f>
        <v>No</v>
      </c>
      <c r="H1026" s="25">
        <f>VLOOKUP(A1026,'Medical Examinations'!$A$1:$L$2336,7,FALSE)</f>
        <v>2</v>
      </c>
      <c r="I1026" t="str">
        <f>VLOOKUP(A1026,'Medical Examinations'!$A$1:$L$2336,8,FALSE)</f>
        <v>No</v>
      </c>
      <c r="J1026" t="str">
        <f>VLOOKUP(A1026,'Medical Examinations'!$A$1:$L$2336,11,FALSE)</f>
        <v>Obesity</v>
      </c>
      <c r="K1026" t="str">
        <f>VLOOKUP(A1026,'Medical Examinations'!$A$1:$L$2336,12,FALSE)</f>
        <v>Normal</v>
      </c>
      <c r="L1026" t="str">
        <f>VLOOKUP(A1026,'Hospitalisation Details'!$A$1:$M$2344,12,FALSE)</f>
        <v>17-09-2000</v>
      </c>
      <c r="M1026">
        <f>VLOOKUP(A1026,'Hospitalisation Details'!$A$1:$M$2344,6,FALSE)</f>
        <v>10991.58</v>
      </c>
      <c r="N1026" t="str">
        <f>VLOOKUP(A1026,'Hospitalisation Details'!$A$1:$M$2344,7,FALSE)</f>
        <v>tier - 3</v>
      </c>
      <c r="O1026" t="str">
        <f>VLOOKUP(A1026,'Hospitalisation Details'!$A$1:$M$2344,8,FALSE)</f>
        <v>tier - 3</v>
      </c>
      <c r="P1026" t="str">
        <f>VLOOKUP(A1026,'Hospitalisation Details'!$A$1:$M$2344,9,FALSE)</f>
        <v>R1012</v>
      </c>
      <c r="Q1026">
        <f>VLOOKUP(A1026,'Hospitalisation Details'!$A$1:$M$2344,13,FALSE)</f>
        <v>22</v>
      </c>
    </row>
    <row r="1027" spans="1:17" ht="15.5" x14ac:dyDescent="0.35">
      <c r="A1027" s="21" t="s">
        <v>1345</v>
      </c>
      <c r="B1027" t="str">
        <f>VLOOKUP('Customer Names'!A1027,'Customer Names'!$A$2:$C$2336,3,FALSE)</f>
        <v xml:space="preserve">  Tim</v>
      </c>
      <c r="C1027">
        <f>VLOOKUP(A1027,'Medical Examinations'!$A$1:$L$2336,2, FALSE)</f>
        <v>40.369999999999997</v>
      </c>
      <c r="D1027">
        <f>VLOOKUP(A1027,'Medical Examinations'!$A$1:$L$2336,3,FALSE)</f>
        <v>8.2100000000000009</v>
      </c>
      <c r="E1027" t="str">
        <f>VLOOKUP(A1027,'Medical Examinations'!$A$1:$L$2336,4,FALSE)</f>
        <v>No</v>
      </c>
      <c r="F1027" t="str">
        <f>VLOOKUP(A1027,'Medical Examinations'!$A$1:$L$2336,5,FALSE)</f>
        <v>No</v>
      </c>
      <c r="G1027" t="str">
        <f>VLOOKUP(A1027,'Medical Examinations'!$A$1:$L$2336,6,FALSE)</f>
        <v>No</v>
      </c>
      <c r="H1027" s="25">
        <f>VLOOKUP(A1027,'Medical Examinations'!$A$1:$L$2336,7,FALSE)</f>
        <v>0</v>
      </c>
      <c r="I1027" t="str">
        <f>VLOOKUP(A1027,'Medical Examinations'!$A$1:$L$2336,8,FALSE)</f>
        <v>No</v>
      </c>
      <c r="J1027" t="str">
        <f>VLOOKUP(A1027,'Medical Examinations'!$A$1:$L$2336,11,FALSE)</f>
        <v>Obesity</v>
      </c>
      <c r="K1027" t="str">
        <f>VLOOKUP(A1027,'Medical Examinations'!$A$1:$L$2336,12,FALSE)</f>
        <v>Diabetes</v>
      </c>
      <c r="L1027" t="str">
        <f>VLOOKUP(A1027,'Hospitalisation Details'!$A$1:$M$2344,12,FALSE)</f>
        <v>18-12-1965</v>
      </c>
      <c r="M1027">
        <f>VLOOKUP(A1027,'Hospitalisation Details'!$A$1:$M$2344,6,FALSE)</f>
        <v>10982.5</v>
      </c>
      <c r="N1027" t="str">
        <f>VLOOKUP(A1027,'Hospitalisation Details'!$A$1:$M$2344,7,FALSE)</f>
        <v>tier - 3</v>
      </c>
      <c r="O1027" t="str">
        <f>VLOOKUP(A1027,'Hospitalisation Details'!$A$1:$M$2344,8,FALSE)</f>
        <v>tier - 3</v>
      </c>
      <c r="P1027" t="str">
        <f>VLOOKUP(A1027,'Hospitalisation Details'!$A$1:$M$2344,9,FALSE)</f>
        <v>R1013</v>
      </c>
      <c r="Q1027">
        <f>VLOOKUP(A1027,'Hospitalisation Details'!$A$1:$M$2344,13,FALSE)</f>
        <v>57</v>
      </c>
    </row>
    <row r="1028" spans="1:17" ht="15.5" x14ac:dyDescent="0.35">
      <c r="A1028" s="21" t="s">
        <v>1344</v>
      </c>
      <c r="B1028" t="str">
        <f>VLOOKUP('Customer Names'!A1028,'Customer Names'!$A$2:$C$2336,3,FALSE)</f>
        <v xml:space="preserve">  Emma M</v>
      </c>
      <c r="C1028">
        <f>VLOOKUP(A1028,'Medical Examinations'!$A$1:$L$2336,2, FALSE)</f>
        <v>41.47</v>
      </c>
      <c r="D1028">
        <f>VLOOKUP(A1028,'Medical Examinations'!$A$1:$L$2336,3,FALSE)</f>
        <v>10.34</v>
      </c>
      <c r="E1028" t="str">
        <f>VLOOKUP(A1028,'Medical Examinations'!$A$1:$L$2336,4,FALSE)</f>
        <v>No</v>
      </c>
      <c r="F1028" t="str">
        <f>VLOOKUP(A1028,'Medical Examinations'!$A$1:$L$2336,5,FALSE)</f>
        <v>No</v>
      </c>
      <c r="G1028" t="str">
        <f>VLOOKUP(A1028,'Medical Examinations'!$A$1:$L$2336,6,FALSE)</f>
        <v>No</v>
      </c>
      <c r="H1028" s="25">
        <f>VLOOKUP(A1028,'Medical Examinations'!$A$1:$L$2336,7,FALSE)</f>
        <v>2</v>
      </c>
      <c r="I1028" t="str">
        <f>VLOOKUP(A1028,'Medical Examinations'!$A$1:$L$2336,8,FALSE)</f>
        <v>No</v>
      </c>
      <c r="J1028" t="str">
        <f>VLOOKUP(A1028,'Medical Examinations'!$A$1:$L$2336,11,FALSE)</f>
        <v>Obesity</v>
      </c>
      <c r="K1028" t="str">
        <f>VLOOKUP(A1028,'Medical Examinations'!$A$1:$L$2336,12,FALSE)</f>
        <v>Diabetes</v>
      </c>
      <c r="L1028" t="str">
        <f>VLOOKUP(A1028,'Hospitalisation Details'!$A$1:$M$2344,12,FALSE)</f>
        <v>21-10-1973</v>
      </c>
      <c r="M1028">
        <f>VLOOKUP(A1028,'Hospitalisation Details'!$A$1:$M$2344,6,FALSE)</f>
        <v>10977.21</v>
      </c>
      <c r="N1028" t="str">
        <f>VLOOKUP(A1028,'Hospitalisation Details'!$A$1:$M$2344,7,FALSE)</f>
        <v>tier - 3</v>
      </c>
      <c r="O1028" t="str">
        <f>VLOOKUP(A1028,'Hospitalisation Details'!$A$1:$M$2344,8,FALSE)</f>
        <v>tier - 1</v>
      </c>
      <c r="P1028" t="str">
        <f>VLOOKUP(A1028,'Hospitalisation Details'!$A$1:$M$2344,9,FALSE)</f>
        <v>R1013</v>
      </c>
      <c r="Q1028">
        <f>VLOOKUP(A1028,'Hospitalisation Details'!$A$1:$M$2344,13,FALSE)</f>
        <v>49</v>
      </c>
    </row>
    <row r="1029" spans="1:17" ht="15.5" x14ac:dyDescent="0.35">
      <c r="A1029" s="21" t="s">
        <v>1343</v>
      </c>
      <c r="B1029" t="str">
        <f>VLOOKUP('Customer Names'!A1029,'Customer Names'!$A$2:$C$2336,3,FALSE)</f>
        <v xml:space="preserve">  Tim</v>
      </c>
      <c r="C1029">
        <f>VLOOKUP(A1029,'Medical Examinations'!$A$1:$L$2336,2, FALSE)</f>
        <v>33.725000000000001</v>
      </c>
      <c r="D1029">
        <f>VLOOKUP(A1029,'Medical Examinations'!$A$1:$L$2336,3,FALSE)</f>
        <v>5.51</v>
      </c>
      <c r="E1029" t="str">
        <f>VLOOKUP(A1029,'Medical Examinations'!$A$1:$L$2336,4,FALSE)</f>
        <v>yes</v>
      </c>
      <c r="F1029" t="str">
        <f>VLOOKUP(A1029,'Medical Examinations'!$A$1:$L$2336,5,FALSE)</f>
        <v>No</v>
      </c>
      <c r="G1029" t="str">
        <f>VLOOKUP(A1029,'Medical Examinations'!$A$1:$L$2336,6,FALSE)</f>
        <v>No</v>
      </c>
      <c r="H1029" s="25">
        <f>VLOOKUP(A1029,'Medical Examinations'!$A$1:$L$2336,7,FALSE)</f>
        <v>2</v>
      </c>
      <c r="I1029" t="str">
        <f>VLOOKUP(A1029,'Medical Examinations'!$A$1:$L$2336,8,FALSE)</f>
        <v>No</v>
      </c>
      <c r="J1029" t="str">
        <f>VLOOKUP(A1029,'Medical Examinations'!$A$1:$L$2336,11,FALSE)</f>
        <v>Obesity</v>
      </c>
      <c r="K1029" t="str">
        <f>VLOOKUP(A1029,'Medical Examinations'!$A$1:$L$2336,12,FALSE)</f>
        <v>Normal</v>
      </c>
      <c r="L1029" t="str">
        <f>VLOOKUP(A1029,'Hospitalisation Details'!$A$1:$M$2344,12,FALSE)</f>
        <v>09-07-1966</v>
      </c>
      <c r="M1029">
        <f>VLOOKUP(A1029,'Hospitalisation Details'!$A$1:$M$2344,6,FALSE)</f>
        <v>10976.25</v>
      </c>
      <c r="N1029" t="str">
        <f>VLOOKUP(A1029,'Hospitalisation Details'!$A$1:$M$2344,7,FALSE)</f>
        <v>tier - 3</v>
      </c>
      <c r="O1029" t="str">
        <f>VLOOKUP(A1029,'Hospitalisation Details'!$A$1:$M$2344,8,FALSE)</f>
        <v>tier - 2</v>
      </c>
      <c r="P1029" t="str">
        <f>VLOOKUP(A1029,'Hospitalisation Details'!$A$1:$M$2344,9,FALSE)</f>
        <v>R1012</v>
      </c>
      <c r="Q1029">
        <f>VLOOKUP(A1029,'Hospitalisation Details'!$A$1:$M$2344,13,FALSE)</f>
        <v>57</v>
      </c>
    </row>
    <row r="1030" spans="1:17" ht="15.5" x14ac:dyDescent="0.35">
      <c r="A1030" s="21" t="s">
        <v>1342</v>
      </c>
      <c r="B1030" t="str">
        <f>VLOOKUP('Customer Names'!A1030,'Customer Names'!$A$2:$C$2336,3,FALSE)</f>
        <v xml:space="preserve">  Patrick</v>
      </c>
      <c r="C1030">
        <f>VLOOKUP(A1030,'Medical Examinations'!$A$1:$L$2336,2, FALSE)</f>
        <v>28.1</v>
      </c>
      <c r="D1030">
        <f>VLOOKUP(A1030,'Medical Examinations'!$A$1:$L$2336,3,FALSE)</f>
        <v>11.2</v>
      </c>
      <c r="E1030" t="str">
        <f>VLOOKUP(A1030,'Medical Examinations'!$A$1:$L$2336,4,FALSE)</f>
        <v>No</v>
      </c>
      <c r="F1030" t="str">
        <f>VLOOKUP(A1030,'Medical Examinations'!$A$1:$L$2336,5,FALSE)</f>
        <v>No</v>
      </c>
      <c r="G1030" t="str">
        <f>VLOOKUP(A1030,'Medical Examinations'!$A$1:$L$2336,6,FALSE)</f>
        <v>No</v>
      </c>
      <c r="H1030" s="25">
        <f>VLOOKUP(A1030,'Medical Examinations'!$A$1:$L$2336,7,FALSE)</f>
        <v>0</v>
      </c>
      <c r="I1030" t="str">
        <f>VLOOKUP(A1030,'Medical Examinations'!$A$1:$L$2336,8,FALSE)</f>
        <v>No</v>
      </c>
      <c r="J1030" t="str">
        <f>VLOOKUP(A1030,'Medical Examinations'!$A$1:$L$2336,11,FALSE)</f>
        <v>Over Weight</v>
      </c>
      <c r="K1030" t="str">
        <f>VLOOKUP(A1030,'Medical Examinations'!$A$1:$L$2336,12,FALSE)</f>
        <v>Diabetes</v>
      </c>
      <c r="L1030" t="str">
        <f>VLOOKUP(A1030,'Hospitalisation Details'!$A$1:$M$2344,12,FALSE)</f>
        <v>19-06-1965</v>
      </c>
      <c r="M1030">
        <f>VLOOKUP(A1030,'Hospitalisation Details'!$A$1:$M$2344,6,FALSE)</f>
        <v>10965.45</v>
      </c>
      <c r="N1030" t="str">
        <f>VLOOKUP(A1030,'Hospitalisation Details'!$A$1:$M$2344,7,FALSE)</f>
        <v>tier - 3</v>
      </c>
      <c r="O1030" t="str">
        <f>VLOOKUP(A1030,'Hospitalisation Details'!$A$1:$M$2344,8,FALSE)</f>
        <v>tier - 2</v>
      </c>
      <c r="P1030" t="str">
        <f>VLOOKUP(A1030,'Hospitalisation Details'!$A$1:$M$2344,9,FALSE)</f>
        <v>R1011</v>
      </c>
      <c r="Q1030">
        <f>VLOOKUP(A1030,'Hospitalisation Details'!$A$1:$M$2344,13,FALSE)</f>
        <v>58</v>
      </c>
    </row>
    <row r="1031" spans="1:17" ht="15.5" x14ac:dyDescent="0.35">
      <c r="A1031" s="21" t="s">
        <v>1341</v>
      </c>
      <c r="B1031" t="str">
        <f>VLOOKUP('Customer Names'!A1031,'Customer Names'!$A$2:$C$2336,3,FALSE)</f>
        <v xml:space="preserve">  Bridget K</v>
      </c>
      <c r="C1031">
        <f>VLOOKUP(A1031,'Medical Examinations'!$A$1:$L$2336,2, FALSE)</f>
        <v>37.43</v>
      </c>
      <c r="D1031">
        <f>VLOOKUP(A1031,'Medical Examinations'!$A$1:$L$2336,3,FALSE)</f>
        <v>4.3499999999999996</v>
      </c>
      <c r="E1031" t="str">
        <f>VLOOKUP(A1031,'Medical Examinations'!$A$1:$L$2336,4,FALSE)</f>
        <v>yes</v>
      </c>
      <c r="F1031" t="str">
        <f>VLOOKUP(A1031,'Medical Examinations'!$A$1:$L$2336,5,FALSE)</f>
        <v>No</v>
      </c>
      <c r="G1031" t="str">
        <f>VLOOKUP(A1031,'Medical Examinations'!$A$1:$L$2336,6,FALSE)</f>
        <v>Yes</v>
      </c>
      <c r="H1031" s="25">
        <f>VLOOKUP(A1031,'Medical Examinations'!$A$1:$L$2336,7,FALSE)</f>
        <v>1</v>
      </c>
      <c r="I1031" t="str">
        <f>VLOOKUP(A1031,'Medical Examinations'!$A$1:$L$2336,8,FALSE)</f>
        <v>No</v>
      </c>
      <c r="J1031" t="str">
        <f>VLOOKUP(A1031,'Medical Examinations'!$A$1:$L$2336,11,FALSE)</f>
        <v>Obesity</v>
      </c>
      <c r="K1031" t="str">
        <f>VLOOKUP(A1031,'Medical Examinations'!$A$1:$L$2336,12,FALSE)</f>
        <v>Normal</v>
      </c>
      <c r="L1031" t="str">
        <f>VLOOKUP(A1031,'Hospitalisation Details'!$A$1:$M$2344,12,FALSE)</f>
        <v>14-08-1969</v>
      </c>
      <c r="M1031">
        <f>VLOOKUP(A1031,'Hospitalisation Details'!$A$1:$M$2344,6,FALSE)</f>
        <v>10959.69</v>
      </c>
      <c r="N1031" t="str">
        <f>VLOOKUP(A1031,'Hospitalisation Details'!$A$1:$M$2344,7,FALSE)</f>
        <v>tier - 3</v>
      </c>
      <c r="O1031" t="str">
        <f>VLOOKUP(A1031,'Hospitalisation Details'!$A$1:$M$2344,8,FALSE)</f>
        <v>tier - 3</v>
      </c>
      <c r="P1031" t="str">
        <f>VLOOKUP(A1031,'Hospitalisation Details'!$A$1:$M$2344,9,FALSE)</f>
        <v>R1012</v>
      </c>
      <c r="Q1031">
        <f>VLOOKUP(A1031,'Hospitalisation Details'!$A$1:$M$2344,13,FALSE)</f>
        <v>53</v>
      </c>
    </row>
    <row r="1032" spans="1:17" ht="15.5" x14ac:dyDescent="0.35">
      <c r="A1032" s="21" t="s">
        <v>1340</v>
      </c>
      <c r="B1032" t="str">
        <f>VLOOKUP('Customer Names'!A1032,'Customer Names'!$A$2:$C$2336,3,FALSE)</f>
        <v xml:space="preserve">  Gabriel</v>
      </c>
      <c r="C1032">
        <f>VLOOKUP(A1032,'Medical Examinations'!$A$1:$L$2336,2, FALSE)</f>
        <v>23.7</v>
      </c>
      <c r="D1032">
        <f>VLOOKUP(A1032,'Medical Examinations'!$A$1:$L$2336,3,FALSE)</f>
        <v>10.45</v>
      </c>
      <c r="E1032" t="str">
        <f>VLOOKUP(A1032,'Medical Examinations'!$A$1:$L$2336,4,FALSE)</f>
        <v>No</v>
      </c>
      <c r="F1032" t="str">
        <f>VLOOKUP(A1032,'Medical Examinations'!$A$1:$L$2336,5,FALSE)</f>
        <v>No</v>
      </c>
      <c r="G1032" t="str">
        <f>VLOOKUP(A1032,'Medical Examinations'!$A$1:$L$2336,6,FALSE)</f>
        <v>No</v>
      </c>
      <c r="H1032" s="25">
        <f>VLOOKUP(A1032,'Medical Examinations'!$A$1:$L$2336,7,FALSE)</f>
        <v>0</v>
      </c>
      <c r="I1032" t="str">
        <f>VLOOKUP(A1032,'Medical Examinations'!$A$1:$L$2336,8,FALSE)</f>
        <v>No</v>
      </c>
      <c r="J1032" t="str">
        <f>VLOOKUP(A1032,'Medical Examinations'!$A$1:$L$2336,11,FALSE)</f>
        <v>Normal Weight</v>
      </c>
      <c r="K1032" t="str">
        <f>VLOOKUP(A1032,'Medical Examinations'!$A$1:$L$2336,12,FALSE)</f>
        <v>Diabetes</v>
      </c>
      <c r="L1032" t="str">
        <f>VLOOKUP(A1032,'Hospitalisation Details'!$A$1:$M$2344,12,FALSE)</f>
        <v>04-12-1965</v>
      </c>
      <c r="M1032">
        <f>VLOOKUP(A1032,'Hospitalisation Details'!$A$1:$M$2344,6,FALSE)</f>
        <v>10959.33</v>
      </c>
      <c r="N1032" t="str">
        <f>VLOOKUP(A1032,'Hospitalisation Details'!$A$1:$M$2344,7,FALSE)</f>
        <v>tier - 3</v>
      </c>
      <c r="O1032" t="str">
        <f>VLOOKUP(A1032,'Hospitalisation Details'!$A$1:$M$2344,8,FALSE)</f>
        <v>tier - 3</v>
      </c>
      <c r="P1032" t="str">
        <f>VLOOKUP(A1032,'Hospitalisation Details'!$A$1:$M$2344,9,FALSE)</f>
        <v>R1011</v>
      </c>
      <c r="Q1032">
        <f>VLOOKUP(A1032,'Hospitalisation Details'!$A$1:$M$2344,13,FALSE)</f>
        <v>57</v>
      </c>
    </row>
    <row r="1033" spans="1:17" ht="15.5" x14ac:dyDescent="0.35">
      <c r="A1033" s="21" t="s">
        <v>1339</v>
      </c>
      <c r="B1033" t="str">
        <f>VLOOKUP('Customer Names'!A1033,'Customer Names'!$A$2:$C$2336,3,FALSE)</f>
        <v xml:space="preserve">  Natasha</v>
      </c>
      <c r="C1033">
        <f>VLOOKUP(A1033,'Medical Examinations'!$A$1:$L$2336,2, FALSE)</f>
        <v>24.795000000000002</v>
      </c>
      <c r="D1033">
        <f>VLOOKUP(A1033,'Medical Examinations'!$A$1:$L$2336,3,FALSE)</f>
        <v>4.07</v>
      </c>
      <c r="E1033" t="str">
        <f>VLOOKUP(A1033,'Medical Examinations'!$A$1:$L$2336,4,FALSE)</f>
        <v>yes</v>
      </c>
      <c r="F1033" t="str">
        <f>VLOOKUP(A1033,'Medical Examinations'!$A$1:$L$2336,5,FALSE)</f>
        <v>No</v>
      </c>
      <c r="G1033" t="str">
        <f>VLOOKUP(A1033,'Medical Examinations'!$A$1:$L$2336,6,FALSE)</f>
        <v>Yes</v>
      </c>
      <c r="H1033" s="25">
        <f>VLOOKUP(A1033,'Medical Examinations'!$A$1:$L$2336,7,FALSE)</f>
        <v>1</v>
      </c>
      <c r="I1033" t="str">
        <f>VLOOKUP(A1033,'Medical Examinations'!$A$1:$L$2336,8,FALSE)</f>
        <v>No</v>
      </c>
      <c r="J1033" t="str">
        <f>VLOOKUP(A1033,'Medical Examinations'!$A$1:$L$2336,11,FALSE)</f>
        <v>Normal Weight</v>
      </c>
      <c r="K1033" t="str">
        <f>VLOOKUP(A1033,'Medical Examinations'!$A$1:$L$2336,12,FALSE)</f>
        <v>Normal</v>
      </c>
      <c r="L1033" t="str">
        <f>VLOOKUP(A1033,'Hospitalisation Details'!$A$1:$M$2344,12,FALSE)</f>
        <v>10-11-1969</v>
      </c>
      <c r="M1033">
        <f>VLOOKUP(A1033,'Hospitalisation Details'!$A$1:$M$2344,6,FALSE)</f>
        <v>10942.13</v>
      </c>
      <c r="N1033" t="str">
        <f>VLOOKUP(A1033,'Hospitalisation Details'!$A$1:$M$2344,7,FALSE)</f>
        <v>tier - 3</v>
      </c>
      <c r="O1033" t="str">
        <f>VLOOKUP(A1033,'Hospitalisation Details'!$A$1:$M$2344,8,FALSE)</f>
        <v>tier - 3</v>
      </c>
      <c r="P1033" t="str">
        <f>VLOOKUP(A1033,'Hospitalisation Details'!$A$1:$M$2344,9,FALSE)</f>
        <v>R1012</v>
      </c>
      <c r="Q1033">
        <f>VLOOKUP(A1033,'Hospitalisation Details'!$A$1:$M$2344,13,FALSE)</f>
        <v>53</v>
      </c>
    </row>
    <row r="1034" spans="1:17" ht="15.5" x14ac:dyDescent="0.35">
      <c r="A1034" s="21" t="s">
        <v>1338</v>
      </c>
      <c r="B1034" t="str">
        <f>VLOOKUP('Customer Names'!A1034,'Customer Names'!$A$2:$C$2336,3,FALSE)</f>
        <v xml:space="preserve">  Abby A</v>
      </c>
      <c r="C1034">
        <f>VLOOKUP(A1034,'Medical Examinations'!$A$1:$L$2336,2, FALSE)</f>
        <v>31.9</v>
      </c>
      <c r="D1034">
        <f>VLOOKUP(A1034,'Medical Examinations'!$A$1:$L$2336,3,FALSE)</f>
        <v>8.34</v>
      </c>
      <c r="E1034" t="str">
        <f>VLOOKUP(A1034,'Medical Examinations'!$A$1:$L$2336,4,FALSE)</f>
        <v>No</v>
      </c>
      <c r="F1034" t="str">
        <f>VLOOKUP(A1034,'Medical Examinations'!$A$1:$L$2336,5,FALSE)</f>
        <v>No</v>
      </c>
      <c r="G1034" t="str">
        <f>VLOOKUP(A1034,'Medical Examinations'!$A$1:$L$2336,6,FALSE)</f>
        <v>No</v>
      </c>
      <c r="H1034" s="25">
        <f>VLOOKUP(A1034,'Medical Examinations'!$A$1:$L$2336,7,FALSE)</f>
        <v>0</v>
      </c>
      <c r="I1034" t="str">
        <f>VLOOKUP(A1034,'Medical Examinations'!$A$1:$L$2336,8,FALSE)</f>
        <v>No</v>
      </c>
      <c r="J1034" t="str">
        <f>VLOOKUP(A1034,'Medical Examinations'!$A$1:$L$2336,11,FALSE)</f>
        <v>Obesity</v>
      </c>
      <c r="K1034" t="str">
        <f>VLOOKUP(A1034,'Medical Examinations'!$A$1:$L$2336,12,FALSE)</f>
        <v>Diabetes</v>
      </c>
      <c r="L1034" t="str">
        <f>VLOOKUP(A1034,'Hospitalisation Details'!$A$1:$M$2344,12,FALSE)</f>
        <v>12-11-1968</v>
      </c>
      <c r="M1034">
        <f>VLOOKUP(A1034,'Hospitalisation Details'!$A$1:$M$2344,6,FALSE)</f>
        <v>10928.85</v>
      </c>
      <c r="N1034" t="str">
        <f>VLOOKUP(A1034,'Hospitalisation Details'!$A$1:$M$2344,7,FALSE)</f>
        <v>tier - 3</v>
      </c>
      <c r="O1034" t="str">
        <f>VLOOKUP(A1034,'Hospitalisation Details'!$A$1:$M$2344,8,FALSE)</f>
        <v>tier - 3</v>
      </c>
      <c r="P1034" t="str">
        <f>VLOOKUP(A1034,'Hospitalisation Details'!$A$1:$M$2344,9,FALSE)</f>
        <v>R1013</v>
      </c>
      <c r="Q1034">
        <f>VLOOKUP(A1034,'Hospitalisation Details'!$A$1:$M$2344,13,FALSE)</f>
        <v>54</v>
      </c>
    </row>
    <row r="1035" spans="1:17" ht="15.5" x14ac:dyDescent="0.35">
      <c r="A1035" s="21" t="s">
        <v>1337</v>
      </c>
      <c r="B1035" t="str">
        <f>VLOOKUP('Customer Names'!A1035,'Customer Names'!$A$2:$C$2336,3,FALSE)</f>
        <v xml:space="preserve">  Michelle</v>
      </c>
      <c r="C1035">
        <f>VLOOKUP(A1035,'Medical Examinations'!$A$1:$L$2336,2, FALSE)</f>
        <v>32.68</v>
      </c>
      <c r="D1035">
        <f>VLOOKUP(A1035,'Medical Examinations'!$A$1:$L$2336,3,FALSE)</f>
        <v>7.41</v>
      </c>
      <c r="E1035" t="str">
        <f>VLOOKUP(A1035,'Medical Examinations'!$A$1:$L$2336,4,FALSE)</f>
        <v>No</v>
      </c>
      <c r="F1035" t="str">
        <f>VLOOKUP(A1035,'Medical Examinations'!$A$1:$L$2336,5,FALSE)</f>
        <v>No</v>
      </c>
      <c r="G1035" t="str">
        <f>VLOOKUP(A1035,'Medical Examinations'!$A$1:$L$2336,6,FALSE)</f>
        <v>No</v>
      </c>
      <c r="H1035" s="25">
        <f>VLOOKUP(A1035,'Medical Examinations'!$A$1:$L$2336,7,FALSE)</f>
        <v>0</v>
      </c>
      <c r="I1035" t="str">
        <f>VLOOKUP(A1035,'Medical Examinations'!$A$1:$L$2336,8,FALSE)</f>
        <v>No</v>
      </c>
      <c r="J1035" t="str">
        <f>VLOOKUP(A1035,'Medical Examinations'!$A$1:$L$2336,11,FALSE)</f>
        <v>Obesity</v>
      </c>
      <c r="K1035" t="str">
        <f>VLOOKUP(A1035,'Medical Examinations'!$A$1:$L$2336,12,FALSE)</f>
        <v>Diabetes</v>
      </c>
      <c r="L1035" t="str">
        <f>VLOOKUP(A1035,'Hospitalisation Details'!$A$1:$M$2344,12,FALSE)</f>
        <v>13-11-1968</v>
      </c>
      <c r="M1035">
        <f>VLOOKUP(A1035,'Hospitalisation Details'!$A$1:$M$2344,6,FALSE)</f>
        <v>10923.93</v>
      </c>
      <c r="N1035" t="str">
        <f>VLOOKUP(A1035,'Hospitalisation Details'!$A$1:$M$2344,7,FALSE)</f>
        <v>tier - 3</v>
      </c>
      <c r="O1035" t="str">
        <f>VLOOKUP(A1035,'Hospitalisation Details'!$A$1:$M$2344,8,FALSE)</f>
        <v>tier - 1</v>
      </c>
      <c r="P1035" t="str">
        <f>VLOOKUP(A1035,'Hospitalisation Details'!$A$1:$M$2344,9,FALSE)</f>
        <v>R1024</v>
      </c>
      <c r="Q1035">
        <f>VLOOKUP(A1035,'Hospitalisation Details'!$A$1:$M$2344,13,FALSE)</f>
        <v>54</v>
      </c>
    </row>
    <row r="1036" spans="1:17" ht="15.5" x14ac:dyDescent="0.35">
      <c r="A1036" s="21" t="s">
        <v>1336</v>
      </c>
      <c r="B1036" t="str">
        <f>VLOOKUP('Customer Names'!A1036,'Customer Names'!$A$2:$C$2336,3,FALSE)</f>
        <v xml:space="preserve">  Mckendree</v>
      </c>
      <c r="C1036">
        <f>VLOOKUP(A1036,'Medical Examinations'!$A$1:$L$2336,2, FALSE)</f>
        <v>47.13</v>
      </c>
      <c r="D1036">
        <f>VLOOKUP(A1036,'Medical Examinations'!$A$1:$L$2336,3,FALSE)</f>
        <v>4.3099999999999996</v>
      </c>
      <c r="E1036" t="str">
        <f>VLOOKUP(A1036,'Medical Examinations'!$A$1:$L$2336,4,FALSE)</f>
        <v>No</v>
      </c>
      <c r="F1036" t="str">
        <f>VLOOKUP(A1036,'Medical Examinations'!$A$1:$L$2336,5,FALSE)</f>
        <v>No</v>
      </c>
      <c r="G1036" t="str">
        <f>VLOOKUP(A1036,'Medical Examinations'!$A$1:$L$2336,6,FALSE)</f>
        <v>No</v>
      </c>
      <c r="H1036" s="25">
        <f>VLOOKUP(A1036,'Medical Examinations'!$A$1:$L$2336,7,FALSE)</f>
        <v>0</v>
      </c>
      <c r="I1036" t="str">
        <f>VLOOKUP(A1036,'Medical Examinations'!$A$1:$L$2336,8,FALSE)</f>
        <v>No</v>
      </c>
      <c r="J1036" t="str">
        <f>VLOOKUP(A1036,'Medical Examinations'!$A$1:$L$2336,11,FALSE)</f>
        <v>Obesity</v>
      </c>
      <c r="K1036" t="str">
        <f>VLOOKUP(A1036,'Medical Examinations'!$A$1:$L$2336,12,FALSE)</f>
        <v>Normal</v>
      </c>
      <c r="L1036" t="str">
        <f>VLOOKUP(A1036,'Hospitalisation Details'!$A$1:$M$2344,12,FALSE)</f>
        <v>06-09-1994</v>
      </c>
      <c r="M1036">
        <f>VLOOKUP(A1036,'Hospitalisation Details'!$A$1:$M$2344,6,FALSE)</f>
        <v>10886.66</v>
      </c>
      <c r="N1036" t="str">
        <f>VLOOKUP(A1036,'Hospitalisation Details'!$A$1:$M$2344,7,FALSE)</f>
        <v>tier - 3</v>
      </c>
      <c r="O1036" t="str">
        <f>VLOOKUP(A1036,'Hospitalisation Details'!$A$1:$M$2344,8,FALSE)</f>
        <v>tier - 3</v>
      </c>
      <c r="P1036" t="str">
        <f>VLOOKUP(A1036,'Hospitalisation Details'!$A$1:$M$2344,9,FALSE)</f>
        <v>R1012</v>
      </c>
      <c r="Q1036">
        <f>VLOOKUP(A1036,'Hospitalisation Details'!$A$1:$M$2344,13,FALSE)</f>
        <v>28</v>
      </c>
    </row>
    <row r="1037" spans="1:17" ht="15.5" x14ac:dyDescent="0.35">
      <c r="A1037" s="21" t="s">
        <v>1335</v>
      </c>
      <c r="B1037" t="str">
        <f>VLOOKUP('Customer Names'!A1037,'Customer Names'!$A$2:$C$2336,3,FALSE)</f>
        <v xml:space="preserve">  Tara</v>
      </c>
      <c r="C1037">
        <f>VLOOKUP(A1037,'Medical Examinations'!$A$1:$L$2336,2, FALSE)</f>
        <v>36.67</v>
      </c>
      <c r="D1037">
        <f>VLOOKUP(A1037,'Medical Examinations'!$A$1:$L$2336,3,FALSE)</f>
        <v>10.83</v>
      </c>
      <c r="E1037" t="str">
        <f>VLOOKUP(A1037,'Medical Examinations'!$A$1:$L$2336,4,FALSE)</f>
        <v>No</v>
      </c>
      <c r="F1037" t="str">
        <f>VLOOKUP(A1037,'Medical Examinations'!$A$1:$L$2336,5,FALSE)</f>
        <v>No</v>
      </c>
      <c r="G1037" t="str">
        <f>VLOOKUP(A1037,'Medical Examinations'!$A$1:$L$2336,6,FALSE)</f>
        <v>No</v>
      </c>
      <c r="H1037" s="25">
        <f>VLOOKUP(A1037,'Medical Examinations'!$A$1:$L$2336,7,FALSE)</f>
        <v>0</v>
      </c>
      <c r="I1037" t="str">
        <f>VLOOKUP(A1037,'Medical Examinations'!$A$1:$L$2336,8,FALSE)</f>
        <v>No</v>
      </c>
      <c r="J1037" t="str">
        <f>VLOOKUP(A1037,'Medical Examinations'!$A$1:$L$2336,11,FALSE)</f>
        <v>Obesity</v>
      </c>
      <c r="K1037" t="str">
        <f>VLOOKUP(A1037,'Medical Examinations'!$A$1:$L$2336,12,FALSE)</f>
        <v>Diabetes</v>
      </c>
      <c r="L1037" t="str">
        <f>VLOOKUP(A1037,'Hospitalisation Details'!$A$1:$M$2344,12,FALSE)</f>
        <v>20-12-1971</v>
      </c>
      <c r="M1037">
        <f>VLOOKUP(A1037,'Hospitalisation Details'!$A$1:$M$2344,6,FALSE)</f>
        <v>10848.13</v>
      </c>
      <c r="N1037" t="str">
        <f>VLOOKUP(A1037,'Hospitalisation Details'!$A$1:$M$2344,7,FALSE)</f>
        <v>tier - 3</v>
      </c>
      <c r="O1037" t="str">
        <f>VLOOKUP(A1037,'Hospitalisation Details'!$A$1:$M$2344,8,FALSE)</f>
        <v>tier - 3</v>
      </c>
      <c r="P1037" t="str">
        <f>VLOOKUP(A1037,'Hospitalisation Details'!$A$1:$M$2344,9,FALSE)</f>
        <v>R1012</v>
      </c>
      <c r="Q1037">
        <f>VLOOKUP(A1037,'Hospitalisation Details'!$A$1:$M$2344,13,FALSE)</f>
        <v>51</v>
      </c>
    </row>
    <row r="1038" spans="1:17" ht="15.5" x14ac:dyDescent="0.35">
      <c r="A1038" s="21" t="s">
        <v>1334</v>
      </c>
      <c r="B1038" t="str">
        <f>VLOOKUP('Customer Names'!A1038,'Customer Names'!$A$2:$C$2336,3,FALSE)</f>
        <v xml:space="preserve">  Daniel</v>
      </c>
      <c r="C1038">
        <f>VLOOKUP(A1038,'Medical Examinations'!$A$1:$L$2336,2, FALSE)</f>
        <v>33.630000000000003</v>
      </c>
      <c r="D1038">
        <f>VLOOKUP(A1038,'Medical Examinations'!$A$1:$L$2336,3,FALSE)</f>
        <v>11.31</v>
      </c>
      <c r="E1038" t="str">
        <f>VLOOKUP(A1038,'Medical Examinations'!$A$1:$L$2336,4,FALSE)</f>
        <v>No</v>
      </c>
      <c r="F1038" t="str">
        <f>VLOOKUP(A1038,'Medical Examinations'!$A$1:$L$2336,5,FALSE)</f>
        <v>No</v>
      </c>
      <c r="G1038" t="str">
        <f>VLOOKUP(A1038,'Medical Examinations'!$A$1:$L$2336,6,FALSE)</f>
        <v>No</v>
      </c>
      <c r="H1038" s="25">
        <f>VLOOKUP(A1038,'Medical Examinations'!$A$1:$L$2336,7,FALSE)</f>
        <v>0</v>
      </c>
      <c r="I1038" t="str">
        <f>VLOOKUP(A1038,'Medical Examinations'!$A$1:$L$2336,8,FALSE)</f>
        <v>No</v>
      </c>
      <c r="J1038" t="str">
        <f>VLOOKUP(A1038,'Medical Examinations'!$A$1:$L$2336,11,FALSE)</f>
        <v>Obesity</v>
      </c>
      <c r="K1038" t="str">
        <f>VLOOKUP(A1038,'Medical Examinations'!$A$1:$L$2336,12,FALSE)</f>
        <v>Diabetes</v>
      </c>
      <c r="L1038" t="str">
        <f>VLOOKUP(A1038,'Hospitalisation Details'!$A$1:$M$2344,12,FALSE)</f>
        <v>28-07-1968</v>
      </c>
      <c r="M1038">
        <f>VLOOKUP(A1038,'Hospitalisation Details'!$A$1:$M$2344,6,FALSE)</f>
        <v>10825.25</v>
      </c>
      <c r="N1038" t="str">
        <f>VLOOKUP(A1038,'Hospitalisation Details'!$A$1:$M$2344,7,FALSE)</f>
        <v>tier - 3</v>
      </c>
      <c r="O1038" t="str">
        <f>VLOOKUP(A1038,'Hospitalisation Details'!$A$1:$M$2344,8,FALSE)</f>
        <v>tier - 3</v>
      </c>
      <c r="P1038" t="str">
        <f>VLOOKUP(A1038,'Hospitalisation Details'!$A$1:$M$2344,9,FALSE)</f>
        <v>R1012</v>
      </c>
      <c r="Q1038">
        <f>VLOOKUP(A1038,'Hospitalisation Details'!$A$1:$M$2344,13,FALSE)</f>
        <v>55</v>
      </c>
    </row>
    <row r="1039" spans="1:17" ht="15.5" x14ac:dyDescent="0.35">
      <c r="A1039" s="21" t="s">
        <v>1333</v>
      </c>
      <c r="B1039" t="str">
        <f>VLOOKUP('Customer Names'!A1039,'Customer Names'!$A$2:$C$2336,3,FALSE)</f>
        <v xml:space="preserve">  Joshua P</v>
      </c>
      <c r="C1039">
        <f>VLOOKUP(A1039,'Medical Examinations'!$A$1:$L$2336,2, FALSE)</f>
        <v>32.67</v>
      </c>
      <c r="D1039">
        <f>VLOOKUP(A1039,'Medical Examinations'!$A$1:$L$2336,3,FALSE)</f>
        <v>11.81</v>
      </c>
      <c r="E1039" t="str">
        <f>VLOOKUP(A1039,'Medical Examinations'!$A$1:$L$2336,4,FALSE)</f>
        <v>yes</v>
      </c>
      <c r="F1039" t="str">
        <f>VLOOKUP(A1039,'Medical Examinations'!$A$1:$L$2336,5,FALSE)</f>
        <v>No</v>
      </c>
      <c r="G1039" t="str">
        <f>VLOOKUP(A1039,'Medical Examinations'!$A$1:$L$2336,6,FALSE)</f>
        <v>No</v>
      </c>
      <c r="H1039" s="25">
        <f>VLOOKUP(A1039,'Medical Examinations'!$A$1:$L$2336,7,FALSE)</f>
        <v>0</v>
      </c>
      <c r="I1039" t="str">
        <f>VLOOKUP(A1039,'Medical Examinations'!$A$1:$L$2336,8,FALSE)</f>
        <v>No</v>
      </c>
      <c r="J1039" t="str">
        <f>VLOOKUP(A1039,'Medical Examinations'!$A$1:$L$2336,11,FALSE)</f>
        <v>Obesity</v>
      </c>
      <c r="K1039" t="str">
        <f>VLOOKUP(A1039,'Medical Examinations'!$A$1:$L$2336,12,FALSE)</f>
        <v>Diabetes</v>
      </c>
      <c r="L1039" t="str">
        <f>VLOOKUP(A1039,'Hospitalisation Details'!$A$1:$M$2344,12,FALSE)</f>
        <v>02-10-1967</v>
      </c>
      <c r="M1039">
        <f>VLOOKUP(A1039,'Hospitalisation Details'!$A$1:$M$2344,6,FALSE)</f>
        <v>10807.49</v>
      </c>
      <c r="N1039" t="str">
        <f>VLOOKUP(A1039,'Hospitalisation Details'!$A$1:$M$2344,7,FALSE)</f>
        <v>tier - 3</v>
      </c>
      <c r="O1039" t="str">
        <f>VLOOKUP(A1039,'Hospitalisation Details'!$A$1:$M$2344,8,FALSE)</f>
        <v>tier - 2</v>
      </c>
      <c r="P1039" t="str">
        <f>VLOOKUP(A1039,'Hospitalisation Details'!$A$1:$M$2344,9,FALSE)</f>
        <v>R1013</v>
      </c>
      <c r="Q1039">
        <f>VLOOKUP(A1039,'Hospitalisation Details'!$A$1:$M$2344,13,FALSE)</f>
        <v>55</v>
      </c>
    </row>
    <row r="1040" spans="1:17" ht="15.5" x14ac:dyDescent="0.35">
      <c r="A1040" s="21" t="s">
        <v>1332</v>
      </c>
      <c r="B1040" t="str">
        <f>VLOOKUP('Customer Names'!A1040,'Customer Names'!$A$2:$C$2336,3,FALSE)</f>
        <v xml:space="preserve">  Erin C</v>
      </c>
      <c r="C1040">
        <f>VLOOKUP(A1040,'Medical Examinations'!$A$1:$L$2336,2, FALSE)</f>
        <v>33.299999999999997</v>
      </c>
      <c r="D1040">
        <f>VLOOKUP(A1040,'Medical Examinations'!$A$1:$L$2336,3,FALSE)</f>
        <v>8.26</v>
      </c>
      <c r="E1040" t="str">
        <f>VLOOKUP(A1040,'Medical Examinations'!$A$1:$L$2336,4,FALSE)</f>
        <v>yes</v>
      </c>
      <c r="F1040" t="str">
        <f>VLOOKUP(A1040,'Medical Examinations'!$A$1:$L$2336,5,FALSE)</f>
        <v>No</v>
      </c>
      <c r="G1040" t="str">
        <f>VLOOKUP(A1040,'Medical Examinations'!$A$1:$L$2336,6,FALSE)</f>
        <v>No</v>
      </c>
      <c r="H1040" s="25">
        <f>VLOOKUP(A1040,'Medical Examinations'!$A$1:$L$2336,7,FALSE)</f>
        <v>2</v>
      </c>
      <c r="I1040" t="str">
        <f>VLOOKUP(A1040,'Medical Examinations'!$A$1:$L$2336,8,FALSE)</f>
        <v>No</v>
      </c>
      <c r="J1040" t="str">
        <f>VLOOKUP(A1040,'Medical Examinations'!$A$1:$L$2336,11,FALSE)</f>
        <v>Obesity</v>
      </c>
      <c r="K1040" t="str">
        <f>VLOOKUP(A1040,'Medical Examinations'!$A$1:$L$2336,12,FALSE)</f>
        <v>Diabetes</v>
      </c>
      <c r="L1040" t="str">
        <f>VLOOKUP(A1040,'Hospitalisation Details'!$A$1:$M$2344,12,FALSE)</f>
        <v>18-12-1970</v>
      </c>
      <c r="M1040">
        <f>VLOOKUP(A1040,'Hospitalisation Details'!$A$1:$M$2344,6,FALSE)</f>
        <v>10806.84</v>
      </c>
      <c r="N1040" t="str">
        <f>VLOOKUP(A1040,'Hospitalisation Details'!$A$1:$M$2344,7,FALSE)</f>
        <v>tier - 3</v>
      </c>
      <c r="O1040" t="str">
        <f>VLOOKUP(A1040,'Hospitalisation Details'!$A$1:$M$2344,8,FALSE)</f>
        <v>tier - 2</v>
      </c>
      <c r="P1040" t="str">
        <f>VLOOKUP(A1040,'Hospitalisation Details'!$A$1:$M$2344,9,FALSE)</f>
        <v>R1011</v>
      </c>
      <c r="Q1040">
        <f>VLOOKUP(A1040,'Hospitalisation Details'!$A$1:$M$2344,13,FALSE)</f>
        <v>52</v>
      </c>
    </row>
    <row r="1041" spans="1:17" ht="15.5" x14ac:dyDescent="0.35">
      <c r="A1041" s="21" t="s">
        <v>1331</v>
      </c>
      <c r="B1041" t="str">
        <f>VLOOKUP('Customer Names'!A1041,'Customer Names'!$A$2:$C$2336,3,FALSE)</f>
        <v xml:space="preserve">  Shure</v>
      </c>
      <c r="C1041">
        <f>VLOOKUP(A1041,'Medical Examinations'!$A$1:$L$2336,2, FALSE)</f>
        <v>30.78</v>
      </c>
      <c r="D1041">
        <f>VLOOKUP(A1041,'Medical Examinations'!$A$1:$L$2336,3,FALSE)</f>
        <v>10.74</v>
      </c>
      <c r="E1041" t="str">
        <f>VLOOKUP(A1041,'Medical Examinations'!$A$1:$L$2336,4,FALSE)</f>
        <v>yes</v>
      </c>
      <c r="F1041" t="str">
        <f>VLOOKUP(A1041,'Medical Examinations'!$A$1:$L$2336,5,FALSE)</f>
        <v>No</v>
      </c>
      <c r="G1041" t="str">
        <f>VLOOKUP(A1041,'Medical Examinations'!$A$1:$L$2336,6,FALSE)</f>
        <v>No</v>
      </c>
      <c r="H1041" s="25">
        <f>VLOOKUP(A1041,'Medical Examinations'!$A$1:$L$2336,7,FALSE)</f>
        <v>2</v>
      </c>
      <c r="I1041" t="str">
        <f>VLOOKUP(A1041,'Medical Examinations'!$A$1:$L$2336,8,FALSE)</f>
        <v>No</v>
      </c>
      <c r="J1041" t="str">
        <f>VLOOKUP(A1041,'Medical Examinations'!$A$1:$L$2336,11,FALSE)</f>
        <v>Obesity</v>
      </c>
      <c r="K1041" t="str">
        <f>VLOOKUP(A1041,'Medical Examinations'!$A$1:$L$2336,12,FALSE)</f>
        <v>Diabetes</v>
      </c>
      <c r="L1041" t="str">
        <f>VLOOKUP(A1041,'Hospitalisation Details'!$A$1:$M$2344,12,FALSE)</f>
        <v>28-10-1970</v>
      </c>
      <c r="M1041">
        <f>VLOOKUP(A1041,'Hospitalisation Details'!$A$1:$M$2344,6,FALSE)</f>
        <v>10797.34</v>
      </c>
      <c r="N1041" t="str">
        <f>VLOOKUP(A1041,'Hospitalisation Details'!$A$1:$M$2344,7,FALSE)</f>
        <v>tier - 3</v>
      </c>
      <c r="O1041" t="str">
        <f>VLOOKUP(A1041,'Hospitalisation Details'!$A$1:$M$2344,8,FALSE)</f>
        <v>tier - 2</v>
      </c>
      <c r="P1041" t="str">
        <f>VLOOKUP(A1041,'Hospitalisation Details'!$A$1:$M$2344,9,FALSE)</f>
        <v>R1023</v>
      </c>
      <c r="Q1041">
        <f>VLOOKUP(A1041,'Hospitalisation Details'!$A$1:$M$2344,13,FALSE)</f>
        <v>52</v>
      </c>
    </row>
    <row r="1042" spans="1:17" ht="15.5" x14ac:dyDescent="0.35">
      <c r="A1042" s="21" t="s">
        <v>1330</v>
      </c>
      <c r="B1042" t="str">
        <f>VLOOKUP('Customer Names'!A1042,'Customer Names'!$A$2:$C$2336,3,FALSE)</f>
        <v xml:space="preserve">  Richard</v>
      </c>
      <c r="C1042">
        <f>VLOOKUP(A1042,'Medical Examinations'!$A$1:$L$2336,2, FALSE)</f>
        <v>28.975000000000001</v>
      </c>
      <c r="D1042">
        <f>VLOOKUP(A1042,'Medical Examinations'!$A$1:$L$2336,3,FALSE)</f>
        <v>7.69</v>
      </c>
      <c r="E1042" t="str">
        <f>VLOOKUP(A1042,'Medical Examinations'!$A$1:$L$2336,4,FALSE)</f>
        <v>yes</v>
      </c>
      <c r="F1042" t="str">
        <f>VLOOKUP(A1042,'Medical Examinations'!$A$1:$L$2336,5,FALSE)</f>
        <v>No</v>
      </c>
      <c r="G1042" t="str">
        <f>VLOOKUP(A1042,'Medical Examinations'!$A$1:$L$2336,6,FALSE)</f>
        <v>No</v>
      </c>
      <c r="H1042" s="25">
        <f>VLOOKUP(A1042,'Medical Examinations'!$A$1:$L$2336,7,FALSE)</f>
        <v>0</v>
      </c>
      <c r="I1042" t="str">
        <f>VLOOKUP(A1042,'Medical Examinations'!$A$1:$L$2336,8,FALSE)</f>
        <v>No</v>
      </c>
      <c r="J1042" t="str">
        <f>VLOOKUP(A1042,'Medical Examinations'!$A$1:$L$2336,11,FALSE)</f>
        <v>Over Weight</v>
      </c>
      <c r="K1042" t="str">
        <f>VLOOKUP(A1042,'Medical Examinations'!$A$1:$L$2336,12,FALSE)</f>
        <v>Diabetes</v>
      </c>
      <c r="L1042" t="str">
        <f>VLOOKUP(A1042,'Hospitalisation Details'!$A$1:$M$2344,12,FALSE)</f>
        <v>23-10-1967</v>
      </c>
      <c r="M1042">
        <f>VLOOKUP(A1042,'Hospitalisation Details'!$A$1:$M$2344,6,FALSE)</f>
        <v>10796.35</v>
      </c>
      <c r="N1042" t="str">
        <f>VLOOKUP(A1042,'Hospitalisation Details'!$A$1:$M$2344,7,FALSE)</f>
        <v>tier - 3</v>
      </c>
      <c r="O1042" t="str">
        <f>VLOOKUP(A1042,'Hospitalisation Details'!$A$1:$M$2344,8,FALSE)</f>
        <v>tier - 1</v>
      </c>
      <c r="P1042" t="str">
        <f>VLOOKUP(A1042,'Hospitalisation Details'!$A$1:$M$2344,9,FALSE)</f>
        <v>R1019</v>
      </c>
      <c r="Q1042">
        <f>VLOOKUP(A1042,'Hospitalisation Details'!$A$1:$M$2344,13,FALSE)</f>
        <v>55</v>
      </c>
    </row>
    <row r="1043" spans="1:17" ht="15.5" x14ac:dyDescent="0.35">
      <c r="A1043" s="21" t="s">
        <v>1329</v>
      </c>
      <c r="B1043" t="str">
        <f>VLOOKUP('Customer Names'!A1043,'Customer Names'!$A$2:$C$2336,3,FALSE)</f>
        <v xml:space="preserve">  Brenda</v>
      </c>
      <c r="C1043">
        <f>VLOOKUP(A1043,'Medical Examinations'!$A$1:$L$2336,2, FALSE)</f>
        <v>33.4</v>
      </c>
      <c r="D1043">
        <f>VLOOKUP(A1043,'Medical Examinations'!$A$1:$L$2336,3,FALSE)</f>
        <v>4.84</v>
      </c>
      <c r="E1043" t="str">
        <f>VLOOKUP(A1043,'Medical Examinations'!$A$1:$L$2336,4,FALSE)</f>
        <v>No</v>
      </c>
      <c r="F1043" t="str">
        <f>VLOOKUP(A1043,'Medical Examinations'!$A$1:$L$2336,5,FALSE)</f>
        <v>No</v>
      </c>
      <c r="G1043" t="str">
        <f>VLOOKUP(A1043,'Medical Examinations'!$A$1:$L$2336,6,FALSE)</f>
        <v>No</v>
      </c>
      <c r="H1043" s="25">
        <f>VLOOKUP(A1043,'Medical Examinations'!$A$1:$L$2336,7,FALSE)</f>
        <v>0</v>
      </c>
      <c r="I1043" t="str">
        <f>VLOOKUP(A1043,'Medical Examinations'!$A$1:$L$2336,8,FALSE)</f>
        <v>No</v>
      </c>
      <c r="J1043" t="str">
        <f>VLOOKUP(A1043,'Medical Examinations'!$A$1:$L$2336,11,FALSE)</f>
        <v>Obesity</v>
      </c>
      <c r="K1043" t="str">
        <f>VLOOKUP(A1043,'Medical Examinations'!$A$1:$L$2336,12,FALSE)</f>
        <v>Normal</v>
      </c>
      <c r="L1043" t="str">
        <f>VLOOKUP(A1043,'Hospitalisation Details'!$A$1:$M$2344,12,FALSE)</f>
        <v>24-12-1999</v>
      </c>
      <c r="M1043">
        <f>VLOOKUP(A1043,'Hospitalisation Details'!$A$1:$M$2344,6,FALSE)</f>
        <v>10795.94</v>
      </c>
      <c r="N1043" t="str">
        <f>VLOOKUP(A1043,'Hospitalisation Details'!$A$1:$M$2344,7,FALSE)</f>
        <v>tier - 3</v>
      </c>
      <c r="O1043" t="str">
        <f>VLOOKUP(A1043,'Hospitalisation Details'!$A$1:$M$2344,8,FALSE)</f>
        <v>tier - 1</v>
      </c>
      <c r="P1043" t="str">
        <f>VLOOKUP(A1043,'Hospitalisation Details'!$A$1:$M$2344,9,FALSE)</f>
        <v>R1011</v>
      </c>
      <c r="Q1043">
        <f>VLOOKUP(A1043,'Hospitalisation Details'!$A$1:$M$2344,13,FALSE)</f>
        <v>23</v>
      </c>
    </row>
    <row r="1044" spans="1:17" ht="15.5" x14ac:dyDescent="0.35">
      <c r="A1044" s="21" t="s">
        <v>1328</v>
      </c>
      <c r="B1044" t="str">
        <f>VLOOKUP('Customer Names'!A1044,'Customer Names'!$A$2:$C$2336,3,FALSE)</f>
        <v xml:space="preserve">  Joseph M</v>
      </c>
      <c r="C1044">
        <f>VLOOKUP(A1044,'Medical Examinations'!$A$1:$L$2336,2, FALSE)</f>
        <v>21.5</v>
      </c>
      <c r="D1044">
        <f>VLOOKUP(A1044,'Medical Examinations'!$A$1:$L$2336,3,FALSE)</f>
        <v>9.77</v>
      </c>
      <c r="E1044" t="str">
        <f>VLOOKUP(A1044,'Medical Examinations'!$A$1:$L$2336,4,FALSE)</f>
        <v>yes</v>
      </c>
      <c r="F1044" t="str">
        <f>VLOOKUP(A1044,'Medical Examinations'!$A$1:$L$2336,5,FALSE)</f>
        <v>No</v>
      </c>
      <c r="G1044" t="str">
        <f>VLOOKUP(A1044,'Medical Examinations'!$A$1:$L$2336,6,FALSE)</f>
        <v>No</v>
      </c>
      <c r="H1044" s="25">
        <f>VLOOKUP(A1044,'Medical Examinations'!$A$1:$L$2336,7,FALSE)</f>
        <v>0</v>
      </c>
      <c r="I1044" t="str">
        <f>VLOOKUP(A1044,'Medical Examinations'!$A$1:$L$2336,8,FALSE)</f>
        <v>No</v>
      </c>
      <c r="J1044" t="str">
        <f>VLOOKUP(A1044,'Medical Examinations'!$A$1:$L$2336,11,FALSE)</f>
        <v>Normal Weight</v>
      </c>
      <c r="K1044" t="str">
        <f>VLOOKUP(A1044,'Medical Examinations'!$A$1:$L$2336,12,FALSE)</f>
        <v>Diabetes</v>
      </c>
      <c r="L1044" t="str">
        <f>VLOOKUP(A1044,'Hospitalisation Details'!$A$1:$M$2344,12,FALSE)</f>
        <v>11-11-1967</v>
      </c>
      <c r="M1044">
        <f>VLOOKUP(A1044,'Hospitalisation Details'!$A$1:$M$2344,6,FALSE)</f>
        <v>10791.96</v>
      </c>
      <c r="N1044" t="str">
        <f>VLOOKUP(A1044,'Hospitalisation Details'!$A$1:$M$2344,7,FALSE)</f>
        <v>tier - 3</v>
      </c>
      <c r="O1044" t="str">
        <f>VLOOKUP(A1044,'Hospitalisation Details'!$A$1:$M$2344,8,FALSE)</f>
        <v>tier - 2</v>
      </c>
      <c r="P1044" t="str">
        <f>VLOOKUP(A1044,'Hospitalisation Details'!$A$1:$M$2344,9,FALSE)</f>
        <v>R1011</v>
      </c>
      <c r="Q1044">
        <f>VLOOKUP(A1044,'Hospitalisation Details'!$A$1:$M$2344,13,FALSE)</f>
        <v>55</v>
      </c>
    </row>
    <row r="1045" spans="1:17" ht="15.5" x14ac:dyDescent="0.35">
      <c r="A1045" s="21" t="s">
        <v>1327</v>
      </c>
      <c r="B1045" t="str">
        <f>VLOOKUP('Customer Names'!A1045,'Customer Names'!$A$2:$C$2336,3,FALSE)</f>
        <v xml:space="preserve">  Stephen J</v>
      </c>
      <c r="C1045">
        <f>VLOOKUP(A1045,'Medical Examinations'!$A$1:$L$2336,2, FALSE)</f>
        <v>38.14</v>
      </c>
      <c r="D1045">
        <f>VLOOKUP(A1045,'Medical Examinations'!$A$1:$L$2336,3,FALSE)</f>
        <v>5.84</v>
      </c>
      <c r="E1045" t="str">
        <f>VLOOKUP(A1045,'Medical Examinations'!$A$1:$L$2336,4,FALSE)</f>
        <v>No</v>
      </c>
      <c r="F1045" t="str">
        <f>VLOOKUP(A1045,'Medical Examinations'!$A$1:$L$2336,5,FALSE)</f>
        <v>No</v>
      </c>
      <c r="G1045" t="str">
        <f>VLOOKUP(A1045,'Medical Examinations'!$A$1:$L$2336,6,FALSE)</f>
        <v>No</v>
      </c>
      <c r="H1045" s="25">
        <f>VLOOKUP(A1045,'Medical Examinations'!$A$1:$L$2336,7,FALSE)</f>
        <v>0</v>
      </c>
      <c r="I1045" t="str">
        <f>VLOOKUP(A1045,'Medical Examinations'!$A$1:$L$2336,8,FALSE)</f>
        <v>No</v>
      </c>
      <c r="J1045" t="str">
        <f>VLOOKUP(A1045,'Medical Examinations'!$A$1:$L$2336,11,FALSE)</f>
        <v>Obesity</v>
      </c>
      <c r="K1045" t="str">
        <f>VLOOKUP(A1045,'Medical Examinations'!$A$1:$L$2336,12,FALSE)</f>
        <v>Prediabetes</v>
      </c>
      <c r="L1045" t="str">
        <f>VLOOKUP(A1045,'Hospitalisation Details'!$A$1:$M$2344,12,FALSE)</f>
        <v>25-11-1989</v>
      </c>
      <c r="M1045">
        <f>VLOOKUP(A1045,'Hospitalisation Details'!$A$1:$M$2344,6,FALSE)</f>
        <v>10769.75</v>
      </c>
      <c r="N1045" t="str">
        <f>VLOOKUP(A1045,'Hospitalisation Details'!$A$1:$M$2344,7,FALSE)</f>
        <v>tier - 3</v>
      </c>
      <c r="O1045" t="str">
        <f>VLOOKUP(A1045,'Hospitalisation Details'!$A$1:$M$2344,8,FALSE)</f>
        <v>tier - 2</v>
      </c>
      <c r="P1045" t="str">
        <f>VLOOKUP(A1045,'Hospitalisation Details'!$A$1:$M$2344,9,FALSE)</f>
        <v>R1022</v>
      </c>
      <c r="Q1045">
        <f>VLOOKUP(A1045,'Hospitalisation Details'!$A$1:$M$2344,13,FALSE)</f>
        <v>33</v>
      </c>
    </row>
    <row r="1046" spans="1:17" ht="15.5" x14ac:dyDescent="0.35">
      <c r="A1046" s="21" t="s">
        <v>1326</v>
      </c>
      <c r="B1046" t="str">
        <f>VLOOKUP('Customer Names'!A1046,'Customer Names'!$A$2:$C$2336,3,FALSE)</f>
        <v xml:space="preserve">  Kathya</v>
      </c>
      <c r="C1046">
        <f>VLOOKUP(A1046,'Medical Examinations'!$A$1:$L$2336,2, FALSE)</f>
        <v>35.42</v>
      </c>
      <c r="D1046">
        <f>VLOOKUP(A1046,'Medical Examinations'!$A$1:$L$2336,3,FALSE)</f>
        <v>8.6999999999999993</v>
      </c>
      <c r="E1046" t="str">
        <f>VLOOKUP(A1046,'Medical Examinations'!$A$1:$L$2336,4,FALSE)</f>
        <v>yes</v>
      </c>
      <c r="F1046" t="str">
        <f>VLOOKUP(A1046,'Medical Examinations'!$A$1:$L$2336,5,FALSE)</f>
        <v>No</v>
      </c>
      <c r="G1046" t="str">
        <f>VLOOKUP(A1046,'Medical Examinations'!$A$1:$L$2336,6,FALSE)</f>
        <v>No</v>
      </c>
      <c r="H1046" s="25">
        <f>VLOOKUP(A1046,'Medical Examinations'!$A$1:$L$2336,7,FALSE)</f>
        <v>1</v>
      </c>
      <c r="I1046" t="str">
        <f>VLOOKUP(A1046,'Medical Examinations'!$A$1:$L$2336,8,FALSE)</f>
        <v>No</v>
      </c>
      <c r="J1046" t="str">
        <f>VLOOKUP(A1046,'Medical Examinations'!$A$1:$L$2336,11,FALSE)</f>
        <v>Obesity</v>
      </c>
      <c r="K1046" t="str">
        <f>VLOOKUP(A1046,'Medical Examinations'!$A$1:$L$2336,12,FALSE)</f>
        <v>Diabetes</v>
      </c>
      <c r="L1046" t="str">
        <f>VLOOKUP(A1046,'Hospitalisation Details'!$A$1:$M$2344,12,FALSE)</f>
        <v>29-08-1986</v>
      </c>
      <c r="M1046">
        <f>VLOOKUP(A1046,'Hospitalisation Details'!$A$1:$M$2344,6,FALSE)</f>
        <v>10749.02</v>
      </c>
      <c r="N1046" t="str">
        <f>VLOOKUP(A1046,'Hospitalisation Details'!$A$1:$M$2344,7,FALSE)</f>
        <v>tier - 3</v>
      </c>
      <c r="O1046" t="str">
        <f>VLOOKUP(A1046,'Hospitalisation Details'!$A$1:$M$2344,8,FALSE)</f>
        <v>tier - 1</v>
      </c>
      <c r="P1046" t="str">
        <f>VLOOKUP(A1046,'Hospitalisation Details'!$A$1:$M$2344,9,FALSE)</f>
        <v>R1026</v>
      </c>
      <c r="Q1046">
        <f>VLOOKUP(A1046,'Hospitalisation Details'!$A$1:$M$2344,13,FALSE)</f>
        <v>36</v>
      </c>
    </row>
    <row r="1047" spans="1:17" ht="15.5" x14ac:dyDescent="0.35">
      <c r="A1047" s="21" t="s">
        <v>1325</v>
      </c>
      <c r="B1047" t="str">
        <f>VLOOKUP('Customer Names'!A1047,'Customer Names'!$A$2:$C$2336,3,FALSE)</f>
        <v xml:space="preserve">  Wesley</v>
      </c>
      <c r="C1047">
        <f>VLOOKUP(A1047,'Medical Examinations'!$A$1:$L$2336,2, FALSE)</f>
        <v>35.625</v>
      </c>
      <c r="D1047">
        <f>VLOOKUP(A1047,'Medical Examinations'!$A$1:$L$2336,3,FALSE)</f>
        <v>10.79</v>
      </c>
      <c r="E1047" t="str">
        <f>VLOOKUP(A1047,'Medical Examinations'!$A$1:$L$2336,4,FALSE)</f>
        <v>No</v>
      </c>
      <c r="F1047" t="str">
        <f>VLOOKUP(A1047,'Medical Examinations'!$A$1:$L$2336,5,FALSE)</f>
        <v>No</v>
      </c>
      <c r="G1047" t="str">
        <f>VLOOKUP(A1047,'Medical Examinations'!$A$1:$L$2336,6,FALSE)</f>
        <v>No</v>
      </c>
      <c r="H1047" s="25">
        <f>VLOOKUP(A1047,'Medical Examinations'!$A$1:$L$2336,7,FALSE)</f>
        <v>0</v>
      </c>
      <c r="I1047" t="str">
        <f>VLOOKUP(A1047,'Medical Examinations'!$A$1:$L$2336,8,FALSE)</f>
        <v>No</v>
      </c>
      <c r="J1047" t="str">
        <f>VLOOKUP(A1047,'Medical Examinations'!$A$1:$L$2336,11,FALSE)</f>
        <v>Obesity</v>
      </c>
      <c r="K1047" t="str">
        <f>VLOOKUP(A1047,'Medical Examinations'!$A$1:$L$2336,12,FALSE)</f>
        <v>Diabetes</v>
      </c>
      <c r="L1047" t="str">
        <f>VLOOKUP(A1047,'Hospitalisation Details'!$A$1:$M$2344,12,FALSE)</f>
        <v>09-12-1974</v>
      </c>
      <c r="M1047">
        <f>VLOOKUP(A1047,'Hospitalisation Details'!$A$1:$M$2344,6,FALSE)</f>
        <v>10736.87</v>
      </c>
      <c r="N1047" t="str">
        <f>VLOOKUP(A1047,'Hospitalisation Details'!$A$1:$M$2344,7,FALSE)</f>
        <v>tier - 3</v>
      </c>
      <c r="O1047" t="str">
        <f>VLOOKUP(A1047,'Hospitalisation Details'!$A$1:$M$2344,8,FALSE)</f>
        <v>tier - 1</v>
      </c>
      <c r="P1047" t="str">
        <f>VLOOKUP(A1047,'Hospitalisation Details'!$A$1:$M$2344,9,FALSE)</f>
        <v>R1016</v>
      </c>
      <c r="Q1047">
        <f>VLOOKUP(A1047,'Hospitalisation Details'!$A$1:$M$2344,13,FALSE)</f>
        <v>48</v>
      </c>
    </row>
    <row r="1048" spans="1:17" ht="15.5" x14ac:dyDescent="0.35">
      <c r="A1048" s="21" t="s">
        <v>1324</v>
      </c>
      <c r="B1048" t="str">
        <f>VLOOKUP('Customer Names'!A1048,'Customer Names'!$A$2:$C$2336,3,FALSE)</f>
        <v xml:space="preserve">  Tim</v>
      </c>
      <c r="C1048">
        <f>VLOOKUP(A1048,'Medical Examinations'!$A$1:$L$2336,2, FALSE)</f>
        <v>45.51</v>
      </c>
      <c r="D1048">
        <f>VLOOKUP(A1048,'Medical Examinations'!$A$1:$L$2336,3,FALSE)</f>
        <v>4.32</v>
      </c>
      <c r="E1048" t="str">
        <f>VLOOKUP(A1048,'Medical Examinations'!$A$1:$L$2336,4,FALSE)</f>
        <v>No</v>
      </c>
      <c r="F1048" t="str">
        <f>VLOOKUP(A1048,'Medical Examinations'!$A$1:$L$2336,5,FALSE)</f>
        <v>No</v>
      </c>
      <c r="G1048" t="str">
        <f>VLOOKUP(A1048,'Medical Examinations'!$A$1:$L$2336,6,FALSE)</f>
        <v>No</v>
      </c>
      <c r="H1048" s="25">
        <f>VLOOKUP(A1048,'Medical Examinations'!$A$1:$L$2336,7,FALSE)</f>
        <v>1</v>
      </c>
      <c r="I1048" t="str">
        <f>VLOOKUP(A1048,'Medical Examinations'!$A$1:$L$2336,8,FALSE)</f>
        <v>No</v>
      </c>
      <c r="J1048" t="str">
        <f>VLOOKUP(A1048,'Medical Examinations'!$A$1:$L$2336,11,FALSE)</f>
        <v>Obesity</v>
      </c>
      <c r="K1048" t="str">
        <f>VLOOKUP(A1048,'Medical Examinations'!$A$1:$L$2336,12,FALSE)</f>
        <v>Normal</v>
      </c>
      <c r="L1048" t="str">
        <f>VLOOKUP(A1048,'Hospitalisation Details'!$A$1:$M$2344,12,FALSE)</f>
        <v>25-06-1992</v>
      </c>
      <c r="M1048">
        <f>VLOOKUP(A1048,'Hospitalisation Details'!$A$1:$M$2344,6,FALSE)</f>
        <v>10719.57</v>
      </c>
      <c r="N1048" t="str">
        <f>VLOOKUP(A1048,'Hospitalisation Details'!$A$1:$M$2344,7,FALSE)</f>
        <v>tier - 3</v>
      </c>
      <c r="O1048" t="str">
        <f>VLOOKUP(A1048,'Hospitalisation Details'!$A$1:$M$2344,8,FALSE)</f>
        <v>tier - 1</v>
      </c>
      <c r="P1048" t="str">
        <f>VLOOKUP(A1048,'Hospitalisation Details'!$A$1:$M$2344,9,FALSE)</f>
        <v>R1012</v>
      </c>
      <c r="Q1048">
        <f>VLOOKUP(A1048,'Hospitalisation Details'!$A$1:$M$2344,13,FALSE)</f>
        <v>31</v>
      </c>
    </row>
    <row r="1049" spans="1:17" ht="15.5" x14ac:dyDescent="0.35">
      <c r="A1049" s="21" t="s">
        <v>1323</v>
      </c>
      <c r="B1049" t="str">
        <f>VLOOKUP('Customer Names'!A1049,'Customer Names'!$A$2:$C$2336,3,FALSE)</f>
        <v xml:space="preserve">  Jamie L</v>
      </c>
      <c r="C1049">
        <f>VLOOKUP(A1049,'Medical Examinations'!$A$1:$L$2336,2, FALSE)</f>
        <v>37.1</v>
      </c>
      <c r="D1049">
        <f>VLOOKUP(A1049,'Medical Examinations'!$A$1:$L$2336,3,FALSE)</f>
        <v>7.19</v>
      </c>
      <c r="E1049" t="str">
        <f>VLOOKUP(A1049,'Medical Examinations'!$A$1:$L$2336,4,FALSE)</f>
        <v>yes</v>
      </c>
      <c r="F1049" t="str">
        <f>VLOOKUP(A1049,'Medical Examinations'!$A$1:$L$2336,5,FALSE)</f>
        <v>No</v>
      </c>
      <c r="G1049" t="str">
        <f>VLOOKUP(A1049,'Medical Examinations'!$A$1:$L$2336,6,FALSE)</f>
        <v>No</v>
      </c>
      <c r="H1049" s="25">
        <f>VLOOKUP(A1049,'Medical Examinations'!$A$1:$L$2336,7,FALSE)</f>
        <v>0</v>
      </c>
      <c r="I1049" t="str">
        <f>VLOOKUP(A1049,'Medical Examinations'!$A$1:$L$2336,8,FALSE)</f>
        <v>No</v>
      </c>
      <c r="J1049" t="str">
        <f>VLOOKUP(A1049,'Medical Examinations'!$A$1:$L$2336,11,FALSE)</f>
        <v>Obesity</v>
      </c>
      <c r="K1049" t="str">
        <f>VLOOKUP(A1049,'Medical Examinations'!$A$1:$L$2336,12,FALSE)</f>
        <v>Diabetes</v>
      </c>
      <c r="L1049" t="str">
        <f>VLOOKUP(A1049,'Hospitalisation Details'!$A$1:$M$2344,12,FALSE)</f>
        <v>05-10-1967</v>
      </c>
      <c r="M1049">
        <f>VLOOKUP(A1049,'Hospitalisation Details'!$A$1:$M$2344,6,FALSE)</f>
        <v>10713.64</v>
      </c>
      <c r="N1049" t="str">
        <f>VLOOKUP(A1049,'Hospitalisation Details'!$A$1:$M$2344,7,FALSE)</f>
        <v>tier - 3</v>
      </c>
      <c r="O1049" t="str">
        <f>VLOOKUP(A1049,'Hospitalisation Details'!$A$1:$M$2344,8,FALSE)</f>
        <v>tier - 3</v>
      </c>
      <c r="P1049" t="str">
        <f>VLOOKUP(A1049,'Hospitalisation Details'!$A$1:$M$2344,9,FALSE)</f>
        <v>R1011</v>
      </c>
      <c r="Q1049">
        <f>VLOOKUP(A1049,'Hospitalisation Details'!$A$1:$M$2344,13,FALSE)</f>
        <v>55</v>
      </c>
    </row>
    <row r="1050" spans="1:17" ht="15.5" x14ac:dyDescent="0.35">
      <c r="A1050" s="21" t="s">
        <v>1322</v>
      </c>
      <c r="B1050" t="str">
        <f>VLOOKUP('Customer Names'!A1050,'Customer Names'!$A$2:$C$2336,3,FALSE)</f>
        <v xml:space="preserve">  Alexandra</v>
      </c>
      <c r="C1050">
        <f>VLOOKUP(A1050,'Medical Examinations'!$A$1:$L$2336,2, FALSE)</f>
        <v>30.5</v>
      </c>
      <c r="D1050">
        <f>VLOOKUP(A1050,'Medical Examinations'!$A$1:$L$2336,3,FALSE)</f>
        <v>11.94</v>
      </c>
      <c r="E1050" t="str">
        <f>VLOOKUP(A1050,'Medical Examinations'!$A$1:$L$2336,4,FALSE)</f>
        <v>yes</v>
      </c>
      <c r="F1050" t="str">
        <f>VLOOKUP(A1050,'Medical Examinations'!$A$1:$L$2336,5,FALSE)</f>
        <v>No</v>
      </c>
      <c r="G1050" t="str">
        <f>VLOOKUP(A1050,'Medical Examinations'!$A$1:$L$2336,6,FALSE)</f>
        <v>No</v>
      </c>
      <c r="H1050" s="25">
        <f>VLOOKUP(A1050,'Medical Examinations'!$A$1:$L$2336,7,FALSE)</f>
        <v>0</v>
      </c>
      <c r="I1050" t="str">
        <f>VLOOKUP(A1050,'Medical Examinations'!$A$1:$L$2336,8,FALSE)</f>
        <v>No</v>
      </c>
      <c r="J1050" t="str">
        <f>VLOOKUP(A1050,'Medical Examinations'!$A$1:$L$2336,11,FALSE)</f>
        <v>Obesity</v>
      </c>
      <c r="K1050" t="str">
        <f>VLOOKUP(A1050,'Medical Examinations'!$A$1:$L$2336,12,FALSE)</f>
        <v>Diabetes</v>
      </c>
      <c r="L1050" t="str">
        <f>VLOOKUP(A1050,'Hospitalisation Details'!$A$1:$M$2344,12,FALSE)</f>
        <v>30-07-1967</v>
      </c>
      <c r="M1050">
        <f>VLOOKUP(A1050,'Hospitalisation Details'!$A$1:$M$2344,6,FALSE)</f>
        <v>10704.47</v>
      </c>
      <c r="N1050" t="str">
        <f>VLOOKUP(A1050,'Hospitalisation Details'!$A$1:$M$2344,7,FALSE)</f>
        <v>tier - 3</v>
      </c>
      <c r="O1050" t="str">
        <f>VLOOKUP(A1050,'Hospitalisation Details'!$A$1:$M$2344,8,FALSE)</f>
        <v>tier - 2</v>
      </c>
      <c r="P1050" t="str">
        <f>VLOOKUP(A1050,'Hospitalisation Details'!$A$1:$M$2344,9,FALSE)</f>
        <v>R1011</v>
      </c>
      <c r="Q1050">
        <f>VLOOKUP(A1050,'Hospitalisation Details'!$A$1:$M$2344,13,FALSE)</f>
        <v>56</v>
      </c>
    </row>
    <row r="1051" spans="1:17" ht="15.5" x14ac:dyDescent="0.35">
      <c r="A1051" s="21" t="s">
        <v>1321</v>
      </c>
      <c r="B1051" t="str">
        <f>VLOOKUP('Customer Names'!A1051,'Customer Names'!$A$2:$C$2336,3,FALSE)</f>
        <v xml:space="preserve">  Tiffany</v>
      </c>
      <c r="C1051">
        <f>VLOOKUP(A1051,'Medical Examinations'!$A$1:$L$2336,2, FALSE)</f>
        <v>28.16</v>
      </c>
      <c r="D1051">
        <f>VLOOKUP(A1051,'Medical Examinations'!$A$1:$L$2336,3,FALSE)</f>
        <v>5.56</v>
      </c>
      <c r="E1051" t="str">
        <f>VLOOKUP(A1051,'Medical Examinations'!$A$1:$L$2336,4,FALSE)</f>
        <v>No</v>
      </c>
      <c r="F1051" t="str">
        <f>VLOOKUP(A1051,'Medical Examinations'!$A$1:$L$2336,5,FALSE)</f>
        <v>No</v>
      </c>
      <c r="G1051" t="str">
        <f>VLOOKUP(A1051,'Medical Examinations'!$A$1:$L$2336,6,FALSE)</f>
        <v>No</v>
      </c>
      <c r="H1051" s="25">
        <f>VLOOKUP(A1051,'Medical Examinations'!$A$1:$L$2336,7,FALSE)</f>
        <v>2</v>
      </c>
      <c r="I1051" t="str">
        <f>VLOOKUP(A1051,'Medical Examinations'!$A$1:$L$2336,8,FALSE)</f>
        <v>No</v>
      </c>
      <c r="J1051" t="str">
        <f>VLOOKUP(A1051,'Medical Examinations'!$A$1:$L$2336,11,FALSE)</f>
        <v>Over Weight</v>
      </c>
      <c r="K1051" t="str">
        <f>VLOOKUP(A1051,'Medical Examinations'!$A$1:$L$2336,12,FALSE)</f>
        <v>Normal</v>
      </c>
      <c r="L1051" t="str">
        <f>VLOOKUP(A1051,'Hospitalisation Details'!$A$1:$M$2344,12,FALSE)</f>
        <v>24-10-1972</v>
      </c>
      <c r="M1051">
        <f>VLOOKUP(A1051,'Hospitalisation Details'!$A$1:$M$2344,6,FALSE)</f>
        <v>10702.64</v>
      </c>
      <c r="N1051" t="str">
        <f>VLOOKUP(A1051,'Hospitalisation Details'!$A$1:$M$2344,7,FALSE)</f>
        <v>tier - 3</v>
      </c>
      <c r="O1051" t="str">
        <f>VLOOKUP(A1051,'Hospitalisation Details'!$A$1:$M$2344,8,FALSE)</f>
        <v>tier - 3</v>
      </c>
      <c r="P1051" t="str">
        <f>VLOOKUP(A1051,'Hospitalisation Details'!$A$1:$M$2344,9,FALSE)</f>
        <v>R1013</v>
      </c>
      <c r="Q1051">
        <f>VLOOKUP(A1051,'Hospitalisation Details'!$A$1:$M$2344,13,FALSE)</f>
        <v>50</v>
      </c>
    </row>
    <row r="1052" spans="1:17" ht="15.5" x14ac:dyDescent="0.35">
      <c r="A1052" s="21" t="s">
        <v>1320</v>
      </c>
      <c r="B1052" t="str">
        <f>VLOOKUP('Customer Names'!A1052,'Customer Names'!$A$2:$C$2336,3,FALSE)</f>
        <v xml:space="preserve">  Rebecca J</v>
      </c>
      <c r="C1052">
        <f>VLOOKUP(A1052,'Medical Examinations'!$A$1:$L$2336,2, FALSE)</f>
        <v>29.1</v>
      </c>
      <c r="D1052">
        <f>VLOOKUP(A1052,'Medical Examinations'!$A$1:$L$2336,3,FALSE)</f>
        <v>5.64</v>
      </c>
      <c r="E1052" t="str">
        <f>VLOOKUP(A1052,'Medical Examinations'!$A$1:$L$2336,4,FALSE)</f>
        <v>yes</v>
      </c>
      <c r="F1052" t="str">
        <f>VLOOKUP(A1052,'Medical Examinations'!$A$1:$L$2336,5,FALSE)</f>
        <v>No</v>
      </c>
      <c r="G1052" t="str">
        <f>VLOOKUP(A1052,'Medical Examinations'!$A$1:$L$2336,6,FALSE)</f>
        <v>No</v>
      </c>
      <c r="H1052" s="25">
        <f>VLOOKUP(A1052,'Medical Examinations'!$A$1:$L$2336,7,FALSE)</f>
        <v>0</v>
      </c>
      <c r="I1052" t="str">
        <f>VLOOKUP(A1052,'Medical Examinations'!$A$1:$L$2336,8,FALSE)</f>
        <v>No</v>
      </c>
      <c r="J1052" t="str">
        <f>VLOOKUP(A1052,'Medical Examinations'!$A$1:$L$2336,11,FALSE)</f>
        <v>Over Weight</v>
      </c>
      <c r="K1052" t="str">
        <f>VLOOKUP(A1052,'Medical Examinations'!$A$1:$L$2336,12,FALSE)</f>
        <v>Normal</v>
      </c>
      <c r="L1052" t="str">
        <f>VLOOKUP(A1052,'Hospitalisation Details'!$A$1:$M$2344,12,FALSE)</f>
        <v>30-09-1976</v>
      </c>
      <c r="M1052">
        <f>VLOOKUP(A1052,'Hospitalisation Details'!$A$1:$M$2344,6,FALSE)</f>
        <v>10698.38</v>
      </c>
      <c r="N1052" t="str">
        <f>VLOOKUP(A1052,'Hospitalisation Details'!$A$1:$M$2344,7,FALSE)</f>
        <v>tier - 3</v>
      </c>
      <c r="O1052" t="str">
        <f>VLOOKUP(A1052,'Hospitalisation Details'!$A$1:$M$2344,8,FALSE)</f>
        <v>tier - 1</v>
      </c>
      <c r="P1052" t="str">
        <f>VLOOKUP(A1052,'Hospitalisation Details'!$A$1:$M$2344,9,FALSE)</f>
        <v>R1025</v>
      </c>
      <c r="Q1052">
        <f>VLOOKUP(A1052,'Hospitalisation Details'!$A$1:$M$2344,13,FALSE)</f>
        <v>46</v>
      </c>
    </row>
    <row r="1053" spans="1:17" ht="15.5" x14ac:dyDescent="0.35">
      <c r="A1053" s="21" t="s">
        <v>1319</v>
      </c>
      <c r="B1053" t="str">
        <f>VLOOKUP('Customer Names'!A1053,'Customer Names'!$A$2:$C$2336,3,FALSE)</f>
        <v xml:space="preserve">  Austin T</v>
      </c>
      <c r="C1053">
        <f>VLOOKUP(A1053,'Medical Examinations'!$A$1:$L$2336,2, FALSE)</f>
        <v>30.22</v>
      </c>
      <c r="D1053">
        <f>VLOOKUP(A1053,'Medical Examinations'!$A$1:$L$2336,3,FALSE)</f>
        <v>4.6500000000000004</v>
      </c>
      <c r="E1053" t="str">
        <f>VLOOKUP(A1053,'Medical Examinations'!$A$1:$L$2336,4,FALSE)</f>
        <v>No</v>
      </c>
      <c r="F1053" t="str">
        <f>VLOOKUP(A1053,'Medical Examinations'!$A$1:$L$2336,5,FALSE)</f>
        <v>No</v>
      </c>
      <c r="G1053" t="str">
        <f>VLOOKUP(A1053,'Medical Examinations'!$A$1:$L$2336,6,FALSE)</f>
        <v>No</v>
      </c>
      <c r="H1053" s="25">
        <f>VLOOKUP(A1053,'Medical Examinations'!$A$1:$L$2336,7,FALSE)</f>
        <v>0</v>
      </c>
      <c r="I1053" t="str">
        <f>VLOOKUP(A1053,'Medical Examinations'!$A$1:$L$2336,8,FALSE)</f>
        <v>No</v>
      </c>
      <c r="J1053" t="str">
        <f>VLOOKUP(A1053,'Medical Examinations'!$A$1:$L$2336,11,FALSE)</f>
        <v>Obesity</v>
      </c>
      <c r="K1053" t="str">
        <f>VLOOKUP(A1053,'Medical Examinations'!$A$1:$L$2336,12,FALSE)</f>
        <v>Normal</v>
      </c>
      <c r="L1053" t="str">
        <f>VLOOKUP(A1053,'Hospitalisation Details'!$A$1:$M$2344,12,FALSE)</f>
        <v>02-08-1977</v>
      </c>
      <c r="M1053">
        <f>VLOOKUP(A1053,'Hospitalisation Details'!$A$1:$M$2344,6,FALSE)</f>
        <v>10690.11</v>
      </c>
      <c r="N1053" t="str">
        <f>VLOOKUP(A1053,'Hospitalisation Details'!$A$1:$M$2344,7,FALSE)</f>
        <v>tier - 3</v>
      </c>
      <c r="O1053" t="str">
        <f>VLOOKUP(A1053,'Hospitalisation Details'!$A$1:$M$2344,8,FALSE)</f>
        <v>tier - 2</v>
      </c>
      <c r="P1053" t="str">
        <f>VLOOKUP(A1053,'Hospitalisation Details'!$A$1:$M$2344,9,FALSE)</f>
        <v>R1021</v>
      </c>
      <c r="Q1053">
        <f>VLOOKUP(A1053,'Hospitalisation Details'!$A$1:$M$2344,13,FALSE)</f>
        <v>46</v>
      </c>
    </row>
    <row r="1054" spans="1:17" ht="15.5" x14ac:dyDescent="0.35">
      <c r="A1054" s="21" t="s">
        <v>1318</v>
      </c>
      <c r="B1054" t="str">
        <f>VLOOKUP('Customer Names'!A1054,'Customer Names'!$A$2:$C$2336,3,FALSE)</f>
        <v xml:space="preserve">  Jamie T</v>
      </c>
      <c r="C1054">
        <f>VLOOKUP(A1054,'Medical Examinations'!$A$1:$L$2336,2, FALSE)</f>
        <v>24.29</v>
      </c>
      <c r="D1054">
        <f>VLOOKUP(A1054,'Medical Examinations'!$A$1:$L$2336,3,FALSE)</f>
        <v>9.0500000000000007</v>
      </c>
      <c r="E1054" t="str">
        <f>VLOOKUP(A1054,'Medical Examinations'!$A$1:$L$2336,4,FALSE)</f>
        <v>No</v>
      </c>
      <c r="F1054" t="str">
        <f>VLOOKUP(A1054,'Medical Examinations'!$A$1:$L$2336,5,FALSE)</f>
        <v>No</v>
      </c>
      <c r="G1054" t="str">
        <f>VLOOKUP(A1054,'Medical Examinations'!$A$1:$L$2336,6,FALSE)</f>
        <v>No</v>
      </c>
      <c r="H1054" s="25">
        <f>VLOOKUP(A1054,'Medical Examinations'!$A$1:$L$2336,7,FALSE)</f>
        <v>0</v>
      </c>
      <c r="I1054" t="str">
        <f>VLOOKUP(A1054,'Medical Examinations'!$A$1:$L$2336,8,FALSE)</f>
        <v>No</v>
      </c>
      <c r="J1054" t="str">
        <f>VLOOKUP(A1054,'Medical Examinations'!$A$1:$L$2336,11,FALSE)</f>
        <v>Normal Weight</v>
      </c>
      <c r="K1054" t="str">
        <f>VLOOKUP(A1054,'Medical Examinations'!$A$1:$L$2336,12,FALSE)</f>
        <v>Diabetes</v>
      </c>
      <c r="L1054" t="str">
        <f>VLOOKUP(A1054,'Hospitalisation Details'!$A$1:$M$2344,12,FALSE)</f>
        <v>07-09-1962</v>
      </c>
      <c r="M1054">
        <f>VLOOKUP(A1054,'Hospitalisation Details'!$A$1:$M$2344,6,FALSE)</f>
        <v>10676.83</v>
      </c>
      <c r="N1054" t="str">
        <f>VLOOKUP(A1054,'Hospitalisation Details'!$A$1:$M$2344,7,FALSE)</f>
        <v>tier - 3</v>
      </c>
      <c r="O1054" t="str">
        <f>VLOOKUP(A1054,'Hospitalisation Details'!$A$1:$M$2344,8,FALSE)</f>
        <v>tier - 3</v>
      </c>
      <c r="P1054" t="str">
        <f>VLOOKUP(A1054,'Hospitalisation Details'!$A$1:$M$2344,9,FALSE)</f>
        <v>R1013</v>
      </c>
      <c r="Q1054">
        <f>VLOOKUP(A1054,'Hospitalisation Details'!$A$1:$M$2344,13,FALSE)</f>
        <v>60</v>
      </c>
    </row>
    <row r="1055" spans="1:17" ht="15.5" x14ac:dyDescent="0.35">
      <c r="A1055" s="21" t="s">
        <v>1317</v>
      </c>
      <c r="B1055" t="str">
        <f>VLOOKUP('Customer Names'!A1055,'Customer Names'!$A$2:$C$2336,3,FALSE)</f>
        <v xml:space="preserve">  Matthew T</v>
      </c>
      <c r="C1055">
        <f>VLOOKUP(A1055,'Medical Examinations'!$A$1:$L$2336,2, FALSE)</f>
        <v>29.39</v>
      </c>
      <c r="D1055">
        <f>VLOOKUP(A1055,'Medical Examinations'!$A$1:$L$2336,3,FALSE)</f>
        <v>4.5199999999999996</v>
      </c>
      <c r="E1055" t="str">
        <f>VLOOKUP(A1055,'Medical Examinations'!$A$1:$L$2336,4,FALSE)</f>
        <v>yes</v>
      </c>
      <c r="F1055" t="str">
        <f>VLOOKUP(A1055,'Medical Examinations'!$A$1:$L$2336,5,FALSE)</f>
        <v>No</v>
      </c>
      <c r="G1055" t="str">
        <f>VLOOKUP(A1055,'Medical Examinations'!$A$1:$L$2336,6,FALSE)</f>
        <v>No</v>
      </c>
      <c r="H1055" s="25">
        <f>VLOOKUP(A1055,'Medical Examinations'!$A$1:$L$2336,7,FALSE)</f>
        <v>0</v>
      </c>
      <c r="I1055" t="str">
        <f>VLOOKUP(A1055,'Medical Examinations'!$A$1:$L$2336,8,FALSE)</f>
        <v>No</v>
      </c>
      <c r="J1055" t="str">
        <f>VLOOKUP(A1055,'Medical Examinations'!$A$1:$L$2336,11,FALSE)</f>
        <v>Over Weight</v>
      </c>
      <c r="K1055" t="str">
        <f>VLOOKUP(A1055,'Medical Examinations'!$A$1:$L$2336,12,FALSE)</f>
        <v>Normal</v>
      </c>
      <c r="L1055" t="str">
        <f>VLOOKUP(A1055,'Hospitalisation Details'!$A$1:$M$2344,12,FALSE)</f>
        <v>22-11-1976</v>
      </c>
      <c r="M1055">
        <f>VLOOKUP(A1055,'Hospitalisation Details'!$A$1:$M$2344,6,FALSE)</f>
        <v>10665.44</v>
      </c>
      <c r="N1055" t="str">
        <f>VLOOKUP(A1055,'Hospitalisation Details'!$A$1:$M$2344,7,FALSE)</f>
        <v>tier - 3</v>
      </c>
      <c r="O1055" t="str">
        <f>VLOOKUP(A1055,'Hospitalisation Details'!$A$1:$M$2344,8,FALSE)</f>
        <v>tier - 2</v>
      </c>
      <c r="P1055" t="str">
        <f>VLOOKUP(A1055,'Hospitalisation Details'!$A$1:$M$2344,9,FALSE)</f>
        <v>R1021</v>
      </c>
      <c r="Q1055">
        <f>VLOOKUP(A1055,'Hospitalisation Details'!$A$1:$M$2344,13,FALSE)</f>
        <v>46</v>
      </c>
    </row>
    <row r="1056" spans="1:17" ht="15.5" x14ac:dyDescent="0.35">
      <c r="A1056" s="21" t="s">
        <v>1316</v>
      </c>
      <c r="B1056" t="str">
        <f>VLOOKUP('Customer Names'!A1056,'Customer Names'!$A$2:$C$2336,3,FALSE)</f>
        <v xml:space="preserve">  Emily</v>
      </c>
      <c r="C1056">
        <f>VLOOKUP(A1056,'Medical Examinations'!$A$1:$L$2336,2, FALSE)</f>
        <v>25.66</v>
      </c>
      <c r="D1056">
        <f>VLOOKUP(A1056,'Medical Examinations'!$A$1:$L$2336,3,FALSE)</f>
        <v>4.62</v>
      </c>
      <c r="E1056" t="str">
        <f>VLOOKUP(A1056,'Medical Examinations'!$A$1:$L$2336,4,FALSE)</f>
        <v>yes</v>
      </c>
      <c r="F1056" t="str">
        <f>VLOOKUP(A1056,'Medical Examinations'!$A$1:$L$2336,5,FALSE)</f>
        <v>No</v>
      </c>
      <c r="G1056" t="str">
        <f>VLOOKUP(A1056,'Medical Examinations'!$A$1:$L$2336,6,FALSE)</f>
        <v>No</v>
      </c>
      <c r="H1056" s="25">
        <f>VLOOKUP(A1056,'Medical Examinations'!$A$1:$L$2336,7,FALSE)</f>
        <v>1</v>
      </c>
      <c r="I1056" t="str">
        <f>VLOOKUP(A1056,'Medical Examinations'!$A$1:$L$2336,8,FALSE)</f>
        <v>No</v>
      </c>
      <c r="J1056" t="str">
        <f>VLOOKUP(A1056,'Medical Examinations'!$A$1:$L$2336,11,FALSE)</f>
        <v>Over Weight</v>
      </c>
      <c r="K1056" t="str">
        <f>VLOOKUP(A1056,'Medical Examinations'!$A$1:$L$2336,12,FALSE)</f>
        <v>Normal</v>
      </c>
      <c r="L1056" t="str">
        <f>VLOOKUP(A1056,'Hospitalisation Details'!$A$1:$M$2344,12,FALSE)</f>
        <v>08-08-1964</v>
      </c>
      <c r="M1056">
        <f>VLOOKUP(A1056,'Hospitalisation Details'!$A$1:$M$2344,6,FALSE)</f>
        <v>10627.81</v>
      </c>
      <c r="N1056" t="str">
        <f>VLOOKUP(A1056,'Hospitalisation Details'!$A$1:$M$2344,7,FALSE)</f>
        <v>tier - 3</v>
      </c>
      <c r="O1056" t="str">
        <f>VLOOKUP(A1056,'Hospitalisation Details'!$A$1:$M$2344,8,FALSE)</f>
        <v>tier - 3</v>
      </c>
      <c r="P1056" t="str">
        <f>VLOOKUP(A1056,'Hospitalisation Details'!$A$1:$M$2344,9,FALSE)</f>
        <v>R1013</v>
      </c>
      <c r="Q1056">
        <f>VLOOKUP(A1056,'Hospitalisation Details'!$A$1:$M$2344,13,FALSE)</f>
        <v>58</v>
      </c>
    </row>
    <row r="1057" spans="1:17" ht="15.5" x14ac:dyDescent="0.35">
      <c r="A1057" s="21" t="s">
        <v>1315</v>
      </c>
      <c r="B1057" t="str">
        <f>VLOOKUP('Customer Names'!A1057,'Customer Names'!$A$2:$C$2336,3,FALSE)</f>
        <v xml:space="preserve">  Gillian</v>
      </c>
      <c r="C1057">
        <f>VLOOKUP(A1057,'Medical Examinations'!$A$1:$L$2336,2, FALSE)</f>
        <v>39.11</v>
      </c>
      <c r="D1057">
        <f>VLOOKUP(A1057,'Medical Examinations'!$A$1:$L$2336,3,FALSE)</f>
        <v>5.87</v>
      </c>
      <c r="E1057" t="str">
        <f>VLOOKUP(A1057,'Medical Examinations'!$A$1:$L$2336,4,FALSE)</f>
        <v>No</v>
      </c>
      <c r="F1057" t="str">
        <f>VLOOKUP(A1057,'Medical Examinations'!$A$1:$L$2336,5,FALSE)</f>
        <v>No</v>
      </c>
      <c r="G1057" t="str">
        <f>VLOOKUP(A1057,'Medical Examinations'!$A$1:$L$2336,6,FALSE)</f>
        <v>No</v>
      </c>
      <c r="H1057" s="25">
        <f>VLOOKUP(A1057,'Medical Examinations'!$A$1:$L$2336,7,FALSE)</f>
        <v>0</v>
      </c>
      <c r="I1057" t="str">
        <f>VLOOKUP(A1057,'Medical Examinations'!$A$1:$L$2336,8,FALSE)</f>
        <v>No</v>
      </c>
      <c r="J1057" t="str">
        <f>VLOOKUP(A1057,'Medical Examinations'!$A$1:$L$2336,11,FALSE)</f>
        <v>Obesity</v>
      </c>
      <c r="K1057" t="str">
        <f>VLOOKUP(A1057,'Medical Examinations'!$A$1:$L$2336,12,FALSE)</f>
        <v>Prediabetes</v>
      </c>
      <c r="L1057" t="str">
        <f>VLOOKUP(A1057,'Hospitalisation Details'!$A$1:$M$2344,12,FALSE)</f>
        <v>06-07-1990</v>
      </c>
      <c r="M1057">
        <f>VLOOKUP(A1057,'Hospitalisation Details'!$A$1:$M$2344,6,FALSE)</f>
        <v>10620.26</v>
      </c>
      <c r="N1057" t="str">
        <f>VLOOKUP(A1057,'Hospitalisation Details'!$A$1:$M$2344,7,FALSE)</f>
        <v>tier - 3</v>
      </c>
      <c r="O1057" t="str">
        <f>VLOOKUP(A1057,'Hospitalisation Details'!$A$1:$M$2344,8,FALSE)</f>
        <v>tier - 3</v>
      </c>
      <c r="P1057" t="str">
        <f>VLOOKUP(A1057,'Hospitalisation Details'!$A$1:$M$2344,9,FALSE)</f>
        <v>R1012</v>
      </c>
      <c r="Q1057">
        <f>VLOOKUP(A1057,'Hospitalisation Details'!$A$1:$M$2344,13,FALSE)</f>
        <v>33</v>
      </c>
    </row>
    <row r="1058" spans="1:17" ht="15.5" x14ac:dyDescent="0.35">
      <c r="A1058" s="21" t="s">
        <v>1314</v>
      </c>
      <c r="B1058" t="str">
        <f>VLOOKUP('Customer Names'!A1058,'Customer Names'!$A$2:$C$2336,3,FALSE)</f>
        <v xml:space="preserve">  Brenn E</v>
      </c>
      <c r="C1058">
        <f>VLOOKUP(A1058,'Medical Examinations'!$A$1:$L$2336,2, FALSE)</f>
        <v>43.78</v>
      </c>
      <c r="D1058">
        <f>VLOOKUP(A1058,'Medical Examinations'!$A$1:$L$2336,3,FALSE)</f>
        <v>5.71</v>
      </c>
      <c r="E1058" t="str">
        <f>VLOOKUP(A1058,'Medical Examinations'!$A$1:$L$2336,4,FALSE)</f>
        <v>No</v>
      </c>
      <c r="F1058" t="str">
        <f>VLOOKUP(A1058,'Medical Examinations'!$A$1:$L$2336,5,FALSE)</f>
        <v>No</v>
      </c>
      <c r="G1058" t="str">
        <f>VLOOKUP(A1058,'Medical Examinations'!$A$1:$L$2336,6,FALSE)</f>
        <v>No</v>
      </c>
      <c r="H1058" s="25">
        <f>VLOOKUP(A1058,'Medical Examinations'!$A$1:$L$2336,7,FALSE)</f>
        <v>1</v>
      </c>
      <c r="I1058" t="str">
        <f>VLOOKUP(A1058,'Medical Examinations'!$A$1:$L$2336,8,FALSE)</f>
        <v>No</v>
      </c>
      <c r="J1058" t="str">
        <f>VLOOKUP(A1058,'Medical Examinations'!$A$1:$L$2336,11,FALSE)</f>
        <v>Obesity</v>
      </c>
      <c r="K1058" t="str">
        <f>VLOOKUP(A1058,'Medical Examinations'!$A$1:$L$2336,12,FALSE)</f>
        <v>Prediabetes</v>
      </c>
      <c r="L1058" t="str">
        <f>VLOOKUP(A1058,'Hospitalisation Details'!$A$1:$M$2344,12,FALSE)</f>
        <v>23-07-1992</v>
      </c>
      <c r="M1058">
        <f>VLOOKUP(A1058,'Hospitalisation Details'!$A$1:$M$2344,6,FALSE)</f>
        <v>10617.04</v>
      </c>
      <c r="N1058" t="str">
        <f>VLOOKUP(A1058,'Hospitalisation Details'!$A$1:$M$2344,7,FALSE)</f>
        <v>tier - 3</v>
      </c>
      <c r="O1058" t="str">
        <f>VLOOKUP(A1058,'Hospitalisation Details'!$A$1:$M$2344,8,FALSE)</f>
        <v>tier - 3</v>
      </c>
      <c r="P1058" t="str">
        <f>VLOOKUP(A1058,'Hospitalisation Details'!$A$1:$M$2344,9,FALSE)</f>
        <v>R1026</v>
      </c>
      <c r="Q1058">
        <f>VLOOKUP(A1058,'Hospitalisation Details'!$A$1:$M$2344,13,FALSE)</f>
        <v>31</v>
      </c>
    </row>
    <row r="1059" spans="1:17" ht="15.5" x14ac:dyDescent="0.35">
      <c r="A1059" s="21" t="s">
        <v>1313</v>
      </c>
      <c r="B1059" t="str">
        <f>VLOOKUP('Customer Names'!A1059,'Customer Names'!$A$2:$C$2336,3,FALSE)</f>
        <v xml:space="preserve">  Lisa M</v>
      </c>
      <c r="C1059">
        <f>VLOOKUP(A1059,'Medical Examinations'!$A$1:$L$2336,2, FALSE)</f>
        <v>24.35</v>
      </c>
      <c r="D1059">
        <f>VLOOKUP(A1059,'Medical Examinations'!$A$1:$L$2336,3,FALSE)</f>
        <v>9.08</v>
      </c>
      <c r="E1059" t="str">
        <f>VLOOKUP(A1059,'Medical Examinations'!$A$1:$L$2336,4,FALSE)</f>
        <v>No</v>
      </c>
      <c r="F1059" t="str">
        <f>VLOOKUP(A1059,'Medical Examinations'!$A$1:$L$2336,5,FALSE)</f>
        <v>No</v>
      </c>
      <c r="G1059" t="str">
        <f>VLOOKUP(A1059,'Medical Examinations'!$A$1:$L$2336,6,FALSE)</f>
        <v>No</v>
      </c>
      <c r="H1059" s="25">
        <f>VLOOKUP(A1059,'Medical Examinations'!$A$1:$L$2336,7,FALSE)</f>
        <v>0</v>
      </c>
      <c r="I1059" t="str">
        <f>VLOOKUP(A1059,'Medical Examinations'!$A$1:$L$2336,8,FALSE)</f>
        <v>No</v>
      </c>
      <c r="J1059" t="str">
        <f>VLOOKUP(A1059,'Medical Examinations'!$A$1:$L$2336,11,FALSE)</f>
        <v>Normal Weight</v>
      </c>
      <c r="K1059" t="str">
        <f>VLOOKUP(A1059,'Medical Examinations'!$A$1:$L$2336,12,FALSE)</f>
        <v>Diabetes</v>
      </c>
      <c r="L1059" t="str">
        <f>VLOOKUP(A1059,'Hospitalisation Details'!$A$1:$M$2344,12,FALSE)</f>
        <v>27-06-1965</v>
      </c>
      <c r="M1059">
        <f>VLOOKUP(A1059,'Hospitalisation Details'!$A$1:$M$2344,6,FALSE)</f>
        <v>10608.67</v>
      </c>
      <c r="N1059" t="str">
        <f>VLOOKUP(A1059,'Hospitalisation Details'!$A$1:$M$2344,7,FALSE)</f>
        <v>tier - 3</v>
      </c>
      <c r="O1059" t="str">
        <f>VLOOKUP(A1059,'Hospitalisation Details'!$A$1:$M$2344,8,FALSE)</f>
        <v>tier - 3</v>
      </c>
      <c r="P1059" t="str">
        <f>VLOOKUP(A1059,'Hospitalisation Details'!$A$1:$M$2344,9,FALSE)</f>
        <v>R1012</v>
      </c>
      <c r="Q1059">
        <f>VLOOKUP(A1059,'Hospitalisation Details'!$A$1:$M$2344,13,FALSE)</f>
        <v>58</v>
      </c>
    </row>
    <row r="1060" spans="1:17" ht="15.5" x14ac:dyDescent="0.35">
      <c r="A1060" s="21" t="s">
        <v>1312</v>
      </c>
      <c r="B1060" t="str">
        <f>VLOOKUP('Customer Names'!A1060,'Customer Names'!$A$2:$C$2336,3,FALSE)</f>
        <v xml:space="preserve">  Matt</v>
      </c>
      <c r="C1060">
        <f>VLOOKUP(A1060,'Medical Examinations'!$A$1:$L$2336,2, FALSE)</f>
        <v>40.299999999999997</v>
      </c>
      <c r="D1060">
        <f>VLOOKUP(A1060,'Medical Examinations'!$A$1:$L$2336,3,FALSE)</f>
        <v>5.3</v>
      </c>
      <c r="E1060" t="str">
        <f>VLOOKUP(A1060,'Medical Examinations'!$A$1:$L$2336,4,FALSE)</f>
        <v>yes</v>
      </c>
      <c r="F1060" t="str">
        <f>VLOOKUP(A1060,'Medical Examinations'!$A$1:$L$2336,5,FALSE)</f>
        <v>No</v>
      </c>
      <c r="G1060" t="str">
        <f>VLOOKUP(A1060,'Medical Examinations'!$A$1:$L$2336,6,FALSE)</f>
        <v>No</v>
      </c>
      <c r="H1060" s="25">
        <f>VLOOKUP(A1060,'Medical Examinations'!$A$1:$L$2336,7,FALSE)</f>
        <v>2</v>
      </c>
      <c r="I1060" t="str">
        <f>VLOOKUP(A1060,'Medical Examinations'!$A$1:$L$2336,8,FALSE)</f>
        <v>No</v>
      </c>
      <c r="J1060" t="str">
        <f>VLOOKUP(A1060,'Medical Examinations'!$A$1:$L$2336,11,FALSE)</f>
        <v>Obesity</v>
      </c>
      <c r="K1060" t="str">
        <f>VLOOKUP(A1060,'Medical Examinations'!$A$1:$L$2336,12,FALSE)</f>
        <v>Normal</v>
      </c>
      <c r="L1060" t="str">
        <f>VLOOKUP(A1060,'Hospitalisation Details'!$A$1:$M$2344,12,FALSE)</f>
        <v>02-07-1966</v>
      </c>
      <c r="M1060">
        <f>VLOOKUP(A1060,'Hospitalisation Details'!$A$1:$M$2344,6,FALSE)</f>
        <v>10602.39</v>
      </c>
      <c r="N1060" t="str">
        <f>VLOOKUP(A1060,'Hospitalisation Details'!$A$1:$M$2344,7,FALSE)</f>
        <v>tier - 3</v>
      </c>
      <c r="O1060" t="str">
        <f>VLOOKUP(A1060,'Hospitalisation Details'!$A$1:$M$2344,8,FALSE)</f>
        <v>tier - 3</v>
      </c>
      <c r="P1060" t="str">
        <f>VLOOKUP(A1060,'Hospitalisation Details'!$A$1:$M$2344,9,FALSE)</f>
        <v>R1011</v>
      </c>
      <c r="Q1060">
        <f>VLOOKUP(A1060,'Hospitalisation Details'!$A$1:$M$2344,13,FALSE)</f>
        <v>57</v>
      </c>
    </row>
    <row r="1061" spans="1:17" ht="15.5" x14ac:dyDescent="0.35">
      <c r="A1061" s="21" t="s">
        <v>1311</v>
      </c>
      <c r="B1061" t="str">
        <f>VLOOKUP('Customer Names'!A1061,'Customer Names'!$A$2:$C$2336,3,FALSE)</f>
        <v xml:space="preserve">  Thomas A</v>
      </c>
      <c r="C1061">
        <f>VLOOKUP(A1061,'Medical Examinations'!$A$1:$L$2336,2, FALSE)</f>
        <v>32.774999999999999</v>
      </c>
      <c r="D1061">
        <f>VLOOKUP(A1061,'Medical Examinations'!$A$1:$L$2336,3,FALSE)</f>
        <v>11.76</v>
      </c>
      <c r="E1061" t="str">
        <f>VLOOKUP(A1061,'Medical Examinations'!$A$1:$L$2336,4,FALSE)</f>
        <v>yes</v>
      </c>
      <c r="F1061" t="str">
        <f>VLOOKUP(A1061,'Medical Examinations'!$A$1:$L$2336,5,FALSE)</f>
        <v>No</v>
      </c>
      <c r="G1061" t="str">
        <f>VLOOKUP(A1061,'Medical Examinations'!$A$1:$L$2336,6,FALSE)</f>
        <v>No</v>
      </c>
      <c r="H1061" s="25">
        <f>VLOOKUP(A1061,'Medical Examinations'!$A$1:$L$2336,7,FALSE)</f>
        <v>0</v>
      </c>
      <c r="I1061" t="str">
        <f>VLOOKUP(A1061,'Medical Examinations'!$A$1:$L$2336,8,FALSE)</f>
        <v>No</v>
      </c>
      <c r="J1061" t="str">
        <f>VLOOKUP(A1061,'Medical Examinations'!$A$1:$L$2336,11,FALSE)</f>
        <v>Obesity</v>
      </c>
      <c r="K1061" t="str">
        <f>VLOOKUP(A1061,'Medical Examinations'!$A$1:$L$2336,12,FALSE)</f>
        <v>Diabetes</v>
      </c>
      <c r="L1061" t="str">
        <f>VLOOKUP(A1061,'Hospitalisation Details'!$A$1:$M$2344,12,FALSE)</f>
        <v>23-06-1967</v>
      </c>
      <c r="M1061">
        <f>VLOOKUP(A1061,'Hospitalisation Details'!$A$1:$M$2344,6,FALSE)</f>
        <v>10601.63</v>
      </c>
      <c r="N1061" t="str">
        <f>VLOOKUP(A1061,'Hospitalisation Details'!$A$1:$M$2344,7,FALSE)</f>
        <v>tier - 3</v>
      </c>
      <c r="O1061" t="str">
        <f>VLOOKUP(A1061,'Hospitalisation Details'!$A$1:$M$2344,8,FALSE)</f>
        <v>tier - 2</v>
      </c>
      <c r="P1061" t="str">
        <f>VLOOKUP(A1061,'Hospitalisation Details'!$A$1:$M$2344,9,FALSE)</f>
        <v>R1012</v>
      </c>
      <c r="Q1061">
        <f>VLOOKUP(A1061,'Hospitalisation Details'!$A$1:$M$2344,13,FALSE)</f>
        <v>56</v>
      </c>
    </row>
    <row r="1062" spans="1:17" ht="15.5" x14ac:dyDescent="0.35">
      <c r="A1062" s="21" t="s">
        <v>1310</v>
      </c>
      <c r="B1062" t="str">
        <f>VLOOKUP('Customer Names'!A1062,'Customer Names'!$A$2:$C$2336,3,FALSE)</f>
        <v xml:space="preserve">  Kevin J</v>
      </c>
      <c r="C1062">
        <f>VLOOKUP(A1062,'Medical Examinations'!$A$1:$L$2336,2, FALSE)</f>
        <v>39.6</v>
      </c>
      <c r="D1062">
        <f>VLOOKUP(A1062,'Medical Examinations'!$A$1:$L$2336,3,FALSE)</f>
        <v>5.1100000000000003</v>
      </c>
      <c r="E1062" t="str">
        <f>VLOOKUP(A1062,'Medical Examinations'!$A$1:$L$2336,4,FALSE)</f>
        <v>yes</v>
      </c>
      <c r="F1062" t="str">
        <f>VLOOKUP(A1062,'Medical Examinations'!$A$1:$L$2336,5,FALSE)</f>
        <v>No</v>
      </c>
      <c r="G1062" t="str">
        <f>VLOOKUP(A1062,'Medical Examinations'!$A$1:$L$2336,6,FALSE)</f>
        <v>No</v>
      </c>
      <c r="H1062" s="25">
        <f>VLOOKUP(A1062,'Medical Examinations'!$A$1:$L$2336,7,FALSE)</f>
        <v>2</v>
      </c>
      <c r="I1062" t="str">
        <f>VLOOKUP(A1062,'Medical Examinations'!$A$1:$L$2336,8,FALSE)</f>
        <v>No</v>
      </c>
      <c r="J1062" t="str">
        <f>VLOOKUP(A1062,'Medical Examinations'!$A$1:$L$2336,11,FALSE)</f>
        <v>Obesity</v>
      </c>
      <c r="K1062" t="str">
        <f>VLOOKUP(A1062,'Medical Examinations'!$A$1:$L$2336,12,FALSE)</f>
        <v>Normal</v>
      </c>
      <c r="L1062" t="str">
        <f>VLOOKUP(A1062,'Hospitalisation Details'!$A$1:$M$2344,12,FALSE)</f>
        <v>20-07-1966</v>
      </c>
      <c r="M1062">
        <f>VLOOKUP(A1062,'Hospitalisation Details'!$A$1:$M$2344,6,FALSE)</f>
        <v>10601.41</v>
      </c>
      <c r="N1062" t="str">
        <f>VLOOKUP(A1062,'Hospitalisation Details'!$A$1:$M$2344,7,FALSE)</f>
        <v>tier - 3</v>
      </c>
      <c r="O1062" t="str">
        <f>VLOOKUP(A1062,'Hospitalisation Details'!$A$1:$M$2344,8,FALSE)</f>
        <v>tier - 2</v>
      </c>
      <c r="P1062" t="str">
        <f>VLOOKUP(A1062,'Hospitalisation Details'!$A$1:$M$2344,9,FALSE)</f>
        <v>R1011</v>
      </c>
      <c r="Q1062">
        <f>VLOOKUP(A1062,'Hospitalisation Details'!$A$1:$M$2344,13,FALSE)</f>
        <v>57</v>
      </c>
    </row>
    <row r="1063" spans="1:17" ht="15.5" x14ac:dyDescent="0.35">
      <c r="A1063" s="21" t="s">
        <v>1309</v>
      </c>
      <c r="B1063" t="str">
        <f>VLOOKUP('Customer Names'!A1063,'Customer Names'!$A$2:$C$2336,3,FALSE)</f>
        <v xml:space="preserve">  William H</v>
      </c>
      <c r="C1063">
        <f>VLOOKUP(A1063,'Medical Examinations'!$A$1:$L$2336,2, FALSE)</f>
        <v>30.97</v>
      </c>
      <c r="D1063">
        <f>VLOOKUP(A1063,'Medical Examinations'!$A$1:$L$2336,3,FALSE)</f>
        <v>5.54</v>
      </c>
      <c r="E1063" t="str">
        <f>VLOOKUP(A1063,'Medical Examinations'!$A$1:$L$2336,4,FALSE)</f>
        <v>No</v>
      </c>
      <c r="F1063" t="str">
        <f>VLOOKUP(A1063,'Medical Examinations'!$A$1:$L$2336,5,FALSE)</f>
        <v>No</v>
      </c>
      <c r="G1063" t="str">
        <f>VLOOKUP(A1063,'Medical Examinations'!$A$1:$L$2336,6,FALSE)</f>
        <v>No</v>
      </c>
      <c r="H1063" s="25">
        <f>VLOOKUP(A1063,'Medical Examinations'!$A$1:$L$2336,7,FALSE)</f>
        <v>2</v>
      </c>
      <c r="I1063" t="str">
        <f>VLOOKUP(A1063,'Medical Examinations'!$A$1:$L$2336,8,FALSE)</f>
        <v>No</v>
      </c>
      <c r="J1063" t="str">
        <f>VLOOKUP(A1063,'Medical Examinations'!$A$1:$L$2336,11,FALSE)</f>
        <v>Obesity</v>
      </c>
      <c r="K1063" t="str">
        <f>VLOOKUP(A1063,'Medical Examinations'!$A$1:$L$2336,12,FALSE)</f>
        <v>Normal</v>
      </c>
      <c r="L1063" t="str">
        <f>VLOOKUP(A1063,'Hospitalisation Details'!$A$1:$M$2344,12,FALSE)</f>
        <v>14-12-1972</v>
      </c>
      <c r="M1063">
        <f>VLOOKUP(A1063,'Hospitalisation Details'!$A$1:$M$2344,6,FALSE)</f>
        <v>10600.55</v>
      </c>
      <c r="N1063" t="str">
        <f>VLOOKUP(A1063,'Hospitalisation Details'!$A$1:$M$2344,7,FALSE)</f>
        <v>tier - 3</v>
      </c>
      <c r="O1063" t="str">
        <f>VLOOKUP(A1063,'Hospitalisation Details'!$A$1:$M$2344,8,FALSE)</f>
        <v>tier - 1</v>
      </c>
      <c r="P1063" t="str">
        <f>VLOOKUP(A1063,'Hospitalisation Details'!$A$1:$M$2344,9,FALSE)</f>
        <v>R1012</v>
      </c>
      <c r="Q1063">
        <f>VLOOKUP(A1063,'Hospitalisation Details'!$A$1:$M$2344,13,FALSE)</f>
        <v>50</v>
      </c>
    </row>
    <row r="1064" spans="1:17" ht="15.5" x14ac:dyDescent="0.35">
      <c r="A1064" s="21" t="s">
        <v>1308</v>
      </c>
      <c r="B1064" t="str">
        <f>VLOOKUP('Customer Names'!A1064,'Customer Names'!$A$2:$C$2336,3,FALSE)</f>
        <v xml:space="preserve">  Gal</v>
      </c>
      <c r="C1064">
        <f>VLOOKUP(A1064,'Medical Examinations'!$A$1:$L$2336,2, FALSE)</f>
        <v>27.645</v>
      </c>
      <c r="D1064">
        <f>VLOOKUP(A1064,'Medical Examinations'!$A$1:$L$2336,3,FALSE)</f>
        <v>8.8699999999999992</v>
      </c>
      <c r="E1064" t="str">
        <f>VLOOKUP(A1064,'Medical Examinations'!$A$1:$L$2336,4,FALSE)</f>
        <v>yes</v>
      </c>
      <c r="F1064" t="str">
        <f>VLOOKUP(A1064,'Medical Examinations'!$A$1:$L$2336,5,FALSE)</f>
        <v>No</v>
      </c>
      <c r="G1064" t="str">
        <f>VLOOKUP(A1064,'Medical Examinations'!$A$1:$L$2336,6,FALSE)</f>
        <v>No</v>
      </c>
      <c r="H1064" s="25">
        <f>VLOOKUP(A1064,'Medical Examinations'!$A$1:$L$2336,7,FALSE)</f>
        <v>0</v>
      </c>
      <c r="I1064" t="str">
        <f>VLOOKUP(A1064,'Medical Examinations'!$A$1:$L$2336,8,FALSE)</f>
        <v>No</v>
      </c>
      <c r="J1064" t="str">
        <f>VLOOKUP(A1064,'Medical Examinations'!$A$1:$L$2336,11,FALSE)</f>
        <v>Over Weight</v>
      </c>
      <c r="K1064" t="str">
        <f>VLOOKUP(A1064,'Medical Examinations'!$A$1:$L$2336,12,FALSE)</f>
        <v>Diabetes</v>
      </c>
      <c r="L1064" t="str">
        <f>VLOOKUP(A1064,'Hospitalisation Details'!$A$1:$M$2344,12,FALSE)</f>
        <v>29-11-1967</v>
      </c>
      <c r="M1064">
        <f>VLOOKUP(A1064,'Hospitalisation Details'!$A$1:$M$2344,6,FALSE)</f>
        <v>10594.5</v>
      </c>
      <c r="N1064" t="str">
        <f>VLOOKUP(A1064,'Hospitalisation Details'!$A$1:$M$2344,7,FALSE)</f>
        <v>tier - 3</v>
      </c>
      <c r="O1064" t="str">
        <f>VLOOKUP(A1064,'Hospitalisation Details'!$A$1:$M$2344,8,FALSE)</f>
        <v>tier - 1</v>
      </c>
      <c r="P1064" t="str">
        <f>VLOOKUP(A1064,'Hospitalisation Details'!$A$1:$M$2344,9,FALSE)</f>
        <v>R1012</v>
      </c>
      <c r="Q1064">
        <f>VLOOKUP(A1064,'Hospitalisation Details'!$A$1:$M$2344,13,FALSE)</f>
        <v>55</v>
      </c>
    </row>
    <row r="1065" spans="1:17" ht="15.5" x14ac:dyDescent="0.35">
      <c r="A1065" s="21" t="s">
        <v>1307</v>
      </c>
      <c r="B1065" t="str">
        <f>VLOOKUP('Customer Names'!A1065,'Customer Names'!$A$2:$C$2336,3,FALSE)</f>
        <v xml:space="preserve">  Anton</v>
      </c>
      <c r="C1065">
        <f>VLOOKUP(A1065,'Medical Examinations'!$A$1:$L$2336,2, FALSE)</f>
        <v>34.43</v>
      </c>
      <c r="D1065">
        <f>VLOOKUP(A1065,'Medical Examinations'!$A$1:$L$2336,3,FALSE)</f>
        <v>5.96</v>
      </c>
      <c r="E1065" t="str">
        <f>VLOOKUP(A1065,'Medical Examinations'!$A$1:$L$2336,4,FALSE)</f>
        <v>yes</v>
      </c>
      <c r="F1065" t="str">
        <f>VLOOKUP(A1065,'Medical Examinations'!$A$1:$L$2336,5,FALSE)</f>
        <v>No</v>
      </c>
      <c r="G1065" t="str">
        <f>VLOOKUP(A1065,'Medical Examinations'!$A$1:$L$2336,6,FALSE)</f>
        <v>No</v>
      </c>
      <c r="H1065" s="25">
        <f>VLOOKUP(A1065,'Medical Examinations'!$A$1:$L$2336,7,FALSE)</f>
        <v>2</v>
      </c>
      <c r="I1065" t="str">
        <f>VLOOKUP(A1065,'Medical Examinations'!$A$1:$L$2336,8,FALSE)</f>
        <v>No</v>
      </c>
      <c r="J1065" t="str">
        <f>VLOOKUP(A1065,'Medical Examinations'!$A$1:$L$2336,11,FALSE)</f>
        <v>Obesity</v>
      </c>
      <c r="K1065" t="str">
        <f>VLOOKUP(A1065,'Medical Examinations'!$A$1:$L$2336,12,FALSE)</f>
        <v>Prediabetes</v>
      </c>
      <c r="L1065" t="str">
        <f>VLOOKUP(A1065,'Hospitalisation Details'!$A$1:$M$2344,12,FALSE)</f>
        <v>03-11-1966</v>
      </c>
      <c r="M1065">
        <f>VLOOKUP(A1065,'Hospitalisation Details'!$A$1:$M$2344,6,FALSE)</f>
        <v>10594.23</v>
      </c>
      <c r="N1065" t="str">
        <f>VLOOKUP(A1065,'Hospitalisation Details'!$A$1:$M$2344,7,FALSE)</f>
        <v>tier - 3</v>
      </c>
      <c r="O1065" t="str">
        <f>VLOOKUP(A1065,'Hospitalisation Details'!$A$1:$M$2344,8,FALSE)</f>
        <v>tier - 3</v>
      </c>
      <c r="P1065" t="str">
        <f>VLOOKUP(A1065,'Hospitalisation Details'!$A$1:$M$2344,9,FALSE)</f>
        <v>R1013</v>
      </c>
      <c r="Q1065">
        <f>VLOOKUP(A1065,'Hospitalisation Details'!$A$1:$M$2344,13,FALSE)</f>
        <v>56</v>
      </c>
    </row>
    <row r="1066" spans="1:17" ht="15.5" x14ac:dyDescent="0.35">
      <c r="A1066" s="21" t="s">
        <v>1306</v>
      </c>
      <c r="B1066" t="str">
        <f>VLOOKUP('Customer Names'!A1066,'Customer Names'!$A$2:$C$2336,3,FALSE)</f>
        <v xml:space="preserve">  Yazmin</v>
      </c>
      <c r="C1066">
        <f>VLOOKUP(A1066,'Medical Examinations'!$A$1:$L$2336,2, FALSE)</f>
        <v>39.6</v>
      </c>
      <c r="D1066">
        <f>VLOOKUP(A1066,'Medical Examinations'!$A$1:$L$2336,3,FALSE)</f>
        <v>4.4400000000000004</v>
      </c>
      <c r="E1066" t="str">
        <f>VLOOKUP(A1066,'Medical Examinations'!$A$1:$L$2336,4,FALSE)</f>
        <v>yes</v>
      </c>
      <c r="F1066" t="str">
        <f>VLOOKUP(A1066,'Medical Examinations'!$A$1:$L$2336,5,FALSE)</f>
        <v>No</v>
      </c>
      <c r="G1066" t="str">
        <f>VLOOKUP(A1066,'Medical Examinations'!$A$1:$L$2336,6,FALSE)</f>
        <v>Yes</v>
      </c>
      <c r="H1066" s="25">
        <f>VLOOKUP(A1066,'Medical Examinations'!$A$1:$L$2336,7,FALSE)</f>
        <v>1</v>
      </c>
      <c r="I1066" t="str">
        <f>VLOOKUP(A1066,'Medical Examinations'!$A$1:$L$2336,8,FALSE)</f>
        <v>No</v>
      </c>
      <c r="J1066" t="str">
        <f>VLOOKUP(A1066,'Medical Examinations'!$A$1:$L$2336,11,FALSE)</f>
        <v>Obesity</v>
      </c>
      <c r="K1066" t="str">
        <f>VLOOKUP(A1066,'Medical Examinations'!$A$1:$L$2336,12,FALSE)</f>
        <v>Normal</v>
      </c>
      <c r="L1066" t="str">
        <f>VLOOKUP(A1066,'Hospitalisation Details'!$A$1:$M$2344,12,FALSE)</f>
        <v>25-12-1969</v>
      </c>
      <c r="M1066">
        <f>VLOOKUP(A1066,'Hospitalisation Details'!$A$1:$M$2344,6,FALSE)</f>
        <v>10579.71</v>
      </c>
      <c r="N1066" t="str">
        <f>VLOOKUP(A1066,'Hospitalisation Details'!$A$1:$M$2344,7,FALSE)</f>
        <v>tier - 3</v>
      </c>
      <c r="O1066" t="str">
        <f>VLOOKUP(A1066,'Hospitalisation Details'!$A$1:$M$2344,8,FALSE)</f>
        <v>tier - 3</v>
      </c>
      <c r="P1066" t="str">
        <f>VLOOKUP(A1066,'Hospitalisation Details'!$A$1:$M$2344,9,FALSE)</f>
        <v>R1013</v>
      </c>
      <c r="Q1066">
        <f>VLOOKUP(A1066,'Hospitalisation Details'!$A$1:$M$2344,13,FALSE)</f>
        <v>53</v>
      </c>
    </row>
    <row r="1067" spans="1:17" ht="15.5" x14ac:dyDescent="0.35">
      <c r="A1067" s="21" t="s">
        <v>1305</v>
      </c>
      <c r="B1067" t="str">
        <f>VLOOKUP('Customer Names'!A1067,'Customer Names'!$A$2:$C$2336,3,FALSE)</f>
        <v xml:space="preserve">  Florian</v>
      </c>
      <c r="C1067">
        <f>VLOOKUP(A1067,'Medical Examinations'!$A$1:$L$2336,2, FALSE)</f>
        <v>22.1</v>
      </c>
      <c r="D1067">
        <f>VLOOKUP(A1067,'Medical Examinations'!$A$1:$L$2336,3,FALSE)</f>
        <v>4.6500000000000004</v>
      </c>
      <c r="E1067" t="str">
        <f>VLOOKUP(A1067,'Medical Examinations'!$A$1:$L$2336,4,FALSE)</f>
        <v>yes</v>
      </c>
      <c r="F1067" t="str">
        <f>VLOOKUP(A1067,'Medical Examinations'!$A$1:$L$2336,5,FALSE)</f>
        <v>No</v>
      </c>
      <c r="G1067" t="str">
        <f>VLOOKUP(A1067,'Medical Examinations'!$A$1:$L$2336,6,FALSE)</f>
        <v>No</v>
      </c>
      <c r="H1067" s="25">
        <f>VLOOKUP(A1067,'Medical Examinations'!$A$1:$L$2336,7,FALSE)</f>
        <v>2</v>
      </c>
      <c r="I1067" t="str">
        <f>VLOOKUP(A1067,'Medical Examinations'!$A$1:$L$2336,8,FALSE)</f>
        <v>No</v>
      </c>
      <c r="J1067" t="str">
        <f>VLOOKUP(A1067,'Medical Examinations'!$A$1:$L$2336,11,FALSE)</f>
        <v>Normal Weight</v>
      </c>
      <c r="K1067" t="str">
        <f>VLOOKUP(A1067,'Medical Examinations'!$A$1:$L$2336,12,FALSE)</f>
        <v>Normal</v>
      </c>
      <c r="L1067" t="str">
        <f>VLOOKUP(A1067,'Hospitalisation Details'!$A$1:$M$2344,12,FALSE)</f>
        <v>11-12-1966</v>
      </c>
      <c r="M1067">
        <f>VLOOKUP(A1067,'Hospitalisation Details'!$A$1:$M$2344,6,FALSE)</f>
        <v>10577.09</v>
      </c>
      <c r="N1067" t="str">
        <f>VLOOKUP(A1067,'Hospitalisation Details'!$A$1:$M$2344,7,FALSE)</f>
        <v>tier - 3</v>
      </c>
      <c r="O1067" t="str">
        <f>VLOOKUP(A1067,'Hospitalisation Details'!$A$1:$M$2344,8,FALSE)</f>
        <v>tier - 3</v>
      </c>
      <c r="P1067" t="str">
        <f>VLOOKUP(A1067,'Hospitalisation Details'!$A$1:$M$2344,9,FALSE)</f>
        <v>R1011</v>
      </c>
      <c r="Q1067">
        <f>VLOOKUP(A1067,'Hospitalisation Details'!$A$1:$M$2344,13,FALSE)</f>
        <v>56</v>
      </c>
    </row>
    <row r="1068" spans="1:17" ht="15.5" x14ac:dyDescent="0.35">
      <c r="A1068" s="21" t="s">
        <v>1304</v>
      </c>
      <c r="B1068" t="str">
        <f>VLOOKUP('Customer Names'!A1068,'Customer Names'!$A$2:$C$2336,3,FALSE)</f>
        <v xml:space="preserve">  Karen L</v>
      </c>
      <c r="C1068">
        <f>VLOOKUP(A1068,'Medical Examinations'!$A$1:$L$2336,2, FALSE)</f>
        <v>33.25</v>
      </c>
      <c r="D1068">
        <f>VLOOKUP(A1068,'Medical Examinations'!$A$1:$L$2336,3,FALSE)</f>
        <v>5.64</v>
      </c>
      <c r="E1068" t="str">
        <f>VLOOKUP(A1068,'Medical Examinations'!$A$1:$L$2336,4,FALSE)</f>
        <v>yes</v>
      </c>
      <c r="F1068" t="str">
        <f>VLOOKUP(A1068,'Medical Examinations'!$A$1:$L$2336,5,FALSE)</f>
        <v>No</v>
      </c>
      <c r="G1068" t="str">
        <f>VLOOKUP(A1068,'Medical Examinations'!$A$1:$L$2336,6,FALSE)</f>
        <v>Yes</v>
      </c>
      <c r="H1068" s="25">
        <f>VLOOKUP(A1068,'Medical Examinations'!$A$1:$L$2336,7,FALSE)</f>
        <v>1</v>
      </c>
      <c r="I1068" t="str">
        <f>VLOOKUP(A1068,'Medical Examinations'!$A$1:$L$2336,8,FALSE)</f>
        <v>No</v>
      </c>
      <c r="J1068" t="str">
        <f>VLOOKUP(A1068,'Medical Examinations'!$A$1:$L$2336,11,FALSE)</f>
        <v>Obesity</v>
      </c>
      <c r="K1068" t="str">
        <f>VLOOKUP(A1068,'Medical Examinations'!$A$1:$L$2336,12,FALSE)</f>
        <v>Normal</v>
      </c>
      <c r="L1068" t="str">
        <f>VLOOKUP(A1068,'Hospitalisation Details'!$A$1:$M$2344,12,FALSE)</f>
        <v>17-07-1969</v>
      </c>
      <c r="M1068">
        <f>VLOOKUP(A1068,'Hospitalisation Details'!$A$1:$M$2344,6,FALSE)</f>
        <v>10564.88</v>
      </c>
      <c r="N1068" t="str">
        <f>VLOOKUP(A1068,'Hospitalisation Details'!$A$1:$M$2344,7,FALSE)</f>
        <v>tier - 3</v>
      </c>
      <c r="O1068" t="str">
        <f>VLOOKUP(A1068,'Hospitalisation Details'!$A$1:$M$2344,8,FALSE)</f>
        <v>tier - 1</v>
      </c>
      <c r="P1068" t="str">
        <f>VLOOKUP(A1068,'Hospitalisation Details'!$A$1:$M$2344,9,FALSE)</f>
        <v>R1024</v>
      </c>
      <c r="Q1068">
        <f>VLOOKUP(A1068,'Hospitalisation Details'!$A$1:$M$2344,13,FALSE)</f>
        <v>54</v>
      </c>
    </row>
    <row r="1069" spans="1:17" ht="15.5" x14ac:dyDescent="0.35">
      <c r="A1069" s="21" t="s">
        <v>1303</v>
      </c>
      <c r="B1069" t="str">
        <f>VLOOKUP('Customer Names'!A1069,'Customer Names'!$A$2:$C$2336,3,FALSE)</f>
        <v xml:space="preserve">  Scott</v>
      </c>
      <c r="C1069">
        <f>VLOOKUP(A1069,'Medical Examinations'!$A$1:$L$2336,2, FALSE)</f>
        <v>33.33</v>
      </c>
      <c r="D1069">
        <f>VLOOKUP(A1069,'Medical Examinations'!$A$1:$L$2336,3,FALSE)</f>
        <v>10.19</v>
      </c>
      <c r="E1069" t="str">
        <f>VLOOKUP(A1069,'Medical Examinations'!$A$1:$L$2336,4,FALSE)</f>
        <v>No</v>
      </c>
      <c r="F1069" t="str">
        <f>VLOOKUP(A1069,'Medical Examinations'!$A$1:$L$2336,5,FALSE)</f>
        <v>No</v>
      </c>
      <c r="G1069" t="str">
        <f>VLOOKUP(A1069,'Medical Examinations'!$A$1:$L$2336,6,FALSE)</f>
        <v>No</v>
      </c>
      <c r="H1069" s="25">
        <f>VLOOKUP(A1069,'Medical Examinations'!$A$1:$L$2336,7,FALSE)</f>
        <v>0</v>
      </c>
      <c r="I1069" t="str">
        <f>VLOOKUP(A1069,'Medical Examinations'!$A$1:$L$2336,8,FALSE)</f>
        <v>No</v>
      </c>
      <c r="J1069" t="str">
        <f>VLOOKUP(A1069,'Medical Examinations'!$A$1:$L$2336,11,FALSE)</f>
        <v>Obesity</v>
      </c>
      <c r="K1069" t="str">
        <f>VLOOKUP(A1069,'Medical Examinations'!$A$1:$L$2336,12,FALSE)</f>
        <v>Diabetes</v>
      </c>
      <c r="L1069" t="str">
        <f>VLOOKUP(A1069,'Hospitalisation Details'!$A$1:$M$2344,12,FALSE)</f>
        <v>29-06-1971</v>
      </c>
      <c r="M1069">
        <f>VLOOKUP(A1069,'Hospitalisation Details'!$A$1:$M$2344,6,FALSE)</f>
        <v>10560.49</v>
      </c>
      <c r="N1069" t="str">
        <f>VLOOKUP(A1069,'Hospitalisation Details'!$A$1:$M$2344,7,FALSE)</f>
        <v>tier - 3</v>
      </c>
      <c r="O1069" t="str">
        <f>VLOOKUP(A1069,'Hospitalisation Details'!$A$1:$M$2344,8,FALSE)</f>
        <v>tier - 2</v>
      </c>
      <c r="P1069" t="str">
        <f>VLOOKUP(A1069,'Hospitalisation Details'!$A$1:$M$2344,9,FALSE)</f>
        <v>R1013</v>
      </c>
      <c r="Q1069">
        <f>VLOOKUP(A1069,'Hospitalisation Details'!$A$1:$M$2344,13,FALSE)</f>
        <v>52</v>
      </c>
    </row>
    <row r="1070" spans="1:17" ht="15.5" x14ac:dyDescent="0.35">
      <c r="A1070" s="21" t="s">
        <v>1302</v>
      </c>
      <c r="B1070" t="str">
        <f>VLOOKUP('Customer Names'!A1070,'Customer Names'!$A$2:$C$2336,3,FALSE)</f>
        <v xml:space="preserve">  Claire</v>
      </c>
      <c r="C1070">
        <f>VLOOKUP(A1070,'Medical Examinations'!$A$1:$L$2336,2, FALSE)</f>
        <v>30.5</v>
      </c>
      <c r="D1070">
        <f>VLOOKUP(A1070,'Medical Examinations'!$A$1:$L$2336,3,FALSE)</f>
        <v>10.79</v>
      </c>
      <c r="E1070" t="str">
        <f>VLOOKUP(A1070,'Medical Examinations'!$A$1:$L$2336,4,FALSE)</f>
        <v>No</v>
      </c>
      <c r="F1070" t="str">
        <f>VLOOKUP(A1070,'Medical Examinations'!$A$1:$L$2336,5,FALSE)</f>
        <v>No</v>
      </c>
      <c r="G1070" t="str">
        <f>VLOOKUP(A1070,'Medical Examinations'!$A$1:$L$2336,6,FALSE)</f>
        <v>No</v>
      </c>
      <c r="H1070" s="25">
        <f>VLOOKUP(A1070,'Medical Examinations'!$A$1:$L$2336,7,FALSE)</f>
        <v>0</v>
      </c>
      <c r="I1070" t="str">
        <f>VLOOKUP(A1070,'Medical Examinations'!$A$1:$L$2336,8,FALSE)</f>
        <v>No</v>
      </c>
      <c r="J1070" t="str">
        <f>VLOOKUP(A1070,'Medical Examinations'!$A$1:$L$2336,11,FALSE)</f>
        <v>Obesity</v>
      </c>
      <c r="K1070" t="str">
        <f>VLOOKUP(A1070,'Medical Examinations'!$A$1:$L$2336,12,FALSE)</f>
        <v>Diabetes</v>
      </c>
      <c r="L1070" t="str">
        <f>VLOOKUP(A1070,'Hospitalisation Details'!$A$1:$M$2344,12,FALSE)</f>
        <v>26-09-1971</v>
      </c>
      <c r="M1070">
        <f>VLOOKUP(A1070,'Hospitalisation Details'!$A$1:$M$2344,6,FALSE)</f>
        <v>10546.48</v>
      </c>
      <c r="N1070" t="str">
        <f>VLOOKUP(A1070,'Hospitalisation Details'!$A$1:$M$2344,7,FALSE)</f>
        <v>tier - 3</v>
      </c>
      <c r="O1070" t="str">
        <f>VLOOKUP(A1070,'Hospitalisation Details'!$A$1:$M$2344,8,FALSE)</f>
        <v>tier - 3</v>
      </c>
      <c r="P1070" t="str">
        <f>VLOOKUP(A1070,'Hospitalisation Details'!$A$1:$M$2344,9,FALSE)</f>
        <v>R1011</v>
      </c>
      <c r="Q1070">
        <f>VLOOKUP(A1070,'Hospitalisation Details'!$A$1:$M$2344,13,FALSE)</f>
        <v>51</v>
      </c>
    </row>
    <row r="1071" spans="1:17" ht="15.5" x14ac:dyDescent="0.35">
      <c r="A1071" s="21" t="s">
        <v>1301</v>
      </c>
      <c r="B1071" t="str">
        <f>VLOOKUP('Customer Names'!A1071,'Customer Names'!$A$2:$C$2336,3,FALSE)</f>
        <v xml:space="preserve">  Lynn M</v>
      </c>
      <c r="C1071">
        <f>VLOOKUP(A1071,'Medical Examinations'!$A$1:$L$2336,2, FALSE)</f>
        <v>30.3</v>
      </c>
      <c r="D1071">
        <f>VLOOKUP(A1071,'Medical Examinations'!$A$1:$L$2336,3,FALSE)</f>
        <v>4.24</v>
      </c>
      <c r="E1071" t="str">
        <f>VLOOKUP(A1071,'Medical Examinations'!$A$1:$L$2336,4,FALSE)</f>
        <v>No</v>
      </c>
      <c r="F1071" t="str">
        <f>VLOOKUP(A1071,'Medical Examinations'!$A$1:$L$2336,5,FALSE)</f>
        <v>No</v>
      </c>
      <c r="G1071" t="str">
        <f>VLOOKUP(A1071,'Medical Examinations'!$A$1:$L$2336,6,FALSE)</f>
        <v>No</v>
      </c>
      <c r="H1071" s="25">
        <f>VLOOKUP(A1071,'Medical Examinations'!$A$1:$L$2336,7,FALSE)</f>
        <v>0</v>
      </c>
      <c r="I1071" t="str">
        <f>VLOOKUP(A1071,'Medical Examinations'!$A$1:$L$2336,8,FALSE)</f>
        <v>No</v>
      </c>
      <c r="J1071" t="str">
        <f>VLOOKUP(A1071,'Medical Examinations'!$A$1:$L$2336,11,FALSE)</f>
        <v>Obesity</v>
      </c>
      <c r="K1071" t="str">
        <f>VLOOKUP(A1071,'Medical Examinations'!$A$1:$L$2336,12,FALSE)</f>
        <v>Normal</v>
      </c>
      <c r="L1071" t="str">
        <f>VLOOKUP(A1071,'Hospitalisation Details'!$A$1:$M$2344,12,FALSE)</f>
        <v>25-10-1977</v>
      </c>
      <c r="M1071">
        <f>VLOOKUP(A1071,'Hospitalisation Details'!$A$1:$M$2344,6,FALSE)</f>
        <v>10495.6</v>
      </c>
      <c r="N1071" t="str">
        <f>VLOOKUP(A1071,'Hospitalisation Details'!$A$1:$M$2344,7,FALSE)</f>
        <v>tier - 3</v>
      </c>
      <c r="O1071" t="str">
        <f>VLOOKUP(A1071,'Hospitalisation Details'!$A$1:$M$2344,8,FALSE)</f>
        <v>tier - 1</v>
      </c>
      <c r="P1071" t="str">
        <f>VLOOKUP(A1071,'Hospitalisation Details'!$A$1:$M$2344,9,FALSE)</f>
        <v>R1012</v>
      </c>
      <c r="Q1071">
        <f>VLOOKUP(A1071,'Hospitalisation Details'!$A$1:$M$2344,13,FALSE)</f>
        <v>45</v>
      </c>
    </row>
    <row r="1072" spans="1:17" ht="15.5" x14ac:dyDescent="0.35">
      <c r="A1072" s="21" t="s">
        <v>1300</v>
      </c>
      <c r="B1072" t="str">
        <f>VLOOKUP('Customer Names'!A1072,'Customer Names'!$A$2:$C$2336,3,FALSE)</f>
        <v xml:space="preserve">  Sharon</v>
      </c>
      <c r="C1072">
        <f>VLOOKUP(A1072,'Medical Examinations'!$A$1:$L$2336,2, FALSE)</f>
        <v>26.22</v>
      </c>
      <c r="D1072">
        <f>VLOOKUP(A1072,'Medical Examinations'!$A$1:$L$2336,3,FALSE)</f>
        <v>5.83</v>
      </c>
      <c r="E1072" t="str">
        <f>VLOOKUP(A1072,'Medical Examinations'!$A$1:$L$2336,4,FALSE)</f>
        <v>No</v>
      </c>
      <c r="F1072" t="str">
        <f>VLOOKUP(A1072,'Medical Examinations'!$A$1:$L$2336,5,FALSE)</f>
        <v>No</v>
      </c>
      <c r="G1072" t="str">
        <f>VLOOKUP(A1072,'Medical Examinations'!$A$1:$L$2336,6,FALSE)</f>
        <v>No</v>
      </c>
      <c r="H1072" s="25">
        <f>VLOOKUP(A1072,'Medical Examinations'!$A$1:$L$2336,7,FALSE)</f>
        <v>2</v>
      </c>
      <c r="I1072" t="str">
        <f>VLOOKUP(A1072,'Medical Examinations'!$A$1:$L$2336,8,FALSE)</f>
        <v>No</v>
      </c>
      <c r="J1072" t="str">
        <f>VLOOKUP(A1072,'Medical Examinations'!$A$1:$L$2336,11,FALSE)</f>
        <v>Over Weight</v>
      </c>
      <c r="K1072" t="str">
        <f>VLOOKUP(A1072,'Medical Examinations'!$A$1:$L$2336,12,FALSE)</f>
        <v>Prediabetes</v>
      </c>
      <c r="L1072" t="str">
        <f>VLOOKUP(A1072,'Hospitalisation Details'!$A$1:$M$2344,12,FALSE)</f>
        <v>19-10-1972</v>
      </c>
      <c r="M1072">
        <f>VLOOKUP(A1072,'Hospitalisation Details'!$A$1:$M$2344,6,FALSE)</f>
        <v>10493.95</v>
      </c>
      <c r="N1072" t="str">
        <f>VLOOKUP(A1072,'Hospitalisation Details'!$A$1:$M$2344,7,FALSE)</f>
        <v>tier - 3</v>
      </c>
      <c r="O1072" t="str">
        <f>VLOOKUP(A1072,'Hospitalisation Details'!$A$1:$M$2344,8,FALSE)</f>
        <v>tier - 1</v>
      </c>
      <c r="P1072" t="str">
        <f>VLOOKUP(A1072,'Hospitalisation Details'!$A$1:$M$2344,9,FALSE)</f>
        <v>R1012</v>
      </c>
      <c r="Q1072">
        <f>VLOOKUP(A1072,'Hospitalisation Details'!$A$1:$M$2344,13,FALSE)</f>
        <v>50</v>
      </c>
    </row>
    <row r="1073" spans="1:17" ht="15.5" x14ac:dyDescent="0.35">
      <c r="A1073" s="21" t="s">
        <v>1299</v>
      </c>
      <c r="B1073" t="str">
        <f>VLOOKUP('Customer Names'!A1073,'Customer Names'!$A$2:$C$2336,3,FALSE)</f>
        <v xml:space="preserve">  Candice</v>
      </c>
      <c r="C1073">
        <f>VLOOKUP(A1073,'Medical Examinations'!$A$1:$L$2336,2, FALSE)</f>
        <v>29.99</v>
      </c>
      <c r="D1073">
        <f>VLOOKUP(A1073,'Medical Examinations'!$A$1:$L$2336,3,FALSE)</f>
        <v>11.85</v>
      </c>
      <c r="E1073" t="str">
        <f>VLOOKUP(A1073,'Medical Examinations'!$A$1:$L$2336,4,FALSE)</f>
        <v>No</v>
      </c>
      <c r="F1073" t="str">
        <f>VLOOKUP(A1073,'Medical Examinations'!$A$1:$L$2336,5,FALSE)</f>
        <v>No</v>
      </c>
      <c r="G1073" t="str">
        <f>VLOOKUP(A1073,'Medical Examinations'!$A$1:$L$2336,6,FALSE)</f>
        <v>No</v>
      </c>
      <c r="H1073" s="25">
        <f>VLOOKUP(A1073,'Medical Examinations'!$A$1:$L$2336,7,FALSE)</f>
        <v>0</v>
      </c>
      <c r="I1073" t="str">
        <f>VLOOKUP(A1073,'Medical Examinations'!$A$1:$L$2336,8,FALSE)</f>
        <v>No</v>
      </c>
      <c r="J1073" t="str">
        <f>VLOOKUP(A1073,'Medical Examinations'!$A$1:$L$2336,11,FALSE)</f>
        <v>Obesity</v>
      </c>
      <c r="K1073" t="str">
        <f>VLOOKUP(A1073,'Medical Examinations'!$A$1:$L$2336,12,FALSE)</f>
        <v>Diabetes</v>
      </c>
      <c r="L1073" t="str">
        <f>VLOOKUP(A1073,'Hospitalisation Details'!$A$1:$M$2344,12,FALSE)</f>
        <v>21-08-1978</v>
      </c>
      <c r="M1073">
        <f>VLOOKUP(A1073,'Hospitalisation Details'!$A$1:$M$2344,6,FALSE)</f>
        <v>10486.55</v>
      </c>
      <c r="N1073" t="str">
        <f>VLOOKUP(A1073,'Hospitalisation Details'!$A$1:$M$2344,7,FALSE)</f>
        <v>tier - 3</v>
      </c>
      <c r="O1073" t="str">
        <f>VLOOKUP(A1073,'Hospitalisation Details'!$A$1:$M$2344,8,FALSE)</f>
        <v>tier - 3</v>
      </c>
      <c r="P1073" t="str">
        <f>VLOOKUP(A1073,'Hospitalisation Details'!$A$1:$M$2344,9,FALSE)</f>
        <v>R1025</v>
      </c>
      <c r="Q1073">
        <f>VLOOKUP(A1073,'Hospitalisation Details'!$A$1:$M$2344,13,FALSE)</f>
        <v>44</v>
      </c>
    </row>
    <row r="1074" spans="1:17" ht="15.5" x14ac:dyDescent="0.35">
      <c r="A1074" s="21" t="s">
        <v>1298</v>
      </c>
      <c r="B1074" t="str">
        <f>VLOOKUP('Customer Names'!A1074,'Customer Names'!$A$2:$C$2336,3,FALSE)</f>
        <v xml:space="preserve">  Jennifer D</v>
      </c>
      <c r="C1074">
        <f>VLOOKUP(A1074,'Medical Examinations'!$A$1:$L$2336,2, FALSE)</f>
        <v>36.380000000000003</v>
      </c>
      <c r="D1074">
        <f>VLOOKUP(A1074,'Medical Examinations'!$A$1:$L$2336,3,FALSE)</f>
        <v>5.98</v>
      </c>
      <c r="E1074" t="str">
        <f>VLOOKUP(A1074,'Medical Examinations'!$A$1:$L$2336,4,FALSE)</f>
        <v>No</v>
      </c>
      <c r="F1074" t="str">
        <f>VLOOKUP(A1074,'Medical Examinations'!$A$1:$L$2336,5,FALSE)</f>
        <v>No</v>
      </c>
      <c r="G1074" t="str">
        <f>VLOOKUP(A1074,'Medical Examinations'!$A$1:$L$2336,6,FALSE)</f>
        <v>No</v>
      </c>
      <c r="H1074" s="25">
        <f>VLOOKUP(A1074,'Medical Examinations'!$A$1:$L$2336,7,FALSE)</f>
        <v>1</v>
      </c>
      <c r="I1074" t="str">
        <f>VLOOKUP(A1074,'Medical Examinations'!$A$1:$L$2336,8,FALSE)</f>
        <v>No</v>
      </c>
      <c r="J1074" t="str">
        <f>VLOOKUP(A1074,'Medical Examinations'!$A$1:$L$2336,11,FALSE)</f>
        <v>Obesity</v>
      </c>
      <c r="K1074" t="str">
        <f>VLOOKUP(A1074,'Medical Examinations'!$A$1:$L$2336,12,FALSE)</f>
        <v>Prediabetes</v>
      </c>
      <c r="L1074" t="str">
        <f>VLOOKUP(A1074,'Hospitalisation Details'!$A$1:$M$2344,12,FALSE)</f>
        <v>28-06-1987</v>
      </c>
      <c r="M1074">
        <f>VLOOKUP(A1074,'Hospitalisation Details'!$A$1:$M$2344,6,FALSE)</f>
        <v>10464.83</v>
      </c>
      <c r="N1074" t="str">
        <f>VLOOKUP(A1074,'Hospitalisation Details'!$A$1:$M$2344,7,FALSE)</f>
        <v>tier - 3</v>
      </c>
      <c r="O1074" t="str">
        <f>VLOOKUP(A1074,'Hospitalisation Details'!$A$1:$M$2344,8,FALSE)</f>
        <v>tier - 1</v>
      </c>
      <c r="P1074" t="str">
        <f>VLOOKUP(A1074,'Hospitalisation Details'!$A$1:$M$2344,9,FALSE)</f>
        <v>R1012</v>
      </c>
      <c r="Q1074">
        <f>VLOOKUP(A1074,'Hospitalisation Details'!$A$1:$M$2344,13,FALSE)</f>
        <v>36</v>
      </c>
    </row>
    <row r="1075" spans="1:17" ht="15.5" x14ac:dyDescent="0.35">
      <c r="A1075" s="21" t="s">
        <v>1297</v>
      </c>
      <c r="B1075" t="str">
        <f>VLOOKUP('Customer Names'!A1075,'Customer Names'!$A$2:$C$2336,3,FALSE)</f>
        <v xml:space="preserve">  Eric</v>
      </c>
      <c r="C1075">
        <f>VLOOKUP(A1075,'Medical Examinations'!$A$1:$L$2336,2, FALSE)</f>
        <v>31.16</v>
      </c>
      <c r="D1075">
        <f>VLOOKUP(A1075,'Medical Examinations'!$A$1:$L$2336,3,FALSE)</f>
        <v>4.26</v>
      </c>
      <c r="E1075" t="str">
        <f>VLOOKUP(A1075,'Medical Examinations'!$A$1:$L$2336,4,FALSE)</f>
        <v>yes</v>
      </c>
      <c r="F1075" t="str">
        <f>VLOOKUP(A1075,'Medical Examinations'!$A$1:$L$2336,5,FALSE)</f>
        <v>No</v>
      </c>
      <c r="G1075" t="str">
        <f>VLOOKUP(A1075,'Medical Examinations'!$A$1:$L$2336,6,FALSE)</f>
        <v>Yes</v>
      </c>
      <c r="H1075" s="25">
        <f>VLOOKUP(A1075,'Medical Examinations'!$A$1:$L$2336,7,FALSE)</f>
        <v>1</v>
      </c>
      <c r="I1075" t="str">
        <f>VLOOKUP(A1075,'Medical Examinations'!$A$1:$L$2336,8,FALSE)</f>
        <v>No</v>
      </c>
      <c r="J1075" t="str">
        <f>VLOOKUP(A1075,'Medical Examinations'!$A$1:$L$2336,11,FALSE)</f>
        <v>Obesity</v>
      </c>
      <c r="K1075" t="str">
        <f>VLOOKUP(A1075,'Medical Examinations'!$A$1:$L$2336,12,FALSE)</f>
        <v>Normal</v>
      </c>
      <c r="L1075" t="str">
        <f>VLOOKUP(A1075,'Hospitalisation Details'!$A$1:$M$2344,12,FALSE)</f>
        <v>22-09-1969</v>
      </c>
      <c r="M1075">
        <f>VLOOKUP(A1075,'Hospitalisation Details'!$A$1:$M$2344,6,FALSE)</f>
        <v>10461.98</v>
      </c>
      <c r="N1075" t="str">
        <f>VLOOKUP(A1075,'Hospitalisation Details'!$A$1:$M$2344,7,FALSE)</f>
        <v>tier - 3</v>
      </c>
      <c r="O1075" t="str">
        <f>VLOOKUP(A1075,'Hospitalisation Details'!$A$1:$M$2344,8,FALSE)</f>
        <v>tier - 1</v>
      </c>
      <c r="P1075" t="str">
        <f>VLOOKUP(A1075,'Hospitalisation Details'!$A$1:$M$2344,9,FALSE)</f>
        <v>R1012</v>
      </c>
      <c r="Q1075">
        <f>VLOOKUP(A1075,'Hospitalisation Details'!$A$1:$M$2344,13,FALSE)</f>
        <v>53</v>
      </c>
    </row>
    <row r="1076" spans="1:17" ht="15.5" x14ac:dyDescent="0.35">
      <c r="A1076" s="21" t="s">
        <v>1296</v>
      </c>
      <c r="B1076" t="str">
        <f>VLOOKUP('Customer Names'!A1076,'Customer Names'!$A$2:$C$2336,3,FALSE)</f>
        <v xml:space="preserve">  Bryan</v>
      </c>
      <c r="C1076">
        <f>VLOOKUP(A1076,'Medical Examinations'!$A$1:$L$2336,2, FALSE)</f>
        <v>25.55</v>
      </c>
      <c r="D1076">
        <f>VLOOKUP(A1076,'Medical Examinations'!$A$1:$L$2336,3,FALSE)</f>
        <v>4.96</v>
      </c>
      <c r="E1076" t="str">
        <f>VLOOKUP(A1076,'Medical Examinations'!$A$1:$L$2336,4,FALSE)</f>
        <v>yes</v>
      </c>
      <c r="F1076" t="str">
        <f>VLOOKUP(A1076,'Medical Examinations'!$A$1:$L$2336,5,FALSE)</f>
        <v>No</v>
      </c>
      <c r="G1076" t="str">
        <f>VLOOKUP(A1076,'Medical Examinations'!$A$1:$L$2336,6,FALSE)</f>
        <v>No</v>
      </c>
      <c r="H1076" s="25">
        <f>VLOOKUP(A1076,'Medical Examinations'!$A$1:$L$2336,7,FALSE)</f>
        <v>1</v>
      </c>
      <c r="I1076" t="str">
        <f>VLOOKUP(A1076,'Medical Examinations'!$A$1:$L$2336,8,FALSE)</f>
        <v>No</v>
      </c>
      <c r="J1076" t="str">
        <f>VLOOKUP(A1076,'Medical Examinations'!$A$1:$L$2336,11,FALSE)</f>
        <v>Over Weight</v>
      </c>
      <c r="K1076" t="str">
        <f>VLOOKUP(A1076,'Medical Examinations'!$A$1:$L$2336,12,FALSE)</f>
        <v>Normal</v>
      </c>
      <c r="L1076" t="str">
        <f>VLOOKUP(A1076,'Hospitalisation Details'!$A$1:$M$2344,12,FALSE)</f>
        <v>27-07-1964</v>
      </c>
      <c r="M1076">
        <f>VLOOKUP(A1076,'Hospitalisation Details'!$A$1:$M$2344,6,FALSE)</f>
        <v>10459.19</v>
      </c>
      <c r="N1076" t="str">
        <f>VLOOKUP(A1076,'Hospitalisation Details'!$A$1:$M$2344,7,FALSE)</f>
        <v>tier - 3</v>
      </c>
      <c r="O1076" t="str">
        <f>VLOOKUP(A1076,'Hospitalisation Details'!$A$1:$M$2344,8,FALSE)</f>
        <v>tier - 1</v>
      </c>
      <c r="P1076" t="str">
        <f>VLOOKUP(A1076,'Hospitalisation Details'!$A$1:$M$2344,9,FALSE)</f>
        <v>R1013</v>
      </c>
      <c r="Q1076">
        <f>VLOOKUP(A1076,'Hospitalisation Details'!$A$1:$M$2344,13,FALSE)</f>
        <v>59</v>
      </c>
    </row>
    <row r="1077" spans="1:17" ht="15.5" x14ac:dyDescent="0.35">
      <c r="A1077" s="21" t="s">
        <v>1295</v>
      </c>
      <c r="B1077" t="str">
        <f>VLOOKUP('Customer Names'!A1077,'Customer Names'!$A$2:$C$2336,3,FALSE)</f>
        <v xml:space="preserve">  Devon R</v>
      </c>
      <c r="C1077">
        <f>VLOOKUP(A1077,'Medical Examinations'!$A$1:$L$2336,2, FALSE)</f>
        <v>28.77</v>
      </c>
      <c r="D1077">
        <f>VLOOKUP(A1077,'Medical Examinations'!$A$1:$L$2336,3,FALSE)</f>
        <v>4</v>
      </c>
      <c r="E1077" t="str">
        <f>VLOOKUP(A1077,'Medical Examinations'!$A$1:$L$2336,4,FALSE)</f>
        <v>yes</v>
      </c>
      <c r="F1077" t="str">
        <f>VLOOKUP(A1077,'Medical Examinations'!$A$1:$L$2336,5,FALSE)</f>
        <v>No</v>
      </c>
      <c r="G1077" t="str">
        <f>VLOOKUP(A1077,'Medical Examinations'!$A$1:$L$2336,6,FALSE)</f>
        <v>No</v>
      </c>
      <c r="H1077" s="25">
        <f>VLOOKUP(A1077,'Medical Examinations'!$A$1:$L$2336,7,FALSE)</f>
        <v>0</v>
      </c>
      <c r="I1077" t="str">
        <f>VLOOKUP(A1077,'Medical Examinations'!$A$1:$L$2336,8,FALSE)</f>
        <v>No</v>
      </c>
      <c r="J1077" t="str">
        <f>VLOOKUP(A1077,'Medical Examinations'!$A$1:$L$2336,11,FALSE)</f>
        <v>Over Weight</v>
      </c>
      <c r="K1077" t="str">
        <f>VLOOKUP(A1077,'Medical Examinations'!$A$1:$L$2336,12,FALSE)</f>
        <v>Normal</v>
      </c>
      <c r="L1077" t="str">
        <f>VLOOKUP(A1077,'Hospitalisation Details'!$A$1:$M$2344,12,FALSE)</f>
        <v>03-08-1976</v>
      </c>
      <c r="M1077">
        <f>VLOOKUP(A1077,'Hospitalisation Details'!$A$1:$M$2344,6,FALSE)</f>
        <v>10455.14</v>
      </c>
      <c r="N1077" t="str">
        <f>VLOOKUP(A1077,'Hospitalisation Details'!$A$1:$M$2344,7,FALSE)</f>
        <v>tier - 3</v>
      </c>
      <c r="O1077" t="str">
        <f>VLOOKUP(A1077,'Hospitalisation Details'!$A$1:$M$2344,8,FALSE)</f>
        <v>tier - 2</v>
      </c>
      <c r="P1077" t="str">
        <f>VLOOKUP(A1077,'Hospitalisation Details'!$A$1:$M$2344,9,FALSE)</f>
        <v>R1021</v>
      </c>
      <c r="Q1077">
        <f>VLOOKUP(A1077,'Hospitalisation Details'!$A$1:$M$2344,13,FALSE)</f>
        <v>47</v>
      </c>
    </row>
    <row r="1078" spans="1:17" ht="15.5" x14ac:dyDescent="0.35">
      <c r="A1078" s="21" t="s">
        <v>1294</v>
      </c>
      <c r="B1078" t="str">
        <f>VLOOKUP('Customer Names'!A1078,'Customer Names'!$A$2:$C$2336,3,FALSE)</f>
        <v xml:space="preserve">  Elena</v>
      </c>
      <c r="C1078">
        <f>VLOOKUP(A1078,'Medical Examinations'!$A$1:$L$2336,2, FALSE)</f>
        <v>23.14</v>
      </c>
      <c r="D1078">
        <f>VLOOKUP(A1078,'Medical Examinations'!$A$1:$L$2336,3,FALSE)</f>
        <v>4.1500000000000004</v>
      </c>
      <c r="E1078" t="str">
        <f>VLOOKUP(A1078,'Medical Examinations'!$A$1:$L$2336,4,FALSE)</f>
        <v>yes</v>
      </c>
      <c r="F1078" t="str">
        <f>VLOOKUP(A1078,'Medical Examinations'!$A$1:$L$2336,5,FALSE)</f>
        <v>No</v>
      </c>
      <c r="G1078" t="str">
        <f>VLOOKUP(A1078,'Medical Examinations'!$A$1:$L$2336,6,FALSE)</f>
        <v>No</v>
      </c>
      <c r="H1078" s="25">
        <f>VLOOKUP(A1078,'Medical Examinations'!$A$1:$L$2336,7,FALSE)</f>
        <v>1</v>
      </c>
      <c r="I1078" t="str">
        <f>VLOOKUP(A1078,'Medical Examinations'!$A$1:$L$2336,8,FALSE)</f>
        <v>No</v>
      </c>
      <c r="J1078" t="str">
        <f>VLOOKUP(A1078,'Medical Examinations'!$A$1:$L$2336,11,FALSE)</f>
        <v>Normal Weight</v>
      </c>
      <c r="K1078" t="str">
        <f>VLOOKUP(A1078,'Medical Examinations'!$A$1:$L$2336,12,FALSE)</f>
        <v>Normal</v>
      </c>
      <c r="L1078" t="str">
        <f>VLOOKUP(A1078,'Hospitalisation Details'!$A$1:$M$2344,12,FALSE)</f>
        <v>14-10-1964</v>
      </c>
      <c r="M1078">
        <f>VLOOKUP(A1078,'Hospitalisation Details'!$A$1:$M$2344,6,FALSE)</f>
        <v>10455.1</v>
      </c>
      <c r="N1078" t="str">
        <f>VLOOKUP(A1078,'Hospitalisation Details'!$A$1:$M$2344,7,FALSE)</f>
        <v>tier - 3</v>
      </c>
      <c r="O1078" t="str">
        <f>VLOOKUP(A1078,'Hospitalisation Details'!$A$1:$M$2344,8,FALSE)</f>
        <v>tier - 1</v>
      </c>
      <c r="P1078" t="str">
        <f>VLOOKUP(A1078,'Hospitalisation Details'!$A$1:$M$2344,9,FALSE)</f>
        <v>R1012</v>
      </c>
      <c r="Q1078">
        <f>VLOOKUP(A1078,'Hospitalisation Details'!$A$1:$M$2344,13,FALSE)</f>
        <v>58</v>
      </c>
    </row>
    <row r="1079" spans="1:17" ht="15.5" x14ac:dyDescent="0.35">
      <c r="A1079" s="21" t="s">
        <v>1293</v>
      </c>
      <c r="B1079" t="str">
        <f>VLOOKUP('Customer Names'!A1079,'Customer Names'!$A$2:$C$2336,3,FALSE)</f>
        <v xml:space="preserve">  Chris</v>
      </c>
      <c r="C1079">
        <f>VLOOKUP(A1079,'Medical Examinations'!$A$1:$L$2336,2, FALSE)</f>
        <v>39.6</v>
      </c>
      <c r="D1079">
        <f>VLOOKUP(A1079,'Medical Examinations'!$A$1:$L$2336,3,FALSE)</f>
        <v>11.36</v>
      </c>
      <c r="E1079" t="str">
        <f>VLOOKUP(A1079,'Medical Examinations'!$A$1:$L$2336,4,FALSE)</f>
        <v>No</v>
      </c>
      <c r="F1079" t="str">
        <f>VLOOKUP(A1079,'Medical Examinations'!$A$1:$L$2336,5,FALSE)</f>
        <v>No</v>
      </c>
      <c r="G1079" t="str">
        <f>VLOOKUP(A1079,'Medical Examinations'!$A$1:$L$2336,6,FALSE)</f>
        <v>No</v>
      </c>
      <c r="H1079" s="25">
        <f>VLOOKUP(A1079,'Medical Examinations'!$A$1:$L$2336,7,FALSE)</f>
        <v>0</v>
      </c>
      <c r="I1079" t="str">
        <f>VLOOKUP(A1079,'Medical Examinations'!$A$1:$L$2336,8,FALSE)</f>
        <v>No</v>
      </c>
      <c r="J1079" t="str">
        <f>VLOOKUP(A1079,'Medical Examinations'!$A$1:$L$2336,11,FALSE)</f>
        <v>Obesity</v>
      </c>
      <c r="K1079" t="str">
        <f>VLOOKUP(A1079,'Medical Examinations'!$A$1:$L$2336,12,FALSE)</f>
        <v>Diabetes</v>
      </c>
      <c r="L1079" t="str">
        <f>VLOOKUP(A1079,'Hospitalisation Details'!$A$1:$M$2344,12,FALSE)</f>
        <v>08-11-1968</v>
      </c>
      <c r="M1079">
        <f>VLOOKUP(A1079,'Hospitalisation Details'!$A$1:$M$2344,6,FALSE)</f>
        <v>10450.549999999999</v>
      </c>
      <c r="N1079" t="str">
        <f>VLOOKUP(A1079,'Hospitalisation Details'!$A$1:$M$2344,7,FALSE)</f>
        <v>tier - 3</v>
      </c>
      <c r="O1079" t="str">
        <f>VLOOKUP(A1079,'Hospitalisation Details'!$A$1:$M$2344,8,FALSE)</f>
        <v>tier - 1</v>
      </c>
      <c r="P1079" t="str">
        <f>VLOOKUP(A1079,'Hospitalisation Details'!$A$1:$M$2344,9,FALSE)</f>
        <v>R1011</v>
      </c>
      <c r="Q1079">
        <f>VLOOKUP(A1079,'Hospitalisation Details'!$A$1:$M$2344,13,FALSE)</f>
        <v>54</v>
      </c>
    </row>
    <row r="1080" spans="1:17" ht="15.5" x14ac:dyDescent="0.35">
      <c r="A1080" s="21" t="s">
        <v>1292</v>
      </c>
      <c r="B1080" t="str">
        <f>VLOOKUP('Customer Names'!A1080,'Customer Names'!$A$2:$C$2336,3,FALSE)</f>
        <v xml:space="preserve">  Bert</v>
      </c>
      <c r="C1080">
        <f>VLOOKUP(A1080,'Medical Examinations'!$A$1:$L$2336,2, FALSE)</f>
        <v>29.2</v>
      </c>
      <c r="D1080">
        <f>VLOOKUP(A1080,'Medical Examinations'!$A$1:$L$2336,3,FALSE)</f>
        <v>7.53</v>
      </c>
      <c r="E1080" t="str">
        <f>VLOOKUP(A1080,'Medical Examinations'!$A$1:$L$2336,4,FALSE)</f>
        <v>No</v>
      </c>
      <c r="F1080" t="str">
        <f>VLOOKUP(A1080,'Medical Examinations'!$A$1:$L$2336,5,FALSE)</f>
        <v>No</v>
      </c>
      <c r="G1080" t="str">
        <f>VLOOKUP(A1080,'Medical Examinations'!$A$1:$L$2336,6,FALSE)</f>
        <v>No</v>
      </c>
      <c r="H1080" s="25">
        <f>VLOOKUP(A1080,'Medical Examinations'!$A$1:$L$2336,7,FALSE)</f>
        <v>0</v>
      </c>
      <c r="I1080" t="str">
        <f>VLOOKUP(A1080,'Medical Examinations'!$A$1:$L$2336,8,FALSE)</f>
        <v>No</v>
      </c>
      <c r="J1080" t="str">
        <f>VLOOKUP(A1080,'Medical Examinations'!$A$1:$L$2336,11,FALSE)</f>
        <v>Over Weight</v>
      </c>
      <c r="K1080" t="str">
        <f>VLOOKUP(A1080,'Medical Examinations'!$A$1:$L$2336,12,FALSE)</f>
        <v>Diabetes</v>
      </c>
      <c r="L1080" t="str">
        <f>VLOOKUP(A1080,'Hospitalisation Details'!$A$1:$M$2344,12,FALSE)</f>
        <v>29-08-1968</v>
      </c>
      <c r="M1080">
        <f>VLOOKUP(A1080,'Hospitalisation Details'!$A$1:$M$2344,6,FALSE)</f>
        <v>10436.1</v>
      </c>
      <c r="N1080" t="str">
        <f>VLOOKUP(A1080,'Hospitalisation Details'!$A$1:$M$2344,7,FALSE)</f>
        <v>tier - 3</v>
      </c>
      <c r="O1080" t="str">
        <f>VLOOKUP(A1080,'Hospitalisation Details'!$A$1:$M$2344,8,FALSE)</f>
        <v>tier - 3</v>
      </c>
      <c r="P1080" t="str">
        <f>VLOOKUP(A1080,'Hospitalisation Details'!$A$1:$M$2344,9,FALSE)</f>
        <v>R1011</v>
      </c>
      <c r="Q1080">
        <f>VLOOKUP(A1080,'Hospitalisation Details'!$A$1:$M$2344,13,FALSE)</f>
        <v>54</v>
      </c>
    </row>
    <row r="1081" spans="1:17" ht="15.5" x14ac:dyDescent="0.35">
      <c r="A1081" s="21" t="s">
        <v>1291</v>
      </c>
      <c r="B1081" t="str">
        <f>VLOOKUP('Customer Names'!A1081,'Customer Names'!$A$2:$C$2336,3,FALSE)</f>
        <v xml:space="preserve">  John P</v>
      </c>
      <c r="C1081">
        <f>VLOOKUP(A1081,'Medical Examinations'!$A$1:$L$2336,2, FALSE)</f>
        <v>32.774999999999999</v>
      </c>
      <c r="D1081">
        <f>VLOOKUP(A1081,'Medical Examinations'!$A$1:$L$2336,3,FALSE)</f>
        <v>7.95</v>
      </c>
      <c r="E1081" t="str">
        <f>VLOOKUP(A1081,'Medical Examinations'!$A$1:$L$2336,4,FALSE)</f>
        <v>No</v>
      </c>
      <c r="F1081" t="str">
        <f>VLOOKUP(A1081,'Medical Examinations'!$A$1:$L$2336,5,FALSE)</f>
        <v>No</v>
      </c>
      <c r="G1081" t="str">
        <f>VLOOKUP(A1081,'Medical Examinations'!$A$1:$L$2336,6,FALSE)</f>
        <v>No</v>
      </c>
      <c r="H1081" s="25">
        <f>VLOOKUP(A1081,'Medical Examinations'!$A$1:$L$2336,7,FALSE)</f>
        <v>0</v>
      </c>
      <c r="I1081" t="str">
        <f>VLOOKUP(A1081,'Medical Examinations'!$A$1:$L$2336,8,FALSE)</f>
        <v>No</v>
      </c>
      <c r="J1081" t="str">
        <f>VLOOKUP(A1081,'Medical Examinations'!$A$1:$L$2336,11,FALSE)</f>
        <v>Obesity</v>
      </c>
      <c r="K1081" t="str">
        <f>VLOOKUP(A1081,'Medical Examinations'!$A$1:$L$2336,12,FALSE)</f>
        <v>Diabetes</v>
      </c>
      <c r="L1081" t="str">
        <f>VLOOKUP(A1081,'Hospitalisation Details'!$A$1:$M$2344,12,FALSE)</f>
        <v>23-08-1968</v>
      </c>
      <c r="M1081">
        <f>VLOOKUP(A1081,'Hospitalisation Details'!$A$1:$M$2344,6,FALSE)</f>
        <v>10435.07</v>
      </c>
      <c r="N1081" t="str">
        <f>VLOOKUP(A1081,'Hospitalisation Details'!$A$1:$M$2344,7,FALSE)</f>
        <v>tier - 3</v>
      </c>
      <c r="O1081" t="str">
        <f>VLOOKUP(A1081,'Hospitalisation Details'!$A$1:$M$2344,8,FALSE)</f>
        <v>tier - 1</v>
      </c>
      <c r="P1081" t="str">
        <f>VLOOKUP(A1081,'Hospitalisation Details'!$A$1:$M$2344,9,FALSE)</f>
        <v>R1016</v>
      </c>
      <c r="Q1081">
        <f>VLOOKUP(A1081,'Hospitalisation Details'!$A$1:$M$2344,13,FALSE)</f>
        <v>54</v>
      </c>
    </row>
    <row r="1082" spans="1:17" ht="15.5" x14ac:dyDescent="0.35">
      <c r="A1082" s="21" t="s">
        <v>1290</v>
      </c>
      <c r="B1082" t="str">
        <f>VLOOKUP('Customer Names'!A1082,'Customer Names'!$A$2:$C$2336,3,FALSE)</f>
        <v xml:space="preserve">  Daniel P</v>
      </c>
      <c r="C1082">
        <f>VLOOKUP(A1082,'Medical Examinations'!$A$1:$L$2336,2, FALSE)</f>
        <v>24.035</v>
      </c>
      <c r="D1082">
        <f>VLOOKUP(A1082,'Medical Examinations'!$A$1:$L$2336,3,FALSE)</f>
        <v>8.5</v>
      </c>
      <c r="E1082" t="str">
        <f>VLOOKUP(A1082,'Medical Examinations'!$A$1:$L$2336,4,FALSE)</f>
        <v>No</v>
      </c>
      <c r="F1082" t="str">
        <f>VLOOKUP(A1082,'Medical Examinations'!$A$1:$L$2336,5,FALSE)</f>
        <v>No</v>
      </c>
      <c r="G1082" t="str">
        <f>VLOOKUP(A1082,'Medical Examinations'!$A$1:$L$2336,6,FALSE)</f>
        <v>No</v>
      </c>
      <c r="H1082" s="25">
        <f>VLOOKUP(A1082,'Medical Examinations'!$A$1:$L$2336,7,FALSE)</f>
        <v>0</v>
      </c>
      <c r="I1082" t="str">
        <f>VLOOKUP(A1082,'Medical Examinations'!$A$1:$L$2336,8,FALSE)</f>
        <v>No</v>
      </c>
      <c r="J1082" t="str">
        <f>VLOOKUP(A1082,'Medical Examinations'!$A$1:$L$2336,11,FALSE)</f>
        <v>Normal Weight</v>
      </c>
      <c r="K1082" t="str">
        <f>VLOOKUP(A1082,'Medical Examinations'!$A$1:$L$2336,12,FALSE)</f>
        <v>Diabetes</v>
      </c>
      <c r="L1082" t="str">
        <f>VLOOKUP(A1082,'Hospitalisation Details'!$A$1:$M$2344,12,FALSE)</f>
        <v>27-12-1968</v>
      </c>
      <c r="M1082">
        <f>VLOOKUP(A1082,'Hospitalisation Details'!$A$1:$M$2344,6,FALSE)</f>
        <v>10422.92</v>
      </c>
      <c r="N1082" t="str">
        <f>VLOOKUP(A1082,'Hospitalisation Details'!$A$1:$M$2344,7,FALSE)</f>
        <v>tier - 3</v>
      </c>
      <c r="O1082" t="str">
        <f>VLOOKUP(A1082,'Hospitalisation Details'!$A$1:$M$2344,8,FALSE)</f>
        <v>tier - 1</v>
      </c>
      <c r="P1082" t="str">
        <f>VLOOKUP(A1082,'Hospitalisation Details'!$A$1:$M$2344,9,FALSE)</f>
        <v>R1017</v>
      </c>
      <c r="Q1082">
        <f>VLOOKUP(A1082,'Hospitalisation Details'!$A$1:$M$2344,13,FALSE)</f>
        <v>54</v>
      </c>
    </row>
    <row r="1083" spans="1:17" ht="15.5" x14ac:dyDescent="0.35">
      <c r="A1083" s="21" t="s">
        <v>1289</v>
      </c>
      <c r="B1083" t="str">
        <f>VLOOKUP('Customer Names'!A1083,'Customer Names'!$A$2:$C$2336,3,FALSE)</f>
        <v xml:space="preserve">  Lisa K</v>
      </c>
      <c r="C1083">
        <f>VLOOKUP(A1083,'Medical Examinations'!$A$1:$L$2336,2, FALSE)</f>
        <v>30.55</v>
      </c>
      <c r="D1083">
        <f>VLOOKUP(A1083,'Medical Examinations'!$A$1:$L$2336,3,FALSE)</f>
        <v>5.89</v>
      </c>
      <c r="E1083" t="str">
        <f>VLOOKUP(A1083,'Medical Examinations'!$A$1:$L$2336,4,FALSE)</f>
        <v>No</v>
      </c>
      <c r="F1083" t="str">
        <f>VLOOKUP(A1083,'Medical Examinations'!$A$1:$L$2336,5,FALSE)</f>
        <v>No</v>
      </c>
      <c r="G1083" t="str">
        <f>VLOOKUP(A1083,'Medical Examinations'!$A$1:$L$2336,6,FALSE)</f>
        <v>Yes</v>
      </c>
      <c r="H1083" s="25">
        <f>VLOOKUP(A1083,'Medical Examinations'!$A$1:$L$2336,7,FALSE)</f>
        <v>1</v>
      </c>
      <c r="I1083" t="str">
        <f>VLOOKUP(A1083,'Medical Examinations'!$A$1:$L$2336,8,FALSE)</f>
        <v>No</v>
      </c>
      <c r="J1083" t="str">
        <f>VLOOKUP(A1083,'Medical Examinations'!$A$1:$L$2336,11,FALSE)</f>
        <v>Obesity</v>
      </c>
      <c r="K1083" t="str">
        <f>VLOOKUP(A1083,'Medical Examinations'!$A$1:$L$2336,12,FALSE)</f>
        <v>Prediabetes</v>
      </c>
      <c r="L1083" t="str">
        <f>VLOOKUP(A1083,'Hospitalisation Details'!$A$1:$M$2344,12,FALSE)</f>
        <v>25-11-1979</v>
      </c>
      <c r="M1083">
        <f>VLOOKUP(A1083,'Hospitalisation Details'!$A$1:$M$2344,6,FALSE)</f>
        <v>10419.65</v>
      </c>
      <c r="N1083" t="str">
        <f>VLOOKUP(A1083,'Hospitalisation Details'!$A$1:$M$2344,7,FALSE)</f>
        <v>tier - 3</v>
      </c>
      <c r="O1083" t="str">
        <f>VLOOKUP(A1083,'Hospitalisation Details'!$A$1:$M$2344,8,FALSE)</f>
        <v>tier - 2</v>
      </c>
      <c r="P1083" t="str">
        <f>VLOOKUP(A1083,'Hospitalisation Details'!$A$1:$M$2344,9,FALSE)</f>
        <v>R1025</v>
      </c>
      <c r="Q1083">
        <f>VLOOKUP(A1083,'Hospitalisation Details'!$A$1:$M$2344,13,FALSE)</f>
        <v>43</v>
      </c>
    </row>
    <row r="1084" spans="1:17" ht="15.5" x14ac:dyDescent="0.35">
      <c r="A1084" s="21" t="s">
        <v>1288</v>
      </c>
      <c r="B1084" t="str">
        <f>VLOOKUP('Customer Names'!A1084,'Customer Names'!$A$2:$C$2336,3,FALSE)</f>
        <v xml:space="preserve">  Kristine</v>
      </c>
      <c r="C1084">
        <f>VLOOKUP(A1084,'Medical Examinations'!$A$1:$L$2336,2, FALSE)</f>
        <v>28.81</v>
      </c>
      <c r="D1084">
        <f>VLOOKUP(A1084,'Medical Examinations'!$A$1:$L$2336,3,FALSE)</f>
        <v>8.76</v>
      </c>
      <c r="E1084" t="str">
        <f>VLOOKUP(A1084,'Medical Examinations'!$A$1:$L$2336,4,FALSE)</f>
        <v>No</v>
      </c>
      <c r="F1084" t="str">
        <f>VLOOKUP(A1084,'Medical Examinations'!$A$1:$L$2336,5,FALSE)</f>
        <v>No</v>
      </c>
      <c r="G1084" t="str">
        <f>VLOOKUP(A1084,'Medical Examinations'!$A$1:$L$2336,6,FALSE)</f>
        <v>No</v>
      </c>
      <c r="H1084" s="25">
        <f>VLOOKUP(A1084,'Medical Examinations'!$A$1:$L$2336,7,FALSE)</f>
        <v>2</v>
      </c>
      <c r="I1084" t="str">
        <f>VLOOKUP(A1084,'Medical Examinations'!$A$1:$L$2336,8,FALSE)</f>
        <v>No</v>
      </c>
      <c r="J1084" t="str">
        <f>VLOOKUP(A1084,'Medical Examinations'!$A$1:$L$2336,11,FALSE)</f>
        <v>Over Weight</v>
      </c>
      <c r="K1084" t="str">
        <f>VLOOKUP(A1084,'Medical Examinations'!$A$1:$L$2336,12,FALSE)</f>
        <v>Diabetes</v>
      </c>
      <c r="L1084" t="str">
        <f>VLOOKUP(A1084,'Hospitalisation Details'!$A$1:$M$2344,12,FALSE)</f>
        <v>11-10-1973</v>
      </c>
      <c r="M1084">
        <f>VLOOKUP(A1084,'Hospitalisation Details'!$A$1:$M$2344,6,FALSE)</f>
        <v>10419.59</v>
      </c>
      <c r="N1084" t="str">
        <f>VLOOKUP(A1084,'Hospitalisation Details'!$A$1:$M$2344,7,FALSE)</f>
        <v>tier - 3</v>
      </c>
      <c r="O1084" t="str">
        <f>VLOOKUP(A1084,'Hospitalisation Details'!$A$1:$M$2344,8,FALSE)</f>
        <v>tier - 2</v>
      </c>
      <c r="P1084" t="str">
        <f>VLOOKUP(A1084,'Hospitalisation Details'!$A$1:$M$2344,9,FALSE)</f>
        <v>R1025</v>
      </c>
      <c r="Q1084">
        <f>VLOOKUP(A1084,'Hospitalisation Details'!$A$1:$M$2344,13,FALSE)</f>
        <v>49</v>
      </c>
    </row>
    <row r="1085" spans="1:17" ht="15.5" x14ac:dyDescent="0.35">
      <c r="A1085" s="21" t="s">
        <v>1287</v>
      </c>
      <c r="B1085" t="str">
        <f>VLOOKUP('Customer Names'!A1085,'Customer Names'!$A$2:$C$2336,3,FALSE)</f>
        <v xml:space="preserve">  Paul A</v>
      </c>
      <c r="C1085">
        <f>VLOOKUP(A1085,'Medical Examinations'!$A$1:$L$2336,2, FALSE)</f>
        <v>31.66</v>
      </c>
      <c r="D1085">
        <f>VLOOKUP(A1085,'Medical Examinations'!$A$1:$L$2336,3,FALSE)</f>
        <v>4.1100000000000003</v>
      </c>
      <c r="E1085" t="str">
        <f>VLOOKUP(A1085,'Medical Examinations'!$A$1:$L$2336,4,FALSE)</f>
        <v>No</v>
      </c>
      <c r="F1085" t="str">
        <f>VLOOKUP(A1085,'Medical Examinations'!$A$1:$L$2336,5,FALSE)</f>
        <v>No</v>
      </c>
      <c r="G1085" t="str">
        <f>VLOOKUP(A1085,'Medical Examinations'!$A$1:$L$2336,6,FALSE)</f>
        <v>No</v>
      </c>
      <c r="H1085" s="25">
        <f>VLOOKUP(A1085,'Medical Examinations'!$A$1:$L$2336,7,FALSE)</f>
        <v>0</v>
      </c>
      <c r="I1085" t="str">
        <f>VLOOKUP(A1085,'Medical Examinations'!$A$1:$L$2336,8,FALSE)</f>
        <v>No</v>
      </c>
      <c r="J1085" t="str">
        <f>VLOOKUP(A1085,'Medical Examinations'!$A$1:$L$2336,11,FALSE)</f>
        <v>Obesity</v>
      </c>
      <c r="K1085" t="str">
        <f>VLOOKUP(A1085,'Medical Examinations'!$A$1:$L$2336,12,FALSE)</f>
        <v>Normal</v>
      </c>
      <c r="L1085" t="str">
        <f>VLOOKUP(A1085,'Hospitalisation Details'!$A$1:$M$2344,12,FALSE)</f>
        <v>24-10-1980</v>
      </c>
      <c r="M1085">
        <f>VLOOKUP(A1085,'Hospitalisation Details'!$A$1:$M$2344,6,FALSE)</f>
        <v>10407.98</v>
      </c>
      <c r="N1085" t="str">
        <f>VLOOKUP(A1085,'Hospitalisation Details'!$A$1:$M$2344,7,FALSE)</f>
        <v>tier - 3</v>
      </c>
      <c r="O1085" t="str">
        <f>VLOOKUP(A1085,'Hospitalisation Details'!$A$1:$M$2344,8,FALSE)</f>
        <v>tier - 1</v>
      </c>
      <c r="P1085" t="str">
        <f>VLOOKUP(A1085,'Hospitalisation Details'!$A$1:$M$2344,9,FALSE)</f>
        <v>R1021</v>
      </c>
      <c r="Q1085">
        <f>VLOOKUP(A1085,'Hospitalisation Details'!$A$1:$M$2344,13,FALSE)</f>
        <v>42</v>
      </c>
    </row>
    <row r="1086" spans="1:17" ht="15.5" x14ac:dyDescent="0.35">
      <c r="A1086" s="21" t="s">
        <v>1286</v>
      </c>
      <c r="B1086" t="str">
        <f>VLOOKUP('Customer Names'!A1086,'Customer Names'!$A$2:$C$2336,3,FALSE)</f>
        <v xml:space="preserve">  Bryan</v>
      </c>
      <c r="C1086">
        <f>VLOOKUP(A1086,'Medical Examinations'!$A$1:$L$2336,2, FALSE)</f>
        <v>28.215</v>
      </c>
      <c r="D1086">
        <f>VLOOKUP(A1086,'Medical Examinations'!$A$1:$L$2336,3,FALSE)</f>
        <v>7.56</v>
      </c>
      <c r="E1086" t="str">
        <f>VLOOKUP(A1086,'Medical Examinations'!$A$1:$L$2336,4,FALSE)</f>
        <v>yes</v>
      </c>
      <c r="F1086" t="str">
        <f>VLOOKUP(A1086,'Medical Examinations'!$A$1:$L$2336,5,FALSE)</f>
        <v>No</v>
      </c>
      <c r="G1086" t="str">
        <f>VLOOKUP(A1086,'Medical Examinations'!$A$1:$L$2336,6,FALSE)</f>
        <v>No</v>
      </c>
      <c r="H1086" s="25">
        <f>VLOOKUP(A1086,'Medical Examinations'!$A$1:$L$2336,7,FALSE)</f>
        <v>1</v>
      </c>
      <c r="I1086" t="str">
        <f>VLOOKUP(A1086,'Medical Examinations'!$A$1:$L$2336,8,FALSE)</f>
        <v>No</v>
      </c>
      <c r="J1086" t="str">
        <f>VLOOKUP(A1086,'Medical Examinations'!$A$1:$L$2336,11,FALSE)</f>
        <v>Over Weight</v>
      </c>
      <c r="K1086" t="str">
        <f>VLOOKUP(A1086,'Medical Examinations'!$A$1:$L$2336,12,FALSE)</f>
        <v>Diabetes</v>
      </c>
      <c r="L1086" t="str">
        <f>VLOOKUP(A1086,'Hospitalisation Details'!$A$1:$M$2344,12,FALSE)</f>
        <v>05-06-1975</v>
      </c>
      <c r="M1086">
        <f>VLOOKUP(A1086,'Hospitalisation Details'!$A$1:$M$2344,6,FALSE)</f>
        <v>10407.09</v>
      </c>
      <c r="N1086" t="str">
        <f>VLOOKUP(A1086,'Hospitalisation Details'!$A$1:$M$2344,7,FALSE)</f>
        <v>tier - 3</v>
      </c>
      <c r="O1086" t="str">
        <f>VLOOKUP(A1086,'Hospitalisation Details'!$A$1:$M$2344,8,FALSE)</f>
        <v>tier - 1</v>
      </c>
      <c r="P1086" t="str">
        <f>VLOOKUP(A1086,'Hospitalisation Details'!$A$1:$M$2344,9,FALSE)</f>
        <v>R1015</v>
      </c>
      <c r="Q1086">
        <f>VLOOKUP(A1086,'Hospitalisation Details'!$A$1:$M$2344,13,FALSE)</f>
        <v>48</v>
      </c>
    </row>
    <row r="1087" spans="1:17" ht="15.5" x14ac:dyDescent="0.35">
      <c r="A1087" s="21" t="s">
        <v>1285</v>
      </c>
      <c r="B1087" t="str">
        <f>VLOOKUP('Customer Names'!A1087,'Customer Names'!$A$2:$C$2336,3,FALSE)</f>
        <v xml:space="preserve">  Chris</v>
      </c>
      <c r="C1087">
        <f>VLOOKUP(A1087,'Medical Examinations'!$A$1:$L$2336,2, FALSE)</f>
        <v>26.12</v>
      </c>
      <c r="D1087">
        <f>VLOOKUP(A1087,'Medical Examinations'!$A$1:$L$2336,3,FALSE)</f>
        <v>4.17</v>
      </c>
      <c r="E1087" t="str">
        <f>VLOOKUP(A1087,'Medical Examinations'!$A$1:$L$2336,4,FALSE)</f>
        <v>yes</v>
      </c>
      <c r="F1087" t="str">
        <f>VLOOKUP(A1087,'Medical Examinations'!$A$1:$L$2336,5,FALSE)</f>
        <v>No</v>
      </c>
      <c r="G1087" t="str">
        <f>VLOOKUP(A1087,'Medical Examinations'!$A$1:$L$2336,6,FALSE)</f>
        <v>Yes</v>
      </c>
      <c r="H1087" s="25">
        <f>VLOOKUP(A1087,'Medical Examinations'!$A$1:$L$2336,7,FALSE)</f>
        <v>1</v>
      </c>
      <c r="I1087" t="str">
        <f>VLOOKUP(A1087,'Medical Examinations'!$A$1:$L$2336,8,FALSE)</f>
        <v>No</v>
      </c>
      <c r="J1087" t="str">
        <f>VLOOKUP(A1087,'Medical Examinations'!$A$1:$L$2336,11,FALSE)</f>
        <v>Over Weight</v>
      </c>
      <c r="K1087" t="str">
        <f>VLOOKUP(A1087,'Medical Examinations'!$A$1:$L$2336,12,FALSE)</f>
        <v>Normal</v>
      </c>
      <c r="L1087" t="str">
        <f>VLOOKUP(A1087,'Hospitalisation Details'!$A$1:$M$2344,12,FALSE)</f>
        <v>07-07-1969</v>
      </c>
      <c r="M1087">
        <f>VLOOKUP(A1087,'Hospitalisation Details'!$A$1:$M$2344,6,FALSE)</f>
        <v>10403.27</v>
      </c>
      <c r="N1087" t="str">
        <f>VLOOKUP(A1087,'Hospitalisation Details'!$A$1:$M$2344,7,FALSE)</f>
        <v>tier - 3</v>
      </c>
      <c r="O1087" t="str">
        <f>VLOOKUP(A1087,'Hospitalisation Details'!$A$1:$M$2344,8,FALSE)</f>
        <v>tier - 2</v>
      </c>
      <c r="P1087" t="str">
        <f>VLOOKUP(A1087,'Hospitalisation Details'!$A$1:$M$2344,9,FALSE)</f>
        <v>R1020</v>
      </c>
      <c r="Q1087">
        <f>VLOOKUP(A1087,'Hospitalisation Details'!$A$1:$M$2344,13,FALSE)</f>
        <v>54</v>
      </c>
    </row>
    <row r="1088" spans="1:17" ht="15.5" x14ac:dyDescent="0.35">
      <c r="A1088" s="21" t="s">
        <v>1284</v>
      </c>
      <c r="B1088" t="str">
        <f>VLOOKUP('Customer Names'!A1088,'Customer Names'!$A$2:$C$2336,3,FALSE)</f>
        <v xml:space="preserve">  Milah B</v>
      </c>
      <c r="C1088">
        <f>VLOOKUP(A1088,'Medical Examinations'!$A$1:$L$2336,2, FALSE)</f>
        <v>36.630000000000003</v>
      </c>
      <c r="D1088">
        <f>VLOOKUP(A1088,'Medical Examinations'!$A$1:$L$2336,3,FALSE)</f>
        <v>11.42</v>
      </c>
      <c r="E1088" t="str">
        <f>VLOOKUP(A1088,'Medical Examinations'!$A$1:$L$2336,4,FALSE)</f>
        <v>No</v>
      </c>
      <c r="F1088" t="str">
        <f>VLOOKUP(A1088,'Medical Examinations'!$A$1:$L$2336,5,FALSE)</f>
        <v>No</v>
      </c>
      <c r="G1088" t="str">
        <f>VLOOKUP(A1088,'Medical Examinations'!$A$1:$L$2336,6,FALSE)</f>
        <v>No</v>
      </c>
      <c r="H1088" s="25">
        <f>VLOOKUP(A1088,'Medical Examinations'!$A$1:$L$2336,7,FALSE)</f>
        <v>2</v>
      </c>
      <c r="I1088" t="str">
        <f>VLOOKUP(A1088,'Medical Examinations'!$A$1:$L$2336,8,FALSE)</f>
        <v>No</v>
      </c>
      <c r="J1088" t="str">
        <f>VLOOKUP(A1088,'Medical Examinations'!$A$1:$L$2336,11,FALSE)</f>
        <v>Obesity</v>
      </c>
      <c r="K1088" t="str">
        <f>VLOOKUP(A1088,'Medical Examinations'!$A$1:$L$2336,12,FALSE)</f>
        <v>Diabetes</v>
      </c>
      <c r="L1088" t="str">
        <f>VLOOKUP(A1088,'Hospitalisation Details'!$A$1:$M$2344,12,FALSE)</f>
        <v>19-09-1973</v>
      </c>
      <c r="M1088">
        <f>VLOOKUP(A1088,'Hospitalisation Details'!$A$1:$M$2344,6,FALSE)</f>
        <v>10381.48</v>
      </c>
      <c r="N1088" t="str">
        <f>VLOOKUP(A1088,'Hospitalisation Details'!$A$1:$M$2344,7,FALSE)</f>
        <v>tier - 3</v>
      </c>
      <c r="O1088" t="str">
        <f>VLOOKUP(A1088,'Hospitalisation Details'!$A$1:$M$2344,8,FALSE)</f>
        <v>tier - 3</v>
      </c>
      <c r="P1088" t="str">
        <f>VLOOKUP(A1088,'Hospitalisation Details'!$A$1:$M$2344,9,FALSE)</f>
        <v>R1013</v>
      </c>
      <c r="Q1088">
        <f>VLOOKUP(A1088,'Hospitalisation Details'!$A$1:$M$2344,13,FALSE)</f>
        <v>49</v>
      </c>
    </row>
    <row r="1089" spans="1:17" ht="15.5" x14ac:dyDescent="0.35">
      <c r="A1089" s="21" t="s">
        <v>1283</v>
      </c>
      <c r="B1089" t="str">
        <f>VLOOKUP('Customer Names'!A1089,'Customer Names'!$A$2:$C$2336,3,FALSE)</f>
        <v xml:space="preserve">  Annette M</v>
      </c>
      <c r="C1089">
        <f>VLOOKUP(A1089,'Medical Examinations'!$A$1:$L$2336,2, FALSE)</f>
        <v>33.344999999999999</v>
      </c>
      <c r="D1089">
        <f>VLOOKUP(A1089,'Medical Examinations'!$A$1:$L$2336,3,FALSE)</f>
        <v>7.33</v>
      </c>
      <c r="E1089" t="str">
        <f>VLOOKUP(A1089,'Medical Examinations'!$A$1:$L$2336,4,FALSE)</f>
        <v>No</v>
      </c>
      <c r="F1089" t="str">
        <f>VLOOKUP(A1089,'Medical Examinations'!$A$1:$L$2336,5,FALSE)</f>
        <v>No</v>
      </c>
      <c r="G1089" t="str">
        <f>VLOOKUP(A1089,'Medical Examinations'!$A$1:$L$2336,6,FALSE)</f>
        <v>No</v>
      </c>
      <c r="H1089" s="25">
        <f>VLOOKUP(A1089,'Medical Examinations'!$A$1:$L$2336,7,FALSE)</f>
        <v>2</v>
      </c>
      <c r="I1089" t="str">
        <f>VLOOKUP(A1089,'Medical Examinations'!$A$1:$L$2336,8,FALSE)</f>
        <v>No</v>
      </c>
      <c r="J1089" t="str">
        <f>VLOOKUP(A1089,'Medical Examinations'!$A$1:$L$2336,11,FALSE)</f>
        <v>Obesity</v>
      </c>
      <c r="K1089" t="str">
        <f>VLOOKUP(A1089,'Medical Examinations'!$A$1:$L$2336,12,FALSE)</f>
        <v>Diabetes</v>
      </c>
      <c r="L1089" t="str">
        <f>VLOOKUP(A1089,'Hospitalisation Details'!$A$1:$M$2344,12,FALSE)</f>
        <v>29-09-1973</v>
      </c>
      <c r="M1089">
        <f>VLOOKUP(A1089,'Hospitalisation Details'!$A$1:$M$2344,6,FALSE)</f>
        <v>10370.91</v>
      </c>
      <c r="N1089" t="str">
        <f>VLOOKUP(A1089,'Hospitalisation Details'!$A$1:$M$2344,7,FALSE)</f>
        <v>tier - 3</v>
      </c>
      <c r="O1089" t="str">
        <f>VLOOKUP(A1089,'Hospitalisation Details'!$A$1:$M$2344,8,FALSE)</f>
        <v>tier - 3</v>
      </c>
      <c r="P1089" t="str">
        <f>VLOOKUP(A1089,'Hospitalisation Details'!$A$1:$M$2344,9,FALSE)</f>
        <v>R1024</v>
      </c>
      <c r="Q1089">
        <f>VLOOKUP(A1089,'Hospitalisation Details'!$A$1:$M$2344,13,FALSE)</f>
        <v>49</v>
      </c>
    </row>
    <row r="1090" spans="1:17" ht="15.5" x14ac:dyDescent="0.35">
      <c r="A1090" s="21" t="s">
        <v>1282</v>
      </c>
      <c r="B1090" t="str">
        <f>VLOOKUP('Customer Names'!A1090,'Customer Names'!$A$2:$C$2336,3,FALSE)</f>
        <v xml:space="preserve">  Yoko</v>
      </c>
      <c r="C1090">
        <f>VLOOKUP(A1090,'Medical Examinations'!$A$1:$L$2336,2, FALSE)</f>
        <v>27.11</v>
      </c>
      <c r="D1090">
        <f>VLOOKUP(A1090,'Medical Examinations'!$A$1:$L$2336,3,FALSE)</f>
        <v>6.7</v>
      </c>
      <c r="E1090" t="str">
        <f>VLOOKUP(A1090,'Medical Examinations'!$A$1:$L$2336,4,FALSE)</f>
        <v>No</v>
      </c>
      <c r="F1090" t="str">
        <f>VLOOKUP(A1090,'Medical Examinations'!$A$1:$L$2336,5,FALSE)</f>
        <v>No</v>
      </c>
      <c r="G1090" t="str">
        <f>VLOOKUP(A1090,'Medical Examinations'!$A$1:$L$2336,6,FALSE)</f>
        <v>No</v>
      </c>
      <c r="H1090" s="25">
        <f>VLOOKUP(A1090,'Medical Examinations'!$A$1:$L$2336,7,FALSE)</f>
        <v>0</v>
      </c>
      <c r="I1090" t="str">
        <f>VLOOKUP(A1090,'Medical Examinations'!$A$1:$L$2336,8,FALSE)</f>
        <v>No</v>
      </c>
      <c r="J1090" t="str">
        <f>VLOOKUP(A1090,'Medical Examinations'!$A$1:$L$2336,11,FALSE)</f>
        <v>Over Weight</v>
      </c>
      <c r="K1090" t="str">
        <f>VLOOKUP(A1090,'Medical Examinations'!$A$1:$L$2336,12,FALSE)</f>
        <v>Diabetes</v>
      </c>
      <c r="L1090" t="str">
        <f>VLOOKUP(A1090,'Hospitalisation Details'!$A$1:$M$2344,12,FALSE)</f>
        <v>06-09-1971</v>
      </c>
      <c r="M1090">
        <f>VLOOKUP(A1090,'Hospitalisation Details'!$A$1:$M$2344,6,FALSE)</f>
        <v>10356.67</v>
      </c>
      <c r="N1090" t="str">
        <f>VLOOKUP(A1090,'Hospitalisation Details'!$A$1:$M$2344,7,FALSE)</f>
        <v>tier - 3</v>
      </c>
      <c r="O1090" t="str">
        <f>VLOOKUP(A1090,'Hospitalisation Details'!$A$1:$M$2344,8,FALSE)</f>
        <v>tier - 1</v>
      </c>
      <c r="P1090" t="str">
        <f>VLOOKUP(A1090,'Hospitalisation Details'!$A$1:$M$2344,9,FALSE)</f>
        <v>R1025</v>
      </c>
      <c r="Q1090">
        <f>VLOOKUP(A1090,'Hospitalisation Details'!$A$1:$M$2344,13,FALSE)</f>
        <v>51</v>
      </c>
    </row>
    <row r="1091" spans="1:17" ht="15.5" x14ac:dyDescent="0.35">
      <c r="A1091" s="21" t="s">
        <v>1281</v>
      </c>
      <c r="B1091" t="str">
        <f>VLOOKUP('Customer Names'!A1091,'Customer Names'!$A$2:$C$2336,3,FALSE)</f>
        <v xml:space="preserve">  Laura</v>
      </c>
      <c r="C1091">
        <f>VLOOKUP(A1091,'Medical Examinations'!$A$1:$L$2336,2, FALSE)</f>
        <v>26.6</v>
      </c>
      <c r="D1091">
        <f>VLOOKUP(A1091,'Medical Examinations'!$A$1:$L$2336,3,FALSE)</f>
        <v>5.27</v>
      </c>
      <c r="E1091" t="str">
        <f>VLOOKUP(A1091,'Medical Examinations'!$A$1:$L$2336,4,FALSE)</f>
        <v>yes</v>
      </c>
      <c r="F1091" t="str">
        <f>VLOOKUP(A1091,'Medical Examinations'!$A$1:$L$2336,5,FALSE)</f>
        <v>No</v>
      </c>
      <c r="G1091" t="str">
        <f>VLOOKUP(A1091,'Medical Examinations'!$A$1:$L$2336,6,FALSE)</f>
        <v>Yes</v>
      </c>
      <c r="H1091" s="25">
        <f>VLOOKUP(A1091,'Medical Examinations'!$A$1:$L$2336,7,FALSE)</f>
        <v>1</v>
      </c>
      <c r="I1091" t="str">
        <f>VLOOKUP(A1091,'Medical Examinations'!$A$1:$L$2336,8,FALSE)</f>
        <v>No</v>
      </c>
      <c r="J1091" t="str">
        <f>VLOOKUP(A1091,'Medical Examinations'!$A$1:$L$2336,11,FALSE)</f>
        <v>Over Weight</v>
      </c>
      <c r="K1091" t="str">
        <f>VLOOKUP(A1091,'Medical Examinations'!$A$1:$L$2336,12,FALSE)</f>
        <v>Normal</v>
      </c>
      <c r="L1091" t="str">
        <f>VLOOKUP(A1091,'Hospitalisation Details'!$A$1:$M$2344,12,FALSE)</f>
        <v>17-06-1969</v>
      </c>
      <c r="M1091">
        <f>VLOOKUP(A1091,'Hospitalisation Details'!$A$1:$M$2344,6,FALSE)</f>
        <v>10355.64</v>
      </c>
      <c r="N1091" t="str">
        <f>VLOOKUP(A1091,'Hospitalisation Details'!$A$1:$M$2344,7,FALSE)</f>
        <v>tier - 3</v>
      </c>
      <c r="O1091" t="str">
        <f>VLOOKUP(A1091,'Hospitalisation Details'!$A$1:$M$2344,8,FALSE)</f>
        <v>tier - 1</v>
      </c>
      <c r="P1091" t="str">
        <f>VLOOKUP(A1091,'Hospitalisation Details'!$A$1:$M$2344,9,FALSE)</f>
        <v>R1012</v>
      </c>
      <c r="Q1091">
        <f>VLOOKUP(A1091,'Hospitalisation Details'!$A$1:$M$2344,13,FALSE)</f>
        <v>54</v>
      </c>
    </row>
    <row r="1092" spans="1:17" ht="15.5" x14ac:dyDescent="0.35">
      <c r="A1092" s="21" t="s">
        <v>1280</v>
      </c>
      <c r="B1092" t="str">
        <f>VLOOKUP('Customer Names'!A1092,'Customer Names'!$A$2:$C$2336,3,FALSE)</f>
        <v xml:space="preserve">  Tess A</v>
      </c>
      <c r="C1092">
        <f>VLOOKUP(A1092,'Medical Examinations'!$A$1:$L$2336,2, FALSE)</f>
        <v>30.41</v>
      </c>
      <c r="D1092">
        <f>VLOOKUP(A1092,'Medical Examinations'!$A$1:$L$2336,3,FALSE)</f>
        <v>7.72</v>
      </c>
      <c r="E1092" t="str">
        <f>VLOOKUP(A1092,'Medical Examinations'!$A$1:$L$2336,4,FALSE)</f>
        <v>No</v>
      </c>
      <c r="F1092" t="str">
        <f>VLOOKUP(A1092,'Medical Examinations'!$A$1:$L$2336,5,FALSE)</f>
        <v>No</v>
      </c>
      <c r="G1092" t="str">
        <f>VLOOKUP(A1092,'Medical Examinations'!$A$1:$L$2336,6,FALSE)</f>
        <v>No</v>
      </c>
      <c r="H1092" s="25">
        <f>VLOOKUP(A1092,'Medical Examinations'!$A$1:$L$2336,7,FALSE)</f>
        <v>0</v>
      </c>
      <c r="I1092" t="str">
        <f>VLOOKUP(A1092,'Medical Examinations'!$A$1:$L$2336,8,FALSE)</f>
        <v>No</v>
      </c>
      <c r="J1092" t="str">
        <f>VLOOKUP(A1092,'Medical Examinations'!$A$1:$L$2336,11,FALSE)</f>
        <v>Obesity</v>
      </c>
      <c r="K1092" t="str">
        <f>VLOOKUP(A1092,'Medical Examinations'!$A$1:$L$2336,12,FALSE)</f>
        <v>Diabetes</v>
      </c>
      <c r="L1092" t="str">
        <f>VLOOKUP(A1092,'Hospitalisation Details'!$A$1:$M$2344,12,FALSE)</f>
        <v>29-09-1974</v>
      </c>
      <c r="M1092">
        <f>VLOOKUP(A1092,'Hospitalisation Details'!$A$1:$M$2344,6,FALSE)</f>
        <v>10352.48</v>
      </c>
      <c r="N1092" t="str">
        <f>VLOOKUP(A1092,'Hospitalisation Details'!$A$1:$M$2344,7,FALSE)</f>
        <v>tier - 3</v>
      </c>
      <c r="O1092" t="str">
        <f>VLOOKUP(A1092,'Hospitalisation Details'!$A$1:$M$2344,8,FALSE)</f>
        <v>tier - 1</v>
      </c>
      <c r="P1092" t="str">
        <f>VLOOKUP(A1092,'Hospitalisation Details'!$A$1:$M$2344,9,FALSE)</f>
        <v>R1012</v>
      </c>
      <c r="Q1092">
        <f>VLOOKUP(A1092,'Hospitalisation Details'!$A$1:$M$2344,13,FALSE)</f>
        <v>48</v>
      </c>
    </row>
    <row r="1093" spans="1:17" ht="15.5" x14ac:dyDescent="0.35">
      <c r="A1093" s="21" t="s">
        <v>1279</v>
      </c>
      <c r="B1093" t="str">
        <f>VLOOKUP('Customer Names'!A1093,'Customer Names'!$A$2:$C$2336,3,FALSE)</f>
        <v xml:space="preserve">  William G</v>
      </c>
      <c r="C1093">
        <f>VLOOKUP(A1093,'Medical Examinations'!$A$1:$L$2336,2, FALSE)</f>
        <v>28.98</v>
      </c>
      <c r="D1093">
        <f>VLOOKUP(A1093,'Medical Examinations'!$A$1:$L$2336,3,FALSE)</f>
        <v>8.68</v>
      </c>
      <c r="E1093" t="str">
        <f>VLOOKUP(A1093,'Medical Examinations'!$A$1:$L$2336,4,FALSE)</f>
        <v>No</v>
      </c>
      <c r="F1093" t="str">
        <f>VLOOKUP(A1093,'Medical Examinations'!$A$1:$L$2336,5,FALSE)</f>
        <v>No</v>
      </c>
      <c r="G1093" t="str">
        <f>VLOOKUP(A1093,'Medical Examinations'!$A$1:$L$2336,6,FALSE)</f>
        <v>No</v>
      </c>
      <c r="H1093" s="25">
        <f>VLOOKUP(A1093,'Medical Examinations'!$A$1:$L$2336,7,FALSE)</f>
        <v>2</v>
      </c>
      <c r="I1093" t="str">
        <f>VLOOKUP(A1093,'Medical Examinations'!$A$1:$L$2336,8,FALSE)</f>
        <v>No</v>
      </c>
      <c r="J1093" t="str">
        <f>VLOOKUP(A1093,'Medical Examinations'!$A$1:$L$2336,11,FALSE)</f>
        <v>Over Weight</v>
      </c>
      <c r="K1093" t="str">
        <f>VLOOKUP(A1093,'Medical Examinations'!$A$1:$L$2336,12,FALSE)</f>
        <v>Diabetes</v>
      </c>
      <c r="L1093" t="str">
        <f>VLOOKUP(A1093,'Hospitalisation Details'!$A$1:$M$2344,12,FALSE)</f>
        <v>08-08-1973</v>
      </c>
      <c r="M1093">
        <f>VLOOKUP(A1093,'Hospitalisation Details'!$A$1:$M$2344,6,FALSE)</f>
        <v>10345.93</v>
      </c>
      <c r="N1093" t="str">
        <f>VLOOKUP(A1093,'Hospitalisation Details'!$A$1:$M$2344,7,FALSE)</f>
        <v>tier - 3</v>
      </c>
      <c r="O1093" t="str">
        <f>VLOOKUP(A1093,'Hospitalisation Details'!$A$1:$M$2344,8,FALSE)</f>
        <v>tier - 2</v>
      </c>
      <c r="P1093" t="str">
        <f>VLOOKUP(A1093,'Hospitalisation Details'!$A$1:$M$2344,9,FALSE)</f>
        <v>R1021</v>
      </c>
      <c r="Q1093">
        <f>VLOOKUP(A1093,'Hospitalisation Details'!$A$1:$M$2344,13,FALSE)</f>
        <v>49</v>
      </c>
    </row>
    <row r="1094" spans="1:17" ht="15.5" x14ac:dyDescent="0.35">
      <c r="A1094" s="21" t="s">
        <v>1278</v>
      </c>
      <c r="B1094" t="str">
        <f>VLOOKUP('Customer Names'!A1094,'Customer Names'!$A$2:$C$2336,3,FALSE)</f>
        <v xml:space="preserve">  Paige</v>
      </c>
      <c r="C1094">
        <f>VLOOKUP(A1094,'Medical Examinations'!$A$1:$L$2336,2, FALSE)</f>
        <v>31.24</v>
      </c>
      <c r="D1094">
        <f>VLOOKUP(A1094,'Medical Examinations'!$A$1:$L$2336,3,FALSE)</f>
        <v>9.8000000000000007</v>
      </c>
      <c r="E1094" t="str">
        <f>VLOOKUP(A1094,'Medical Examinations'!$A$1:$L$2336,4,FALSE)</f>
        <v>No</v>
      </c>
      <c r="F1094" t="str">
        <f>VLOOKUP(A1094,'Medical Examinations'!$A$1:$L$2336,5,FALSE)</f>
        <v>No</v>
      </c>
      <c r="G1094" t="str">
        <f>VLOOKUP(A1094,'Medical Examinations'!$A$1:$L$2336,6,FALSE)</f>
        <v>No</v>
      </c>
      <c r="H1094" s="25">
        <f>VLOOKUP(A1094,'Medical Examinations'!$A$1:$L$2336,7,FALSE)</f>
        <v>0</v>
      </c>
      <c r="I1094" t="str">
        <f>VLOOKUP(A1094,'Medical Examinations'!$A$1:$L$2336,8,FALSE)</f>
        <v>No</v>
      </c>
      <c r="J1094" t="str">
        <f>VLOOKUP(A1094,'Medical Examinations'!$A$1:$L$2336,11,FALSE)</f>
        <v>Obesity</v>
      </c>
      <c r="K1094" t="str">
        <f>VLOOKUP(A1094,'Medical Examinations'!$A$1:$L$2336,12,FALSE)</f>
        <v>Diabetes</v>
      </c>
      <c r="L1094" t="str">
        <f>VLOOKUP(A1094,'Hospitalisation Details'!$A$1:$M$2344,12,FALSE)</f>
        <v>19-07-1968</v>
      </c>
      <c r="M1094">
        <f>VLOOKUP(A1094,'Hospitalisation Details'!$A$1:$M$2344,6,FALSE)</f>
        <v>10338.93</v>
      </c>
      <c r="N1094" t="str">
        <f>VLOOKUP(A1094,'Hospitalisation Details'!$A$1:$M$2344,7,FALSE)</f>
        <v>tier - 3</v>
      </c>
      <c r="O1094" t="str">
        <f>VLOOKUP(A1094,'Hospitalisation Details'!$A$1:$M$2344,8,FALSE)</f>
        <v>tier - 1</v>
      </c>
      <c r="P1094" t="str">
        <f>VLOOKUP(A1094,'Hospitalisation Details'!$A$1:$M$2344,9,FALSE)</f>
        <v>R1013</v>
      </c>
      <c r="Q1094">
        <f>VLOOKUP(A1094,'Hospitalisation Details'!$A$1:$M$2344,13,FALSE)</f>
        <v>55</v>
      </c>
    </row>
    <row r="1095" spans="1:17" ht="15.5" x14ac:dyDescent="0.35">
      <c r="A1095" s="21" t="s">
        <v>1277</v>
      </c>
      <c r="B1095" t="str">
        <f>VLOOKUP('Customer Names'!A1095,'Customer Names'!$A$2:$C$2336,3,FALSE)</f>
        <v xml:space="preserve">  Matthew J</v>
      </c>
      <c r="C1095">
        <f>VLOOKUP(A1095,'Medical Examinations'!$A$1:$L$2336,2, FALSE)</f>
        <v>31.54</v>
      </c>
      <c r="D1095">
        <f>VLOOKUP(A1095,'Medical Examinations'!$A$1:$L$2336,3,FALSE)</f>
        <v>4.4400000000000004</v>
      </c>
      <c r="E1095" t="str">
        <f>VLOOKUP(A1095,'Medical Examinations'!$A$1:$L$2336,4,FALSE)</f>
        <v>No</v>
      </c>
      <c r="F1095" t="str">
        <f>VLOOKUP(A1095,'Medical Examinations'!$A$1:$L$2336,5,FALSE)</f>
        <v>No</v>
      </c>
      <c r="G1095" t="str">
        <f>VLOOKUP(A1095,'Medical Examinations'!$A$1:$L$2336,6,FALSE)</f>
        <v>No</v>
      </c>
      <c r="H1095" s="25">
        <f>VLOOKUP(A1095,'Medical Examinations'!$A$1:$L$2336,7,FALSE)</f>
        <v>0</v>
      </c>
      <c r="I1095" t="str">
        <f>VLOOKUP(A1095,'Medical Examinations'!$A$1:$L$2336,8,FALSE)</f>
        <v>No</v>
      </c>
      <c r="J1095" t="str">
        <f>VLOOKUP(A1095,'Medical Examinations'!$A$1:$L$2336,11,FALSE)</f>
        <v>Obesity</v>
      </c>
      <c r="K1095" t="str">
        <f>VLOOKUP(A1095,'Medical Examinations'!$A$1:$L$2336,12,FALSE)</f>
        <v>Normal</v>
      </c>
      <c r="L1095" t="str">
        <f>VLOOKUP(A1095,'Hospitalisation Details'!$A$1:$M$2344,12,FALSE)</f>
        <v>21-07-1982</v>
      </c>
      <c r="M1095">
        <f>VLOOKUP(A1095,'Hospitalisation Details'!$A$1:$M$2344,6,FALSE)</f>
        <v>10329.06</v>
      </c>
      <c r="N1095" t="str">
        <f>VLOOKUP(A1095,'Hospitalisation Details'!$A$1:$M$2344,7,FALSE)</f>
        <v>tier - 3</v>
      </c>
      <c r="O1095" t="str">
        <f>VLOOKUP(A1095,'Hospitalisation Details'!$A$1:$M$2344,8,FALSE)</f>
        <v>tier - 1</v>
      </c>
      <c r="P1095" t="str">
        <f>VLOOKUP(A1095,'Hospitalisation Details'!$A$1:$M$2344,9,FALSE)</f>
        <v>R1021</v>
      </c>
      <c r="Q1095">
        <f>VLOOKUP(A1095,'Hospitalisation Details'!$A$1:$M$2344,13,FALSE)</f>
        <v>41</v>
      </c>
    </row>
    <row r="1096" spans="1:17" ht="15.5" x14ac:dyDescent="0.35">
      <c r="A1096" s="21" t="s">
        <v>1276</v>
      </c>
      <c r="B1096" t="str">
        <f>VLOOKUP('Customer Names'!A1096,'Customer Names'!$A$2:$C$2336,3,FALSE)</f>
        <v xml:space="preserve">  Matthew</v>
      </c>
      <c r="C1096">
        <f>VLOOKUP(A1096,'Medical Examinations'!$A$1:$L$2336,2, FALSE)</f>
        <v>38.6</v>
      </c>
      <c r="D1096">
        <f>VLOOKUP(A1096,'Medical Examinations'!$A$1:$L$2336,3,FALSE)</f>
        <v>7.19</v>
      </c>
      <c r="E1096" t="str">
        <f>VLOOKUP(A1096,'Medical Examinations'!$A$1:$L$2336,4,FALSE)</f>
        <v>yes</v>
      </c>
      <c r="F1096" t="str">
        <f>VLOOKUP(A1096,'Medical Examinations'!$A$1:$L$2336,5,FALSE)</f>
        <v>No</v>
      </c>
      <c r="G1096" t="str">
        <f>VLOOKUP(A1096,'Medical Examinations'!$A$1:$L$2336,6,FALSE)</f>
        <v>No</v>
      </c>
      <c r="H1096" s="25">
        <f>VLOOKUP(A1096,'Medical Examinations'!$A$1:$L$2336,7,FALSE)</f>
        <v>2</v>
      </c>
      <c r="I1096" t="str">
        <f>VLOOKUP(A1096,'Medical Examinations'!$A$1:$L$2336,8,FALSE)</f>
        <v>No</v>
      </c>
      <c r="J1096" t="str">
        <f>VLOOKUP(A1096,'Medical Examinations'!$A$1:$L$2336,11,FALSE)</f>
        <v>Obesity</v>
      </c>
      <c r="K1096" t="str">
        <f>VLOOKUP(A1096,'Medical Examinations'!$A$1:$L$2336,12,FALSE)</f>
        <v>Diabetes</v>
      </c>
      <c r="L1096" t="str">
        <f>VLOOKUP(A1096,'Hospitalisation Details'!$A$1:$M$2344,12,FALSE)</f>
        <v>01-12-1970</v>
      </c>
      <c r="M1096">
        <f>VLOOKUP(A1096,'Hospitalisation Details'!$A$1:$M$2344,6,FALSE)</f>
        <v>10325.209999999999</v>
      </c>
      <c r="N1096" t="str">
        <f>VLOOKUP(A1096,'Hospitalisation Details'!$A$1:$M$2344,7,FALSE)</f>
        <v>tier - 3</v>
      </c>
      <c r="O1096" t="str">
        <f>VLOOKUP(A1096,'Hospitalisation Details'!$A$1:$M$2344,8,FALSE)</f>
        <v>tier - 3</v>
      </c>
      <c r="P1096" t="str">
        <f>VLOOKUP(A1096,'Hospitalisation Details'!$A$1:$M$2344,9,FALSE)</f>
        <v>R1011</v>
      </c>
      <c r="Q1096">
        <f>VLOOKUP(A1096,'Hospitalisation Details'!$A$1:$M$2344,13,FALSE)</f>
        <v>52</v>
      </c>
    </row>
    <row r="1097" spans="1:17" ht="15.5" x14ac:dyDescent="0.35">
      <c r="A1097" s="21" t="s">
        <v>1275</v>
      </c>
      <c r="B1097" t="str">
        <f>VLOOKUP('Customer Names'!A1097,'Customer Names'!$A$2:$C$2336,3,FALSE)</f>
        <v xml:space="preserve">  Maria</v>
      </c>
      <c r="C1097">
        <f>VLOOKUP(A1097,'Medical Examinations'!$A$1:$L$2336,2, FALSE)</f>
        <v>37.950000000000003</v>
      </c>
      <c r="D1097">
        <f>VLOOKUP(A1097,'Medical Examinations'!$A$1:$L$2336,3,FALSE)</f>
        <v>6.06</v>
      </c>
      <c r="E1097" t="str">
        <f>VLOOKUP(A1097,'Medical Examinations'!$A$1:$L$2336,4,FALSE)</f>
        <v>No</v>
      </c>
      <c r="F1097" t="str">
        <f>VLOOKUP(A1097,'Medical Examinations'!$A$1:$L$2336,5,FALSE)</f>
        <v>No</v>
      </c>
      <c r="G1097" t="str">
        <f>VLOOKUP(A1097,'Medical Examinations'!$A$1:$L$2336,6,FALSE)</f>
        <v>No</v>
      </c>
      <c r="H1097" s="25">
        <f>VLOOKUP(A1097,'Medical Examinations'!$A$1:$L$2336,7,FALSE)</f>
        <v>0</v>
      </c>
      <c r="I1097" t="str">
        <f>VLOOKUP(A1097,'Medical Examinations'!$A$1:$L$2336,8,FALSE)</f>
        <v>No</v>
      </c>
      <c r="J1097" t="str">
        <f>VLOOKUP(A1097,'Medical Examinations'!$A$1:$L$2336,11,FALSE)</f>
        <v>Obesity</v>
      </c>
      <c r="K1097" t="str">
        <f>VLOOKUP(A1097,'Medical Examinations'!$A$1:$L$2336,12,FALSE)</f>
        <v>Prediabetes</v>
      </c>
      <c r="L1097" t="str">
        <f>VLOOKUP(A1097,'Hospitalisation Details'!$A$1:$M$2344,12,FALSE)</f>
        <v>21-08-1991</v>
      </c>
      <c r="M1097">
        <f>VLOOKUP(A1097,'Hospitalisation Details'!$A$1:$M$2344,6,FALSE)</f>
        <v>10322.9</v>
      </c>
      <c r="N1097" t="str">
        <f>VLOOKUP(A1097,'Hospitalisation Details'!$A$1:$M$2344,7,FALSE)</f>
        <v>tier - 3</v>
      </c>
      <c r="O1097" t="str">
        <f>VLOOKUP(A1097,'Hospitalisation Details'!$A$1:$M$2344,8,FALSE)</f>
        <v>tier - 1</v>
      </c>
      <c r="P1097" t="str">
        <f>VLOOKUP(A1097,'Hospitalisation Details'!$A$1:$M$2344,9,FALSE)</f>
        <v>R1026</v>
      </c>
      <c r="Q1097">
        <f>VLOOKUP(A1097,'Hospitalisation Details'!$A$1:$M$2344,13,FALSE)</f>
        <v>31</v>
      </c>
    </row>
    <row r="1098" spans="1:17" ht="15.5" x14ac:dyDescent="0.35">
      <c r="A1098" s="21" t="s">
        <v>1274</v>
      </c>
      <c r="B1098" t="str">
        <f>VLOOKUP('Customer Names'!A1098,'Customer Names'!$A$2:$C$2336,3,FALSE)</f>
        <v xml:space="preserve">  Stephanie D</v>
      </c>
      <c r="C1098">
        <f>VLOOKUP(A1098,'Medical Examinations'!$A$1:$L$2336,2, FALSE)</f>
        <v>38.97</v>
      </c>
      <c r="D1098">
        <f>VLOOKUP(A1098,'Medical Examinations'!$A$1:$L$2336,3,FALSE)</f>
        <v>5.12</v>
      </c>
      <c r="E1098" t="str">
        <f>VLOOKUP(A1098,'Medical Examinations'!$A$1:$L$2336,4,FALSE)</f>
        <v>No</v>
      </c>
      <c r="F1098" t="str">
        <f>VLOOKUP(A1098,'Medical Examinations'!$A$1:$L$2336,5,FALSE)</f>
        <v>No</v>
      </c>
      <c r="G1098" t="str">
        <f>VLOOKUP(A1098,'Medical Examinations'!$A$1:$L$2336,6,FALSE)</f>
        <v>No</v>
      </c>
      <c r="H1098" s="25">
        <f>VLOOKUP(A1098,'Medical Examinations'!$A$1:$L$2336,7,FALSE)</f>
        <v>0</v>
      </c>
      <c r="I1098" t="str">
        <f>VLOOKUP(A1098,'Medical Examinations'!$A$1:$L$2336,8,FALSE)</f>
        <v>No</v>
      </c>
      <c r="J1098" t="str">
        <f>VLOOKUP(A1098,'Medical Examinations'!$A$1:$L$2336,11,FALSE)</f>
        <v>Obesity</v>
      </c>
      <c r="K1098" t="str">
        <f>VLOOKUP(A1098,'Medical Examinations'!$A$1:$L$2336,12,FALSE)</f>
        <v>Normal</v>
      </c>
      <c r="L1098" t="str">
        <f>VLOOKUP(A1098,'Hospitalisation Details'!$A$1:$M$2344,12,FALSE)</f>
        <v>17-11-1991</v>
      </c>
      <c r="M1098">
        <f>VLOOKUP(A1098,'Hospitalisation Details'!$A$1:$M$2344,6,FALSE)</f>
        <v>10315.91</v>
      </c>
      <c r="N1098" t="str">
        <f>VLOOKUP(A1098,'Hospitalisation Details'!$A$1:$M$2344,7,FALSE)</f>
        <v>tier - 3</v>
      </c>
      <c r="O1098" t="str">
        <f>VLOOKUP(A1098,'Hospitalisation Details'!$A$1:$M$2344,8,FALSE)</f>
        <v>tier - 2</v>
      </c>
      <c r="P1098" t="str">
        <f>VLOOKUP(A1098,'Hospitalisation Details'!$A$1:$M$2344,9,FALSE)</f>
        <v>R1012</v>
      </c>
      <c r="Q1098">
        <f>VLOOKUP(A1098,'Hospitalisation Details'!$A$1:$M$2344,13,FALSE)</f>
        <v>31</v>
      </c>
    </row>
    <row r="1099" spans="1:17" ht="15.5" x14ac:dyDescent="0.35">
      <c r="A1099" s="21" t="s">
        <v>1273</v>
      </c>
      <c r="B1099" t="str">
        <f>VLOOKUP('Customer Names'!A1099,'Customer Names'!$A$2:$C$2336,3,FALSE)</f>
        <v xml:space="preserve">  Tiffany</v>
      </c>
      <c r="C1099">
        <f>VLOOKUP(A1099,'Medical Examinations'!$A$1:$L$2336,2, FALSE)</f>
        <v>21.2</v>
      </c>
      <c r="D1099">
        <f>VLOOKUP(A1099,'Medical Examinations'!$A$1:$L$2336,3,FALSE)</f>
        <v>10.72</v>
      </c>
      <c r="E1099" t="str">
        <f>VLOOKUP(A1099,'Medical Examinations'!$A$1:$L$2336,4,FALSE)</f>
        <v>No</v>
      </c>
      <c r="F1099" t="str">
        <f>VLOOKUP(A1099,'Medical Examinations'!$A$1:$L$2336,5,FALSE)</f>
        <v>No</v>
      </c>
      <c r="G1099" t="str">
        <f>VLOOKUP(A1099,'Medical Examinations'!$A$1:$L$2336,6,FALSE)</f>
        <v>No</v>
      </c>
      <c r="H1099" s="25">
        <f>VLOOKUP(A1099,'Medical Examinations'!$A$1:$L$2336,7,FALSE)</f>
        <v>0</v>
      </c>
      <c r="I1099" t="str">
        <f>VLOOKUP(A1099,'Medical Examinations'!$A$1:$L$2336,8,FALSE)</f>
        <v>No</v>
      </c>
      <c r="J1099" t="str">
        <f>VLOOKUP(A1099,'Medical Examinations'!$A$1:$L$2336,11,FALSE)</f>
        <v>Normal Weight</v>
      </c>
      <c r="K1099" t="str">
        <f>VLOOKUP(A1099,'Medical Examinations'!$A$1:$L$2336,12,FALSE)</f>
        <v>Diabetes</v>
      </c>
      <c r="L1099" t="str">
        <f>VLOOKUP(A1099,'Hospitalisation Details'!$A$1:$M$2344,12,FALSE)</f>
        <v>12-07-1962</v>
      </c>
      <c r="M1099">
        <f>VLOOKUP(A1099,'Hospitalisation Details'!$A$1:$M$2344,6,FALSE)</f>
        <v>10310.780000000001</v>
      </c>
      <c r="N1099" t="str">
        <f>VLOOKUP(A1099,'Hospitalisation Details'!$A$1:$M$2344,7,FALSE)</f>
        <v>tier - 3</v>
      </c>
      <c r="O1099" t="str">
        <f>VLOOKUP(A1099,'Hospitalisation Details'!$A$1:$M$2344,8,FALSE)</f>
        <v>tier - 3</v>
      </c>
      <c r="P1099" t="str">
        <f>VLOOKUP(A1099,'Hospitalisation Details'!$A$1:$M$2344,9,FALSE)</f>
        <v>R1012</v>
      </c>
      <c r="Q1099">
        <f>VLOOKUP(A1099,'Hospitalisation Details'!$A$1:$M$2344,13,FALSE)</f>
        <v>61</v>
      </c>
    </row>
    <row r="1100" spans="1:17" ht="15.5" x14ac:dyDescent="0.35">
      <c r="A1100" s="21" t="s">
        <v>1272</v>
      </c>
      <c r="B1100" t="str">
        <f>VLOOKUP('Customer Names'!A1100,'Customer Names'!$A$2:$C$2336,3,FALSE)</f>
        <v xml:space="preserve">  Sara M</v>
      </c>
      <c r="C1100">
        <f>VLOOKUP(A1100,'Medical Examinations'!$A$1:$L$2336,2, FALSE)</f>
        <v>23.96</v>
      </c>
      <c r="D1100">
        <f>VLOOKUP(A1100,'Medical Examinations'!$A$1:$L$2336,3,FALSE)</f>
        <v>9.58</v>
      </c>
      <c r="E1100" t="str">
        <f>VLOOKUP(A1100,'Medical Examinations'!$A$1:$L$2336,4,FALSE)</f>
        <v>yes</v>
      </c>
      <c r="F1100" t="str">
        <f>VLOOKUP(A1100,'Medical Examinations'!$A$1:$L$2336,5,FALSE)</f>
        <v>No</v>
      </c>
      <c r="G1100" t="str">
        <f>VLOOKUP(A1100,'Medical Examinations'!$A$1:$L$2336,6,FALSE)</f>
        <v>Yes</v>
      </c>
      <c r="H1100" s="25">
        <f>VLOOKUP(A1100,'Medical Examinations'!$A$1:$L$2336,7,FALSE)</f>
        <v>1</v>
      </c>
      <c r="I1100" t="str">
        <f>VLOOKUP(A1100,'Medical Examinations'!$A$1:$L$2336,8,FALSE)</f>
        <v>No</v>
      </c>
      <c r="J1100" t="str">
        <f>VLOOKUP(A1100,'Medical Examinations'!$A$1:$L$2336,11,FALSE)</f>
        <v>Normal Weight</v>
      </c>
      <c r="K1100" t="str">
        <f>VLOOKUP(A1100,'Medical Examinations'!$A$1:$L$2336,12,FALSE)</f>
        <v>Diabetes</v>
      </c>
      <c r="L1100" t="str">
        <f>VLOOKUP(A1100,'Hospitalisation Details'!$A$1:$M$2344,12,FALSE)</f>
        <v>24-09-1963</v>
      </c>
      <c r="M1100">
        <f>VLOOKUP(A1100,'Hospitalisation Details'!$A$1:$M$2344,6,FALSE)</f>
        <v>10308.040000000001</v>
      </c>
      <c r="N1100" t="str">
        <f>VLOOKUP(A1100,'Hospitalisation Details'!$A$1:$M$2344,7,FALSE)</f>
        <v>tier - 3</v>
      </c>
      <c r="O1100" t="str">
        <f>VLOOKUP(A1100,'Hospitalisation Details'!$A$1:$M$2344,8,FALSE)</f>
        <v>tier - 1</v>
      </c>
      <c r="P1100" t="str">
        <f>VLOOKUP(A1100,'Hospitalisation Details'!$A$1:$M$2344,9,FALSE)</f>
        <v>R1013</v>
      </c>
      <c r="Q1100">
        <f>VLOOKUP(A1100,'Hospitalisation Details'!$A$1:$M$2344,13,FALSE)</f>
        <v>59</v>
      </c>
    </row>
    <row r="1101" spans="1:17" ht="15.5" x14ac:dyDescent="0.35">
      <c r="A1101" s="21" t="s">
        <v>1271</v>
      </c>
      <c r="B1101" t="str">
        <f>VLOOKUP('Customer Names'!A1101,'Customer Names'!$A$2:$C$2336,3,FALSE)</f>
        <v xml:space="preserve">  Scott A</v>
      </c>
      <c r="C1101">
        <f>VLOOKUP(A1101,'Medical Examinations'!$A$1:$L$2336,2, FALSE)</f>
        <v>35.93</v>
      </c>
      <c r="D1101">
        <f>VLOOKUP(A1101,'Medical Examinations'!$A$1:$L$2336,3,FALSE)</f>
        <v>6.4</v>
      </c>
      <c r="E1101" t="str">
        <f>VLOOKUP(A1101,'Medical Examinations'!$A$1:$L$2336,4,FALSE)</f>
        <v>yes</v>
      </c>
      <c r="F1101" t="str">
        <f>VLOOKUP(A1101,'Medical Examinations'!$A$1:$L$2336,5,FALSE)</f>
        <v>No</v>
      </c>
      <c r="G1101" t="str">
        <f>VLOOKUP(A1101,'Medical Examinations'!$A$1:$L$2336,6,FALSE)</f>
        <v>No</v>
      </c>
      <c r="H1101" s="25">
        <f>VLOOKUP(A1101,'Medical Examinations'!$A$1:$L$2336,7,FALSE)</f>
        <v>1</v>
      </c>
      <c r="I1101" t="str">
        <f>VLOOKUP(A1101,'Medical Examinations'!$A$1:$L$2336,8,FALSE)</f>
        <v>No</v>
      </c>
      <c r="J1101" t="str">
        <f>VLOOKUP(A1101,'Medical Examinations'!$A$1:$L$2336,11,FALSE)</f>
        <v>Obesity</v>
      </c>
      <c r="K1101" t="str">
        <f>VLOOKUP(A1101,'Medical Examinations'!$A$1:$L$2336,12,FALSE)</f>
        <v>Diabetes</v>
      </c>
      <c r="L1101" t="str">
        <f>VLOOKUP(A1101,'Hospitalisation Details'!$A$1:$M$2344,12,FALSE)</f>
        <v>14-09-1988</v>
      </c>
      <c r="M1101">
        <f>VLOOKUP(A1101,'Hospitalisation Details'!$A$1:$M$2344,6,FALSE)</f>
        <v>10276.99</v>
      </c>
      <c r="N1101" t="str">
        <f>VLOOKUP(A1101,'Hospitalisation Details'!$A$1:$M$2344,7,FALSE)</f>
        <v>tier - 3</v>
      </c>
      <c r="O1101" t="str">
        <f>VLOOKUP(A1101,'Hospitalisation Details'!$A$1:$M$2344,8,FALSE)</f>
        <v>tier - 1</v>
      </c>
      <c r="P1101" t="str">
        <f>VLOOKUP(A1101,'Hospitalisation Details'!$A$1:$M$2344,9,FALSE)</f>
        <v>R1021</v>
      </c>
      <c r="Q1101">
        <f>VLOOKUP(A1101,'Hospitalisation Details'!$A$1:$M$2344,13,FALSE)</f>
        <v>34</v>
      </c>
    </row>
    <row r="1102" spans="1:17" ht="15.5" x14ac:dyDescent="0.35">
      <c r="A1102" s="21" t="s">
        <v>1270</v>
      </c>
      <c r="B1102" t="str">
        <f>VLOOKUP('Customer Names'!A1102,'Customer Names'!$A$2:$C$2336,3,FALSE)</f>
        <v xml:space="preserve">  Lauren</v>
      </c>
      <c r="C1102">
        <f>VLOOKUP(A1102,'Medical Examinations'!$A$1:$L$2336,2, FALSE)</f>
        <v>26.11</v>
      </c>
      <c r="D1102">
        <f>VLOOKUP(A1102,'Medical Examinations'!$A$1:$L$2336,3,FALSE)</f>
        <v>6.8</v>
      </c>
      <c r="E1102" t="str">
        <f>VLOOKUP(A1102,'Medical Examinations'!$A$1:$L$2336,4,FALSE)</f>
        <v>yes</v>
      </c>
      <c r="F1102" t="str">
        <f>VLOOKUP(A1102,'Medical Examinations'!$A$1:$L$2336,5,FALSE)</f>
        <v>No</v>
      </c>
      <c r="G1102" t="str">
        <f>VLOOKUP(A1102,'Medical Examinations'!$A$1:$L$2336,6,FALSE)</f>
        <v>No</v>
      </c>
      <c r="H1102" s="25">
        <f>VLOOKUP(A1102,'Medical Examinations'!$A$1:$L$2336,7,FALSE)</f>
        <v>2</v>
      </c>
      <c r="I1102" t="str">
        <f>VLOOKUP(A1102,'Medical Examinations'!$A$1:$L$2336,8,FALSE)</f>
        <v>No</v>
      </c>
      <c r="J1102" t="str">
        <f>VLOOKUP(A1102,'Medical Examinations'!$A$1:$L$2336,11,FALSE)</f>
        <v>Over Weight</v>
      </c>
      <c r="K1102" t="str">
        <f>VLOOKUP(A1102,'Medical Examinations'!$A$1:$L$2336,12,FALSE)</f>
        <v>Diabetes</v>
      </c>
      <c r="L1102" t="str">
        <f>VLOOKUP(A1102,'Hospitalisation Details'!$A$1:$M$2344,12,FALSE)</f>
        <v>21-06-1970</v>
      </c>
      <c r="M1102">
        <f>VLOOKUP(A1102,'Hospitalisation Details'!$A$1:$M$2344,6,FALSE)</f>
        <v>10274.33</v>
      </c>
      <c r="N1102" t="str">
        <f>VLOOKUP(A1102,'Hospitalisation Details'!$A$1:$M$2344,7,FALSE)</f>
        <v>tier - 3</v>
      </c>
      <c r="O1102" t="str">
        <f>VLOOKUP(A1102,'Hospitalisation Details'!$A$1:$M$2344,8,FALSE)</f>
        <v>tier - 1</v>
      </c>
      <c r="P1102" t="str">
        <f>VLOOKUP(A1102,'Hospitalisation Details'!$A$1:$M$2344,9,FALSE)</f>
        <v>R1024</v>
      </c>
      <c r="Q1102">
        <f>VLOOKUP(A1102,'Hospitalisation Details'!$A$1:$M$2344,13,FALSE)</f>
        <v>53</v>
      </c>
    </row>
    <row r="1103" spans="1:17" ht="15.5" x14ac:dyDescent="0.35">
      <c r="A1103" s="21" t="s">
        <v>1269</v>
      </c>
      <c r="B1103" t="str">
        <f>VLOOKUP('Customer Names'!A1103,'Customer Names'!$A$2:$C$2336,3,FALSE)</f>
        <v xml:space="preserve">  Scott</v>
      </c>
      <c r="C1103">
        <f>VLOOKUP(A1103,'Medical Examinations'!$A$1:$L$2336,2, FALSE)</f>
        <v>32.299999999999997</v>
      </c>
      <c r="D1103">
        <f>VLOOKUP(A1103,'Medical Examinations'!$A$1:$L$2336,3,FALSE)</f>
        <v>9.48</v>
      </c>
      <c r="E1103" t="str">
        <f>VLOOKUP(A1103,'Medical Examinations'!$A$1:$L$2336,4,FALSE)</f>
        <v>No</v>
      </c>
      <c r="F1103" t="str">
        <f>VLOOKUP(A1103,'Medical Examinations'!$A$1:$L$2336,5,FALSE)</f>
        <v>No</v>
      </c>
      <c r="G1103" t="str">
        <f>VLOOKUP(A1103,'Medical Examinations'!$A$1:$L$2336,6,FALSE)</f>
        <v>No</v>
      </c>
      <c r="H1103" s="25">
        <f>VLOOKUP(A1103,'Medical Examinations'!$A$1:$L$2336,7,FALSE)</f>
        <v>2</v>
      </c>
      <c r="I1103" t="str">
        <f>VLOOKUP(A1103,'Medical Examinations'!$A$1:$L$2336,8,FALSE)</f>
        <v>No</v>
      </c>
      <c r="J1103" t="str">
        <f>VLOOKUP(A1103,'Medical Examinations'!$A$1:$L$2336,11,FALSE)</f>
        <v>Obesity</v>
      </c>
      <c r="K1103" t="str">
        <f>VLOOKUP(A1103,'Medical Examinations'!$A$1:$L$2336,12,FALSE)</f>
        <v>Diabetes</v>
      </c>
      <c r="L1103" t="str">
        <f>VLOOKUP(A1103,'Hospitalisation Details'!$A$1:$M$2344,12,FALSE)</f>
        <v>27-11-1973</v>
      </c>
      <c r="M1103">
        <f>VLOOKUP(A1103,'Hospitalisation Details'!$A$1:$M$2344,6,FALSE)</f>
        <v>10269.459999999999</v>
      </c>
      <c r="N1103" t="str">
        <f>VLOOKUP(A1103,'Hospitalisation Details'!$A$1:$M$2344,7,FALSE)</f>
        <v>tier - 3</v>
      </c>
      <c r="O1103" t="str">
        <f>VLOOKUP(A1103,'Hospitalisation Details'!$A$1:$M$2344,8,FALSE)</f>
        <v>tier - 3</v>
      </c>
      <c r="P1103" t="str">
        <f>VLOOKUP(A1103,'Hospitalisation Details'!$A$1:$M$2344,9,FALSE)</f>
        <v>R1012</v>
      </c>
      <c r="Q1103">
        <f>VLOOKUP(A1103,'Hospitalisation Details'!$A$1:$M$2344,13,FALSE)</f>
        <v>49</v>
      </c>
    </row>
    <row r="1104" spans="1:17" ht="15.5" x14ac:dyDescent="0.35">
      <c r="A1104" s="21" t="s">
        <v>1268</v>
      </c>
      <c r="B1104" t="str">
        <f>VLOOKUP('Customer Names'!A1104,'Customer Names'!$A$2:$C$2336,3,FALSE)</f>
        <v xml:space="preserve">  Brian A</v>
      </c>
      <c r="C1104">
        <f>VLOOKUP(A1104,'Medical Examinations'!$A$1:$L$2336,2, FALSE)</f>
        <v>28.69</v>
      </c>
      <c r="D1104">
        <f>VLOOKUP(A1104,'Medical Examinations'!$A$1:$L$2336,3,FALSE)</f>
        <v>7.45</v>
      </c>
      <c r="E1104" t="str">
        <f>VLOOKUP(A1104,'Medical Examinations'!$A$1:$L$2336,4,FALSE)</f>
        <v>No</v>
      </c>
      <c r="F1104" t="str">
        <f>VLOOKUP(A1104,'Medical Examinations'!$A$1:$L$2336,5,FALSE)</f>
        <v>No</v>
      </c>
      <c r="G1104" t="str">
        <f>VLOOKUP(A1104,'Medical Examinations'!$A$1:$L$2336,6,FALSE)</f>
        <v>No</v>
      </c>
      <c r="H1104" s="25">
        <f>VLOOKUP(A1104,'Medical Examinations'!$A$1:$L$2336,7,FALSE)</f>
        <v>2</v>
      </c>
      <c r="I1104" t="str">
        <f>VLOOKUP(A1104,'Medical Examinations'!$A$1:$L$2336,8,FALSE)</f>
        <v>No</v>
      </c>
      <c r="J1104" t="str">
        <f>VLOOKUP(A1104,'Medical Examinations'!$A$1:$L$2336,11,FALSE)</f>
        <v>Over Weight</v>
      </c>
      <c r="K1104" t="str">
        <f>VLOOKUP(A1104,'Medical Examinations'!$A$1:$L$2336,12,FALSE)</f>
        <v>Diabetes</v>
      </c>
      <c r="L1104" t="str">
        <f>VLOOKUP(A1104,'Hospitalisation Details'!$A$1:$M$2344,12,FALSE)</f>
        <v>05-09-1973</v>
      </c>
      <c r="M1104">
        <f>VLOOKUP(A1104,'Hospitalisation Details'!$A$1:$M$2344,6,FALSE)</f>
        <v>10264.44</v>
      </c>
      <c r="N1104" t="str">
        <f>VLOOKUP(A1104,'Hospitalisation Details'!$A$1:$M$2344,7,FALSE)</f>
        <v>tier - 3</v>
      </c>
      <c r="O1104" t="str">
        <f>VLOOKUP(A1104,'Hospitalisation Details'!$A$1:$M$2344,8,FALSE)</f>
        <v>tier - 2</v>
      </c>
      <c r="P1104" t="str">
        <f>VLOOKUP(A1104,'Hospitalisation Details'!$A$1:$M$2344,9,FALSE)</f>
        <v>R1012</v>
      </c>
      <c r="Q1104">
        <f>VLOOKUP(A1104,'Hospitalisation Details'!$A$1:$M$2344,13,FALSE)</f>
        <v>49</v>
      </c>
    </row>
    <row r="1105" spans="1:17" ht="15.5" x14ac:dyDescent="0.35">
      <c r="A1105" s="21" t="s">
        <v>1267</v>
      </c>
      <c r="B1105" t="str">
        <f>VLOOKUP('Customer Names'!A1105,'Customer Names'!$A$2:$C$2336,3,FALSE)</f>
        <v xml:space="preserve">  Kaitlin R</v>
      </c>
      <c r="C1105">
        <f>VLOOKUP(A1105,'Medical Examinations'!$A$1:$L$2336,2, FALSE)</f>
        <v>31.28</v>
      </c>
      <c r="D1105">
        <f>VLOOKUP(A1105,'Medical Examinations'!$A$1:$L$2336,3,FALSE)</f>
        <v>6.94</v>
      </c>
      <c r="E1105" t="str">
        <f>VLOOKUP(A1105,'Medical Examinations'!$A$1:$L$2336,4,FALSE)</f>
        <v>yes</v>
      </c>
      <c r="F1105" t="str">
        <f>VLOOKUP(A1105,'Medical Examinations'!$A$1:$L$2336,5,FALSE)</f>
        <v>No</v>
      </c>
      <c r="G1105" t="str">
        <f>VLOOKUP(A1105,'Medical Examinations'!$A$1:$L$2336,6,FALSE)</f>
        <v>No</v>
      </c>
      <c r="H1105" s="25">
        <f>VLOOKUP(A1105,'Medical Examinations'!$A$1:$L$2336,7,FALSE)</f>
        <v>1</v>
      </c>
      <c r="I1105" t="str">
        <f>VLOOKUP(A1105,'Medical Examinations'!$A$1:$L$2336,8,FALSE)</f>
        <v>No</v>
      </c>
      <c r="J1105" t="str">
        <f>VLOOKUP(A1105,'Medical Examinations'!$A$1:$L$2336,11,FALSE)</f>
        <v>Obesity</v>
      </c>
      <c r="K1105" t="str">
        <f>VLOOKUP(A1105,'Medical Examinations'!$A$1:$L$2336,12,FALSE)</f>
        <v>Diabetes</v>
      </c>
      <c r="L1105" t="str">
        <f>VLOOKUP(A1105,'Hospitalisation Details'!$A$1:$M$2344,12,FALSE)</f>
        <v>15-08-1975</v>
      </c>
      <c r="M1105">
        <f>VLOOKUP(A1105,'Hospitalisation Details'!$A$1:$M$2344,6,FALSE)</f>
        <v>10259.129999999999</v>
      </c>
      <c r="N1105" t="str">
        <f>VLOOKUP(A1105,'Hospitalisation Details'!$A$1:$M$2344,7,FALSE)</f>
        <v>tier - 3</v>
      </c>
      <c r="O1105" t="str">
        <f>VLOOKUP(A1105,'Hospitalisation Details'!$A$1:$M$2344,8,FALSE)</f>
        <v>tier - 2</v>
      </c>
      <c r="P1105" t="str">
        <f>VLOOKUP(A1105,'Hospitalisation Details'!$A$1:$M$2344,9,FALSE)</f>
        <v>R1011</v>
      </c>
      <c r="Q1105">
        <f>VLOOKUP(A1105,'Hospitalisation Details'!$A$1:$M$2344,13,FALSE)</f>
        <v>47</v>
      </c>
    </row>
    <row r="1106" spans="1:17" ht="15.5" x14ac:dyDescent="0.35">
      <c r="A1106" s="21" t="s">
        <v>1266</v>
      </c>
      <c r="B1106" t="str">
        <f>VLOOKUP('Customer Names'!A1106,'Customer Names'!$A$2:$C$2336,3,FALSE)</f>
        <v xml:space="preserve">  Mohammad</v>
      </c>
      <c r="C1106">
        <f>VLOOKUP(A1106,'Medical Examinations'!$A$1:$L$2336,2, FALSE)</f>
        <v>30.21</v>
      </c>
      <c r="D1106">
        <f>VLOOKUP(A1106,'Medical Examinations'!$A$1:$L$2336,3,FALSE)</f>
        <v>7.83</v>
      </c>
      <c r="E1106" t="str">
        <f>VLOOKUP(A1106,'Medical Examinations'!$A$1:$L$2336,4,FALSE)</f>
        <v>No</v>
      </c>
      <c r="F1106" t="str">
        <f>VLOOKUP(A1106,'Medical Examinations'!$A$1:$L$2336,5,FALSE)</f>
        <v>No</v>
      </c>
      <c r="G1106" t="str">
        <f>VLOOKUP(A1106,'Medical Examinations'!$A$1:$L$2336,6,FALSE)</f>
        <v>No</v>
      </c>
      <c r="H1106" s="25">
        <f>VLOOKUP(A1106,'Medical Examinations'!$A$1:$L$2336,7,FALSE)</f>
        <v>0</v>
      </c>
      <c r="I1106" t="str">
        <f>VLOOKUP(A1106,'Medical Examinations'!$A$1:$L$2336,8,FALSE)</f>
        <v>No</v>
      </c>
      <c r="J1106" t="str">
        <f>VLOOKUP(A1106,'Medical Examinations'!$A$1:$L$2336,11,FALSE)</f>
        <v>Obesity</v>
      </c>
      <c r="K1106" t="str">
        <f>VLOOKUP(A1106,'Medical Examinations'!$A$1:$L$2336,12,FALSE)</f>
        <v>Diabetes</v>
      </c>
      <c r="L1106" t="str">
        <f>VLOOKUP(A1106,'Hospitalisation Details'!$A$1:$M$2344,12,FALSE)</f>
        <v>23-09-1968</v>
      </c>
      <c r="M1106">
        <f>VLOOKUP(A1106,'Hospitalisation Details'!$A$1:$M$2344,6,FALSE)</f>
        <v>10231.5</v>
      </c>
      <c r="N1106" t="str">
        <f>VLOOKUP(A1106,'Hospitalisation Details'!$A$1:$M$2344,7,FALSE)</f>
        <v>tier - 3</v>
      </c>
      <c r="O1106" t="str">
        <f>VLOOKUP(A1106,'Hospitalisation Details'!$A$1:$M$2344,8,FALSE)</f>
        <v>tier - 1</v>
      </c>
      <c r="P1106" t="str">
        <f>VLOOKUP(A1106,'Hospitalisation Details'!$A$1:$M$2344,9,FALSE)</f>
        <v>R1012</v>
      </c>
      <c r="Q1106">
        <f>VLOOKUP(A1106,'Hospitalisation Details'!$A$1:$M$2344,13,FALSE)</f>
        <v>54</v>
      </c>
    </row>
    <row r="1107" spans="1:17" ht="15.5" x14ac:dyDescent="0.35">
      <c r="A1107" s="21" t="s">
        <v>1265</v>
      </c>
      <c r="B1107" t="str">
        <f>VLOOKUP('Customer Names'!A1107,'Customer Names'!$A$2:$C$2336,3,FALSE)</f>
        <v xml:space="preserve">  Charlie</v>
      </c>
      <c r="C1107">
        <f>VLOOKUP(A1107,'Medical Examinations'!$A$1:$L$2336,2, FALSE)</f>
        <v>38.28</v>
      </c>
      <c r="D1107">
        <f>VLOOKUP(A1107,'Medical Examinations'!$A$1:$L$2336,3,FALSE)</f>
        <v>10.17</v>
      </c>
      <c r="E1107" t="str">
        <f>VLOOKUP(A1107,'Medical Examinations'!$A$1:$L$2336,4,FALSE)</f>
        <v>yes</v>
      </c>
      <c r="F1107" t="str">
        <f>VLOOKUP(A1107,'Medical Examinations'!$A$1:$L$2336,5,FALSE)</f>
        <v>No</v>
      </c>
      <c r="G1107" t="str">
        <f>VLOOKUP(A1107,'Medical Examinations'!$A$1:$L$2336,6,FALSE)</f>
        <v>No</v>
      </c>
      <c r="H1107" s="25">
        <f>VLOOKUP(A1107,'Medical Examinations'!$A$1:$L$2336,7,FALSE)</f>
        <v>0</v>
      </c>
      <c r="I1107" t="str">
        <f>VLOOKUP(A1107,'Medical Examinations'!$A$1:$L$2336,8,FALSE)</f>
        <v>No</v>
      </c>
      <c r="J1107" t="str">
        <f>VLOOKUP(A1107,'Medical Examinations'!$A$1:$L$2336,11,FALSE)</f>
        <v>Obesity</v>
      </c>
      <c r="K1107" t="str">
        <f>VLOOKUP(A1107,'Medical Examinations'!$A$1:$L$2336,12,FALSE)</f>
        <v>Diabetes</v>
      </c>
      <c r="L1107" t="str">
        <f>VLOOKUP(A1107,'Hospitalisation Details'!$A$1:$M$2344,12,FALSE)</f>
        <v>28-06-1967</v>
      </c>
      <c r="M1107">
        <f>VLOOKUP(A1107,'Hospitalisation Details'!$A$1:$M$2344,6,FALSE)</f>
        <v>10226.280000000001</v>
      </c>
      <c r="N1107" t="str">
        <f>VLOOKUP(A1107,'Hospitalisation Details'!$A$1:$M$2344,7,FALSE)</f>
        <v>tier - 3</v>
      </c>
      <c r="O1107" t="str">
        <f>VLOOKUP(A1107,'Hospitalisation Details'!$A$1:$M$2344,8,FALSE)</f>
        <v>tier - 3</v>
      </c>
      <c r="P1107" t="str">
        <f>VLOOKUP(A1107,'Hospitalisation Details'!$A$1:$M$2344,9,FALSE)</f>
        <v>R1013</v>
      </c>
      <c r="Q1107">
        <f>VLOOKUP(A1107,'Hospitalisation Details'!$A$1:$M$2344,13,FALSE)</f>
        <v>56</v>
      </c>
    </row>
    <row r="1108" spans="1:17" ht="15.5" x14ac:dyDescent="0.35">
      <c r="A1108" s="21" t="s">
        <v>1264</v>
      </c>
      <c r="B1108" t="str">
        <f>VLOOKUP('Customer Names'!A1108,'Customer Names'!$A$2:$C$2336,3,FALSE)</f>
        <v xml:space="preserve">  Brent</v>
      </c>
      <c r="C1108">
        <f>VLOOKUP(A1108,'Medical Examinations'!$A$1:$L$2336,2, FALSE)</f>
        <v>29.9</v>
      </c>
      <c r="D1108">
        <f>VLOOKUP(A1108,'Medical Examinations'!$A$1:$L$2336,3,FALSE)</f>
        <v>8.9600000000000009</v>
      </c>
      <c r="E1108" t="str">
        <f>VLOOKUP(A1108,'Medical Examinations'!$A$1:$L$2336,4,FALSE)</f>
        <v>yes</v>
      </c>
      <c r="F1108" t="str">
        <f>VLOOKUP(A1108,'Medical Examinations'!$A$1:$L$2336,5,FALSE)</f>
        <v>No</v>
      </c>
      <c r="G1108" t="str">
        <f>VLOOKUP(A1108,'Medical Examinations'!$A$1:$L$2336,6,FALSE)</f>
        <v>No</v>
      </c>
      <c r="H1108" s="25">
        <f>VLOOKUP(A1108,'Medical Examinations'!$A$1:$L$2336,7,FALSE)</f>
        <v>0</v>
      </c>
      <c r="I1108" t="str">
        <f>VLOOKUP(A1108,'Medical Examinations'!$A$1:$L$2336,8,FALSE)</f>
        <v>No</v>
      </c>
      <c r="J1108" t="str">
        <f>VLOOKUP(A1108,'Medical Examinations'!$A$1:$L$2336,11,FALSE)</f>
        <v>Obesity</v>
      </c>
      <c r="K1108" t="str">
        <f>VLOOKUP(A1108,'Medical Examinations'!$A$1:$L$2336,12,FALSE)</f>
        <v>Diabetes</v>
      </c>
      <c r="L1108" t="str">
        <f>VLOOKUP(A1108,'Hospitalisation Details'!$A$1:$M$2344,12,FALSE)</f>
        <v>26-09-1967</v>
      </c>
      <c r="M1108">
        <f>VLOOKUP(A1108,'Hospitalisation Details'!$A$1:$M$2344,6,FALSE)</f>
        <v>10214.64</v>
      </c>
      <c r="N1108" t="str">
        <f>VLOOKUP(A1108,'Hospitalisation Details'!$A$1:$M$2344,7,FALSE)</f>
        <v>tier - 3</v>
      </c>
      <c r="O1108" t="str">
        <f>VLOOKUP(A1108,'Hospitalisation Details'!$A$1:$M$2344,8,FALSE)</f>
        <v>tier - 2</v>
      </c>
      <c r="P1108" t="str">
        <f>VLOOKUP(A1108,'Hospitalisation Details'!$A$1:$M$2344,9,FALSE)</f>
        <v>R1011</v>
      </c>
      <c r="Q1108">
        <f>VLOOKUP(A1108,'Hospitalisation Details'!$A$1:$M$2344,13,FALSE)</f>
        <v>55</v>
      </c>
    </row>
    <row r="1109" spans="1:17" ht="15.5" x14ac:dyDescent="0.35">
      <c r="A1109" s="21" t="s">
        <v>1263</v>
      </c>
      <c r="B1109" t="str">
        <f>VLOOKUP('Customer Names'!A1109,'Customer Names'!$A$2:$C$2336,3,FALSE)</f>
        <v xml:space="preserve">  Kelli M</v>
      </c>
      <c r="C1109">
        <f>VLOOKUP(A1109,'Medical Examinations'!$A$1:$L$2336,2, FALSE)</f>
        <v>23.18</v>
      </c>
      <c r="D1109">
        <f>VLOOKUP(A1109,'Medical Examinations'!$A$1:$L$2336,3,FALSE)</f>
        <v>6.96</v>
      </c>
      <c r="E1109" t="str">
        <f>VLOOKUP(A1109,'Medical Examinations'!$A$1:$L$2336,4,FALSE)</f>
        <v>yes</v>
      </c>
      <c r="F1109" t="str">
        <f>VLOOKUP(A1109,'Medical Examinations'!$A$1:$L$2336,5,FALSE)</f>
        <v>No</v>
      </c>
      <c r="G1109" t="str">
        <f>VLOOKUP(A1109,'Medical Examinations'!$A$1:$L$2336,6,FALSE)</f>
        <v>No</v>
      </c>
      <c r="H1109" s="25">
        <f>VLOOKUP(A1109,'Medical Examinations'!$A$1:$L$2336,7,FALSE)</f>
        <v>2</v>
      </c>
      <c r="I1109" t="str">
        <f>VLOOKUP(A1109,'Medical Examinations'!$A$1:$L$2336,8,FALSE)</f>
        <v>No</v>
      </c>
      <c r="J1109" t="str">
        <f>VLOOKUP(A1109,'Medical Examinations'!$A$1:$L$2336,11,FALSE)</f>
        <v>Normal Weight</v>
      </c>
      <c r="K1109" t="str">
        <f>VLOOKUP(A1109,'Medical Examinations'!$A$1:$L$2336,12,FALSE)</f>
        <v>Diabetes</v>
      </c>
      <c r="L1109" t="str">
        <f>VLOOKUP(A1109,'Hospitalisation Details'!$A$1:$M$2344,12,FALSE)</f>
        <v>24-12-1970</v>
      </c>
      <c r="M1109">
        <f>VLOOKUP(A1109,'Hospitalisation Details'!$A$1:$M$2344,6,FALSE)</f>
        <v>10197.77</v>
      </c>
      <c r="N1109" t="str">
        <f>VLOOKUP(A1109,'Hospitalisation Details'!$A$1:$M$2344,7,FALSE)</f>
        <v>tier - 3</v>
      </c>
      <c r="O1109" t="str">
        <f>VLOOKUP(A1109,'Hospitalisation Details'!$A$1:$M$2344,8,FALSE)</f>
        <v>tier - 1</v>
      </c>
      <c r="P1109" t="str">
        <f>VLOOKUP(A1109,'Hospitalisation Details'!$A$1:$M$2344,9,FALSE)</f>
        <v>R1024</v>
      </c>
      <c r="Q1109">
        <f>VLOOKUP(A1109,'Hospitalisation Details'!$A$1:$M$2344,13,FALSE)</f>
        <v>52</v>
      </c>
    </row>
    <row r="1110" spans="1:17" ht="15.5" x14ac:dyDescent="0.35">
      <c r="A1110" s="21" t="s">
        <v>1262</v>
      </c>
      <c r="B1110" t="str">
        <f>VLOOKUP('Customer Names'!A1110,'Customer Names'!$A$2:$C$2336,3,FALSE)</f>
        <v xml:space="preserve">  Sheridan H</v>
      </c>
      <c r="C1110">
        <f>VLOOKUP(A1110,'Medical Examinations'!$A$1:$L$2336,2, FALSE)</f>
        <v>33.020000000000003</v>
      </c>
      <c r="D1110">
        <f>VLOOKUP(A1110,'Medical Examinations'!$A$1:$L$2336,3,FALSE)</f>
        <v>5.07</v>
      </c>
      <c r="E1110" t="str">
        <f>VLOOKUP(A1110,'Medical Examinations'!$A$1:$L$2336,4,FALSE)</f>
        <v>yes</v>
      </c>
      <c r="F1110" t="str">
        <f>VLOOKUP(A1110,'Medical Examinations'!$A$1:$L$2336,5,FALSE)</f>
        <v>No</v>
      </c>
      <c r="G1110" t="str">
        <f>VLOOKUP(A1110,'Medical Examinations'!$A$1:$L$2336,6,FALSE)</f>
        <v>No</v>
      </c>
      <c r="H1110" s="25">
        <f>VLOOKUP(A1110,'Medical Examinations'!$A$1:$L$2336,7,FALSE)</f>
        <v>0</v>
      </c>
      <c r="I1110" t="str">
        <f>VLOOKUP(A1110,'Medical Examinations'!$A$1:$L$2336,8,FALSE)</f>
        <v>No</v>
      </c>
      <c r="J1110" t="str">
        <f>VLOOKUP(A1110,'Medical Examinations'!$A$1:$L$2336,11,FALSE)</f>
        <v>Obesity</v>
      </c>
      <c r="K1110" t="str">
        <f>VLOOKUP(A1110,'Medical Examinations'!$A$1:$L$2336,12,FALSE)</f>
        <v>Normal</v>
      </c>
      <c r="L1110" t="str">
        <f>VLOOKUP(A1110,'Hospitalisation Details'!$A$1:$M$2344,12,FALSE)</f>
        <v>16-10-1985</v>
      </c>
      <c r="M1110">
        <f>VLOOKUP(A1110,'Hospitalisation Details'!$A$1:$M$2344,6,FALSE)</f>
        <v>10191.82</v>
      </c>
      <c r="N1110" t="str">
        <f>VLOOKUP(A1110,'Hospitalisation Details'!$A$1:$M$2344,7,FALSE)</f>
        <v>tier - 3</v>
      </c>
      <c r="O1110" t="str">
        <f>VLOOKUP(A1110,'Hospitalisation Details'!$A$1:$M$2344,8,FALSE)</f>
        <v>tier - 2</v>
      </c>
      <c r="P1110" t="str">
        <f>VLOOKUP(A1110,'Hospitalisation Details'!$A$1:$M$2344,9,FALSE)</f>
        <v>R1026</v>
      </c>
      <c r="Q1110">
        <f>VLOOKUP(A1110,'Hospitalisation Details'!$A$1:$M$2344,13,FALSE)</f>
        <v>37</v>
      </c>
    </row>
    <row r="1111" spans="1:17" ht="15.5" x14ac:dyDescent="0.35">
      <c r="A1111" s="21" t="s">
        <v>1261</v>
      </c>
      <c r="B1111" t="str">
        <f>VLOOKUP('Customer Names'!A1111,'Customer Names'!$A$2:$C$2336,3,FALSE)</f>
        <v xml:space="preserve">  Sarah M</v>
      </c>
      <c r="C1111">
        <f>VLOOKUP(A1111,'Medical Examinations'!$A$1:$L$2336,2, FALSE)</f>
        <v>27.29</v>
      </c>
      <c r="D1111">
        <f>VLOOKUP(A1111,'Medical Examinations'!$A$1:$L$2336,3,FALSE)</f>
        <v>5.85</v>
      </c>
      <c r="E1111" t="str">
        <f>VLOOKUP(A1111,'Medical Examinations'!$A$1:$L$2336,4,FALSE)</f>
        <v>No</v>
      </c>
      <c r="F1111" t="str">
        <f>VLOOKUP(A1111,'Medical Examinations'!$A$1:$L$2336,5,FALSE)</f>
        <v>No</v>
      </c>
      <c r="G1111" t="str">
        <f>VLOOKUP(A1111,'Medical Examinations'!$A$1:$L$2336,6,FALSE)</f>
        <v>No</v>
      </c>
      <c r="H1111" s="25">
        <f>VLOOKUP(A1111,'Medical Examinations'!$A$1:$L$2336,7,FALSE)</f>
        <v>2</v>
      </c>
      <c r="I1111" t="str">
        <f>VLOOKUP(A1111,'Medical Examinations'!$A$1:$L$2336,8,FALSE)</f>
        <v>No</v>
      </c>
      <c r="J1111" t="str">
        <f>VLOOKUP(A1111,'Medical Examinations'!$A$1:$L$2336,11,FALSE)</f>
        <v>Over Weight</v>
      </c>
      <c r="K1111" t="str">
        <f>VLOOKUP(A1111,'Medical Examinations'!$A$1:$L$2336,12,FALSE)</f>
        <v>Prediabetes</v>
      </c>
      <c r="L1111" t="str">
        <f>VLOOKUP(A1111,'Hospitalisation Details'!$A$1:$M$2344,12,FALSE)</f>
        <v>10-07-1972</v>
      </c>
      <c r="M1111">
        <f>VLOOKUP(A1111,'Hospitalisation Details'!$A$1:$M$2344,6,FALSE)</f>
        <v>10160.870000000001</v>
      </c>
      <c r="N1111" t="str">
        <f>VLOOKUP(A1111,'Hospitalisation Details'!$A$1:$M$2344,7,FALSE)</f>
        <v>tier - 3</v>
      </c>
      <c r="O1111" t="str">
        <f>VLOOKUP(A1111,'Hospitalisation Details'!$A$1:$M$2344,8,FALSE)</f>
        <v>tier - 3</v>
      </c>
      <c r="P1111" t="str">
        <f>VLOOKUP(A1111,'Hospitalisation Details'!$A$1:$M$2344,9,FALSE)</f>
        <v>R1025</v>
      </c>
      <c r="Q1111">
        <f>VLOOKUP(A1111,'Hospitalisation Details'!$A$1:$M$2344,13,FALSE)</f>
        <v>51</v>
      </c>
    </row>
    <row r="1112" spans="1:17" ht="15.5" x14ac:dyDescent="0.35">
      <c r="A1112" s="21" t="s">
        <v>1260</v>
      </c>
      <c r="B1112" t="str">
        <f>VLOOKUP('Customer Names'!A1112,'Customer Names'!$A$2:$C$2336,3,FALSE)</f>
        <v xml:space="preserve">  Jennifer</v>
      </c>
      <c r="C1112">
        <f>VLOOKUP(A1112,'Medical Examinations'!$A$1:$L$2336,2, FALSE)</f>
        <v>23.18</v>
      </c>
      <c r="D1112">
        <f>VLOOKUP(A1112,'Medical Examinations'!$A$1:$L$2336,3,FALSE)</f>
        <v>10.56</v>
      </c>
      <c r="E1112" t="str">
        <f>VLOOKUP(A1112,'Medical Examinations'!$A$1:$L$2336,4,FALSE)</f>
        <v>No</v>
      </c>
      <c r="F1112" t="str">
        <f>VLOOKUP(A1112,'Medical Examinations'!$A$1:$L$2336,5,FALSE)</f>
        <v>No</v>
      </c>
      <c r="G1112" t="str">
        <f>VLOOKUP(A1112,'Medical Examinations'!$A$1:$L$2336,6,FALSE)</f>
        <v>No</v>
      </c>
      <c r="H1112" s="25">
        <f>VLOOKUP(A1112,'Medical Examinations'!$A$1:$L$2336,7,FALSE)</f>
        <v>2</v>
      </c>
      <c r="I1112" t="str">
        <f>VLOOKUP(A1112,'Medical Examinations'!$A$1:$L$2336,8,FALSE)</f>
        <v>No</v>
      </c>
      <c r="J1112" t="str">
        <f>VLOOKUP(A1112,'Medical Examinations'!$A$1:$L$2336,11,FALSE)</f>
        <v>Normal Weight</v>
      </c>
      <c r="K1112" t="str">
        <f>VLOOKUP(A1112,'Medical Examinations'!$A$1:$L$2336,12,FALSE)</f>
        <v>Diabetes</v>
      </c>
      <c r="L1112" t="str">
        <f>VLOOKUP(A1112,'Hospitalisation Details'!$A$1:$M$2344,12,FALSE)</f>
        <v>13-10-1973</v>
      </c>
      <c r="M1112">
        <f>VLOOKUP(A1112,'Hospitalisation Details'!$A$1:$M$2344,6,FALSE)</f>
        <v>10156.780000000001</v>
      </c>
      <c r="N1112" t="str">
        <f>VLOOKUP(A1112,'Hospitalisation Details'!$A$1:$M$2344,7,FALSE)</f>
        <v>tier - 3</v>
      </c>
      <c r="O1112" t="str">
        <f>VLOOKUP(A1112,'Hospitalisation Details'!$A$1:$M$2344,8,FALSE)</f>
        <v>tier - 2</v>
      </c>
      <c r="P1112" t="str">
        <f>VLOOKUP(A1112,'Hospitalisation Details'!$A$1:$M$2344,9,FALSE)</f>
        <v>R1012</v>
      </c>
      <c r="Q1112">
        <f>VLOOKUP(A1112,'Hospitalisation Details'!$A$1:$M$2344,13,FALSE)</f>
        <v>49</v>
      </c>
    </row>
    <row r="1113" spans="1:17" ht="15.5" x14ac:dyDescent="0.35">
      <c r="A1113" s="21" t="s">
        <v>1259</v>
      </c>
      <c r="B1113" t="str">
        <f>VLOOKUP('Customer Names'!A1113,'Customer Names'!$A$2:$C$2336,3,FALSE)</f>
        <v xml:space="preserve">  Laura J</v>
      </c>
      <c r="C1113">
        <f>VLOOKUP(A1113,'Medical Examinations'!$A$1:$L$2336,2, FALSE)</f>
        <v>32.659999999999997</v>
      </c>
      <c r="D1113">
        <f>VLOOKUP(A1113,'Medical Examinations'!$A$1:$L$2336,3,FALSE)</f>
        <v>8.92</v>
      </c>
      <c r="E1113" t="str">
        <f>VLOOKUP(A1113,'Medical Examinations'!$A$1:$L$2336,4,FALSE)</f>
        <v>yes</v>
      </c>
      <c r="F1113" t="str">
        <f>VLOOKUP(A1113,'Medical Examinations'!$A$1:$L$2336,5,FALSE)</f>
        <v>No</v>
      </c>
      <c r="G1113" t="str">
        <f>VLOOKUP(A1113,'Medical Examinations'!$A$1:$L$2336,6,FALSE)</f>
        <v>No</v>
      </c>
      <c r="H1113" s="25">
        <f>VLOOKUP(A1113,'Medical Examinations'!$A$1:$L$2336,7,FALSE)</f>
        <v>0</v>
      </c>
      <c r="I1113" t="str">
        <f>VLOOKUP(A1113,'Medical Examinations'!$A$1:$L$2336,8,FALSE)</f>
        <v>No</v>
      </c>
      <c r="J1113" t="str">
        <f>VLOOKUP(A1113,'Medical Examinations'!$A$1:$L$2336,11,FALSE)</f>
        <v>Obesity</v>
      </c>
      <c r="K1113" t="str">
        <f>VLOOKUP(A1113,'Medical Examinations'!$A$1:$L$2336,12,FALSE)</f>
        <v>Diabetes</v>
      </c>
      <c r="L1113" t="str">
        <f>VLOOKUP(A1113,'Hospitalisation Details'!$A$1:$M$2344,12,FALSE)</f>
        <v>12-06-1981</v>
      </c>
      <c r="M1113">
        <f>VLOOKUP(A1113,'Hospitalisation Details'!$A$1:$M$2344,6,FALSE)</f>
        <v>10146.129999999999</v>
      </c>
      <c r="N1113" t="str">
        <f>VLOOKUP(A1113,'Hospitalisation Details'!$A$1:$M$2344,7,FALSE)</f>
        <v>tier - 3</v>
      </c>
      <c r="O1113" t="str">
        <f>VLOOKUP(A1113,'Hospitalisation Details'!$A$1:$M$2344,8,FALSE)</f>
        <v>tier - 1</v>
      </c>
      <c r="P1113" t="str">
        <f>VLOOKUP(A1113,'Hospitalisation Details'!$A$1:$M$2344,9,FALSE)</f>
        <v>R1025</v>
      </c>
      <c r="Q1113">
        <f>VLOOKUP(A1113,'Hospitalisation Details'!$A$1:$M$2344,13,FALSE)</f>
        <v>42</v>
      </c>
    </row>
    <row r="1114" spans="1:17" ht="15.5" x14ac:dyDescent="0.35">
      <c r="A1114" s="21" t="s">
        <v>1258</v>
      </c>
      <c r="B1114" t="str">
        <f>VLOOKUP('Customer Names'!A1114,'Customer Names'!$A$2:$C$2336,3,FALSE)</f>
        <v xml:space="preserve">  Thomas</v>
      </c>
      <c r="C1114">
        <f>VLOOKUP(A1114,'Medical Examinations'!$A$1:$L$2336,2, FALSE)</f>
        <v>30.78</v>
      </c>
      <c r="D1114">
        <f>VLOOKUP(A1114,'Medical Examinations'!$A$1:$L$2336,3,FALSE)</f>
        <v>8.6300000000000008</v>
      </c>
      <c r="E1114" t="str">
        <f>VLOOKUP(A1114,'Medical Examinations'!$A$1:$L$2336,4,FALSE)</f>
        <v>No</v>
      </c>
      <c r="F1114" t="str">
        <f>VLOOKUP(A1114,'Medical Examinations'!$A$1:$L$2336,5,FALSE)</f>
        <v>No</v>
      </c>
      <c r="G1114" t="str">
        <f>VLOOKUP(A1114,'Medical Examinations'!$A$1:$L$2336,6,FALSE)</f>
        <v>No</v>
      </c>
      <c r="H1114" s="25">
        <f>VLOOKUP(A1114,'Medical Examinations'!$A$1:$L$2336,7,FALSE)</f>
        <v>0</v>
      </c>
      <c r="I1114" t="str">
        <f>VLOOKUP(A1114,'Medical Examinations'!$A$1:$L$2336,8,FALSE)</f>
        <v>No</v>
      </c>
      <c r="J1114" t="str">
        <f>VLOOKUP(A1114,'Medical Examinations'!$A$1:$L$2336,11,FALSE)</f>
        <v>Obesity</v>
      </c>
      <c r="K1114" t="str">
        <f>VLOOKUP(A1114,'Medical Examinations'!$A$1:$L$2336,12,FALSE)</f>
        <v>Diabetes</v>
      </c>
      <c r="L1114" t="str">
        <f>VLOOKUP(A1114,'Hospitalisation Details'!$A$1:$M$2344,12,FALSE)</f>
        <v>30-12-1974</v>
      </c>
      <c r="M1114">
        <f>VLOOKUP(A1114,'Hospitalisation Details'!$A$1:$M$2344,6,FALSE)</f>
        <v>10141.14</v>
      </c>
      <c r="N1114" t="str">
        <f>VLOOKUP(A1114,'Hospitalisation Details'!$A$1:$M$2344,7,FALSE)</f>
        <v>tier - 3</v>
      </c>
      <c r="O1114" t="str">
        <f>VLOOKUP(A1114,'Hospitalisation Details'!$A$1:$M$2344,8,FALSE)</f>
        <v>tier - 1</v>
      </c>
      <c r="P1114" t="str">
        <f>VLOOKUP(A1114,'Hospitalisation Details'!$A$1:$M$2344,9,FALSE)</f>
        <v>R1016</v>
      </c>
      <c r="Q1114">
        <f>VLOOKUP(A1114,'Hospitalisation Details'!$A$1:$M$2344,13,FALSE)</f>
        <v>48</v>
      </c>
    </row>
    <row r="1115" spans="1:17" ht="15.5" x14ac:dyDescent="0.35">
      <c r="A1115" s="21" t="s">
        <v>1257</v>
      </c>
      <c r="B1115" t="str">
        <f>VLOOKUP('Customer Names'!A1115,'Customer Names'!$A$2:$C$2336,3,FALSE)</f>
        <v xml:space="preserve">  Gisele</v>
      </c>
      <c r="C1115">
        <f>VLOOKUP(A1115,'Medical Examinations'!$A$1:$L$2336,2, FALSE)</f>
        <v>47.2</v>
      </c>
      <c r="D1115">
        <f>VLOOKUP(A1115,'Medical Examinations'!$A$1:$L$2336,3,FALSE)</f>
        <v>6.29</v>
      </c>
      <c r="E1115" t="str">
        <f>VLOOKUP(A1115,'Medical Examinations'!$A$1:$L$2336,4,FALSE)</f>
        <v>yes</v>
      </c>
      <c r="F1115" t="str">
        <f>VLOOKUP(A1115,'Medical Examinations'!$A$1:$L$2336,5,FALSE)</f>
        <v>No</v>
      </c>
      <c r="G1115" t="str">
        <f>VLOOKUP(A1115,'Medical Examinations'!$A$1:$L$2336,6,FALSE)</f>
        <v>Yes</v>
      </c>
      <c r="H1115" s="25">
        <f>VLOOKUP(A1115,'Medical Examinations'!$A$1:$L$2336,7,FALSE)</f>
        <v>1</v>
      </c>
      <c r="I1115" t="str">
        <f>VLOOKUP(A1115,'Medical Examinations'!$A$1:$L$2336,8,FALSE)</f>
        <v>No</v>
      </c>
      <c r="J1115" t="str">
        <f>VLOOKUP(A1115,'Medical Examinations'!$A$1:$L$2336,11,FALSE)</f>
        <v>Obesity</v>
      </c>
      <c r="K1115" t="str">
        <f>VLOOKUP(A1115,'Medical Examinations'!$A$1:$L$2336,12,FALSE)</f>
        <v>Prediabetes</v>
      </c>
      <c r="L1115" t="str">
        <f>VLOOKUP(A1115,'Hospitalisation Details'!$A$1:$M$2344,12,FALSE)</f>
        <v>05-09-1997</v>
      </c>
      <c r="M1115">
        <f>VLOOKUP(A1115,'Hospitalisation Details'!$A$1:$M$2344,6,FALSE)</f>
        <v>10139.84</v>
      </c>
      <c r="N1115" t="str">
        <f>VLOOKUP(A1115,'Hospitalisation Details'!$A$1:$M$2344,7,FALSE)</f>
        <v>tier - 3</v>
      </c>
      <c r="O1115" t="str">
        <f>VLOOKUP(A1115,'Hospitalisation Details'!$A$1:$M$2344,8,FALSE)</f>
        <v>tier - 2</v>
      </c>
      <c r="P1115" t="str">
        <f>VLOOKUP(A1115,'Hospitalisation Details'!$A$1:$M$2344,9,FALSE)</f>
        <v>R1012</v>
      </c>
      <c r="Q1115">
        <f>VLOOKUP(A1115,'Hospitalisation Details'!$A$1:$M$2344,13,FALSE)</f>
        <v>25</v>
      </c>
    </row>
    <row r="1116" spans="1:17" ht="15.5" x14ac:dyDescent="0.35">
      <c r="A1116" s="21" t="s">
        <v>1256</v>
      </c>
      <c r="B1116" t="str">
        <f>VLOOKUP('Customer Names'!A1116,'Customer Names'!$A$2:$C$2336,3,FALSE)</f>
        <v xml:space="preserve">  Myra L</v>
      </c>
      <c r="C1116">
        <f>VLOOKUP(A1116,'Medical Examinations'!$A$1:$L$2336,2, FALSE)</f>
        <v>31.6</v>
      </c>
      <c r="D1116">
        <f>VLOOKUP(A1116,'Medical Examinations'!$A$1:$L$2336,3,FALSE)</f>
        <v>5.75</v>
      </c>
      <c r="E1116" t="str">
        <f>VLOOKUP(A1116,'Medical Examinations'!$A$1:$L$2336,4,FALSE)</f>
        <v>No</v>
      </c>
      <c r="F1116" t="str">
        <f>VLOOKUP(A1116,'Medical Examinations'!$A$1:$L$2336,5,FALSE)</f>
        <v>No</v>
      </c>
      <c r="G1116" t="str">
        <f>VLOOKUP(A1116,'Medical Examinations'!$A$1:$L$2336,6,FALSE)</f>
        <v>No</v>
      </c>
      <c r="H1116" s="25">
        <f>VLOOKUP(A1116,'Medical Examinations'!$A$1:$L$2336,7,FALSE)</f>
        <v>2</v>
      </c>
      <c r="I1116" t="str">
        <f>VLOOKUP(A1116,'Medical Examinations'!$A$1:$L$2336,8,FALSE)</f>
        <v>No</v>
      </c>
      <c r="J1116" t="str">
        <f>VLOOKUP(A1116,'Medical Examinations'!$A$1:$L$2336,11,FALSE)</f>
        <v>Obesity</v>
      </c>
      <c r="K1116" t="str">
        <f>VLOOKUP(A1116,'Medical Examinations'!$A$1:$L$2336,12,FALSE)</f>
        <v>Prediabetes</v>
      </c>
      <c r="L1116" t="str">
        <f>VLOOKUP(A1116,'Hospitalisation Details'!$A$1:$M$2344,12,FALSE)</f>
        <v>16-11-1972</v>
      </c>
      <c r="M1116">
        <f>VLOOKUP(A1116,'Hospitalisation Details'!$A$1:$M$2344,6,FALSE)</f>
        <v>10118.42</v>
      </c>
      <c r="N1116" t="str">
        <f>VLOOKUP(A1116,'Hospitalisation Details'!$A$1:$M$2344,7,FALSE)</f>
        <v>tier - 3</v>
      </c>
      <c r="O1116" t="str">
        <f>VLOOKUP(A1116,'Hospitalisation Details'!$A$1:$M$2344,8,FALSE)</f>
        <v>tier - 3</v>
      </c>
      <c r="P1116" t="str">
        <f>VLOOKUP(A1116,'Hospitalisation Details'!$A$1:$M$2344,9,FALSE)</f>
        <v>R1011</v>
      </c>
      <c r="Q1116">
        <f>VLOOKUP(A1116,'Hospitalisation Details'!$A$1:$M$2344,13,FALSE)</f>
        <v>50</v>
      </c>
    </row>
    <row r="1117" spans="1:17" ht="15.5" x14ac:dyDescent="0.35">
      <c r="A1117" s="21" t="s">
        <v>1255</v>
      </c>
      <c r="B1117" t="str">
        <f>VLOOKUP('Customer Names'!A1117,'Customer Names'!$A$2:$C$2336,3,FALSE)</f>
        <v xml:space="preserve">  Melissa M</v>
      </c>
      <c r="C1117">
        <f>VLOOKUP(A1117,'Medical Examinations'!$A$1:$L$2336,2, FALSE)</f>
        <v>33.914999999999999</v>
      </c>
      <c r="D1117">
        <f>VLOOKUP(A1117,'Medical Examinations'!$A$1:$L$2336,3,FALSE)</f>
        <v>6.66</v>
      </c>
      <c r="E1117" t="str">
        <f>VLOOKUP(A1117,'Medical Examinations'!$A$1:$L$2336,4,FALSE)</f>
        <v>yes</v>
      </c>
      <c r="F1117" t="str">
        <f>VLOOKUP(A1117,'Medical Examinations'!$A$1:$L$2336,5,FALSE)</f>
        <v>No</v>
      </c>
      <c r="G1117" t="str">
        <f>VLOOKUP(A1117,'Medical Examinations'!$A$1:$L$2336,6,FALSE)</f>
        <v>No</v>
      </c>
      <c r="H1117" s="25">
        <f>VLOOKUP(A1117,'Medical Examinations'!$A$1:$L$2336,7,FALSE)</f>
        <v>1</v>
      </c>
      <c r="I1117" t="str">
        <f>VLOOKUP(A1117,'Medical Examinations'!$A$1:$L$2336,8,FALSE)</f>
        <v>No</v>
      </c>
      <c r="J1117" t="str">
        <f>VLOOKUP(A1117,'Medical Examinations'!$A$1:$L$2336,11,FALSE)</f>
        <v>Obesity</v>
      </c>
      <c r="K1117" t="str">
        <f>VLOOKUP(A1117,'Medical Examinations'!$A$1:$L$2336,12,FALSE)</f>
        <v>Diabetes</v>
      </c>
      <c r="L1117" t="str">
        <f>VLOOKUP(A1117,'Hospitalisation Details'!$A$1:$M$2344,12,FALSE)</f>
        <v>02-07-1975</v>
      </c>
      <c r="M1117">
        <f>VLOOKUP(A1117,'Hospitalisation Details'!$A$1:$M$2344,6,FALSE)</f>
        <v>10115.01</v>
      </c>
      <c r="N1117" t="str">
        <f>VLOOKUP(A1117,'Hospitalisation Details'!$A$1:$M$2344,7,FALSE)</f>
        <v>tier - 3</v>
      </c>
      <c r="O1117" t="str">
        <f>VLOOKUP(A1117,'Hospitalisation Details'!$A$1:$M$2344,8,FALSE)</f>
        <v>tier - 3</v>
      </c>
      <c r="P1117" t="str">
        <f>VLOOKUP(A1117,'Hospitalisation Details'!$A$1:$M$2344,9,FALSE)</f>
        <v>R1012</v>
      </c>
      <c r="Q1117">
        <f>VLOOKUP(A1117,'Hospitalisation Details'!$A$1:$M$2344,13,FALSE)</f>
        <v>48</v>
      </c>
    </row>
    <row r="1118" spans="1:17" ht="15.5" x14ac:dyDescent="0.35">
      <c r="A1118" s="21" t="s">
        <v>1254</v>
      </c>
      <c r="B1118" t="str">
        <f>VLOOKUP('Customer Names'!A1118,'Customer Names'!$A$2:$C$2336,3,FALSE)</f>
        <v xml:space="preserve">  Eleanor F</v>
      </c>
      <c r="C1118">
        <f>VLOOKUP(A1118,'Medical Examinations'!$A$1:$L$2336,2, FALSE)</f>
        <v>23.54</v>
      </c>
      <c r="D1118">
        <f>VLOOKUP(A1118,'Medical Examinations'!$A$1:$L$2336,3,FALSE)</f>
        <v>5.0999999999999996</v>
      </c>
      <c r="E1118" t="str">
        <f>VLOOKUP(A1118,'Medical Examinations'!$A$1:$L$2336,4,FALSE)</f>
        <v>No</v>
      </c>
      <c r="F1118" t="str">
        <f>VLOOKUP(A1118,'Medical Examinations'!$A$1:$L$2336,5,FALSE)</f>
        <v>No</v>
      </c>
      <c r="G1118" t="str">
        <f>VLOOKUP(A1118,'Medical Examinations'!$A$1:$L$2336,6,FALSE)</f>
        <v>No</v>
      </c>
      <c r="H1118" s="25">
        <f>VLOOKUP(A1118,'Medical Examinations'!$A$1:$L$2336,7,FALSE)</f>
        <v>2</v>
      </c>
      <c r="I1118" t="str">
        <f>VLOOKUP(A1118,'Medical Examinations'!$A$1:$L$2336,8,FALSE)</f>
        <v>No</v>
      </c>
      <c r="J1118" t="str">
        <f>VLOOKUP(A1118,'Medical Examinations'!$A$1:$L$2336,11,FALSE)</f>
        <v>Normal Weight</v>
      </c>
      <c r="K1118" t="str">
        <f>VLOOKUP(A1118,'Medical Examinations'!$A$1:$L$2336,12,FALSE)</f>
        <v>Normal</v>
      </c>
      <c r="L1118" t="str">
        <f>VLOOKUP(A1118,'Hospitalisation Details'!$A$1:$M$2344,12,FALSE)</f>
        <v>08-08-1972</v>
      </c>
      <c r="M1118">
        <f>VLOOKUP(A1118,'Hospitalisation Details'!$A$1:$M$2344,6,FALSE)</f>
        <v>10107.219999999999</v>
      </c>
      <c r="N1118" t="str">
        <f>VLOOKUP(A1118,'Hospitalisation Details'!$A$1:$M$2344,7,FALSE)</f>
        <v>tier - 3</v>
      </c>
      <c r="O1118" t="str">
        <f>VLOOKUP(A1118,'Hospitalisation Details'!$A$1:$M$2344,8,FALSE)</f>
        <v>tier - 1</v>
      </c>
      <c r="P1118" t="str">
        <f>VLOOKUP(A1118,'Hospitalisation Details'!$A$1:$M$2344,9,FALSE)</f>
        <v>R1013</v>
      </c>
      <c r="Q1118">
        <f>VLOOKUP(A1118,'Hospitalisation Details'!$A$1:$M$2344,13,FALSE)</f>
        <v>50</v>
      </c>
    </row>
    <row r="1119" spans="1:17" ht="15.5" x14ac:dyDescent="0.35">
      <c r="A1119" s="21" t="s">
        <v>1253</v>
      </c>
      <c r="B1119" t="str">
        <f>VLOOKUP('Customer Names'!A1119,'Customer Names'!$A$2:$C$2336,3,FALSE)</f>
        <v xml:space="preserve">  Elizabeth</v>
      </c>
      <c r="C1119">
        <f>VLOOKUP(A1119,'Medical Examinations'!$A$1:$L$2336,2, FALSE)</f>
        <v>27.074999999999999</v>
      </c>
      <c r="D1119">
        <f>VLOOKUP(A1119,'Medical Examinations'!$A$1:$L$2336,3,FALSE)</f>
        <v>4.41</v>
      </c>
      <c r="E1119" t="str">
        <f>VLOOKUP(A1119,'Medical Examinations'!$A$1:$L$2336,4,FALSE)</f>
        <v>No</v>
      </c>
      <c r="F1119" t="str">
        <f>VLOOKUP(A1119,'Medical Examinations'!$A$1:$L$2336,5,FALSE)</f>
        <v>No</v>
      </c>
      <c r="G1119" t="str">
        <f>VLOOKUP(A1119,'Medical Examinations'!$A$1:$L$2336,6,FALSE)</f>
        <v>No</v>
      </c>
      <c r="H1119" s="25">
        <f>VLOOKUP(A1119,'Medical Examinations'!$A$1:$L$2336,7,FALSE)</f>
        <v>2</v>
      </c>
      <c r="I1119" t="str">
        <f>VLOOKUP(A1119,'Medical Examinations'!$A$1:$L$2336,8,FALSE)</f>
        <v>No</v>
      </c>
      <c r="J1119" t="str">
        <f>VLOOKUP(A1119,'Medical Examinations'!$A$1:$L$2336,11,FALSE)</f>
        <v>Over Weight</v>
      </c>
      <c r="K1119" t="str">
        <f>VLOOKUP(A1119,'Medical Examinations'!$A$1:$L$2336,12,FALSE)</f>
        <v>Normal</v>
      </c>
      <c r="L1119" t="str">
        <f>VLOOKUP(A1119,'Hospitalisation Details'!$A$1:$M$2344,12,FALSE)</f>
        <v>19-10-1972</v>
      </c>
      <c r="M1119">
        <f>VLOOKUP(A1119,'Hospitalisation Details'!$A$1:$M$2344,6,FALSE)</f>
        <v>10106.129999999999</v>
      </c>
      <c r="N1119" t="str">
        <f>VLOOKUP(A1119,'Hospitalisation Details'!$A$1:$M$2344,7,FALSE)</f>
        <v>tier - 3</v>
      </c>
      <c r="O1119" t="str">
        <f>VLOOKUP(A1119,'Hospitalisation Details'!$A$1:$M$2344,8,FALSE)</f>
        <v>tier - 1</v>
      </c>
      <c r="P1119" t="str">
        <f>VLOOKUP(A1119,'Hospitalisation Details'!$A$1:$M$2344,9,FALSE)</f>
        <v>R1024</v>
      </c>
      <c r="Q1119">
        <f>VLOOKUP(A1119,'Hospitalisation Details'!$A$1:$M$2344,13,FALSE)</f>
        <v>50</v>
      </c>
    </row>
    <row r="1120" spans="1:17" ht="15.5" x14ac:dyDescent="0.35">
      <c r="A1120" s="21" t="s">
        <v>1252</v>
      </c>
      <c r="B1120" t="str">
        <f>VLOOKUP('Customer Names'!A1120,'Customer Names'!$A$2:$C$2336,3,FALSE)</f>
        <v xml:space="preserve">  Kenneth</v>
      </c>
      <c r="C1120">
        <f>VLOOKUP(A1120,'Medical Examinations'!$A$1:$L$2336,2, FALSE)</f>
        <v>25.8</v>
      </c>
      <c r="D1120">
        <f>VLOOKUP(A1120,'Medical Examinations'!$A$1:$L$2336,3,FALSE)</f>
        <v>5.52</v>
      </c>
      <c r="E1120" t="str">
        <f>VLOOKUP(A1120,'Medical Examinations'!$A$1:$L$2336,4,FALSE)</f>
        <v>yes</v>
      </c>
      <c r="F1120" t="str">
        <f>VLOOKUP(A1120,'Medical Examinations'!$A$1:$L$2336,5,FALSE)</f>
        <v>No</v>
      </c>
      <c r="G1120" t="str">
        <f>VLOOKUP(A1120,'Medical Examinations'!$A$1:$L$2336,6,FALSE)</f>
        <v>No</v>
      </c>
      <c r="H1120" s="25">
        <f>VLOOKUP(A1120,'Medical Examinations'!$A$1:$L$2336,7,FALSE)</f>
        <v>0</v>
      </c>
      <c r="I1120" t="str">
        <f>VLOOKUP(A1120,'Medical Examinations'!$A$1:$L$2336,8,FALSE)</f>
        <v>No</v>
      </c>
      <c r="J1120" t="str">
        <f>VLOOKUP(A1120,'Medical Examinations'!$A$1:$L$2336,11,FALSE)</f>
        <v>Over Weight</v>
      </c>
      <c r="K1120" t="str">
        <f>VLOOKUP(A1120,'Medical Examinations'!$A$1:$L$2336,12,FALSE)</f>
        <v>Normal</v>
      </c>
      <c r="L1120" t="str">
        <f>VLOOKUP(A1120,'Hospitalisation Details'!$A$1:$M$2344,12,FALSE)</f>
        <v>19-12-1976</v>
      </c>
      <c r="M1120">
        <f>VLOOKUP(A1120,'Hospitalisation Details'!$A$1:$M$2344,6,FALSE)</f>
        <v>10096.969999999999</v>
      </c>
      <c r="N1120" t="str">
        <f>VLOOKUP(A1120,'Hospitalisation Details'!$A$1:$M$2344,7,FALSE)</f>
        <v>tier - 3</v>
      </c>
      <c r="O1120" t="str">
        <f>VLOOKUP(A1120,'Hospitalisation Details'!$A$1:$M$2344,8,FALSE)</f>
        <v>tier - 2</v>
      </c>
      <c r="P1120" t="str">
        <f>VLOOKUP(A1120,'Hospitalisation Details'!$A$1:$M$2344,9,FALSE)</f>
        <v>R1011</v>
      </c>
      <c r="Q1120">
        <f>VLOOKUP(A1120,'Hospitalisation Details'!$A$1:$M$2344,13,FALSE)</f>
        <v>46</v>
      </c>
    </row>
    <row r="1121" spans="1:17" ht="15.5" x14ac:dyDescent="0.35">
      <c r="A1121" s="21" t="s">
        <v>1251</v>
      </c>
      <c r="B1121" t="str">
        <f>VLOOKUP('Customer Names'!A1121,'Customer Names'!$A$2:$C$2336,3,FALSE)</f>
        <v xml:space="preserve">  Robert G</v>
      </c>
      <c r="C1121">
        <f>VLOOKUP(A1121,'Medical Examinations'!$A$1:$L$2336,2, FALSE)</f>
        <v>36.1</v>
      </c>
      <c r="D1121">
        <f>VLOOKUP(A1121,'Medical Examinations'!$A$1:$L$2336,3,FALSE)</f>
        <v>4.62</v>
      </c>
      <c r="E1121" t="str">
        <f>VLOOKUP(A1121,'Medical Examinations'!$A$1:$L$2336,4,FALSE)</f>
        <v>yes</v>
      </c>
      <c r="F1121" t="str">
        <f>VLOOKUP(A1121,'Medical Examinations'!$A$1:$L$2336,5,FALSE)</f>
        <v>No</v>
      </c>
      <c r="G1121" t="str">
        <f>VLOOKUP(A1121,'Medical Examinations'!$A$1:$L$2336,6,FALSE)</f>
        <v>Yes</v>
      </c>
      <c r="H1121" s="25">
        <f>VLOOKUP(A1121,'Medical Examinations'!$A$1:$L$2336,7,FALSE)</f>
        <v>1</v>
      </c>
      <c r="I1121" t="str">
        <f>VLOOKUP(A1121,'Medical Examinations'!$A$1:$L$2336,8,FALSE)</f>
        <v>No</v>
      </c>
      <c r="J1121" t="str">
        <f>VLOOKUP(A1121,'Medical Examinations'!$A$1:$L$2336,11,FALSE)</f>
        <v>Obesity</v>
      </c>
      <c r="K1121" t="str">
        <f>VLOOKUP(A1121,'Medical Examinations'!$A$1:$L$2336,12,FALSE)</f>
        <v>Normal</v>
      </c>
      <c r="L1121" t="str">
        <f>VLOOKUP(A1121,'Hospitalisation Details'!$A$1:$M$2344,12,FALSE)</f>
        <v>03-07-1969</v>
      </c>
      <c r="M1121">
        <f>VLOOKUP(A1121,'Hospitalisation Details'!$A$1:$M$2344,6,FALSE)</f>
        <v>10085.85</v>
      </c>
      <c r="N1121" t="str">
        <f>VLOOKUP(A1121,'Hospitalisation Details'!$A$1:$M$2344,7,FALSE)</f>
        <v>tier - 3</v>
      </c>
      <c r="O1121" t="str">
        <f>VLOOKUP(A1121,'Hospitalisation Details'!$A$1:$M$2344,8,FALSE)</f>
        <v>tier - 3</v>
      </c>
      <c r="P1121" t="str">
        <f>VLOOKUP(A1121,'Hospitalisation Details'!$A$1:$M$2344,9,FALSE)</f>
        <v>R1011</v>
      </c>
      <c r="Q1121">
        <f>VLOOKUP(A1121,'Hospitalisation Details'!$A$1:$M$2344,13,FALSE)</f>
        <v>54</v>
      </c>
    </row>
    <row r="1122" spans="1:17" ht="15.5" x14ac:dyDescent="0.35">
      <c r="A1122" s="21" t="s">
        <v>1250</v>
      </c>
      <c r="B1122" t="str">
        <f>VLOOKUP('Customer Names'!A1122,'Customer Names'!$A$2:$C$2336,3,FALSE)</f>
        <v xml:space="preserve">  Thomas C</v>
      </c>
      <c r="C1122">
        <f>VLOOKUP(A1122,'Medical Examinations'!$A$1:$L$2336,2, FALSE)</f>
        <v>30.495000000000001</v>
      </c>
      <c r="D1122">
        <f>VLOOKUP(A1122,'Medical Examinations'!$A$1:$L$2336,3,FALSE)</f>
        <v>5.74</v>
      </c>
      <c r="E1122" t="str">
        <f>VLOOKUP(A1122,'Medical Examinations'!$A$1:$L$2336,4,FALSE)</f>
        <v>yes</v>
      </c>
      <c r="F1122" t="str">
        <f>VLOOKUP(A1122,'Medical Examinations'!$A$1:$L$2336,5,FALSE)</f>
        <v>No</v>
      </c>
      <c r="G1122" t="str">
        <f>VLOOKUP(A1122,'Medical Examinations'!$A$1:$L$2336,6,FALSE)</f>
        <v>Yes</v>
      </c>
      <c r="H1122" s="25">
        <f>VLOOKUP(A1122,'Medical Examinations'!$A$1:$L$2336,7,FALSE)</f>
        <v>1</v>
      </c>
      <c r="I1122" t="str">
        <f>VLOOKUP(A1122,'Medical Examinations'!$A$1:$L$2336,8,FALSE)</f>
        <v>No</v>
      </c>
      <c r="J1122" t="str">
        <f>VLOOKUP(A1122,'Medical Examinations'!$A$1:$L$2336,11,FALSE)</f>
        <v>Obesity</v>
      </c>
      <c r="K1122" t="str">
        <f>VLOOKUP(A1122,'Medical Examinations'!$A$1:$L$2336,12,FALSE)</f>
        <v>Prediabetes</v>
      </c>
      <c r="L1122" t="str">
        <f>VLOOKUP(A1122,'Hospitalisation Details'!$A$1:$M$2344,12,FALSE)</f>
        <v>27-10-1969</v>
      </c>
      <c r="M1122">
        <f>VLOOKUP(A1122,'Hospitalisation Details'!$A$1:$M$2344,6,FALSE)</f>
        <v>10072.06</v>
      </c>
      <c r="N1122" t="str">
        <f>VLOOKUP(A1122,'Hospitalisation Details'!$A$1:$M$2344,7,FALSE)</f>
        <v>tier - 3</v>
      </c>
      <c r="O1122" t="str">
        <f>VLOOKUP(A1122,'Hospitalisation Details'!$A$1:$M$2344,8,FALSE)</f>
        <v>tier - 1</v>
      </c>
      <c r="P1122" t="str">
        <f>VLOOKUP(A1122,'Hospitalisation Details'!$A$1:$M$2344,9,FALSE)</f>
        <v>R1017</v>
      </c>
      <c r="Q1122">
        <f>VLOOKUP(A1122,'Hospitalisation Details'!$A$1:$M$2344,13,FALSE)</f>
        <v>53</v>
      </c>
    </row>
    <row r="1123" spans="1:17" ht="15.5" x14ac:dyDescent="0.35">
      <c r="A1123" s="21" t="s">
        <v>1249</v>
      </c>
      <c r="B1123" t="str">
        <f>VLOOKUP('Customer Names'!A1123,'Customer Names'!$A$2:$C$2336,3,FALSE)</f>
        <v xml:space="preserve">  Matthew J</v>
      </c>
      <c r="C1123">
        <f>VLOOKUP(A1123,'Medical Examinations'!$A$1:$L$2336,2, FALSE)</f>
        <v>21.4</v>
      </c>
      <c r="D1123">
        <f>VLOOKUP(A1123,'Medical Examinations'!$A$1:$L$2336,3,FALSE)</f>
        <v>6.3</v>
      </c>
      <c r="E1123" t="str">
        <f>VLOOKUP(A1123,'Medical Examinations'!$A$1:$L$2336,4,FALSE)</f>
        <v>yes</v>
      </c>
      <c r="F1123" t="str">
        <f>VLOOKUP(A1123,'Medical Examinations'!$A$1:$L$2336,5,FALSE)</f>
        <v>No</v>
      </c>
      <c r="G1123" t="str">
        <f>VLOOKUP(A1123,'Medical Examinations'!$A$1:$L$2336,6,FALSE)</f>
        <v>Yes</v>
      </c>
      <c r="H1123" s="25">
        <f>VLOOKUP(A1123,'Medical Examinations'!$A$1:$L$2336,7,FALSE)</f>
        <v>1</v>
      </c>
      <c r="I1123" t="str">
        <f>VLOOKUP(A1123,'Medical Examinations'!$A$1:$L$2336,8,FALSE)</f>
        <v>No</v>
      </c>
      <c r="J1123" t="str">
        <f>VLOOKUP(A1123,'Medical Examinations'!$A$1:$L$2336,11,FALSE)</f>
        <v>Normal Weight</v>
      </c>
      <c r="K1123" t="str">
        <f>VLOOKUP(A1123,'Medical Examinations'!$A$1:$L$2336,12,FALSE)</f>
        <v>Prediabetes</v>
      </c>
      <c r="L1123" t="str">
        <f>VLOOKUP(A1123,'Hospitalisation Details'!$A$1:$M$2344,12,FALSE)</f>
        <v>22-08-1969</v>
      </c>
      <c r="M1123">
        <f>VLOOKUP(A1123,'Hospitalisation Details'!$A$1:$M$2344,6,FALSE)</f>
        <v>10065.41</v>
      </c>
      <c r="N1123" t="str">
        <f>VLOOKUP(A1123,'Hospitalisation Details'!$A$1:$M$2344,7,FALSE)</f>
        <v>tier - 3</v>
      </c>
      <c r="O1123" t="str">
        <f>VLOOKUP(A1123,'Hospitalisation Details'!$A$1:$M$2344,8,FALSE)</f>
        <v>tier - 2</v>
      </c>
      <c r="P1123" t="str">
        <f>VLOOKUP(A1123,'Hospitalisation Details'!$A$1:$M$2344,9,FALSE)</f>
        <v>R1011</v>
      </c>
      <c r="Q1123">
        <f>VLOOKUP(A1123,'Hospitalisation Details'!$A$1:$M$2344,13,FALSE)</f>
        <v>53</v>
      </c>
    </row>
    <row r="1124" spans="1:17" ht="15.5" x14ac:dyDescent="0.35">
      <c r="A1124" s="21" t="s">
        <v>1248</v>
      </c>
      <c r="B1124" t="str">
        <f>VLOOKUP('Customer Names'!A1124,'Customer Names'!$A$2:$C$2336,3,FALSE)</f>
        <v xml:space="preserve">  Mallory D</v>
      </c>
      <c r="C1124">
        <f>VLOOKUP(A1124,'Medical Examinations'!$A$1:$L$2336,2, FALSE)</f>
        <v>32.299999999999997</v>
      </c>
      <c r="D1124">
        <f>VLOOKUP(A1124,'Medical Examinations'!$A$1:$L$2336,3,FALSE)</f>
        <v>10.27</v>
      </c>
      <c r="E1124" t="str">
        <f>VLOOKUP(A1124,'Medical Examinations'!$A$1:$L$2336,4,FALSE)</f>
        <v>No</v>
      </c>
      <c r="F1124" t="str">
        <f>VLOOKUP(A1124,'Medical Examinations'!$A$1:$L$2336,5,FALSE)</f>
        <v>No</v>
      </c>
      <c r="G1124" t="str">
        <f>VLOOKUP(A1124,'Medical Examinations'!$A$1:$L$2336,6,FALSE)</f>
        <v>No</v>
      </c>
      <c r="H1124" s="25">
        <f>VLOOKUP(A1124,'Medical Examinations'!$A$1:$L$2336,7,FALSE)</f>
        <v>0</v>
      </c>
      <c r="I1124" t="str">
        <f>VLOOKUP(A1124,'Medical Examinations'!$A$1:$L$2336,8,FALSE)</f>
        <v>No</v>
      </c>
      <c r="J1124" t="str">
        <f>VLOOKUP(A1124,'Medical Examinations'!$A$1:$L$2336,11,FALSE)</f>
        <v>Obesity</v>
      </c>
      <c r="K1124" t="str">
        <f>VLOOKUP(A1124,'Medical Examinations'!$A$1:$L$2336,12,FALSE)</f>
        <v>Diabetes</v>
      </c>
      <c r="L1124" t="str">
        <f>VLOOKUP(A1124,'Hospitalisation Details'!$A$1:$M$2344,12,FALSE)</f>
        <v>30-08-1974</v>
      </c>
      <c r="M1124">
        <f>VLOOKUP(A1124,'Hospitalisation Details'!$A$1:$M$2344,6,FALSE)</f>
        <v>10043.25</v>
      </c>
      <c r="N1124" t="str">
        <f>VLOOKUP(A1124,'Hospitalisation Details'!$A$1:$M$2344,7,FALSE)</f>
        <v>tier - 3</v>
      </c>
      <c r="O1124" t="str">
        <f>VLOOKUP(A1124,'Hospitalisation Details'!$A$1:$M$2344,8,FALSE)</f>
        <v>tier - 2</v>
      </c>
      <c r="P1124" t="str">
        <f>VLOOKUP(A1124,'Hospitalisation Details'!$A$1:$M$2344,9,FALSE)</f>
        <v>R1024</v>
      </c>
      <c r="Q1124">
        <f>VLOOKUP(A1124,'Hospitalisation Details'!$A$1:$M$2344,13,FALSE)</f>
        <v>48</v>
      </c>
    </row>
    <row r="1125" spans="1:17" ht="15.5" x14ac:dyDescent="0.35">
      <c r="A1125" s="21" t="s">
        <v>1247</v>
      </c>
      <c r="B1125" t="str">
        <f>VLOOKUP('Customer Names'!A1125,'Customer Names'!$A$2:$C$2336,3,FALSE)</f>
        <v xml:space="preserve">  Christopher D</v>
      </c>
      <c r="C1125">
        <f>VLOOKUP(A1125,'Medical Examinations'!$A$1:$L$2336,2, FALSE)</f>
        <v>29.78</v>
      </c>
      <c r="D1125">
        <f>VLOOKUP(A1125,'Medical Examinations'!$A$1:$L$2336,3,FALSE)</f>
        <v>5.85</v>
      </c>
      <c r="E1125" t="str">
        <f>VLOOKUP(A1125,'Medical Examinations'!$A$1:$L$2336,4,FALSE)</f>
        <v>No</v>
      </c>
      <c r="F1125" t="str">
        <f>VLOOKUP(A1125,'Medical Examinations'!$A$1:$L$2336,5,FALSE)</f>
        <v>No</v>
      </c>
      <c r="G1125" t="str">
        <f>VLOOKUP(A1125,'Medical Examinations'!$A$1:$L$2336,6,FALSE)</f>
        <v>Yes</v>
      </c>
      <c r="H1125" s="25">
        <f>VLOOKUP(A1125,'Medical Examinations'!$A$1:$L$2336,7,FALSE)</f>
        <v>1</v>
      </c>
      <c r="I1125" t="str">
        <f>VLOOKUP(A1125,'Medical Examinations'!$A$1:$L$2336,8,FALSE)</f>
        <v>No</v>
      </c>
      <c r="J1125" t="str">
        <f>VLOOKUP(A1125,'Medical Examinations'!$A$1:$L$2336,11,FALSE)</f>
        <v>Over Weight</v>
      </c>
      <c r="K1125" t="str">
        <f>VLOOKUP(A1125,'Medical Examinations'!$A$1:$L$2336,12,FALSE)</f>
        <v>Prediabetes</v>
      </c>
      <c r="L1125" t="str">
        <f>VLOOKUP(A1125,'Hospitalisation Details'!$A$1:$M$2344,12,FALSE)</f>
        <v>28-12-1979</v>
      </c>
      <c r="M1125">
        <f>VLOOKUP(A1125,'Hospitalisation Details'!$A$1:$M$2344,6,FALSE)</f>
        <v>10027.15</v>
      </c>
      <c r="N1125" t="str">
        <f>VLOOKUP(A1125,'Hospitalisation Details'!$A$1:$M$2344,7,FALSE)</f>
        <v>tier - 3</v>
      </c>
      <c r="O1125" t="str">
        <f>VLOOKUP(A1125,'Hospitalisation Details'!$A$1:$M$2344,8,FALSE)</f>
        <v>tier - 1</v>
      </c>
      <c r="P1125" t="str">
        <f>VLOOKUP(A1125,'Hospitalisation Details'!$A$1:$M$2344,9,FALSE)</f>
        <v>R1021</v>
      </c>
      <c r="Q1125">
        <f>VLOOKUP(A1125,'Hospitalisation Details'!$A$1:$M$2344,13,FALSE)</f>
        <v>43</v>
      </c>
    </row>
    <row r="1126" spans="1:17" ht="15.5" x14ac:dyDescent="0.35">
      <c r="A1126" s="21" t="s">
        <v>1246</v>
      </c>
      <c r="B1126" t="str">
        <f>VLOOKUP('Customer Names'!A1126,'Customer Names'!$A$2:$C$2336,3,FALSE)</f>
        <v xml:space="preserve">  Jamie</v>
      </c>
      <c r="C1126">
        <f>VLOOKUP(A1126,'Medical Examinations'!$A$1:$L$2336,2, FALSE)</f>
        <v>34.76</v>
      </c>
      <c r="D1126">
        <f>VLOOKUP(A1126,'Medical Examinations'!$A$1:$L$2336,3,FALSE)</f>
        <v>5.92</v>
      </c>
      <c r="E1126" t="str">
        <f>VLOOKUP(A1126,'Medical Examinations'!$A$1:$L$2336,4,FALSE)</f>
        <v>yes</v>
      </c>
      <c r="F1126" t="str">
        <f>VLOOKUP(A1126,'Medical Examinations'!$A$1:$L$2336,5,FALSE)</f>
        <v>No</v>
      </c>
      <c r="G1126" t="str">
        <f>VLOOKUP(A1126,'Medical Examinations'!$A$1:$L$2336,6,FALSE)</f>
        <v>No</v>
      </c>
      <c r="H1126" s="25">
        <f>VLOOKUP(A1126,'Medical Examinations'!$A$1:$L$2336,7,FALSE)</f>
        <v>1</v>
      </c>
      <c r="I1126" t="str">
        <f>VLOOKUP(A1126,'Medical Examinations'!$A$1:$L$2336,8,FALSE)</f>
        <v>No</v>
      </c>
      <c r="J1126" t="str">
        <f>VLOOKUP(A1126,'Medical Examinations'!$A$1:$L$2336,11,FALSE)</f>
        <v>Obesity</v>
      </c>
      <c r="K1126" t="str">
        <f>VLOOKUP(A1126,'Medical Examinations'!$A$1:$L$2336,12,FALSE)</f>
        <v>Prediabetes</v>
      </c>
      <c r="L1126" t="str">
        <f>VLOOKUP(A1126,'Hospitalisation Details'!$A$1:$M$2344,12,FALSE)</f>
        <v>03-07-1988</v>
      </c>
      <c r="M1126">
        <f>VLOOKUP(A1126,'Hospitalisation Details'!$A$1:$M$2344,6,FALSE)</f>
        <v>10011.44</v>
      </c>
      <c r="N1126" t="str">
        <f>VLOOKUP(A1126,'Hospitalisation Details'!$A$1:$M$2344,7,FALSE)</f>
        <v>tier - 3</v>
      </c>
      <c r="O1126" t="str">
        <f>VLOOKUP(A1126,'Hospitalisation Details'!$A$1:$M$2344,8,FALSE)</f>
        <v>tier - 3</v>
      </c>
      <c r="P1126" t="str">
        <f>VLOOKUP(A1126,'Hospitalisation Details'!$A$1:$M$2344,9,FALSE)</f>
        <v>R1026</v>
      </c>
      <c r="Q1126">
        <f>VLOOKUP(A1126,'Hospitalisation Details'!$A$1:$M$2344,13,FALSE)</f>
        <v>35</v>
      </c>
    </row>
    <row r="1127" spans="1:17" ht="15.5" x14ac:dyDescent="0.35">
      <c r="A1127" s="21" t="s">
        <v>1245</v>
      </c>
      <c r="B1127" t="str">
        <f>VLOOKUP('Customer Names'!A1127,'Customer Names'!$A$2:$C$2336,3,FALSE)</f>
        <v xml:space="preserve">  Ariell</v>
      </c>
      <c r="C1127">
        <f>VLOOKUP(A1127,'Medical Examinations'!$A$1:$L$2336,2, FALSE)</f>
        <v>18.335000000000001</v>
      </c>
      <c r="D1127">
        <f>VLOOKUP(A1127,'Medical Examinations'!$A$1:$L$2336,3,FALSE)</f>
        <v>10.01</v>
      </c>
      <c r="E1127" t="str">
        <f>VLOOKUP(A1127,'Medical Examinations'!$A$1:$L$2336,4,FALSE)</f>
        <v>yes</v>
      </c>
      <c r="F1127" t="str">
        <f>VLOOKUP(A1127,'Medical Examinations'!$A$1:$L$2336,5,FALSE)</f>
        <v>No</v>
      </c>
      <c r="G1127" t="str">
        <f>VLOOKUP(A1127,'Medical Examinations'!$A$1:$L$2336,6,FALSE)</f>
        <v>No</v>
      </c>
      <c r="H1127" s="25">
        <f>VLOOKUP(A1127,'Medical Examinations'!$A$1:$L$2336,7,FALSE)</f>
        <v>2</v>
      </c>
      <c r="I1127" t="str">
        <f>VLOOKUP(A1127,'Medical Examinations'!$A$1:$L$2336,8,FALSE)</f>
        <v>No</v>
      </c>
      <c r="J1127" t="str">
        <f>VLOOKUP(A1127,'Medical Examinations'!$A$1:$L$2336,11,FALSE)</f>
        <v>Underweight</v>
      </c>
      <c r="K1127" t="str">
        <f>VLOOKUP(A1127,'Medical Examinations'!$A$1:$L$2336,12,FALSE)</f>
        <v>Diabetes</v>
      </c>
      <c r="L1127" t="str">
        <f>VLOOKUP(A1127,'Hospitalisation Details'!$A$1:$M$2344,12,FALSE)</f>
        <v>11-08-1970</v>
      </c>
      <c r="M1127">
        <f>VLOOKUP(A1127,'Hospitalisation Details'!$A$1:$M$2344,6,FALSE)</f>
        <v>9991.0400000000009</v>
      </c>
      <c r="N1127" t="str">
        <f>VLOOKUP(A1127,'Hospitalisation Details'!$A$1:$M$2344,7,FALSE)</f>
        <v>tier - 2</v>
      </c>
      <c r="O1127" t="str">
        <f>VLOOKUP(A1127,'Hospitalisation Details'!$A$1:$M$2344,8,FALSE)</f>
        <v>tier - 3</v>
      </c>
      <c r="P1127" t="str">
        <f>VLOOKUP(A1127,'Hospitalisation Details'!$A$1:$M$2344,9,FALSE)</f>
        <v>R1012</v>
      </c>
      <c r="Q1127">
        <f>VLOOKUP(A1127,'Hospitalisation Details'!$A$1:$M$2344,13,FALSE)</f>
        <v>52</v>
      </c>
    </row>
    <row r="1128" spans="1:17" ht="15.5" x14ac:dyDescent="0.35">
      <c r="A1128" s="21" t="s">
        <v>1244</v>
      </c>
      <c r="B1128" t="str">
        <f>VLOOKUP('Customer Names'!A1128,'Customer Names'!$A$2:$C$2336,3,FALSE)</f>
        <v xml:space="preserve">  Christopher</v>
      </c>
      <c r="C1128">
        <f>VLOOKUP(A1128,'Medical Examinations'!$A$1:$L$2336,2, FALSE)</f>
        <v>32.299999999999997</v>
      </c>
      <c r="D1128">
        <f>VLOOKUP(A1128,'Medical Examinations'!$A$1:$L$2336,3,FALSE)</f>
        <v>9.59</v>
      </c>
      <c r="E1128" t="str">
        <f>VLOOKUP(A1128,'Medical Examinations'!$A$1:$L$2336,4,FALSE)</f>
        <v>No</v>
      </c>
      <c r="F1128" t="str">
        <f>VLOOKUP(A1128,'Medical Examinations'!$A$1:$L$2336,5,FALSE)</f>
        <v>No</v>
      </c>
      <c r="G1128" t="str">
        <f>VLOOKUP(A1128,'Medical Examinations'!$A$1:$L$2336,6,FALSE)</f>
        <v>No</v>
      </c>
      <c r="H1128" s="25">
        <f>VLOOKUP(A1128,'Medical Examinations'!$A$1:$L$2336,7,FALSE)</f>
        <v>0</v>
      </c>
      <c r="I1128" t="str">
        <f>VLOOKUP(A1128,'Medical Examinations'!$A$1:$L$2336,8,FALSE)</f>
        <v>No</v>
      </c>
      <c r="J1128" t="str">
        <f>VLOOKUP(A1128,'Medical Examinations'!$A$1:$L$2336,11,FALSE)</f>
        <v>Obesity</v>
      </c>
      <c r="K1128" t="str">
        <f>VLOOKUP(A1128,'Medical Examinations'!$A$1:$L$2336,12,FALSE)</f>
        <v>Diabetes</v>
      </c>
      <c r="L1128" t="str">
        <f>VLOOKUP(A1128,'Hospitalisation Details'!$A$1:$M$2344,12,FALSE)</f>
        <v>06-10-1971</v>
      </c>
      <c r="M1128">
        <f>VLOOKUP(A1128,'Hospitalisation Details'!$A$1:$M$2344,6,FALSE)</f>
        <v>9964.06</v>
      </c>
      <c r="N1128" t="str">
        <f>VLOOKUP(A1128,'Hospitalisation Details'!$A$1:$M$2344,7,FALSE)</f>
        <v>tier - 2</v>
      </c>
      <c r="O1128" t="str">
        <f>VLOOKUP(A1128,'Hospitalisation Details'!$A$1:$M$2344,8,FALSE)</f>
        <v>tier - 2</v>
      </c>
      <c r="P1128" t="str">
        <f>VLOOKUP(A1128,'Hospitalisation Details'!$A$1:$M$2344,9,FALSE)</f>
        <v>R1019</v>
      </c>
      <c r="Q1128">
        <f>VLOOKUP(A1128,'Hospitalisation Details'!$A$1:$M$2344,13,FALSE)</f>
        <v>51</v>
      </c>
    </row>
    <row r="1129" spans="1:17" ht="15.5" x14ac:dyDescent="0.35">
      <c r="A1129" s="21" t="s">
        <v>1243</v>
      </c>
      <c r="B1129" t="str">
        <f>VLOOKUP('Customer Names'!A1129,'Customer Names'!$A$2:$C$2336,3,FALSE)</f>
        <v xml:space="preserve">  Ryan</v>
      </c>
      <c r="C1129">
        <f>VLOOKUP(A1129,'Medical Examinations'!$A$1:$L$2336,2, FALSE)</f>
        <v>27.74</v>
      </c>
      <c r="D1129">
        <f>VLOOKUP(A1129,'Medical Examinations'!$A$1:$L$2336,3,FALSE)</f>
        <v>10.37</v>
      </c>
      <c r="E1129" t="str">
        <f>VLOOKUP(A1129,'Medical Examinations'!$A$1:$L$2336,4,FALSE)</f>
        <v>No</v>
      </c>
      <c r="F1129" t="str">
        <f>VLOOKUP(A1129,'Medical Examinations'!$A$1:$L$2336,5,FALSE)</f>
        <v>No</v>
      </c>
      <c r="G1129" t="str">
        <f>VLOOKUP(A1129,'Medical Examinations'!$A$1:$L$2336,6,FALSE)</f>
        <v>No</v>
      </c>
      <c r="H1129" s="25">
        <f>VLOOKUP(A1129,'Medical Examinations'!$A$1:$L$2336,7,FALSE)</f>
        <v>0</v>
      </c>
      <c r="I1129" t="str">
        <f>VLOOKUP(A1129,'Medical Examinations'!$A$1:$L$2336,8,FALSE)</f>
        <v>No</v>
      </c>
      <c r="J1129" t="str">
        <f>VLOOKUP(A1129,'Medical Examinations'!$A$1:$L$2336,11,FALSE)</f>
        <v>Over Weight</v>
      </c>
      <c r="K1129" t="str">
        <f>VLOOKUP(A1129,'Medical Examinations'!$A$1:$L$2336,12,FALSE)</f>
        <v>Diabetes</v>
      </c>
      <c r="L1129" t="str">
        <f>VLOOKUP(A1129,'Hospitalisation Details'!$A$1:$M$2344,12,FALSE)</f>
        <v>26-12-1971</v>
      </c>
      <c r="M1129">
        <f>VLOOKUP(A1129,'Hospitalisation Details'!$A$1:$M$2344,6,FALSE)</f>
        <v>9957.7199999999993</v>
      </c>
      <c r="N1129" t="str">
        <f>VLOOKUP(A1129,'Hospitalisation Details'!$A$1:$M$2344,7,FALSE)</f>
        <v>tier - 2</v>
      </c>
      <c r="O1129" t="str">
        <f>VLOOKUP(A1129,'Hospitalisation Details'!$A$1:$M$2344,8,FALSE)</f>
        <v>tier - 3</v>
      </c>
      <c r="P1129" t="str">
        <f>VLOOKUP(A1129,'Hospitalisation Details'!$A$1:$M$2344,9,FALSE)</f>
        <v>R1018</v>
      </c>
      <c r="Q1129">
        <f>VLOOKUP(A1129,'Hospitalisation Details'!$A$1:$M$2344,13,FALSE)</f>
        <v>51</v>
      </c>
    </row>
    <row r="1130" spans="1:17" ht="15.5" x14ac:dyDescent="0.35">
      <c r="A1130" s="21" t="s">
        <v>1242</v>
      </c>
      <c r="B1130" t="str">
        <f>VLOOKUP('Customer Names'!A1130,'Customer Names'!$A$2:$C$2336,3,FALSE)</f>
        <v xml:space="preserve">  Thomas B</v>
      </c>
      <c r="C1130">
        <f>VLOOKUP(A1130,'Medical Examinations'!$A$1:$L$2336,2, FALSE)</f>
        <v>24</v>
      </c>
      <c r="D1130">
        <f>VLOOKUP(A1130,'Medical Examinations'!$A$1:$L$2336,3,FALSE)</f>
        <v>4.01</v>
      </c>
      <c r="E1130" t="str">
        <f>VLOOKUP(A1130,'Medical Examinations'!$A$1:$L$2336,4,FALSE)</f>
        <v>yes</v>
      </c>
      <c r="F1130" t="str">
        <f>VLOOKUP(A1130,'Medical Examinations'!$A$1:$L$2336,5,FALSE)</f>
        <v>No</v>
      </c>
      <c r="G1130" t="str">
        <f>VLOOKUP(A1130,'Medical Examinations'!$A$1:$L$2336,6,FALSE)</f>
        <v>No</v>
      </c>
      <c r="H1130" s="25">
        <f>VLOOKUP(A1130,'Medical Examinations'!$A$1:$L$2336,7,FALSE)</f>
        <v>1</v>
      </c>
      <c r="I1130" t="str">
        <f>VLOOKUP(A1130,'Medical Examinations'!$A$1:$L$2336,8,FALSE)</f>
        <v>No</v>
      </c>
      <c r="J1130" t="str">
        <f>VLOOKUP(A1130,'Medical Examinations'!$A$1:$L$2336,11,FALSE)</f>
        <v>Normal Weight</v>
      </c>
      <c r="K1130" t="str">
        <f>VLOOKUP(A1130,'Medical Examinations'!$A$1:$L$2336,12,FALSE)</f>
        <v>Normal</v>
      </c>
      <c r="L1130" t="str">
        <f>VLOOKUP(A1130,'Hospitalisation Details'!$A$1:$M$2344,12,FALSE)</f>
        <v>11-09-1964</v>
      </c>
      <c r="M1130">
        <f>VLOOKUP(A1130,'Hospitalisation Details'!$A$1:$M$2344,6,FALSE)</f>
        <v>9933.44</v>
      </c>
      <c r="N1130" t="str">
        <f>VLOOKUP(A1130,'Hospitalisation Details'!$A$1:$M$2344,7,FALSE)</f>
        <v>tier - 3</v>
      </c>
      <c r="O1130" t="str">
        <f>VLOOKUP(A1130,'Hospitalisation Details'!$A$1:$M$2344,8,FALSE)</f>
        <v>tier - 3</v>
      </c>
      <c r="P1130" t="str">
        <f>VLOOKUP(A1130,'Hospitalisation Details'!$A$1:$M$2344,9,FALSE)</f>
        <v>R1013</v>
      </c>
      <c r="Q1130">
        <f>VLOOKUP(A1130,'Hospitalisation Details'!$A$1:$M$2344,13,FALSE)</f>
        <v>58</v>
      </c>
    </row>
    <row r="1131" spans="1:17" ht="15.5" x14ac:dyDescent="0.35">
      <c r="A1131" s="21" t="s">
        <v>1241</v>
      </c>
      <c r="B1131" t="str">
        <f>VLOOKUP('Customer Names'!A1131,'Customer Names'!$A$2:$C$2336,3,FALSE)</f>
        <v xml:space="preserve">  Katie</v>
      </c>
      <c r="C1131">
        <f>VLOOKUP(A1131,'Medical Examinations'!$A$1:$L$2336,2, FALSE)</f>
        <v>31.78</v>
      </c>
      <c r="D1131">
        <f>VLOOKUP(A1131,'Medical Examinations'!$A$1:$L$2336,3,FALSE)</f>
        <v>4.24</v>
      </c>
      <c r="E1131" t="str">
        <f>VLOOKUP(A1131,'Medical Examinations'!$A$1:$L$2336,4,FALSE)</f>
        <v>yes</v>
      </c>
      <c r="F1131" t="str">
        <f>VLOOKUP(A1131,'Medical Examinations'!$A$1:$L$2336,5,FALSE)</f>
        <v>No</v>
      </c>
      <c r="G1131" t="str">
        <f>VLOOKUP(A1131,'Medical Examinations'!$A$1:$L$2336,6,FALSE)</f>
        <v>Yes</v>
      </c>
      <c r="H1131" s="25">
        <f>VLOOKUP(A1131,'Medical Examinations'!$A$1:$L$2336,7,FALSE)</f>
        <v>1</v>
      </c>
      <c r="I1131" t="str">
        <f>VLOOKUP(A1131,'Medical Examinations'!$A$1:$L$2336,8,FALSE)</f>
        <v>No</v>
      </c>
      <c r="J1131" t="str">
        <f>VLOOKUP(A1131,'Medical Examinations'!$A$1:$L$2336,11,FALSE)</f>
        <v>Obesity</v>
      </c>
      <c r="K1131" t="str">
        <f>VLOOKUP(A1131,'Medical Examinations'!$A$1:$L$2336,12,FALSE)</f>
        <v>Normal</v>
      </c>
      <c r="L1131" t="str">
        <f>VLOOKUP(A1131,'Hospitalisation Details'!$A$1:$M$2344,12,FALSE)</f>
        <v>03-12-1983</v>
      </c>
      <c r="M1131">
        <f>VLOOKUP(A1131,'Hospitalisation Details'!$A$1:$M$2344,6,FALSE)</f>
        <v>9931.9599999999991</v>
      </c>
      <c r="N1131" t="str">
        <f>VLOOKUP(A1131,'Hospitalisation Details'!$A$1:$M$2344,7,FALSE)</f>
        <v>tier - 2</v>
      </c>
      <c r="O1131" t="str">
        <f>VLOOKUP(A1131,'Hospitalisation Details'!$A$1:$M$2344,8,FALSE)</f>
        <v>tier - 2</v>
      </c>
      <c r="P1131" t="str">
        <f>VLOOKUP(A1131,'Hospitalisation Details'!$A$1:$M$2344,9,FALSE)</f>
        <v>R1012</v>
      </c>
      <c r="Q1131">
        <f>VLOOKUP(A1131,'Hospitalisation Details'!$A$1:$M$2344,13,FALSE)</f>
        <v>39</v>
      </c>
    </row>
    <row r="1132" spans="1:17" ht="15.5" x14ac:dyDescent="0.35">
      <c r="A1132" s="21" t="s">
        <v>1240</v>
      </c>
      <c r="B1132" t="str">
        <f>VLOOKUP('Customer Names'!A1132,'Customer Names'!$A$2:$C$2336,3,FALSE)</f>
        <v xml:space="preserve">  Rachelle L</v>
      </c>
      <c r="C1132">
        <f>VLOOKUP(A1132,'Medical Examinations'!$A$1:$L$2336,2, FALSE)</f>
        <v>32.25</v>
      </c>
      <c r="D1132">
        <f>VLOOKUP(A1132,'Medical Examinations'!$A$1:$L$2336,3,FALSE)</f>
        <v>5.36</v>
      </c>
      <c r="E1132" t="str">
        <f>VLOOKUP(A1132,'Medical Examinations'!$A$1:$L$2336,4,FALSE)</f>
        <v>yes</v>
      </c>
      <c r="F1132" t="str">
        <f>VLOOKUP(A1132,'Medical Examinations'!$A$1:$L$2336,5,FALSE)</f>
        <v>No</v>
      </c>
      <c r="G1132" t="str">
        <f>VLOOKUP(A1132,'Medical Examinations'!$A$1:$L$2336,6,FALSE)</f>
        <v>No</v>
      </c>
      <c r="H1132" s="25">
        <f>VLOOKUP(A1132,'Medical Examinations'!$A$1:$L$2336,7,FALSE)</f>
        <v>0</v>
      </c>
      <c r="I1132" t="str">
        <f>VLOOKUP(A1132,'Medical Examinations'!$A$1:$L$2336,8,FALSE)</f>
        <v>No</v>
      </c>
      <c r="J1132" t="str">
        <f>VLOOKUP(A1132,'Medical Examinations'!$A$1:$L$2336,11,FALSE)</f>
        <v>Obesity</v>
      </c>
      <c r="K1132" t="str">
        <f>VLOOKUP(A1132,'Medical Examinations'!$A$1:$L$2336,12,FALSE)</f>
        <v>Normal</v>
      </c>
      <c r="L1132" t="str">
        <f>VLOOKUP(A1132,'Hospitalisation Details'!$A$1:$M$2344,12,FALSE)</f>
        <v>19-08-1985</v>
      </c>
      <c r="M1132">
        <f>VLOOKUP(A1132,'Hospitalisation Details'!$A$1:$M$2344,6,FALSE)</f>
        <v>9930.64</v>
      </c>
      <c r="N1132" t="str">
        <f>VLOOKUP(A1132,'Hospitalisation Details'!$A$1:$M$2344,7,FALSE)</f>
        <v>tier - 2</v>
      </c>
      <c r="O1132" t="str">
        <f>VLOOKUP(A1132,'Hospitalisation Details'!$A$1:$M$2344,8,FALSE)</f>
        <v>tier - 3</v>
      </c>
      <c r="P1132" t="str">
        <f>VLOOKUP(A1132,'Hospitalisation Details'!$A$1:$M$2344,9,FALSE)</f>
        <v>R1025</v>
      </c>
      <c r="Q1132">
        <f>VLOOKUP(A1132,'Hospitalisation Details'!$A$1:$M$2344,13,FALSE)</f>
        <v>37</v>
      </c>
    </row>
    <row r="1133" spans="1:17" ht="15.5" x14ac:dyDescent="0.35">
      <c r="A1133" s="21" t="s">
        <v>1239</v>
      </c>
      <c r="B1133" t="str">
        <f>VLOOKUP('Customer Names'!A1133,'Customer Names'!$A$2:$C$2336,3,FALSE)</f>
        <v xml:space="preserve">  Colleen</v>
      </c>
      <c r="C1133">
        <f>VLOOKUP(A1133,'Medical Examinations'!$A$1:$L$2336,2, FALSE)</f>
        <v>30.114999999999998</v>
      </c>
      <c r="D1133">
        <f>VLOOKUP(A1133,'Medical Examinations'!$A$1:$L$2336,3,FALSE)</f>
        <v>4.99</v>
      </c>
      <c r="E1133" t="str">
        <f>VLOOKUP(A1133,'Medical Examinations'!$A$1:$L$2336,4,FALSE)</f>
        <v>No</v>
      </c>
      <c r="F1133" t="str">
        <f>VLOOKUP(A1133,'Medical Examinations'!$A$1:$L$2336,5,FALSE)</f>
        <v>No</v>
      </c>
      <c r="G1133" t="str">
        <f>VLOOKUP(A1133,'Medical Examinations'!$A$1:$L$2336,6,FALSE)</f>
        <v>No</v>
      </c>
      <c r="H1133" s="25">
        <f>VLOOKUP(A1133,'Medical Examinations'!$A$1:$L$2336,7,FALSE)</f>
        <v>2</v>
      </c>
      <c r="I1133" t="str">
        <f>VLOOKUP(A1133,'Medical Examinations'!$A$1:$L$2336,8,FALSE)</f>
        <v>No</v>
      </c>
      <c r="J1133" t="str">
        <f>VLOOKUP(A1133,'Medical Examinations'!$A$1:$L$2336,11,FALSE)</f>
        <v>Obesity</v>
      </c>
      <c r="K1133" t="str">
        <f>VLOOKUP(A1133,'Medical Examinations'!$A$1:$L$2336,12,FALSE)</f>
        <v>Normal</v>
      </c>
      <c r="L1133" t="str">
        <f>VLOOKUP(A1133,'Hospitalisation Details'!$A$1:$M$2344,12,FALSE)</f>
        <v>14-09-1972</v>
      </c>
      <c r="M1133">
        <f>VLOOKUP(A1133,'Hospitalisation Details'!$A$1:$M$2344,6,FALSE)</f>
        <v>9910.36</v>
      </c>
      <c r="N1133" t="str">
        <f>VLOOKUP(A1133,'Hospitalisation Details'!$A$1:$M$2344,7,FALSE)</f>
        <v>tier - 2</v>
      </c>
      <c r="O1133" t="str">
        <f>VLOOKUP(A1133,'Hospitalisation Details'!$A$1:$M$2344,8,FALSE)</f>
        <v>tier - 3</v>
      </c>
      <c r="P1133" t="str">
        <f>VLOOKUP(A1133,'Hospitalisation Details'!$A$1:$M$2344,9,FALSE)</f>
        <v>R1012</v>
      </c>
      <c r="Q1133">
        <f>VLOOKUP(A1133,'Hospitalisation Details'!$A$1:$M$2344,13,FALSE)</f>
        <v>50</v>
      </c>
    </row>
    <row r="1134" spans="1:17" ht="15.5" x14ac:dyDescent="0.35">
      <c r="A1134" s="21" t="s">
        <v>1238</v>
      </c>
      <c r="B1134" t="str">
        <f>VLOOKUP('Customer Names'!A1134,'Customer Names'!$A$2:$C$2336,3,FALSE)</f>
        <v xml:space="preserve">  Gregory A</v>
      </c>
      <c r="C1134">
        <f>VLOOKUP(A1134,'Medical Examinations'!$A$1:$L$2336,2, FALSE)</f>
        <v>22.41</v>
      </c>
      <c r="D1134">
        <f>VLOOKUP(A1134,'Medical Examinations'!$A$1:$L$2336,3,FALSE)</f>
        <v>8.68</v>
      </c>
      <c r="E1134" t="str">
        <f>VLOOKUP(A1134,'Medical Examinations'!$A$1:$L$2336,4,FALSE)</f>
        <v>No</v>
      </c>
      <c r="F1134" t="str">
        <f>VLOOKUP(A1134,'Medical Examinations'!$A$1:$L$2336,5,FALSE)</f>
        <v>No</v>
      </c>
      <c r="G1134" t="str">
        <f>VLOOKUP(A1134,'Medical Examinations'!$A$1:$L$2336,6,FALSE)</f>
        <v>No</v>
      </c>
      <c r="H1134" s="25">
        <f>VLOOKUP(A1134,'Medical Examinations'!$A$1:$L$2336,7,FALSE)</f>
        <v>0</v>
      </c>
      <c r="I1134" t="str">
        <f>VLOOKUP(A1134,'Medical Examinations'!$A$1:$L$2336,8,FALSE)</f>
        <v>No</v>
      </c>
      <c r="J1134" t="str">
        <f>VLOOKUP(A1134,'Medical Examinations'!$A$1:$L$2336,11,FALSE)</f>
        <v>Normal Weight</v>
      </c>
      <c r="K1134" t="str">
        <f>VLOOKUP(A1134,'Medical Examinations'!$A$1:$L$2336,12,FALSE)</f>
        <v>Diabetes</v>
      </c>
      <c r="L1134" t="str">
        <f>VLOOKUP(A1134,'Hospitalisation Details'!$A$1:$M$2344,12,FALSE)</f>
        <v>17-08-1962</v>
      </c>
      <c r="M1134">
        <f>VLOOKUP(A1134,'Hospitalisation Details'!$A$1:$M$2344,6,FALSE)</f>
        <v>9907.83</v>
      </c>
      <c r="N1134" t="str">
        <f>VLOOKUP(A1134,'Hospitalisation Details'!$A$1:$M$2344,7,FALSE)</f>
        <v>tier - 3</v>
      </c>
      <c r="O1134" t="str">
        <f>VLOOKUP(A1134,'Hospitalisation Details'!$A$1:$M$2344,8,FALSE)</f>
        <v>tier - 2</v>
      </c>
      <c r="P1134" t="str">
        <f>VLOOKUP(A1134,'Hospitalisation Details'!$A$1:$M$2344,9,FALSE)</f>
        <v>R1013</v>
      </c>
      <c r="Q1134">
        <f>VLOOKUP(A1134,'Hospitalisation Details'!$A$1:$M$2344,13,FALSE)</f>
        <v>60</v>
      </c>
    </row>
    <row r="1135" spans="1:17" ht="15.5" x14ac:dyDescent="0.35">
      <c r="A1135" s="21" t="s">
        <v>1237</v>
      </c>
      <c r="B1135" t="str">
        <f>VLOOKUP('Customer Names'!A1135,'Customer Names'!$A$2:$C$2336,3,FALSE)</f>
        <v xml:space="preserve">  Lara</v>
      </c>
      <c r="C1135">
        <f>VLOOKUP(A1135,'Medical Examinations'!$A$1:$L$2336,2, FALSE)</f>
        <v>45.72</v>
      </c>
      <c r="D1135">
        <f>VLOOKUP(A1135,'Medical Examinations'!$A$1:$L$2336,3,FALSE)</f>
        <v>4.2300000000000004</v>
      </c>
      <c r="E1135" t="str">
        <f>VLOOKUP(A1135,'Medical Examinations'!$A$1:$L$2336,4,FALSE)</f>
        <v>yes</v>
      </c>
      <c r="F1135" t="str">
        <f>VLOOKUP(A1135,'Medical Examinations'!$A$1:$L$2336,5,FALSE)</f>
        <v>No</v>
      </c>
      <c r="G1135" t="str">
        <f>VLOOKUP(A1135,'Medical Examinations'!$A$1:$L$2336,6,FALSE)</f>
        <v>No</v>
      </c>
      <c r="H1135" s="25">
        <f>VLOOKUP(A1135,'Medical Examinations'!$A$1:$L$2336,7,FALSE)</f>
        <v>0</v>
      </c>
      <c r="I1135" t="str">
        <f>VLOOKUP(A1135,'Medical Examinations'!$A$1:$L$2336,8,FALSE)</f>
        <v>No</v>
      </c>
      <c r="J1135" t="str">
        <f>VLOOKUP(A1135,'Medical Examinations'!$A$1:$L$2336,11,FALSE)</f>
        <v>Obesity</v>
      </c>
      <c r="K1135" t="str">
        <f>VLOOKUP(A1135,'Medical Examinations'!$A$1:$L$2336,12,FALSE)</f>
        <v>Normal</v>
      </c>
      <c r="L1135" t="str">
        <f>VLOOKUP(A1135,'Hospitalisation Details'!$A$1:$M$2344,12,FALSE)</f>
        <v>08-07-1996</v>
      </c>
      <c r="M1135">
        <f>VLOOKUP(A1135,'Hospitalisation Details'!$A$1:$M$2344,6,FALSE)</f>
        <v>9894.69</v>
      </c>
      <c r="N1135" t="str">
        <f>VLOOKUP(A1135,'Hospitalisation Details'!$A$1:$M$2344,7,FALSE)</f>
        <v>tier - 2</v>
      </c>
      <c r="O1135" t="str">
        <f>VLOOKUP(A1135,'Hospitalisation Details'!$A$1:$M$2344,8,FALSE)</f>
        <v>tier - 3</v>
      </c>
      <c r="P1135" t="str">
        <f>VLOOKUP(A1135,'Hospitalisation Details'!$A$1:$M$2344,9,FALSE)</f>
        <v>R1012</v>
      </c>
      <c r="Q1135">
        <f>VLOOKUP(A1135,'Hospitalisation Details'!$A$1:$M$2344,13,FALSE)</f>
        <v>27</v>
      </c>
    </row>
    <row r="1136" spans="1:17" ht="15.5" x14ac:dyDescent="0.35">
      <c r="A1136" s="21" t="s">
        <v>1236</v>
      </c>
      <c r="B1136" t="str">
        <f>VLOOKUP('Customer Names'!A1136,'Customer Names'!$A$2:$C$2336,3,FALSE)</f>
        <v xml:space="preserve">  Megan</v>
      </c>
      <c r="C1136">
        <f>VLOOKUP(A1136,'Medical Examinations'!$A$1:$L$2336,2, FALSE)</f>
        <v>25</v>
      </c>
      <c r="D1136">
        <f>VLOOKUP(A1136,'Medical Examinations'!$A$1:$L$2336,3,FALSE)</f>
        <v>5.32</v>
      </c>
      <c r="E1136" t="str">
        <f>VLOOKUP(A1136,'Medical Examinations'!$A$1:$L$2336,4,FALSE)</f>
        <v>yes</v>
      </c>
      <c r="F1136" t="str">
        <f>VLOOKUP(A1136,'Medical Examinations'!$A$1:$L$2336,5,FALSE)</f>
        <v>No</v>
      </c>
      <c r="G1136" t="str">
        <f>VLOOKUP(A1136,'Medical Examinations'!$A$1:$L$2336,6,FALSE)</f>
        <v>No</v>
      </c>
      <c r="H1136" s="25">
        <f>VLOOKUP(A1136,'Medical Examinations'!$A$1:$L$2336,7,FALSE)</f>
        <v>2</v>
      </c>
      <c r="I1136" t="str">
        <f>VLOOKUP(A1136,'Medical Examinations'!$A$1:$L$2336,8,FALSE)</f>
        <v>No</v>
      </c>
      <c r="J1136" t="str">
        <f>VLOOKUP(A1136,'Medical Examinations'!$A$1:$L$2336,11,FALSE)</f>
        <v>Over Weight</v>
      </c>
      <c r="K1136" t="str">
        <f>VLOOKUP(A1136,'Medical Examinations'!$A$1:$L$2336,12,FALSE)</f>
        <v>Normal</v>
      </c>
      <c r="L1136" t="str">
        <f>VLOOKUP(A1136,'Hospitalisation Details'!$A$1:$M$2344,12,FALSE)</f>
        <v>05-11-1966</v>
      </c>
      <c r="M1136">
        <f>VLOOKUP(A1136,'Hospitalisation Details'!$A$1:$M$2344,6,FALSE)</f>
        <v>9890.23</v>
      </c>
      <c r="N1136" t="str">
        <f>VLOOKUP(A1136,'Hospitalisation Details'!$A$1:$M$2344,7,FALSE)</f>
        <v>tier - 3</v>
      </c>
      <c r="O1136" t="str">
        <f>VLOOKUP(A1136,'Hospitalisation Details'!$A$1:$M$2344,8,FALSE)</f>
        <v>tier - 3</v>
      </c>
      <c r="P1136" t="str">
        <f>VLOOKUP(A1136,'Hospitalisation Details'!$A$1:$M$2344,9,FALSE)</f>
        <v>R1013</v>
      </c>
      <c r="Q1136">
        <f>VLOOKUP(A1136,'Hospitalisation Details'!$A$1:$M$2344,13,FALSE)</f>
        <v>56</v>
      </c>
    </row>
    <row r="1137" spans="1:17" ht="15.5" x14ac:dyDescent="0.35">
      <c r="A1137" s="21" t="s">
        <v>1235</v>
      </c>
      <c r="B1137" t="str">
        <f>VLOOKUP('Customer Names'!A1137,'Customer Names'!$A$2:$C$2336,3,FALSE)</f>
        <v xml:space="preserve">  Sara</v>
      </c>
      <c r="C1137">
        <f>VLOOKUP(A1137,'Medical Examinations'!$A$1:$L$2336,2, FALSE)</f>
        <v>39.5</v>
      </c>
      <c r="D1137">
        <f>VLOOKUP(A1137,'Medical Examinations'!$A$1:$L$2336,3,FALSE)</f>
        <v>6.66</v>
      </c>
      <c r="E1137" t="str">
        <f>VLOOKUP(A1137,'Medical Examinations'!$A$1:$L$2336,4,FALSE)</f>
        <v>No</v>
      </c>
      <c r="F1137" t="str">
        <f>VLOOKUP(A1137,'Medical Examinations'!$A$1:$L$2336,5,FALSE)</f>
        <v>No</v>
      </c>
      <c r="G1137" t="str">
        <f>VLOOKUP(A1137,'Medical Examinations'!$A$1:$L$2336,6,FALSE)</f>
        <v>No</v>
      </c>
      <c r="H1137" s="25">
        <f>VLOOKUP(A1137,'Medical Examinations'!$A$1:$L$2336,7,FALSE)</f>
        <v>0</v>
      </c>
      <c r="I1137" t="str">
        <f>VLOOKUP(A1137,'Medical Examinations'!$A$1:$L$2336,8,FALSE)</f>
        <v>No</v>
      </c>
      <c r="J1137" t="str">
        <f>VLOOKUP(A1137,'Medical Examinations'!$A$1:$L$2336,11,FALSE)</f>
        <v>Obesity</v>
      </c>
      <c r="K1137" t="str">
        <f>VLOOKUP(A1137,'Medical Examinations'!$A$1:$L$2336,12,FALSE)</f>
        <v>Diabetes</v>
      </c>
      <c r="L1137" t="str">
        <f>VLOOKUP(A1137,'Hospitalisation Details'!$A$1:$M$2344,12,FALSE)</f>
        <v>08-11-1971</v>
      </c>
      <c r="M1137">
        <f>VLOOKUP(A1137,'Hospitalisation Details'!$A$1:$M$2344,6,FALSE)</f>
        <v>9880.07</v>
      </c>
      <c r="N1137" t="str">
        <f>VLOOKUP(A1137,'Hospitalisation Details'!$A$1:$M$2344,7,FALSE)</f>
        <v>tier - 2</v>
      </c>
      <c r="O1137" t="str">
        <f>VLOOKUP(A1137,'Hospitalisation Details'!$A$1:$M$2344,8,FALSE)</f>
        <v>tier - 3</v>
      </c>
      <c r="P1137" t="str">
        <f>VLOOKUP(A1137,'Hospitalisation Details'!$A$1:$M$2344,9,FALSE)</f>
        <v>R1011</v>
      </c>
      <c r="Q1137">
        <f>VLOOKUP(A1137,'Hospitalisation Details'!$A$1:$M$2344,13,FALSE)</f>
        <v>51</v>
      </c>
    </row>
    <row r="1138" spans="1:17" ht="15.5" x14ac:dyDescent="0.35">
      <c r="A1138" s="21" t="s">
        <v>1234</v>
      </c>
      <c r="B1138" t="str">
        <f>VLOOKUP('Customer Names'!A1138,'Customer Names'!$A$2:$C$2336,3,FALSE)</f>
        <v xml:space="preserve">  Lucie J</v>
      </c>
      <c r="C1138">
        <f>VLOOKUP(A1138,'Medical Examinations'!$A$1:$L$2336,2, FALSE)</f>
        <v>37.729999999999997</v>
      </c>
      <c r="D1138">
        <f>VLOOKUP(A1138,'Medical Examinations'!$A$1:$L$2336,3,FALSE)</f>
        <v>7.4</v>
      </c>
      <c r="E1138" t="str">
        <f>VLOOKUP(A1138,'Medical Examinations'!$A$1:$L$2336,4,FALSE)</f>
        <v>No</v>
      </c>
      <c r="F1138" t="str">
        <f>VLOOKUP(A1138,'Medical Examinations'!$A$1:$L$2336,5,FALSE)</f>
        <v>No</v>
      </c>
      <c r="G1138" t="str">
        <f>VLOOKUP(A1138,'Medical Examinations'!$A$1:$L$2336,6,FALSE)</f>
        <v>No</v>
      </c>
      <c r="H1138" s="25">
        <f>VLOOKUP(A1138,'Medical Examinations'!$A$1:$L$2336,7,FALSE)</f>
        <v>0</v>
      </c>
      <c r="I1138" t="str">
        <f>VLOOKUP(A1138,'Medical Examinations'!$A$1:$L$2336,8,FALSE)</f>
        <v>No</v>
      </c>
      <c r="J1138" t="str">
        <f>VLOOKUP(A1138,'Medical Examinations'!$A$1:$L$2336,11,FALSE)</f>
        <v>Obesity</v>
      </c>
      <c r="K1138" t="str">
        <f>VLOOKUP(A1138,'Medical Examinations'!$A$1:$L$2336,12,FALSE)</f>
        <v>Diabetes</v>
      </c>
      <c r="L1138" t="str">
        <f>VLOOKUP(A1138,'Hospitalisation Details'!$A$1:$M$2344,12,FALSE)</f>
        <v>03-10-1971</v>
      </c>
      <c r="M1138">
        <f>VLOOKUP(A1138,'Hospitalisation Details'!$A$1:$M$2344,6,FALSE)</f>
        <v>9877.61</v>
      </c>
      <c r="N1138" t="str">
        <f>VLOOKUP(A1138,'Hospitalisation Details'!$A$1:$M$2344,7,FALSE)</f>
        <v>tier - 2</v>
      </c>
      <c r="O1138" t="str">
        <f>VLOOKUP(A1138,'Hospitalisation Details'!$A$1:$M$2344,8,FALSE)</f>
        <v>tier - 1</v>
      </c>
      <c r="P1138" t="str">
        <f>VLOOKUP(A1138,'Hospitalisation Details'!$A$1:$M$2344,9,FALSE)</f>
        <v>R1013</v>
      </c>
      <c r="Q1138">
        <f>VLOOKUP(A1138,'Hospitalisation Details'!$A$1:$M$2344,13,FALSE)</f>
        <v>51</v>
      </c>
    </row>
    <row r="1139" spans="1:17" ht="15.5" x14ac:dyDescent="0.35">
      <c r="A1139" s="21" t="s">
        <v>1233</v>
      </c>
      <c r="B1139" t="str">
        <f>VLOOKUP('Customer Names'!A1139,'Customer Names'!$A$2:$C$2336,3,FALSE)</f>
        <v xml:space="preserve">  Elizabeth S</v>
      </c>
      <c r="C1139">
        <f>VLOOKUP(A1139,'Medical Examinations'!$A$1:$L$2336,2, FALSE)</f>
        <v>40.659999999999997</v>
      </c>
      <c r="D1139">
        <f>VLOOKUP(A1139,'Medical Examinations'!$A$1:$L$2336,3,FALSE)</f>
        <v>10.08</v>
      </c>
      <c r="E1139" t="str">
        <f>VLOOKUP(A1139,'Medical Examinations'!$A$1:$L$2336,4,FALSE)</f>
        <v>No</v>
      </c>
      <c r="F1139" t="str">
        <f>VLOOKUP(A1139,'Medical Examinations'!$A$1:$L$2336,5,FALSE)</f>
        <v>No</v>
      </c>
      <c r="G1139" t="str">
        <f>VLOOKUP(A1139,'Medical Examinations'!$A$1:$L$2336,6,FALSE)</f>
        <v>No</v>
      </c>
      <c r="H1139" s="25">
        <f>VLOOKUP(A1139,'Medical Examinations'!$A$1:$L$2336,7,FALSE)</f>
        <v>0</v>
      </c>
      <c r="I1139" t="str">
        <f>VLOOKUP(A1139,'Medical Examinations'!$A$1:$L$2336,8,FALSE)</f>
        <v>No</v>
      </c>
      <c r="J1139" t="str">
        <f>VLOOKUP(A1139,'Medical Examinations'!$A$1:$L$2336,11,FALSE)</f>
        <v>Obesity</v>
      </c>
      <c r="K1139" t="str">
        <f>VLOOKUP(A1139,'Medical Examinations'!$A$1:$L$2336,12,FALSE)</f>
        <v>Diabetes</v>
      </c>
      <c r="L1139" t="str">
        <f>VLOOKUP(A1139,'Hospitalisation Details'!$A$1:$M$2344,12,FALSE)</f>
        <v>03-07-1971</v>
      </c>
      <c r="M1139">
        <f>VLOOKUP(A1139,'Hospitalisation Details'!$A$1:$M$2344,6,FALSE)</f>
        <v>9875.68</v>
      </c>
      <c r="N1139" t="str">
        <f>VLOOKUP(A1139,'Hospitalisation Details'!$A$1:$M$2344,7,FALSE)</f>
        <v>tier - 2</v>
      </c>
      <c r="O1139" t="str">
        <f>VLOOKUP(A1139,'Hospitalisation Details'!$A$1:$M$2344,8,FALSE)</f>
        <v>tier - 3</v>
      </c>
      <c r="P1139" t="str">
        <f>VLOOKUP(A1139,'Hospitalisation Details'!$A$1:$M$2344,9,FALSE)</f>
        <v>R1024</v>
      </c>
      <c r="Q1139">
        <f>VLOOKUP(A1139,'Hospitalisation Details'!$A$1:$M$2344,13,FALSE)</f>
        <v>52</v>
      </c>
    </row>
    <row r="1140" spans="1:17" ht="15.5" x14ac:dyDescent="0.35">
      <c r="A1140" s="21" t="s">
        <v>1232</v>
      </c>
      <c r="B1140" t="str">
        <f>VLOOKUP('Customer Names'!A1140,'Customer Names'!$A$2:$C$2336,3,FALSE)</f>
        <v xml:space="preserve">  Carma S</v>
      </c>
      <c r="C1140">
        <f>VLOOKUP(A1140,'Medical Examinations'!$A$1:$L$2336,2, FALSE)</f>
        <v>34.200000000000003</v>
      </c>
      <c r="D1140">
        <f>VLOOKUP(A1140,'Medical Examinations'!$A$1:$L$2336,3,FALSE)</f>
        <v>8.58</v>
      </c>
      <c r="E1140" t="str">
        <f>VLOOKUP(A1140,'Medical Examinations'!$A$1:$L$2336,4,FALSE)</f>
        <v>No</v>
      </c>
      <c r="F1140" t="str">
        <f>VLOOKUP(A1140,'Medical Examinations'!$A$1:$L$2336,5,FALSE)</f>
        <v>No</v>
      </c>
      <c r="G1140" t="str">
        <f>VLOOKUP(A1140,'Medical Examinations'!$A$1:$L$2336,6,FALSE)</f>
        <v>No</v>
      </c>
      <c r="H1140" s="25">
        <f>VLOOKUP(A1140,'Medical Examinations'!$A$1:$L$2336,7,FALSE)</f>
        <v>0</v>
      </c>
      <c r="I1140" t="str">
        <f>VLOOKUP(A1140,'Medical Examinations'!$A$1:$L$2336,8,FALSE)</f>
        <v>No</v>
      </c>
      <c r="J1140" t="str">
        <f>VLOOKUP(A1140,'Medical Examinations'!$A$1:$L$2336,11,FALSE)</f>
        <v>Obesity</v>
      </c>
      <c r="K1140" t="str">
        <f>VLOOKUP(A1140,'Medical Examinations'!$A$1:$L$2336,12,FALSE)</f>
        <v>Diabetes</v>
      </c>
      <c r="L1140" t="str">
        <f>VLOOKUP(A1140,'Hospitalisation Details'!$A$1:$M$2344,12,FALSE)</f>
        <v>22-12-1971</v>
      </c>
      <c r="M1140">
        <f>VLOOKUP(A1140,'Hospitalisation Details'!$A$1:$M$2344,6,FALSE)</f>
        <v>9872.7000000000007</v>
      </c>
      <c r="N1140" t="str">
        <f>VLOOKUP(A1140,'Hospitalisation Details'!$A$1:$M$2344,7,FALSE)</f>
        <v>tier - 2</v>
      </c>
      <c r="O1140" t="str">
        <f>VLOOKUP(A1140,'Hospitalisation Details'!$A$1:$M$2344,8,FALSE)</f>
        <v>tier - 2</v>
      </c>
      <c r="P1140" t="str">
        <f>VLOOKUP(A1140,'Hospitalisation Details'!$A$1:$M$2344,9,FALSE)</f>
        <v>R1011</v>
      </c>
      <c r="Q1140">
        <f>VLOOKUP(A1140,'Hospitalisation Details'!$A$1:$M$2344,13,FALSE)</f>
        <v>51</v>
      </c>
    </row>
    <row r="1141" spans="1:17" ht="15.5" x14ac:dyDescent="0.35">
      <c r="A1141" s="21" t="s">
        <v>1231</v>
      </c>
      <c r="B1141" t="str">
        <f>VLOOKUP('Customer Names'!A1141,'Customer Names'!$A$2:$C$2336,3,FALSE)</f>
        <v xml:space="preserve">  Ryan</v>
      </c>
      <c r="C1141">
        <f>VLOOKUP(A1141,'Medical Examinations'!$A$1:$L$2336,2, FALSE)</f>
        <v>46.51</v>
      </c>
      <c r="D1141">
        <f>VLOOKUP(A1141,'Medical Examinations'!$A$1:$L$2336,3,FALSE)</f>
        <v>5.84</v>
      </c>
      <c r="E1141" t="str">
        <f>VLOOKUP(A1141,'Medical Examinations'!$A$1:$L$2336,4,FALSE)</f>
        <v>No</v>
      </c>
      <c r="F1141" t="str">
        <f>VLOOKUP(A1141,'Medical Examinations'!$A$1:$L$2336,5,FALSE)</f>
        <v>No</v>
      </c>
      <c r="G1141" t="str">
        <f>VLOOKUP(A1141,'Medical Examinations'!$A$1:$L$2336,6,FALSE)</f>
        <v>No</v>
      </c>
      <c r="H1141" s="25">
        <f>VLOOKUP(A1141,'Medical Examinations'!$A$1:$L$2336,7,FALSE)</f>
        <v>1</v>
      </c>
      <c r="I1141" t="str">
        <f>VLOOKUP(A1141,'Medical Examinations'!$A$1:$L$2336,8,FALSE)</f>
        <v>No</v>
      </c>
      <c r="J1141" t="str">
        <f>VLOOKUP(A1141,'Medical Examinations'!$A$1:$L$2336,11,FALSE)</f>
        <v>Obesity</v>
      </c>
      <c r="K1141" t="str">
        <f>VLOOKUP(A1141,'Medical Examinations'!$A$1:$L$2336,12,FALSE)</f>
        <v>Prediabetes</v>
      </c>
      <c r="L1141" t="str">
        <f>VLOOKUP(A1141,'Hospitalisation Details'!$A$1:$M$2344,12,FALSE)</f>
        <v>06-07-1998</v>
      </c>
      <c r="M1141">
        <f>VLOOKUP(A1141,'Hospitalisation Details'!$A$1:$M$2344,6,FALSE)</f>
        <v>9870.59</v>
      </c>
      <c r="N1141" t="str">
        <f>VLOOKUP(A1141,'Hospitalisation Details'!$A$1:$M$2344,7,FALSE)</f>
        <v>tier - 2</v>
      </c>
      <c r="O1141" t="str">
        <f>VLOOKUP(A1141,'Hospitalisation Details'!$A$1:$M$2344,8,FALSE)</f>
        <v>tier - 2</v>
      </c>
      <c r="P1141" t="str">
        <f>VLOOKUP(A1141,'Hospitalisation Details'!$A$1:$M$2344,9,FALSE)</f>
        <v>R1023</v>
      </c>
      <c r="Q1141">
        <f>VLOOKUP(A1141,'Hospitalisation Details'!$A$1:$M$2344,13,FALSE)</f>
        <v>25</v>
      </c>
    </row>
    <row r="1142" spans="1:17" ht="15.5" x14ac:dyDescent="0.35">
      <c r="A1142" s="21" t="s">
        <v>1230</v>
      </c>
      <c r="B1142" t="str">
        <f>VLOOKUP('Customer Names'!A1142,'Customer Names'!$A$2:$C$2336,3,FALSE)</f>
        <v xml:space="preserve">  Daniel</v>
      </c>
      <c r="C1142">
        <f>VLOOKUP(A1142,'Medical Examinations'!$A$1:$L$2336,2, FALSE)</f>
        <v>28.88</v>
      </c>
      <c r="D1142">
        <f>VLOOKUP(A1142,'Medical Examinations'!$A$1:$L$2336,3,FALSE)</f>
        <v>4.8600000000000003</v>
      </c>
      <c r="E1142" t="str">
        <f>VLOOKUP(A1142,'Medical Examinations'!$A$1:$L$2336,4,FALSE)</f>
        <v>yes</v>
      </c>
      <c r="F1142" t="str">
        <f>VLOOKUP(A1142,'Medical Examinations'!$A$1:$L$2336,5,FALSE)</f>
        <v>No</v>
      </c>
      <c r="G1142" t="str">
        <f>VLOOKUP(A1142,'Medical Examinations'!$A$1:$L$2336,6,FALSE)</f>
        <v>Yes</v>
      </c>
      <c r="H1142" s="25">
        <f>VLOOKUP(A1142,'Medical Examinations'!$A$1:$L$2336,7,FALSE)</f>
        <v>1</v>
      </c>
      <c r="I1142" t="str">
        <f>VLOOKUP(A1142,'Medical Examinations'!$A$1:$L$2336,8,FALSE)</f>
        <v>No</v>
      </c>
      <c r="J1142" t="str">
        <f>VLOOKUP(A1142,'Medical Examinations'!$A$1:$L$2336,11,FALSE)</f>
        <v>Over Weight</v>
      </c>
      <c r="K1142" t="str">
        <f>VLOOKUP(A1142,'Medical Examinations'!$A$1:$L$2336,12,FALSE)</f>
        <v>Normal</v>
      </c>
      <c r="L1142" t="str">
        <f>VLOOKUP(A1142,'Hospitalisation Details'!$A$1:$M$2344,12,FALSE)</f>
        <v>13-08-1969</v>
      </c>
      <c r="M1142">
        <f>VLOOKUP(A1142,'Hospitalisation Details'!$A$1:$M$2344,6,FALSE)</f>
        <v>9869.81</v>
      </c>
      <c r="N1142" t="str">
        <f>VLOOKUP(A1142,'Hospitalisation Details'!$A$1:$M$2344,7,FALSE)</f>
        <v>tier - 3</v>
      </c>
      <c r="O1142" t="str">
        <f>VLOOKUP(A1142,'Hospitalisation Details'!$A$1:$M$2344,8,FALSE)</f>
        <v>tier - 3</v>
      </c>
      <c r="P1142" t="str">
        <f>VLOOKUP(A1142,'Hospitalisation Details'!$A$1:$M$2344,9,FALSE)</f>
        <v>R1012</v>
      </c>
      <c r="Q1142">
        <f>VLOOKUP(A1142,'Hospitalisation Details'!$A$1:$M$2344,13,FALSE)</f>
        <v>53</v>
      </c>
    </row>
    <row r="1143" spans="1:17" ht="15.5" x14ac:dyDescent="0.35">
      <c r="A1143" s="21" t="s">
        <v>1229</v>
      </c>
      <c r="B1143" t="str">
        <f>VLOOKUP('Customer Names'!A1143,'Customer Names'!$A$2:$C$2336,3,FALSE)</f>
        <v xml:space="preserve">  Sarah</v>
      </c>
      <c r="C1143">
        <f>VLOOKUP(A1143,'Medical Examinations'!$A$1:$L$2336,2, FALSE)</f>
        <v>33.914999999999999</v>
      </c>
      <c r="D1143">
        <f>VLOOKUP(A1143,'Medical Examinations'!$A$1:$L$2336,3,FALSE)</f>
        <v>11.52</v>
      </c>
      <c r="E1143" t="str">
        <f>VLOOKUP(A1143,'Medical Examinations'!$A$1:$L$2336,4,FALSE)</f>
        <v>No</v>
      </c>
      <c r="F1143" t="str">
        <f>VLOOKUP(A1143,'Medical Examinations'!$A$1:$L$2336,5,FALSE)</f>
        <v>No</v>
      </c>
      <c r="G1143" t="str">
        <f>VLOOKUP(A1143,'Medical Examinations'!$A$1:$L$2336,6,FALSE)</f>
        <v>No</v>
      </c>
      <c r="H1143" s="25">
        <f>VLOOKUP(A1143,'Medical Examinations'!$A$1:$L$2336,7,FALSE)</f>
        <v>0</v>
      </c>
      <c r="I1143" t="str">
        <f>VLOOKUP(A1143,'Medical Examinations'!$A$1:$L$2336,8,FALSE)</f>
        <v>No</v>
      </c>
      <c r="J1143" t="str">
        <f>VLOOKUP(A1143,'Medical Examinations'!$A$1:$L$2336,11,FALSE)</f>
        <v>Obesity</v>
      </c>
      <c r="K1143" t="str">
        <f>VLOOKUP(A1143,'Medical Examinations'!$A$1:$L$2336,12,FALSE)</f>
        <v>Diabetes</v>
      </c>
      <c r="L1143" t="str">
        <f>VLOOKUP(A1143,'Hospitalisation Details'!$A$1:$M$2344,12,FALSE)</f>
        <v>09-11-1971</v>
      </c>
      <c r="M1143">
        <f>VLOOKUP(A1143,'Hospitalisation Details'!$A$1:$M$2344,6,FALSE)</f>
        <v>9866.2999999999993</v>
      </c>
      <c r="N1143" t="str">
        <f>VLOOKUP(A1143,'Hospitalisation Details'!$A$1:$M$2344,7,FALSE)</f>
        <v>tier - 2</v>
      </c>
      <c r="O1143" t="str">
        <f>VLOOKUP(A1143,'Hospitalisation Details'!$A$1:$M$2344,8,FALSE)</f>
        <v>tier - 3</v>
      </c>
      <c r="P1143" t="str">
        <f>VLOOKUP(A1143,'Hospitalisation Details'!$A$1:$M$2344,9,FALSE)</f>
        <v>R1024</v>
      </c>
      <c r="Q1143">
        <f>VLOOKUP(A1143,'Hospitalisation Details'!$A$1:$M$2344,13,FALSE)</f>
        <v>51</v>
      </c>
    </row>
    <row r="1144" spans="1:17" ht="15.5" x14ac:dyDescent="0.35">
      <c r="A1144" s="21" t="s">
        <v>1228</v>
      </c>
      <c r="B1144" t="str">
        <f>VLOOKUP('Customer Names'!A1144,'Customer Names'!$A$2:$C$2336,3,FALSE)</f>
        <v xml:space="preserve">  Matthew J</v>
      </c>
      <c r="C1144">
        <f>VLOOKUP(A1144,'Medical Examinations'!$A$1:$L$2336,2, FALSE)</f>
        <v>24.32</v>
      </c>
      <c r="D1144">
        <f>VLOOKUP(A1144,'Medical Examinations'!$A$1:$L$2336,3,FALSE)</f>
        <v>6.15</v>
      </c>
      <c r="E1144" t="str">
        <f>VLOOKUP(A1144,'Medical Examinations'!$A$1:$L$2336,4,FALSE)</f>
        <v>yes</v>
      </c>
      <c r="F1144" t="str">
        <f>VLOOKUP(A1144,'Medical Examinations'!$A$1:$L$2336,5,FALSE)</f>
        <v>No</v>
      </c>
      <c r="G1144" t="str">
        <f>VLOOKUP(A1144,'Medical Examinations'!$A$1:$L$2336,6,FALSE)</f>
        <v>Yes</v>
      </c>
      <c r="H1144" s="25">
        <f>VLOOKUP(A1144,'Medical Examinations'!$A$1:$L$2336,7,FALSE)</f>
        <v>1</v>
      </c>
      <c r="I1144" t="str">
        <f>VLOOKUP(A1144,'Medical Examinations'!$A$1:$L$2336,8,FALSE)</f>
        <v>No</v>
      </c>
      <c r="J1144" t="str">
        <f>VLOOKUP(A1144,'Medical Examinations'!$A$1:$L$2336,11,FALSE)</f>
        <v>Normal Weight</v>
      </c>
      <c r="K1144" t="str">
        <f>VLOOKUP(A1144,'Medical Examinations'!$A$1:$L$2336,12,FALSE)</f>
        <v>Prediabetes</v>
      </c>
      <c r="L1144" t="str">
        <f>VLOOKUP(A1144,'Hospitalisation Details'!$A$1:$M$2344,12,FALSE)</f>
        <v>20-10-1969</v>
      </c>
      <c r="M1144">
        <f>VLOOKUP(A1144,'Hospitalisation Details'!$A$1:$M$2344,6,FALSE)</f>
        <v>9863.4699999999993</v>
      </c>
      <c r="N1144" t="str">
        <f>VLOOKUP(A1144,'Hospitalisation Details'!$A$1:$M$2344,7,FALSE)</f>
        <v>tier - 3</v>
      </c>
      <c r="O1144" t="str">
        <f>VLOOKUP(A1144,'Hospitalisation Details'!$A$1:$M$2344,8,FALSE)</f>
        <v>tier - 3</v>
      </c>
      <c r="P1144" t="str">
        <f>VLOOKUP(A1144,'Hospitalisation Details'!$A$1:$M$2344,9,FALSE)</f>
        <v>R1012</v>
      </c>
      <c r="Q1144">
        <f>VLOOKUP(A1144,'Hospitalisation Details'!$A$1:$M$2344,13,FALSE)</f>
        <v>53</v>
      </c>
    </row>
    <row r="1145" spans="1:17" ht="15.5" x14ac:dyDescent="0.35">
      <c r="A1145" s="21" t="s">
        <v>1227</v>
      </c>
      <c r="B1145" t="str">
        <f>VLOOKUP('Customer Names'!A1145,'Customer Names'!$A$2:$C$2336,3,FALSE)</f>
        <v xml:space="preserve">  Francesca</v>
      </c>
      <c r="C1145">
        <f>VLOOKUP(A1145,'Medical Examinations'!$A$1:$L$2336,2, FALSE)</f>
        <v>25.8</v>
      </c>
      <c r="D1145">
        <f>VLOOKUP(A1145,'Medical Examinations'!$A$1:$L$2336,3,FALSE)</f>
        <v>9.94</v>
      </c>
      <c r="E1145" t="str">
        <f>VLOOKUP(A1145,'Medical Examinations'!$A$1:$L$2336,4,FALSE)</f>
        <v>No</v>
      </c>
      <c r="F1145" t="str">
        <f>VLOOKUP(A1145,'Medical Examinations'!$A$1:$L$2336,5,FALSE)</f>
        <v>No</v>
      </c>
      <c r="G1145" t="str">
        <f>VLOOKUP(A1145,'Medical Examinations'!$A$1:$L$2336,6,FALSE)</f>
        <v>No</v>
      </c>
      <c r="H1145" s="25">
        <f>VLOOKUP(A1145,'Medical Examinations'!$A$1:$L$2336,7,FALSE)</f>
        <v>0</v>
      </c>
      <c r="I1145" t="str">
        <f>VLOOKUP(A1145,'Medical Examinations'!$A$1:$L$2336,8,FALSE)</f>
        <v>No</v>
      </c>
      <c r="J1145" t="str">
        <f>VLOOKUP(A1145,'Medical Examinations'!$A$1:$L$2336,11,FALSE)</f>
        <v>Over Weight</v>
      </c>
      <c r="K1145" t="str">
        <f>VLOOKUP(A1145,'Medical Examinations'!$A$1:$L$2336,12,FALSE)</f>
        <v>Diabetes</v>
      </c>
      <c r="L1145" t="str">
        <f>VLOOKUP(A1145,'Hospitalisation Details'!$A$1:$M$2344,12,FALSE)</f>
        <v>17-07-1971</v>
      </c>
      <c r="M1145">
        <f>VLOOKUP(A1145,'Hospitalisation Details'!$A$1:$M$2344,6,FALSE)</f>
        <v>9861.0300000000007</v>
      </c>
      <c r="N1145" t="str">
        <f>VLOOKUP(A1145,'Hospitalisation Details'!$A$1:$M$2344,7,FALSE)</f>
        <v>tier - 2</v>
      </c>
      <c r="O1145" t="str">
        <f>VLOOKUP(A1145,'Hospitalisation Details'!$A$1:$M$2344,8,FALSE)</f>
        <v>tier - 2</v>
      </c>
      <c r="P1145" t="str">
        <f>VLOOKUP(A1145,'Hospitalisation Details'!$A$1:$M$2344,9,FALSE)</f>
        <v>R1011</v>
      </c>
      <c r="Q1145">
        <f>VLOOKUP(A1145,'Hospitalisation Details'!$A$1:$M$2344,13,FALSE)</f>
        <v>52</v>
      </c>
    </row>
    <row r="1146" spans="1:17" ht="15.5" x14ac:dyDescent="0.35">
      <c r="A1146" s="21" t="s">
        <v>1226</v>
      </c>
      <c r="B1146" t="str">
        <f>VLOOKUP('Customer Names'!A1146,'Customer Names'!$A$2:$C$2336,3,FALSE)</f>
        <v xml:space="preserve">  Nicole</v>
      </c>
      <c r="C1146">
        <f>VLOOKUP(A1146,'Medical Examinations'!$A$1:$L$2336,2, FALSE)</f>
        <v>21.56</v>
      </c>
      <c r="D1146">
        <f>VLOOKUP(A1146,'Medical Examinations'!$A$1:$L$2336,3,FALSE)</f>
        <v>10.56</v>
      </c>
      <c r="E1146" t="str">
        <f>VLOOKUP(A1146,'Medical Examinations'!$A$1:$L$2336,4,FALSE)</f>
        <v>No</v>
      </c>
      <c r="F1146" t="str">
        <f>VLOOKUP(A1146,'Medical Examinations'!$A$1:$L$2336,5,FALSE)</f>
        <v>No</v>
      </c>
      <c r="G1146" t="str">
        <f>VLOOKUP(A1146,'Medical Examinations'!$A$1:$L$2336,6,FALSE)</f>
        <v>No</v>
      </c>
      <c r="H1146" s="25">
        <f>VLOOKUP(A1146,'Medical Examinations'!$A$1:$L$2336,7,FALSE)</f>
        <v>0</v>
      </c>
      <c r="I1146" t="str">
        <f>VLOOKUP(A1146,'Medical Examinations'!$A$1:$L$2336,8,FALSE)</f>
        <v>No</v>
      </c>
      <c r="J1146" t="str">
        <f>VLOOKUP(A1146,'Medical Examinations'!$A$1:$L$2336,11,FALSE)</f>
        <v>Normal Weight</v>
      </c>
      <c r="K1146" t="str">
        <f>VLOOKUP(A1146,'Medical Examinations'!$A$1:$L$2336,12,FALSE)</f>
        <v>Diabetes</v>
      </c>
      <c r="L1146" t="str">
        <f>VLOOKUP(A1146,'Hospitalisation Details'!$A$1:$M$2344,12,FALSE)</f>
        <v>23-10-1971</v>
      </c>
      <c r="M1146">
        <f>VLOOKUP(A1146,'Hospitalisation Details'!$A$1:$M$2344,6,FALSE)</f>
        <v>9855.1299999999992</v>
      </c>
      <c r="N1146" t="str">
        <f>VLOOKUP(A1146,'Hospitalisation Details'!$A$1:$M$2344,7,FALSE)</f>
        <v>tier - 2</v>
      </c>
      <c r="O1146" t="str">
        <f>VLOOKUP(A1146,'Hospitalisation Details'!$A$1:$M$2344,8,FALSE)</f>
        <v>tier - 3</v>
      </c>
      <c r="P1146" t="str">
        <f>VLOOKUP(A1146,'Hospitalisation Details'!$A$1:$M$2344,9,FALSE)</f>
        <v>R1013</v>
      </c>
      <c r="Q1146">
        <f>VLOOKUP(A1146,'Hospitalisation Details'!$A$1:$M$2344,13,FALSE)</f>
        <v>51</v>
      </c>
    </row>
    <row r="1147" spans="1:17" ht="15.5" x14ac:dyDescent="0.35">
      <c r="A1147" s="21" t="s">
        <v>1225</v>
      </c>
      <c r="B1147" t="str">
        <f>VLOOKUP('Customer Names'!A1147,'Customer Names'!$A$2:$C$2336,3,FALSE)</f>
        <v xml:space="preserve">  Toshiyuki</v>
      </c>
      <c r="C1147">
        <f>VLOOKUP(A1147,'Medical Examinations'!$A$1:$L$2336,2, FALSE)</f>
        <v>31.6</v>
      </c>
      <c r="D1147">
        <f>VLOOKUP(A1147,'Medical Examinations'!$A$1:$L$2336,3,FALSE)</f>
        <v>6.79</v>
      </c>
      <c r="E1147" t="str">
        <f>VLOOKUP(A1147,'Medical Examinations'!$A$1:$L$2336,4,FALSE)</f>
        <v>No</v>
      </c>
      <c r="F1147" t="str">
        <f>VLOOKUP(A1147,'Medical Examinations'!$A$1:$L$2336,5,FALSE)</f>
        <v>No</v>
      </c>
      <c r="G1147" t="str">
        <f>VLOOKUP(A1147,'Medical Examinations'!$A$1:$L$2336,6,FALSE)</f>
        <v>No</v>
      </c>
      <c r="H1147" s="25">
        <f>VLOOKUP(A1147,'Medical Examinations'!$A$1:$L$2336,7,FALSE)</f>
        <v>0</v>
      </c>
      <c r="I1147" t="str">
        <f>VLOOKUP(A1147,'Medical Examinations'!$A$1:$L$2336,8,FALSE)</f>
        <v>No</v>
      </c>
      <c r="J1147" t="str">
        <f>VLOOKUP(A1147,'Medical Examinations'!$A$1:$L$2336,11,FALSE)</f>
        <v>Obesity</v>
      </c>
      <c r="K1147" t="str">
        <f>VLOOKUP(A1147,'Medical Examinations'!$A$1:$L$2336,12,FALSE)</f>
        <v>Diabetes</v>
      </c>
      <c r="L1147" t="str">
        <f>VLOOKUP(A1147,'Hospitalisation Details'!$A$1:$M$2344,12,FALSE)</f>
        <v>04-11-1968</v>
      </c>
      <c r="M1147">
        <f>VLOOKUP(A1147,'Hospitalisation Details'!$A$1:$M$2344,6,FALSE)</f>
        <v>9850.43</v>
      </c>
      <c r="N1147" t="str">
        <f>VLOOKUP(A1147,'Hospitalisation Details'!$A$1:$M$2344,7,FALSE)</f>
        <v>tier - 3</v>
      </c>
      <c r="O1147" t="str">
        <f>VLOOKUP(A1147,'Hospitalisation Details'!$A$1:$M$2344,8,FALSE)</f>
        <v>tier - 3</v>
      </c>
      <c r="P1147" t="str">
        <f>VLOOKUP(A1147,'Hospitalisation Details'!$A$1:$M$2344,9,FALSE)</f>
        <v>R1011</v>
      </c>
      <c r="Q1147">
        <f>VLOOKUP(A1147,'Hospitalisation Details'!$A$1:$M$2344,13,FALSE)</f>
        <v>54</v>
      </c>
    </row>
    <row r="1148" spans="1:17" ht="15.5" x14ac:dyDescent="0.35">
      <c r="A1148" s="21" t="s">
        <v>1224</v>
      </c>
      <c r="B1148" t="str">
        <f>VLOOKUP('Customer Names'!A1148,'Customer Names'!$A$2:$C$2336,3,FALSE)</f>
        <v xml:space="preserve">  Tom L</v>
      </c>
      <c r="C1148">
        <f>VLOOKUP(A1148,'Medical Examinations'!$A$1:$L$2336,2, FALSE)</f>
        <v>42.93</v>
      </c>
      <c r="D1148">
        <f>VLOOKUP(A1148,'Medical Examinations'!$A$1:$L$2336,3,FALSE)</f>
        <v>4.8</v>
      </c>
      <c r="E1148" t="str">
        <f>VLOOKUP(A1148,'Medical Examinations'!$A$1:$L$2336,4,FALSE)</f>
        <v>No</v>
      </c>
      <c r="F1148" t="str">
        <f>VLOOKUP(A1148,'Medical Examinations'!$A$1:$L$2336,5,FALSE)</f>
        <v>No</v>
      </c>
      <c r="G1148" t="str">
        <f>VLOOKUP(A1148,'Medical Examinations'!$A$1:$L$2336,6,FALSE)</f>
        <v>No</v>
      </c>
      <c r="H1148" s="25">
        <f>VLOOKUP(A1148,'Medical Examinations'!$A$1:$L$2336,7,FALSE)</f>
        <v>1</v>
      </c>
      <c r="I1148" t="str">
        <f>VLOOKUP(A1148,'Medical Examinations'!$A$1:$L$2336,8,FALSE)</f>
        <v>No</v>
      </c>
      <c r="J1148" t="str">
        <f>VLOOKUP(A1148,'Medical Examinations'!$A$1:$L$2336,11,FALSE)</f>
        <v>Obesity</v>
      </c>
      <c r="K1148" t="str">
        <f>VLOOKUP(A1148,'Medical Examinations'!$A$1:$L$2336,12,FALSE)</f>
        <v>Normal</v>
      </c>
      <c r="L1148" t="str">
        <f>VLOOKUP(A1148,'Hospitalisation Details'!$A$1:$M$2344,12,FALSE)</f>
        <v>13-08-1992</v>
      </c>
      <c r="M1148">
        <f>VLOOKUP(A1148,'Hospitalisation Details'!$A$1:$M$2344,6,FALSE)</f>
        <v>9844.4500000000007</v>
      </c>
      <c r="N1148" t="str">
        <f>VLOOKUP(A1148,'Hospitalisation Details'!$A$1:$M$2344,7,FALSE)</f>
        <v>tier - 2</v>
      </c>
      <c r="O1148" t="str">
        <f>VLOOKUP(A1148,'Hospitalisation Details'!$A$1:$M$2344,8,FALSE)</f>
        <v>tier - 1</v>
      </c>
      <c r="P1148" t="str">
        <f>VLOOKUP(A1148,'Hospitalisation Details'!$A$1:$M$2344,9,FALSE)</f>
        <v>R1012</v>
      </c>
      <c r="Q1148">
        <f>VLOOKUP(A1148,'Hospitalisation Details'!$A$1:$M$2344,13,FALSE)</f>
        <v>30</v>
      </c>
    </row>
    <row r="1149" spans="1:17" ht="15.5" x14ac:dyDescent="0.35">
      <c r="A1149" s="21" t="s">
        <v>1223</v>
      </c>
      <c r="B1149" t="str">
        <f>VLOOKUP('Customer Names'!A1149,'Customer Names'!$A$2:$C$2336,3,FALSE)</f>
        <v xml:space="preserve">  Brian</v>
      </c>
      <c r="C1149">
        <f>VLOOKUP(A1149,'Medical Examinations'!$A$1:$L$2336,2, FALSE)</f>
        <v>26.72</v>
      </c>
      <c r="D1149">
        <f>VLOOKUP(A1149,'Medical Examinations'!$A$1:$L$2336,3,FALSE)</f>
        <v>5.75</v>
      </c>
      <c r="E1149" t="str">
        <f>VLOOKUP(A1149,'Medical Examinations'!$A$1:$L$2336,4,FALSE)</f>
        <v>No</v>
      </c>
      <c r="F1149" t="str">
        <f>VLOOKUP(A1149,'Medical Examinations'!$A$1:$L$2336,5,FALSE)</f>
        <v>No</v>
      </c>
      <c r="G1149" t="str">
        <f>VLOOKUP(A1149,'Medical Examinations'!$A$1:$L$2336,6,FALSE)</f>
        <v>No</v>
      </c>
      <c r="H1149" s="25">
        <f>VLOOKUP(A1149,'Medical Examinations'!$A$1:$L$2336,7,FALSE)</f>
        <v>2</v>
      </c>
      <c r="I1149" t="str">
        <f>VLOOKUP(A1149,'Medical Examinations'!$A$1:$L$2336,8,FALSE)</f>
        <v>No</v>
      </c>
      <c r="J1149" t="str">
        <f>VLOOKUP(A1149,'Medical Examinations'!$A$1:$L$2336,11,FALSE)</f>
        <v>Over Weight</v>
      </c>
      <c r="K1149" t="str">
        <f>VLOOKUP(A1149,'Medical Examinations'!$A$1:$L$2336,12,FALSE)</f>
        <v>Prediabetes</v>
      </c>
      <c r="L1149" t="str">
        <f>VLOOKUP(A1149,'Hospitalisation Details'!$A$1:$M$2344,12,FALSE)</f>
        <v>26-09-1972</v>
      </c>
      <c r="M1149">
        <f>VLOOKUP(A1149,'Hospitalisation Details'!$A$1:$M$2344,6,FALSE)</f>
        <v>9836.2099999999991</v>
      </c>
      <c r="N1149" t="str">
        <f>VLOOKUP(A1149,'Hospitalisation Details'!$A$1:$M$2344,7,FALSE)</f>
        <v>tier - 2</v>
      </c>
      <c r="O1149" t="str">
        <f>VLOOKUP(A1149,'Hospitalisation Details'!$A$1:$M$2344,8,FALSE)</f>
        <v>tier - 3</v>
      </c>
      <c r="P1149" t="str">
        <f>VLOOKUP(A1149,'Hospitalisation Details'!$A$1:$M$2344,9,FALSE)</f>
        <v>R1021</v>
      </c>
      <c r="Q1149">
        <f>VLOOKUP(A1149,'Hospitalisation Details'!$A$1:$M$2344,13,FALSE)</f>
        <v>50</v>
      </c>
    </row>
    <row r="1150" spans="1:17" ht="15.5" x14ac:dyDescent="0.35">
      <c r="A1150" s="21" t="s">
        <v>1222</v>
      </c>
      <c r="B1150" t="str">
        <f>VLOOKUP('Customer Names'!A1150,'Customer Names'!$A$2:$C$2336,3,FALSE)</f>
        <v xml:space="preserve">  Matthew</v>
      </c>
      <c r="C1150">
        <f>VLOOKUP(A1150,'Medical Examinations'!$A$1:$L$2336,2, FALSE)</f>
        <v>26.67</v>
      </c>
      <c r="D1150">
        <f>VLOOKUP(A1150,'Medical Examinations'!$A$1:$L$2336,3,FALSE)</f>
        <v>5.81</v>
      </c>
      <c r="E1150" t="str">
        <f>VLOOKUP(A1150,'Medical Examinations'!$A$1:$L$2336,4,FALSE)</f>
        <v>No</v>
      </c>
      <c r="F1150" t="str">
        <f>VLOOKUP(A1150,'Medical Examinations'!$A$1:$L$2336,5,FALSE)</f>
        <v>No</v>
      </c>
      <c r="G1150" t="str">
        <f>VLOOKUP(A1150,'Medical Examinations'!$A$1:$L$2336,6,FALSE)</f>
        <v>No</v>
      </c>
      <c r="H1150" s="25">
        <f>VLOOKUP(A1150,'Medical Examinations'!$A$1:$L$2336,7,FALSE)</f>
        <v>2</v>
      </c>
      <c r="I1150" t="str">
        <f>VLOOKUP(A1150,'Medical Examinations'!$A$1:$L$2336,8,FALSE)</f>
        <v>No</v>
      </c>
      <c r="J1150" t="str">
        <f>VLOOKUP(A1150,'Medical Examinations'!$A$1:$L$2336,11,FALSE)</f>
        <v>Over Weight</v>
      </c>
      <c r="K1150" t="str">
        <f>VLOOKUP(A1150,'Medical Examinations'!$A$1:$L$2336,12,FALSE)</f>
        <v>Prediabetes</v>
      </c>
      <c r="L1150" t="str">
        <f>VLOOKUP(A1150,'Hospitalisation Details'!$A$1:$M$2344,12,FALSE)</f>
        <v>28-06-1972</v>
      </c>
      <c r="M1150">
        <f>VLOOKUP(A1150,'Hospitalisation Details'!$A$1:$M$2344,6,FALSE)</f>
        <v>9819.25</v>
      </c>
      <c r="N1150" t="str">
        <f>VLOOKUP(A1150,'Hospitalisation Details'!$A$1:$M$2344,7,FALSE)</f>
        <v>tier - 2</v>
      </c>
      <c r="O1150" t="str">
        <f>VLOOKUP(A1150,'Hospitalisation Details'!$A$1:$M$2344,8,FALSE)</f>
        <v>tier - 2</v>
      </c>
      <c r="P1150" t="str">
        <f>VLOOKUP(A1150,'Hospitalisation Details'!$A$1:$M$2344,9,FALSE)</f>
        <v>R1021</v>
      </c>
      <c r="Q1150">
        <f>VLOOKUP(A1150,'Hospitalisation Details'!$A$1:$M$2344,13,FALSE)</f>
        <v>51</v>
      </c>
    </row>
    <row r="1151" spans="1:17" ht="15.5" x14ac:dyDescent="0.35">
      <c r="A1151" s="21" t="s">
        <v>1221</v>
      </c>
      <c r="B1151" t="str">
        <f>VLOOKUP('Customer Names'!A1151,'Customer Names'!$A$2:$C$2336,3,FALSE)</f>
        <v xml:space="preserve">  Julee</v>
      </c>
      <c r="C1151">
        <f>VLOOKUP(A1151,'Medical Examinations'!$A$1:$L$2336,2, FALSE)</f>
        <v>42.68</v>
      </c>
      <c r="D1151">
        <f>VLOOKUP(A1151,'Medical Examinations'!$A$1:$L$2336,3,FALSE)</f>
        <v>9.2799999999999994</v>
      </c>
      <c r="E1151" t="str">
        <f>VLOOKUP(A1151,'Medical Examinations'!$A$1:$L$2336,4,FALSE)</f>
        <v>No</v>
      </c>
      <c r="F1151" t="str">
        <f>VLOOKUP(A1151,'Medical Examinations'!$A$1:$L$2336,5,FALSE)</f>
        <v>No</v>
      </c>
      <c r="G1151" t="str">
        <f>VLOOKUP(A1151,'Medical Examinations'!$A$1:$L$2336,6,FALSE)</f>
        <v>No</v>
      </c>
      <c r="H1151" s="25">
        <f>VLOOKUP(A1151,'Medical Examinations'!$A$1:$L$2336,7,FALSE)</f>
        <v>2</v>
      </c>
      <c r="I1151" t="str">
        <f>VLOOKUP(A1151,'Medical Examinations'!$A$1:$L$2336,8,FALSE)</f>
        <v>No</v>
      </c>
      <c r="J1151" t="str">
        <f>VLOOKUP(A1151,'Medical Examinations'!$A$1:$L$2336,11,FALSE)</f>
        <v>Obesity</v>
      </c>
      <c r="K1151" t="str">
        <f>VLOOKUP(A1151,'Medical Examinations'!$A$1:$L$2336,12,FALSE)</f>
        <v>Diabetes</v>
      </c>
      <c r="L1151" t="str">
        <f>VLOOKUP(A1151,'Hospitalisation Details'!$A$1:$M$2344,12,FALSE)</f>
        <v>17-09-1973</v>
      </c>
      <c r="M1151">
        <f>VLOOKUP(A1151,'Hospitalisation Details'!$A$1:$M$2344,6,FALSE)</f>
        <v>9800.89</v>
      </c>
      <c r="N1151" t="str">
        <f>VLOOKUP(A1151,'Hospitalisation Details'!$A$1:$M$2344,7,FALSE)</f>
        <v>tier - 2</v>
      </c>
      <c r="O1151" t="str">
        <f>VLOOKUP(A1151,'Hospitalisation Details'!$A$1:$M$2344,8,FALSE)</f>
        <v>tier - 1</v>
      </c>
      <c r="P1151" t="str">
        <f>VLOOKUP(A1151,'Hospitalisation Details'!$A$1:$M$2344,9,FALSE)</f>
        <v>R1013</v>
      </c>
      <c r="Q1151">
        <f>VLOOKUP(A1151,'Hospitalisation Details'!$A$1:$M$2344,13,FALSE)</f>
        <v>49</v>
      </c>
    </row>
    <row r="1152" spans="1:17" ht="15.5" x14ac:dyDescent="0.35">
      <c r="A1152" s="21" t="s">
        <v>1220</v>
      </c>
      <c r="B1152" t="str">
        <f>VLOOKUP('Customer Names'!A1152,'Customer Names'!$A$2:$C$2336,3,FALSE)</f>
        <v xml:space="preserve">  Christopher M</v>
      </c>
      <c r="C1152">
        <f>VLOOKUP(A1152,'Medical Examinations'!$A$1:$L$2336,2, FALSE)</f>
        <v>24.31</v>
      </c>
      <c r="D1152">
        <f>VLOOKUP(A1152,'Medical Examinations'!$A$1:$L$2336,3,FALSE)</f>
        <v>6.37</v>
      </c>
      <c r="E1152" t="str">
        <f>VLOOKUP(A1152,'Medical Examinations'!$A$1:$L$2336,4,FALSE)</f>
        <v>No</v>
      </c>
      <c r="F1152" t="str">
        <f>VLOOKUP(A1152,'Medical Examinations'!$A$1:$L$2336,5,FALSE)</f>
        <v>No</v>
      </c>
      <c r="G1152" t="str">
        <f>VLOOKUP(A1152,'Medical Examinations'!$A$1:$L$2336,6,FALSE)</f>
        <v>No</v>
      </c>
      <c r="H1152" s="25">
        <f>VLOOKUP(A1152,'Medical Examinations'!$A$1:$L$2336,7,FALSE)</f>
        <v>0</v>
      </c>
      <c r="I1152" t="str">
        <f>VLOOKUP(A1152,'Medical Examinations'!$A$1:$L$2336,8,FALSE)</f>
        <v>No</v>
      </c>
      <c r="J1152" t="str">
        <f>VLOOKUP(A1152,'Medical Examinations'!$A$1:$L$2336,11,FALSE)</f>
        <v>Normal Weight</v>
      </c>
      <c r="K1152" t="str">
        <f>VLOOKUP(A1152,'Medical Examinations'!$A$1:$L$2336,12,FALSE)</f>
        <v>Prediabetes</v>
      </c>
      <c r="L1152" t="str">
        <f>VLOOKUP(A1152,'Hospitalisation Details'!$A$1:$M$2344,12,FALSE)</f>
        <v>07-06-1977</v>
      </c>
      <c r="M1152">
        <f>VLOOKUP(A1152,'Hospitalisation Details'!$A$1:$M$2344,6,FALSE)</f>
        <v>9788.8700000000008</v>
      </c>
      <c r="N1152" t="str">
        <f>VLOOKUP(A1152,'Hospitalisation Details'!$A$1:$M$2344,7,FALSE)</f>
        <v>tier - 3</v>
      </c>
      <c r="O1152" t="str">
        <f>VLOOKUP(A1152,'Hospitalisation Details'!$A$1:$M$2344,8,FALSE)</f>
        <v>tier - 2</v>
      </c>
      <c r="P1152" t="str">
        <f>VLOOKUP(A1152,'Hospitalisation Details'!$A$1:$M$2344,9,FALSE)</f>
        <v>R1013</v>
      </c>
      <c r="Q1152">
        <f>VLOOKUP(A1152,'Hospitalisation Details'!$A$1:$M$2344,13,FALSE)</f>
        <v>46</v>
      </c>
    </row>
    <row r="1153" spans="1:17" ht="15.5" x14ac:dyDescent="0.35">
      <c r="A1153" s="21" t="s">
        <v>1219</v>
      </c>
      <c r="B1153" t="str">
        <f>VLOOKUP('Customer Names'!A1153,'Customer Names'!$A$2:$C$2336,3,FALSE)</f>
        <v xml:space="preserve">  Ciaran</v>
      </c>
      <c r="C1153">
        <f>VLOOKUP(A1153,'Medical Examinations'!$A$1:$L$2336,2, FALSE)</f>
        <v>44.75</v>
      </c>
      <c r="D1153">
        <f>VLOOKUP(A1153,'Medical Examinations'!$A$1:$L$2336,3,FALSE)</f>
        <v>5.09</v>
      </c>
      <c r="E1153" t="str">
        <f>VLOOKUP(A1153,'Medical Examinations'!$A$1:$L$2336,4,FALSE)</f>
        <v>yes</v>
      </c>
      <c r="F1153" t="str">
        <f>VLOOKUP(A1153,'Medical Examinations'!$A$1:$L$2336,5,FALSE)</f>
        <v>No</v>
      </c>
      <c r="G1153" t="str">
        <f>VLOOKUP(A1153,'Medical Examinations'!$A$1:$L$2336,6,FALSE)</f>
        <v>No</v>
      </c>
      <c r="H1153" s="25">
        <f>VLOOKUP(A1153,'Medical Examinations'!$A$1:$L$2336,7,FALSE)</f>
        <v>0</v>
      </c>
      <c r="I1153" t="str">
        <f>VLOOKUP(A1153,'Medical Examinations'!$A$1:$L$2336,8,FALSE)</f>
        <v>No</v>
      </c>
      <c r="J1153" t="str">
        <f>VLOOKUP(A1153,'Medical Examinations'!$A$1:$L$2336,11,FALSE)</f>
        <v>Obesity</v>
      </c>
      <c r="K1153" t="str">
        <f>VLOOKUP(A1153,'Medical Examinations'!$A$1:$L$2336,12,FALSE)</f>
        <v>Normal</v>
      </c>
      <c r="L1153" t="str">
        <f>VLOOKUP(A1153,'Hospitalisation Details'!$A$1:$M$2344,12,FALSE)</f>
        <v>08-08-1996</v>
      </c>
      <c r="M1153">
        <f>VLOOKUP(A1153,'Hospitalisation Details'!$A$1:$M$2344,6,FALSE)</f>
        <v>9787.32</v>
      </c>
      <c r="N1153" t="str">
        <f>VLOOKUP(A1153,'Hospitalisation Details'!$A$1:$M$2344,7,FALSE)</f>
        <v>tier - 2</v>
      </c>
      <c r="O1153" t="str">
        <f>VLOOKUP(A1153,'Hospitalisation Details'!$A$1:$M$2344,8,FALSE)</f>
        <v>tier - 3</v>
      </c>
      <c r="P1153" t="str">
        <f>VLOOKUP(A1153,'Hospitalisation Details'!$A$1:$M$2344,9,FALSE)</f>
        <v>R1023</v>
      </c>
      <c r="Q1153">
        <f>VLOOKUP(A1153,'Hospitalisation Details'!$A$1:$M$2344,13,FALSE)</f>
        <v>26</v>
      </c>
    </row>
    <row r="1154" spans="1:17" ht="15.5" x14ac:dyDescent="0.35">
      <c r="A1154" s="21" t="s">
        <v>1218</v>
      </c>
      <c r="B1154" t="str">
        <f>VLOOKUP('Customer Names'!A1154,'Customer Names'!$A$2:$C$2336,3,FALSE)</f>
        <v xml:space="preserve">  Kara</v>
      </c>
      <c r="C1154">
        <f>VLOOKUP(A1154,'Medical Examinations'!$A$1:$L$2336,2, FALSE)</f>
        <v>30.78</v>
      </c>
      <c r="D1154">
        <f>VLOOKUP(A1154,'Medical Examinations'!$A$1:$L$2336,3,FALSE)</f>
        <v>7.94</v>
      </c>
      <c r="E1154" t="str">
        <f>VLOOKUP(A1154,'Medical Examinations'!$A$1:$L$2336,4,FALSE)</f>
        <v>No</v>
      </c>
      <c r="F1154" t="str">
        <f>VLOOKUP(A1154,'Medical Examinations'!$A$1:$L$2336,5,FALSE)</f>
        <v>No</v>
      </c>
      <c r="G1154" t="str">
        <f>VLOOKUP(A1154,'Medical Examinations'!$A$1:$L$2336,6,FALSE)</f>
        <v>No</v>
      </c>
      <c r="H1154" s="25">
        <f>VLOOKUP(A1154,'Medical Examinations'!$A$1:$L$2336,7,FALSE)</f>
        <v>2</v>
      </c>
      <c r="I1154" t="str">
        <f>VLOOKUP(A1154,'Medical Examinations'!$A$1:$L$2336,8,FALSE)</f>
        <v>No</v>
      </c>
      <c r="J1154" t="str">
        <f>VLOOKUP(A1154,'Medical Examinations'!$A$1:$L$2336,11,FALSE)</f>
        <v>Obesity</v>
      </c>
      <c r="K1154" t="str">
        <f>VLOOKUP(A1154,'Medical Examinations'!$A$1:$L$2336,12,FALSE)</f>
        <v>Diabetes</v>
      </c>
      <c r="L1154" t="str">
        <f>VLOOKUP(A1154,'Hospitalisation Details'!$A$1:$M$2344,12,FALSE)</f>
        <v>07-07-1973</v>
      </c>
      <c r="M1154">
        <f>VLOOKUP(A1154,'Hospitalisation Details'!$A$1:$M$2344,6,FALSE)</f>
        <v>9778.35</v>
      </c>
      <c r="N1154" t="str">
        <f>VLOOKUP(A1154,'Hospitalisation Details'!$A$1:$M$2344,7,FALSE)</f>
        <v>tier - 2</v>
      </c>
      <c r="O1154" t="str">
        <f>VLOOKUP(A1154,'Hospitalisation Details'!$A$1:$M$2344,8,FALSE)</f>
        <v>tier - 2</v>
      </c>
      <c r="P1154" t="str">
        <f>VLOOKUP(A1154,'Hospitalisation Details'!$A$1:$M$2344,9,FALSE)</f>
        <v>R1024</v>
      </c>
      <c r="Q1154">
        <f>VLOOKUP(A1154,'Hospitalisation Details'!$A$1:$M$2344,13,FALSE)</f>
        <v>50</v>
      </c>
    </row>
    <row r="1155" spans="1:17" ht="15.5" x14ac:dyDescent="0.35">
      <c r="A1155" s="21" t="s">
        <v>1217</v>
      </c>
      <c r="B1155" t="str">
        <f>VLOOKUP('Customer Names'!A1155,'Customer Names'!$A$2:$C$2336,3,FALSE)</f>
        <v xml:space="preserve">  Makie</v>
      </c>
      <c r="C1155">
        <f>VLOOKUP(A1155,'Medical Examinations'!$A$1:$L$2336,2, FALSE)</f>
        <v>21.86</v>
      </c>
      <c r="D1155">
        <f>VLOOKUP(A1155,'Medical Examinations'!$A$1:$L$2336,3,FALSE)</f>
        <v>10.95</v>
      </c>
      <c r="E1155" t="str">
        <f>VLOOKUP(A1155,'Medical Examinations'!$A$1:$L$2336,4,FALSE)</f>
        <v>No</v>
      </c>
      <c r="F1155" t="str">
        <f>VLOOKUP(A1155,'Medical Examinations'!$A$1:$L$2336,5,FALSE)</f>
        <v>No</v>
      </c>
      <c r="G1155" t="str">
        <f>VLOOKUP(A1155,'Medical Examinations'!$A$1:$L$2336,6,FALSE)</f>
        <v>No</v>
      </c>
      <c r="H1155" s="25">
        <f>VLOOKUP(A1155,'Medical Examinations'!$A$1:$L$2336,7,FALSE)</f>
        <v>0</v>
      </c>
      <c r="I1155" t="str">
        <f>VLOOKUP(A1155,'Medical Examinations'!$A$1:$L$2336,8,FALSE)</f>
        <v>No</v>
      </c>
      <c r="J1155" t="str">
        <f>VLOOKUP(A1155,'Medical Examinations'!$A$1:$L$2336,11,FALSE)</f>
        <v>Normal Weight</v>
      </c>
      <c r="K1155" t="str">
        <f>VLOOKUP(A1155,'Medical Examinations'!$A$1:$L$2336,12,FALSE)</f>
        <v>Diabetes</v>
      </c>
      <c r="L1155" t="str">
        <f>VLOOKUP(A1155,'Hospitalisation Details'!$A$1:$M$2344,12,FALSE)</f>
        <v>05-09-1965</v>
      </c>
      <c r="M1155">
        <f>VLOOKUP(A1155,'Hospitalisation Details'!$A$1:$M$2344,6,FALSE)</f>
        <v>9764.08</v>
      </c>
      <c r="N1155" t="str">
        <f>VLOOKUP(A1155,'Hospitalisation Details'!$A$1:$M$2344,7,FALSE)</f>
        <v>tier - 3</v>
      </c>
      <c r="O1155" t="str">
        <f>VLOOKUP(A1155,'Hospitalisation Details'!$A$1:$M$2344,8,FALSE)</f>
        <v>tier - 1</v>
      </c>
      <c r="P1155" t="str">
        <f>VLOOKUP(A1155,'Hospitalisation Details'!$A$1:$M$2344,9,FALSE)</f>
        <v>R1012</v>
      </c>
      <c r="Q1155">
        <f>VLOOKUP(A1155,'Hospitalisation Details'!$A$1:$M$2344,13,FALSE)</f>
        <v>57</v>
      </c>
    </row>
    <row r="1156" spans="1:17" ht="15.5" x14ac:dyDescent="0.35">
      <c r="A1156" s="21" t="s">
        <v>1216</v>
      </c>
      <c r="B1156" t="str">
        <f>VLOOKUP('Customer Names'!A1156,'Customer Names'!$A$2:$C$2336,3,FALSE)</f>
        <v xml:space="preserve">  Emily E</v>
      </c>
      <c r="C1156">
        <f>VLOOKUP(A1156,'Medical Examinations'!$A$1:$L$2336,2, FALSE)</f>
        <v>49.09</v>
      </c>
      <c r="D1156">
        <f>VLOOKUP(A1156,'Medical Examinations'!$A$1:$L$2336,3,FALSE)</f>
        <v>6.3</v>
      </c>
      <c r="E1156" t="str">
        <f>VLOOKUP(A1156,'Medical Examinations'!$A$1:$L$2336,4,FALSE)</f>
        <v>yes</v>
      </c>
      <c r="F1156" t="str">
        <f>VLOOKUP(A1156,'Medical Examinations'!$A$1:$L$2336,5,FALSE)</f>
        <v>No</v>
      </c>
      <c r="G1156" t="str">
        <f>VLOOKUP(A1156,'Medical Examinations'!$A$1:$L$2336,6,FALSE)</f>
        <v>No</v>
      </c>
      <c r="H1156" s="25">
        <f>VLOOKUP(A1156,'Medical Examinations'!$A$1:$L$2336,7,FALSE)</f>
        <v>0</v>
      </c>
      <c r="I1156" t="str">
        <f>VLOOKUP(A1156,'Medical Examinations'!$A$1:$L$2336,8,FALSE)</f>
        <v>No</v>
      </c>
      <c r="J1156" t="str">
        <f>VLOOKUP(A1156,'Medical Examinations'!$A$1:$L$2336,11,FALSE)</f>
        <v>Obesity</v>
      </c>
      <c r="K1156" t="str">
        <f>VLOOKUP(A1156,'Medical Examinations'!$A$1:$L$2336,12,FALSE)</f>
        <v>Prediabetes</v>
      </c>
      <c r="L1156" t="str">
        <f>VLOOKUP(A1156,'Hospitalisation Details'!$A$1:$M$2344,12,FALSE)</f>
        <v>14-07-2001</v>
      </c>
      <c r="M1156">
        <f>VLOOKUP(A1156,'Hospitalisation Details'!$A$1:$M$2344,6,FALSE)</f>
        <v>9753.49</v>
      </c>
      <c r="N1156" t="str">
        <f>VLOOKUP(A1156,'Hospitalisation Details'!$A$1:$M$2344,7,FALSE)</f>
        <v>tier - 2</v>
      </c>
      <c r="O1156" t="str">
        <f>VLOOKUP(A1156,'Hospitalisation Details'!$A$1:$M$2344,8,FALSE)</f>
        <v>tier - 2</v>
      </c>
      <c r="P1156" t="str">
        <f>VLOOKUP(A1156,'Hospitalisation Details'!$A$1:$M$2344,9,FALSE)</f>
        <v>R1012</v>
      </c>
      <c r="Q1156">
        <f>VLOOKUP(A1156,'Hospitalisation Details'!$A$1:$M$2344,13,FALSE)</f>
        <v>22</v>
      </c>
    </row>
    <row r="1157" spans="1:17" ht="15.5" x14ac:dyDescent="0.35">
      <c r="A1157" s="21" t="s">
        <v>1215</v>
      </c>
      <c r="B1157" t="str">
        <f>VLOOKUP('Customer Names'!A1157,'Customer Names'!$A$2:$C$2336,3,FALSE)</f>
        <v xml:space="preserve">  Cary</v>
      </c>
      <c r="C1157">
        <f>VLOOKUP(A1157,'Medical Examinations'!$A$1:$L$2336,2, FALSE)</f>
        <v>47.74</v>
      </c>
      <c r="D1157">
        <f>VLOOKUP(A1157,'Medical Examinations'!$A$1:$L$2336,3,FALSE)</f>
        <v>8.0500000000000007</v>
      </c>
      <c r="E1157" t="str">
        <f>VLOOKUP(A1157,'Medical Examinations'!$A$1:$L$2336,4,FALSE)</f>
        <v>yes</v>
      </c>
      <c r="F1157" t="str">
        <f>VLOOKUP(A1157,'Medical Examinations'!$A$1:$L$2336,5,FALSE)</f>
        <v>No</v>
      </c>
      <c r="G1157" t="str">
        <f>VLOOKUP(A1157,'Medical Examinations'!$A$1:$L$2336,6,FALSE)</f>
        <v>No</v>
      </c>
      <c r="H1157" s="25">
        <f>VLOOKUP(A1157,'Medical Examinations'!$A$1:$L$2336,7,FALSE)</f>
        <v>2</v>
      </c>
      <c r="I1157" t="str">
        <f>VLOOKUP(A1157,'Medical Examinations'!$A$1:$L$2336,8,FALSE)</f>
        <v>No</v>
      </c>
      <c r="J1157" t="str">
        <f>VLOOKUP(A1157,'Medical Examinations'!$A$1:$L$2336,11,FALSE)</f>
        <v>Obesity</v>
      </c>
      <c r="K1157" t="str">
        <f>VLOOKUP(A1157,'Medical Examinations'!$A$1:$L$2336,12,FALSE)</f>
        <v>Diabetes</v>
      </c>
      <c r="L1157" t="str">
        <f>VLOOKUP(A1157,'Hospitalisation Details'!$A$1:$M$2344,12,FALSE)</f>
        <v>04-07-1970</v>
      </c>
      <c r="M1157">
        <f>VLOOKUP(A1157,'Hospitalisation Details'!$A$1:$M$2344,6,FALSE)</f>
        <v>9748.91</v>
      </c>
      <c r="N1157" t="str">
        <f>VLOOKUP(A1157,'Hospitalisation Details'!$A$1:$M$2344,7,FALSE)</f>
        <v>tier - 2</v>
      </c>
      <c r="O1157" t="str">
        <f>VLOOKUP(A1157,'Hospitalisation Details'!$A$1:$M$2344,8,FALSE)</f>
        <v>tier - 1</v>
      </c>
      <c r="P1157" t="str">
        <f>VLOOKUP(A1157,'Hospitalisation Details'!$A$1:$M$2344,9,FALSE)</f>
        <v>R1013</v>
      </c>
      <c r="Q1157">
        <f>VLOOKUP(A1157,'Hospitalisation Details'!$A$1:$M$2344,13,FALSE)</f>
        <v>53</v>
      </c>
    </row>
    <row r="1158" spans="1:17" ht="15.5" x14ac:dyDescent="0.35">
      <c r="A1158" s="21" t="s">
        <v>1214</v>
      </c>
      <c r="B1158" t="str">
        <f>VLOOKUP('Customer Names'!A1158,'Customer Names'!$A$2:$C$2336,3,FALSE)</f>
        <v xml:space="preserve">  Steven</v>
      </c>
      <c r="C1158">
        <f>VLOOKUP(A1158,'Medical Examinations'!$A$1:$L$2336,2, FALSE)</f>
        <v>30.2</v>
      </c>
      <c r="D1158">
        <f>VLOOKUP(A1158,'Medical Examinations'!$A$1:$L$2336,3,FALSE)</f>
        <v>9.8800000000000008</v>
      </c>
      <c r="E1158" t="str">
        <f>VLOOKUP(A1158,'Medical Examinations'!$A$1:$L$2336,4,FALSE)</f>
        <v>yes</v>
      </c>
      <c r="F1158" t="str">
        <f>VLOOKUP(A1158,'Medical Examinations'!$A$1:$L$2336,5,FALSE)</f>
        <v>No</v>
      </c>
      <c r="G1158" t="str">
        <f>VLOOKUP(A1158,'Medical Examinations'!$A$1:$L$2336,6,FALSE)</f>
        <v>No</v>
      </c>
      <c r="H1158" s="25">
        <f>VLOOKUP(A1158,'Medical Examinations'!$A$1:$L$2336,7,FALSE)</f>
        <v>2</v>
      </c>
      <c r="I1158" t="str">
        <f>VLOOKUP(A1158,'Medical Examinations'!$A$1:$L$2336,8,FALSE)</f>
        <v>No</v>
      </c>
      <c r="J1158" t="str">
        <f>VLOOKUP(A1158,'Medical Examinations'!$A$1:$L$2336,11,FALSE)</f>
        <v>Obesity</v>
      </c>
      <c r="K1158" t="str">
        <f>VLOOKUP(A1158,'Medical Examinations'!$A$1:$L$2336,12,FALSE)</f>
        <v>Diabetes</v>
      </c>
      <c r="L1158" t="str">
        <f>VLOOKUP(A1158,'Hospitalisation Details'!$A$1:$M$2344,12,FALSE)</f>
        <v>18-08-1970</v>
      </c>
      <c r="M1158">
        <f>VLOOKUP(A1158,'Hospitalisation Details'!$A$1:$M$2344,6,FALSE)</f>
        <v>9724.5300000000007</v>
      </c>
      <c r="N1158" t="str">
        <f>VLOOKUP(A1158,'Hospitalisation Details'!$A$1:$M$2344,7,FALSE)</f>
        <v>tier - 3</v>
      </c>
      <c r="O1158" t="str">
        <f>VLOOKUP(A1158,'Hospitalisation Details'!$A$1:$M$2344,8,FALSE)</f>
        <v>tier - 1</v>
      </c>
      <c r="P1158" t="str">
        <f>VLOOKUP(A1158,'Hospitalisation Details'!$A$1:$M$2344,9,FALSE)</f>
        <v>R1011</v>
      </c>
      <c r="Q1158">
        <f>VLOOKUP(A1158,'Hospitalisation Details'!$A$1:$M$2344,13,FALSE)</f>
        <v>52</v>
      </c>
    </row>
    <row r="1159" spans="1:17" ht="15.5" x14ac:dyDescent="0.35">
      <c r="A1159" s="21" t="s">
        <v>1213</v>
      </c>
      <c r="B1159" t="str">
        <f>VLOOKUP('Customer Names'!A1159,'Customer Names'!$A$2:$C$2336,3,FALSE)</f>
        <v xml:space="preserve">  Jose Antonio Sr</v>
      </c>
      <c r="C1159">
        <f>VLOOKUP(A1159,'Medical Examinations'!$A$1:$L$2336,2, FALSE)</f>
        <v>33.25</v>
      </c>
      <c r="D1159">
        <f>VLOOKUP(A1159,'Medical Examinations'!$A$1:$L$2336,3,FALSE)</f>
        <v>7.42</v>
      </c>
      <c r="E1159" t="str">
        <f>VLOOKUP(A1159,'Medical Examinations'!$A$1:$L$2336,4,FALSE)</f>
        <v>yes</v>
      </c>
      <c r="F1159" t="str">
        <f>VLOOKUP(A1159,'Medical Examinations'!$A$1:$L$2336,5,FALSE)</f>
        <v>No</v>
      </c>
      <c r="G1159" t="str">
        <f>VLOOKUP(A1159,'Medical Examinations'!$A$1:$L$2336,6,FALSE)</f>
        <v>No</v>
      </c>
      <c r="H1159" s="25">
        <f>VLOOKUP(A1159,'Medical Examinations'!$A$1:$L$2336,7,FALSE)</f>
        <v>2</v>
      </c>
      <c r="I1159" t="str">
        <f>VLOOKUP(A1159,'Medical Examinations'!$A$1:$L$2336,8,FALSE)</f>
        <v>No</v>
      </c>
      <c r="J1159" t="str">
        <f>VLOOKUP(A1159,'Medical Examinations'!$A$1:$L$2336,11,FALSE)</f>
        <v>Obesity</v>
      </c>
      <c r="K1159" t="str">
        <f>VLOOKUP(A1159,'Medical Examinations'!$A$1:$L$2336,12,FALSE)</f>
        <v>Diabetes</v>
      </c>
      <c r="L1159" t="str">
        <f>VLOOKUP(A1159,'Hospitalisation Details'!$A$1:$M$2344,12,FALSE)</f>
        <v>12-09-1970</v>
      </c>
      <c r="M1159">
        <f>VLOOKUP(A1159,'Hospitalisation Details'!$A$1:$M$2344,6,FALSE)</f>
        <v>9722.77</v>
      </c>
      <c r="N1159" t="str">
        <f>VLOOKUP(A1159,'Hospitalisation Details'!$A$1:$M$2344,7,FALSE)</f>
        <v>tier - 3</v>
      </c>
      <c r="O1159" t="str">
        <f>VLOOKUP(A1159,'Hospitalisation Details'!$A$1:$M$2344,8,FALSE)</f>
        <v>tier - 1</v>
      </c>
      <c r="P1159" t="str">
        <f>VLOOKUP(A1159,'Hospitalisation Details'!$A$1:$M$2344,9,FALSE)</f>
        <v>R1016</v>
      </c>
      <c r="Q1159">
        <f>VLOOKUP(A1159,'Hospitalisation Details'!$A$1:$M$2344,13,FALSE)</f>
        <v>52</v>
      </c>
    </row>
    <row r="1160" spans="1:17" ht="15.5" x14ac:dyDescent="0.35">
      <c r="A1160" s="21" t="s">
        <v>1212</v>
      </c>
      <c r="B1160" t="str">
        <f>VLOOKUP('Customer Names'!A1160,'Customer Names'!$A$2:$C$2336,3,FALSE)</f>
        <v xml:space="preserve">  Tatiana</v>
      </c>
      <c r="C1160">
        <f>VLOOKUP(A1160,'Medical Examinations'!$A$1:$L$2336,2, FALSE)</f>
        <v>26.6</v>
      </c>
      <c r="D1160">
        <f>VLOOKUP(A1160,'Medical Examinations'!$A$1:$L$2336,3,FALSE)</f>
        <v>8.4499999999999993</v>
      </c>
      <c r="E1160" t="str">
        <f>VLOOKUP(A1160,'Medical Examinations'!$A$1:$L$2336,4,FALSE)</f>
        <v>yes</v>
      </c>
      <c r="F1160" t="str">
        <f>VLOOKUP(A1160,'Medical Examinations'!$A$1:$L$2336,5,FALSE)</f>
        <v>No</v>
      </c>
      <c r="G1160" t="str">
        <f>VLOOKUP(A1160,'Medical Examinations'!$A$1:$L$2336,6,FALSE)</f>
        <v>No</v>
      </c>
      <c r="H1160" s="25">
        <f>VLOOKUP(A1160,'Medical Examinations'!$A$1:$L$2336,7,FALSE)</f>
        <v>1</v>
      </c>
      <c r="I1160" t="str">
        <f>VLOOKUP(A1160,'Medical Examinations'!$A$1:$L$2336,8,FALSE)</f>
        <v>No</v>
      </c>
      <c r="J1160" t="str">
        <f>VLOOKUP(A1160,'Medical Examinations'!$A$1:$L$2336,11,FALSE)</f>
        <v>Over Weight</v>
      </c>
      <c r="K1160" t="str">
        <f>VLOOKUP(A1160,'Medical Examinations'!$A$1:$L$2336,12,FALSE)</f>
        <v>Diabetes</v>
      </c>
      <c r="L1160" t="str">
        <f>VLOOKUP(A1160,'Hospitalisation Details'!$A$1:$M$2344,12,FALSE)</f>
        <v>27-06-1975</v>
      </c>
      <c r="M1160">
        <f>VLOOKUP(A1160,'Hospitalisation Details'!$A$1:$M$2344,6,FALSE)</f>
        <v>9715.84</v>
      </c>
      <c r="N1160" t="str">
        <f>VLOOKUP(A1160,'Hospitalisation Details'!$A$1:$M$2344,7,FALSE)</f>
        <v>tier - 2</v>
      </c>
      <c r="O1160" t="str">
        <f>VLOOKUP(A1160,'Hospitalisation Details'!$A$1:$M$2344,8,FALSE)</f>
        <v>tier - 1</v>
      </c>
      <c r="P1160" t="str">
        <f>VLOOKUP(A1160,'Hospitalisation Details'!$A$1:$M$2344,9,FALSE)</f>
        <v>R1024</v>
      </c>
      <c r="Q1160">
        <f>VLOOKUP(A1160,'Hospitalisation Details'!$A$1:$M$2344,13,FALSE)</f>
        <v>48</v>
      </c>
    </row>
    <row r="1161" spans="1:17" ht="15.5" x14ac:dyDescent="0.35">
      <c r="A1161" s="21" t="s">
        <v>1211</v>
      </c>
      <c r="B1161" t="str">
        <f>VLOOKUP('Customer Names'!A1161,'Customer Names'!$A$2:$C$2336,3,FALSE)</f>
        <v xml:space="preserve">  Dan T</v>
      </c>
      <c r="C1161">
        <f>VLOOKUP(A1161,'Medical Examinations'!$A$1:$L$2336,2, FALSE)</f>
        <v>26.35</v>
      </c>
      <c r="D1161">
        <f>VLOOKUP(A1161,'Medical Examinations'!$A$1:$L$2336,3,FALSE)</f>
        <v>6.21</v>
      </c>
      <c r="E1161" t="str">
        <f>VLOOKUP(A1161,'Medical Examinations'!$A$1:$L$2336,4,FALSE)</f>
        <v>No</v>
      </c>
      <c r="F1161" t="str">
        <f>VLOOKUP(A1161,'Medical Examinations'!$A$1:$L$2336,5,FALSE)</f>
        <v>No</v>
      </c>
      <c r="G1161" t="str">
        <f>VLOOKUP(A1161,'Medical Examinations'!$A$1:$L$2336,6,FALSE)</f>
        <v>No</v>
      </c>
      <c r="H1161" s="25">
        <f>VLOOKUP(A1161,'Medical Examinations'!$A$1:$L$2336,7,FALSE)</f>
        <v>2</v>
      </c>
      <c r="I1161" t="str">
        <f>VLOOKUP(A1161,'Medical Examinations'!$A$1:$L$2336,8,FALSE)</f>
        <v>No</v>
      </c>
      <c r="J1161" t="str">
        <f>VLOOKUP(A1161,'Medical Examinations'!$A$1:$L$2336,11,FALSE)</f>
        <v>Over Weight</v>
      </c>
      <c r="K1161" t="str">
        <f>VLOOKUP(A1161,'Medical Examinations'!$A$1:$L$2336,12,FALSE)</f>
        <v>Prediabetes</v>
      </c>
      <c r="L1161" t="str">
        <f>VLOOKUP(A1161,'Hospitalisation Details'!$A$1:$M$2344,12,FALSE)</f>
        <v>10-07-1972</v>
      </c>
      <c r="M1161">
        <f>VLOOKUP(A1161,'Hospitalisation Details'!$A$1:$M$2344,6,FALSE)</f>
        <v>9710.7099999999991</v>
      </c>
      <c r="N1161" t="str">
        <f>VLOOKUP(A1161,'Hospitalisation Details'!$A$1:$M$2344,7,FALSE)</f>
        <v>tier - 2</v>
      </c>
      <c r="O1161" t="str">
        <f>VLOOKUP(A1161,'Hospitalisation Details'!$A$1:$M$2344,8,FALSE)</f>
        <v>tier - 1</v>
      </c>
      <c r="P1161" t="str">
        <f>VLOOKUP(A1161,'Hospitalisation Details'!$A$1:$M$2344,9,FALSE)</f>
        <v>R1021</v>
      </c>
      <c r="Q1161">
        <f>VLOOKUP(A1161,'Hospitalisation Details'!$A$1:$M$2344,13,FALSE)</f>
        <v>51</v>
      </c>
    </row>
    <row r="1162" spans="1:17" ht="15.5" x14ac:dyDescent="0.35">
      <c r="A1162" s="21" t="s">
        <v>1210</v>
      </c>
      <c r="B1162" t="str">
        <f>VLOOKUP('Customer Names'!A1162,'Customer Names'!$A$2:$C$2336,3,FALSE)</f>
        <v xml:space="preserve">  Liisa A</v>
      </c>
      <c r="C1162">
        <f>VLOOKUP(A1162,'Medical Examinations'!$A$1:$L$2336,2, FALSE)</f>
        <v>39.994999999999997</v>
      </c>
      <c r="D1162">
        <f>VLOOKUP(A1162,'Medical Examinations'!$A$1:$L$2336,3,FALSE)</f>
        <v>4.6500000000000004</v>
      </c>
      <c r="E1162" t="str">
        <f>VLOOKUP(A1162,'Medical Examinations'!$A$1:$L$2336,4,FALSE)</f>
        <v>No</v>
      </c>
      <c r="F1162" t="str">
        <f>VLOOKUP(A1162,'Medical Examinations'!$A$1:$L$2336,5,FALSE)</f>
        <v>No</v>
      </c>
      <c r="G1162" t="str">
        <f>VLOOKUP(A1162,'Medical Examinations'!$A$1:$L$2336,6,FALSE)</f>
        <v>No</v>
      </c>
      <c r="H1162" s="25">
        <f>VLOOKUP(A1162,'Medical Examinations'!$A$1:$L$2336,7,FALSE)</f>
        <v>0</v>
      </c>
      <c r="I1162" t="str">
        <f>VLOOKUP(A1162,'Medical Examinations'!$A$1:$L$2336,8,FALSE)</f>
        <v>No</v>
      </c>
      <c r="J1162" t="str">
        <f>VLOOKUP(A1162,'Medical Examinations'!$A$1:$L$2336,11,FALSE)</f>
        <v>Obesity</v>
      </c>
      <c r="K1162" t="str">
        <f>VLOOKUP(A1162,'Medical Examinations'!$A$1:$L$2336,12,FALSE)</f>
        <v>Normal</v>
      </c>
      <c r="L1162" t="str">
        <f>VLOOKUP(A1162,'Hospitalisation Details'!$A$1:$M$2344,12,FALSE)</f>
        <v>19-09-1977</v>
      </c>
      <c r="M1162">
        <f>VLOOKUP(A1162,'Hospitalisation Details'!$A$1:$M$2344,6,FALSE)</f>
        <v>9704.67</v>
      </c>
      <c r="N1162" t="str">
        <f>VLOOKUP(A1162,'Hospitalisation Details'!$A$1:$M$2344,7,FALSE)</f>
        <v>tier - 2</v>
      </c>
      <c r="O1162" t="str">
        <f>VLOOKUP(A1162,'Hospitalisation Details'!$A$1:$M$2344,8,FALSE)</f>
        <v>tier - 3</v>
      </c>
      <c r="P1162" t="str">
        <f>VLOOKUP(A1162,'Hospitalisation Details'!$A$1:$M$2344,9,FALSE)</f>
        <v>R1024</v>
      </c>
      <c r="Q1162">
        <f>VLOOKUP(A1162,'Hospitalisation Details'!$A$1:$M$2344,13,FALSE)</f>
        <v>45</v>
      </c>
    </row>
    <row r="1163" spans="1:17" ht="15.5" x14ac:dyDescent="0.35">
      <c r="A1163" s="21" t="s">
        <v>1209</v>
      </c>
      <c r="B1163" t="str">
        <f>VLOOKUP('Customer Names'!A1163,'Customer Names'!$A$2:$C$2336,3,FALSE)</f>
        <v xml:space="preserve">  Kathryn E</v>
      </c>
      <c r="C1163">
        <f>VLOOKUP(A1163,'Medical Examinations'!$A$1:$L$2336,2, FALSE)</f>
        <v>22.92</v>
      </c>
      <c r="D1163">
        <f>VLOOKUP(A1163,'Medical Examinations'!$A$1:$L$2336,3,FALSE)</f>
        <v>5.87</v>
      </c>
      <c r="E1163" t="str">
        <f>VLOOKUP(A1163,'Medical Examinations'!$A$1:$L$2336,4,FALSE)</f>
        <v>yes</v>
      </c>
      <c r="F1163" t="str">
        <f>VLOOKUP(A1163,'Medical Examinations'!$A$1:$L$2336,5,FALSE)</f>
        <v>No</v>
      </c>
      <c r="G1163" t="str">
        <f>VLOOKUP(A1163,'Medical Examinations'!$A$1:$L$2336,6,FALSE)</f>
        <v>No</v>
      </c>
      <c r="H1163" s="25">
        <f>VLOOKUP(A1163,'Medical Examinations'!$A$1:$L$2336,7,FALSE)</f>
        <v>1</v>
      </c>
      <c r="I1163" t="str">
        <f>VLOOKUP(A1163,'Medical Examinations'!$A$1:$L$2336,8,FALSE)</f>
        <v>No</v>
      </c>
      <c r="J1163" t="str">
        <f>VLOOKUP(A1163,'Medical Examinations'!$A$1:$L$2336,11,FALSE)</f>
        <v>Normal Weight</v>
      </c>
      <c r="K1163" t="str">
        <f>VLOOKUP(A1163,'Medical Examinations'!$A$1:$L$2336,12,FALSE)</f>
        <v>Prediabetes</v>
      </c>
      <c r="L1163" t="str">
        <f>VLOOKUP(A1163,'Hospitalisation Details'!$A$1:$M$2344,12,FALSE)</f>
        <v>07-11-1964</v>
      </c>
      <c r="M1163">
        <f>VLOOKUP(A1163,'Hospitalisation Details'!$A$1:$M$2344,6,FALSE)</f>
        <v>9698.42</v>
      </c>
      <c r="N1163" t="str">
        <f>VLOOKUP(A1163,'Hospitalisation Details'!$A$1:$M$2344,7,FALSE)</f>
        <v>tier - 3</v>
      </c>
      <c r="O1163" t="str">
        <f>VLOOKUP(A1163,'Hospitalisation Details'!$A$1:$M$2344,8,FALSE)</f>
        <v>tier - 3</v>
      </c>
      <c r="P1163" t="str">
        <f>VLOOKUP(A1163,'Hospitalisation Details'!$A$1:$M$2344,9,FALSE)</f>
        <v>R1013</v>
      </c>
      <c r="Q1163">
        <f>VLOOKUP(A1163,'Hospitalisation Details'!$A$1:$M$2344,13,FALSE)</f>
        <v>58</v>
      </c>
    </row>
    <row r="1164" spans="1:17" ht="15.5" x14ac:dyDescent="0.35">
      <c r="A1164" s="21" t="s">
        <v>1208</v>
      </c>
      <c r="B1164" t="str">
        <f>VLOOKUP('Customer Names'!A1164,'Customer Names'!$A$2:$C$2336,3,FALSE)</f>
        <v xml:space="preserve">  Maxwell</v>
      </c>
      <c r="C1164">
        <f>VLOOKUP(A1164,'Medical Examinations'!$A$1:$L$2336,2, FALSE)</f>
        <v>24.78</v>
      </c>
      <c r="D1164">
        <f>VLOOKUP(A1164,'Medical Examinations'!$A$1:$L$2336,3,FALSE)</f>
        <v>4.24</v>
      </c>
      <c r="E1164" t="str">
        <f>VLOOKUP(A1164,'Medical Examinations'!$A$1:$L$2336,4,FALSE)</f>
        <v>yes</v>
      </c>
      <c r="F1164" t="str">
        <f>VLOOKUP(A1164,'Medical Examinations'!$A$1:$L$2336,5,FALSE)</f>
        <v>No</v>
      </c>
      <c r="G1164" t="str">
        <f>VLOOKUP(A1164,'Medical Examinations'!$A$1:$L$2336,6,FALSE)</f>
        <v>No</v>
      </c>
      <c r="H1164" s="25">
        <f>VLOOKUP(A1164,'Medical Examinations'!$A$1:$L$2336,7,FALSE)</f>
        <v>2</v>
      </c>
      <c r="I1164" t="str">
        <f>VLOOKUP(A1164,'Medical Examinations'!$A$1:$L$2336,8,FALSE)</f>
        <v>No</v>
      </c>
      <c r="J1164" t="str">
        <f>VLOOKUP(A1164,'Medical Examinations'!$A$1:$L$2336,11,FALSE)</f>
        <v>Normal Weight</v>
      </c>
      <c r="K1164" t="str">
        <f>VLOOKUP(A1164,'Medical Examinations'!$A$1:$L$2336,12,FALSE)</f>
        <v>Normal</v>
      </c>
      <c r="L1164" t="str">
        <f>VLOOKUP(A1164,'Hospitalisation Details'!$A$1:$M$2344,12,FALSE)</f>
        <v>16-09-1966</v>
      </c>
      <c r="M1164">
        <f>VLOOKUP(A1164,'Hospitalisation Details'!$A$1:$M$2344,6,FALSE)</f>
        <v>9684.2900000000009</v>
      </c>
      <c r="N1164" t="str">
        <f>VLOOKUP(A1164,'Hospitalisation Details'!$A$1:$M$2344,7,FALSE)</f>
        <v>tier - 3</v>
      </c>
      <c r="O1164" t="str">
        <f>VLOOKUP(A1164,'Hospitalisation Details'!$A$1:$M$2344,8,FALSE)</f>
        <v>tier - 2</v>
      </c>
      <c r="P1164" t="str">
        <f>VLOOKUP(A1164,'Hospitalisation Details'!$A$1:$M$2344,9,FALSE)</f>
        <v>R1013</v>
      </c>
      <c r="Q1164">
        <f>VLOOKUP(A1164,'Hospitalisation Details'!$A$1:$M$2344,13,FALSE)</f>
        <v>56</v>
      </c>
    </row>
    <row r="1165" spans="1:17" ht="15.5" x14ac:dyDescent="0.35">
      <c r="A1165" s="21" t="s">
        <v>1207</v>
      </c>
      <c r="B1165" t="str">
        <f>VLOOKUP('Customer Names'!A1165,'Customer Names'!$A$2:$C$2336,3,FALSE)</f>
        <v xml:space="preserve">  Pascale</v>
      </c>
      <c r="C1165">
        <f>VLOOKUP(A1165,'Medical Examinations'!$A$1:$L$2336,2, FALSE)</f>
        <v>34.07</v>
      </c>
      <c r="D1165">
        <f>VLOOKUP(A1165,'Medical Examinations'!$A$1:$L$2336,3,FALSE)</f>
        <v>7.81</v>
      </c>
      <c r="E1165" t="str">
        <f>VLOOKUP(A1165,'Medical Examinations'!$A$1:$L$2336,4,FALSE)</f>
        <v>yes</v>
      </c>
      <c r="F1165" t="str">
        <f>VLOOKUP(A1165,'Medical Examinations'!$A$1:$L$2336,5,FALSE)</f>
        <v>No</v>
      </c>
      <c r="G1165" t="str">
        <f>VLOOKUP(A1165,'Medical Examinations'!$A$1:$L$2336,6,FALSE)</f>
        <v>No</v>
      </c>
      <c r="H1165" s="25">
        <f>VLOOKUP(A1165,'Medical Examinations'!$A$1:$L$2336,7,FALSE)</f>
        <v>0</v>
      </c>
      <c r="I1165" t="str">
        <f>VLOOKUP(A1165,'Medical Examinations'!$A$1:$L$2336,8,FALSE)</f>
        <v>No</v>
      </c>
      <c r="J1165" t="str">
        <f>VLOOKUP(A1165,'Medical Examinations'!$A$1:$L$2336,11,FALSE)</f>
        <v>Obesity</v>
      </c>
      <c r="K1165" t="str">
        <f>VLOOKUP(A1165,'Medical Examinations'!$A$1:$L$2336,12,FALSE)</f>
        <v>Diabetes</v>
      </c>
      <c r="L1165" t="str">
        <f>VLOOKUP(A1165,'Hospitalisation Details'!$A$1:$M$2344,12,FALSE)</f>
        <v>08-08-1981</v>
      </c>
      <c r="M1165">
        <f>VLOOKUP(A1165,'Hospitalisation Details'!$A$1:$M$2344,6,FALSE)</f>
        <v>9664.34</v>
      </c>
      <c r="N1165" t="str">
        <f>VLOOKUP(A1165,'Hospitalisation Details'!$A$1:$M$2344,7,FALSE)</f>
        <v>tier - 2</v>
      </c>
      <c r="O1165" t="str">
        <f>VLOOKUP(A1165,'Hospitalisation Details'!$A$1:$M$2344,8,FALSE)</f>
        <v>tier - 3</v>
      </c>
      <c r="P1165" t="str">
        <f>VLOOKUP(A1165,'Hospitalisation Details'!$A$1:$M$2344,9,FALSE)</f>
        <v>R1011</v>
      </c>
      <c r="Q1165">
        <f>VLOOKUP(A1165,'Hospitalisation Details'!$A$1:$M$2344,13,FALSE)</f>
        <v>41</v>
      </c>
    </row>
    <row r="1166" spans="1:17" ht="15.5" x14ac:dyDescent="0.35">
      <c r="A1166" s="21" t="s">
        <v>1206</v>
      </c>
      <c r="B1166" t="str">
        <f>VLOOKUP('Customer Names'!A1166,'Customer Names'!$A$2:$C$2336,3,FALSE)</f>
        <v xml:space="preserve">  Becca</v>
      </c>
      <c r="C1166">
        <f>VLOOKUP(A1166,'Medical Examinations'!$A$1:$L$2336,2, FALSE)</f>
        <v>30.14</v>
      </c>
      <c r="D1166">
        <f>VLOOKUP(A1166,'Medical Examinations'!$A$1:$L$2336,3,FALSE)</f>
        <v>9.85</v>
      </c>
      <c r="E1166" t="str">
        <f>VLOOKUP(A1166,'Medical Examinations'!$A$1:$L$2336,4,FALSE)</f>
        <v>No</v>
      </c>
      <c r="F1166" t="str">
        <f>VLOOKUP(A1166,'Medical Examinations'!$A$1:$L$2336,5,FALSE)</f>
        <v>No</v>
      </c>
      <c r="G1166" t="str">
        <f>VLOOKUP(A1166,'Medical Examinations'!$A$1:$L$2336,6,FALSE)</f>
        <v>No</v>
      </c>
      <c r="H1166" s="25">
        <f>VLOOKUP(A1166,'Medical Examinations'!$A$1:$L$2336,7,FALSE)</f>
        <v>0</v>
      </c>
      <c r="I1166" t="str">
        <f>VLOOKUP(A1166,'Medical Examinations'!$A$1:$L$2336,8,FALSE)</f>
        <v>No</v>
      </c>
      <c r="J1166" t="str">
        <f>VLOOKUP(A1166,'Medical Examinations'!$A$1:$L$2336,11,FALSE)</f>
        <v>Obesity</v>
      </c>
      <c r="K1166" t="str">
        <f>VLOOKUP(A1166,'Medical Examinations'!$A$1:$L$2336,12,FALSE)</f>
        <v>Diabetes</v>
      </c>
      <c r="L1166" t="str">
        <f>VLOOKUP(A1166,'Hospitalisation Details'!$A$1:$M$2344,12,FALSE)</f>
        <v>08-07-1974</v>
      </c>
      <c r="M1166">
        <f>VLOOKUP(A1166,'Hospitalisation Details'!$A$1:$M$2344,6,FALSE)</f>
        <v>9653.81</v>
      </c>
      <c r="N1166" t="str">
        <f>VLOOKUP(A1166,'Hospitalisation Details'!$A$1:$M$2344,7,FALSE)</f>
        <v>tier - 2</v>
      </c>
      <c r="O1166" t="str">
        <f>VLOOKUP(A1166,'Hospitalisation Details'!$A$1:$M$2344,8,FALSE)</f>
        <v>tier - 2</v>
      </c>
      <c r="P1166" t="str">
        <f>VLOOKUP(A1166,'Hospitalisation Details'!$A$1:$M$2344,9,FALSE)</f>
        <v>R1011</v>
      </c>
      <c r="Q1166">
        <f>VLOOKUP(A1166,'Hospitalisation Details'!$A$1:$M$2344,13,FALSE)</f>
        <v>49</v>
      </c>
    </row>
    <row r="1167" spans="1:17" ht="15.5" x14ac:dyDescent="0.35">
      <c r="A1167" s="21" t="s">
        <v>1205</v>
      </c>
      <c r="B1167" t="str">
        <f>VLOOKUP('Customer Names'!A1167,'Customer Names'!$A$2:$C$2336,3,FALSE)</f>
        <v xml:space="preserve">  Grace</v>
      </c>
      <c r="C1167">
        <f>VLOOKUP(A1167,'Medical Examinations'!$A$1:$L$2336,2, FALSE)</f>
        <v>18.05</v>
      </c>
      <c r="D1167">
        <f>VLOOKUP(A1167,'Medical Examinations'!$A$1:$L$2336,3,FALSE)</f>
        <v>6.94</v>
      </c>
      <c r="E1167" t="str">
        <f>VLOOKUP(A1167,'Medical Examinations'!$A$1:$L$2336,4,FALSE)</f>
        <v>No</v>
      </c>
      <c r="F1167" t="str">
        <f>VLOOKUP(A1167,'Medical Examinations'!$A$1:$L$2336,5,FALSE)</f>
        <v>No</v>
      </c>
      <c r="G1167" t="str">
        <f>VLOOKUP(A1167,'Medical Examinations'!$A$1:$L$2336,6,FALSE)</f>
        <v>No</v>
      </c>
      <c r="H1167" s="25">
        <f>VLOOKUP(A1167,'Medical Examinations'!$A$1:$L$2336,7,FALSE)</f>
        <v>0</v>
      </c>
      <c r="I1167" t="str">
        <f>VLOOKUP(A1167,'Medical Examinations'!$A$1:$L$2336,8,FALSE)</f>
        <v>No</v>
      </c>
      <c r="J1167" t="str">
        <f>VLOOKUP(A1167,'Medical Examinations'!$A$1:$L$2336,11,FALSE)</f>
        <v>Underweight</v>
      </c>
      <c r="K1167" t="str">
        <f>VLOOKUP(A1167,'Medical Examinations'!$A$1:$L$2336,12,FALSE)</f>
        <v>Diabetes</v>
      </c>
      <c r="L1167" t="str">
        <f>VLOOKUP(A1167,'Hospitalisation Details'!$A$1:$M$2344,12,FALSE)</f>
        <v>19-07-1971</v>
      </c>
      <c r="M1167">
        <f>VLOOKUP(A1167,'Hospitalisation Details'!$A$1:$M$2344,6,FALSE)</f>
        <v>9644.25</v>
      </c>
      <c r="N1167" t="str">
        <f>VLOOKUP(A1167,'Hospitalisation Details'!$A$1:$M$2344,7,FALSE)</f>
        <v>tier - 2</v>
      </c>
      <c r="O1167" t="str">
        <f>VLOOKUP(A1167,'Hospitalisation Details'!$A$1:$M$2344,8,FALSE)</f>
        <v>tier - 1</v>
      </c>
      <c r="P1167" t="str">
        <f>VLOOKUP(A1167,'Hospitalisation Details'!$A$1:$M$2344,9,FALSE)</f>
        <v>R1012</v>
      </c>
      <c r="Q1167">
        <f>VLOOKUP(A1167,'Hospitalisation Details'!$A$1:$M$2344,13,FALSE)</f>
        <v>52</v>
      </c>
    </row>
    <row r="1168" spans="1:17" ht="15.5" x14ac:dyDescent="0.35">
      <c r="A1168" s="21" t="s">
        <v>1204</v>
      </c>
      <c r="B1168" t="str">
        <f>VLOOKUP('Customer Names'!A1168,'Customer Names'!$A$2:$C$2336,3,FALSE)</f>
        <v xml:space="preserve">  Samantha</v>
      </c>
      <c r="C1168">
        <f>VLOOKUP(A1168,'Medical Examinations'!$A$1:$L$2336,2, FALSE)</f>
        <v>37.4</v>
      </c>
      <c r="D1168">
        <f>VLOOKUP(A1168,'Medical Examinations'!$A$1:$L$2336,3,FALSE)</f>
        <v>11.3</v>
      </c>
      <c r="E1168" t="str">
        <f>VLOOKUP(A1168,'Medical Examinations'!$A$1:$L$2336,4,FALSE)</f>
        <v>yes</v>
      </c>
      <c r="F1168" t="str">
        <f>VLOOKUP(A1168,'Medical Examinations'!$A$1:$L$2336,5,FALSE)</f>
        <v>No</v>
      </c>
      <c r="G1168" t="str">
        <f>VLOOKUP(A1168,'Medical Examinations'!$A$1:$L$2336,6,FALSE)</f>
        <v>No</v>
      </c>
      <c r="H1168" s="25">
        <f>VLOOKUP(A1168,'Medical Examinations'!$A$1:$L$2336,7,FALSE)</f>
        <v>2</v>
      </c>
      <c r="I1168" t="str">
        <f>VLOOKUP(A1168,'Medical Examinations'!$A$1:$L$2336,8,FALSE)</f>
        <v>No</v>
      </c>
      <c r="J1168" t="str">
        <f>VLOOKUP(A1168,'Medical Examinations'!$A$1:$L$2336,11,FALSE)</f>
        <v>Obesity</v>
      </c>
      <c r="K1168" t="str">
        <f>VLOOKUP(A1168,'Medical Examinations'!$A$1:$L$2336,12,FALSE)</f>
        <v>Diabetes</v>
      </c>
      <c r="L1168" t="str">
        <f>VLOOKUP(A1168,'Hospitalisation Details'!$A$1:$M$2344,12,FALSE)</f>
        <v>30-09-1970</v>
      </c>
      <c r="M1168">
        <f>VLOOKUP(A1168,'Hospitalisation Details'!$A$1:$M$2344,6,FALSE)</f>
        <v>9634.5400000000009</v>
      </c>
      <c r="N1168" t="str">
        <f>VLOOKUP(A1168,'Hospitalisation Details'!$A$1:$M$2344,7,FALSE)</f>
        <v>tier - 2</v>
      </c>
      <c r="O1168" t="str">
        <f>VLOOKUP(A1168,'Hospitalisation Details'!$A$1:$M$2344,8,FALSE)</f>
        <v>tier - 2</v>
      </c>
      <c r="P1168" t="str">
        <f>VLOOKUP(A1168,'Hospitalisation Details'!$A$1:$M$2344,9,FALSE)</f>
        <v>R1011</v>
      </c>
      <c r="Q1168">
        <f>VLOOKUP(A1168,'Hospitalisation Details'!$A$1:$M$2344,13,FALSE)</f>
        <v>52</v>
      </c>
    </row>
    <row r="1169" spans="1:17" ht="15.5" x14ac:dyDescent="0.35">
      <c r="A1169" s="21" t="s">
        <v>1203</v>
      </c>
      <c r="B1169" t="str">
        <f>VLOOKUP('Customer Names'!A1169,'Customer Names'!$A$2:$C$2336,3,FALSE)</f>
        <v xml:space="preserve">  Nicole R</v>
      </c>
      <c r="C1169">
        <f>VLOOKUP(A1169,'Medical Examinations'!$A$1:$L$2336,2, FALSE)</f>
        <v>25.75</v>
      </c>
      <c r="D1169">
        <f>VLOOKUP(A1169,'Medical Examinations'!$A$1:$L$2336,3,FALSE)</f>
        <v>9.23</v>
      </c>
      <c r="E1169" t="str">
        <f>VLOOKUP(A1169,'Medical Examinations'!$A$1:$L$2336,4,FALSE)</f>
        <v>No</v>
      </c>
      <c r="F1169" t="str">
        <f>VLOOKUP(A1169,'Medical Examinations'!$A$1:$L$2336,5,FALSE)</f>
        <v>No</v>
      </c>
      <c r="G1169" t="str">
        <f>VLOOKUP(A1169,'Medical Examinations'!$A$1:$L$2336,6,FALSE)</f>
        <v>No</v>
      </c>
      <c r="H1169" s="25">
        <f>VLOOKUP(A1169,'Medical Examinations'!$A$1:$L$2336,7,FALSE)</f>
        <v>0</v>
      </c>
      <c r="I1169" t="str">
        <f>VLOOKUP(A1169,'Medical Examinations'!$A$1:$L$2336,8,FALSE)</f>
        <v>No</v>
      </c>
      <c r="J1169" t="str">
        <f>VLOOKUP(A1169,'Medical Examinations'!$A$1:$L$2336,11,FALSE)</f>
        <v>Over Weight</v>
      </c>
      <c r="K1169" t="str">
        <f>VLOOKUP(A1169,'Medical Examinations'!$A$1:$L$2336,12,FALSE)</f>
        <v>Diabetes</v>
      </c>
      <c r="L1169" t="str">
        <f>VLOOKUP(A1169,'Hospitalisation Details'!$A$1:$M$2344,12,FALSE)</f>
        <v>22-06-1968</v>
      </c>
      <c r="M1169">
        <f>VLOOKUP(A1169,'Hospitalisation Details'!$A$1:$M$2344,6,FALSE)</f>
        <v>9630.91</v>
      </c>
      <c r="N1169" t="str">
        <f>VLOOKUP(A1169,'Hospitalisation Details'!$A$1:$M$2344,7,FALSE)</f>
        <v>tier - 3</v>
      </c>
      <c r="O1169" t="str">
        <f>VLOOKUP(A1169,'Hospitalisation Details'!$A$1:$M$2344,8,FALSE)</f>
        <v>tier - 2</v>
      </c>
      <c r="P1169" t="str">
        <f>VLOOKUP(A1169,'Hospitalisation Details'!$A$1:$M$2344,9,FALSE)</f>
        <v>R1013</v>
      </c>
      <c r="Q1169">
        <f>VLOOKUP(A1169,'Hospitalisation Details'!$A$1:$M$2344,13,FALSE)</f>
        <v>55</v>
      </c>
    </row>
    <row r="1170" spans="1:17" ht="15.5" x14ac:dyDescent="0.35">
      <c r="A1170" s="21" t="s">
        <v>1202</v>
      </c>
      <c r="B1170" t="str">
        <f>VLOOKUP('Customer Names'!A1170,'Customer Names'!$A$2:$C$2336,3,FALSE)</f>
        <v xml:space="preserve">  David W</v>
      </c>
      <c r="C1170">
        <f>VLOOKUP(A1170,'Medical Examinations'!$A$1:$L$2336,2, FALSE)</f>
        <v>32.299999999999997</v>
      </c>
      <c r="D1170">
        <f>VLOOKUP(A1170,'Medical Examinations'!$A$1:$L$2336,3,FALSE)</f>
        <v>4.37</v>
      </c>
      <c r="E1170" t="str">
        <f>VLOOKUP(A1170,'Medical Examinations'!$A$1:$L$2336,4,FALSE)</f>
        <v>No</v>
      </c>
      <c r="F1170" t="str">
        <f>VLOOKUP(A1170,'Medical Examinations'!$A$1:$L$2336,5,FALSE)</f>
        <v>No</v>
      </c>
      <c r="G1170" t="str">
        <f>VLOOKUP(A1170,'Medical Examinations'!$A$1:$L$2336,6,FALSE)</f>
        <v>No</v>
      </c>
      <c r="H1170" s="25">
        <f>VLOOKUP(A1170,'Medical Examinations'!$A$1:$L$2336,7,FALSE)</f>
        <v>2</v>
      </c>
      <c r="I1170" t="str">
        <f>VLOOKUP(A1170,'Medical Examinations'!$A$1:$L$2336,8,FALSE)</f>
        <v>No</v>
      </c>
      <c r="J1170" t="str">
        <f>VLOOKUP(A1170,'Medical Examinations'!$A$1:$L$2336,11,FALSE)</f>
        <v>Obesity</v>
      </c>
      <c r="K1170" t="str">
        <f>VLOOKUP(A1170,'Medical Examinations'!$A$1:$L$2336,12,FALSE)</f>
        <v>Normal</v>
      </c>
      <c r="L1170" t="str">
        <f>VLOOKUP(A1170,'Hospitalisation Details'!$A$1:$M$2344,12,FALSE)</f>
        <v>23-10-1972</v>
      </c>
      <c r="M1170">
        <f>VLOOKUP(A1170,'Hospitalisation Details'!$A$1:$M$2344,6,FALSE)</f>
        <v>9630.4</v>
      </c>
      <c r="N1170" t="str">
        <f>VLOOKUP(A1170,'Hospitalisation Details'!$A$1:$M$2344,7,FALSE)</f>
        <v>tier - 2</v>
      </c>
      <c r="O1170" t="str">
        <f>VLOOKUP(A1170,'Hospitalisation Details'!$A$1:$M$2344,8,FALSE)</f>
        <v>tier - 2</v>
      </c>
      <c r="P1170" t="str">
        <f>VLOOKUP(A1170,'Hospitalisation Details'!$A$1:$M$2344,9,FALSE)</f>
        <v>R1011</v>
      </c>
      <c r="Q1170">
        <f>VLOOKUP(A1170,'Hospitalisation Details'!$A$1:$M$2344,13,FALSE)</f>
        <v>50</v>
      </c>
    </row>
    <row r="1171" spans="1:17" ht="15.5" x14ac:dyDescent="0.35">
      <c r="A1171" s="21" t="s">
        <v>1201</v>
      </c>
      <c r="B1171" t="str">
        <f>VLOOKUP('Customer Names'!A1171,'Customer Names'!$A$2:$C$2336,3,FALSE)</f>
        <v xml:space="preserve">  Grant</v>
      </c>
      <c r="C1171">
        <f>VLOOKUP(A1171,'Medical Examinations'!$A$1:$L$2336,2, FALSE)</f>
        <v>28.61</v>
      </c>
      <c r="D1171">
        <f>VLOOKUP(A1171,'Medical Examinations'!$A$1:$L$2336,3,FALSE)</f>
        <v>5.76</v>
      </c>
      <c r="E1171" t="str">
        <f>VLOOKUP(A1171,'Medical Examinations'!$A$1:$L$2336,4,FALSE)</f>
        <v>No</v>
      </c>
      <c r="F1171" t="str">
        <f>VLOOKUP(A1171,'Medical Examinations'!$A$1:$L$2336,5,FALSE)</f>
        <v>No</v>
      </c>
      <c r="G1171" t="str">
        <f>VLOOKUP(A1171,'Medical Examinations'!$A$1:$L$2336,6,FALSE)</f>
        <v>Yes</v>
      </c>
      <c r="H1171" s="25">
        <f>VLOOKUP(A1171,'Medical Examinations'!$A$1:$L$2336,7,FALSE)</f>
        <v>1</v>
      </c>
      <c r="I1171" t="str">
        <f>VLOOKUP(A1171,'Medical Examinations'!$A$1:$L$2336,8,FALSE)</f>
        <v>No</v>
      </c>
      <c r="J1171" t="str">
        <f>VLOOKUP(A1171,'Medical Examinations'!$A$1:$L$2336,11,FALSE)</f>
        <v>Over Weight</v>
      </c>
      <c r="K1171" t="str">
        <f>VLOOKUP(A1171,'Medical Examinations'!$A$1:$L$2336,12,FALSE)</f>
        <v>Prediabetes</v>
      </c>
      <c r="L1171" t="str">
        <f>VLOOKUP(A1171,'Hospitalisation Details'!$A$1:$M$2344,12,FALSE)</f>
        <v>19-12-1979</v>
      </c>
      <c r="M1171">
        <f>VLOOKUP(A1171,'Hospitalisation Details'!$A$1:$M$2344,6,FALSE)</f>
        <v>9630.2999999999993</v>
      </c>
      <c r="N1171" t="str">
        <f>VLOOKUP(A1171,'Hospitalisation Details'!$A$1:$M$2344,7,FALSE)</f>
        <v>tier - 2</v>
      </c>
      <c r="O1171" t="str">
        <f>VLOOKUP(A1171,'Hospitalisation Details'!$A$1:$M$2344,8,FALSE)</f>
        <v>tier - 2</v>
      </c>
      <c r="P1171" t="str">
        <f>VLOOKUP(A1171,'Hospitalisation Details'!$A$1:$M$2344,9,FALSE)</f>
        <v>R1021</v>
      </c>
      <c r="Q1171">
        <f>VLOOKUP(A1171,'Hospitalisation Details'!$A$1:$M$2344,13,FALSE)</f>
        <v>43</v>
      </c>
    </row>
    <row r="1172" spans="1:17" ht="15.5" x14ac:dyDescent="0.35">
      <c r="A1172" s="21" t="s">
        <v>1200</v>
      </c>
      <c r="B1172" t="str">
        <f>VLOOKUP('Customer Names'!A1172,'Customer Names'!$A$2:$C$2336,3,FALSE)</f>
        <v xml:space="preserve">  Sophia</v>
      </c>
      <c r="C1172">
        <f>VLOOKUP(A1172,'Medical Examinations'!$A$1:$L$2336,2, FALSE)</f>
        <v>45.41</v>
      </c>
      <c r="D1172">
        <f>VLOOKUP(A1172,'Medical Examinations'!$A$1:$L$2336,3,FALSE)</f>
        <v>4.96</v>
      </c>
      <c r="E1172" t="str">
        <f>VLOOKUP(A1172,'Medical Examinations'!$A$1:$L$2336,4,FALSE)</f>
        <v>No</v>
      </c>
      <c r="F1172" t="str">
        <f>VLOOKUP(A1172,'Medical Examinations'!$A$1:$L$2336,5,FALSE)</f>
        <v>No</v>
      </c>
      <c r="G1172" t="str">
        <f>VLOOKUP(A1172,'Medical Examinations'!$A$1:$L$2336,6,FALSE)</f>
        <v>No</v>
      </c>
      <c r="H1172" s="25">
        <f>VLOOKUP(A1172,'Medical Examinations'!$A$1:$L$2336,7,FALSE)</f>
        <v>1</v>
      </c>
      <c r="I1172" t="str">
        <f>VLOOKUP(A1172,'Medical Examinations'!$A$1:$L$2336,8,FALSE)</f>
        <v>No</v>
      </c>
      <c r="J1172" t="str">
        <f>VLOOKUP(A1172,'Medical Examinations'!$A$1:$L$2336,11,FALSE)</f>
        <v>Obesity</v>
      </c>
      <c r="K1172" t="str">
        <f>VLOOKUP(A1172,'Medical Examinations'!$A$1:$L$2336,12,FALSE)</f>
        <v>Normal</v>
      </c>
      <c r="L1172" t="str">
        <f>VLOOKUP(A1172,'Hospitalisation Details'!$A$1:$M$2344,12,FALSE)</f>
        <v>23-06-1998</v>
      </c>
      <c r="M1172">
        <f>VLOOKUP(A1172,'Hospitalisation Details'!$A$1:$M$2344,6,FALSE)</f>
        <v>9628.7900000000009</v>
      </c>
      <c r="N1172" t="str">
        <f>VLOOKUP(A1172,'Hospitalisation Details'!$A$1:$M$2344,7,FALSE)</f>
        <v>tier - 2</v>
      </c>
      <c r="O1172" t="str">
        <f>VLOOKUP(A1172,'Hospitalisation Details'!$A$1:$M$2344,8,FALSE)</f>
        <v>tier - 2</v>
      </c>
      <c r="P1172" t="str">
        <f>VLOOKUP(A1172,'Hospitalisation Details'!$A$1:$M$2344,9,FALSE)</f>
        <v>R1026</v>
      </c>
      <c r="Q1172">
        <f>VLOOKUP(A1172,'Hospitalisation Details'!$A$1:$M$2344,13,FALSE)</f>
        <v>25</v>
      </c>
    </row>
    <row r="1173" spans="1:17" ht="15.5" x14ac:dyDescent="0.35">
      <c r="A1173" s="21" t="s">
        <v>1199</v>
      </c>
      <c r="B1173" t="str">
        <f>VLOOKUP('Customer Names'!A1173,'Customer Names'!$A$2:$C$2336,3,FALSE)</f>
        <v xml:space="preserve">  Christina</v>
      </c>
      <c r="C1173">
        <f>VLOOKUP(A1173,'Medical Examinations'!$A$1:$L$2336,2, FALSE)</f>
        <v>31.2</v>
      </c>
      <c r="D1173">
        <f>VLOOKUP(A1173,'Medical Examinations'!$A$1:$L$2336,3,FALSE)</f>
        <v>11.04</v>
      </c>
      <c r="E1173" t="str">
        <f>VLOOKUP(A1173,'Medical Examinations'!$A$1:$L$2336,4,FALSE)</f>
        <v>yes</v>
      </c>
      <c r="F1173" t="str">
        <f>VLOOKUP(A1173,'Medical Examinations'!$A$1:$L$2336,5,FALSE)</f>
        <v>No</v>
      </c>
      <c r="G1173" t="str">
        <f>VLOOKUP(A1173,'Medical Examinations'!$A$1:$L$2336,6,FALSE)</f>
        <v>No</v>
      </c>
      <c r="H1173" s="25">
        <f>VLOOKUP(A1173,'Medical Examinations'!$A$1:$L$2336,7,FALSE)</f>
        <v>2</v>
      </c>
      <c r="I1173" t="str">
        <f>VLOOKUP(A1173,'Medical Examinations'!$A$1:$L$2336,8,FALSE)</f>
        <v>No</v>
      </c>
      <c r="J1173" t="str">
        <f>VLOOKUP(A1173,'Medical Examinations'!$A$1:$L$2336,11,FALSE)</f>
        <v>Obesity</v>
      </c>
      <c r="K1173" t="str">
        <f>VLOOKUP(A1173,'Medical Examinations'!$A$1:$L$2336,12,FALSE)</f>
        <v>Diabetes</v>
      </c>
      <c r="L1173" t="str">
        <f>VLOOKUP(A1173,'Hospitalisation Details'!$A$1:$M$2344,12,FALSE)</f>
        <v>16-12-1970</v>
      </c>
      <c r="M1173">
        <f>VLOOKUP(A1173,'Hospitalisation Details'!$A$1:$M$2344,6,FALSE)</f>
        <v>9625.92</v>
      </c>
      <c r="N1173" t="str">
        <f>VLOOKUP(A1173,'Hospitalisation Details'!$A$1:$M$2344,7,FALSE)</f>
        <v>tier - 2</v>
      </c>
      <c r="O1173" t="str">
        <f>VLOOKUP(A1173,'Hospitalisation Details'!$A$1:$M$2344,8,FALSE)</f>
        <v>tier - 3</v>
      </c>
      <c r="P1173" t="str">
        <f>VLOOKUP(A1173,'Hospitalisation Details'!$A$1:$M$2344,9,FALSE)</f>
        <v>R1011</v>
      </c>
      <c r="Q1173">
        <f>VLOOKUP(A1173,'Hospitalisation Details'!$A$1:$M$2344,13,FALSE)</f>
        <v>52</v>
      </c>
    </row>
    <row r="1174" spans="1:17" ht="15.5" x14ac:dyDescent="0.35">
      <c r="A1174" s="21" t="s">
        <v>1198</v>
      </c>
      <c r="B1174" t="str">
        <f>VLOOKUP('Customer Names'!A1174,'Customer Names'!$A$2:$C$2336,3,FALSE)</f>
        <v xml:space="preserve">  Sam L</v>
      </c>
      <c r="C1174">
        <f>VLOOKUP(A1174,'Medical Examinations'!$A$1:$L$2336,2, FALSE)</f>
        <v>29.83</v>
      </c>
      <c r="D1174">
        <f>VLOOKUP(A1174,'Medical Examinations'!$A$1:$L$2336,3,FALSE)</f>
        <v>7.81</v>
      </c>
      <c r="E1174" t="str">
        <f>VLOOKUP(A1174,'Medical Examinations'!$A$1:$L$2336,4,FALSE)</f>
        <v>yes</v>
      </c>
      <c r="F1174" t="str">
        <f>VLOOKUP(A1174,'Medical Examinations'!$A$1:$L$2336,5,FALSE)</f>
        <v>No</v>
      </c>
      <c r="G1174" t="str">
        <f>VLOOKUP(A1174,'Medical Examinations'!$A$1:$L$2336,6,FALSE)</f>
        <v>No</v>
      </c>
      <c r="H1174" s="25">
        <f>VLOOKUP(A1174,'Medical Examinations'!$A$1:$L$2336,7,FALSE)</f>
        <v>1</v>
      </c>
      <c r="I1174" t="str">
        <f>VLOOKUP(A1174,'Medical Examinations'!$A$1:$L$2336,8,FALSE)</f>
        <v>No</v>
      </c>
      <c r="J1174" t="str">
        <f>VLOOKUP(A1174,'Medical Examinations'!$A$1:$L$2336,11,FALSE)</f>
        <v>Over Weight</v>
      </c>
      <c r="K1174" t="str">
        <f>VLOOKUP(A1174,'Medical Examinations'!$A$1:$L$2336,12,FALSE)</f>
        <v>Diabetes</v>
      </c>
      <c r="L1174" t="str">
        <f>VLOOKUP(A1174,'Hospitalisation Details'!$A$1:$M$2344,12,FALSE)</f>
        <v>29-10-1975</v>
      </c>
      <c r="M1174">
        <f>VLOOKUP(A1174,'Hospitalisation Details'!$A$1:$M$2344,6,FALSE)</f>
        <v>9620.33</v>
      </c>
      <c r="N1174" t="str">
        <f>VLOOKUP(A1174,'Hospitalisation Details'!$A$1:$M$2344,7,FALSE)</f>
        <v>tier - 3</v>
      </c>
      <c r="O1174" t="str">
        <f>VLOOKUP(A1174,'Hospitalisation Details'!$A$1:$M$2344,8,FALSE)</f>
        <v>tier - 3</v>
      </c>
      <c r="P1174" t="str">
        <f>VLOOKUP(A1174,'Hospitalisation Details'!$A$1:$M$2344,9,FALSE)</f>
        <v>R1012</v>
      </c>
      <c r="Q1174">
        <f>VLOOKUP(A1174,'Hospitalisation Details'!$A$1:$M$2344,13,FALSE)</f>
        <v>47</v>
      </c>
    </row>
    <row r="1175" spans="1:17" ht="15.5" x14ac:dyDescent="0.35">
      <c r="A1175" s="21" t="s">
        <v>1197</v>
      </c>
      <c r="B1175" t="str">
        <f>VLOOKUP('Customer Names'!A1175,'Customer Names'!$A$2:$C$2336,3,FALSE)</f>
        <v xml:space="preserve">  Haley R</v>
      </c>
      <c r="C1175">
        <f>VLOOKUP(A1175,'Medical Examinations'!$A$1:$L$2336,2, FALSE)</f>
        <v>29.06</v>
      </c>
      <c r="D1175">
        <f>VLOOKUP(A1175,'Medical Examinations'!$A$1:$L$2336,3,FALSE)</f>
        <v>4.55</v>
      </c>
      <c r="E1175" t="str">
        <f>VLOOKUP(A1175,'Medical Examinations'!$A$1:$L$2336,4,FALSE)</f>
        <v>No</v>
      </c>
      <c r="F1175" t="str">
        <f>VLOOKUP(A1175,'Medical Examinations'!$A$1:$L$2336,5,FALSE)</f>
        <v>No</v>
      </c>
      <c r="G1175" t="str">
        <f>VLOOKUP(A1175,'Medical Examinations'!$A$1:$L$2336,6,FALSE)</f>
        <v>No</v>
      </c>
      <c r="H1175" s="25">
        <f>VLOOKUP(A1175,'Medical Examinations'!$A$1:$L$2336,7,FALSE)</f>
        <v>0</v>
      </c>
      <c r="I1175" t="str">
        <f>VLOOKUP(A1175,'Medical Examinations'!$A$1:$L$2336,8,FALSE)</f>
        <v>No</v>
      </c>
      <c r="J1175" t="str">
        <f>VLOOKUP(A1175,'Medical Examinations'!$A$1:$L$2336,11,FALSE)</f>
        <v>Over Weight</v>
      </c>
      <c r="K1175" t="str">
        <f>VLOOKUP(A1175,'Medical Examinations'!$A$1:$L$2336,12,FALSE)</f>
        <v>Normal</v>
      </c>
      <c r="L1175" t="str">
        <f>VLOOKUP(A1175,'Hospitalisation Details'!$A$1:$M$2344,12,FALSE)</f>
        <v>29-08-1982</v>
      </c>
      <c r="M1175">
        <f>VLOOKUP(A1175,'Hospitalisation Details'!$A$1:$M$2344,6,FALSE)</f>
        <v>9619.18</v>
      </c>
      <c r="N1175" t="str">
        <f>VLOOKUP(A1175,'Hospitalisation Details'!$A$1:$M$2344,7,FALSE)</f>
        <v>tier - 2</v>
      </c>
      <c r="O1175" t="str">
        <f>VLOOKUP(A1175,'Hospitalisation Details'!$A$1:$M$2344,8,FALSE)</f>
        <v>tier - 1</v>
      </c>
      <c r="P1175" t="str">
        <f>VLOOKUP(A1175,'Hospitalisation Details'!$A$1:$M$2344,9,FALSE)</f>
        <v>R1025</v>
      </c>
      <c r="Q1175">
        <f>VLOOKUP(A1175,'Hospitalisation Details'!$A$1:$M$2344,13,FALSE)</f>
        <v>40</v>
      </c>
    </row>
    <row r="1176" spans="1:17" ht="15.5" x14ac:dyDescent="0.35">
      <c r="A1176" s="21" t="s">
        <v>1196</v>
      </c>
      <c r="B1176" t="str">
        <f>VLOOKUP('Customer Names'!A1176,'Customer Names'!$A$2:$C$2336,3,FALSE)</f>
        <v xml:space="preserve">  Ethan</v>
      </c>
      <c r="C1176">
        <f>VLOOKUP(A1176,'Medical Examinations'!$A$1:$L$2336,2, FALSE)</f>
        <v>27.454999999999998</v>
      </c>
      <c r="D1176">
        <f>VLOOKUP(A1176,'Medical Examinations'!$A$1:$L$2336,3,FALSE)</f>
        <v>6.13</v>
      </c>
      <c r="E1176" t="str">
        <f>VLOOKUP(A1176,'Medical Examinations'!$A$1:$L$2336,4,FALSE)</f>
        <v>No</v>
      </c>
      <c r="F1176" t="str">
        <f>VLOOKUP(A1176,'Medical Examinations'!$A$1:$L$2336,5,FALSE)</f>
        <v>No</v>
      </c>
      <c r="G1176" t="str">
        <f>VLOOKUP(A1176,'Medical Examinations'!$A$1:$L$2336,6,FALSE)</f>
        <v>No</v>
      </c>
      <c r="H1176" s="25">
        <f>VLOOKUP(A1176,'Medical Examinations'!$A$1:$L$2336,7,FALSE)</f>
        <v>2</v>
      </c>
      <c r="I1176" t="str">
        <f>VLOOKUP(A1176,'Medical Examinations'!$A$1:$L$2336,8,FALSE)</f>
        <v>No</v>
      </c>
      <c r="J1176" t="str">
        <f>VLOOKUP(A1176,'Medical Examinations'!$A$1:$L$2336,11,FALSE)</f>
        <v>Over Weight</v>
      </c>
      <c r="K1176" t="str">
        <f>VLOOKUP(A1176,'Medical Examinations'!$A$1:$L$2336,12,FALSE)</f>
        <v>Prediabetes</v>
      </c>
      <c r="L1176" t="str">
        <f>VLOOKUP(A1176,'Hospitalisation Details'!$A$1:$M$2344,12,FALSE)</f>
        <v>27-12-1972</v>
      </c>
      <c r="M1176">
        <f>VLOOKUP(A1176,'Hospitalisation Details'!$A$1:$M$2344,6,FALSE)</f>
        <v>9617.66</v>
      </c>
      <c r="N1176" t="str">
        <f>VLOOKUP(A1176,'Hospitalisation Details'!$A$1:$M$2344,7,FALSE)</f>
        <v>tier - 3</v>
      </c>
      <c r="O1176" t="str">
        <f>VLOOKUP(A1176,'Hospitalisation Details'!$A$1:$M$2344,8,FALSE)</f>
        <v>tier - 3</v>
      </c>
      <c r="P1176" t="str">
        <f>VLOOKUP(A1176,'Hospitalisation Details'!$A$1:$M$2344,9,FALSE)</f>
        <v>R1016</v>
      </c>
      <c r="Q1176">
        <f>VLOOKUP(A1176,'Hospitalisation Details'!$A$1:$M$2344,13,FALSE)</f>
        <v>50</v>
      </c>
    </row>
    <row r="1177" spans="1:17" ht="15.5" x14ac:dyDescent="0.35">
      <c r="A1177" s="21" t="s">
        <v>1195</v>
      </c>
      <c r="B1177" t="str">
        <f>VLOOKUP('Customer Names'!A1177,'Customer Names'!$A$2:$C$2336,3,FALSE)</f>
        <v xml:space="preserve">  Andrew W</v>
      </c>
      <c r="C1177">
        <f>VLOOKUP(A1177,'Medical Examinations'!$A$1:$L$2336,2, FALSE)</f>
        <v>23.01</v>
      </c>
      <c r="D1177">
        <f>VLOOKUP(A1177,'Medical Examinations'!$A$1:$L$2336,3,FALSE)</f>
        <v>6.04</v>
      </c>
      <c r="E1177" t="str">
        <f>VLOOKUP(A1177,'Medical Examinations'!$A$1:$L$2336,4,FALSE)</f>
        <v>yes</v>
      </c>
      <c r="F1177" t="str">
        <f>VLOOKUP(A1177,'Medical Examinations'!$A$1:$L$2336,5,FALSE)</f>
        <v>No</v>
      </c>
      <c r="G1177" t="str">
        <f>VLOOKUP(A1177,'Medical Examinations'!$A$1:$L$2336,6,FALSE)</f>
        <v>No</v>
      </c>
      <c r="H1177" s="25">
        <f>VLOOKUP(A1177,'Medical Examinations'!$A$1:$L$2336,7,FALSE)</f>
        <v>1</v>
      </c>
      <c r="I1177" t="str">
        <f>VLOOKUP(A1177,'Medical Examinations'!$A$1:$L$2336,8,FALSE)</f>
        <v>No</v>
      </c>
      <c r="J1177" t="str">
        <f>VLOOKUP(A1177,'Medical Examinations'!$A$1:$L$2336,11,FALSE)</f>
        <v>Normal Weight</v>
      </c>
      <c r="K1177" t="str">
        <f>VLOOKUP(A1177,'Medical Examinations'!$A$1:$L$2336,12,FALSE)</f>
        <v>Prediabetes</v>
      </c>
      <c r="L1177" t="str">
        <f>VLOOKUP(A1177,'Hospitalisation Details'!$A$1:$M$2344,12,FALSE)</f>
        <v>15-12-1964</v>
      </c>
      <c r="M1177">
        <f>VLOOKUP(A1177,'Hospitalisation Details'!$A$1:$M$2344,6,FALSE)</f>
        <v>9597.6299999999992</v>
      </c>
      <c r="N1177" t="str">
        <f>VLOOKUP(A1177,'Hospitalisation Details'!$A$1:$M$2344,7,FALSE)</f>
        <v>tier - 3</v>
      </c>
      <c r="O1177" t="str">
        <f>VLOOKUP(A1177,'Hospitalisation Details'!$A$1:$M$2344,8,FALSE)</f>
        <v>tier - 3</v>
      </c>
      <c r="P1177" t="str">
        <f>VLOOKUP(A1177,'Hospitalisation Details'!$A$1:$M$2344,9,FALSE)</f>
        <v>R1013</v>
      </c>
      <c r="Q1177">
        <f>VLOOKUP(A1177,'Hospitalisation Details'!$A$1:$M$2344,13,FALSE)</f>
        <v>58</v>
      </c>
    </row>
    <row r="1178" spans="1:17" ht="15.5" x14ac:dyDescent="0.35">
      <c r="A1178" s="21" t="s">
        <v>1194</v>
      </c>
      <c r="B1178" t="str">
        <f>VLOOKUP('Customer Names'!A1178,'Customer Names'!$A$2:$C$2336,3,FALSE)</f>
        <v xml:space="preserve">  Mark G</v>
      </c>
      <c r="C1178">
        <f>VLOOKUP(A1178,'Medical Examinations'!$A$1:$L$2336,2, FALSE)</f>
        <v>31.39</v>
      </c>
      <c r="D1178">
        <f>VLOOKUP(A1178,'Medical Examinations'!$A$1:$L$2336,3,FALSE)</f>
        <v>8.85</v>
      </c>
      <c r="E1178" t="str">
        <f>VLOOKUP(A1178,'Medical Examinations'!$A$1:$L$2336,4,FALSE)</f>
        <v>yes</v>
      </c>
      <c r="F1178" t="str">
        <f>VLOOKUP(A1178,'Medical Examinations'!$A$1:$L$2336,5,FALSE)</f>
        <v>No</v>
      </c>
      <c r="G1178" t="str">
        <f>VLOOKUP(A1178,'Medical Examinations'!$A$1:$L$2336,6,FALSE)</f>
        <v>No</v>
      </c>
      <c r="H1178" s="25">
        <f>VLOOKUP(A1178,'Medical Examinations'!$A$1:$L$2336,7,FALSE)</f>
        <v>0</v>
      </c>
      <c r="I1178" t="str">
        <f>VLOOKUP(A1178,'Medical Examinations'!$A$1:$L$2336,8,FALSE)</f>
        <v>No</v>
      </c>
      <c r="J1178" t="str">
        <f>VLOOKUP(A1178,'Medical Examinations'!$A$1:$L$2336,11,FALSE)</f>
        <v>Obesity</v>
      </c>
      <c r="K1178" t="str">
        <f>VLOOKUP(A1178,'Medical Examinations'!$A$1:$L$2336,12,FALSE)</f>
        <v>Diabetes</v>
      </c>
      <c r="L1178" t="str">
        <f>VLOOKUP(A1178,'Hospitalisation Details'!$A$1:$M$2344,12,FALSE)</f>
        <v>18-10-1981</v>
      </c>
      <c r="M1178">
        <f>VLOOKUP(A1178,'Hospitalisation Details'!$A$1:$M$2344,6,FALSE)</f>
        <v>9584.0400000000009</v>
      </c>
      <c r="N1178" t="str">
        <f>VLOOKUP(A1178,'Hospitalisation Details'!$A$1:$M$2344,7,FALSE)</f>
        <v>tier - 2</v>
      </c>
      <c r="O1178" t="str">
        <f>VLOOKUP(A1178,'Hospitalisation Details'!$A$1:$M$2344,8,FALSE)</f>
        <v>tier - 1</v>
      </c>
      <c r="P1178" t="str">
        <f>VLOOKUP(A1178,'Hospitalisation Details'!$A$1:$M$2344,9,FALSE)</f>
        <v>R1021</v>
      </c>
      <c r="Q1178">
        <f>VLOOKUP(A1178,'Hospitalisation Details'!$A$1:$M$2344,13,FALSE)</f>
        <v>41</v>
      </c>
    </row>
    <row r="1179" spans="1:17" ht="15.5" x14ac:dyDescent="0.35">
      <c r="A1179" s="21" t="s">
        <v>1193</v>
      </c>
      <c r="B1179" t="str">
        <f>VLOOKUP('Customer Names'!A1179,'Customer Names'!$A$2:$C$2336,3,FALSE)</f>
        <v xml:space="preserve">  Kasey E</v>
      </c>
      <c r="C1179">
        <f>VLOOKUP(A1179,'Medical Examinations'!$A$1:$L$2336,2, FALSE)</f>
        <v>34.770000000000003</v>
      </c>
      <c r="D1179">
        <f>VLOOKUP(A1179,'Medical Examinations'!$A$1:$L$2336,3,FALSE)</f>
        <v>10.54</v>
      </c>
      <c r="E1179" t="str">
        <f>VLOOKUP(A1179,'Medical Examinations'!$A$1:$L$2336,4,FALSE)</f>
        <v>No</v>
      </c>
      <c r="F1179" t="str">
        <f>VLOOKUP(A1179,'Medical Examinations'!$A$1:$L$2336,5,FALSE)</f>
        <v>No</v>
      </c>
      <c r="G1179" t="str">
        <f>VLOOKUP(A1179,'Medical Examinations'!$A$1:$L$2336,6,FALSE)</f>
        <v>No</v>
      </c>
      <c r="H1179" s="25">
        <f>VLOOKUP(A1179,'Medical Examinations'!$A$1:$L$2336,7,FALSE)</f>
        <v>2</v>
      </c>
      <c r="I1179" t="str">
        <f>VLOOKUP(A1179,'Medical Examinations'!$A$1:$L$2336,8,FALSE)</f>
        <v>No</v>
      </c>
      <c r="J1179" t="str">
        <f>VLOOKUP(A1179,'Medical Examinations'!$A$1:$L$2336,11,FALSE)</f>
        <v>Obesity</v>
      </c>
      <c r="K1179" t="str">
        <f>VLOOKUP(A1179,'Medical Examinations'!$A$1:$L$2336,12,FALSE)</f>
        <v>Diabetes</v>
      </c>
      <c r="L1179" t="str">
        <f>VLOOKUP(A1179,'Hospitalisation Details'!$A$1:$M$2344,12,FALSE)</f>
        <v>28-11-1973</v>
      </c>
      <c r="M1179">
        <f>VLOOKUP(A1179,'Hospitalisation Details'!$A$1:$M$2344,6,FALSE)</f>
        <v>9583.89</v>
      </c>
      <c r="N1179" t="str">
        <f>VLOOKUP(A1179,'Hospitalisation Details'!$A$1:$M$2344,7,FALSE)</f>
        <v>tier - 2</v>
      </c>
      <c r="O1179" t="str">
        <f>VLOOKUP(A1179,'Hospitalisation Details'!$A$1:$M$2344,8,FALSE)</f>
        <v>tier - 3</v>
      </c>
      <c r="P1179" t="str">
        <f>VLOOKUP(A1179,'Hospitalisation Details'!$A$1:$M$2344,9,FALSE)</f>
        <v>R1012</v>
      </c>
      <c r="Q1179">
        <f>VLOOKUP(A1179,'Hospitalisation Details'!$A$1:$M$2344,13,FALSE)</f>
        <v>49</v>
      </c>
    </row>
    <row r="1180" spans="1:17" ht="15.5" x14ac:dyDescent="0.35">
      <c r="A1180" s="21" t="s">
        <v>1192</v>
      </c>
      <c r="B1180" t="str">
        <f>VLOOKUP('Customer Names'!A1180,'Customer Names'!$A$2:$C$2336,3,FALSE)</f>
        <v xml:space="preserve">  Jeff</v>
      </c>
      <c r="C1180">
        <f>VLOOKUP(A1180,'Medical Examinations'!$A$1:$L$2336,2, FALSE)</f>
        <v>24.48</v>
      </c>
      <c r="D1180">
        <f>VLOOKUP(A1180,'Medical Examinations'!$A$1:$L$2336,3,FALSE)</f>
        <v>4.37</v>
      </c>
      <c r="E1180" t="str">
        <f>VLOOKUP(A1180,'Medical Examinations'!$A$1:$L$2336,4,FALSE)</f>
        <v>yes</v>
      </c>
      <c r="F1180" t="str">
        <f>VLOOKUP(A1180,'Medical Examinations'!$A$1:$L$2336,5,FALSE)</f>
        <v>No</v>
      </c>
      <c r="G1180" t="str">
        <f>VLOOKUP(A1180,'Medical Examinations'!$A$1:$L$2336,6,FALSE)</f>
        <v>No</v>
      </c>
      <c r="H1180" s="25">
        <f>VLOOKUP(A1180,'Medical Examinations'!$A$1:$L$2336,7,FALSE)</f>
        <v>2</v>
      </c>
      <c r="I1180" t="str">
        <f>VLOOKUP(A1180,'Medical Examinations'!$A$1:$L$2336,8,FALSE)</f>
        <v>No</v>
      </c>
      <c r="J1180" t="str">
        <f>VLOOKUP(A1180,'Medical Examinations'!$A$1:$L$2336,11,FALSE)</f>
        <v>Normal Weight</v>
      </c>
      <c r="K1180" t="str">
        <f>VLOOKUP(A1180,'Medical Examinations'!$A$1:$L$2336,12,FALSE)</f>
        <v>Normal</v>
      </c>
      <c r="L1180" t="str">
        <f>VLOOKUP(A1180,'Hospitalisation Details'!$A$1:$M$2344,12,FALSE)</f>
        <v>04-12-1966</v>
      </c>
      <c r="M1180">
        <f>VLOOKUP(A1180,'Hospitalisation Details'!$A$1:$M$2344,6,FALSE)</f>
        <v>9582.5400000000009</v>
      </c>
      <c r="N1180" t="str">
        <f>VLOOKUP(A1180,'Hospitalisation Details'!$A$1:$M$2344,7,FALSE)</f>
        <v>tier - 3</v>
      </c>
      <c r="O1180" t="str">
        <f>VLOOKUP(A1180,'Hospitalisation Details'!$A$1:$M$2344,8,FALSE)</f>
        <v>tier - 2</v>
      </c>
      <c r="P1180" t="str">
        <f>VLOOKUP(A1180,'Hospitalisation Details'!$A$1:$M$2344,9,FALSE)</f>
        <v>R1013</v>
      </c>
      <c r="Q1180">
        <f>VLOOKUP(A1180,'Hospitalisation Details'!$A$1:$M$2344,13,FALSE)</f>
        <v>56</v>
      </c>
    </row>
    <row r="1181" spans="1:17" ht="15.5" x14ac:dyDescent="0.35">
      <c r="A1181" s="21" t="s">
        <v>1191</v>
      </c>
      <c r="B1181" t="str">
        <f>VLOOKUP('Customer Names'!A1181,'Customer Names'!$A$2:$C$2336,3,FALSE)</f>
        <v xml:space="preserve">  Amy</v>
      </c>
      <c r="C1181">
        <f>VLOOKUP(A1181,'Medical Examinations'!$A$1:$L$2336,2, FALSE)</f>
        <v>22.61</v>
      </c>
      <c r="D1181">
        <f>VLOOKUP(A1181,'Medical Examinations'!$A$1:$L$2336,3,FALSE)</f>
        <v>9.6300000000000008</v>
      </c>
      <c r="E1181" t="str">
        <f>VLOOKUP(A1181,'Medical Examinations'!$A$1:$L$2336,4,FALSE)</f>
        <v>No</v>
      </c>
      <c r="F1181" t="str">
        <f>VLOOKUP(A1181,'Medical Examinations'!$A$1:$L$2336,5,FALSE)</f>
        <v>No</v>
      </c>
      <c r="G1181" t="str">
        <f>VLOOKUP(A1181,'Medical Examinations'!$A$1:$L$2336,6,FALSE)</f>
        <v>No</v>
      </c>
      <c r="H1181" s="25">
        <f>VLOOKUP(A1181,'Medical Examinations'!$A$1:$L$2336,7,FALSE)</f>
        <v>2</v>
      </c>
      <c r="I1181" t="str">
        <f>VLOOKUP(A1181,'Medical Examinations'!$A$1:$L$2336,8,FALSE)</f>
        <v>No</v>
      </c>
      <c r="J1181" t="str">
        <f>VLOOKUP(A1181,'Medical Examinations'!$A$1:$L$2336,11,FALSE)</f>
        <v>Normal Weight</v>
      </c>
      <c r="K1181" t="str">
        <f>VLOOKUP(A1181,'Medical Examinations'!$A$1:$L$2336,12,FALSE)</f>
        <v>Diabetes</v>
      </c>
      <c r="L1181" t="str">
        <f>VLOOKUP(A1181,'Hospitalisation Details'!$A$1:$M$2344,12,FALSE)</f>
        <v>01-12-1973</v>
      </c>
      <c r="M1181">
        <f>VLOOKUP(A1181,'Hospitalisation Details'!$A$1:$M$2344,6,FALSE)</f>
        <v>9566.99</v>
      </c>
      <c r="N1181" t="str">
        <f>VLOOKUP(A1181,'Hospitalisation Details'!$A$1:$M$2344,7,FALSE)</f>
        <v>tier - 2</v>
      </c>
      <c r="O1181" t="str">
        <f>VLOOKUP(A1181,'Hospitalisation Details'!$A$1:$M$2344,8,FALSE)</f>
        <v>tier - 1</v>
      </c>
      <c r="P1181" t="str">
        <f>VLOOKUP(A1181,'Hospitalisation Details'!$A$1:$M$2344,9,FALSE)</f>
        <v>R1012</v>
      </c>
      <c r="Q1181">
        <f>VLOOKUP(A1181,'Hospitalisation Details'!$A$1:$M$2344,13,FALSE)</f>
        <v>49</v>
      </c>
    </row>
    <row r="1182" spans="1:17" ht="15.5" x14ac:dyDescent="0.35">
      <c r="A1182" s="21" t="s">
        <v>1190</v>
      </c>
      <c r="B1182" t="str">
        <f>VLOOKUP('Customer Names'!A1182,'Customer Names'!$A$2:$C$2336,3,FALSE)</f>
        <v xml:space="preserve">  Adam</v>
      </c>
      <c r="C1182">
        <f>VLOOKUP(A1182,'Medical Examinations'!$A$1:$L$2336,2, FALSE)</f>
        <v>34.299999999999997</v>
      </c>
      <c r="D1182">
        <f>VLOOKUP(A1182,'Medical Examinations'!$A$1:$L$2336,3,FALSE)</f>
        <v>10.37</v>
      </c>
      <c r="E1182" t="str">
        <f>VLOOKUP(A1182,'Medical Examinations'!$A$1:$L$2336,4,FALSE)</f>
        <v>No</v>
      </c>
      <c r="F1182" t="str">
        <f>VLOOKUP(A1182,'Medical Examinations'!$A$1:$L$2336,5,FALSE)</f>
        <v>No</v>
      </c>
      <c r="G1182" t="str">
        <f>VLOOKUP(A1182,'Medical Examinations'!$A$1:$L$2336,6,FALSE)</f>
        <v>No</v>
      </c>
      <c r="H1182" s="25">
        <f>VLOOKUP(A1182,'Medical Examinations'!$A$1:$L$2336,7,FALSE)</f>
        <v>0</v>
      </c>
      <c r="I1182" t="str">
        <f>VLOOKUP(A1182,'Medical Examinations'!$A$1:$L$2336,8,FALSE)</f>
        <v>No</v>
      </c>
      <c r="J1182" t="str">
        <f>VLOOKUP(A1182,'Medical Examinations'!$A$1:$L$2336,11,FALSE)</f>
        <v>Obesity</v>
      </c>
      <c r="K1182" t="str">
        <f>VLOOKUP(A1182,'Medical Examinations'!$A$1:$L$2336,12,FALSE)</f>
        <v>Diabetes</v>
      </c>
      <c r="L1182" t="str">
        <f>VLOOKUP(A1182,'Hospitalisation Details'!$A$1:$M$2344,12,FALSE)</f>
        <v>14-08-1974</v>
      </c>
      <c r="M1182">
        <f>VLOOKUP(A1182,'Hospitalisation Details'!$A$1:$M$2344,6,FALSE)</f>
        <v>9563.0300000000007</v>
      </c>
      <c r="N1182" t="str">
        <f>VLOOKUP(A1182,'Hospitalisation Details'!$A$1:$M$2344,7,FALSE)</f>
        <v>tier - 3</v>
      </c>
      <c r="O1182" t="str">
        <f>VLOOKUP(A1182,'Hospitalisation Details'!$A$1:$M$2344,8,FALSE)</f>
        <v>tier - 1</v>
      </c>
      <c r="P1182" t="str">
        <f>VLOOKUP(A1182,'Hospitalisation Details'!$A$1:$M$2344,9,FALSE)</f>
        <v>R1011</v>
      </c>
      <c r="Q1182">
        <f>VLOOKUP(A1182,'Hospitalisation Details'!$A$1:$M$2344,13,FALSE)</f>
        <v>48</v>
      </c>
    </row>
    <row r="1183" spans="1:17" ht="15.5" x14ac:dyDescent="0.35">
      <c r="A1183" s="21" t="s">
        <v>1189</v>
      </c>
      <c r="B1183" t="str">
        <f>VLOOKUP('Customer Names'!A1183,'Customer Names'!$A$2:$C$2336,3,FALSE)</f>
        <v xml:space="preserve">  Kristin M</v>
      </c>
      <c r="C1183">
        <f>VLOOKUP(A1183,'Medical Examinations'!$A$1:$L$2336,2, FALSE)</f>
        <v>46.09</v>
      </c>
      <c r="D1183">
        <f>VLOOKUP(A1183,'Medical Examinations'!$A$1:$L$2336,3,FALSE)</f>
        <v>5.44</v>
      </c>
      <c r="E1183" t="str">
        <f>VLOOKUP(A1183,'Medical Examinations'!$A$1:$L$2336,4,FALSE)</f>
        <v>No</v>
      </c>
      <c r="F1183" t="str">
        <f>VLOOKUP(A1183,'Medical Examinations'!$A$1:$L$2336,5,FALSE)</f>
        <v>No</v>
      </c>
      <c r="G1183" t="str">
        <f>VLOOKUP(A1183,'Medical Examinations'!$A$1:$L$2336,6,FALSE)</f>
        <v>No</v>
      </c>
      <c r="H1183" s="25">
        <f>VLOOKUP(A1183,'Medical Examinations'!$A$1:$L$2336,7,FALSE)</f>
        <v>2</v>
      </c>
      <c r="I1183" t="str">
        <f>VLOOKUP(A1183,'Medical Examinations'!$A$1:$L$2336,8,FALSE)</f>
        <v>No</v>
      </c>
      <c r="J1183" t="str">
        <f>VLOOKUP(A1183,'Medical Examinations'!$A$1:$L$2336,11,FALSE)</f>
        <v>Obesity</v>
      </c>
      <c r="K1183" t="str">
        <f>VLOOKUP(A1183,'Medical Examinations'!$A$1:$L$2336,12,FALSE)</f>
        <v>Normal</v>
      </c>
      <c r="L1183" t="str">
        <f>VLOOKUP(A1183,'Hospitalisation Details'!$A$1:$M$2344,12,FALSE)</f>
        <v>22-09-1972</v>
      </c>
      <c r="M1183">
        <f>VLOOKUP(A1183,'Hospitalisation Details'!$A$1:$M$2344,6,FALSE)</f>
        <v>9549.57</v>
      </c>
      <c r="N1183" t="str">
        <f>VLOOKUP(A1183,'Hospitalisation Details'!$A$1:$M$2344,7,FALSE)</f>
        <v>tier - 2</v>
      </c>
      <c r="O1183" t="str">
        <f>VLOOKUP(A1183,'Hospitalisation Details'!$A$1:$M$2344,8,FALSE)</f>
        <v>tier - 1</v>
      </c>
      <c r="P1183" t="str">
        <f>VLOOKUP(A1183,'Hospitalisation Details'!$A$1:$M$2344,9,FALSE)</f>
        <v>R1013</v>
      </c>
      <c r="Q1183">
        <f>VLOOKUP(A1183,'Hospitalisation Details'!$A$1:$M$2344,13,FALSE)</f>
        <v>50</v>
      </c>
    </row>
    <row r="1184" spans="1:17" ht="15.5" x14ac:dyDescent="0.35">
      <c r="A1184" s="21" t="s">
        <v>1188</v>
      </c>
      <c r="B1184" t="str">
        <f>VLOOKUP('Customer Names'!A1184,'Customer Names'!$A$2:$C$2336,3,FALSE)</f>
        <v xml:space="preserve">  Mary-Lynn B</v>
      </c>
      <c r="C1184">
        <f>VLOOKUP(A1184,'Medical Examinations'!$A$1:$L$2336,2, FALSE)</f>
        <v>44.744999999999997</v>
      </c>
      <c r="D1184">
        <f>VLOOKUP(A1184,'Medical Examinations'!$A$1:$L$2336,3,FALSE)</f>
        <v>5.19</v>
      </c>
      <c r="E1184" t="str">
        <f>VLOOKUP(A1184,'Medical Examinations'!$A$1:$L$2336,4,FALSE)</f>
        <v>No</v>
      </c>
      <c r="F1184" t="str">
        <f>VLOOKUP(A1184,'Medical Examinations'!$A$1:$L$2336,5,FALSE)</f>
        <v>No</v>
      </c>
      <c r="G1184" t="str">
        <f>VLOOKUP(A1184,'Medical Examinations'!$A$1:$L$2336,6,FALSE)</f>
        <v>No</v>
      </c>
      <c r="H1184" s="25">
        <f>VLOOKUP(A1184,'Medical Examinations'!$A$1:$L$2336,7,FALSE)</f>
        <v>2</v>
      </c>
      <c r="I1184" t="str">
        <f>VLOOKUP(A1184,'Medical Examinations'!$A$1:$L$2336,8,FALSE)</f>
        <v>No</v>
      </c>
      <c r="J1184" t="str">
        <f>VLOOKUP(A1184,'Medical Examinations'!$A$1:$L$2336,11,FALSE)</f>
        <v>Obesity</v>
      </c>
      <c r="K1184" t="str">
        <f>VLOOKUP(A1184,'Medical Examinations'!$A$1:$L$2336,12,FALSE)</f>
        <v>Normal</v>
      </c>
      <c r="L1184" t="str">
        <f>VLOOKUP(A1184,'Hospitalisation Details'!$A$1:$M$2344,12,FALSE)</f>
        <v>22-09-1972</v>
      </c>
      <c r="M1184">
        <f>VLOOKUP(A1184,'Hospitalisation Details'!$A$1:$M$2344,6,FALSE)</f>
        <v>9541.7000000000007</v>
      </c>
      <c r="N1184" t="str">
        <f>VLOOKUP(A1184,'Hospitalisation Details'!$A$1:$M$2344,7,FALSE)</f>
        <v>tier - 2</v>
      </c>
      <c r="O1184" t="str">
        <f>VLOOKUP(A1184,'Hospitalisation Details'!$A$1:$M$2344,8,FALSE)</f>
        <v>tier - 1</v>
      </c>
      <c r="P1184" t="str">
        <f>VLOOKUP(A1184,'Hospitalisation Details'!$A$1:$M$2344,9,FALSE)</f>
        <v>R1024</v>
      </c>
      <c r="Q1184">
        <f>VLOOKUP(A1184,'Hospitalisation Details'!$A$1:$M$2344,13,FALSE)</f>
        <v>50</v>
      </c>
    </row>
    <row r="1185" spans="1:17" ht="15.5" x14ac:dyDescent="0.35">
      <c r="A1185" s="21" t="s">
        <v>1187</v>
      </c>
      <c r="B1185" t="str">
        <f>VLOOKUP('Customer Names'!A1185,'Customer Names'!$A$2:$C$2336,3,FALSE)</f>
        <v xml:space="preserve">  Jamie A</v>
      </c>
      <c r="C1185">
        <f>VLOOKUP(A1185,'Medical Examinations'!$A$1:$L$2336,2, FALSE)</f>
        <v>26.33</v>
      </c>
      <c r="D1185">
        <f>VLOOKUP(A1185,'Medical Examinations'!$A$1:$L$2336,3,FALSE)</f>
        <v>11.8</v>
      </c>
      <c r="E1185" t="str">
        <f>VLOOKUP(A1185,'Medical Examinations'!$A$1:$L$2336,4,FALSE)</f>
        <v>yes</v>
      </c>
      <c r="F1185" t="str">
        <f>VLOOKUP(A1185,'Medical Examinations'!$A$1:$L$2336,5,FALSE)</f>
        <v>No</v>
      </c>
      <c r="G1185" t="str">
        <f>VLOOKUP(A1185,'Medical Examinations'!$A$1:$L$2336,6,FALSE)</f>
        <v>No</v>
      </c>
      <c r="H1185" s="25">
        <f>VLOOKUP(A1185,'Medical Examinations'!$A$1:$L$2336,7,FALSE)</f>
        <v>1</v>
      </c>
      <c r="I1185" t="str">
        <f>VLOOKUP(A1185,'Medical Examinations'!$A$1:$L$2336,8,FALSE)</f>
        <v>No</v>
      </c>
      <c r="J1185" t="str">
        <f>VLOOKUP(A1185,'Medical Examinations'!$A$1:$L$2336,11,FALSE)</f>
        <v>Over Weight</v>
      </c>
      <c r="K1185" t="str">
        <f>VLOOKUP(A1185,'Medical Examinations'!$A$1:$L$2336,12,FALSE)</f>
        <v>Diabetes</v>
      </c>
      <c r="L1185" t="str">
        <f>VLOOKUP(A1185,'Hospitalisation Details'!$A$1:$M$2344,12,FALSE)</f>
        <v>28-07-1975</v>
      </c>
      <c r="M1185">
        <f>VLOOKUP(A1185,'Hospitalisation Details'!$A$1:$M$2344,6,FALSE)</f>
        <v>9540.17</v>
      </c>
      <c r="N1185" t="str">
        <f>VLOOKUP(A1185,'Hospitalisation Details'!$A$1:$M$2344,7,FALSE)</f>
        <v>tier - 2</v>
      </c>
      <c r="O1185" t="str">
        <f>VLOOKUP(A1185,'Hospitalisation Details'!$A$1:$M$2344,8,FALSE)</f>
        <v>tier - 2</v>
      </c>
      <c r="P1185" t="str">
        <f>VLOOKUP(A1185,'Hospitalisation Details'!$A$1:$M$2344,9,FALSE)</f>
        <v>R1024</v>
      </c>
      <c r="Q1185">
        <f>VLOOKUP(A1185,'Hospitalisation Details'!$A$1:$M$2344,13,FALSE)</f>
        <v>48</v>
      </c>
    </row>
    <row r="1186" spans="1:17" ht="15.5" x14ac:dyDescent="0.35">
      <c r="A1186" s="21" t="s">
        <v>1186</v>
      </c>
      <c r="B1186" t="str">
        <f>VLOOKUP('Customer Names'!A1186,'Customer Names'!$A$2:$C$2336,3,FALSE)</f>
        <v xml:space="preserve">  Jeffrey A</v>
      </c>
      <c r="C1186">
        <f>VLOOKUP(A1186,'Medical Examinations'!$A$1:$L$2336,2, FALSE)</f>
        <v>26.6</v>
      </c>
      <c r="D1186">
        <f>VLOOKUP(A1186,'Medical Examinations'!$A$1:$L$2336,3,FALSE)</f>
        <v>8.3800000000000008</v>
      </c>
      <c r="E1186" t="str">
        <f>VLOOKUP(A1186,'Medical Examinations'!$A$1:$L$2336,4,FALSE)</f>
        <v>No</v>
      </c>
      <c r="F1186" t="str">
        <f>VLOOKUP(A1186,'Medical Examinations'!$A$1:$L$2336,5,FALSE)</f>
        <v>No</v>
      </c>
      <c r="G1186" t="str">
        <f>VLOOKUP(A1186,'Medical Examinations'!$A$1:$L$2336,6,FALSE)</f>
        <v>No</v>
      </c>
      <c r="H1186" s="25">
        <f>VLOOKUP(A1186,'Medical Examinations'!$A$1:$L$2336,7,FALSE)</f>
        <v>2</v>
      </c>
      <c r="I1186" t="str">
        <f>VLOOKUP(A1186,'Medical Examinations'!$A$1:$L$2336,8,FALSE)</f>
        <v>No</v>
      </c>
      <c r="J1186" t="str">
        <f>VLOOKUP(A1186,'Medical Examinations'!$A$1:$L$2336,11,FALSE)</f>
        <v>Over Weight</v>
      </c>
      <c r="K1186" t="str">
        <f>VLOOKUP(A1186,'Medical Examinations'!$A$1:$L$2336,12,FALSE)</f>
        <v>Diabetes</v>
      </c>
      <c r="L1186" t="str">
        <f>VLOOKUP(A1186,'Hospitalisation Details'!$A$1:$M$2344,12,FALSE)</f>
        <v>21-12-1973</v>
      </c>
      <c r="M1186">
        <f>VLOOKUP(A1186,'Hospitalisation Details'!$A$1:$M$2344,6,FALSE)</f>
        <v>9538.65</v>
      </c>
      <c r="N1186" t="str">
        <f>VLOOKUP(A1186,'Hospitalisation Details'!$A$1:$M$2344,7,FALSE)</f>
        <v>tier - 2</v>
      </c>
      <c r="O1186" t="str">
        <f>VLOOKUP(A1186,'Hospitalisation Details'!$A$1:$M$2344,8,FALSE)</f>
        <v>tier - 3</v>
      </c>
      <c r="P1186" t="str">
        <f>VLOOKUP(A1186,'Hospitalisation Details'!$A$1:$M$2344,9,FALSE)</f>
        <v>R1021</v>
      </c>
      <c r="Q1186">
        <f>VLOOKUP(A1186,'Hospitalisation Details'!$A$1:$M$2344,13,FALSE)</f>
        <v>49</v>
      </c>
    </row>
    <row r="1187" spans="1:17" ht="15.5" x14ac:dyDescent="0.35">
      <c r="A1187" s="21" t="s">
        <v>1185</v>
      </c>
      <c r="B1187" t="str">
        <f>VLOOKUP('Customer Names'!A1187,'Customer Names'!$A$2:$C$2336,3,FALSE)</f>
        <v xml:space="preserve">  Nicole</v>
      </c>
      <c r="C1187">
        <f>VLOOKUP(A1187,'Medical Examinations'!$A$1:$L$2336,2, FALSE)</f>
        <v>27.5</v>
      </c>
      <c r="D1187">
        <f>VLOOKUP(A1187,'Medical Examinations'!$A$1:$L$2336,3,FALSE)</f>
        <v>7.58</v>
      </c>
      <c r="E1187" t="str">
        <f>VLOOKUP(A1187,'Medical Examinations'!$A$1:$L$2336,4,FALSE)</f>
        <v>No</v>
      </c>
      <c r="F1187" t="str">
        <f>VLOOKUP(A1187,'Medical Examinations'!$A$1:$L$2336,5,FALSE)</f>
        <v>No</v>
      </c>
      <c r="G1187" t="str">
        <f>VLOOKUP(A1187,'Medical Examinations'!$A$1:$L$2336,6,FALSE)</f>
        <v>No</v>
      </c>
      <c r="H1187" s="25">
        <f>VLOOKUP(A1187,'Medical Examinations'!$A$1:$L$2336,7,FALSE)</f>
        <v>0</v>
      </c>
      <c r="I1187" t="str">
        <f>VLOOKUP(A1187,'Medical Examinations'!$A$1:$L$2336,8,FALSE)</f>
        <v>No</v>
      </c>
      <c r="J1187" t="str">
        <f>VLOOKUP(A1187,'Medical Examinations'!$A$1:$L$2336,11,FALSE)</f>
        <v>Over Weight</v>
      </c>
      <c r="K1187" t="str">
        <f>VLOOKUP(A1187,'Medical Examinations'!$A$1:$L$2336,12,FALSE)</f>
        <v>Diabetes</v>
      </c>
      <c r="L1187" t="str">
        <f>VLOOKUP(A1187,'Hospitalisation Details'!$A$1:$M$2344,12,FALSE)</f>
        <v>29-11-1971</v>
      </c>
      <c r="M1187">
        <f>VLOOKUP(A1187,'Hospitalisation Details'!$A$1:$M$2344,6,FALSE)</f>
        <v>9528.9</v>
      </c>
      <c r="N1187" t="str">
        <f>VLOOKUP(A1187,'Hospitalisation Details'!$A$1:$M$2344,7,FALSE)</f>
        <v>tier - 2</v>
      </c>
      <c r="O1187" t="str">
        <f>VLOOKUP(A1187,'Hospitalisation Details'!$A$1:$M$2344,8,FALSE)</f>
        <v>tier - 2</v>
      </c>
      <c r="P1187" t="str">
        <f>VLOOKUP(A1187,'Hospitalisation Details'!$A$1:$M$2344,9,FALSE)</f>
        <v>R1011</v>
      </c>
      <c r="Q1187">
        <f>VLOOKUP(A1187,'Hospitalisation Details'!$A$1:$M$2344,13,FALSE)</f>
        <v>51</v>
      </c>
    </row>
    <row r="1188" spans="1:17" ht="15.5" x14ac:dyDescent="0.35">
      <c r="A1188" s="21" t="s">
        <v>1184</v>
      </c>
      <c r="B1188" t="str">
        <f>VLOOKUP('Customer Names'!A1188,'Customer Names'!$A$2:$C$2336,3,FALSE)</f>
        <v xml:space="preserve">  Audrey</v>
      </c>
      <c r="C1188">
        <f>VLOOKUP(A1188,'Medical Examinations'!$A$1:$L$2336,2, FALSE)</f>
        <v>41.55</v>
      </c>
      <c r="D1188">
        <f>VLOOKUP(A1188,'Medical Examinations'!$A$1:$L$2336,3,FALSE)</f>
        <v>4.6100000000000003</v>
      </c>
      <c r="E1188" t="str">
        <f>VLOOKUP(A1188,'Medical Examinations'!$A$1:$L$2336,4,FALSE)</f>
        <v>No</v>
      </c>
      <c r="F1188" t="str">
        <f>VLOOKUP(A1188,'Medical Examinations'!$A$1:$L$2336,5,FALSE)</f>
        <v>No</v>
      </c>
      <c r="G1188" t="str">
        <f>VLOOKUP(A1188,'Medical Examinations'!$A$1:$L$2336,6,FALSE)</f>
        <v>No</v>
      </c>
      <c r="H1188" s="25">
        <f>VLOOKUP(A1188,'Medical Examinations'!$A$1:$L$2336,7,FALSE)</f>
        <v>1</v>
      </c>
      <c r="I1188" t="str">
        <f>VLOOKUP(A1188,'Medical Examinations'!$A$1:$L$2336,8,FALSE)</f>
        <v>No</v>
      </c>
      <c r="J1188" t="str">
        <f>VLOOKUP(A1188,'Medical Examinations'!$A$1:$L$2336,11,FALSE)</f>
        <v>Obesity</v>
      </c>
      <c r="K1188" t="str">
        <f>VLOOKUP(A1188,'Medical Examinations'!$A$1:$L$2336,12,FALSE)</f>
        <v>Normal</v>
      </c>
      <c r="L1188" t="str">
        <f>VLOOKUP(A1188,'Hospitalisation Details'!$A$1:$M$2344,12,FALSE)</f>
        <v>22-08-1992</v>
      </c>
      <c r="M1188">
        <f>VLOOKUP(A1188,'Hospitalisation Details'!$A$1:$M$2344,6,FALSE)</f>
        <v>9507.68</v>
      </c>
      <c r="N1188" t="str">
        <f>VLOOKUP(A1188,'Hospitalisation Details'!$A$1:$M$2344,7,FALSE)</f>
        <v>tier - 2</v>
      </c>
      <c r="O1188" t="str">
        <f>VLOOKUP(A1188,'Hospitalisation Details'!$A$1:$M$2344,8,FALSE)</f>
        <v>tier - 1</v>
      </c>
      <c r="P1188" t="str">
        <f>VLOOKUP(A1188,'Hospitalisation Details'!$A$1:$M$2344,9,FALSE)</f>
        <v>R1012</v>
      </c>
      <c r="Q1188">
        <f>VLOOKUP(A1188,'Hospitalisation Details'!$A$1:$M$2344,13,FALSE)</f>
        <v>30</v>
      </c>
    </row>
    <row r="1189" spans="1:17" ht="15.5" x14ac:dyDescent="0.35">
      <c r="A1189" s="21" t="s">
        <v>1183</v>
      </c>
      <c r="B1189" t="str">
        <f>VLOOKUP('Customer Names'!A1189,'Customer Names'!$A$2:$C$2336,3,FALSE)</f>
        <v xml:space="preserve">  Jacob</v>
      </c>
      <c r="C1189">
        <f>VLOOKUP(A1189,'Medical Examinations'!$A$1:$L$2336,2, FALSE)</f>
        <v>41.47</v>
      </c>
      <c r="D1189">
        <f>VLOOKUP(A1189,'Medical Examinations'!$A$1:$L$2336,3,FALSE)</f>
        <v>4.7</v>
      </c>
      <c r="E1189" t="str">
        <f>VLOOKUP(A1189,'Medical Examinations'!$A$1:$L$2336,4,FALSE)</f>
        <v>yes</v>
      </c>
      <c r="F1189" t="str">
        <f>VLOOKUP(A1189,'Medical Examinations'!$A$1:$L$2336,5,FALSE)</f>
        <v>No</v>
      </c>
      <c r="G1189" t="str">
        <f>VLOOKUP(A1189,'Medical Examinations'!$A$1:$L$2336,6,FALSE)</f>
        <v>Yes</v>
      </c>
      <c r="H1189" s="25">
        <f>VLOOKUP(A1189,'Medical Examinations'!$A$1:$L$2336,7,FALSE)</f>
        <v>1</v>
      </c>
      <c r="I1189" t="str">
        <f>VLOOKUP(A1189,'Medical Examinations'!$A$1:$L$2336,8,FALSE)</f>
        <v>No</v>
      </c>
      <c r="J1189" t="str">
        <f>VLOOKUP(A1189,'Medical Examinations'!$A$1:$L$2336,11,FALSE)</f>
        <v>Obesity</v>
      </c>
      <c r="K1189" t="str">
        <f>VLOOKUP(A1189,'Medical Examinations'!$A$1:$L$2336,12,FALSE)</f>
        <v>Normal</v>
      </c>
      <c r="L1189" t="str">
        <f>VLOOKUP(A1189,'Hospitalisation Details'!$A$1:$M$2344,12,FALSE)</f>
        <v>24-08-1969</v>
      </c>
      <c r="M1189">
        <f>VLOOKUP(A1189,'Hospitalisation Details'!$A$1:$M$2344,6,FALSE)</f>
        <v>9504.31</v>
      </c>
      <c r="N1189" t="str">
        <f>VLOOKUP(A1189,'Hospitalisation Details'!$A$1:$M$2344,7,FALSE)</f>
        <v>tier - 3</v>
      </c>
      <c r="O1189" t="str">
        <f>VLOOKUP(A1189,'Hospitalisation Details'!$A$1:$M$2344,8,FALSE)</f>
        <v>tier - 2</v>
      </c>
      <c r="P1189" t="str">
        <f>VLOOKUP(A1189,'Hospitalisation Details'!$A$1:$M$2344,9,FALSE)</f>
        <v>R1013</v>
      </c>
      <c r="Q1189">
        <f>VLOOKUP(A1189,'Hospitalisation Details'!$A$1:$M$2344,13,FALSE)</f>
        <v>53</v>
      </c>
    </row>
    <row r="1190" spans="1:17" ht="15.5" x14ac:dyDescent="0.35">
      <c r="A1190" s="21" t="s">
        <v>1182</v>
      </c>
      <c r="B1190" t="str">
        <f>VLOOKUP('Customer Names'!A1190,'Customer Names'!$A$2:$C$2336,3,FALSE)</f>
        <v xml:space="preserve">  Daniel S</v>
      </c>
      <c r="C1190">
        <f>VLOOKUP(A1190,'Medical Examinations'!$A$1:$L$2336,2, FALSE)</f>
        <v>24.795000000000002</v>
      </c>
      <c r="D1190">
        <f>VLOOKUP(A1190,'Medical Examinations'!$A$1:$L$2336,3,FALSE)</f>
        <v>6.05</v>
      </c>
      <c r="E1190" t="str">
        <f>VLOOKUP(A1190,'Medical Examinations'!$A$1:$L$2336,4,FALSE)</f>
        <v>yes</v>
      </c>
      <c r="F1190" t="str">
        <f>VLOOKUP(A1190,'Medical Examinations'!$A$1:$L$2336,5,FALSE)</f>
        <v>No</v>
      </c>
      <c r="G1190" t="str">
        <f>VLOOKUP(A1190,'Medical Examinations'!$A$1:$L$2336,6,FALSE)</f>
        <v>No</v>
      </c>
      <c r="H1190" s="25">
        <f>VLOOKUP(A1190,'Medical Examinations'!$A$1:$L$2336,7,FALSE)</f>
        <v>0</v>
      </c>
      <c r="I1190" t="str">
        <f>VLOOKUP(A1190,'Medical Examinations'!$A$1:$L$2336,8,FALSE)</f>
        <v>No</v>
      </c>
      <c r="J1190" t="str">
        <f>VLOOKUP(A1190,'Medical Examinations'!$A$1:$L$2336,11,FALSE)</f>
        <v>Normal Weight</v>
      </c>
      <c r="K1190" t="str">
        <f>VLOOKUP(A1190,'Medical Examinations'!$A$1:$L$2336,12,FALSE)</f>
        <v>Prediabetes</v>
      </c>
      <c r="L1190" t="str">
        <f>VLOOKUP(A1190,'Hospitalisation Details'!$A$1:$M$2344,12,FALSE)</f>
        <v>28-11-1976</v>
      </c>
      <c r="M1190">
        <f>VLOOKUP(A1190,'Hospitalisation Details'!$A$1:$M$2344,6,FALSE)</f>
        <v>9500.57</v>
      </c>
      <c r="N1190" t="str">
        <f>VLOOKUP(A1190,'Hospitalisation Details'!$A$1:$M$2344,7,FALSE)</f>
        <v>tier - 2</v>
      </c>
      <c r="O1190" t="str">
        <f>VLOOKUP(A1190,'Hospitalisation Details'!$A$1:$M$2344,8,FALSE)</f>
        <v>tier - 3</v>
      </c>
      <c r="P1190" t="str">
        <f>VLOOKUP(A1190,'Hospitalisation Details'!$A$1:$M$2344,9,FALSE)</f>
        <v>R1017</v>
      </c>
      <c r="Q1190">
        <f>VLOOKUP(A1190,'Hospitalisation Details'!$A$1:$M$2344,13,FALSE)</f>
        <v>46</v>
      </c>
    </row>
    <row r="1191" spans="1:17" ht="15.5" x14ac:dyDescent="0.35">
      <c r="A1191" s="21" t="s">
        <v>1181</v>
      </c>
      <c r="B1191" t="str">
        <f>VLOOKUP('Customer Names'!A1191,'Customer Names'!$A$2:$C$2336,3,FALSE)</f>
        <v xml:space="preserve">  Marc C</v>
      </c>
      <c r="C1191">
        <f>VLOOKUP(A1191,'Medical Examinations'!$A$1:$L$2336,2, FALSE)</f>
        <v>29.48</v>
      </c>
      <c r="D1191">
        <f>VLOOKUP(A1191,'Medical Examinations'!$A$1:$L$2336,3,FALSE)</f>
        <v>5.63</v>
      </c>
      <c r="E1191" t="str">
        <f>VLOOKUP(A1191,'Medical Examinations'!$A$1:$L$2336,4,FALSE)</f>
        <v>yes</v>
      </c>
      <c r="F1191" t="str">
        <f>VLOOKUP(A1191,'Medical Examinations'!$A$1:$L$2336,5,FALSE)</f>
        <v>No</v>
      </c>
      <c r="G1191" t="str">
        <f>VLOOKUP(A1191,'Medical Examinations'!$A$1:$L$2336,6,FALSE)</f>
        <v>Yes</v>
      </c>
      <c r="H1191" s="25">
        <f>VLOOKUP(A1191,'Medical Examinations'!$A$1:$L$2336,7,FALSE)</f>
        <v>1</v>
      </c>
      <c r="I1191" t="str">
        <f>VLOOKUP(A1191,'Medical Examinations'!$A$1:$L$2336,8,FALSE)</f>
        <v>No</v>
      </c>
      <c r="J1191" t="str">
        <f>VLOOKUP(A1191,'Medical Examinations'!$A$1:$L$2336,11,FALSE)</f>
        <v>Over Weight</v>
      </c>
      <c r="K1191" t="str">
        <f>VLOOKUP(A1191,'Medical Examinations'!$A$1:$L$2336,12,FALSE)</f>
        <v>Normal</v>
      </c>
      <c r="L1191" t="str">
        <f>VLOOKUP(A1191,'Hospitalisation Details'!$A$1:$M$2344,12,FALSE)</f>
        <v>04-06-1969</v>
      </c>
      <c r="M1191">
        <f>VLOOKUP(A1191,'Hospitalisation Details'!$A$1:$M$2344,6,FALSE)</f>
        <v>9487.64</v>
      </c>
      <c r="N1191" t="str">
        <f>VLOOKUP(A1191,'Hospitalisation Details'!$A$1:$M$2344,7,FALSE)</f>
        <v>tier - 2</v>
      </c>
      <c r="O1191" t="str">
        <f>VLOOKUP(A1191,'Hospitalisation Details'!$A$1:$M$2344,8,FALSE)</f>
        <v>tier - 2</v>
      </c>
      <c r="P1191" t="str">
        <f>VLOOKUP(A1191,'Hospitalisation Details'!$A$1:$M$2344,9,FALSE)</f>
        <v>R1013</v>
      </c>
      <c r="Q1191">
        <f>VLOOKUP(A1191,'Hospitalisation Details'!$A$1:$M$2344,13,FALSE)</f>
        <v>54</v>
      </c>
    </row>
    <row r="1192" spans="1:17" ht="15.5" x14ac:dyDescent="0.35">
      <c r="A1192" s="21" t="s">
        <v>1180</v>
      </c>
      <c r="B1192" t="str">
        <f>VLOOKUP('Customer Names'!A1192,'Customer Names'!$A$2:$C$2336,3,FALSE)</f>
        <v xml:space="preserve">  Mark S</v>
      </c>
      <c r="C1192">
        <f>VLOOKUP(A1192,'Medical Examinations'!$A$1:$L$2336,2, FALSE)</f>
        <v>28.09</v>
      </c>
      <c r="D1192">
        <f>VLOOKUP(A1192,'Medical Examinations'!$A$1:$L$2336,3,FALSE)</f>
        <v>6.06</v>
      </c>
      <c r="E1192" t="str">
        <f>VLOOKUP(A1192,'Medical Examinations'!$A$1:$L$2336,4,FALSE)</f>
        <v>No</v>
      </c>
      <c r="F1192" t="str">
        <f>VLOOKUP(A1192,'Medical Examinations'!$A$1:$L$2336,5,FALSE)</f>
        <v>No</v>
      </c>
      <c r="G1192" t="str">
        <f>VLOOKUP(A1192,'Medical Examinations'!$A$1:$L$2336,6,FALSE)</f>
        <v>Yes</v>
      </c>
      <c r="H1192" s="25">
        <f>VLOOKUP(A1192,'Medical Examinations'!$A$1:$L$2336,7,FALSE)</f>
        <v>1</v>
      </c>
      <c r="I1192" t="str">
        <f>VLOOKUP(A1192,'Medical Examinations'!$A$1:$L$2336,8,FALSE)</f>
        <v>No</v>
      </c>
      <c r="J1192" t="str">
        <f>VLOOKUP(A1192,'Medical Examinations'!$A$1:$L$2336,11,FALSE)</f>
        <v>Over Weight</v>
      </c>
      <c r="K1192" t="str">
        <f>VLOOKUP(A1192,'Medical Examinations'!$A$1:$L$2336,12,FALSE)</f>
        <v>Prediabetes</v>
      </c>
      <c r="L1192" t="str">
        <f>VLOOKUP(A1192,'Hospitalisation Details'!$A$1:$M$2344,12,FALSE)</f>
        <v>17-07-1979</v>
      </c>
      <c r="M1192">
        <f>VLOOKUP(A1192,'Hospitalisation Details'!$A$1:$M$2344,6,FALSE)</f>
        <v>9453.92</v>
      </c>
      <c r="N1192" t="str">
        <f>VLOOKUP(A1192,'Hospitalisation Details'!$A$1:$M$2344,7,FALSE)</f>
        <v>tier - 2</v>
      </c>
      <c r="O1192" t="str">
        <f>VLOOKUP(A1192,'Hospitalisation Details'!$A$1:$M$2344,8,FALSE)</f>
        <v>tier - 2</v>
      </c>
      <c r="P1192" t="str">
        <f>VLOOKUP(A1192,'Hospitalisation Details'!$A$1:$M$2344,9,FALSE)</f>
        <v>R1021</v>
      </c>
      <c r="Q1192">
        <f>VLOOKUP(A1192,'Hospitalisation Details'!$A$1:$M$2344,13,FALSE)</f>
        <v>44</v>
      </c>
    </row>
    <row r="1193" spans="1:17" ht="15.5" x14ac:dyDescent="0.35">
      <c r="A1193" s="21" t="s">
        <v>1179</v>
      </c>
      <c r="B1193" t="str">
        <f>VLOOKUP('Customer Names'!A1193,'Customer Names'!$A$2:$C$2336,3,FALSE)</f>
        <v xml:space="preserve">  Dan</v>
      </c>
      <c r="C1193">
        <f>VLOOKUP(A1193,'Medical Examinations'!$A$1:$L$2336,2, FALSE)</f>
        <v>32.729999999999997</v>
      </c>
      <c r="D1193">
        <f>VLOOKUP(A1193,'Medical Examinations'!$A$1:$L$2336,3,FALSE)</f>
        <v>5.19</v>
      </c>
      <c r="E1193" t="str">
        <f>VLOOKUP(A1193,'Medical Examinations'!$A$1:$L$2336,4,FALSE)</f>
        <v>No</v>
      </c>
      <c r="F1193" t="str">
        <f>VLOOKUP(A1193,'Medical Examinations'!$A$1:$L$2336,5,FALSE)</f>
        <v>No</v>
      </c>
      <c r="G1193" t="str">
        <f>VLOOKUP(A1193,'Medical Examinations'!$A$1:$L$2336,6,FALSE)</f>
        <v>No</v>
      </c>
      <c r="H1193" s="25">
        <f>VLOOKUP(A1193,'Medical Examinations'!$A$1:$L$2336,7,FALSE)</f>
        <v>1</v>
      </c>
      <c r="I1193" t="str">
        <f>VLOOKUP(A1193,'Medical Examinations'!$A$1:$L$2336,8,FALSE)</f>
        <v>No</v>
      </c>
      <c r="J1193" t="str">
        <f>VLOOKUP(A1193,'Medical Examinations'!$A$1:$L$2336,11,FALSE)</f>
        <v>Obesity</v>
      </c>
      <c r="K1193" t="str">
        <f>VLOOKUP(A1193,'Medical Examinations'!$A$1:$L$2336,12,FALSE)</f>
        <v>Normal</v>
      </c>
      <c r="L1193" t="str">
        <f>VLOOKUP(A1193,'Hospitalisation Details'!$A$1:$M$2344,12,FALSE)</f>
        <v>14-11-1987</v>
      </c>
      <c r="M1193">
        <f>VLOOKUP(A1193,'Hospitalisation Details'!$A$1:$M$2344,6,FALSE)</f>
        <v>9448.42</v>
      </c>
      <c r="N1193" t="str">
        <f>VLOOKUP(A1193,'Hospitalisation Details'!$A$1:$M$2344,7,FALSE)</f>
        <v>tier - 2</v>
      </c>
      <c r="O1193" t="str">
        <f>VLOOKUP(A1193,'Hospitalisation Details'!$A$1:$M$2344,8,FALSE)</f>
        <v>tier - 3</v>
      </c>
      <c r="P1193" t="str">
        <f>VLOOKUP(A1193,'Hospitalisation Details'!$A$1:$M$2344,9,FALSE)</f>
        <v>R1021</v>
      </c>
      <c r="Q1193">
        <f>VLOOKUP(A1193,'Hospitalisation Details'!$A$1:$M$2344,13,FALSE)</f>
        <v>35</v>
      </c>
    </row>
    <row r="1194" spans="1:17" ht="15.5" x14ac:dyDescent="0.35">
      <c r="A1194" s="21" t="s">
        <v>1178</v>
      </c>
      <c r="B1194" t="str">
        <f>VLOOKUP('Customer Names'!A1194,'Customer Names'!$A$2:$C$2336,3,FALSE)</f>
        <v xml:space="preserve">  Gabriela</v>
      </c>
      <c r="C1194">
        <f>VLOOKUP(A1194,'Medical Examinations'!$A$1:$L$2336,2, FALSE)</f>
        <v>27.36</v>
      </c>
      <c r="D1194">
        <f>VLOOKUP(A1194,'Medical Examinations'!$A$1:$L$2336,3,FALSE)</f>
        <v>8.9600000000000009</v>
      </c>
      <c r="E1194" t="str">
        <f>VLOOKUP(A1194,'Medical Examinations'!$A$1:$L$2336,4,FALSE)</f>
        <v>No</v>
      </c>
      <c r="F1194" t="str">
        <f>VLOOKUP(A1194,'Medical Examinations'!$A$1:$L$2336,5,FALSE)</f>
        <v>No</v>
      </c>
      <c r="G1194" t="str">
        <f>VLOOKUP(A1194,'Medical Examinations'!$A$1:$L$2336,6,FALSE)</f>
        <v>No</v>
      </c>
      <c r="H1194" s="25">
        <f>VLOOKUP(A1194,'Medical Examinations'!$A$1:$L$2336,7,FALSE)</f>
        <v>0</v>
      </c>
      <c r="I1194" t="str">
        <f>VLOOKUP(A1194,'Medical Examinations'!$A$1:$L$2336,8,FALSE)</f>
        <v>No</v>
      </c>
      <c r="J1194" t="str">
        <f>VLOOKUP(A1194,'Medical Examinations'!$A$1:$L$2336,11,FALSE)</f>
        <v>Over Weight</v>
      </c>
      <c r="K1194" t="str">
        <f>VLOOKUP(A1194,'Medical Examinations'!$A$1:$L$2336,12,FALSE)</f>
        <v>Diabetes</v>
      </c>
      <c r="L1194" t="str">
        <f>VLOOKUP(A1194,'Hospitalisation Details'!$A$1:$M$2344,12,FALSE)</f>
        <v>08-06-1974</v>
      </c>
      <c r="M1194">
        <f>VLOOKUP(A1194,'Hospitalisation Details'!$A$1:$M$2344,6,FALSE)</f>
        <v>9447.3799999999992</v>
      </c>
      <c r="N1194" t="str">
        <f>VLOOKUP(A1194,'Hospitalisation Details'!$A$1:$M$2344,7,FALSE)</f>
        <v>tier - 2</v>
      </c>
      <c r="O1194" t="str">
        <f>VLOOKUP(A1194,'Hospitalisation Details'!$A$1:$M$2344,8,FALSE)</f>
        <v>tier - 3</v>
      </c>
      <c r="P1194" t="str">
        <f>VLOOKUP(A1194,'Hospitalisation Details'!$A$1:$M$2344,9,FALSE)</f>
        <v>R1024</v>
      </c>
      <c r="Q1194">
        <f>VLOOKUP(A1194,'Hospitalisation Details'!$A$1:$M$2344,13,FALSE)</f>
        <v>49</v>
      </c>
    </row>
    <row r="1195" spans="1:17" ht="15.5" x14ac:dyDescent="0.35">
      <c r="A1195" s="21" t="s">
        <v>1177</v>
      </c>
      <c r="B1195" t="str">
        <f>VLOOKUP('Customer Names'!A1195,'Customer Names'!$A$2:$C$2336,3,FALSE)</f>
        <v xml:space="preserve">  Amanda</v>
      </c>
      <c r="C1195">
        <f>VLOOKUP(A1195,'Medical Examinations'!$A$1:$L$2336,2, FALSE)</f>
        <v>27.265000000000001</v>
      </c>
      <c r="D1195">
        <f>VLOOKUP(A1195,'Medical Examinations'!$A$1:$L$2336,3,FALSE)</f>
        <v>11.39</v>
      </c>
      <c r="E1195" t="str">
        <f>VLOOKUP(A1195,'Medical Examinations'!$A$1:$L$2336,4,FALSE)</f>
        <v>No</v>
      </c>
      <c r="F1195" t="str">
        <f>VLOOKUP(A1195,'Medical Examinations'!$A$1:$L$2336,5,FALSE)</f>
        <v>No</v>
      </c>
      <c r="G1195" t="str">
        <f>VLOOKUP(A1195,'Medical Examinations'!$A$1:$L$2336,6,FALSE)</f>
        <v>No</v>
      </c>
      <c r="H1195" s="25">
        <f>VLOOKUP(A1195,'Medical Examinations'!$A$1:$L$2336,7,FALSE)</f>
        <v>0</v>
      </c>
      <c r="I1195" t="str">
        <f>VLOOKUP(A1195,'Medical Examinations'!$A$1:$L$2336,8,FALSE)</f>
        <v>No</v>
      </c>
      <c r="J1195" t="str">
        <f>VLOOKUP(A1195,'Medical Examinations'!$A$1:$L$2336,11,FALSE)</f>
        <v>Over Weight</v>
      </c>
      <c r="K1195" t="str">
        <f>VLOOKUP(A1195,'Medical Examinations'!$A$1:$L$2336,12,FALSE)</f>
        <v>Diabetes</v>
      </c>
      <c r="L1195" t="str">
        <f>VLOOKUP(A1195,'Hospitalisation Details'!$A$1:$M$2344,12,FALSE)</f>
        <v>27-11-1974</v>
      </c>
      <c r="M1195">
        <f>VLOOKUP(A1195,'Hospitalisation Details'!$A$1:$M$2344,6,FALSE)</f>
        <v>9447.25</v>
      </c>
      <c r="N1195" t="str">
        <f>VLOOKUP(A1195,'Hospitalisation Details'!$A$1:$M$2344,7,FALSE)</f>
        <v>tier - 2</v>
      </c>
      <c r="O1195" t="str">
        <f>VLOOKUP(A1195,'Hospitalisation Details'!$A$1:$M$2344,8,FALSE)</f>
        <v>tier - 1</v>
      </c>
      <c r="P1195" t="str">
        <f>VLOOKUP(A1195,'Hospitalisation Details'!$A$1:$M$2344,9,FALSE)</f>
        <v>R1024</v>
      </c>
      <c r="Q1195">
        <f>VLOOKUP(A1195,'Hospitalisation Details'!$A$1:$M$2344,13,FALSE)</f>
        <v>48</v>
      </c>
    </row>
    <row r="1196" spans="1:17" ht="15.5" x14ac:dyDescent="0.35">
      <c r="A1196" s="21" t="s">
        <v>1176</v>
      </c>
      <c r="B1196" t="str">
        <f>VLOOKUP('Customer Names'!A1196,'Customer Names'!$A$2:$C$2336,3,FALSE)</f>
        <v xml:space="preserve">  Dara</v>
      </c>
      <c r="C1196">
        <f>VLOOKUP(A1196,'Medical Examinations'!$A$1:$L$2336,2, FALSE)</f>
        <v>48.07</v>
      </c>
      <c r="D1196">
        <f>VLOOKUP(A1196,'Medical Examinations'!$A$1:$L$2336,3,FALSE)</f>
        <v>4.0599999999999996</v>
      </c>
      <c r="E1196" t="str">
        <f>VLOOKUP(A1196,'Medical Examinations'!$A$1:$L$2336,4,FALSE)</f>
        <v>yes</v>
      </c>
      <c r="F1196" t="str">
        <f>VLOOKUP(A1196,'Medical Examinations'!$A$1:$L$2336,5,FALSE)</f>
        <v>No</v>
      </c>
      <c r="G1196" t="str">
        <f>VLOOKUP(A1196,'Medical Examinations'!$A$1:$L$2336,6,FALSE)</f>
        <v>No</v>
      </c>
      <c r="H1196" s="25">
        <f>VLOOKUP(A1196,'Medical Examinations'!$A$1:$L$2336,7,FALSE)</f>
        <v>0</v>
      </c>
      <c r="I1196" t="str">
        <f>VLOOKUP(A1196,'Medical Examinations'!$A$1:$L$2336,8,FALSE)</f>
        <v>No</v>
      </c>
      <c r="J1196" t="str">
        <f>VLOOKUP(A1196,'Medical Examinations'!$A$1:$L$2336,11,FALSE)</f>
        <v>Obesity</v>
      </c>
      <c r="K1196" t="str">
        <f>VLOOKUP(A1196,'Medical Examinations'!$A$1:$L$2336,12,FALSE)</f>
        <v>Normal</v>
      </c>
      <c r="L1196" t="str">
        <f>VLOOKUP(A1196,'Hospitalisation Details'!$A$1:$M$2344,12,FALSE)</f>
        <v>03-11-1976</v>
      </c>
      <c r="M1196">
        <f>VLOOKUP(A1196,'Hospitalisation Details'!$A$1:$M$2344,6,FALSE)</f>
        <v>9432.93</v>
      </c>
      <c r="N1196" t="str">
        <f>VLOOKUP(A1196,'Hospitalisation Details'!$A$1:$M$2344,7,FALSE)</f>
        <v>tier - 2</v>
      </c>
      <c r="O1196" t="str">
        <f>VLOOKUP(A1196,'Hospitalisation Details'!$A$1:$M$2344,8,FALSE)</f>
        <v>tier - 1</v>
      </c>
      <c r="P1196" t="str">
        <f>VLOOKUP(A1196,'Hospitalisation Details'!$A$1:$M$2344,9,FALSE)</f>
        <v>R1024</v>
      </c>
      <c r="Q1196">
        <f>VLOOKUP(A1196,'Hospitalisation Details'!$A$1:$M$2344,13,FALSE)</f>
        <v>46</v>
      </c>
    </row>
    <row r="1197" spans="1:17" ht="15.5" x14ac:dyDescent="0.35">
      <c r="A1197" s="21" t="s">
        <v>1175</v>
      </c>
      <c r="B1197" t="str">
        <f>VLOOKUP('Customer Names'!A1197,'Customer Names'!$A$2:$C$2336,3,FALSE)</f>
        <v xml:space="preserve">  Rachelle R</v>
      </c>
      <c r="C1197">
        <f>VLOOKUP(A1197,'Medical Examinations'!$A$1:$L$2336,2, FALSE)</f>
        <v>30.8</v>
      </c>
      <c r="D1197">
        <f>VLOOKUP(A1197,'Medical Examinations'!$A$1:$L$2336,3,FALSE)</f>
        <v>5.23</v>
      </c>
      <c r="E1197" t="str">
        <f>VLOOKUP(A1197,'Medical Examinations'!$A$1:$L$2336,4,FALSE)</f>
        <v>yes</v>
      </c>
      <c r="F1197" t="str">
        <f>VLOOKUP(A1197,'Medical Examinations'!$A$1:$L$2336,5,FALSE)</f>
        <v>No</v>
      </c>
      <c r="G1197" t="str">
        <f>VLOOKUP(A1197,'Medical Examinations'!$A$1:$L$2336,6,FALSE)</f>
        <v>No</v>
      </c>
      <c r="H1197" s="25">
        <f>VLOOKUP(A1197,'Medical Examinations'!$A$1:$L$2336,7,FALSE)</f>
        <v>0</v>
      </c>
      <c r="I1197" t="str">
        <f>VLOOKUP(A1197,'Medical Examinations'!$A$1:$L$2336,8,FALSE)</f>
        <v>No</v>
      </c>
      <c r="J1197" t="str">
        <f>VLOOKUP(A1197,'Medical Examinations'!$A$1:$L$2336,11,FALSE)</f>
        <v>Obesity</v>
      </c>
      <c r="K1197" t="str">
        <f>VLOOKUP(A1197,'Medical Examinations'!$A$1:$L$2336,12,FALSE)</f>
        <v>Normal</v>
      </c>
      <c r="L1197" t="str">
        <f>VLOOKUP(A1197,'Hospitalisation Details'!$A$1:$M$2344,12,FALSE)</f>
        <v>30-10-1976</v>
      </c>
      <c r="M1197">
        <f>VLOOKUP(A1197,'Hospitalisation Details'!$A$1:$M$2344,6,FALSE)</f>
        <v>9414.92</v>
      </c>
      <c r="N1197" t="str">
        <f>VLOOKUP(A1197,'Hospitalisation Details'!$A$1:$M$2344,7,FALSE)</f>
        <v>tier - 2</v>
      </c>
      <c r="O1197" t="str">
        <f>VLOOKUP(A1197,'Hospitalisation Details'!$A$1:$M$2344,8,FALSE)</f>
        <v>tier - 2</v>
      </c>
      <c r="P1197" t="str">
        <f>VLOOKUP(A1197,'Hospitalisation Details'!$A$1:$M$2344,9,FALSE)</f>
        <v>R1011</v>
      </c>
      <c r="Q1197">
        <f>VLOOKUP(A1197,'Hospitalisation Details'!$A$1:$M$2344,13,FALSE)</f>
        <v>46</v>
      </c>
    </row>
    <row r="1198" spans="1:17" ht="15.5" x14ac:dyDescent="0.35">
      <c r="A1198" s="21" t="s">
        <v>1174</v>
      </c>
      <c r="B1198" t="str">
        <f>VLOOKUP('Customer Names'!A1198,'Customer Names'!$A$2:$C$2336,3,FALSE)</f>
        <v xml:space="preserve">  Brenda J</v>
      </c>
      <c r="C1198">
        <f>VLOOKUP(A1198,'Medical Examinations'!$A$1:$L$2336,2, FALSE)</f>
        <v>32.299999999999997</v>
      </c>
      <c r="D1198">
        <f>VLOOKUP(A1198,'Medical Examinations'!$A$1:$L$2336,3,FALSE)</f>
        <v>5.05</v>
      </c>
      <c r="E1198" t="str">
        <f>VLOOKUP(A1198,'Medical Examinations'!$A$1:$L$2336,4,FALSE)</f>
        <v>yes</v>
      </c>
      <c r="F1198" t="str">
        <f>VLOOKUP(A1198,'Medical Examinations'!$A$1:$L$2336,5,FALSE)</f>
        <v>No</v>
      </c>
      <c r="G1198" t="str">
        <f>VLOOKUP(A1198,'Medical Examinations'!$A$1:$L$2336,6,FALSE)</f>
        <v>No</v>
      </c>
      <c r="H1198" s="25">
        <f>VLOOKUP(A1198,'Medical Examinations'!$A$1:$L$2336,7,FALSE)</f>
        <v>0</v>
      </c>
      <c r="I1198" t="str">
        <f>VLOOKUP(A1198,'Medical Examinations'!$A$1:$L$2336,8,FALSE)</f>
        <v>No</v>
      </c>
      <c r="J1198" t="str">
        <f>VLOOKUP(A1198,'Medical Examinations'!$A$1:$L$2336,11,FALSE)</f>
        <v>Obesity</v>
      </c>
      <c r="K1198" t="str">
        <f>VLOOKUP(A1198,'Medical Examinations'!$A$1:$L$2336,12,FALSE)</f>
        <v>Normal</v>
      </c>
      <c r="L1198" t="str">
        <f>VLOOKUP(A1198,'Hospitalisation Details'!$A$1:$M$2344,12,FALSE)</f>
        <v>17-10-1976</v>
      </c>
      <c r="M1198">
        <f>VLOOKUP(A1198,'Hospitalisation Details'!$A$1:$M$2344,6,FALSE)</f>
        <v>9411.01</v>
      </c>
      <c r="N1198" t="str">
        <f>VLOOKUP(A1198,'Hospitalisation Details'!$A$1:$M$2344,7,FALSE)</f>
        <v>tier - 2</v>
      </c>
      <c r="O1198" t="str">
        <f>VLOOKUP(A1198,'Hospitalisation Details'!$A$1:$M$2344,8,FALSE)</f>
        <v>tier - 3</v>
      </c>
      <c r="P1198" t="str">
        <f>VLOOKUP(A1198,'Hospitalisation Details'!$A$1:$M$2344,9,FALSE)</f>
        <v>R1024</v>
      </c>
      <c r="Q1198">
        <f>VLOOKUP(A1198,'Hospitalisation Details'!$A$1:$M$2344,13,FALSE)</f>
        <v>46</v>
      </c>
    </row>
    <row r="1199" spans="1:17" ht="15.5" x14ac:dyDescent="0.35">
      <c r="A1199" s="21" t="s">
        <v>1173</v>
      </c>
      <c r="B1199" t="str">
        <f>VLOOKUP('Customer Names'!A1199,'Customer Names'!$A$2:$C$2336,3,FALSE)</f>
        <v xml:space="preserve">  Tim</v>
      </c>
      <c r="C1199">
        <f>VLOOKUP(A1199,'Medical Examinations'!$A$1:$L$2336,2, FALSE)</f>
        <v>39.700000000000003</v>
      </c>
      <c r="D1199">
        <f>VLOOKUP(A1199,'Medical Examinations'!$A$1:$L$2336,3,FALSE)</f>
        <v>7.34</v>
      </c>
      <c r="E1199" t="str">
        <f>VLOOKUP(A1199,'Medical Examinations'!$A$1:$L$2336,4,FALSE)</f>
        <v>No</v>
      </c>
      <c r="F1199" t="str">
        <f>VLOOKUP(A1199,'Medical Examinations'!$A$1:$L$2336,5,FALSE)</f>
        <v>No</v>
      </c>
      <c r="G1199" t="str">
        <f>VLOOKUP(A1199,'Medical Examinations'!$A$1:$L$2336,6,FALSE)</f>
        <v>No</v>
      </c>
      <c r="H1199" s="25">
        <f>VLOOKUP(A1199,'Medical Examinations'!$A$1:$L$2336,7,FALSE)</f>
        <v>0</v>
      </c>
      <c r="I1199" t="str">
        <f>VLOOKUP(A1199,'Medical Examinations'!$A$1:$L$2336,8,FALSE)</f>
        <v>No</v>
      </c>
      <c r="J1199" t="str">
        <f>VLOOKUP(A1199,'Medical Examinations'!$A$1:$L$2336,11,FALSE)</f>
        <v>Obesity</v>
      </c>
      <c r="K1199" t="str">
        <f>VLOOKUP(A1199,'Medical Examinations'!$A$1:$L$2336,12,FALSE)</f>
        <v>Diabetes</v>
      </c>
      <c r="L1199" t="str">
        <f>VLOOKUP(A1199,'Hospitalisation Details'!$A$1:$M$2344,12,FALSE)</f>
        <v>20-10-1971</v>
      </c>
      <c r="M1199">
        <f>VLOOKUP(A1199,'Hospitalisation Details'!$A$1:$M$2344,6,FALSE)</f>
        <v>9391.35</v>
      </c>
      <c r="N1199" t="str">
        <f>VLOOKUP(A1199,'Hospitalisation Details'!$A$1:$M$2344,7,FALSE)</f>
        <v>tier - 3</v>
      </c>
      <c r="O1199" t="str">
        <f>VLOOKUP(A1199,'Hospitalisation Details'!$A$1:$M$2344,8,FALSE)</f>
        <v>tier - 3</v>
      </c>
      <c r="P1199" t="str">
        <f>VLOOKUP(A1199,'Hospitalisation Details'!$A$1:$M$2344,9,FALSE)</f>
        <v>R1011</v>
      </c>
      <c r="Q1199">
        <f>VLOOKUP(A1199,'Hospitalisation Details'!$A$1:$M$2344,13,FALSE)</f>
        <v>51</v>
      </c>
    </row>
    <row r="1200" spans="1:17" ht="15.5" x14ac:dyDescent="0.35">
      <c r="A1200" s="21" t="s">
        <v>1172</v>
      </c>
      <c r="B1200" t="str">
        <f>VLOOKUP('Customer Names'!A1200,'Customer Names'!$A$2:$C$2336,3,FALSE)</f>
        <v xml:space="preserve">  Sylvain</v>
      </c>
      <c r="C1200">
        <f>VLOOKUP(A1200,'Medical Examinations'!$A$1:$L$2336,2, FALSE)</f>
        <v>35.97</v>
      </c>
      <c r="D1200">
        <f>VLOOKUP(A1200,'Medical Examinations'!$A$1:$L$2336,3,FALSE)</f>
        <v>8.1300000000000008</v>
      </c>
      <c r="E1200" t="str">
        <f>VLOOKUP(A1200,'Medical Examinations'!$A$1:$L$2336,4,FALSE)</f>
        <v>No</v>
      </c>
      <c r="F1200" t="str">
        <f>VLOOKUP(A1200,'Medical Examinations'!$A$1:$L$2336,5,FALSE)</f>
        <v>No</v>
      </c>
      <c r="G1200" t="str">
        <f>VLOOKUP(A1200,'Medical Examinations'!$A$1:$L$2336,6,FALSE)</f>
        <v>No</v>
      </c>
      <c r="H1200" s="25">
        <f>VLOOKUP(A1200,'Medical Examinations'!$A$1:$L$2336,7,FALSE)</f>
        <v>0</v>
      </c>
      <c r="I1200" t="str">
        <f>VLOOKUP(A1200,'Medical Examinations'!$A$1:$L$2336,8,FALSE)</f>
        <v>No</v>
      </c>
      <c r="J1200" t="str">
        <f>VLOOKUP(A1200,'Medical Examinations'!$A$1:$L$2336,11,FALSE)</f>
        <v>Obesity</v>
      </c>
      <c r="K1200" t="str">
        <f>VLOOKUP(A1200,'Medical Examinations'!$A$1:$L$2336,12,FALSE)</f>
        <v>Diabetes</v>
      </c>
      <c r="L1200" t="str">
        <f>VLOOKUP(A1200,'Hospitalisation Details'!$A$1:$M$2344,12,FALSE)</f>
        <v>29-12-1971</v>
      </c>
      <c r="M1200">
        <f>VLOOKUP(A1200,'Hospitalisation Details'!$A$1:$M$2344,6,FALSE)</f>
        <v>9386.16</v>
      </c>
      <c r="N1200" t="str">
        <f>VLOOKUP(A1200,'Hospitalisation Details'!$A$1:$M$2344,7,FALSE)</f>
        <v>tier - 3</v>
      </c>
      <c r="O1200" t="str">
        <f>VLOOKUP(A1200,'Hospitalisation Details'!$A$1:$M$2344,8,FALSE)</f>
        <v>tier - 2</v>
      </c>
      <c r="P1200" t="str">
        <f>VLOOKUP(A1200,'Hospitalisation Details'!$A$1:$M$2344,9,FALSE)</f>
        <v>R1013</v>
      </c>
      <c r="Q1200">
        <f>VLOOKUP(A1200,'Hospitalisation Details'!$A$1:$M$2344,13,FALSE)</f>
        <v>51</v>
      </c>
    </row>
    <row r="1201" spans="1:17" ht="15.5" x14ac:dyDescent="0.35">
      <c r="A1201" s="21" t="s">
        <v>1171</v>
      </c>
      <c r="B1201" t="str">
        <f>VLOOKUP('Customer Names'!A1201,'Customer Names'!$A$2:$C$2336,3,FALSE)</f>
        <v xml:space="preserve">  Lisa M</v>
      </c>
      <c r="C1201">
        <f>VLOOKUP(A1201,'Medical Examinations'!$A$1:$L$2336,2, FALSE)</f>
        <v>25.86</v>
      </c>
      <c r="D1201">
        <f>VLOOKUP(A1201,'Medical Examinations'!$A$1:$L$2336,3,FALSE)</f>
        <v>6.68</v>
      </c>
      <c r="E1201" t="str">
        <f>VLOOKUP(A1201,'Medical Examinations'!$A$1:$L$2336,4,FALSE)</f>
        <v>yes</v>
      </c>
      <c r="F1201" t="str">
        <f>VLOOKUP(A1201,'Medical Examinations'!$A$1:$L$2336,5,FALSE)</f>
        <v>No</v>
      </c>
      <c r="G1201" t="str">
        <f>VLOOKUP(A1201,'Medical Examinations'!$A$1:$L$2336,6,FALSE)</f>
        <v>No</v>
      </c>
      <c r="H1201" s="25">
        <f>VLOOKUP(A1201,'Medical Examinations'!$A$1:$L$2336,7,FALSE)</f>
        <v>1</v>
      </c>
      <c r="I1201" t="str">
        <f>VLOOKUP(A1201,'Medical Examinations'!$A$1:$L$2336,8,FALSE)</f>
        <v>No</v>
      </c>
      <c r="J1201" t="str">
        <f>VLOOKUP(A1201,'Medical Examinations'!$A$1:$L$2336,11,FALSE)</f>
        <v>Over Weight</v>
      </c>
      <c r="K1201" t="str">
        <f>VLOOKUP(A1201,'Medical Examinations'!$A$1:$L$2336,12,FALSE)</f>
        <v>Diabetes</v>
      </c>
      <c r="L1201" t="str">
        <f>VLOOKUP(A1201,'Hospitalisation Details'!$A$1:$M$2344,12,FALSE)</f>
        <v>02-12-1975</v>
      </c>
      <c r="M1201">
        <f>VLOOKUP(A1201,'Hospitalisation Details'!$A$1:$M$2344,6,FALSE)</f>
        <v>9380.75</v>
      </c>
      <c r="N1201" t="str">
        <f>VLOOKUP(A1201,'Hospitalisation Details'!$A$1:$M$2344,7,FALSE)</f>
        <v>tier - 2</v>
      </c>
      <c r="O1201" t="str">
        <f>VLOOKUP(A1201,'Hospitalisation Details'!$A$1:$M$2344,8,FALSE)</f>
        <v>tier - 2</v>
      </c>
      <c r="P1201" t="str">
        <f>VLOOKUP(A1201,'Hospitalisation Details'!$A$1:$M$2344,9,FALSE)</f>
        <v>R1024</v>
      </c>
      <c r="Q1201">
        <f>VLOOKUP(A1201,'Hospitalisation Details'!$A$1:$M$2344,13,FALSE)</f>
        <v>47</v>
      </c>
    </row>
    <row r="1202" spans="1:17" ht="15.5" x14ac:dyDescent="0.35">
      <c r="A1202" s="21" t="s">
        <v>1170</v>
      </c>
      <c r="B1202" t="str">
        <f>VLOOKUP('Customer Names'!A1202,'Customer Names'!$A$2:$C$2336,3,FALSE)</f>
        <v xml:space="preserve">  Ryan</v>
      </c>
      <c r="C1202">
        <f>VLOOKUP(A1202,'Medical Examinations'!$A$1:$L$2336,2, FALSE)</f>
        <v>30.03</v>
      </c>
      <c r="D1202">
        <f>VLOOKUP(A1202,'Medical Examinations'!$A$1:$L$2336,3,FALSE)</f>
        <v>11.51</v>
      </c>
      <c r="E1202" t="str">
        <f>VLOOKUP(A1202,'Medical Examinations'!$A$1:$L$2336,4,FALSE)</f>
        <v>No</v>
      </c>
      <c r="F1202" t="str">
        <f>VLOOKUP(A1202,'Medical Examinations'!$A$1:$L$2336,5,FALSE)</f>
        <v>No</v>
      </c>
      <c r="G1202" t="str">
        <f>VLOOKUP(A1202,'Medical Examinations'!$A$1:$L$2336,6,FALSE)</f>
        <v>No</v>
      </c>
      <c r="H1202" s="25">
        <f>VLOOKUP(A1202,'Medical Examinations'!$A$1:$L$2336,7,FALSE)</f>
        <v>0</v>
      </c>
      <c r="I1202" t="str">
        <f>VLOOKUP(A1202,'Medical Examinations'!$A$1:$L$2336,8,FALSE)</f>
        <v>No</v>
      </c>
      <c r="J1202" t="str">
        <f>VLOOKUP(A1202,'Medical Examinations'!$A$1:$L$2336,11,FALSE)</f>
        <v>Obesity</v>
      </c>
      <c r="K1202" t="str">
        <f>VLOOKUP(A1202,'Medical Examinations'!$A$1:$L$2336,12,FALSE)</f>
        <v>Diabetes</v>
      </c>
      <c r="L1202" t="str">
        <f>VLOOKUP(A1202,'Hospitalisation Details'!$A$1:$M$2344,12,FALSE)</f>
        <v>26-11-1971</v>
      </c>
      <c r="M1202">
        <f>VLOOKUP(A1202,'Hospitalisation Details'!$A$1:$M$2344,6,FALSE)</f>
        <v>9377.9</v>
      </c>
      <c r="N1202" t="str">
        <f>VLOOKUP(A1202,'Hospitalisation Details'!$A$1:$M$2344,7,FALSE)</f>
        <v>tier - 2</v>
      </c>
      <c r="O1202" t="str">
        <f>VLOOKUP(A1202,'Hospitalisation Details'!$A$1:$M$2344,8,FALSE)</f>
        <v>tier - 1</v>
      </c>
      <c r="P1202" t="str">
        <f>VLOOKUP(A1202,'Hospitalisation Details'!$A$1:$M$2344,9,FALSE)</f>
        <v>R1013</v>
      </c>
      <c r="Q1202">
        <f>VLOOKUP(A1202,'Hospitalisation Details'!$A$1:$M$2344,13,FALSE)</f>
        <v>51</v>
      </c>
    </row>
    <row r="1203" spans="1:17" ht="15.5" x14ac:dyDescent="0.35">
      <c r="A1203" s="21" t="s">
        <v>1169</v>
      </c>
      <c r="B1203" t="str">
        <f>VLOOKUP('Customer Names'!A1203,'Customer Names'!$A$2:$C$2336,3,FALSE)</f>
        <v xml:space="preserve">  Kaitlin M</v>
      </c>
      <c r="C1203">
        <f>VLOOKUP(A1203,'Medical Examinations'!$A$1:$L$2336,2, FALSE)</f>
        <v>25.76</v>
      </c>
      <c r="D1203">
        <f>VLOOKUP(A1203,'Medical Examinations'!$A$1:$L$2336,3,FALSE)</f>
        <v>6.02</v>
      </c>
      <c r="E1203" t="str">
        <f>VLOOKUP(A1203,'Medical Examinations'!$A$1:$L$2336,4,FALSE)</f>
        <v>yes</v>
      </c>
      <c r="F1203" t="str">
        <f>VLOOKUP(A1203,'Medical Examinations'!$A$1:$L$2336,5,FALSE)</f>
        <v>No</v>
      </c>
      <c r="G1203" t="str">
        <f>VLOOKUP(A1203,'Medical Examinations'!$A$1:$L$2336,6,FALSE)</f>
        <v>Yes</v>
      </c>
      <c r="H1203" s="25">
        <f>VLOOKUP(A1203,'Medical Examinations'!$A$1:$L$2336,7,FALSE)</f>
        <v>1</v>
      </c>
      <c r="I1203" t="str">
        <f>VLOOKUP(A1203,'Medical Examinations'!$A$1:$L$2336,8,FALSE)</f>
        <v>No</v>
      </c>
      <c r="J1203" t="str">
        <f>VLOOKUP(A1203,'Medical Examinations'!$A$1:$L$2336,11,FALSE)</f>
        <v>Over Weight</v>
      </c>
      <c r="K1203" t="str">
        <f>VLOOKUP(A1203,'Medical Examinations'!$A$1:$L$2336,12,FALSE)</f>
        <v>Prediabetes</v>
      </c>
      <c r="L1203" t="str">
        <f>VLOOKUP(A1203,'Hospitalisation Details'!$A$1:$M$2344,12,FALSE)</f>
        <v>24-11-1969</v>
      </c>
      <c r="M1203">
        <f>VLOOKUP(A1203,'Hospitalisation Details'!$A$1:$M$2344,6,FALSE)</f>
        <v>9377.4500000000007</v>
      </c>
      <c r="N1203" t="str">
        <f>VLOOKUP(A1203,'Hospitalisation Details'!$A$1:$M$2344,7,FALSE)</f>
        <v>tier - 2</v>
      </c>
      <c r="O1203" t="str">
        <f>VLOOKUP(A1203,'Hospitalisation Details'!$A$1:$M$2344,8,FALSE)</f>
        <v>tier - 3</v>
      </c>
      <c r="P1203" t="str">
        <f>VLOOKUP(A1203,'Hospitalisation Details'!$A$1:$M$2344,9,FALSE)</f>
        <v>R1013</v>
      </c>
      <c r="Q1203">
        <f>VLOOKUP(A1203,'Hospitalisation Details'!$A$1:$M$2344,13,FALSE)</f>
        <v>53</v>
      </c>
    </row>
    <row r="1204" spans="1:17" ht="15.5" x14ac:dyDescent="0.35">
      <c r="A1204" s="21" t="s">
        <v>1168</v>
      </c>
      <c r="B1204" t="str">
        <f>VLOOKUP('Customer Names'!A1204,'Customer Names'!$A$2:$C$2336,3,FALSE)</f>
        <v xml:space="preserve">  William R</v>
      </c>
      <c r="C1204">
        <f>VLOOKUP(A1204,'Medical Examinations'!$A$1:$L$2336,2, FALSE)</f>
        <v>22.42</v>
      </c>
      <c r="D1204">
        <f>VLOOKUP(A1204,'Medical Examinations'!$A$1:$L$2336,3,FALSE)</f>
        <v>7.96</v>
      </c>
      <c r="E1204" t="str">
        <f>VLOOKUP(A1204,'Medical Examinations'!$A$1:$L$2336,4,FALSE)</f>
        <v>No</v>
      </c>
      <c r="F1204" t="str">
        <f>VLOOKUP(A1204,'Medical Examinations'!$A$1:$L$2336,5,FALSE)</f>
        <v>No</v>
      </c>
      <c r="G1204" t="str">
        <f>VLOOKUP(A1204,'Medical Examinations'!$A$1:$L$2336,6,FALSE)</f>
        <v>No</v>
      </c>
      <c r="H1204" s="25">
        <f>VLOOKUP(A1204,'Medical Examinations'!$A$1:$L$2336,7,FALSE)</f>
        <v>0</v>
      </c>
      <c r="I1204" t="str">
        <f>VLOOKUP(A1204,'Medical Examinations'!$A$1:$L$2336,8,FALSE)</f>
        <v>No</v>
      </c>
      <c r="J1204" t="str">
        <f>VLOOKUP(A1204,'Medical Examinations'!$A$1:$L$2336,11,FALSE)</f>
        <v>Normal Weight</v>
      </c>
      <c r="K1204" t="str">
        <f>VLOOKUP(A1204,'Medical Examinations'!$A$1:$L$2336,12,FALSE)</f>
        <v>Diabetes</v>
      </c>
      <c r="L1204" t="str">
        <f>VLOOKUP(A1204,'Hospitalisation Details'!$A$1:$M$2344,12,FALSE)</f>
        <v>08-10-1971</v>
      </c>
      <c r="M1204">
        <f>VLOOKUP(A1204,'Hospitalisation Details'!$A$1:$M$2344,6,FALSE)</f>
        <v>9361.33</v>
      </c>
      <c r="N1204" t="str">
        <f>VLOOKUP(A1204,'Hospitalisation Details'!$A$1:$M$2344,7,FALSE)</f>
        <v>tier - 3</v>
      </c>
      <c r="O1204" t="str">
        <f>VLOOKUP(A1204,'Hospitalisation Details'!$A$1:$M$2344,8,FALSE)</f>
        <v>tier - 1</v>
      </c>
      <c r="P1204" t="str">
        <f>VLOOKUP(A1204,'Hospitalisation Details'!$A$1:$M$2344,9,FALSE)</f>
        <v>R1016</v>
      </c>
      <c r="Q1204">
        <f>VLOOKUP(A1204,'Hospitalisation Details'!$A$1:$M$2344,13,FALSE)</f>
        <v>51</v>
      </c>
    </row>
    <row r="1205" spans="1:17" ht="15.5" x14ac:dyDescent="0.35">
      <c r="A1205" s="21" t="s">
        <v>1167</v>
      </c>
      <c r="B1205" t="str">
        <f>VLOOKUP('Customer Names'!A1205,'Customer Names'!$A$2:$C$2336,3,FALSE)</f>
        <v xml:space="preserve">  Bruce</v>
      </c>
      <c r="C1205">
        <f>VLOOKUP(A1205,'Medical Examinations'!$A$1:$L$2336,2, FALSE)</f>
        <v>33.18</v>
      </c>
      <c r="D1205">
        <f>VLOOKUP(A1205,'Medical Examinations'!$A$1:$L$2336,3,FALSE)</f>
        <v>6.01</v>
      </c>
      <c r="E1205" t="str">
        <f>VLOOKUP(A1205,'Medical Examinations'!$A$1:$L$2336,4,FALSE)</f>
        <v>yes</v>
      </c>
      <c r="F1205" t="str">
        <f>VLOOKUP(A1205,'Medical Examinations'!$A$1:$L$2336,5,FALSE)</f>
        <v>No</v>
      </c>
      <c r="G1205" t="str">
        <f>VLOOKUP(A1205,'Medical Examinations'!$A$1:$L$2336,6,FALSE)</f>
        <v>No</v>
      </c>
      <c r="H1205" s="25">
        <f>VLOOKUP(A1205,'Medical Examinations'!$A$1:$L$2336,7,FALSE)</f>
        <v>1</v>
      </c>
      <c r="I1205" t="str">
        <f>VLOOKUP(A1205,'Medical Examinations'!$A$1:$L$2336,8,FALSE)</f>
        <v>No</v>
      </c>
      <c r="J1205" t="str">
        <f>VLOOKUP(A1205,'Medical Examinations'!$A$1:$L$2336,11,FALSE)</f>
        <v>Obesity</v>
      </c>
      <c r="K1205" t="str">
        <f>VLOOKUP(A1205,'Medical Examinations'!$A$1:$L$2336,12,FALSE)</f>
        <v>Prediabetes</v>
      </c>
      <c r="L1205" t="str">
        <f>VLOOKUP(A1205,'Hospitalisation Details'!$A$1:$M$2344,12,FALSE)</f>
        <v>01-07-1988</v>
      </c>
      <c r="M1205">
        <f>VLOOKUP(A1205,'Hospitalisation Details'!$A$1:$M$2344,6,FALSE)</f>
        <v>9344.2000000000007</v>
      </c>
      <c r="N1205" t="str">
        <f>VLOOKUP(A1205,'Hospitalisation Details'!$A$1:$M$2344,7,FALSE)</f>
        <v>tier - 2</v>
      </c>
      <c r="O1205" t="str">
        <f>VLOOKUP(A1205,'Hospitalisation Details'!$A$1:$M$2344,8,FALSE)</f>
        <v>tier - 1</v>
      </c>
      <c r="P1205" t="str">
        <f>VLOOKUP(A1205,'Hospitalisation Details'!$A$1:$M$2344,9,FALSE)</f>
        <v>R1021</v>
      </c>
      <c r="Q1205">
        <f>VLOOKUP(A1205,'Hospitalisation Details'!$A$1:$M$2344,13,FALSE)</f>
        <v>35</v>
      </c>
    </row>
    <row r="1206" spans="1:17" ht="15.5" x14ac:dyDescent="0.35">
      <c r="A1206" s="21" t="s">
        <v>1166</v>
      </c>
      <c r="B1206" t="str">
        <f>VLOOKUP('Customer Names'!A1206,'Customer Names'!$A$2:$C$2336,3,FALSE)</f>
        <v xml:space="preserve">  Veronica</v>
      </c>
      <c r="C1206">
        <f>VLOOKUP(A1206,'Medical Examinations'!$A$1:$L$2336,2, FALSE)</f>
        <v>43.04</v>
      </c>
      <c r="D1206">
        <f>VLOOKUP(A1206,'Medical Examinations'!$A$1:$L$2336,3,FALSE)</f>
        <v>5.9</v>
      </c>
      <c r="E1206" t="str">
        <f>VLOOKUP(A1206,'Medical Examinations'!$A$1:$L$2336,4,FALSE)</f>
        <v>yes</v>
      </c>
      <c r="F1206" t="str">
        <f>VLOOKUP(A1206,'Medical Examinations'!$A$1:$L$2336,5,FALSE)</f>
        <v>No</v>
      </c>
      <c r="G1206" t="str">
        <f>VLOOKUP(A1206,'Medical Examinations'!$A$1:$L$2336,6,FALSE)</f>
        <v>No</v>
      </c>
      <c r="H1206" s="25">
        <f>VLOOKUP(A1206,'Medical Examinations'!$A$1:$L$2336,7,FALSE)</f>
        <v>0</v>
      </c>
      <c r="I1206" t="str">
        <f>VLOOKUP(A1206,'Medical Examinations'!$A$1:$L$2336,8,FALSE)</f>
        <v>No</v>
      </c>
      <c r="J1206" t="str">
        <f>VLOOKUP(A1206,'Medical Examinations'!$A$1:$L$2336,11,FALSE)</f>
        <v>Obesity</v>
      </c>
      <c r="K1206" t="str">
        <f>VLOOKUP(A1206,'Medical Examinations'!$A$1:$L$2336,12,FALSE)</f>
        <v>Prediabetes</v>
      </c>
      <c r="L1206" t="str">
        <f>VLOOKUP(A1206,'Hospitalisation Details'!$A$1:$M$2344,12,FALSE)</f>
        <v>12-10-1996</v>
      </c>
      <c r="M1206">
        <f>VLOOKUP(A1206,'Hospitalisation Details'!$A$1:$M$2344,6,FALSE)</f>
        <v>9338.61</v>
      </c>
      <c r="N1206" t="str">
        <f>VLOOKUP(A1206,'Hospitalisation Details'!$A$1:$M$2344,7,FALSE)</f>
        <v>tier - 2</v>
      </c>
      <c r="O1206" t="str">
        <f>VLOOKUP(A1206,'Hospitalisation Details'!$A$1:$M$2344,8,FALSE)</f>
        <v>tier - 1</v>
      </c>
      <c r="P1206" t="str">
        <f>VLOOKUP(A1206,'Hospitalisation Details'!$A$1:$M$2344,9,FALSE)</f>
        <v>R1026</v>
      </c>
      <c r="Q1206">
        <f>VLOOKUP(A1206,'Hospitalisation Details'!$A$1:$M$2344,13,FALSE)</f>
        <v>26</v>
      </c>
    </row>
    <row r="1207" spans="1:17" ht="15.5" x14ac:dyDescent="0.35">
      <c r="A1207" s="21" t="s">
        <v>1165</v>
      </c>
      <c r="B1207" t="str">
        <f>VLOOKUP('Customer Names'!A1207,'Customer Names'!$A$2:$C$2336,3,FALSE)</f>
        <v xml:space="preserve">  Warren</v>
      </c>
      <c r="C1207">
        <f>VLOOKUP(A1207,'Medical Examinations'!$A$1:$L$2336,2, FALSE)</f>
        <v>34.15</v>
      </c>
      <c r="D1207">
        <f>VLOOKUP(A1207,'Medical Examinations'!$A$1:$L$2336,3,FALSE)</f>
        <v>4.49</v>
      </c>
      <c r="E1207" t="str">
        <f>VLOOKUP(A1207,'Medical Examinations'!$A$1:$L$2336,4,FALSE)</f>
        <v>yes</v>
      </c>
      <c r="F1207" t="str">
        <f>VLOOKUP(A1207,'Medical Examinations'!$A$1:$L$2336,5,FALSE)</f>
        <v>No</v>
      </c>
      <c r="G1207" t="str">
        <f>VLOOKUP(A1207,'Medical Examinations'!$A$1:$L$2336,6,FALSE)</f>
        <v>No</v>
      </c>
      <c r="H1207" s="25">
        <f>VLOOKUP(A1207,'Medical Examinations'!$A$1:$L$2336,7,FALSE)</f>
        <v>1</v>
      </c>
      <c r="I1207" t="str">
        <f>VLOOKUP(A1207,'Medical Examinations'!$A$1:$L$2336,8,FALSE)</f>
        <v>No</v>
      </c>
      <c r="J1207" t="str">
        <f>VLOOKUP(A1207,'Medical Examinations'!$A$1:$L$2336,11,FALSE)</f>
        <v>Obesity</v>
      </c>
      <c r="K1207" t="str">
        <f>VLOOKUP(A1207,'Medical Examinations'!$A$1:$L$2336,12,FALSE)</f>
        <v>Normal</v>
      </c>
      <c r="L1207" t="str">
        <f>VLOOKUP(A1207,'Hospitalisation Details'!$A$1:$M$2344,12,FALSE)</f>
        <v>09-07-1988</v>
      </c>
      <c r="M1207">
        <f>VLOOKUP(A1207,'Hospitalisation Details'!$A$1:$M$2344,6,FALSE)</f>
        <v>9320.26</v>
      </c>
      <c r="N1207" t="str">
        <f>VLOOKUP(A1207,'Hospitalisation Details'!$A$1:$M$2344,7,FALSE)</f>
        <v>tier - 2</v>
      </c>
      <c r="O1207" t="str">
        <f>VLOOKUP(A1207,'Hospitalisation Details'!$A$1:$M$2344,8,FALSE)</f>
        <v>tier - 1</v>
      </c>
      <c r="P1207" t="str">
        <f>VLOOKUP(A1207,'Hospitalisation Details'!$A$1:$M$2344,9,FALSE)</f>
        <v>R1012</v>
      </c>
      <c r="Q1207">
        <f>VLOOKUP(A1207,'Hospitalisation Details'!$A$1:$M$2344,13,FALSE)</f>
        <v>35</v>
      </c>
    </row>
    <row r="1208" spans="1:17" ht="15.5" x14ac:dyDescent="0.35">
      <c r="A1208" s="21" t="s">
        <v>1164</v>
      </c>
      <c r="B1208" t="str">
        <f>VLOOKUP('Customer Names'!A1208,'Customer Names'!$A$2:$C$2336,3,FALSE)</f>
        <v xml:space="preserve">  Daniela</v>
      </c>
      <c r="C1208">
        <f>VLOOKUP(A1208,'Medical Examinations'!$A$1:$L$2336,2, FALSE)</f>
        <v>25.78</v>
      </c>
      <c r="D1208">
        <f>VLOOKUP(A1208,'Medical Examinations'!$A$1:$L$2336,3,FALSE)</f>
        <v>6.25</v>
      </c>
      <c r="E1208" t="str">
        <f>VLOOKUP(A1208,'Medical Examinations'!$A$1:$L$2336,4,FALSE)</f>
        <v>No</v>
      </c>
      <c r="F1208" t="str">
        <f>VLOOKUP(A1208,'Medical Examinations'!$A$1:$L$2336,5,FALSE)</f>
        <v>No</v>
      </c>
      <c r="G1208" t="str">
        <f>VLOOKUP(A1208,'Medical Examinations'!$A$1:$L$2336,6,FALSE)</f>
        <v>No</v>
      </c>
      <c r="H1208" s="25">
        <f>VLOOKUP(A1208,'Medical Examinations'!$A$1:$L$2336,7,FALSE)</f>
        <v>0</v>
      </c>
      <c r="I1208" t="str">
        <f>VLOOKUP(A1208,'Medical Examinations'!$A$1:$L$2336,8,FALSE)</f>
        <v>No</v>
      </c>
      <c r="J1208" t="str">
        <f>VLOOKUP(A1208,'Medical Examinations'!$A$1:$L$2336,11,FALSE)</f>
        <v>Over Weight</v>
      </c>
      <c r="K1208" t="str">
        <f>VLOOKUP(A1208,'Medical Examinations'!$A$1:$L$2336,12,FALSE)</f>
        <v>Prediabetes</v>
      </c>
      <c r="L1208" t="str">
        <f>VLOOKUP(A1208,'Hospitalisation Details'!$A$1:$M$2344,12,FALSE)</f>
        <v>12-10-1977</v>
      </c>
      <c r="M1208">
        <f>VLOOKUP(A1208,'Hospitalisation Details'!$A$1:$M$2344,6,FALSE)</f>
        <v>9315.41</v>
      </c>
      <c r="N1208" t="str">
        <f>VLOOKUP(A1208,'Hospitalisation Details'!$A$1:$M$2344,7,FALSE)</f>
        <v>tier - 2</v>
      </c>
      <c r="O1208" t="str">
        <f>VLOOKUP(A1208,'Hospitalisation Details'!$A$1:$M$2344,8,FALSE)</f>
        <v>tier - 1</v>
      </c>
      <c r="P1208" t="str">
        <f>VLOOKUP(A1208,'Hospitalisation Details'!$A$1:$M$2344,9,FALSE)</f>
        <v>R1024</v>
      </c>
      <c r="Q1208">
        <f>VLOOKUP(A1208,'Hospitalisation Details'!$A$1:$M$2344,13,FALSE)</f>
        <v>45</v>
      </c>
    </row>
    <row r="1209" spans="1:17" ht="15.5" x14ac:dyDescent="0.35">
      <c r="A1209" s="21" t="s">
        <v>1163</v>
      </c>
      <c r="B1209" t="str">
        <f>VLOOKUP('Customer Names'!A1209,'Customer Names'!$A$2:$C$2336,3,FALSE)</f>
        <v xml:space="preserve">  Deirdre A</v>
      </c>
      <c r="C1209">
        <f>VLOOKUP(A1209,'Medical Examinations'!$A$1:$L$2336,2, FALSE)</f>
        <v>21.02</v>
      </c>
      <c r="D1209">
        <f>VLOOKUP(A1209,'Medical Examinations'!$A$1:$L$2336,3,FALSE)</f>
        <v>9.6199999999999992</v>
      </c>
      <c r="E1209" t="str">
        <f>VLOOKUP(A1209,'Medical Examinations'!$A$1:$L$2336,4,FALSE)</f>
        <v>yes</v>
      </c>
      <c r="F1209" t="str">
        <f>VLOOKUP(A1209,'Medical Examinations'!$A$1:$L$2336,5,FALSE)</f>
        <v>No</v>
      </c>
      <c r="G1209" t="str">
        <f>VLOOKUP(A1209,'Medical Examinations'!$A$1:$L$2336,6,FALSE)</f>
        <v>Yes</v>
      </c>
      <c r="H1209" s="25">
        <f>VLOOKUP(A1209,'Medical Examinations'!$A$1:$L$2336,7,FALSE)</f>
        <v>1</v>
      </c>
      <c r="I1209" t="str">
        <f>VLOOKUP(A1209,'Medical Examinations'!$A$1:$L$2336,8,FALSE)</f>
        <v>No</v>
      </c>
      <c r="J1209" t="str">
        <f>VLOOKUP(A1209,'Medical Examinations'!$A$1:$L$2336,11,FALSE)</f>
        <v>Normal Weight</v>
      </c>
      <c r="K1209" t="str">
        <f>VLOOKUP(A1209,'Medical Examinations'!$A$1:$L$2336,12,FALSE)</f>
        <v>Diabetes</v>
      </c>
      <c r="L1209" t="str">
        <f>VLOOKUP(A1209,'Hospitalisation Details'!$A$1:$M$2344,12,FALSE)</f>
        <v>08-06-1963</v>
      </c>
      <c r="M1209">
        <f>VLOOKUP(A1209,'Hospitalisation Details'!$A$1:$M$2344,6,FALSE)</f>
        <v>9310.81</v>
      </c>
      <c r="N1209" t="str">
        <f>VLOOKUP(A1209,'Hospitalisation Details'!$A$1:$M$2344,7,FALSE)</f>
        <v>tier - 3</v>
      </c>
      <c r="O1209" t="str">
        <f>VLOOKUP(A1209,'Hospitalisation Details'!$A$1:$M$2344,8,FALSE)</f>
        <v>tier - 1</v>
      </c>
      <c r="P1209" t="str">
        <f>VLOOKUP(A1209,'Hospitalisation Details'!$A$1:$M$2344,9,FALSE)</f>
        <v>R1013</v>
      </c>
      <c r="Q1209">
        <f>VLOOKUP(A1209,'Hospitalisation Details'!$A$1:$M$2344,13,FALSE)</f>
        <v>60</v>
      </c>
    </row>
    <row r="1210" spans="1:17" ht="15.5" x14ac:dyDescent="0.35">
      <c r="A1210" s="21" t="s">
        <v>1162</v>
      </c>
      <c r="B1210" t="str">
        <f>VLOOKUP('Customer Names'!A1210,'Customer Names'!$A$2:$C$2336,3,FALSE)</f>
        <v xml:space="preserve">  Mathias</v>
      </c>
      <c r="C1210">
        <f>VLOOKUP(A1210,'Medical Examinations'!$A$1:$L$2336,2, FALSE)</f>
        <v>37.51</v>
      </c>
      <c r="D1210">
        <f>VLOOKUP(A1210,'Medical Examinations'!$A$1:$L$2336,3,FALSE)</f>
        <v>11.06</v>
      </c>
      <c r="E1210" t="str">
        <f>VLOOKUP(A1210,'Medical Examinations'!$A$1:$L$2336,4,FALSE)</f>
        <v>No</v>
      </c>
      <c r="F1210" t="str">
        <f>VLOOKUP(A1210,'Medical Examinations'!$A$1:$L$2336,5,FALSE)</f>
        <v>No</v>
      </c>
      <c r="G1210" t="str">
        <f>VLOOKUP(A1210,'Medical Examinations'!$A$1:$L$2336,6,FALSE)</f>
        <v>No</v>
      </c>
      <c r="H1210" s="25">
        <f>VLOOKUP(A1210,'Medical Examinations'!$A$1:$L$2336,7,FALSE)</f>
        <v>2</v>
      </c>
      <c r="I1210" t="str">
        <f>VLOOKUP(A1210,'Medical Examinations'!$A$1:$L$2336,8,FALSE)</f>
        <v>No</v>
      </c>
      <c r="J1210" t="str">
        <f>VLOOKUP(A1210,'Medical Examinations'!$A$1:$L$2336,11,FALSE)</f>
        <v>Obesity</v>
      </c>
      <c r="K1210" t="str">
        <f>VLOOKUP(A1210,'Medical Examinations'!$A$1:$L$2336,12,FALSE)</f>
        <v>Diabetes</v>
      </c>
      <c r="L1210" t="str">
        <f>VLOOKUP(A1210,'Hospitalisation Details'!$A$1:$M$2344,12,FALSE)</f>
        <v>16-10-1973</v>
      </c>
      <c r="M1210">
        <f>VLOOKUP(A1210,'Hospitalisation Details'!$A$1:$M$2344,6,FALSE)</f>
        <v>9304.7000000000007</v>
      </c>
      <c r="N1210" t="str">
        <f>VLOOKUP(A1210,'Hospitalisation Details'!$A$1:$M$2344,7,FALSE)</f>
        <v>tier - 3</v>
      </c>
      <c r="O1210" t="str">
        <f>VLOOKUP(A1210,'Hospitalisation Details'!$A$1:$M$2344,8,FALSE)</f>
        <v>tier - 3</v>
      </c>
      <c r="P1210" t="str">
        <f>VLOOKUP(A1210,'Hospitalisation Details'!$A$1:$M$2344,9,FALSE)</f>
        <v>R1013</v>
      </c>
      <c r="Q1210">
        <f>VLOOKUP(A1210,'Hospitalisation Details'!$A$1:$M$2344,13,FALSE)</f>
        <v>49</v>
      </c>
    </row>
    <row r="1211" spans="1:17" ht="15.5" x14ac:dyDescent="0.35">
      <c r="A1211" s="21" t="s">
        <v>1161</v>
      </c>
      <c r="B1211" t="str">
        <f>VLOOKUP('Customer Names'!A1211,'Customer Names'!$A$2:$C$2336,3,FALSE)</f>
        <v xml:space="preserve">  Matthew</v>
      </c>
      <c r="C1211">
        <f>VLOOKUP(A1211,'Medical Examinations'!$A$1:$L$2336,2, FALSE)</f>
        <v>25.745000000000001</v>
      </c>
      <c r="D1211">
        <f>VLOOKUP(A1211,'Medical Examinations'!$A$1:$L$2336,3,FALSE)</f>
        <v>6.11</v>
      </c>
      <c r="E1211" t="str">
        <f>VLOOKUP(A1211,'Medical Examinations'!$A$1:$L$2336,4,FALSE)</f>
        <v>yes</v>
      </c>
      <c r="F1211" t="str">
        <f>VLOOKUP(A1211,'Medical Examinations'!$A$1:$L$2336,5,FALSE)</f>
        <v>No</v>
      </c>
      <c r="G1211" t="str">
        <f>VLOOKUP(A1211,'Medical Examinations'!$A$1:$L$2336,6,FALSE)</f>
        <v>No</v>
      </c>
      <c r="H1211" s="25">
        <f>VLOOKUP(A1211,'Medical Examinations'!$A$1:$L$2336,7,FALSE)</f>
        <v>0</v>
      </c>
      <c r="I1211" t="str">
        <f>VLOOKUP(A1211,'Medical Examinations'!$A$1:$L$2336,8,FALSE)</f>
        <v>No</v>
      </c>
      <c r="J1211" t="str">
        <f>VLOOKUP(A1211,'Medical Examinations'!$A$1:$L$2336,11,FALSE)</f>
        <v>Over Weight</v>
      </c>
      <c r="K1211" t="str">
        <f>VLOOKUP(A1211,'Medical Examinations'!$A$1:$L$2336,12,FALSE)</f>
        <v>Prediabetes</v>
      </c>
      <c r="L1211" t="str">
        <f>VLOOKUP(A1211,'Hospitalisation Details'!$A$1:$M$2344,12,FALSE)</f>
        <v>03-11-1976</v>
      </c>
      <c r="M1211">
        <f>VLOOKUP(A1211,'Hospitalisation Details'!$A$1:$M$2344,6,FALSE)</f>
        <v>9301.89</v>
      </c>
      <c r="N1211" t="str">
        <f>VLOOKUP(A1211,'Hospitalisation Details'!$A$1:$M$2344,7,FALSE)</f>
        <v>tier - 2</v>
      </c>
      <c r="O1211" t="str">
        <f>VLOOKUP(A1211,'Hospitalisation Details'!$A$1:$M$2344,8,FALSE)</f>
        <v>tier - 1</v>
      </c>
      <c r="P1211" t="str">
        <f>VLOOKUP(A1211,'Hospitalisation Details'!$A$1:$M$2344,9,FALSE)</f>
        <v>R1012</v>
      </c>
      <c r="Q1211">
        <f>VLOOKUP(A1211,'Hospitalisation Details'!$A$1:$M$2344,13,FALSE)</f>
        <v>46</v>
      </c>
    </row>
    <row r="1212" spans="1:17" ht="15.5" x14ac:dyDescent="0.35">
      <c r="A1212" s="21" t="s">
        <v>1160</v>
      </c>
      <c r="B1212" t="str">
        <f>VLOOKUP('Customer Names'!A1212,'Customer Names'!$A$2:$C$2336,3,FALSE)</f>
        <v xml:space="preserve">  Kurt</v>
      </c>
      <c r="C1212">
        <f>VLOOKUP(A1212,'Medical Examinations'!$A$1:$L$2336,2, FALSE)</f>
        <v>31.35</v>
      </c>
      <c r="D1212">
        <f>VLOOKUP(A1212,'Medical Examinations'!$A$1:$L$2336,3,FALSE)</f>
        <v>11.49</v>
      </c>
      <c r="E1212" t="str">
        <f>VLOOKUP(A1212,'Medical Examinations'!$A$1:$L$2336,4,FALSE)</f>
        <v>No</v>
      </c>
      <c r="F1212" t="str">
        <f>VLOOKUP(A1212,'Medical Examinations'!$A$1:$L$2336,5,FALSE)</f>
        <v>No</v>
      </c>
      <c r="G1212" t="str">
        <f>VLOOKUP(A1212,'Medical Examinations'!$A$1:$L$2336,6,FALSE)</f>
        <v>No</v>
      </c>
      <c r="H1212" s="25">
        <f>VLOOKUP(A1212,'Medical Examinations'!$A$1:$L$2336,7,FALSE)</f>
        <v>2</v>
      </c>
      <c r="I1212" t="str">
        <f>VLOOKUP(A1212,'Medical Examinations'!$A$1:$L$2336,8,FALSE)</f>
        <v>No</v>
      </c>
      <c r="J1212" t="str">
        <f>VLOOKUP(A1212,'Medical Examinations'!$A$1:$L$2336,11,FALSE)</f>
        <v>Obesity</v>
      </c>
      <c r="K1212" t="str">
        <f>VLOOKUP(A1212,'Medical Examinations'!$A$1:$L$2336,12,FALSE)</f>
        <v>Diabetes</v>
      </c>
      <c r="L1212" t="str">
        <f>VLOOKUP(A1212,'Hospitalisation Details'!$A$1:$M$2344,12,FALSE)</f>
        <v>18-09-1973</v>
      </c>
      <c r="M1212">
        <f>VLOOKUP(A1212,'Hospitalisation Details'!$A$1:$M$2344,6,FALSE)</f>
        <v>9290.14</v>
      </c>
      <c r="N1212" t="str">
        <f>VLOOKUP(A1212,'Hospitalisation Details'!$A$1:$M$2344,7,FALSE)</f>
        <v>tier - 3</v>
      </c>
      <c r="O1212" t="str">
        <f>VLOOKUP(A1212,'Hospitalisation Details'!$A$1:$M$2344,8,FALSE)</f>
        <v>tier - 3</v>
      </c>
      <c r="P1212" t="str">
        <f>VLOOKUP(A1212,'Hospitalisation Details'!$A$1:$M$2344,9,FALSE)</f>
        <v>R1016</v>
      </c>
      <c r="Q1212">
        <f>VLOOKUP(A1212,'Hospitalisation Details'!$A$1:$M$2344,13,FALSE)</f>
        <v>49</v>
      </c>
    </row>
    <row r="1213" spans="1:17" ht="15.5" x14ac:dyDescent="0.35">
      <c r="A1213" s="21" t="s">
        <v>1159</v>
      </c>
      <c r="B1213" t="str">
        <f>VLOOKUP('Customer Names'!A1213,'Customer Names'!$A$2:$C$2336,3,FALSE)</f>
        <v xml:space="preserve">  Samuel</v>
      </c>
      <c r="C1213">
        <f>VLOOKUP(A1213,'Medical Examinations'!$A$1:$L$2336,2, FALSE)</f>
        <v>29.83</v>
      </c>
      <c r="D1213">
        <f>VLOOKUP(A1213,'Medical Examinations'!$A$1:$L$2336,3,FALSE)</f>
        <v>8.68</v>
      </c>
      <c r="E1213" t="str">
        <f>VLOOKUP(A1213,'Medical Examinations'!$A$1:$L$2336,4,FALSE)</f>
        <v>No</v>
      </c>
      <c r="F1213" t="str">
        <f>VLOOKUP(A1213,'Medical Examinations'!$A$1:$L$2336,5,FALSE)</f>
        <v>No</v>
      </c>
      <c r="G1213" t="str">
        <f>VLOOKUP(A1213,'Medical Examinations'!$A$1:$L$2336,6,FALSE)</f>
        <v>No</v>
      </c>
      <c r="H1213" s="25">
        <f>VLOOKUP(A1213,'Medical Examinations'!$A$1:$L$2336,7,FALSE)</f>
        <v>2</v>
      </c>
      <c r="I1213" t="str">
        <f>VLOOKUP(A1213,'Medical Examinations'!$A$1:$L$2336,8,FALSE)</f>
        <v>No</v>
      </c>
      <c r="J1213" t="str">
        <f>VLOOKUP(A1213,'Medical Examinations'!$A$1:$L$2336,11,FALSE)</f>
        <v>Over Weight</v>
      </c>
      <c r="K1213" t="str">
        <f>VLOOKUP(A1213,'Medical Examinations'!$A$1:$L$2336,12,FALSE)</f>
        <v>Diabetes</v>
      </c>
      <c r="L1213" t="str">
        <f>VLOOKUP(A1213,'Hospitalisation Details'!$A$1:$M$2344,12,FALSE)</f>
        <v>16-10-1973</v>
      </c>
      <c r="M1213">
        <f>VLOOKUP(A1213,'Hospitalisation Details'!$A$1:$M$2344,6,FALSE)</f>
        <v>9288.0300000000007</v>
      </c>
      <c r="N1213" t="str">
        <f>VLOOKUP(A1213,'Hospitalisation Details'!$A$1:$M$2344,7,FALSE)</f>
        <v>tier - 2</v>
      </c>
      <c r="O1213" t="str">
        <f>VLOOKUP(A1213,'Hospitalisation Details'!$A$1:$M$2344,8,FALSE)</f>
        <v>tier - 3</v>
      </c>
      <c r="P1213" t="str">
        <f>VLOOKUP(A1213,'Hospitalisation Details'!$A$1:$M$2344,9,FALSE)</f>
        <v>R1018</v>
      </c>
      <c r="Q1213">
        <f>VLOOKUP(A1213,'Hospitalisation Details'!$A$1:$M$2344,13,FALSE)</f>
        <v>49</v>
      </c>
    </row>
    <row r="1214" spans="1:17" ht="15.5" x14ac:dyDescent="0.35">
      <c r="A1214" s="21" t="s">
        <v>1158</v>
      </c>
      <c r="B1214" t="str">
        <f>VLOOKUP('Customer Names'!A1214,'Customer Names'!$A$2:$C$2336,3,FALSE)</f>
        <v xml:space="preserve">  Emily</v>
      </c>
      <c r="C1214">
        <f>VLOOKUP(A1214,'Medical Examinations'!$A$1:$L$2336,2, FALSE)</f>
        <v>25.49</v>
      </c>
      <c r="D1214">
        <f>VLOOKUP(A1214,'Medical Examinations'!$A$1:$L$2336,3,FALSE)</f>
        <v>5.68</v>
      </c>
      <c r="E1214" t="str">
        <f>VLOOKUP(A1214,'Medical Examinations'!$A$1:$L$2336,4,FALSE)</f>
        <v>yes</v>
      </c>
      <c r="F1214" t="str">
        <f>VLOOKUP(A1214,'Medical Examinations'!$A$1:$L$2336,5,FALSE)</f>
        <v>No</v>
      </c>
      <c r="G1214" t="str">
        <f>VLOOKUP(A1214,'Medical Examinations'!$A$1:$L$2336,6,FALSE)</f>
        <v>Yes</v>
      </c>
      <c r="H1214" s="25">
        <f>VLOOKUP(A1214,'Medical Examinations'!$A$1:$L$2336,7,FALSE)</f>
        <v>1</v>
      </c>
      <c r="I1214" t="str">
        <f>VLOOKUP(A1214,'Medical Examinations'!$A$1:$L$2336,8,FALSE)</f>
        <v>No</v>
      </c>
      <c r="J1214" t="str">
        <f>VLOOKUP(A1214,'Medical Examinations'!$A$1:$L$2336,11,FALSE)</f>
        <v>Over Weight</v>
      </c>
      <c r="K1214" t="str">
        <f>VLOOKUP(A1214,'Medical Examinations'!$A$1:$L$2336,12,FALSE)</f>
        <v>Normal</v>
      </c>
      <c r="L1214" t="str">
        <f>VLOOKUP(A1214,'Hospitalisation Details'!$A$1:$M$2344,12,FALSE)</f>
        <v>26-11-1969</v>
      </c>
      <c r="M1214">
        <f>VLOOKUP(A1214,'Hospitalisation Details'!$A$1:$M$2344,6,FALSE)</f>
        <v>9285.8700000000008</v>
      </c>
      <c r="N1214" t="str">
        <f>VLOOKUP(A1214,'Hospitalisation Details'!$A$1:$M$2344,7,FALSE)</f>
        <v>tier - 2</v>
      </c>
      <c r="O1214" t="str">
        <f>VLOOKUP(A1214,'Hospitalisation Details'!$A$1:$M$2344,8,FALSE)</f>
        <v>tier - 3</v>
      </c>
      <c r="P1214" t="str">
        <f>VLOOKUP(A1214,'Hospitalisation Details'!$A$1:$M$2344,9,FALSE)</f>
        <v>R1013</v>
      </c>
      <c r="Q1214">
        <f>VLOOKUP(A1214,'Hospitalisation Details'!$A$1:$M$2344,13,FALSE)</f>
        <v>53</v>
      </c>
    </row>
    <row r="1215" spans="1:17" ht="15.5" x14ac:dyDescent="0.35">
      <c r="A1215" s="21" t="s">
        <v>1157</v>
      </c>
      <c r="B1215" t="str">
        <f>VLOOKUP('Customer Names'!A1215,'Customer Names'!$A$2:$C$2336,3,FALSE)</f>
        <v xml:space="preserve">  Tiffany</v>
      </c>
      <c r="C1215">
        <f>VLOOKUP(A1215,'Medical Examinations'!$A$1:$L$2336,2, FALSE)</f>
        <v>34.1</v>
      </c>
      <c r="D1215">
        <f>VLOOKUP(A1215,'Medical Examinations'!$A$1:$L$2336,3,FALSE)</f>
        <v>8.4499999999999993</v>
      </c>
      <c r="E1215" t="str">
        <f>VLOOKUP(A1215,'Medical Examinations'!$A$1:$L$2336,4,FALSE)</f>
        <v>No</v>
      </c>
      <c r="F1215" t="str">
        <f>VLOOKUP(A1215,'Medical Examinations'!$A$1:$L$2336,5,FALSE)</f>
        <v>No</v>
      </c>
      <c r="G1215" t="str">
        <f>VLOOKUP(A1215,'Medical Examinations'!$A$1:$L$2336,6,FALSE)</f>
        <v>No</v>
      </c>
      <c r="H1215" s="25">
        <f>VLOOKUP(A1215,'Medical Examinations'!$A$1:$L$2336,7,FALSE)</f>
        <v>0</v>
      </c>
      <c r="I1215" t="str">
        <f>VLOOKUP(A1215,'Medical Examinations'!$A$1:$L$2336,8,FALSE)</f>
        <v>No</v>
      </c>
      <c r="J1215" t="str">
        <f>VLOOKUP(A1215,'Medical Examinations'!$A$1:$L$2336,11,FALSE)</f>
        <v>Obesity</v>
      </c>
      <c r="K1215" t="str">
        <f>VLOOKUP(A1215,'Medical Examinations'!$A$1:$L$2336,12,FALSE)</f>
        <v>Diabetes</v>
      </c>
      <c r="L1215" t="str">
        <f>VLOOKUP(A1215,'Hospitalisation Details'!$A$1:$M$2344,12,FALSE)</f>
        <v>02-07-1971</v>
      </c>
      <c r="M1215">
        <f>VLOOKUP(A1215,'Hospitalisation Details'!$A$1:$M$2344,6,FALSE)</f>
        <v>9283.56</v>
      </c>
      <c r="N1215" t="str">
        <f>VLOOKUP(A1215,'Hospitalisation Details'!$A$1:$M$2344,7,FALSE)</f>
        <v>tier - 2</v>
      </c>
      <c r="O1215" t="str">
        <f>VLOOKUP(A1215,'Hospitalisation Details'!$A$1:$M$2344,8,FALSE)</f>
        <v>tier - 3</v>
      </c>
      <c r="P1215" t="str">
        <f>VLOOKUP(A1215,'Hospitalisation Details'!$A$1:$M$2344,9,FALSE)</f>
        <v>R1013</v>
      </c>
      <c r="Q1215">
        <f>VLOOKUP(A1215,'Hospitalisation Details'!$A$1:$M$2344,13,FALSE)</f>
        <v>52</v>
      </c>
    </row>
    <row r="1216" spans="1:17" ht="15.5" x14ac:dyDescent="0.35">
      <c r="A1216" s="21" t="s">
        <v>1156</v>
      </c>
      <c r="B1216" t="str">
        <f>VLOOKUP('Customer Names'!A1216,'Customer Names'!$A$2:$C$2336,3,FALSE)</f>
        <v xml:space="preserve">  Alex F</v>
      </c>
      <c r="C1216">
        <f>VLOOKUP(A1216,'Medical Examinations'!$A$1:$L$2336,2, FALSE)</f>
        <v>25.84</v>
      </c>
      <c r="D1216">
        <f>VLOOKUP(A1216,'Medical Examinations'!$A$1:$L$2336,3,FALSE)</f>
        <v>8.51</v>
      </c>
      <c r="E1216" t="str">
        <f>VLOOKUP(A1216,'Medical Examinations'!$A$1:$L$2336,4,FALSE)</f>
        <v>No</v>
      </c>
      <c r="F1216" t="str">
        <f>VLOOKUP(A1216,'Medical Examinations'!$A$1:$L$2336,5,FALSE)</f>
        <v>No</v>
      </c>
      <c r="G1216" t="str">
        <f>VLOOKUP(A1216,'Medical Examinations'!$A$1:$L$2336,6,FALSE)</f>
        <v>No</v>
      </c>
      <c r="H1216" s="25">
        <f>VLOOKUP(A1216,'Medical Examinations'!$A$1:$L$2336,7,FALSE)</f>
        <v>2</v>
      </c>
      <c r="I1216" t="str">
        <f>VLOOKUP(A1216,'Medical Examinations'!$A$1:$L$2336,8,FALSE)</f>
        <v>No</v>
      </c>
      <c r="J1216" t="str">
        <f>VLOOKUP(A1216,'Medical Examinations'!$A$1:$L$2336,11,FALSE)</f>
        <v>Over Weight</v>
      </c>
      <c r="K1216" t="str">
        <f>VLOOKUP(A1216,'Medical Examinations'!$A$1:$L$2336,12,FALSE)</f>
        <v>Diabetes</v>
      </c>
      <c r="L1216" t="str">
        <f>VLOOKUP(A1216,'Hospitalisation Details'!$A$1:$M$2344,12,FALSE)</f>
        <v>27-10-1973</v>
      </c>
      <c r="M1216">
        <f>VLOOKUP(A1216,'Hospitalisation Details'!$A$1:$M$2344,6,FALSE)</f>
        <v>9282.48</v>
      </c>
      <c r="N1216" t="str">
        <f>VLOOKUP(A1216,'Hospitalisation Details'!$A$1:$M$2344,7,FALSE)</f>
        <v>tier - 3</v>
      </c>
      <c r="O1216" t="str">
        <f>VLOOKUP(A1216,'Hospitalisation Details'!$A$1:$M$2344,8,FALSE)</f>
        <v>tier - 2</v>
      </c>
      <c r="P1216" t="str">
        <f>VLOOKUP(A1216,'Hospitalisation Details'!$A$1:$M$2344,9,FALSE)</f>
        <v>R1016</v>
      </c>
      <c r="Q1216">
        <f>VLOOKUP(A1216,'Hospitalisation Details'!$A$1:$M$2344,13,FALSE)</f>
        <v>49</v>
      </c>
    </row>
    <row r="1217" spans="1:17" ht="15.5" x14ac:dyDescent="0.35">
      <c r="A1217" s="21" t="s">
        <v>1155</v>
      </c>
      <c r="B1217" t="str">
        <f>VLOOKUP('Customer Names'!A1217,'Customer Names'!$A$2:$C$2336,3,FALSE)</f>
        <v xml:space="preserve">  Alice</v>
      </c>
      <c r="C1217">
        <f>VLOOKUP(A1217,'Medical Examinations'!$A$1:$L$2336,2, FALSE)</f>
        <v>20.6</v>
      </c>
      <c r="D1217">
        <f>VLOOKUP(A1217,'Medical Examinations'!$A$1:$L$2336,3,FALSE)</f>
        <v>7.62</v>
      </c>
      <c r="E1217" t="str">
        <f>VLOOKUP(A1217,'Medical Examinations'!$A$1:$L$2336,4,FALSE)</f>
        <v>No</v>
      </c>
      <c r="F1217" t="str">
        <f>VLOOKUP(A1217,'Medical Examinations'!$A$1:$L$2336,5,FALSE)</f>
        <v>No</v>
      </c>
      <c r="G1217" t="str">
        <f>VLOOKUP(A1217,'Medical Examinations'!$A$1:$L$2336,6,FALSE)</f>
        <v>No</v>
      </c>
      <c r="H1217" s="25">
        <f>VLOOKUP(A1217,'Medical Examinations'!$A$1:$L$2336,7,FALSE)</f>
        <v>0</v>
      </c>
      <c r="I1217" t="str">
        <f>VLOOKUP(A1217,'Medical Examinations'!$A$1:$L$2336,8,FALSE)</f>
        <v>No</v>
      </c>
      <c r="J1217" t="str">
        <f>VLOOKUP(A1217,'Medical Examinations'!$A$1:$L$2336,11,FALSE)</f>
        <v>Normal Weight</v>
      </c>
      <c r="K1217" t="str">
        <f>VLOOKUP(A1217,'Medical Examinations'!$A$1:$L$2336,12,FALSE)</f>
        <v>Diabetes</v>
      </c>
      <c r="L1217" t="str">
        <f>VLOOKUP(A1217,'Hospitalisation Details'!$A$1:$M$2344,12,FALSE)</f>
        <v>06-08-1971</v>
      </c>
      <c r="M1217">
        <f>VLOOKUP(A1217,'Hospitalisation Details'!$A$1:$M$2344,6,FALSE)</f>
        <v>9264.7999999999993</v>
      </c>
      <c r="N1217" t="str">
        <f>VLOOKUP(A1217,'Hospitalisation Details'!$A$1:$M$2344,7,FALSE)</f>
        <v>tier - 2</v>
      </c>
      <c r="O1217" t="str">
        <f>VLOOKUP(A1217,'Hospitalisation Details'!$A$1:$M$2344,8,FALSE)</f>
        <v>tier - 1</v>
      </c>
      <c r="P1217" t="str">
        <f>VLOOKUP(A1217,'Hospitalisation Details'!$A$1:$M$2344,9,FALSE)</f>
        <v>R1011</v>
      </c>
      <c r="Q1217">
        <f>VLOOKUP(A1217,'Hospitalisation Details'!$A$1:$M$2344,13,FALSE)</f>
        <v>52</v>
      </c>
    </row>
    <row r="1218" spans="1:17" ht="15.5" x14ac:dyDescent="0.35">
      <c r="A1218" s="21" t="s">
        <v>1154</v>
      </c>
      <c r="B1218" t="str">
        <f>VLOOKUP('Customer Names'!A1218,'Customer Names'!$A$2:$C$2336,3,FALSE)</f>
        <v xml:space="preserve">  Allison M</v>
      </c>
      <c r="C1218">
        <f>VLOOKUP(A1218,'Medical Examinations'!$A$1:$L$2336,2, FALSE)</f>
        <v>28.88</v>
      </c>
      <c r="D1218">
        <f>VLOOKUP(A1218,'Medical Examinations'!$A$1:$L$2336,3,FALSE)</f>
        <v>10.18</v>
      </c>
      <c r="E1218" t="str">
        <f>VLOOKUP(A1218,'Medical Examinations'!$A$1:$L$2336,4,FALSE)</f>
        <v>No</v>
      </c>
      <c r="F1218" t="str">
        <f>VLOOKUP(A1218,'Medical Examinations'!$A$1:$L$2336,5,FALSE)</f>
        <v>No</v>
      </c>
      <c r="G1218" t="str">
        <f>VLOOKUP(A1218,'Medical Examinations'!$A$1:$L$2336,6,FALSE)</f>
        <v>No</v>
      </c>
      <c r="H1218" s="25">
        <f>VLOOKUP(A1218,'Medical Examinations'!$A$1:$L$2336,7,FALSE)</f>
        <v>0</v>
      </c>
      <c r="I1218" t="str">
        <f>VLOOKUP(A1218,'Medical Examinations'!$A$1:$L$2336,8,FALSE)</f>
        <v>No</v>
      </c>
      <c r="J1218" t="str">
        <f>VLOOKUP(A1218,'Medical Examinations'!$A$1:$L$2336,11,FALSE)</f>
        <v>Over Weight</v>
      </c>
      <c r="K1218" t="str">
        <f>VLOOKUP(A1218,'Medical Examinations'!$A$1:$L$2336,12,FALSE)</f>
        <v>Diabetes</v>
      </c>
      <c r="L1218" t="str">
        <f>VLOOKUP(A1218,'Hospitalisation Details'!$A$1:$M$2344,12,FALSE)</f>
        <v>21-08-1974</v>
      </c>
      <c r="M1218">
        <f>VLOOKUP(A1218,'Hospitalisation Details'!$A$1:$M$2344,6,FALSE)</f>
        <v>9249.5</v>
      </c>
      <c r="N1218" t="str">
        <f>VLOOKUP(A1218,'Hospitalisation Details'!$A$1:$M$2344,7,FALSE)</f>
        <v>tier - 2</v>
      </c>
      <c r="O1218" t="str">
        <f>VLOOKUP(A1218,'Hospitalisation Details'!$A$1:$M$2344,8,FALSE)</f>
        <v>tier - 1</v>
      </c>
      <c r="P1218" t="str">
        <f>VLOOKUP(A1218,'Hospitalisation Details'!$A$1:$M$2344,9,FALSE)</f>
        <v>R1012</v>
      </c>
      <c r="Q1218">
        <f>VLOOKUP(A1218,'Hospitalisation Details'!$A$1:$M$2344,13,FALSE)</f>
        <v>48</v>
      </c>
    </row>
    <row r="1219" spans="1:17" ht="15.5" x14ac:dyDescent="0.35">
      <c r="A1219" s="21" t="s">
        <v>1153</v>
      </c>
      <c r="B1219" t="str">
        <f>VLOOKUP('Customer Names'!A1219,'Customer Names'!$A$2:$C$2336,3,FALSE)</f>
        <v xml:space="preserve">  Johannes Fiskerstand</v>
      </c>
      <c r="C1219">
        <f>VLOOKUP(A1219,'Medical Examinations'!$A$1:$L$2336,2, FALSE)</f>
        <v>28.24</v>
      </c>
      <c r="D1219">
        <f>VLOOKUP(A1219,'Medical Examinations'!$A$1:$L$2336,3,FALSE)</f>
        <v>5.36</v>
      </c>
      <c r="E1219" t="str">
        <f>VLOOKUP(A1219,'Medical Examinations'!$A$1:$L$2336,4,FALSE)</f>
        <v>No</v>
      </c>
      <c r="F1219" t="str">
        <f>VLOOKUP(A1219,'Medical Examinations'!$A$1:$L$2336,5,FALSE)</f>
        <v>No</v>
      </c>
      <c r="G1219" t="str">
        <f>VLOOKUP(A1219,'Medical Examinations'!$A$1:$L$2336,6,FALSE)</f>
        <v>No</v>
      </c>
      <c r="H1219" s="25">
        <f>VLOOKUP(A1219,'Medical Examinations'!$A$1:$L$2336,7,FALSE)</f>
        <v>0</v>
      </c>
      <c r="I1219" t="str">
        <f>VLOOKUP(A1219,'Medical Examinations'!$A$1:$L$2336,8,FALSE)</f>
        <v>No</v>
      </c>
      <c r="J1219" t="str">
        <f>VLOOKUP(A1219,'Medical Examinations'!$A$1:$L$2336,11,FALSE)</f>
        <v>Over Weight</v>
      </c>
      <c r="K1219" t="str">
        <f>VLOOKUP(A1219,'Medical Examinations'!$A$1:$L$2336,12,FALSE)</f>
        <v>Normal</v>
      </c>
      <c r="L1219" t="str">
        <f>VLOOKUP(A1219,'Hospitalisation Details'!$A$1:$M$2344,12,FALSE)</f>
        <v>05-10-1980</v>
      </c>
      <c r="M1219">
        <f>VLOOKUP(A1219,'Hospitalisation Details'!$A$1:$M$2344,6,FALSE)</f>
        <v>9247.94</v>
      </c>
      <c r="N1219" t="str">
        <f>VLOOKUP(A1219,'Hospitalisation Details'!$A$1:$M$2344,7,FALSE)</f>
        <v>tier - 2</v>
      </c>
      <c r="O1219" t="str">
        <f>VLOOKUP(A1219,'Hospitalisation Details'!$A$1:$M$2344,8,FALSE)</f>
        <v>tier - 1</v>
      </c>
      <c r="P1219" t="str">
        <f>VLOOKUP(A1219,'Hospitalisation Details'!$A$1:$M$2344,9,FALSE)</f>
        <v>R1021</v>
      </c>
      <c r="Q1219">
        <f>VLOOKUP(A1219,'Hospitalisation Details'!$A$1:$M$2344,13,FALSE)</f>
        <v>42</v>
      </c>
    </row>
    <row r="1220" spans="1:17" ht="15.5" x14ac:dyDescent="0.35">
      <c r="A1220" s="21" t="s">
        <v>1152</v>
      </c>
      <c r="B1220" t="str">
        <f>VLOOKUP('Customer Names'!A1220,'Customer Names'!$A$2:$C$2336,3,FALSE)</f>
        <v xml:space="preserve">  Stephen</v>
      </c>
      <c r="C1220">
        <f>VLOOKUP(A1220,'Medical Examinations'!$A$1:$L$2336,2, FALSE)</f>
        <v>25.46</v>
      </c>
      <c r="D1220">
        <f>VLOOKUP(A1220,'Medical Examinations'!$A$1:$L$2336,3,FALSE)</f>
        <v>11.78</v>
      </c>
      <c r="E1220" t="str">
        <f>VLOOKUP(A1220,'Medical Examinations'!$A$1:$L$2336,4,FALSE)</f>
        <v>yes</v>
      </c>
      <c r="F1220" t="str">
        <f>VLOOKUP(A1220,'Medical Examinations'!$A$1:$L$2336,5,FALSE)</f>
        <v>No</v>
      </c>
      <c r="G1220" t="str">
        <f>VLOOKUP(A1220,'Medical Examinations'!$A$1:$L$2336,6,FALSE)</f>
        <v>No</v>
      </c>
      <c r="H1220" s="25">
        <f>VLOOKUP(A1220,'Medical Examinations'!$A$1:$L$2336,7,FALSE)</f>
        <v>1</v>
      </c>
      <c r="I1220" t="str">
        <f>VLOOKUP(A1220,'Medical Examinations'!$A$1:$L$2336,8,FALSE)</f>
        <v>No</v>
      </c>
      <c r="J1220" t="str">
        <f>VLOOKUP(A1220,'Medical Examinations'!$A$1:$L$2336,11,FALSE)</f>
        <v>Over Weight</v>
      </c>
      <c r="K1220" t="str">
        <f>VLOOKUP(A1220,'Medical Examinations'!$A$1:$L$2336,12,FALSE)</f>
        <v>Diabetes</v>
      </c>
      <c r="L1220" t="str">
        <f>VLOOKUP(A1220,'Hospitalisation Details'!$A$1:$M$2344,12,FALSE)</f>
        <v>06-12-1975</v>
      </c>
      <c r="M1220">
        <f>VLOOKUP(A1220,'Hospitalisation Details'!$A$1:$M$2344,6,FALSE)</f>
        <v>9225.26</v>
      </c>
      <c r="N1220" t="str">
        <f>VLOOKUP(A1220,'Hospitalisation Details'!$A$1:$M$2344,7,FALSE)</f>
        <v>tier - 3</v>
      </c>
      <c r="O1220" t="str">
        <f>VLOOKUP(A1220,'Hospitalisation Details'!$A$1:$M$2344,8,FALSE)</f>
        <v>tier - 3</v>
      </c>
      <c r="P1220" t="str">
        <f>VLOOKUP(A1220,'Hospitalisation Details'!$A$1:$M$2344,9,FALSE)</f>
        <v>R1015</v>
      </c>
      <c r="Q1220">
        <f>VLOOKUP(A1220,'Hospitalisation Details'!$A$1:$M$2344,13,FALSE)</f>
        <v>47</v>
      </c>
    </row>
    <row r="1221" spans="1:17" ht="15.5" x14ac:dyDescent="0.35">
      <c r="A1221" s="21" t="s">
        <v>1151</v>
      </c>
      <c r="B1221" t="str">
        <f>VLOOKUP('Customer Names'!A1221,'Customer Names'!$A$2:$C$2336,3,FALSE)</f>
        <v xml:space="preserve">  Jon M</v>
      </c>
      <c r="C1221">
        <f>VLOOKUP(A1221,'Medical Examinations'!$A$1:$L$2336,2, FALSE)</f>
        <v>29.64</v>
      </c>
      <c r="D1221">
        <f>VLOOKUP(A1221,'Medical Examinations'!$A$1:$L$2336,3,FALSE)</f>
        <v>10.82</v>
      </c>
      <c r="E1221" t="str">
        <f>VLOOKUP(A1221,'Medical Examinations'!$A$1:$L$2336,4,FALSE)</f>
        <v>yes</v>
      </c>
      <c r="F1221" t="str">
        <f>VLOOKUP(A1221,'Medical Examinations'!$A$1:$L$2336,5,FALSE)</f>
        <v>No</v>
      </c>
      <c r="G1221" t="str">
        <f>VLOOKUP(A1221,'Medical Examinations'!$A$1:$L$2336,6,FALSE)</f>
        <v>No</v>
      </c>
      <c r="H1221" s="25">
        <f>VLOOKUP(A1221,'Medical Examinations'!$A$1:$L$2336,7,FALSE)</f>
        <v>0</v>
      </c>
      <c r="I1221" t="str">
        <f>VLOOKUP(A1221,'Medical Examinations'!$A$1:$L$2336,8,FALSE)</f>
        <v>No</v>
      </c>
      <c r="J1221" t="str">
        <f>VLOOKUP(A1221,'Medical Examinations'!$A$1:$L$2336,11,FALSE)</f>
        <v>Over Weight</v>
      </c>
      <c r="K1221" t="str">
        <f>VLOOKUP(A1221,'Medical Examinations'!$A$1:$L$2336,12,FALSE)</f>
        <v>Diabetes</v>
      </c>
      <c r="L1221" t="str">
        <f>VLOOKUP(A1221,'Hospitalisation Details'!$A$1:$M$2344,12,FALSE)</f>
        <v>05-12-1981</v>
      </c>
      <c r="M1221">
        <f>VLOOKUP(A1221,'Hospitalisation Details'!$A$1:$M$2344,6,FALSE)</f>
        <v>9222.4</v>
      </c>
      <c r="N1221" t="str">
        <f>VLOOKUP(A1221,'Hospitalisation Details'!$A$1:$M$2344,7,FALSE)</f>
        <v>tier - 2</v>
      </c>
      <c r="O1221" t="str">
        <f>VLOOKUP(A1221,'Hospitalisation Details'!$A$1:$M$2344,8,FALSE)</f>
        <v>tier - 3</v>
      </c>
      <c r="P1221" t="str">
        <f>VLOOKUP(A1221,'Hospitalisation Details'!$A$1:$M$2344,9,FALSE)</f>
        <v>R1019</v>
      </c>
      <c r="Q1221">
        <f>VLOOKUP(A1221,'Hospitalisation Details'!$A$1:$M$2344,13,FALSE)</f>
        <v>41</v>
      </c>
    </row>
    <row r="1222" spans="1:17" ht="15.5" x14ac:dyDescent="0.35">
      <c r="A1222" s="21" t="s">
        <v>1150</v>
      </c>
      <c r="B1222" t="str">
        <f>VLOOKUP('Customer Names'!A1222,'Customer Names'!$A$2:$C$2336,3,FALSE)</f>
        <v xml:space="preserve">  Fasil</v>
      </c>
      <c r="C1222">
        <f>VLOOKUP(A1222,'Medical Examinations'!$A$1:$L$2336,2, FALSE)</f>
        <v>31.27</v>
      </c>
      <c r="D1222">
        <f>VLOOKUP(A1222,'Medical Examinations'!$A$1:$L$2336,3,FALSE)</f>
        <v>7.73</v>
      </c>
      <c r="E1222" t="str">
        <f>VLOOKUP(A1222,'Medical Examinations'!$A$1:$L$2336,4,FALSE)</f>
        <v>yes</v>
      </c>
      <c r="F1222" t="str">
        <f>VLOOKUP(A1222,'Medical Examinations'!$A$1:$L$2336,5,FALSE)</f>
        <v>No</v>
      </c>
      <c r="G1222" t="str">
        <f>VLOOKUP(A1222,'Medical Examinations'!$A$1:$L$2336,6,FALSE)</f>
        <v>No</v>
      </c>
      <c r="H1222" s="25">
        <f>VLOOKUP(A1222,'Medical Examinations'!$A$1:$L$2336,7,FALSE)</f>
        <v>1</v>
      </c>
      <c r="I1222" t="str">
        <f>VLOOKUP(A1222,'Medical Examinations'!$A$1:$L$2336,8,FALSE)</f>
        <v>No</v>
      </c>
      <c r="J1222" t="str">
        <f>VLOOKUP(A1222,'Medical Examinations'!$A$1:$L$2336,11,FALSE)</f>
        <v>Obesity</v>
      </c>
      <c r="K1222" t="str">
        <f>VLOOKUP(A1222,'Medical Examinations'!$A$1:$L$2336,12,FALSE)</f>
        <v>Diabetes</v>
      </c>
      <c r="L1222" t="str">
        <f>VLOOKUP(A1222,'Hospitalisation Details'!$A$1:$M$2344,12,FALSE)</f>
        <v>25-12-1986</v>
      </c>
      <c r="M1222">
        <f>VLOOKUP(A1222,'Hospitalisation Details'!$A$1:$M$2344,6,FALSE)</f>
        <v>9210.06</v>
      </c>
      <c r="N1222" t="str">
        <f>VLOOKUP(A1222,'Hospitalisation Details'!$A$1:$M$2344,7,FALSE)</f>
        <v>tier - 2</v>
      </c>
      <c r="O1222" t="str">
        <f>VLOOKUP(A1222,'Hospitalisation Details'!$A$1:$M$2344,8,FALSE)</f>
        <v>tier - 3</v>
      </c>
      <c r="P1222" t="str">
        <f>VLOOKUP(A1222,'Hospitalisation Details'!$A$1:$M$2344,9,FALSE)</f>
        <v>R1021</v>
      </c>
      <c r="Q1222">
        <f>VLOOKUP(A1222,'Hospitalisation Details'!$A$1:$M$2344,13,FALSE)</f>
        <v>36</v>
      </c>
    </row>
    <row r="1223" spans="1:17" ht="15.5" x14ac:dyDescent="0.35">
      <c r="A1223" s="21" t="s">
        <v>1149</v>
      </c>
      <c r="B1223" t="str">
        <f>VLOOKUP('Customer Names'!A1223,'Customer Names'!$A$2:$C$2336,3,FALSE)</f>
        <v xml:space="preserve">  Megan C</v>
      </c>
      <c r="C1223">
        <f>VLOOKUP(A1223,'Medical Examinations'!$A$1:$L$2336,2, FALSE)</f>
        <v>19.95</v>
      </c>
      <c r="D1223">
        <f>VLOOKUP(A1223,'Medical Examinations'!$A$1:$L$2336,3,FALSE)</f>
        <v>6.24</v>
      </c>
      <c r="E1223" t="str">
        <f>VLOOKUP(A1223,'Medical Examinations'!$A$1:$L$2336,4,FALSE)</f>
        <v>yes</v>
      </c>
      <c r="F1223" t="str">
        <f>VLOOKUP(A1223,'Medical Examinations'!$A$1:$L$2336,5,FALSE)</f>
        <v>No</v>
      </c>
      <c r="G1223" t="str">
        <f>VLOOKUP(A1223,'Medical Examinations'!$A$1:$L$2336,6,FALSE)</f>
        <v>No</v>
      </c>
      <c r="H1223" s="25">
        <f>VLOOKUP(A1223,'Medical Examinations'!$A$1:$L$2336,7,FALSE)</f>
        <v>0</v>
      </c>
      <c r="I1223" t="str">
        <f>VLOOKUP(A1223,'Medical Examinations'!$A$1:$L$2336,8,FALSE)</f>
        <v>No</v>
      </c>
      <c r="J1223" t="str">
        <f>VLOOKUP(A1223,'Medical Examinations'!$A$1:$L$2336,11,FALSE)</f>
        <v>Normal Weight</v>
      </c>
      <c r="K1223" t="str">
        <f>VLOOKUP(A1223,'Medical Examinations'!$A$1:$L$2336,12,FALSE)</f>
        <v>Prediabetes</v>
      </c>
      <c r="L1223" t="str">
        <f>VLOOKUP(A1223,'Hospitalisation Details'!$A$1:$M$2344,12,FALSE)</f>
        <v>10-09-1976</v>
      </c>
      <c r="M1223">
        <f>VLOOKUP(A1223,'Hospitalisation Details'!$A$1:$M$2344,6,FALSE)</f>
        <v>9193.84</v>
      </c>
      <c r="N1223" t="str">
        <f>VLOOKUP(A1223,'Hospitalisation Details'!$A$1:$M$2344,7,FALSE)</f>
        <v>tier - 2</v>
      </c>
      <c r="O1223" t="str">
        <f>VLOOKUP(A1223,'Hospitalisation Details'!$A$1:$M$2344,8,FALSE)</f>
        <v>tier - 1</v>
      </c>
      <c r="P1223" t="str">
        <f>VLOOKUP(A1223,'Hospitalisation Details'!$A$1:$M$2344,9,FALSE)</f>
        <v>R1012</v>
      </c>
      <c r="Q1223">
        <f>VLOOKUP(A1223,'Hospitalisation Details'!$A$1:$M$2344,13,FALSE)</f>
        <v>46</v>
      </c>
    </row>
    <row r="1224" spans="1:17" ht="15.5" x14ac:dyDescent="0.35">
      <c r="A1224" s="21" t="s">
        <v>1148</v>
      </c>
      <c r="B1224" t="str">
        <f>VLOOKUP('Customer Names'!A1224,'Customer Names'!$A$2:$C$2336,3,FALSE)</f>
        <v xml:space="preserve">  Lisa J</v>
      </c>
      <c r="C1224">
        <f>VLOOKUP(A1224,'Medical Examinations'!$A$1:$L$2336,2, FALSE)</f>
        <v>21.3</v>
      </c>
      <c r="D1224">
        <f>VLOOKUP(A1224,'Medical Examinations'!$A$1:$L$2336,3,FALSE)</f>
        <v>10.42</v>
      </c>
      <c r="E1224" t="str">
        <f>VLOOKUP(A1224,'Medical Examinations'!$A$1:$L$2336,4,FALSE)</f>
        <v>No</v>
      </c>
      <c r="F1224" t="str">
        <f>VLOOKUP(A1224,'Medical Examinations'!$A$1:$L$2336,5,FALSE)</f>
        <v>No</v>
      </c>
      <c r="G1224" t="str">
        <f>VLOOKUP(A1224,'Medical Examinations'!$A$1:$L$2336,6,FALSE)</f>
        <v>No</v>
      </c>
      <c r="H1224" s="25">
        <f>VLOOKUP(A1224,'Medical Examinations'!$A$1:$L$2336,7,FALSE)</f>
        <v>2</v>
      </c>
      <c r="I1224" t="str">
        <f>VLOOKUP(A1224,'Medical Examinations'!$A$1:$L$2336,8,FALSE)</f>
        <v>No</v>
      </c>
      <c r="J1224" t="str">
        <f>VLOOKUP(A1224,'Medical Examinations'!$A$1:$L$2336,11,FALSE)</f>
        <v>Normal Weight</v>
      </c>
      <c r="K1224" t="str">
        <f>VLOOKUP(A1224,'Medical Examinations'!$A$1:$L$2336,12,FALSE)</f>
        <v>Diabetes</v>
      </c>
      <c r="L1224" t="str">
        <f>VLOOKUP(A1224,'Hospitalisation Details'!$A$1:$M$2344,12,FALSE)</f>
        <v>25-12-1973</v>
      </c>
      <c r="M1224">
        <f>VLOOKUP(A1224,'Hospitalisation Details'!$A$1:$M$2344,6,FALSE)</f>
        <v>9182.17</v>
      </c>
      <c r="N1224" t="str">
        <f>VLOOKUP(A1224,'Hospitalisation Details'!$A$1:$M$2344,7,FALSE)</f>
        <v>tier - 2</v>
      </c>
      <c r="O1224" t="str">
        <f>VLOOKUP(A1224,'Hospitalisation Details'!$A$1:$M$2344,8,FALSE)</f>
        <v>tier - 3</v>
      </c>
      <c r="P1224" t="str">
        <f>VLOOKUP(A1224,'Hospitalisation Details'!$A$1:$M$2344,9,FALSE)</f>
        <v>R1011</v>
      </c>
      <c r="Q1224">
        <f>VLOOKUP(A1224,'Hospitalisation Details'!$A$1:$M$2344,13,FALSE)</f>
        <v>49</v>
      </c>
    </row>
    <row r="1225" spans="1:17" ht="15.5" x14ac:dyDescent="0.35">
      <c r="A1225" s="21" t="s">
        <v>1147</v>
      </c>
      <c r="B1225" t="str">
        <f>VLOOKUP('Customer Names'!A1225,'Customer Names'!$A$2:$C$2336,3,FALSE)</f>
        <v xml:space="preserve">  Doron P</v>
      </c>
      <c r="C1225">
        <f>VLOOKUP(A1225,'Medical Examinations'!$A$1:$L$2336,2, FALSE)</f>
        <v>31.635000000000002</v>
      </c>
      <c r="D1225">
        <f>VLOOKUP(A1225,'Medical Examinations'!$A$1:$L$2336,3,FALSE)</f>
        <v>11.11</v>
      </c>
      <c r="E1225" t="str">
        <f>VLOOKUP(A1225,'Medical Examinations'!$A$1:$L$2336,4,FALSE)</f>
        <v>No</v>
      </c>
      <c r="F1225" t="str">
        <f>VLOOKUP(A1225,'Medical Examinations'!$A$1:$L$2336,5,FALSE)</f>
        <v>No</v>
      </c>
      <c r="G1225" t="str">
        <f>VLOOKUP(A1225,'Medical Examinations'!$A$1:$L$2336,6,FALSE)</f>
        <v>No</v>
      </c>
      <c r="H1225" s="25">
        <f>VLOOKUP(A1225,'Medical Examinations'!$A$1:$L$2336,7,FALSE)</f>
        <v>0</v>
      </c>
      <c r="I1225" t="str">
        <f>VLOOKUP(A1225,'Medical Examinations'!$A$1:$L$2336,8,FALSE)</f>
        <v>No</v>
      </c>
      <c r="J1225" t="str">
        <f>VLOOKUP(A1225,'Medical Examinations'!$A$1:$L$2336,11,FALSE)</f>
        <v>Obesity</v>
      </c>
      <c r="K1225" t="str">
        <f>VLOOKUP(A1225,'Medical Examinations'!$A$1:$L$2336,12,FALSE)</f>
        <v>Diabetes</v>
      </c>
      <c r="L1225" t="str">
        <f>VLOOKUP(A1225,'Hospitalisation Details'!$A$1:$M$2344,12,FALSE)</f>
        <v>29-12-1971</v>
      </c>
      <c r="M1225">
        <f>VLOOKUP(A1225,'Hospitalisation Details'!$A$1:$M$2344,6,FALSE)</f>
        <v>9174.14</v>
      </c>
      <c r="N1225" t="str">
        <f>VLOOKUP(A1225,'Hospitalisation Details'!$A$1:$M$2344,7,FALSE)</f>
        <v>tier - 3</v>
      </c>
      <c r="O1225" t="str">
        <f>VLOOKUP(A1225,'Hospitalisation Details'!$A$1:$M$2344,8,FALSE)</f>
        <v>tier - 1</v>
      </c>
      <c r="P1225" t="str">
        <f>VLOOKUP(A1225,'Hospitalisation Details'!$A$1:$M$2344,9,FALSE)</f>
        <v>R1012</v>
      </c>
      <c r="Q1225">
        <f>VLOOKUP(A1225,'Hospitalisation Details'!$A$1:$M$2344,13,FALSE)</f>
        <v>51</v>
      </c>
    </row>
    <row r="1226" spans="1:17" ht="15.5" x14ac:dyDescent="0.35">
      <c r="A1226" s="21" t="s">
        <v>1146</v>
      </c>
      <c r="B1226" t="str">
        <f>VLOOKUP('Customer Names'!A1226,'Customer Names'!$A$2:$C$2336,3,FALSE)</f>
        <v xml:space="preserve">  Katharina</v>
      </c>
      <c r="C1226">
        <f>VLOOKUP(A1226,'Medical Examinations'!$A$1:$L$2336,2, FALSE)</f>
        <v>23.9</v>
      </c>
      <c r="D1226">
        <f>VLOOKUP(A1226,'Medical Examinations'!$A$1:$L$2336,3,FALSE)</f>
        <v>7.67</v>
      </c>
      <c r="E1226" t="str">
        <f>VLOOKUP(A1226,'Medical Examinations'!$A$1:$L$2336,4,FALSE)</f>
        <v>yes</v>
      </c>
      <c r="F1226" t="str">
        <f>VLOOKUP(A1226,'Medical Examinations'!$A$1:$L$2336,5,FALSE)</f>
        <v>No</v>
      </c>
      <c r="G1226" t="str">
        <f>VLOOKUP(A1226,'Medical Examinations'!$A$1:$L$2336,6,FALSE)</f>
        <v>No</v>
      </c>
      <c r="H1226" s="25">
        <f>VLOOKUP(A1226,'Medical Examinations'!$A$1:$L$2336,7,FALSE)</f>
        <v>2</v>
      </c>
      <c r="I1226" t="str">
        <f>VLOOKUP(A1226,'Medical Examinations'!$A$1:$L$2336,8,FALSE)</f>
        <v>No</v>
      </c>
      <c r="J1226" t="str">
        <f>VLOOKUP(A1226,'Medical Examinations'!$A$1:$L$2336,11,FALSE)</f>
        <v>Normal Weight</v>
      </c>
      <c r="K1226" t="str">
        <f>VLOOKUP(A1226,'Medical Examinations'!$A$1:$L$2336,12,FALSE)</f>
        <v>Diabetes</v>
      </c>
      <c r="L1226" t="str">
        <f>VLOOKUP(A1226,'Hospitalisation Details'!$A$1:$M$2344,12,FALSE)</f>
        <v>24-10-1970</v>
      </c>
      <c r="M1226">
        <f>VLOOKUP(A1226,'Hospitalisation Details'!$A$1:$M$2344,6,FALSE)</f>
        <v>9171.75</v>
      </c>
      <c r="N1226" t="str">
        <f>VLOOKUP(A1226,'Hospitalisation Details'!$A$1:$M$2344,7,FALSE)</f>
        <v>tier - 2</v>
      </c>
      <c r="O1226" t="str">
        <f>VLOOKUP(A1226,'Hospitalisation Details'!$A$1:$M$2344,8,FALSE)</f>
        <v>tier - 2</v>
      </c>
      <c r="P1226" t="str">
        <f>VLOOKUP(A1226,'Hospitalisation Details'!$A$1:$M$2344,9,FALSE)</f>
        <v>R1012</v>
      </c>
      <c r="Q1226">
        <f>VLOOKUP(A1226,'Hospitalisation Details'!$A$1:$M$2344,13,FALSE)</f>
        <v>52</v>
      </c>
    </row>
    <row r="1227" spans="1:17" ht="15.5" x14ac:dyDescent="0.35">
      <c r="A1227" s="21" t="s">
        <v>1145</v>
      </c>
      <c r="B1227" t="str">
        <f>VLOOKUP('Customer Names'!A1227,'Customer Names'!$A$2:$C$2336,3,FALSE)</f>
        <v xml:space="preserve">  Carl</v>
      </c>
      <c r="C1227">
        <f>VLOOKUP(A1227,'Medical Examinations'!$A$1:$L$2336,2, FALSE)</f>
        <v>34.15</v>
      </c>
      <c r="D1227">
        <f>VLOOKUP(A1227,'Medical Examinations'!$A$1:$L$2336,3,FALSE)</f>
        <v>6.15</v>
      </c>
      <c r="E1227" t="str">
        <f>VLOOKUP(A1227,'Medical Examinations'!$A$1:$L$2336,4,FALSE)</f>
        <v>No</v>
      </c>
      <c r="F1227" t="str">
        <f>VLOOKUP(A1227,'Medical Examinations'!$A$1:$L$2336,5,FALSE)</f>
        <v>No</v>
      </c>
      <c r="G1227" t="str">
        <f>VLOOKUP(A1227,'Medical Examinations'!$A$1:$L$2336,6,FALSE)</f>
        <v>No</v>
      </c>
      <c r="H1227" s="25">
        <f>VLOOKUP(A1227,'Medical Examinations'!$A$1:$L$2336,7,FALSE)</f>
        <v>0</v>
      </c>
      <c r="I1227" t="str">
        <f>VLOOKUP(A1227,'Medical Examinations'!$A$1:$L$2336,8,FALSE)</f>
        <v>No</v>
      </c>
      <c r="J1227" t="str">
        <f>VLOOKUP(A1227,'Medical Examinations'!$A$1:$L$2336,11,FALSE)</f>
        <v>Obesity</v>
      </c>
      <c r="K1227" t="str">
        <f>VLOOKUP(A1227,'Medical Examinations'!$A$1:$L$2336,12,FALSE)</f>
        <v>Prediabetes</v>
      </c>
      <c r="L1227" t="str">
        <f>VLOOKUP(A1227,'Hospitalisation Details'!$A$1:$M$2344,12,FALSE)</f>
        <v>23-08-1990</v>
      </c>
      <c r="M1227">
        <f>VLOOKUP(A1227,'Hospitalisation Details'!$A$1:$M$2344,6,FALSE)</f>
        <v>9159.51</v>
      </c>
      <c r="N1227" t="str">
        <f>VLOOKUP(A1227,'Hospitalisation Details'!$A$1:$M$2344,7,FALSE)</f>
        <v>tier - 2</v>
      </c>
      <c r="O1227" t="str">
        <f>VLOOKUP(A1227,'Hospitalisation Details'!$A$1:$M$2344,8,FALSE)</f>
        <v>tier - 2</v>
      </c>
      <c r="P1227" t="str">
        <f>VLOOKUP(A1227,'Hospitalisation Details'!$A$1:$M$2344,9,FALSE)</f>
        <v>R1021</v>
      </c>
      <c r="Q1227">
        <f>VLOOKUP(A1227,'Hospitalisation Details'!$A$1:$M$2344,13,FALSE)</f>
        <v>32</v>
      </c>
    </row>
    <row r="1228" spans="1:17" ht="15.5" x14ac:dyDescent="0.35">
      <c r="A1228" s="21" t="s">
        <v>1144</v>
      </c>
      <c r="B1228" t="str">
        <f>VLOOKUP('Customer Names'!A1228,'Customer Names'!$A$2:$C$2336,3,FALSE)</f>
        <v xml:space="preserve">  Kelsey J</v>
      </c>
      <c r="C1228">
        <f>VLOOKUP(A1228,'Medical Examinations'!$A$1:$L$2336,2, FALSE)</f>
        <v>28.71</v>
      </c>
      <c r="D1228">
        <f>VLOOKUP(A1228,'Medical Examinations'!$A$1:$L$2336,3,FALSE)</f>
        <v>5.71</v>
      </c>
      <c r="E1228" t="str">
        <f>VLOOKUP(A1228,'Medical Examinations'!$A$1:$L$2336,4,FALSE)</f>
        <v>No</v>
      </c>
      <c r="F1228" t="str">
        <f>VLOOKUP(A1228,'Medical Examinations'!$A$1:$L$2336,5,FALSE)</f>
        <v>No</v>
      </c>
      <c r="G1228" t="str">
        <f>VLOOKUP(A1228,'Medical Examinations'!$A$1:$L$2336,6,FALSE)</f>
        <v>No</v>
      </c>
      <c r="H1228" s="25">
        <f>VLOOKUP(A1228,'Medical Examinations'!$A$1:$L$2336,7,FALSE)</f>
        <v>0</v>
      </c>
      <c r="I1228" t="str">
        <f>VLOOKUP(A1228,'Medical Examinations'!$A$1:$L$2336,8,FALSE)</f>
        <v>No</v>
      </c>
      <c r="J1228" t="str">
        <f>VLOOKUP(A1228,'Medical Examinations'!$A$1:$L$2336,11,FALSE)</f>
        <v>Over Weight</v>
      </c>
      <c r="K1228" t="str">
        <f>VLOOKUP(A1228,'Medical Examinations'!$A$1:$L$2336,12,FALSE)</f>
        <v>Prediabetes</v>
      </c>
      <c r="L1228" t="str">
        <f>VLOOKUP(A1228,'Hospitalisation Details'!$A$1:$M$2344,12,FALSE)</f>
        <v>08-12-1982</v>
      </c>
      <c r="M1228">
        <f>VLOOKUP(A1228,'Hospitalisation Details'!$A$1:$M$2344,6,FALSE)</f>
        <v>9147.5</v>
      </c>
      <c r="N1228" t="str">
        <f>VLOOKUP(A1228,'Hospitalisation Details'!$A$1:$M$2344,7,FALSE)</f>
        <v>tier - 2</v>
      </c>
      <c r="O1228" t="str">
        <f>VLOOKUP(A1228,'Hospitalisation Details'!$A$1:$M$2344,8,FALSE)</f>
        <v>tier - 1</v>
      </c>
      <c r="P1228" t="str">
        <f>VLOOKUP(A1228,'Hospitalisation Details'!$A$1:$M$2344,9,FALSE)</f>
        <v>R1012</v>
      </c>
      <c r="Q1228">
        <f>VLOOKUP(A1228,'Hospitalisation Details'!$A$1:$M$2344,13,FALSE)</f>
        <v>40</v>
      </c>
    </row>
    <row r="1229" spans="1:17" ht="15.5" x14ac:dyDescent="0.35">
      <c r="A1229" s="21" t="s">
        <v>1143</v>
      </c>
      <c r="B1229" t="str">
        <f>VLOOKUP('Customer Names'!A1229,'Customer Names'!$A$2:$C$2336,3,FALSE)</f>
        <v xml:space="preserve">  Stephen A</v>
      </c>
      <c r="C1229">
        <f>VLOOKUP(A1229,'Medical Examinations'!$A$1:$L$2336,2, FALSE)</f>
        <v>36.700000000000003</v>
      </c>
      <c r="D1229">
        <f>VLOOKUP(A1229,'Medical Examinations'!$A$1:$L$2336,3,FALSE)</f>
        <v>8.6999999999999993</v>
      </c>
      <c r="E1229" t="str">
        <f>VLOOKUP(A1229,'Medical Examinations'!$A$1:$L$2336,4,FALSE)</f>
        <v>yes</v>
      </c>
      <c r="F1229" t="str">
        <f>VLOOKUP(A1229,'Medical Examinations'!$A$1:$L$2336,5,FALSE)</f>
        <v>No</v>
      </c>
      <c r="G1229" t="str">
        <f>VLOOKUP(A1229,'Medical Examinations'!$A$1:$L$2336,6,FALSE)</f>
        <v>No</v>
      </c>
      <c r="H1229" s="25">
        <f>VLOOKUP(A1229,'Medical Examinations'!$A$1:$L$2336,7,FALSE)</f>
        <v>2</v>
      </c>
      <c r="I1229" t="str">
        <f>VLOOKUP(A1229,'Medical Examinations'!$A$1:$L$2336,8,FALSE)</f>
        <v>No</v>
      </c>
      <c r="J1229" t="str">
        <f>VLOOKUP(A1229,'Medical Examinations'!$A$1:$L$2336,11,FALSE)</f>
        <v>Obesity</v>
      </c>
      <c r="K1229" t="str">
        <f>VLOOKUP(A1229,'Medical Examinations'!$A$1:$L$2336,12,FALSE)</f>
        <v>Diabetes</v>
      </c>
      <c r="L1229" t="str">
        <f>VLOOKUP(A1229,'Hospitalisation Details'!$A$1:$M$2344,12,FALSE)</f>
        <v>18-10-1970</v>
      </c>
      <c r="M1229">
        <f>VLOOKUP(A1229,'Hospitalisation Details'!$A$1:$M$2344,6,FALSE)</f>
        <v>9144.57</v>
      </c>
      <c r="N1229" t="str">
        <f>VLOOKUP(A1229,'Hospitalisation Details'!$A$1:$M$2344,7,FALSE)</f>
        <v>tier - 3</v>
      </c>
      <c r="O1229" t="str">
        <f>VLOOKUP(A1229,'Hospitalisation Details'!$A$1:$M$2344,8,FALSE)</f>
        <v>tier - 2</v>
      </c>
      <c r="P1229" t="str">
        <f>VLOOKUP(A1229,'Hospitalisation Details'!$A$1:$M$2344,9,FALSE)</f>
        <v>R1011</v>
      </c>
      <c r="Q1229">
        <f>VLOOKUP(A1229,'Hospitalisation Details'!$A$1:$M$2344,13,FALSE)</f>
        <v>52</v>
      </c>
    </row>
    <row r="1230" spans="1:17" ht="15.5" x14ac:dyDescent="0.35">
      <c r="A1230" s="21" t="s">
        <v>1142</v>
      </c>
      <c r="B1230" t="str">
        <f>VLOOKUP('Customer Names'!A1230,'Customer Names'!$A$2:$C$2336,3,FALSE)</f>
        <v xml:space="preserve">  Dan</v>
      </c>
      <c r="C1230">
        <f>VLOOKUP(A1230,'Medical Examinations'!$A$1:$L$2336,2, FALSE)</f>
        <v>34.1</v>
      </c>
      <c r="D1230">
        <f>VLOOKUP(A1230,'Medical Examinations'!$A$1:$L$2336,3,FALSE)</f>
        <v>9.0399999999999991</v>
      </c>
      <c r="E1230" t="str">
        <f>VLOOKUP(A1230,'Medical Examinations'!$A$1:$L$2336,4,FALSE)</f>
        <v>yes</v>
      </c>
      <c r="F1230" t="str">
        <f>VLOOKUP(A1230,'Medical Examinations'!$A$1:$L$2336,5,FALSE)</f>
        <v>No</v>
      </c>
      <c r="G1230" t="str">
        <f>VLOOKUP(A1230,'Medical Examinations'!$A$1:$L$2336,6,FALSE)</f>
        <v>No</v>
      </c>
      <c r="H1230" s="25">
        <f>VLOOKUP(A1230,'Medical Examinations'!$A$1:$L$2336,7,FALSE)</f>
        <v>2</v>
      </c>
      <c r="I1230" t="str">
        <f>VLOOKUP(A1230,'Medical Examinations'!$A$1:$L$2336,8,FALSE)</f>
        <v>No</v>
      </c>
      <c r="J1230" t="str">
        <f>VLOOKUP(A1230,'Medical Examinations'!$A$1:$L$2336,11,FALSE)</f>
        <v>Obesity</v>
      </c>
      <c r="K1230" t="str">
        <f>VLOOKUP(A1230,'Medical Examinations'!$A$1:$L$2336,12,FALSE)</f>
        <v>Diabetes</v>
      </c>
      <c r="L1230" t="str">
        <f>VLOOKUP(A1230,'Hospitalisation Details'!$A$1:$M$2344,12,FALSE)</f>
        <v>12-08-1970</v>
      </c>
      <c r="M1230">
        <f>VLOOKUP(A1230,'Hospitalisation Details'!$A$1:$M$2344,6,FALSE)</f>
        <v>9140.9500000000007</v>
      </c>
      <c r="N1230" t="str">
        <f>VLOOKUP(A1230,'Hospitalisation Details'!$A$1:$M$2344,7,FALSE)</f>
        <v>tier - 3</v>
      </c>
      <c r="O1230" t="str">
        <f>VLOOKUP(A1230,'Hospitalisation Details'!$A$1:$M$2344,8,FALSE)</f>
        <v>tier - 3</v>
      </c>
      <c r="P1230" t="str">
        <f>VLOOKUP(A1230,'Hospitalisation Details'!$A$1:$M$2344,9,FALSE)</f>
        <v>R1013</v>
      </c>
      <c r="Q1230">
        <f>VLOOKUP(A1230,'Hospitalisation Details'!$A$1:$M$2344,13,FALSE)</f>
        <v>52</v>
      </c>
    </row>
    <row r="1231" spans="1:17" ht="15.5" x14ac:dyDescent="0.35">
      <c r="A1231" s="21" t="s">
        <v>1141</v>
      </c>
      <c r="B1231" t="str">
        <f>VLOOKUP('Customer Names'!A1231,'Customer Names'!$A$2:$C$2336,3,FALSE)</f>
        <v xml:space="preserve">  Katie C</v>
      </c>
      <c r="C1231">
        <f>VLOOKUP(A1231,'Medical Examinations'!$A$1:$L$2336,2, FALSE)</f>
        <v>25.7</v>
      </c>
      <c r="D1231">
        <f>VLOOKUP(A1231,'Medical Examinations'!$A$1:$L$2336,3,FALSE)</f>
        <v>5.61</v>
      </c>
      <c r="E1231" t="str">
        <f>VLOOKUP(A1231,'Medical Examinations'!$A$1:$L$2336,4,FALSE)</f>
        <v>No</v>
      </c>
      <c r="F1231" t="str">
        <f>VLOOKUP(A1231,'Medical Examinations'!$A$1:$L$2336,5,FALSE)</f>
        <v>No</v>
      </c>
      <c r="G1231" t="str">
        <f>VLOOKUP(A1231,'Medical Examinations'!$A$1:$L$2336,6,FALSE)</f>
        <v>No</v>
      </c>
      <c r="H1231" s="25">
        <f>VLOOKUP(A1231,'Medical Examinations'!$A$1:$L$2336,7,FALSE)</f>
        <v>0</v>
      </c>
      <c r="I1231" t="str">
        <f>VLOOKUP(A1231,'Medical Examinations'!$A$1:$L$2336,8,FALSE)</f>
        <v>No</v>
      </c>
      <c r="J1231" t="str">
        <f>VLOOKUP(A1231,'Medical Examinations'!$A$1:$L$2336,11,FALSE)</f>
        <v>Over Weight</v>
      </c>
      <c r="K1231" t="str">
        <f>VLOOKUP(A1231,'Medical Examinations'!$A$1:$L$2336,12,FALSE)</f>
        <v>Normal</v>
      </c>
      <c r="L1231" t="str">
        <f>VLOOKUP(A1231,'Hospitalisation Details'!$A$1:$M$2344,12,FALSE)</f>
        <v>02-12-1977</v>
      </c>
      <c r="M1231">
        <f>VLOOKUP(A1231,'Hospitalisation Details'!$A$1:$M$2344,6,FALSE)</f>
        <v>9101.7999999999993</v>
      </c>
      <c r="N1231" t="str">
        <f>VLOOKUP(A1231,'Hospitalisation Details'!$A$1:$M$2344,7,FALSE)</f>
        <v>tier - 2</v>
      </c>
      <c r="O1231" t="str">
        <f>VLOOKUP(A1231,'Hospitalisation Details'!$A$1:$M$2344,8,FALSE)</f>
        <v>tier - 1</v>
      </c>
      <c r="P1231" t="str">
        <f>VLOOKUP(A1231,'Hospitalisation Details'!$A$1:$M$2344,9,FALSE)</f>
        <v>R1011</v>
      </c>
      <c r="Q1231">
        <f>VLOOKUP(A1231,'Hospitalisation Details'!$A$1:$M$2344,13,FALSE)</f>
        <v>45</v>
      </c>
    </row>
    <row r="1232" spans="1:17" ht="15.5" x14ac:dyDescent="0.35">
      <c r="A1232" s="21" t="s">
        <v>1140</v>
      </c>
      <c r="B1232" t="str">
        <f>VLOOKUP('Customer Names'!A1232,'Customer Names'!$A$2:$C$2336,3,FALSE)</f>
        <v xml:space="preserve">  Melissa K</v>
      </c>
      <c r="C1232">
        <f>VLOOKUP(A1232,'Medical Examinations'!$A$1:$L$2336,2, FALSE)</f>
        <v>21.68</v>
      </c>
      <c r="D1232">
        <f>VLOOKUP(A1232,'Medical Examinations'!$A$1:$L$2336,3,FALSE)</f>
        <v>8.1199999999999992</v>
      </c>
      <c r="E1232" t="str">
        <f>VLOOKUP(A1232,'Medical Examinations'!$A$1:$L$2336,4,FALSE)</f>
        <v>No</v>
      </c>
      <c r="F1232" t="str">
        <f>VLOOKUP(A1232,'Medical Examinations'!$A$1:$L$2336,5,FALSE)</f>
        <v>No</v>
      </c>
      <c r="G1232" t="str">
        <f>VLOOKUP(A1232,'Medical Examinations'!$A$1:$L$2336,6,FALSE)</f>
        <v>No</v>
      </c>
      <c r="H1232" s="25">
        <f>VLOOKUP(A1232,'Medical Examinations'!$A$1:$L$2336,7,FALSE)</f>
        <v>0</v>
      </c>
      <c r="I1232" t="str">
        <f>VLOOKUP(A1232,'Medical Examinations'!$A$1:$L$2336,8,FALSE)</f>
        <v>No</v>
      </c>
      <c r="J1232" t="str">
        <f>VLOOKUP(A1232,'Medical Examinations'!$A$1:$L$2336,11,FALSE)</f>
        <v>Normal Weight</v>
      </c>
      <c r="K1232" t="str">
        <f>VLOOKUP(A1232,'Medical Examinations'!$A$1:$L$2336,12,FALSE)</f>
        <v>Diabetes</v>
      </c>
      <c r="L1232" t="str">
        <f>VLOOKUP(A1232,'Hospitalisation Details'!$A$1:$M$2344,12,FALSE)</f>
        <v>09-11-1965</v>
      </c>
      <c r="M1232">
        <f>VLOOKUP(A1232,'Hospitalisation Details'!$A$1:$M$2344,6,FALSE)</f>
        <v>9095.94</v>
      </c>
      <c r="N1232" t="str">
        <f>VLOOKUP(A1232,'Hospitalisation Details'!$A$1:$M$2344,7,FALSE)</f>
        <v>tier - 3</v>
      </c>
      <c r="O1232" t="str">
        <f>VLOOKUP(A1232,'Hospitalisation Details'!$A$1:$M$2344,8,FALSE)</f>
        <v>tier - 1</v>
      </c>
      <c r="P1232" t="str">
        <f>VLOOKUP(A1232,'Hospitalisation Details'!$A$1:$M$2344,9,FALSE)</f>
        <v>R1011</v>
      </c>
      <c r="Q1232">
        <f>VLOOKUP(A1232,'Hospitalisation Details'!$A$1:$M$2344,13,FALSE)</f>
        <v>57</v>
      </c>
    </row>
    <row r="1233" spans="1:17" ht="15.5" x14ac:dyDescent="0.35">
      <c r="A1233" s="21" t="s">
        <v>1139</v>
      </c>
      <c r="B1233" t="str">
        <f>VLOOKUP('Customer Names'!A1233,'Customer Names'!$A$2:$C$2336,3,FALSE)</f>
        <v xml:space="preserve">  Kara H</v>
      </c>
      <c r="C1233">
        <f>VLOOKUP(A1233,'Medical Examinations'!$A$1:$L$2336,2, FALSE)</f>
        <v>25.175000000000001</v>
      </c>
      <c r="D1233">
        <f>VLOOKUP(A1233,'Medical Examinations'!$A$1:$L$2336,3,FALSE)</f>
        <v>4.74</v>
      </c>
      <c r="E1233" t="str">
        <f>VLOOKUP(A1233,'Medical Examinations'!$A$1:$L$2336,4,FALSE)</f>
        <v>No</v>
      </c>
      <c r="F1233" t="str">
        <f>VLOOKUP(A1233,'Medical Examinations'!$A$1:$L$2336,5,FALSE)</f>
        <v>No</v>
      </c>
      <c r="G1233" t="str">
        <f>VLOOKUP(A1233,'Medical Examinations'!$A$1:$L$2336,6,FALSE)</f>
        <v>No</v>
      </c>
      <c r="H1233" s="25">
        <f>VLOOKUP(A1233,'Medical Examinations'!$A$1:$L$2336,7,FALSE)</f>
        <v>0</v>
      </c>
      <c r="I1233" t="str">
        <f>VLOOKUP(A1233,'Medical Examinations'!$A$1:$L$2336,8,FALSE)</f>
        <v>No</v>
      </c>
      <c r="J1233" t="str">
        <f>VLOOKUP(A1233,'Medical Examinations'!$A$1:$L$2336,11,FALSE)</f>
        <v>Over Weight</v>
      </c>
      <c r="K1233" t="str">
        <f>VLOOKUP(A1233,'Medical Examinations'!$A$1:$L$2336,12,FALSE)</f>
        <v>Normal</v>
      </c>
      <c r="L1233" t="str">
        <f>VLOOKUP(A1233,'Hospitalisation Details'!$A$1:$M$2344,12,FALSE)</f>
        <v>04-11-1977</v>
      </c>
      <c r="M1233">
        <f>VLOOKUP(A1233,'Hospitalisation Details'!$A$1:$M$2344,6,FALSE)</f>
        <v>9095.07</v>
      </c>
      <c r="N1233" t="str">
        <f>VLOOKUP(A1233,'Hospitalisation Details'!$A$1:$M$2344,7,FALSE)</f>
        <v>tier - 2</v>
      </c>
      <c r="O1233" t="str">
        <f>VLOOKUP(A1233,'Hospitalisation Details'!$A$1:$M$2344,8,FALSE)</f>
        <v>tier - 2</v>
      </c>
      <c r="P1233" t="str">
        <f>VLOOKUP(A1233,'Hospitalisation Details'!$A$1:$M$2344,9,FALSE)</f>
        <v>R1024</v>
      </c>
      <c r="Q1233">
        <f>VLOOKUP(A1233,'Hospitalisation Details'!$A$1:$M$2344,13,FALSE)</f>
        <v>45</v>
      </c>
    </row>
    <row r="1234" spans="1:17" ht="15.5" x14ac:dyDescent="0.35">
      <c r="A1234" s="21" t="s">
        <v>1138</v>
      </c>
      <c r="B1234" t="str">
        <f>VLOOKUP('Customer Names'!A1234,'Customer Names'!$A$2:$C$2336,3,FALSE)</f>
        <v xml:space="preserve">  Juan Carlos</v>
      </c>
      <c r="C1234">
        <f>VLOOKUP(A1234,'Medical Examinations'!$A$1:$L$2336,2, FALSE)</f>
        <v>44.77</v>
      </c>
      <c r="D1234">
        <f>VLOOKUP(A1234,'Medical Examinations'!$A$1:$L$2336,3,FALSE)</f>
        <v>4.0599999999999996</v>
      </c>
      <c r="E1234" t="str">
        <f>VLOOKUP(A1234,'Medical Examinations'!$A$1:$L$2336,4,FALSE)</f>
        <v>No</v>
      </c>
      <c r="F1234" t="str">
        <f>VLOOKUP(A1234,'Medical Examinations'!$A$1:$L$2336,5,FALSE)</f>
        <v>No</v>
      </c>
      <c r="G1234" t="str">
        <f>VLOOKUP(A1234,'Medical Examinations'!$A$1:$L$2336,6,FALSE)</f>
        <v>No</v>
      </c>
      <c r="H1234" s="25">
        <f>VLOOKUP(A1234,'Medical Examinations'!$A$1:$L$2336,7,FALSE)</f>
        <v>2</v>
      </c>
      <c r="I1234" t="str">
        <f>VLOOKUP(A1234,'Medical Examinations'!$A$1:$L$2336,8,FALSE)</f>
        <v>No</v>
      </c>
      <c r="J1234" t="str">
        <f>VLOOKUP(A1234,'Medical Examinations'!$A$1:$L$2336,11,FALSE)</f>
        <v>Obesity</v>
      </c>
      <c r="K1234" t="str">
        <f>VLOOKUP(A1234,'Medical Examinations'!$A$1:$L$2336,12,FALSE)</f>
        <v>Normal</v>
      </c>
      <c r="L1234" t="str">
        <f>VLOOKUP(A1234,'Hospitalisation Details'!$A$1:$M$2344,12,FALSE)</f>
        <v>02-12-1972</v>
      </c>
      <c r="M1234">
        <f>VLOOKUP(A1234,'Hospitalisation Details'!$A$1:$M$2344,6,FALSE)</f>
        <v>9058.73</v>
      </c>
      <c r="N1234" t="str">
        <f>VLOOKUP(A1234,'Hospitalisation Details'!$A$1:$M$2344,7,FALSE)</f>
        <v>tier - 3</v>
      </c>
      <c r="O1234" t="str">
        <f>VLOOKUP(A1234,'Hospitalisation Details'!$A$1:$M$2344,8,FALSE)</f>
        <v>tier - 2</v>
      </c>
      <c r="P1234" t="str">
        <f>VLOOKUP(A1234,'Hospitalisation Details'!$A$1:$M$2344,9,FALSE)</f>
        <v>R1013</v>
      </c>
      <c r="Q1234">
        <f>VLOOKUP(A1234,'Hospitalisation Details'!$A$1:$M$2344,13,FALSE)</f>
        <v>50</v>
      </c>
    </row>
    <row r="1235" spans="1:17" ht="15.5" x14ac:dyDescent="0.35">
      <c r="A1235" s="21" t="s">
        <v>1137</v>
      </c>
      <c r="B1235" t="str">
        <f>VLOOKUP('Customer Names'!A1235,'Customer Names'!$A$2:$C$2336,3,FALSE)</f>
        <v xml:space="preserve">  John III</v>
      </c>
      <c r="C1235">
        <f>VLOOKUP(A1235,'Medical Examinations'!$A$1:$L$2336,2, FALSE)</f>
        <v>37.07</v>
      </c>
      <c r="D1235">
        <f>VLOOKUP(A1235,'Medical Examinations'!$A$1:$L$2336,3,FALSE)</f>
        <v>5.69</v>
      </c>
      <c r="E1235" t="str">
        <f>VLOOKUP(A1235,'Medical Examinations'!$A$1:$L$2336,4,FALSE)</f>
        <v>No</v>
      </c>
      <c r="F1235" t="str">
        <f>VLOOKUP(A1235,'Medical Examinations'!$A$1:$L$2336,5,FALSE)</f>
        <v>No</v>
      </c>
      <c r="G1235" t="str">
        <f>VLOOKUP(A1235,'Medical Examinations'!$A$1:$L$2336,6,FALSE)</f>
        <v>No</v>
      </c>
      <c r="H1235" s="25">
        <f>VLOOKUP(A1235,'Medical Examinations'!$A$1:$L$2336,7,FALSE)</f>
        <v>2</v>
      </c>
      <c r="I1235" t="str">
        <f>VLOOKUP(A1235,'Medical Examinations'!$A$1:$L$2336,8,FALSE)</f>
        <v>No</v>
      </c>
      <c r="J1235" t="str">
        <f>VLOOKUP(A1235,'Medical Examinations'!$A$1:$L$2336,11,FALSE)</f>
        <v>Obesity</v>
      </c>
      <c r="K1235" t="str">
        <f>VLOOKUP(A1235,'Medical Examinations'!$A$1:$L$2336,12,FALSE)</f>
        <v>Normal</v>
      </c>
      <c r="L1235" t="str">
        <f>VLOOKUP(A1235,'Hospitalisation Details'!$A$1:$M$2344,12,FALSE)</f>
        <v>07-12-1972</v>
      </c>
      <c r="M1235">
        <f>VLOOKUP(A1235,'Hospitalisation Details'!$A$1:$M$2344,6,FALSE)</f>
        <v>9048.0300000000007</v>
      </c>
      <c r="N1235" t="str">
        <f>VLOOKUP(A1235,'Hospitalisation Details'!$A$1:$M$2344,7,FALSE)</f>
        <v>tier - 2</v>
      </c>
      <c r="O1235" t="str">
        <f>VLOOKUP(A1235,'Hospitalisation Details'!$A$1:$M$2344,8,FALSE)</f>
        <v>tier - 2</v>
      </c>
      <c r="P1235" t="str">
        <f>VLOOKUP(A1235,'Hospitalisation Details'!$A$1:$M$2344,9,FALSE)</f>
        <v>R1013</v>
      </c>
      <c r="Q1235">
        <f>VLOOKUP(A1235,'Hospitalisation Details'!$A$1:$M$2344,13,FALSE)</f>
        <v>50</v>
      </c>
    </row>
    <row r="1236" spans="1:17" ht="15.5" x14ac:dyDescent="0.35">
      <c r="A1236" s="21" t="s">
        <v>1136</v>
      </c>
      <c r="B1236" t="str">
        <f>VLOOKUP('Customer Names'!A1236,'Customer Names'!$A$2:$C$2336,3,FALSE)</f>
        <v xml:space="preserve">  Sarah M</v>
      </c>
      <c r="C1236">
        <f>VLOOKUP(A1236,'Medical Examinations'!$A$1:$L$2336,2, FALSE)</f>
        <v>39.799999999999997</v>
      </c>
      <c r="D1236">
        <f>VLOOKUP(A1236,'Medical Examinations'!$A$1:$L$2336,3,FALSE)</f>
        <v>5.66</v>
      </c>
      <c r="E1236" t="str">
        <f>VLOOKUP(A1236,'Medical Examinations'!$A$1:$L$2336,4,FALSE)</f>
        <v>No</v>
      </c>
      <c r="F1236" t="str">
        <f>VLOOKUP(A1236,'Medical Examinations'!$A$1:$L$2336,5,FALSE)</f>
        <v>No</v>
      </c>
      <c r="G1236" t="str">
        <f>VLOOKUP(A1236,'Medical Examinations'!$A$1:$L$2336,6,FALSE)</f>
        <v>Yes</v>
      </c>
      <c r="H1236" s="25">
        <f>VLOOKUP(A1236,'Medical Examinations'!$A$1:$L$2336,7,FALSE)</f>
        <v>1</v>
      </c>
      <c r="I1236" t="str">
        <f>VLOOKUP(A1236,'Medical Examinations'!$A$1:$L$2336,8,FALSE)</f>
        <v>No</v>
      </c>
      <c r="J1236" t="str">
        <f>VLOOKUP(A1236,'Medical Examinations'!$A$1:$L$2336,11,FALSE)</f>
        <v>Obesity</v>
      </c>
      <c r="K1236" t="str">
        <f>VLOOKUP(A1236,'Medical Examinations'!$A$1:$L$2336,12,FALSE)</f>
        <v>Normal</v>
      </c>
      <c r="L1236" t="str">
        <f>VLOOKUP(A1236,'Hospitalisation Details'!$A$1:$M$2344,12,FALSE)</f>
        <v>01-12-1993</v>
      </c>
      <c r="M1236">
        <f>VLOOKUP(A1236,'Hospitalisation Details'!$A$1:$M$2344,6,FALSE)</f>
        <v>9010.2000000000007</v>
      </c>
      <c r="N1236" t="str">
        <f>VLOOKUP(A1236,'Hospitalisation Details'!$A$1:$M$2344,7,FALSE)</f>
        <v>tier - 2</v>
      </c>
      <c r="O1236" t="str">
        <f>VLOOKUP(A1236,'Hospitalisation Details'!$A$1:$M$2344,8,FALSE)</f>
        <v>tier - 3</v>
      </c>
      <c r="P1236" t="str">
        <f>VLOOKUP(A1236,'Hospitalisation Details'!$A$1:$M$2344,9,FALSE)</f>
        <v>R1026</v>
      </c>
      <c r="Q1236">
        <f>VLOOKUP(A1236,'Hospitalisation Details'!$A$1:$M$2344,13,FALSE)</f>
        <v>29</v>
      </c>
    </row>
    <row r="1237" spans="1:17" ht="15.5" x14ac:dyDescent="0.35">
      <c r="A1237" s="21" t="s">
        <v>1135</v>
      </c>
      <c r="B1237" t="str">
        <f>VLOOKUP('Customer Names'!A1237,'Customer Names'!$A$2:$C$2336,3,FALSE)</f>
        <v xml:space="preserve">  Kristin C</v>
      </c>
      <c r="C1237">
        <f>VLOOKUP(A1237,'Medical Examinations'!$A$1:$L$2336,2, FALSE)</f>
        <v>26.36</v>
      </c>
      <c r="D1237">
        <f>VLOOKUP(A1237,'Medical Examinations'!$A$1:$L$2336,3,FALSE)</f>
        <v>4.32</v>
      </c>
      <c r="E1237" t="str">
        <f>VLOOKUP(A1237,'Medical Examinations'!$A$1:$L$2336,4,FALSE)</f>
        <v>No</v>
      </c>
      <c r="F1237" t="str">
        <f>VLOOKUP(A1237,'Medical Examinations'!$A$1:$L$2336,5,FALSE)</f>
        <v>No</v>
      </c>
      <c r="G1237" t="str">
        <f>VLOOKUP(A1237,'Medical Examinations'!$A$1:$L$2336,6,FALSE)</f>
        <v>Yes</v>
      </c>
      <c r="H1237" s="25">
        <f>VLOOKUP(A1237,'Medical Examinations'!$A$1:$L$2336,7,FALSE)</f>
        <v>1</v>
      </c>
      <c r="I1237" t="str">
        <f>VLOOKUP(A1237,'Medical Examinations'!$A$1:$L$2336,8,FALSE)</f>
        <v>No</v>
      </c>
      <c r="J1237" t="str">
        <f>VLOOKUP(A1237,'Medical Examinations'!$A$1:$L$2336,11,FALSE)</f>
        <v>Over Weight</v>
      </c>
      <c r="K1237" t="str">
        <f>VLOOKUP(A1237,'Medical Examinations'!$A$1:$L$2336,12,FALSE)</f>
        <v>Normal</v>
      </c>
      <c r="L1237" t="str">
        <f>VLOOKUP(A1237,'Hospitalisation Details'!$A$1:$M$2344,12,FALSE)</f>
        <v>16-12-1979</v>
      </c>
      <c r="M1237">
        <f>VLOOKUP(A1237,'Hospitalisation Details'!$A$1:$M$2344,6,FALSE)</f>
        <v>8998.43</v>
      </c>
      <c r="N1237" t="str">
        <f>VLOOKUP(A1237,'Hospitalisation Details'!$A$1:$M$2344,7,FALSE)</f>
        <v>tier - 2</v>
      </c>
      <c r="O1237" t="str">
        <f>VLOOKUP(A1237,'Hospitalisation Details'!$A$1:$M$2344,8,FALSE)</f>
        <v>tier - 1</v>
      </c>
      <c r="P1237" t="str">
        <f>VLOOKUP(A1237,'Hospitalisation Details'!$A$1:$M$2344,9,FALSE)</f>
        <v>R1025</v>
      </c>
      <c r="Q1237">
        <f>VLOOKUP(A1237,'Hospitalisation Details'!$A$1:$M$2344,13,FALSE)</f>
        <v>43</v>
      </c>
    </row>
    <row r="1238" spans="1:17" ht="15.5" x14ac:dyDescent="0.35">
      <c r="A1238" s="21" t="s">
        <v>1134</v>
      </c>
      <c r="B1238" t="str">
        <f>VLOOKUP('Customer Names'!A1238,'Customer Names'!$A$2:$C$2336,3,FALSE)</f>
        <v xml:space="preserve">  Casey M</v>
      </c>
      <c r="C1238">
        <f>VLOOKUP(A1238,'Medical Examinations'!$A$1:$L$2336,2, FALSE)</f>
        <v>29.925000000000001</v>
      </c>
      <c r="D1238">
        <f>VLOOKUP(A1238,'Medical Examinations'!$A$1:$L$2336,3,FALSE)</f>
        <v>8.2899999999999991</v>
      </c>
      <c r="E1238" t="str">
        <f>VLOOKUP(A1238,'Medical Examinations'!$A$1:$L$2336,4,FALSE)</f>
        <v>No</v>
      </c>
      <c r="F1238" t="str">
        <f>VLOOKUP(A1238,'Medical Examinations'!$A$1:$L$2336,5,FALSE)</f>
        <v>No</v>
      </c>
      <c r="G1238" t="str">
        <f>VLOOKUP(A1238,'Medical Examinations'!$A$1:$L$2336,6,FALSE)</f>
        <v>No</v>
      </c>
      <c r="H1238" s="25">
        <f>VLOOKUP(A1238,'Medical Examinations'!$A$1:$L$2336,7,FALSE)</f>
        <v>2</v>
      </c>
      <c r="I1238" t="str">
        <f>VLOOKUP(A1238,'Medical Examinations'!$A$1:$L$2336,8,FALSE)</f>
        <v>No</v>
      </c>
      <c r="J1238" t="str">
        <f>VLOOKUP(A1238,'Medical Examinations'!$A$1:$L$2336,11,FALSE)</f>
        <v>Obesity</v>
      </c>
      <c r="K1238" t="str">
        <f>VLOOKUP(A1238,'Medical Examinations'!$A$1:$L$2336,12,FALSE)</f>
        <v>Diabetes</v>
      </c>
      <c r="L1238" t="str">
        <f>VLOOKUP(A1238,'Hospitalisation Details'!$A$1:$M$2344,12,FALSE)</f>
        <v>11-10-1973</v>
      </c>
      <c r="M1238">
        <f>VLOOKUP(A1238,'Hospitalisation Details'!$A$1:$M$2344,6,FALSE)</f>
        <v>8988.16</v>
      </c>
      <c r="N1238" t="str">
        <f>VLOOKUP(A1238,'Hospitalisation Details'!$A$1:$M$2344,7,FALSE)</f>
        <v>tier - 2</v>
      </c>
      <c r="O1238" t="str">
        <f>VLOOKUP(A1238,'Hospitalisation Details'!$A$1:$M$2344,8,FALSE)</f>
        <v>tier - 1</v>
      </c>
      <c r="P1238" t="str">
        <f>VLOOKUP(A1238,'Hospitalisation Details'!$A$1:$M$2344,9,FALSE)</f>
        <v>R1012</v>
      </c>
      <c r="Q1238">
        <f>VLOOKUP(A1238,'Hospitalisation Details'!$A$1:$M$2344,13,FALSE)</f>
        <v>49</v>
      </c>
    </row>
    <row r="1239" spans="1:17" ht="15.5" x14ac:dyDescent="0.35">
      <c r="A1239" s="21" t="s">
        <v>1133</v>
      </c>
      <c r="B1239" t="str">
        <f>VLOOKUP('Customer Names'!A1239,'Customer Names'!$A$2:$C$2336,3,FALSE)</f>
        <v xml:space="preserve">  Samuel</v>
      </c>
      <c r="C1239">
        <f>VLOOKUP(A1239,'Medical Examinations'!$A$1:$L$2336,2, FALSE)</f>
        <v>37.29</v>
      </c>
      <c r="D1239">
        <f>VLOOKUP(A1239,'Medical Examinations'!$A$1:$L$2336,3,FALSE)</f>
        <v>10.46</v>
      </c>
      <c r="E1239" t="str">
        <f>VLOOKUP(A1239,'Medical Examinations'!$A$1:$L$2336,4,FALSE)</f>
        <v>No</v>
      </c>
      <c r="F1239" t="str">
        <f>VLOOKUP(A1239,'Medical Examinations'!$A$1:$L$2336,5,FALSE)</f>
        <v>No</v>
      </c>
      <c r="G1239" t="str">
        <f>VLOOKUP(A1239,'Medical Examinations'!$A$1:$L$2336,6,FALSE)</f>
        <v>No</v>
      </c>
      <c r="H1239" s="25">
        <f>VLOOKUP(A1239,'Medical Examinations'!$A$1:$L$2336,7,FALSE)</f>
        <v>0</v>
      </c>
      <c r="I1239" t="str">
        <f>VLOOKUP(A1239,'Medical Examinations'!$A$1:$L$2336,8,FALSE)</f>
        <v>No</v>
      </c>
      <c r="J1239" t="str">
        <f>VLOOKUP(A1239,'Medical Examinations'!$A$1:$L$2336,11,FALSE)</f>
        <v>Obesity</v>
      </c>
      <c r="K1239" t="str">
        <f>VLOOKUP(A1239,'Medical Examinations'!$A$1:$L$2336,12,FALSE)</f>
        <v>Diabetes</v>
      </c>
      <c r="L1239" t="str">
        <f>VLOOKUP(A1239,'Hospitalisation Details'!$A$1:$M$2344,12,FALSE)</f>
        <v>21-07-1974</v>
      </c>
      <c r="M1239">
        <f>VLOOKUP(A1239,'Hospitalisation Details'!$A$1:$M$2344,6,FALSE)</f>
        <v>8978.19</v>
      </c>
      <c r="N1239" t="str">
        <f>VLOOKUP(A1239,'Hospitalisation Details'!$A$1:$M$2344,7,FALSE)</f>
        <v>tier - 2</v>
      </c>
      <c r="O1239" t="str">
        <f>VLOOKUP(A1239,'Hospitalisation Details'!$A$1:$M$2344,8,FALSE)</f>
        <v>tier - 2</v>
      </c>
      <c r="P1239" t="str">
        <f>VLOOKUP(A1239,'Hospitalisation Details'!$A$1:$M$2344,9,FALSE)</f>
        <v>R1013</v>
      </c>
      <c r="Q1239">
        <f>VLOOKUP(A1239,'Hospitalisation Details'!$A$1:$M$2344,13,FALSE)</f>
        <v>49</v>
      </c>
    </row>
    <row r="1240" spans="1:17" ht="15.5" x14ac:dyDescent="0.35">
      <c r="A1240" s="21" t="s">
        <v>1132</v>
      </c>
      <c r="B1240" t="str">
        <f>VLOOKUP('Customer Names'!A1240,'Customer Names'!$A$2:$C$2336,3,FALSE)</f>
        <v xml:space="preserve">  Braulio</v>
      </c>
      <c r="C1240">
        <f>VLOOKUP(A1240,'Medical Examinations'!$A$1:$L$2336,2, FALSE)</f>
        <v>30.2</v>
      </c>
      <c r="D1240">
        <f>VLOOKUP(A1240,'Medical Examinations'!$A$1:$L$2336,3,FALSE)</f>
        <v>11.96</v>
      </c>
      <c r="E1240" t="str">
        <f>VLOOKUP(A1240,'Medical Examinations'!$A$1:$L$2336,4,FALSE)</f>
        <v>No</v>
      </c>
      <c r="F1240" t="str">
        <f>VLOOKUP(A1240,'Medical Examinations'!$A$1:$L$2336,5,FALSE)</f>
        <v>No</v>
      </c>
      <c r="G1240" t="str">
        <f>VLOOKUP(A1240,'Medical Examinations'!$A$1:$L$2336,6,FALSE)</f>
        <v>No</v>
      </c>
      <c r="H1240" s="25">
        <f>VLOOKUP(A1240,'Medical Examinations'!$A$1:$L$2336,7,FALSE)</f>
        <v>0</v>
      </c>
      <c r="I1240" t="str">
        <f>VLOOKUP(A1240,'Medical Examinations'!$A$1:$L$2336,8,FALSE)</f>
        <v>No</v>
      </c>
      <c r="J1240" t="str">
        <f>VLOOKUP(A1240,'Medical Examinations'!$A$1:$L$2336,11,FALSE)</f>
        <v>Obesity</v>
      </c>
      <c r="K1240" t="str">
        <f>VLOOKUP(A1240,'Medical Examinations'!$A$1:$L$2336,12,FALSE)</f>
        <v>Diabetes</v>
      </c>
      <c r="L1240" t="str">
        <f>VLOOKUP(A1240,'Hospitalisation Details'!$A$1:$M$2344,12,FALSE)</f>
        <v>08-09-1974</v>
      </c>
      <c r="M1240">
        <f>VLOOKUP(A1240,'Hospitalisation Details'!$A$1:$M$2344,6,FALSE)</f>
        <v>8968.33</v>
      </c>
      <c r="N1240" t="str">
        <f>VLOOKUP(A1240,'Hospitalisation Details'!$A$1:$M$2344,7,FALSE)</f>
        <v>tier - 3</v>
      </c>
      <c r="O1240" t="str">
        <f>VLOOKUP(A1240,'Hospitalisation Details'!$A$1:$M$2344,8,FALSE)</f>
        <v>tier - 2</v>
      </c>
      <c r="P1240" t="str">
        <f>VLOOKUP(A1240,'Hospitalisation Details'!$A$1:$M$2344,9,FALSE)</f>
        <v>R1011</v>
      </c>
      <c r="Q1240">
        <f>VLOOKUP(A1240,'Hospitalisation Details'!$A$1:$M$2344,13,FALSE)</f>
        <v>48</v>
      </c>
    </row>
    <row r="1241" spans="1:17" ht="15.5" x14ac:dyDescent="0.35">
      <c r="A1241" s="21" t="s">
        <v>1131</v>
      </c>
      <c r="B1241" t="str">
        <f>VLOOKUP('Customer Names'!A1241,'Customer Names'!$A$2:$C$2336,3,FALSE)</f>
        <v xml:space="preserve">  Anne-Marie</v>
      </c>
      <c r="C1241">
        <f>VLOOKUP(A1241,'Medical Examinations'!$A$1:$L$2336,2, FALSE)</f>
        <v>24.225000000000001</v>
      </c>
      <c r="D1241">
        <f>VLOOKUP(A1241,'Medical Examinations'!$A$1:$L$2336,3,FALSE)</f>
        <v>4.25</v>
      </c>
      <c r="E1241" t="str">
        <f>VLOOKUP(A1241,'Medical Examinations'!$A$1:$L$2336,4,FALSE)</f>
        <v>yes</v>
      </c>
      <c r="F1241" t="str">
        <f>VLOOKUP(A1241,'Medical Examinations'!$A$1:$L$2336,5,FALSE)</f>
        <v>No</v>
      </c>
      <c r="G1241" t="str">
        <f>VLOOKUP(A1241,'Medical Examinations'!$A$1:$L$2336,6,FALSE)</f>
        <v>Yes</v>
      </c>
      <c r="H1241" s="25">
        <f>VLOOKUP(A1241,'Medical Examinations'!$A$1:$L$2336,7,FALSE)</f>
        <v>1</v>
      </c>
      <c r="I1241" t="str">
        <f>VLOOKUP(A1241,'Medical Examinations'!$A$1:$L$2336,8,FALSE)</f>
        <v>No</v>
      </c>
      <c r="J1241" t="str">
        <f>VLOOKUP(A1241,'Medical Examinations'!$A$1:$L$2336,11,FALSE)</f>
        <v>Normal Weight</v>
      </c>
      <c r="K1241" t="str">
        <f>VLOOKUP(A1241,'Medical Examinations'!$A$1:$L$2336,12,FALSE)</f>
        <v>Normal</v>
      </c>
      <c r="L1241" t="str">
        <f>VLOOKUP(A1241,'Hospitalisation Details'!$A$1:$M$2344,12,FALSE)</f>
        <v>15-07-1983</v>
      </c>
      <c r="M1241">
        <f>VLOOKUP(A1241,'Hospitalisation Details'!$A$1:$M$2344,6,FALSE)</f>
        <v>8965.7999999999993</v>
      </c>
      <c r="N1241" t="str">
        <f>VLOOKUP(A1241,'Hospitalisation Details'!$A$1:$M$2344,7,FALSE)</f>
        <v>tier - 2</v>
      </c>
      <c r="O1241" t="str">
        <f>VLOOKUP(A1241,'Hospitalisation Details'!$A$1:$M$2344,8,FALSE)</f>
        <v>tier - 3</v>
      </c>
      <c r="P1241" t="str">
        <f>VLOOKUP(A1241,'Hospitalisation Details'!$A$1:$M$2344,9,FALSE)</f>
        <v>R1012</v>
      </c>
      <c r="Q1241">
        <f>VLOOKUP(A1241,'Hospitalisation Details'!$A$1:$M$2344,13,FALSE)</f>
        <v>40</v>
      </c>
    </row>
    <row r="1242" spans="1:17" ht="15.5" x14ac:dyDescent="0.35">
      <c r="A1242" s="21" t="s">
        <v>1130</v>
      </c>
      <c r="B1242" t="str">
        <f>VLOOKUP('Customer Names'!A1242,'Customer Names'!$A$2:$C$2336,3,FALSE)</f>
        <v xml:space="preserve">  Samuel K</v>
      </c>
      <c r="C1242">
        <f>VLOOKUP(A1242,'Medical Examinations'!$A$1:$L$2336,2, FALSE)</f>
        <v>31.445</v>
      </c>
      <c r="D1242">
        <f>VLOOKUP(A1242,'Medical Examinations'!$A$1:$L$2336,3,FALSE)</f>
        <v>8.33</v>
      </c>
      <c r="E1242" t="str">
        <f>VLOOKUP(A1242,'Medical Examinations'!$A$1:$L$2336,4,FALSE)</f>
        <v>No</v>
      </c>
      <c r="F1242" t="str">
        <f>VLOOKUP(A1242,'Medical Examinations'!$A$1:$L$2336,5,FALSE)</f>
        <v>No</v>
      </c>
      <c r="G1242" t="str">
        <f>VLOOKUP(A1242,'Medical Examinations'!$A$1:$L$2336,6,FALSE)</f>
        <v>No</v>
      </c>
      <c r="H1242" s="25">
        <f>VLOOKUP(A1242,'Medical Examinations'!$A$1:$L$2336,7,FALSE)</f>
        <v>0</v>
      </c>
      <c r="I1242" t="str">
        <f>VLOOKUP(A1242,'Medical Examinations'!$A$1:$L$2336,8,FALSE)</f>
        <v>No</v>
      </c>
      <c r="J1242" t="str">
        <f>VLOOKUP(A1242,'Medical Examinations'!$A$1:$L$2336,11,FALSE)</f>
        <v>Obesity</v>
      </c>
      <c r="K1242" t="str">
        <f>VLOOKUP(A1242,'Medical Examinations'!$A$1:$L$2336,12,FALSE)</f>
        <v>Diabetes</v>
      </c>
      <c r="L1242" t="str">
        <f>VLOOKUP(A1242,'Hospitalisation Details'!$A$1:$M$2344,12,FALSE)</f>
        <v>17-08-1974</v>
      </c>
      <c r="M1242">
        <f>VLOOKUP(A1242,'Hospitalisation Details'!$A$1:$M$2344,6,FALSE)</f>
        <v>8964.06</v>
      </c>
      <c r="N1242" t="str">
        <f>VLOOKUP(A1242,'Hospitalisation Details'!$A$1:$M$2344,7,FALSE)</f>
        <v>tier - 3</v>
      </c>
      <c r="O1242" t="str">
        <f>VLOOKUP(A1242,'Hospitalisation Details'!$A$1:$M$2344,8,FALSE)</f>
        <v>tier - 2</v>
      </c>
      <c r="P1242" t="str">
        <f>VLOOKUP(A1242,'Hospitalisation Details'!$A$1:$M$2344,9,FALSE)</f>
        <v>R1016</v>
      </c>
      <c r="Q1242">
        <f>VLOOKUP(A1242,'Hospitalisation Details'!$A$1:$M$2344,13,FALSE)</f>
        <v>48</v>
      </c>
    </row>
    <row r="1243" spans="1:17" ht="15.5" x14ac:dyDescent="0.35">
      <c r="A1243" s="21" t="s">
        <v>1129</v>
      </c>
      <c r="B1243" t="str">
        <f>VLOOKUP('Customer Names'!A1243,'Customer Names'!$A$2:$C$2336,3,FALSE)</f>
        <v xml:space="preserve">  Yuki</v>
      </c>
      <c r="C1243">
        <f>VLOOKUP(A1243,'Medical Examinations'!$A$1:$L$2336,2, FALSE)</f>
        <v>38.880000000000003</v>
      </c>
      <c r="D1243">
        <f>VLOOKUP(A1243,'Medical Examinations'!$A$1:$L$2336,3,FALSE)</f>
        <v>4.29</v>
      </c>
      <c r="E1243" t="str">
        <f>VLOOKUP(A1243,'Medical Examinations'!$A$1:$L$2336,4,FALSE)</f>
        <v>No</v>
      </c>
      <c r="F1243" t="str">
        <f>VLOOKUP(A1243,'Medical Examinations'!$A$1:$L$2336,5,FALSE)</f>
        <v>No</v>
      </c>
      <c r="G1243" t="str">
        <f>VLOOKUP(A1243,'Medical Examinations'!$A$1:$L$2336,6,FALSE)</f>
        <v>No</v>
      </c>
      <c r="H1243" s="25">
        <f>VLOOKUP(A1243,'Medical Examinations'!$A$1:$L$2336,7,FALSE)</f>
        <v>1</v>
      </c>
      <c r="I1243" t="str">
        <f>VLOOKUP(A1243,'Medical Examinations'!$A$1:$L$2336,8,FALSE)</f>
        <v>No</v>
      </c>
      <c r="J1243" t="str">
        <f>VLOOKUP(A1243,'Medical Examinations'!$A$1:$L$2336,11,FALSE)</f>
        <v>Obesity</v>
      </c>
      <c r="K1243" t="str">
        <f>VLOOKUP(A1243,'Medical Examinations'!$A$1:$L$2336,12,FALSE)</f>
        <v>Normal</v>
      </c>
      <c r="L1243" t="str">
        <f>VLOOKUP(A1243,'Hospitalisation Details'!$A$1:$M$2344,12,FALSE)</f>
        <v>27-09-1992</v>
      </c>
      <c r="M1243">
        <f>VLOOKUP(A1243,'Hospitalisation Details'!$A$1:$M$2344,6,FALSE)</f>
        <v>8954.99</v>
      </c>
      <c r="N1243" t="str">
        <f>VLOOKUP(A1243,'Hospitalisation Details'!$A$1:$M$2344,7,FALSE)</f>
        <v>tier - 2</v>
      </c>
      <c r="O1243" t="str">
        <f>VLOOKUP(A1243,'Hospitalisation Details'!$A$1:$M$2344,8,FALSE)</f>
        <v>tier - 3</v>
      </c>
      <c r="P1243" t="str">
        <f>VLOOKUP(A1243,'Hospitalisation Details'!$A$1:$M$2344,9,FALSE)</f>
        <v>R1026</v>
      </c>
      <c r="Q1243">
        <f>VLOOKUP(A1243,'Hospitalisation Details'!$A$1:$M$2344,13,FALSE)</f>
        <v>30</v>
      </c>
    </row>
    <row r="1244" spans="1:17" ht="15.5" x14ac:dyDescent="0.35">
      <c r="A1244" s="21" t="s">
        <v>1128</v>
      </c>
      <c r="B1244" t="str">
        <f>VLOOKUP('Customer Names'!A1244,'Customer Names'!$A$2:$C$2336,3,FALSE)</f>
        <v xml:space="preserve">  Rafer</v>
      </c>
      <c r="C1244">
        <f>VLOOKUP(A1244,'Medical Examinations'!$A$1:$L$2336,2, FALSE)</f>
        <v>43.89</v>
      </c>
      <c r="D1244">
        <f>VLOOKUP(A1244,'Medical Examinations'!$A$1:$L$2336,3,FALSE)</f>
        <v>6.32</v>
      </c>
      <c r="E1244" t="str">
        <f>VLOOKUP(A1244,'Medical Examinations'!$A$1:$L$2336,4,FALSE)</f>
        <v>yes</v>
      </c>
      <c r="F1244" t="str">
        <f>VLOOKUP(A1244,'Medical Examinations'!$A$1:$L$2336,5,FALSE)</f>
        <v>No</v>
      </c>
      <c r="G1244" t="str">
        <f>VLOOKUP(A1244,'Medical Examinations'!$A$1:$L$2336,6,FALSE)</f>
        <v>No</v>
      </c>
      <c r="H1244" s="25">
        <f>VLOOKUP(A1244,'Medical Examinations'!$A$1:$L$2336,7,FALSE)</f>
        <v>0</v>
      </c>
      <c r="I1244" t="str">
        <f>VLOOKUP(A1244,'Medical Examinations'!$A$1:$L$2336,8,FALSE)</f>
        <v>No</v>
      </c>
      <c r="J1244" t="str">
        <f>VLOOKUP(A1244,'Medical Examinations'!$A$1:$L$2336,11,FALSE)</f>
        <v>Obesity</v>
      </c>
      <c r="K1244" t="str">
        <f>VLOOKUP(A1244,'Medical Examinations'!$A$1:$L$2336,12,FALSE)</f>
        <v>Prediabetes</v>
      </c>
      <c r="L1244" t="str">
        <f>VLOOKUP(A1244,'Hospitalisation Details'!$A$1:$M$2344,12,FALSE)</f>
        <v>25-12-1976</v>
      </c>
      <c r="M1244">
        <f>VLOOKUP(A1244,'Hospitalisation Details'!$A$1:$M$2344,6,FALSE)</f>
        <v>8944.1200000000008</v>
      </c>
      <c r="N1244" t="str">
        <f>VLOOKUP(A1244,'Hospitalisation Details'!$A$1:$M$2344,7,FALSE)</f>
        <v>tier - 3</v>
      </c>
      <c r="O1244" t="str">
        <f>VLOOKUP(A1244,'Hospitalisation Details'!$A$1:$M$2344,8,FALSE)</f>
        <v>tier - 2</v>
      </c>
      <c r="P1244" t="str">
        <f>VLOOKUP(A1244,'Hospitalisation Details'!$A$1:$M$2344,9,FALSE)</f>
        <v>R1013</v>
      </c>
      <c r="Q1244">
        <f>VLOOKUP(A1244,'Hospitalisation Details'!$A$1:$M$2344,13,FALSE)</f>
        <v>46</v>
      </c>
    </row>
    <row r="1245" spans="1:17" ht="15.5" x14ac:dyDescent="0.35">
      <c r="A1245" s="21" t="s">
        <v>1127</v>
      </c>
      <c r="B1245" t="str">
        <f>VLOOKUP('Customer Names'!A1245,'Customer Names'!$A$2:$C$2336,3,FALSE)</f>
        <v xml:space="preserve">  Claire</v>
      </c>
      <c r="C1245">
        <f>VLOOKUP(A1245,'Medical Examinations'!$A$1:$L$2336,2, FALSE)</f>
        <v>25.6</v>
      </c>
      <c r="D1245">
        <f>VLOOKUP(A1245,'Medical Examinations'!$A$1:$L$2336,3,FALSE)</f>
        <v>5.65</v>
      </c>
      <c r="E1245" t="str">
        <f>VLOOKUP(A1245,'Medical Examinations'!$A$1:$L$2336,4,FALSE)</f>
        <v>No</v>
      </c>
      <c r="F1245" t="str">
        <f>VLOOKUP(A1245,'Medical Examinations'!$A$1:$L$2336,5,FALSE)</f>
        <v>No</v>
      </c>
      <c r="G1245" t="str">
        <f>VLOOKUP(A1245,'Medical Examinations'!$A$1:$L$2336,6,FALSE)</f>
        <v>No</v>
      </c>
      <c r="H1245" s="25">
        <f>VLOOKUP(A1245,'Medical Examinations'!$A$1:$L$2336,7,FALSE)</f>
        <v>2</v>
      </c>
      <c r="I1245" t="str">
        <f>VLOOKUP(A1245,'Medical Examinations'!$A$1:$L$2336,8,FALSE)</f>
        <v>No</v>
      </c>
      <c r="J1245" t="str">
        <f>VLOOKUP(A1245,'Medical Examinations'!$A$1:$L$2336,11,FALSE)</f>
        <v>Over Weight</v>
      </c>
      <c r="K1245" t="str">
        <f>VLOOKUP(A1245,'Medical Examinations'!$A$1:$L$2336,12,FALSE)</f>
        <v>Normal</v>
      </c>
      <c r="L1245" t="str">
        <f>VLOOKUP(A1245,'Hospitalisation Details'!$A$1:$M$2344,12,FALSE)</f>
        <v>06-06-1972</v>
      </c>
      <c r="M1245">
        <f>VLOOKUP(A1245,'Hospitalisation Details'!$A$1:$M$2344,6,FALSE)</f>
        <v>8932.08</v>
      </c>
      <c r="N1245" t="str">
        <f>VLOOKUP(A1245,'Hospitalisation Details'!$A$1:$M$2344,7,FALSE)</f>
        <v>tier - 2</v>
      </c>
      <c r="O1245" t="str">
        <f>VLOOKUP(A1245,'Hospitalisation Details'!$A$1:$M$2344,8,FALSE)</f>
        <v>tier - 1</v>
      </c>
      <c r="P1245" t="str">
        <f>VLOOKUP(A1245,'Hospitalisation Details'!$A$1:$M$2344,9,FALSE)</f>
        <v>R1011</v>
      </c>
      <c r="Q1245">
        <f>VLOOKUP(A1245,'Hospitalisation Details'!$A$1:$M$2344,13,FALSE)</f>
        <v>51</v>
      </c>
    </row>
    <row r="1246" spans="1:17" ht="15.5" x14ac:dyDescent="0.35">
      <c r="A1246" s="21" t="s">
        <v>1126</v>
      </c>
      <c r="B1246" t="str">
        <f>VLOOKUP('Customer Names'!A1246,'Customer Names'!$A$2:$C$2336,3,FALSE)</f>
        <v xml:space="preserve">  Erynn J</v>
      </c>
      <c r="C1246">
        <f>VLOOKUP(A1246,'Medical Examinations'!$A$1:$L$2336,2, FALSE)</f>
        <v>29.545000000000002</v>
      </c>
      <c r="D1246">
        <f>VLOOKUP(A1246,'Medical Examinations'!$A$1:$L$2336,3,FALSE)</f>
        <v>8.41</v>
      </c>
      <c r="E1246" t="str">
        <f>VLOOKUP(A1246,'Medical Examinations'!$A$1:$L$2336,4,FALSE)</f>
        <v>yes</v>
      </c>
      <c r="F1246" t="str">
        <f>VLOOKUP(A1246,'Medical Examinations'!$A$1:$L$2336,5,FALSE)</f>
        <v>No</v>
      </c>
      <c r="G1246" t="str">
        <f>VLOOKUP(A1246,'Medical Examinations'!$A$1:$L$2336,6,FALSE)</f>
        <v>No</v>
      </c>
      <c r="H1246" s="25">
        <f>VLOOKUP(A1246,'Medical Examinations'!$A$1:$L$2336,7,FALSE)</f>
        <v>1</v>
      </c>
      <c r="I1246" t="str">
        <f>VLOOKUP(A1246,'Medical Examinations'!$A$1:$L$2336,8,FALSE)</f>
        <v>No</v>
      </c>
      <c r="J1246" t="str">
        <f>VLOOKUP(A1246,'Medical Examinations'!$A$1:$L$2336,11,FALSE)</f>
        <v>Over Weight</v>
      </c>
      <c r="K1246" t="str">
        <f>VLOOKUP(A1246,'Medical Examinations'!$A$1:$L$2336,12,FALSE)</f>
        <v>Diabetes</v>
      </c>
      <c r="L1246" t="str">
        <f>VLOOKUP(A1246,'Hospitalisation Details'!$A$1:$M$2344,12,FALSE)</f>
        <v>07-07-1975</v>
      </c>
      <c r="M1246">
        <f>VLOOKUP(A1246,'Hospitalisation Details'!$A$1:$M$2344,6,FALSE)</f>
        <v>8930.93</v>
      </c>
      <c r="N1246" t="str">
        <f>VLOOKUP(A1246,'Hospitalisation Details'!$A$1:$M$2344,7,FALSE)</f>
        <v>tier - 2</v>
      </c>
      <c r="O1246" t="str">
        <f>VLOOKUP(A1246,'Hospitalisation Details'!$A$1:$M$2344,8,FALSE)</f>
        <v>tier - 2</v>
      </c>
      <c r="P1246" t="str">
        <f>VLOOKUP(A1246,'Hospitalisation Details'!$A$1:$M$2344,9,FALSE)</f>
        <v>R1012</v>
      </c>
      <c r="Q1246">
        <f>VLOOKUP(A1246,'Hospitalisation Details'!$A$1:$M$2344,13,FALSE)</f>
        <v>48</v>
      </c>
    </row>
    <row r="1247" spans="1:17" ht="15.5" x14ac:dyDescent="0.35">
      <c r="A1247" s="21" t="s">
        <v>1125</v>
      </c>
      <c r="B1247" t="str">
        <f>VLOOKUP('Customer Names'!A1247,'Customer Names'!$A$2:$C$2336,3,FALSE)</f>
        <v xml:space="preserve">  Mahesh</v>
      </c>
      <c r="C1247">
        <f>VLOOKUP(A1247,'Medical Examinations'!$A$1:$L$2336,2, FALSE)</f>
        <v>23.25</v>
      </c>
      <c r="D1247">
        <f>VLOOKUP(A1247,'Medical Examinations'!$A$1:$L$2336,3,FALSE)</f>
        <v>11.96</v>
      </c>
      <c r="E1247" t="str">
        <f>VLOOKUP(A1247,'Medical Examinations'!$A$1:$L$2336,4,FALSE)</f>
        <v>yes</v>
      </c>
      <c r="F1247" t="str">
        <f>VLOOKUP(A1247,'Medical Examinations'!$A$1:$L$2336,5,FALSE)</f>
        <v>No</v>
      </c>
      <c r="G1247" t="str">
        <f>VLOOKUP(A1247,'Medical Examinations'!$A$1:$L$2336,6,FALSE)</f>
        <v>No</v>
      </c>
      <c r="H1247" s="25">
        <f>VLOOKUP(A1247,'Medical Examinations'!$A$1:$L$2336,7,FALSE)</f>
        <v>0</v>
      </c>
      <c r="I1247" t="str">
        <f>VLOOKUP(A1247,'Medical Examinations'!$A$1:$L$2336,8,FALSE)</f>
        <v>No</v>
      </c>
      <c r="J1247" t="str">
        <f>VLOOKUP(A1247,'Medical Examinations'!$A$1:$L$2336,11,FALSE)</f>
        <v>Normal Weight</v>
      </c>
      <c r="K1247" t="str">
        <f>VLOOKUP(A1247,'Medical Examinations'!$A$1:$L$2336,12,FALSE)</f>
        <v>Diabetes</v>
      </c>
      <c r="L1247" t="str">
        <f>VLOOKUP(A1247,'Hospitalisation Details'!$A$1:$M$2344,12,FALSE)</f>
        <v>06-09-1967</v>
      </c>
      <c r="M1247">
        <f>VLOOKUP(A1247,'Hospitalisation Details'!$A$1:$M$2344,6,FALSE)</f>
        <v>8908.4699999999993</v>
      </c>
      <c r="N1247" t="str">
        <f>VLOOKUP(A1247,'Hospitalisation Details'!$A$1:$M$2344,7,FALSE)</f>
        <v>tier - 3</v>
      </c>
      <c r="O1247" t="str">
        <f>VLOOKUP(A1247,'Hospitalisation Details'!$A$1:$M$2344,8,FALSE)</f>
        <v>tier - 2</v>
      </c>
      <c r="P1247" t="str">
        <f>VLOOKUP(A1247,'Hospitalisation Details'!$A$1:$M$2344,9,FALSE)</f>
        <v>R1013</v>
      </c>
      <c r="Q1247">
        <f>VLOOKUP(A1247,'Hospitalisation Details'!$A$1:$M$2344,13,FALSE)</f>
        <v>55</v>
      </c>
    </row>
    <row r="1248" spans="1:17" ht="15.5" x14ac:dyDescent="0.35">
      <c r="A1248" s="21" t="s">
        <v>1124</v>
      </c>
      <c r="B1248" t="str">
        <f>VLOOKUP('Customer Names'!A1248,'Customer Names'!$A$2:$C$2336,3,FALSE)</f>
        <v xml:space="preserve">  Stanley</v>
      </c>
      <c r="C1248">
        <f>VLOOKUP(A1248,'Medical Examinations'!$A$1:$L$2336,2, FALSE)</f>
        <v>43.95</v>
      </c>
      <c r="D1248">
        <f>VLOOKUP(A1248,'Medical Examinations'!$A$1:$L$2336,3,FALSE)</f>
        <v>5.17</v>
      </c>
      <c r="E1248" t="str">
        <f>VLOOKUP(A1248,'Medical Examinations'!$A$1:$L$2336,4,FALSE)</f>
        <v>yes</v>
      </c>
      <c r="F1248" t="str">
        <f>VLOOKUP(A1248,'Medical Examinations'!$A$1:$L$2336,5,FALSE)</f>
        <v>No</v>
      </c>
      <c r="G1248" t="str">
        <f>VLOOKUP(A1248,'Medical Examinations'!$A$1:$L$2336,6,FALSE)</f>
        <v>Yes</v>
      </c>
      <c r="H1248" s="25">
        <f>VLOOKUP(A1248,'Medical Examinations'!$A$1:$L$2336,7,FALSE)</f>
        <v>1</v>
      </c>
      <c r="I1248" t="str">
        <f>VLOOKUP(A1248,'Medical Examinations'!$A$1:$L$2336,8,FALSE)</f>
        <v>No</v>
      </c>
      <c r="J1248" t="str">
        <f>VLOOKUP(A1248,'Medical Examinations'!$A$1:$L$2336,11,FALSE)</f>
        <v>Obesity</v>
      </c>
      <c r="K1248" t="str">
        <f>VLOOKUP(A1248,'Medical Examinations'!$A$1:$L$2336,12,FALSE)</f>
        <v>Normal</v>
      </c>
      <c r="L1248" t="str">
        <f>VLOOKUP(A1248,'Hospitalisation Details'!$A$1:$M$2344,12,FALSE)</f>
        <v>28-11-1997</v>
      </c>
      <c r="M1248">
        <f>VLOOKUP(A1248,'Hospitalisation Details'!$A$1:$M$2344,6,FALSE)</f>
        <v>8906.14</v>
      </c>
      <c r="N1248" t="str">
        <f>VLOOKUP(A1248,'Hospitalisation Details'!$A$1:$M$2344,7,FALSE)</f>
        <v>tier - 2</v>
      </c>
      <c r="O1248" t="str">
        <f>VLOOKUP(A1248,'Hospitalisation Details'!$A$1:$M$2344,8,FALSE)</f>
        <v>tier - 2</v>
      </c>
      <c r="P1248" t="str">
        <f>VLOOKUP(A1248,'Hospitalisation Details'!$A$1:$M$2344,9,FALSE)</f>
        <v>R1012</v>
      </c>
      <c r="Q1248">
        <f>VLOOKUP(A1248,'Hospitalisation Details'!$A$1:$M$2344,13,FALSE)</f>
        <v>25</v>
      </c>
    </row>
    <row r="1249" spans="1:17" ht="15.5" x14ac:dyDescent="0.35">
      <c r="A1249" s="21" t="s">
        <v>1123</v>
      </c>
      <c r="B1249" t="str">
        <f>VLOOKUP('Customer Names'!A1249,'Customer Names'!$A$2:$C$2336,3,FALSE)</f>
        <v xml:space="preserve">  Gregory</v>
      </c>
      <c r="C1249">
        <f>VLOOKUP(A1249,'Medical Examinations'!$A$1:$L$2336,2, FALSE)</f>
        <v>21.85</v>
      </c>
      <c r="D1249">
        <f>VLOOKUP(A1249,'Medical Examinations'!$A$1:$L$2336,3,FALSE)</f>
        <v>8.76</v>
      </c>
      <c r="E1249" t="str">
        <f>VLOOKUP(A1249,'Medical Examinations'!$A$1:$L$2336,4,FALSE)</f>
        <v>No</v>
      </c>
      <c r="F1249" t="str">
        <f>VLOOKUP(A1249,'Medical Examinations'!$A$1:$L$2336,5,FALSE)</f>
        <v>No</v>
      </c>
      <c r="G1249" t="str">
        <f>VLOOKUP(A1249,'Medical Examinations'!$A$1:$L$2336,6,FALSE)</f>
        <v>No</v>
      </c>
      <c r="H1249" s="25">
        <f>VLOOKUP(A1249,'Medical Examinations'!$A$1:$L$2336,7,FALSE)</f>
        <v>0</v>
      </c>
      <c r="I1249" t="str">
        <f>VLOOKUP(A1249,'Medical Examinations'!$A$1:$L$2336,8,FALSE)</f>
        <v>No</v>
      </c>
      <c r="J1249" t="str">
        <f>VLOOKUP(A1249,'Medical Examinations'!$A$1:$L$2336,11,FALSE)</f>
        <v>Normal Weight</v>
      </c>
      <c r="K1249" t="str">
        <f>VLOOKUP(A1249,'Medical Examinations'!$A$1:$L$2336,12,FALSE)</f>
        <v>Diabetes</v>
      </c>
      <c r="L1249" t="str">
        <f>VLOOKUP(A1249,'Hospitalisation Details'!$A$1:$M$2344,12,FALSE)</f>
        <v>16-12-1978</v>
      </c>
      <c r="M1249">
        <f>VLOOKUP(A1249,'Hospitalisation Details'!$A$1:$M$2344,6,FALSE)</f>
        <v>8891.14</v>
      </c>
      <c r="N1249" t="str">
        <f>VLOOKUP(A1249,'Hospitalisation Details'!$A$1:$M$2344,7,FALSE)</f>
        <v>tier - 2</v>
      </c>
      <c r="O1249" t="str">
        <f>VLOOKUP(A1249,'Hospitalisation Details'!$A$1:$M$2344,8,FALSE)</f>
        <v>tier - 3</v>
      </c>
      <c r="P1249" t="str">
        <f>VLOOKUP(A1249,'Hospitalisation Details'!$A$1:$M$2344,9,FALSE)</f>
        <v>R1017</v>
      </c>
      <c r="Q1249">
        <f>VLOOKUP(A1249,'Hospitalisation Details'!$A$1:$M$2344,13,FALSE)</f>
        <v>44</v>
      </c>
    </row>
    <row r="1250" spans="1:17" ht="15.5" x14ac:dyDescent="0.35">
      <c r="A1250" s="21" t="s">
        <v>1122</v>
      </c>
      <c r="B1250" t="str">
        <f>VLOOKUP('Customer Names'!A1250,'Customer Names'!$A$2:$C$2336,3,FALSE)</f>
        <v xml:space="preserve">  Eric</v>
      </c>
      <c r="C1250">
        <f>VLOOKUP(A1250,'Medical Examinations'!$A$1:$L$2336,2, FALSE)</f>
        <v>25.73</v>
      </c>
      <c r="D1250">
        <f>VLOOKUP(A1250,'Medical Examinations'!$A$1:$L$2336,3,FALSE)</f>
        <v>7.99</v>
      </c>
      <c r="E1250" t="str">
        <f>VLOOKUP(A1250,'Medical Examinations'!$A$1:$L$2336,4,FALSE)</f>
        <v>No</v>
      </c>
      <c r="F1250" t="str">
        <f>VLOOKUP(A1250,'Medical Examinations'!$A$1:$L$2336,5,FALSE)</f>
        <v>No</v>
      </c>
      <c r="G1250" t="str">
        <f>VLOOKUP(A1250,'Medical Examinations'!$A$1:$L$2336,6,FALSE)</f>
        <v>No</v>
      </c>
      <c r="H1250" s="25">
        <f>VLOOKUP(A1250,'Medical Examinations'!$A$1:$L$2336,7,FALSE)</f>
        <v>2</v>
      </c>
      <c r="I1250" t="str">
        <f>VLOOKUP(A1250,'Medical Examinations'!$A$1:$L$2336,8,FALSE)</f>
        <v>No</v>
      </c>
      <c r="J1250" t="str">
        <f>VLOOKUP(A1250,'Medical Examinations'!$A$1:$L$2336,11,FALSE)</f>
        <v>Over Weight</v>
      </c>
      <c r="K1250" t="str">
        <f>VLOOKUP(A1250,'Medical Examinations'!$A$1:$L$2336,12,FALSE)</f>
        <v>Diabetes</v>
      </c>
      <c r="L1250" t="str">
        <f>VLOOKUP(A1250,'Hospitalisation Details'!$A$1:$M$2344,12,FALSE)</f>
        <v>09-09-1973</v>
      </c>
      <c r="M1250">
        <f>VLOOKUP(A1250,'Hospitalisation Details'!$A$1:$M$2344,6,FALSE)</f>
        <v>8890.59</v>
      </c>
      <c r="N1250" t="str">
        <f>VLOOKUP(A1250,'Hospitalisation Details'!$A$1:$M$2344,7,FALSE)</f>
        <v>tier - 2</v>
      </c>
      <c r="O1250" t="str">
        <f>VLOOKUP(A1250,'Hospitalisation Details'!$A$1:$M$2344,8,FALSE)</f>
        <v>tier - 3</v>
      </c>
      <c r="P1250" t="str">
        <f>VLOOKUP(A1250,'Hospitalisation Details'!$A$1:$M$2344,9,FALSE)</f>
        <v>R1012</v>
      </c>
      <c r="Q1250">
        <f>VLOOKUP(A1250,'Hospitalisation Details'!$A$1:$M$2344,13,FALSE)</f>
        <v>49</v>
      </c>
    </row>
    <row r="1251" spans="1:17" ht="15.5" x14ac:dyDescent="0.35">
      <c r="A1251" s="21" t="s">
        <v>1121</v>
      </c>
      <c r="B1251" t="str">
        <f>VLOOKUP('Customer Names'!A1251,'Customer Names'!$A$2:$C$2336,3,FALSE)</f>
        <v xml:space="preserve">  Rachel M</v>
      </c>
      <c r="C1251">
        <f>VLOOKUP(A1251,'Medical Examinations'!$A$1:$L$2336,2, FALSE)</f>
        <v>32.229999999999997</v>
      </c>
      <c r="D1251">
        <f>VLOOKUP(A1251,'Medical Examinations'!$A$1:$L$2336,3,FALSE)</f>
        <v>8.59</v>
      </c>
      <c r="E1251" t="str">
        <f>VLOOKUP(A1251,'Medical Examinations'!$A$1:$L$2336,4,FALSE)</f>
        <v>No</v>
      </c>
      <c r="F1251" t="str">
        <f>VLOOKUP(A1251,'Medical Examinations'!$A$1:$L$2336,5,FALSE)</f>
        <v>No</v>
      </c>
      <c r="G1251" t="str">
        <f>VLOOKUP(A1251,'Medical Examinations'!$A$1:$L$2336,6,FALSE)</f>
        <v>No</v>
      </c>
      <c r="H1251" s="25">
        <f>VLOOKUP(A1251,'Medical Examinations'!$A$1:$L$2336,7,FALSE)</f>
        <v>0</v>
      </c>
      <c r="I1251" t="str">
        <f>VLOOKUP(A1251,'Medical Examinations'!$A$1:$L$2336,8,FALSE)</f>
        <v>No</v>
      </c>
      <c r="J1251" t="str">
        <f>VLOOKUP(A1251,'Medical Examinations'!$A$1:$L$2336,11,FALSE)</f>
        <v>Obesity</v>
      </c>
      <c r="K1251" t="str">
        <f>VLOOKUP(A1251,'Medical Examinations'!$A$1:$L$2336,12,FALSE)</f>
        <v>Diabetes</v>
      </c>
      <c r="L1251" t="str">
        <f>VLOOKUP(A1251,'Hospitalisation Details'!$A$1:$M$2344,12,FALSE)</f>
        <v>18-06-1974</v>
      </c>
      <c r="M1251">
        <f>VLOOKUP(A1251,'Hospitalisation Details'!$A$1:$M$2344,6,FALSE)</f>
        <v>8871.15</v>
      </c>
      <c r="N1251" t="str">
        <f>VLOOKUP(A1251,'Hospitalisation Details'!$A$1:$M$2344,7,FALSE)</f>
        <v>tier - 2</v>
      </c>
      <c r="O1251" t="str">
        <f>VLOOKUP(A1251,'Hospitalisation Details'!$A$1:$M$2344,8,FALSE)</f>
        <v>tier - 3</v>
      </c>
      <c r="P1251" t="str">
        <f>VLOOKUP(A1251,'Hospitalisation Details'!$A$1:$M$2344,9,FALSE)</f>
        <v>R1013</v>
      </c>
      <c r="Q1251">
        <f>VLOOKUP(A1251,'Hospitalisation Details'!$A$1:$M$2344,13,FALSE)</f>
        <v>49</v>
      </c>
    </row>
    <row r="1252" spans="1:17" ht="15.5" x14ac:dyDescent="0.35">
      <c r="A1252" s="21" t="s">
        <v>1120</v>
      </c>
      <c r="B1252" t="str">
        <f>VLOOKUP('Customer Names'!A1252,'Customer Names'!$A$2:$C$2336,3,FALSE)</f>
        <v xml:space="preserve">  Fritz</v>
      </c>
      <c r="C1252">
        <f>VLOOKUP(A1252,'Medical Examinations'!$A$1:$L$2336,2, FALSE)</f>
        <v>32.204999999999998</v>
      </c>
      <c r="D1252">
        <f>VLOOKUP(A1252,'Medical Examinations'!$A$1:$L$2336,3,FALSE)</f>
        <v>6.14</v>
      </c>
      <c r="E1252" t="str">
        <f>VLOOKUP(A1252,'Medical Examinations'!$A$1:$L$2336,4,FALSE)</f>
        <v>No</v>
      </c>
      <c r="F1252" t="str">
        <f>VLOOKUP(A1252,'Medical Examinations'!$A$1:$L$2336,5,FALSE)</f>
        <v>No</v>
      </c>
      <c r="G1252" t="str">
        <f>VLOOKUP(A1252,'Medical Examinations'!$A$1:$L$2336,6,FALSE)</f>
        <v>No</v>
      </c>
      <c r="H1252" s="25">
        <f>VLOOKUP(A1252,'Medical Examinations'!$A$1:$L$2336,7,FALSE)</f>
        <v>2</v>
      </c>
      <c r="I1252" t="str">
        <f>VLOOKUP(A1252,'Medical Examinations'!$A$1:$L$2336,8,FALSE)</f>
        <v>No</v>
      </c>
      <c r="J1252" t="str">
        <f>VLOOKUP(A1252,'Medical Examinations'!$A$1:$L$2336,11,FALSE)</f>
        <v>Obesity</v>
      </c>
      <c r="K1252" t="str">
        <f>VLOOKUP(A1252,'Medical Examinations'!$A$1:$L$2336,12,FALSE)</f>
        <v>Prediabetes</v>
      </c>
      <c r="L1252" t="str">
        <f>VLOOKUP(A1252,'Hospitalisation Details'!$A$1:$M$2344,12,FALSE)</f>
        <v>22-11-1972</v>
      </c>
      <c r="M1252">
        <f>VLOOKUP(A1252,'Hospitalisation Details'!$A$1:$M$2344,6,FALSE)</f>
        <v>8835.26</v>
      </c>
      <c r="N1252" t="str">
        <f>VLOOKUP(A1252,'Hospitalisation Details'!$A$1:$M$2344,7,FALSE)</f>
        <v>tier - 3</v>
      </c>
      <c r="O1252" t="str">
        <f>VLOOKUP(A1252,'Hospitalisation Details'!$A$1:$M$2344,8,FALSE)</f>
        <v>tier - 2</v>
      </c>
      <c r="P1252" t="str">
        <f>VLOOKUP(A1252,'Hospitalisation Details'!$A$1:$M$2344,9,FALSE)</f>
        <v>R1012</v>
      </c>
      <c r="Q1252">
        <f>VLOOKUP(A1252,'Hospitalisation Details'!$A$1:$M$2344,13,FALSE)</f>
        <v>50</v>
      </c>
    </row>
    <row r="1253" spans="1:17" ht="15.5" x14ac:dyDescent="0.35">
      <c r="A1253" s="21" t="s">
        <v>1119</v>
      </c>
      <c r="B1253" t="str">
        <f>VLOOKUP('Customer Names'!A1253,'Customer Names'!$A$2:$C$2336,3,FALSE)</f>
        <v xml:space="preserve">  Brad</v>
      </c>
      <c r="C1253">
        <f>VLOOKUP(A1253,'Medical Examinations'!$A$1:$L$2336,2, FALSE)</f>
        <v>26.41</v>
      </c>
      <c r="D1253">
        <f>VLOOKUP(A1253,'Medical Examinations'!$A$1:$L$2336,3,FALSE)</f>
        <v>4.08</v>
      </c>
      <c r="E1253" t="str">
        <f>VLOOKUP(A1253,'Medical Examinations'!$A$1:$L$2336,4,FALSE)</f>
        <v>No</v>
      </c>
      <c r="F1253" t="str">
        <f>VLOOKUP(A1253,'Medical Examinations'!$A$1:$L$2336,5,FALSE)</f>
        <v>No</v>
      </c>
      <c r="G1253" t="str">
        <f>VLOOKUP(A1253,'Medical Examinations'!$A$1:$L$2336,6,FALSE)</f>
        <v>No</v>
      </c>
      <c r="H1253" s="25">
        <f>VLOOKUP(A1253,'Medical Examinations'!$A$1:$L$2336,7,FALSE)</f>
        <v>2</v>
      </c>
      <c r="I1253" t="str">
        <f>VLOOKUP(A1253,'Medical Examinations'!$A$1:$L$2336,8,FALSE)</f>
        <v>No</v>
      </c>
      <c r="J1253" t="str">
        <f>VLOOKUP(A1253,'Medical Examinations'!$A$1:$L$2336,11,FALSE)</f>
        <v>Over Weight</v>
      </c>
      <c r="K1253" t="str">
        <f>VLOOKUP(A1253,'Medical Examinations'!$A$1:$L$2336,12,FALSE)</f>
        <v>Normal</v>
      </c>
      <c r="L1253" t="str">
        <f>VLOOKUP(A1253,'Hospitalisation Details'!$A$1:$M$2344,12,FALSE)</f>
        <v>14-11-1972</v>
      </c>
      <c r="M1253">
        <f>VLOOKUP(A1253,'Hospitalisation Details'!$A$1:$M$2344,6,FALSE)</f>
        <v>8827.2099999999991</v>
      </c>
      <c r="N1253" t="str">
        <f>VLOOKUP(A1253,'Hospitalisation Details'!$A$1:$M$2344,7,FALSE)</f>
        <v>tier - 3</v>
      </c>
      <c r="O1253" t="str">
        <f>VLOOKUP(A1253,'Hospitalisation Details'!$A$1:$M$2344,8,FALSE)</f>
        <v>tier - 1</v>
      </c>
      <c r="P1253" t="str">
        <f>VLOOKUP(A1253,'Hospitalisation Details'!$A$1:$M$2344,9,FALSE)</f>
        <v>R1012</v>
      </c>
      <c r="Q1253">
        <f>VLOOKUP(A1253,'Hospitalisation Details'!$A$1:$M$2344,13,FALSE)</f>
        <v>50</v>
      </c>
    </row>
    <row r="1254" spans="1:17" ht="15.5" x14ac:dyDescent="0.35">
      <c r="A1254" s="21" t="s">
        <v>1118</v>
      </c>
      <c r="B1254" t="str">
        <f>VLOOKUP('Customer Names'!A1254,'Customer Names'!$A$2:$C$2336,3,FALSE)</f>
        <v xml:space="preserve">  Claire M</v>
      </c>
      <c r="C1254">
        <f>VLOOKUP(A1254,'Medical Examinations'!$A$1:$L$2336,2, FALSE)</f>
        <v>30.2</v>
      </c>
      <c r="D1254">
        <f>VLOOKUP(A1254,'Medical Examinations'!$A$1:$L$2336,3,FALSE)</f>
        <v>6.25</v>
      </c>
      <c r="E1254" t="str">
        <f>VLOOKUP(A1254,'Medical Examinations'!$A$1:$L$2336,4,FALSE)</f>
        <v>yes</v>
      </c>
      <c r="F1254" t="str">
        <f>VLOOKUP(A1254,'Medical Examinations'!$A$1:$L$2336,5,FALSE)</f>
        <v>No</v>
      </c>
      <c r="G1254" t="str">
        <f>VLOOKUP(A1254,'Medical Examinations'!$A$1:$L$2336,6,FALSE)</f>
        <v>No</v>
      </c>
      <c r="H1254" s="25">
        <f>VLOOKUP(A1254,'Medical Examinations'!$A$1:$L$2336,7,FALSE)</f>
        <v>0</v>
      </c>
      <c r="I1254" t="str">
        <f>VLOOKUP(A1254,'Medical Examinations'!$A$1:$L$2336,8,FALSE)</f>
        <v>No</v>
      </c>
      <c r="J1254" t="str">
        <f>VLOOKUP(A1254,'Medical Examinations'!$A$1:$L$2336,11,FALSE)</f>
        <v>Obesity</v>
      </c>
      <c r="K1254" t="str">
        <f>VLOOKUP(A1254,'Medical Examinations'!$A$1:$L$2336,12,FALSE)</f>
        <v>Prediabetes</v>
      </c>
      <c r="L1254" t="str">
        <f>VLOOKUP(A1254,'Hospitalisation Details'!$A$1:$M$2344,12,FALSE)</f>
        <v>14-07-1976</v>
      </c>
      <c r="M1254">
        <f>VLOOKUP(A1254,'Hospitalisation Details'!$A$1:$M$2344,6,FALSE)</f>
        <v>8825.09</v>
      </c>
      <c r="N1254" t="str">
        <f>VLOOKUP(A1254,'Hospitalisation Details'!$A$1:$M$2344,7,FALSE)</f>
        <v>tier - 2</v>
      </c>
      <c r="O1254" t="str">
        <f>VLOOKUP(A1254,'Hospitalisation Details'!$A$1:$M$2344,8,FALSE)</f>
        <v>tier - 3</v>
      </c>
      <c r="P1254" t="str">
        <f>VLOOKUP(A1254,'Hospitalisation Details'!$A$1:$M$2344,9,FALSE)</f>
        <v>R1011</v>
      </c>
      <c r="Q1254">
        <f>VLOOKUP(A1254,'Hospitalisation Details'!$A$1:$M$2344,13,FALSE)</f>
        <v>47</v>
      </c>
    </row>
    <row r="1255" spans="1:17" ht="15.5" x14ac:dyDescent="0.35">
      <c r="A1255" s="21" t="s">
        <v>1117</v>
      </c>
      <c r="B1255" t="str">
        <f>VLOOKUP('Customer Names'!A1255,'Customer Names'!$A$2:$C$2336,3,FALSE)</f>
        <v xml:space="preserve">  Jennifer</v>
      </c>
      <c r="C1255">
        <f>VLOOKUP(A1255,'Medical Examinations'!$A$1:$L$2336,2, FALSE)</f>
        <v>31.26</v>
      </c>
      <c r="D1255">
        <f>VLOOKUP(A1255,'Medical Examinations'!$A$1:$L$2336,3,FALSE)</f>
        <v>5.94</v>
      </c>
      <c r="E1255" t="str">
        <f>VLOOKUP(A1255,'Medical Examinations'!$A$1:$L$2336,4,FALSE)</f>
        <v>yes</v>
      </c>
      <c r="F1255" t="str">
        <f>VLOOKUP(A1255,'Medical Examinations'!$A$1:$L$2336,5,FALSE)</f>
        <v>No</v>
      </c>
      <c r="G1255" t="str">
        <f>VLOOKUP(A1255,'Medical Examinations'!$A$1:$L$2336,6,FALSE)</f>
        <v>No</v>
      </c>
      <c r="H1255" s="25">
        <f>VLOOKUP(A1255,'Medical Examinations'!$A$1:$L$2336,7,FALSE)</f>
        <v>1</v>
      </c>
      <c r="I1255" t="str">
        <f>VLOOKUP(A1255,'Medical Examinations'!$A$1:$L$2336,8,FALSE)</f>
        <v>No</v>
      </c>
      <c r="J1255" t="str">
        <f>VLOOKUP(A1255,'Medical Examinations'!$A$1:$L$2336,11,FALSE)</f>
        <v>Obesity</v>
      </c>
      <c r="K1255" t="str">
        <f>VLOOKUP(A1255,'Medical Examinations'!$A$1:$L$2336,12,FALSE)</f>
        <v>Prediabetes</v>
      </c>
      <c r="L1255" t="str">
        <f>VLOOKUP(A1255,'Hospitalisation Details'!$A$1:$M$2344,12,FALSE)</f>
        <v>22-08-1988</v>
      </c>
      <c r="M1255">
        <f>VLOOKUP(A1255,'Hospitalisation Details'!$A$1:$M$2344,6,FALSE)</f>
        <v>8824.27</v>
      </c>
      <c r="N1255" t="str">
        <f>VLOOKUP(A1255,'Hospitalisation Details'!$A$1:$M$2344,7,FALSE)</f>
        <v>tier - 2</v>
      </c>
      <c r="O1255" t="str">
        <f>VLOOKUP(A1255,'Hospitalisation Details'!$A$1:$M$2344,8,FALSE)</f>
        <v>tier - 1</v>
      </c>
      <c r="P1255" t="str">
        <f>VLOOKUP(A1255,'Hospitalisation Details'!$A$1:$M$2344,9,FALSE)</f>
        <v>R1025</v>
      </c>
      <c r="Q1255">
        <f>VLOOKUP(A1255,'Hospitalisation Details'!$A$1:$M$2344,13,FALSE)</f>
        <v>34</v>
      </c>
    </row>
    <row r="1256" spans="1:17" ht="15.5" x14ac:dyDescent="0.35">
      <c r="A1256" s="21" t="s">
        <v>1116</v>
      </c>
      <c r="B1256" t="str">
        <f>VLOOKUP('Customer Names'!A1256,'Customer Names'!$A$2:$C$2336,3,FALSE)</f>
        <v xml:space="preserve">  Maria S</v>
      </c>
      <c r="C1256">
        <f>VLOOKUP(A1256,'Medical Examinations'!$A$1:$L$2336,2, FALSE)</f>
        <v>33.725000000000001</v>
      </c>
      <c r="D1256">
        <f>VLOOKUP(A1256,'Medical Examinations'!$A$1:$L$2336,3,FALSE)</f>
        <v>6.45</v>
      </c>
      <c r="E1256" t="str">
        <f>VLOOKUP(A1256,'Medical Examinations'!$A$1:$L$2336,4,FALSE)</f>
        <v>yes</v>
      </c>
      <c r="F1256" t="str">
        <f>VLOOKUP(A1256,'Medical Examinations'!$A$1:$L$2336,5,FALSE)</f>
        <v>No</v>
      </c>
      <c r="G1256" t="str">
        <f>VLOOKUP(A1256,'Medical Examinations'!$A$1:$L$2336,6,FALSE)</f>
        <v>No</v>
      </c>
      <c r="H1256" s="25">
        <f>VLOOKUP(A1256,'Medical Examinations'!$A$1:$L$2336,7,FALSE)</f>
        <v>0</v>
      </c>
      <c r="I1256" t="str">
        <f>VLOOKUP(A1256,'Medical Examinations'!$A$1:$L$2336,8,FALSE)</f>
        <v>No</v>
      </c>
      <c r="J1256" t="str">
        <f>VLOOKUP(A1256,'Medical Examinations'!$A$1:$L$2336,11,FALSE)</f>
        <v>Obesity</v>
      </c>
      <c r="K1256" t="str">
        <f>VLOOKUP(A1256,'Medical Examinations'!$A$1:$L$2336,12,FALSE)</f>
        <v>Diabetes</v>
      </c>
      <c r="L1256" t="str">
        <f>VLOOKUP(A1256,'Hospitalisation Details'!$A$1:$M$2344,12,FALSE)</f>
        <v>19-10-1976</v>
      </c>
      <c r="M1256">
        <f>VLOOKUP(A1256,'Hospitalisation Details'!$A$1:$M$2344,6,FALSE)</f>
        <v>8823.99</v>
      </c>
      <c r="N1256" t="str">
        <f>VLOOKUP(A1256,'Hospitalisation Details'!$A$1:$M$2344,7,FALSE)</f>
        <v>tier - 2</v>
      </c>
      <c r="O1256" t="str">
        <f>VLOOKUP(A1256,'Hospitalisation Details'!$A$1:$M$2344,8,FALSE)</f>
        <v>tier - 3</v>
      </c>
      <c r="P1256" t="str">
        <f>VLOOKUP(A1256,'Hospitalisation Details'!$A$1:$M$2344,9,FALSE)</f>
        <v>R1024</v>
      </c>
      <c r="Q1256">
        <f>VLOOKUP(A1256,'Hospitalisation Details'!$A$1:$M$2344,13,FALSE)</f>
        <v>46</v>
      </c>
    </row>
    <row r="1257" spans="1:17" ht="15.5" x14ac:dyDescent="0.35">
      <c r="A1257" s="21" t="s">
        <v>1115</v>
      </c>
      <c r="B1257" t="str">
        <f>VLOOKUP('Customer Names'!A1257,'Customer Names'!$A$2:$C$2336,3,FALSE)</f>
        <v xml:space="preserve">  Katherine E</v>
      </c>
      <c r="C1257">
        <f>VLOOKUP(A1257,'Medical Examinations'!$A$1:$L$2336,2, FALSE)</f>
        <v>28.9</v>
      </c>
      <c r="D1257">
        <f>VLOOKUP(A1257,'Medical Examinations'!$A$1:$L$2336,3,FALSE)</f>
        <v>5.74</v>
      </c>
      <c r="E1257" t="str">
        <f>VLOOKUP(A1257,'Medical Examinations'!$A$1:$L$2336,4,FALSE)</f>
        <v>yes</v>
      </c>
      <c r="F1257" t="str">
        <f>VLOOKUP(A1257,'Medical Examinations'!$A$1:$L$2336,5,FALSE)</f>
        <v>No</v>
      </c>
      <c r="G1257" t="str">
        <f>VLOOKUP(A1257,'Medical Examinations'!$A$1:$L$2336,6,FALSE)</f>
        <v>No</v>
      </c>
      <c r="H1257" s="25">
        <f>VLOOKUP(A1257,'Medical Examinations'!$A$1:$L$2336,7,FALSE)</f>
        <v>0</v>
      </c>
      <c r="I1257" t="str">
        <f>VLOOKUP(A1257,'Medical Examinations'!$A$1:$L$2336,8,FALSE)</f>
        <v>No</v>
      </c>
      <c r="J1257" t="str">
        <f>VLOOKUP(A1257,'Medical Examinations'!$A$1:$L$2336,11,FALSE)</f>
        <v>Over Weight</v>
      </c>
      <c r="K1257" t="str">
        <f>VLOOKUP(A1257,'Medical Examinations'!$A$1:$L$2336,12,FALSE)</f>
        <v>Prediabetes</v>
      </c>
      <c r="L1257" t="str">
        <f>VLOOKUP(A1257,'Hospitalisation Details'!$A$1:$M$2344,12,FALSE)</f>
        <v>14-06-1976</v>
      </c>
      <c r="M1257">
        <f>VLOOKUP(A1257,'Hospitalisation Details'!$A$1:$M$2344,6,FALSE)</f>
        <v>8823.2800000000007</v>
      </c>
      <c r="N1257" t="str">
        <f>VLOOKUP(A1257,'Hospitalisation Details'!$A$1:$M$2344,7,FALSE)</f>
        <v>tier - 2</v>
      </c>
      <c r="O1257" t="str">
        <f>VLOOKUP(A1257,'Hospitalisation Details'!$A$1:$M$2344,8,FALSE)</f>
        <v>tier - 1</v>
      </c>
      <c r="P1257" t="str">
        <f>VLOOKUP(A1257,'Hospitalisation Details'!$A$1:$M$2344,9,FALSE)</f>
        <v>R1011</v>
      </c>
      <c r="Q1257">
        <f>VLOOKUP(A1257,'Hospitalisation Details'!$A$1:$M$2344,13,FALSE)</f>
        <v>47</v>
      </c>
    </row>
    <row r="1258" spans="1:17" ht="15.5" x14ac:dyDescent="0.35">
      <c r="A1258" s="21" t="s">
        <v>1114</v>
      </c>
      <c r="B1258" t="str">
        <f>VLOOKUP('Customer Names'!A1258,'Customer Names'!$A$2:$C$2336,3,FALSE)</f>
        <v xml:space="preserve">  Michael</v>
      </c>
      <c r="C1258">
        <f>VLOOKUP(A1258,'Medical Examinations'!$A$1:$L$2336,2, FALSE)</f>
        <v>45.69</v>
      </c>
      <c r="D1258">
        <f>VLOOKUP(A1258,'Medical Examinations'!$A$1:$L$2336,3,FALSE)</f>
        <v>4.43</v>
      </c>
      <c r="E1258" t="str">
        <f>VLOOKUP(A1258,'Medical Examinations'!$A$1:$L$2336,4,FALSE)</f>
        <v>yes</v>
      </c>
      <c r="F1258" t="str">
        <f>VLOOKUP(A1258,'Medical Examinations'!$A$1:$L$2336,5,FALSE)</f>
        <v>No</v>
      </c>
      <c r="G1258" t="str">
        <f>VLOOKUP(A1258,'Medical Examinations'!$A$1:$L$2336,6,FALSE)</f>
        <v>No</v>
      </c>
      <c r="H1258" s="25">
        <f>VLOOKUP(A1258,'Medical Examinations'!$A$1:$L$2336,7,FALSE)</f>
        <v>0</v>
      </c>
      <c r="I1258" t="str">
        <f>VLOOKUP(A1258,'Medical Examinations'!$A$1:$L$2336,8,FALSE)</f>
        <v>No</v>
      </c>
      <c r="J1258" t="str">
        <f>VLOOKUP(A1258,'Medical Examinations'!$A$1:$L$2336,11,FALSE)</f>
        <v>Obesity</v>
      </c>
      <c r="K1258" t="str">
        <f>VLOOKUP(A1258,'Medical Examinations'!$A$1:$L$2336,12,FALSE)</f>
        <v>Normal</v>
      </c>
      <c r="L1258" t="str">
        <f>VLOOKUP(A1258,'Hospitalisation Details'!$A$1:$M$2344,12,FALSE)</f>
        <v>07-11-2001</v>
      </c>
      <c r="M1258">
        <f>VLOOKUP(A1258,'Hospitalisation Details'!$A$1:$M$2344,6,FALSE)</f>
        <v>8821.8799999999992</v>
      </c>
      <c r="N1258" t="str">
        <f>VLOOKUP(A1258,'Hospitalisation Details'!$A$1:$M$2344,7,FALSE)</f>
        <v>tier - 2</v>
      </c>
      <c r="O1258" t="str">
        <f>VLOOKUP(A1258,'Hospitalisation Details'!$A$1:$M$2344,8,FALSE)</f>
        <v>tier - 3</v>
      </c>
      <c r="P1258" t="str">
        <f>VLOOKUP(A1258,'Hospitalisation Details'!$A$1:$M$2344,9,FALSE)</f>
        <v>R1023</v>
      </c>
      <c r="Q1258">
        <f>VLOOKUP(A1258,'Hospitalisation Details'!$A$1:$M$2344,13,FALSE)</f>
        <v>21</v>
      </c>
    </row>
    <row r="1259" spans="1:17" ht="15.5" x14ac:dyDescent="0.35">
      <c r="A1259" s="21" t="s">
        <v>1113</v>
      </c>
      <c r="B1259" t="str">
        <f>VLOOKUP('Customer Names'!A1259,'Customer Names'!$A$2:$C$2336,3,FALSE)</f>
        <v xml:space="preserve">  Roxanne</v>
      </c>
      <c r="C1259">
        <f>VLOOKUP(A1259,'Medical Examinations'!$A$1:$L$2336,2, FALSE)</f>
        <v>21.03</v>
      </c>
      <c r="D1259">
        <f>VLOOKUP(A1259,'Medical Examinations'!$A$1:$L$2336,3,FALSE)</f>
        <v>6.5</v>
      </c>
      <c r="E1259" t="str">
        <f>VLOOKUP(A1259,'Medical Examinations'!$A$1:$L$2336,4,FALSE)</f>
        <v>No</v>
      </c>
      <c r="F1259" t="str">
        <f>VLOOKUP(A1259,'Medical Examinations'!$A$1:$L$2336,5,FALSE)</f>
        <v>No</v>
      </c>
      <c r="G1259" t="str">
        <f>VLOOKUP(A1259,'Medical Examinations'!$A$1:$L$2336,6,FALSE)</f>
        <v>No</v>
      </c>
      <c r="H1259" s="25">
        <f>VLOOKUP(A1259,'Medical Examinations'!$A$1:$L$2336,7,FALSE)</f>
        <v>0</v>
      </c>
      <c r="I1259" t="str">
        <f>VLOOKUP(A1259,'Medical Examinations'!$A$1:$L$2336,8,FALSE)</f>
        <v>No</v>
      </c>
      <c r="J1259" t="str">
        <f>VLOOKUP(A1259,'Medical Examinations'!$A$1:$L$2336,11,FALSE)</f>
        <v>Normal Weight</v>
      </c>
      <c r="K1259" t="str">
        <f>VLOOKUP(A1259,'Medical Examinations'!$A$1:$L$2336,12,FALSE)</f>
        <v>Diabetes</v>
      </c>
      <c r="L1259" t="str">
        <f>VLOOKUP(A1259,'Hospitalisation Details'!$A$1:$M$2344,12,FALSE)</f>
        <v>29-08-1965</v>
      </c>
      <c r="M1259">
        <f>VLOOKUP(A1259,'Hospitalisation Details'!$A$1:$M$2344,6,FALSE)</f>
        <v>8800.49</v>
      </c>
      <c r="N1259" t="str">
        <f>VLOOKUP(A1259,'Hospitalisation Details'!$A$1:$M$2344,7,FALSE)</f>
        <v>tier - 3</v>
      </c>
      <c r="O1259" t="str">
        <f>VLOOKUP(A1259,'Hospitalisation Details'!$A$1:$M$2344,8,FALSE)</f>
        <v>tier - 2</v>
      </c>
      <c r="P1259" t="str">
        <f>VLOOKUP(A1259,'Hospitalisation Details'!$A$1:$M$2344,9,FALSE)</f>
        <v>R1013</v>
      </c>
      <c r="Q1259">
        <f>VLOOKUP(A1259,'Hospitalisation Details'!$A$1:$M$2344,13,FALSE)</f>
        <v>57</v>
      </c>
    </row>
    <row r="1260" spans="1:17" ht="15.5" x14ac:dyDescent="0.35">
      <c r="A1260" s="21" t="s">
        <v>1112</v>
      </c>
      <c r="B1260" t="str">
        <f>VLOOKUP('Customer Names'!A1260,'Customer Names'!$A$2:$C$2336,3,FALSE)</f>
        <v xml:space="preserve">  Israel</v>
      </c>
      <c r="C1260">
        <f>VLOOKUP(A1260,'Medical Examinations'!$A$1:$L$2336,2, FALSE)</f>
        <v>37</v>
      </c>
      <c r="D1260">
        <f>VLOOKUP(A1260,'Medical Examinations'!$A$1:$L$2336,3,FALSE)</f>
        <v>8.75</v>
      </c>
      <c r="E1260" t="str">
        <f>VLOOKUP(A1260,'Medical Examinations'!$A$1:$L$2336,4,FALSE)</f>
        <v>No</v>
      </c>
      <c r="F1260" t="str">
        <f>VLOOKUP(A1260,'Medical Examinations'!$A$1:$L$2336,5,FALSE)</f>
        <v>No</v>
      </c>
      <c r="G1260" t="str">
        <f>VLOOKUP(A1260,'Medical Examinations'!$A$1:$L$2336,6,FALSE)</f>
        <v>No</v>
      </c>
      <c r="H1260" s="25">
        <f>VLOOKUP(A1260,'Medical Examinations'!$A$1:$L$2336,7,FALSE)</f>
        <v>0</v>
      </c>
      <c r="I1260" t="str">
        <f>VLOOKUP(A1260,'Medical Examinations'!$A$1:$L$2336,8,FALSE)</f>
        <v>No</v>
      </c>
      <c r="J1260" t="str">
        <f>VLOOKUP(A1260,'Medical Examinations'!$A$1:$L$2336,11,FALSE)</f>
        <v>Obesity</v>
      </c>
      <c r="K1260" t="str">
        <f>VLOOKUP(A1260,'Medical Examinations'!$A$1:$L$2336,12,FALSE)</f>
        <v>Diabetes</v>
      </c>
      <c r="L1260" t="str">
        <f>VLOOKUP(A1260,'Hospitalisation Details'!$A$1:$M$2344,12,FALSE)</f>
        <v>18-06-1971</v>
      </c>
      <c r="M1260">
        <f>VLOOKUP(A1260,'Hospitalisation Details'!$A$1:$M$2344,6,FALSE)</f>
        <v>8798.59</v>
      </c>
      <c r="N1260" t="str">
        <f>VLOOKUP(A1260,'Hospitalisation Details'!$A$1:$M$2344,7,FALSE)</f>
        <v>tier - 2</v>
      </c>
      <c r="O1260" t="str">
        <f>VLOOKUP(A1260,'Hospitalisation Details'!$A$1:$M$2344,8,FALSE)</f>
        <v>tier - 1</v>
      </c>
      <c r="P1260" t="str">
        <f>VLOOKUP(A1260,'Hospitalisation Details'!$A$1:$M$2344,9,FALSE)</f>
        <v>R1011</v>
      </c>
      <c r="Q1260">
        <f>VLOOKUP(A1260,'Hospitalisation Details'!$A$1:$M$2344,13,FALSE)</f>
        <v>52</v>
      </c>
    </row>
    <row r="1261" spans="1:17" ht="15.5" x14ac:dyDescent="0.35">
      <c r="A1261" s="21" t="s">
        <v>1111</v>
      </c>
      <c r="B1261" t="str">
        <f>VLOOKUP('Customer Names'!A1261,'Customer Names'!$A$2:$C$2336,3,FALSE)</f>
        <v xml:space="preserve">  Samalya</v>
      </c>
      <c r="C1261">
        <f>VLOOKUP(A1261,'Medical Examinations'!$A$1:$L$2336,2, FALSE)</f>
        <v>25.4</v>
      </c>
      <c r="D1261">
        <f>VLOOKUP(A1261,'Medical Examinations'!$A$1:$L$2336,3,FALSE)</f>
        <v>11.96</v>
      </c>
      <c r="E1261" t="str">
        <f>VLOOKUP(A1261,'Medical Examinations'!$A$1:$L$2336,4,FALSE)</f>
        <v>No</v>
      </c>
      <c r="F1261" t="str">
        <f>VLOOKUP(A1261,'Medical Examinations'!$A$1:$L$2336,5,FALSE)</f>
        <v>No</v>
      </c>
      <c r="G1261" t="str">
        <f>VLOOKUP(A1261,'Medical Examinations'!$A$1:$L$2336,6,FALSE)</f>
        <v>No</v>
      </c>
      <c r="H1261" s="25">
        <f>VLOOKUP(A1261,'Medical Examinations'!$A$1:$L$2336,7,FALSE)</f>
        <v>0</v>
      </c>
      <c r="I1261" t="str">
        <f>VLOOKUP(A1261,'Medical Examinations'!$A$1:$L$2336,8,FALSE)</f>
        <v>No</v>
      </c>
      <c r="J1261" t="str">
        <f>VLOOKUP(A1261,'Medical Examinations'!$A$1:$L$2336,11,FALSE)</f>
        <v>Over Weight</v>
      </c>
      <c r="K1261" t="str">
        <f>VLOOKUP(A1261,'Medical Examinations'!$A$1:$L$2336,12,FALSE)</f>
        <v>Diabetes</v>
      </c>
      <c r="L1261" t="str">
        <f>VLOOKUP(A1261,'Hospitalisation Details'!$A$1:$M$2344,12,FALSE)</f>
        <v>23-08-1971</v>
      </c>
      <c r="M1261">
        <f>VLOOKUP(A1261,'Hospitalisation Details'!$A$1:$M$2344,6,FALSE)</f>
        <v>8782.4699999999993</v>
      </c>
      <c r="N1261" t="str">
        <f>VLOOKUP(A1261,'Hospitalisation Details'!$A$1:$M$2344,7,FALSE)</f>
        <v>tier - 2</v>
      </c>
      <c r="O1261" t="str">
        <f>VLOOKUP(A1261,'Hospitalisation Details'!$A$1:$M$2344,8,FALSE)</f>
        <v>tier - 3</v>
      </c>
      <c r="P1261" t="str">
        <f>VLOOKUP(A1261,'Hospitalisation Details'!$A$1:$M$2344,9,FALSE)</f>
        <v>R1011</v>
      </c>
      <c r="Q1261">
        <f>VLOOKUP(A1261,'Hospitalisation Details'!$A$1:$M$2344,13,FALSE)</f>
        <v>51</v>
      </c>
    </row>
    <row r="1262" spans="1:17" ht="15.5" x14ac:dyDescent="0.35">
      <c r="A1262" s="21" t="s">
        <v>1110</v>
      </c>
      <c r="B1262" t="str">
        <f>VLOOKUP('Customer Names'!A1262,'Customer Names'!$A$2:$C$2336,3,FALSE)</f>
        <v xml:space="preserve">  Peter</v>
      </c>
      <c r="C1262">
        <f>VLOOKUP(A1262,'Medical Examinations'!$A$1:$L$2336,2, FALSE)</f>
        <v>32.299999999999997</v>
      </c>
      <c r="D1262">
        <f>VLOOKUP(A1262,'Medical Examinations'!$A$1:$L$2336,3,FALSE)</f>
        <v>10.54</v>
      </c>
      <c r="E1262" t="str">
        <f>VLOOKUP(A1262,'Medical Examinations'!$A$1:$L$2336,4,FALSE)</f>
        <v>No</v>
      </c>
      <c r="F1262" t="str">
        <f>VLOOKUP(A1262,'Medical Examinations'!$A$1:$L$2336,5,FALSE)</f>
        <v>No</v>
      </c>
      <c r="G1262" t="str">
        <f>VLOOKUP(A1262,'Medical Examinations'!$A$1:$L$2336,6,FALSE)</f>
        <v>No</v>
      </c>
      <c r="H1262" s="25">
        <f>VLOOKUP(A1262,'Medical Examinations'!$A$1:$L$2336,7,FALSE)</f>
        <v>0</v>
      </c>
      <c r="I1262" t="str">
        <f>VLOOKUP(A1262,'Medical Examinations'!$A$1:$L$2336,8,FALSE)</f>
        <v>No</v>
      </c>
      <c r="J1262" t="str">
        <f>VLOOKUP(A1262,'Medical Examinations'!$A$1:$L$2336,11,FALSE)</f>
        <v>Obesity</v>
      </c>
      <c r="K1262" t="str">
        <f>VLOOKUP(A1262,'Medical Examinations'!$A$1:$L$2336,12,FALSE)</f>
        <v>Diabetes</v>
      </c>
      <c r="L1262" t="str">
        <f>VLOOKUP(A1262,'Hospitalisation Details'!$A$1:$M$2344,12,FALSE)</f>
        <v>06-09-1974</v>
      </c>
      <c r="M1262">
        <f>VLOOKUP(A1262,'Hospitalisation Details'!$A$1:$M$2344,6,FALSE)</f>
        <v>8765.25</v>
      </c>
      <c r="N1262" t="str">
        <f>VLOOKUP(A1262,'Hospitalisation Details'!$A$1:$M$2344,7,FALSE)</f>
        <v>tier - 2</v>
      </c>
      <c r="O1262" t="str">
        <f>VLOOKUP(A1262,'Hospitalisation Details'!$A$1:$M$2344,8,FALSE)</f>
        <v>tier - 3</v>
      </c>
      <c r="P1262" t="str">
        <f>VLOOKUP(A1262,'Hospitalisation Details'!$A$1:$M$2344,9,FALSE)</f>
        <v>R1012</v>
      </c>
      <c r="Q1262">
        <f>VLOOKUP(A1262,'Hospitalisation Details'!$A$1:$M$2344,13,FALSE)</f>
        <v>48</v>
      </c>
    </row>
    <row r="1263" spans="1:17" ht="15.5" x14ac:dyDescent="0.35">
      <c r="A1263" s="21" t="s">
        <v>1109</v>
      </c>
      <c r="B1263" t="str">
        <f>VLOOKUP('Customer Names'!A1263,'Customer Names'!$A$2:$C$2336,3,FALSE)</f>
        <v xml:space="preserve">  Alicia</v>
      </c>
      <c r="C1263">
        <f>VLOOKUP(A1263,'Medical Examinations'!$A$1:$L$2336,2, FALSE)</f>
        <v>23.94</v>
      </c>
      <c r="D1263">
        <f>VLOOKUP(A1263,'Medical Examinations'!$A$1:$L$2336,3,FALSE)</f>
        <v>4.54</v>
      </c>
      <c r="E1263" t="str">
        <f>VLOOKUP(A1263,'Medical Examinations'!$A$1:$L$2336,4,FALSE)</f>
        <v>yes</v>
      </c>
      <c r="F1263" t="str">
        <f>VLOOKUP(A1263,'Medical Examinations'!$A$1:$L$2336,5,FALSE)</f>
        <v>No</v>
      </c>
      <c r="G1263" t="str">
        <f>VLOOKUP(A1263,'Medical Examinations'!$A$1:$L$2336,6,FALSE)</f>
        <v>Yes</v>
      </c>
      <c r="H1263" s="25">
        <f>VLOOKUP(A1263,'Medical Examinations'!$A$1:$L$2336,7,FALSE)</f>
        <v>1</v>
      </c>
      <c r="I1263" t="str">
        <f>VLOOKUP(A1263,'Medical Examinations'!$A$1:$L$2336,8,FALSE)</f>
        <v>No</v>
      </c>
      <c r="J1263" t="str">
        <f>VLOOKUP(A1263,'Medical Examinations'!$A$1:$L$2336,11,FALSE)</f>
        <v>Normal Weight</v>
      </c>
      <c r="K1263" t="str">
        <f>VLOOKUP(A1263,'Medical Examinations'!$A$1:$L$2336,12,FALSE)</f>
        <v>Normal</v>
      </c>
      <c r="L1263" t="str">
        <f>VLOOKUP(A1263,'Hospitalisation Details'!$A$1:$M$2344,12,FALSE)</f>
        <v>09-09-1969</v>
      </c>
      <c r="M1263">
        <f>VLOOKUP(A1263,'Hospitalisation Details'!$A$1:$M$2344,6,FALSE)</f>
        <v>8760.1200000000008</v>
      </c>
      <c r="N1263" t="str">
        <f>VLOOKUP(A1263,'Hospitalisation Details'!$A$1:$M$2344,7,FALSE)</f>
        <v>tier - 2</v>
      </c>
      <c r="O1263" t="str">
        <f>VLOOKUP(A1263,'Hospitalisation Details'!$A$1:$M$2344,8,FALSE)</f>
        <v>tier - 1</v>
      </c>
      <c r="P1263" t="str">
        <f>VLOOKUP(A1263,'Hospitalisation Details'!$A$1:$M$2344,9,FALSE)</f>
        <v>R1013</v>
      </c>
      <c r="Q1263">
        <f>VLOOKUP(A1263,'Hospitalisation Details'!$A$1:$M$2344,13,FALSE)</f>
        <v>53</v>
      </c>
    </row>
    <row r="1264" spans="1:17" ht="15.5" x14ac:dyDescent="0.35">
      <c r="A1264" s="21" t="s">
        <v>1108</v>
      </c>
      <c r="B1264" t="str">
        <f>VLOOKUP('Customer Names'!A1264,'Customer Names'!$A$2:$C$2336,3,FALSE)</f>
        <v xml:space="preserve">  Sarah K</v>
      </c>
      <c r="C1264">
        <f>VLOOKUP(A1264,'Medical Examinations'!$A$1:$L$2336,2, FALSE)</f>
        <v>46.4</v>
      </c>
      <c r="D1264">
        <f>VLOOKUP(A1264,'Medical Examinations'!$A$1:$L$2336,3,FALSE)</f>
        <v>5.71</v>
      </c>
      <c r="E1264" t="str">
        <f>VLOOKUP(A1264,'Medical Examinations'!$A$1:$L$2336,4,FALSE)</f>
        <v>No</v>
      </c>
      <c r="F1264" t="str">
        <f>VLOOKUP(A1264,'Medical Examinations'!$A$1:$L$2336,5,FALSE)</f>
        <v>No</v>
      </c>
      <c r="G1264" t="str">
        <f>VLOOKUP(A1264,'Medical Examinations'!$A$1:$L$2336,6,FALSE)</f>
        <v>No</v>
      </c>
      <c r="H1264" s="25">
        <f>VLOOKUP(A1264,'Medical Examinations'!$A$1:$L$2336,7,FALSE)</f>
        <v>0</v>
      </c>
      <c r="I1264" t="str">
        <f>VLOOKUP(A1264,'Medical Examinations'!$A$1:$L$2336,8,FALSE)</f>
        <v>No</v>
      </c>
      <c r="J1264" t="str">
        <f>VLOOKUP(A1264,'Medical Examinations'!$A$1:$L$2336,11,FALSE)</f>
        <v>Obesity</v>
      </c>
      <c r="K1264" t="str">
        <f>VLOOKUP(A1264,'Medical Examinations'!$A$1:$L$2336,12,FALSE)</f>
        <v>Prediabetes</v>
      </c>
      <c r="L1264" t="str">
        <f>VLOOKUP(A1264,'Hospitalisation Details'!$A$1:$M$2344,12,FALSE)</f>
        <v>23-08-1999</v>
      </c>
      <c r="M1264">
        <f>VLOOKUP(A1264,'Hospitalisation Details'!$A$1:$M$2344,6,FALSE)</f>
        <v>8747.68</v>
      </c>
      <c r="N1264" t="str">
        <f>VLOOKUP(A1264,'Hospitalisation Details'!$A$1:$M$2344,7,FALSE)</f>
        <v>tier - 2</v>
      </c>
      <c r="O1264" t="str">
        <f>VLOOKUP(A1264,'Hospitalisation Details'!$A$1:$M$2344,8,FALSE)</f>
        <v>tier - 3</v>
      </c>
      <c r="P1264" t="str">
        <f>VLOOKUP(A1264,'Hospitalisation Details'!$A$1:$M$2344,9,FALSE)</f>
        <v>R1011</v>
      </c>
      <c r="Q1264">
        <f>VLOOKUP(A1264,'Hospitalisation Details'!$A$1:$M$2344,13,FALSE)</f>
        <v>23</v>
      </c>
    </row>
    <row r="1265" spans="1:17" ht="15.5" x14ac:dyDescent="0.35">
      <c r="A1265" s="21" t="s">
        <v>1107</v>
      </c>
      <c r="B1265" t="str">
        <f>VLOOKUP('Customer Names'!A1265,'Customer Names'!$A$2:$C$2336,3,FALSE)</f>
        <v xml:space="preserve">  Guomin</v>
      </c>
      <c r="C1265">
        <f>VLOOKUP(A1265,'Medical Examinations'!$A$1:$L$2336,2, FALSE)</f>
        <v>40.375</v>
      </c>
      <c r="D1265">
        <f>VLOOKUP(A1265,'Medical Examinations'!$A$1:$L$2336,3,FALSE)</f>
        <v>6.25</v>
      </c>
      <c r="E1265" t="str">
        <f>VLOOKUP(A1265,'Medical Examinations'!$A$1:$L$2336,4,FALSE)</f>
        <v>yes</v>
      </c>
      <c r="F1265" t="str">
        <f>VLOOKUP(A1265,'Medical Examinations'!$A$1:$L$2336,5,FALSE)</f>
        <v>No</v>
      </c>
      <c r="G1265" t="str">
        <f>VLOOKUP(A1265,'Medical Examinations'!$A$1:$L$2336,6,FALSE)</f>
        <v>No</v>
      </c>
      <c r="H1265" s="25">
        <f>VLOOKUP(A1265,'Medical Examinations'!$A$1:$L$2336,7,FALSE)</f>
        <v>0</v>
      </c>
      <c r="I1265" t="str">
        <f>VLOOKUP(A1265,'Medical Examinations'!$A$1:$L$2336,8,FALSE)</f>
        <v>No</v>
      </c>
      <c r="J1265" t="str">
        <f>VLOOKUP(A1265,'Medical Examinations'!$A$1:$L$2336,11,FALSE)</f>
        <v>Obesity</v>
      </c>
      <c r="K1265" t="str">
        <f>VLOOKUP(A1265,'Medical Examinations'!$A$1:$L$2336,12,FALSE)</f>
        <v>Prediabetes</v>
      </c>
      <c r="L1265" t="str">
        <f>VLOOKUP(A1265,'Hospitalisation Details'!$A$1:$M$2344,12,FALSE)</f>
        <v>17-06-1976</v>
      </c>
      <c r="M1265">
        <f>VLOOKUP(A1265,'Hospitalisation Details'!$A$1:$M$2344,6,FALSE)</f>
        <v>8733.23</v>
      </c>
      <c r="N1265" t="str">
        <f>VLOOKUP(A1265,'Hospitalisation Details'!$A$1:$M$2344,7,FALSE)</f>
        <v>tier - 2</v>
      </c>
      <c r="O1265" t="str">
        <f>VLOOKUP(A1265,'Hospitalisation Details'!$A$1:$M$2344,8,FALSE)</f>
        <v>tier - 3</v>
      </c>
      <c r="P1265" t="str">
        <f>VLOOKUP(A1265,'Hospitalisation Details'!$A$1:$M$2344,9,FALSE)</f>
        <v>R1012</v>
      </c>
      <c r="Q1265">
        <f>VLOOKUP(A1265,'Hospitalisation Details'!$A$1:$M$2344,13,FALSE)</f>
        <v>47</v>
      </c>
    </row>
    <row r="1266" spans="1:17" ht="15.5" x14ac:dyDescent="0.35">
      <c r="A1266" s="21" t="s">
        <v>1106</v>
      </c>
      <c r="B1266" t="str">
        <f>VLOOKUP('Customer Names'!A1266,'Customer Names'!$A$2:$C$2336,3,FALSE)</f>
        <v xml:space="preserve">  Javier</v>
      </c>
      <c r="C1266">
        <f>VLOOKUP(A1266,'Medical Examinations'!$A$1:$L$2336,2, FALSE)</f>
        <v>28.7</v>
      </c>
      <c r="D1266">
        <f>VLOOKUP(A1266,'Medical Examinations'!$A$1:$L$2336,3,FALSE)</f>
        <v>9.4700000000000006</v>
      </c>
      <c r="E1266" t="str">
        <f>VLOOKUP(A1266,'Medical Examinations'!$A$1:$L$2336,4,FALSE)</f>
        <v>No</v>
      </c>
      <c r="F1266" t="str">
        <f>VLOOKUP(A1266,'Medical Examinations'!$A$1:$L$2336,5,FALSE)</f>
        <v>No</v>
      </c>
      <c r="G1266" t="str">
        <f>VLOOKUP(A1266,'Medical Examinations'!$A$1:$L$2336,6,FALSE)</f>
        <v>No</v>
      </c>
      <c r="H1266" s="25">
        <f>VLOOKUP(A1266,'Medical Examinations'!$A$1:$L$2336,7,FALSE)</f>
        <v>2</v>
      </c>
      <c r="I1266" t="str">
        <f>VLOOKUP(A1266,'Medical Examinations'!$A$1:$L$2336,8,FALSE)</f>
        <v>No</v>
      </c>
      <c r="J1266" t="str">
        <f>VLOOKUP(A1266,'Medical Examinations'!$A$1:$L$2336,11,FALSE)</f>
        <v>Over Weight</v>
      </c>
      <c r="K1266" t="str">
        <f>VLOOKUP(A1266,'Medical Examinations'!$A$1:$L$2336,12,FALSE)</f>
        <v>Diabetes</v>
      </c>
      <c r="L1266" t="str">
        <f>VLOOKUP(A1266,'Hospitalisation Details'!$A$1:$M$2344,12,FALSE)</f>
        <v>25-06-1973</v>
      </c>
      <c r="M1266">
        <f>VLOOKUP(A1266,'Hospitalisation Details'!$A$1:$M$2344,6,FALSE)</f>
        <v>8703.4599999999991</v>
      </c>
      <c r="N1266" t="str">
        <f>VLOOKUP(A1266,'Hospitalisation Details'!$A$1:$M$2344,7,FALSE)</f>
        <v>tier - 3</v>
      </c>
      <c r="O1266" t="str">
        <f>VLOOKUP(A1266,'Hospitalisation Details'!$A$1:$M$2344,8,FALSE)</f>
        <v>tier - 3</v>
      </c>
      <c r="P1266" t="str">
        <f>VLOOKUP(A1266,'Hospitalisation Details'!$A$1:$M$2344,9,FALSE)</f>
        <v>R1011</v>
      </c>
      <c r="Q1266">
        <f>VLOOKUP(A1266,'Hospitalisation Details'!$A$1:$M$2344,13,FALSE)</f>
        <v>50</v>
      </c>
    </row>
    <row r="1267" spans="1:17" ht="15.5" x14ac:dyDescent="0.35">
      <c r="A1267" s="21" t="s">
        <v>1105</v>
      </c>
      <c r="B1267" t="str">
        <f>VLOOKUP('Customer Names'!A1267,'Customer Names'!$A$2:$C$2336,3,FALSE)</f>
        <v xml:space="preserve">  Matt</v>
      </c>
      <c r="C1267">
        <f>VLOOKUP(A1267,'Medical Examinations'!$A$1:$L$2336,2, FALSE)</f>
        <v>26.63</v>
      </c>
      <c r="D1267">
        <f>VLOOKUP(A1267,'Medical Examinations'!$A$1:$L$2336,3,FALSE)</f>
        <v>5.7</v>
      </c>
      <c r="E1267" t="str">
        <f>VLOOKUP(A1267,'Medical Examinations'!$A$1:$L$2336,4,FALSE)</f>
        <v>No</v>
      </c>
      <c r="F1267" t="str">
        <f>VLOOKUP(A1267,'Medical Examinations'!$A$1:$L$2336,5,FALSE)</f>
        <v>No</v>
      </c>
      <c r="G1267" t="str">
        <f>VLOOKUP(A1267,'Medical Examinations'!$A$1:$L$2336,6,FALSE)</f>
        <v>No</v>
      </c>
      <c r="H1267" s="25">
        <f>VLOOKUP(A1267,'Medical Examinations'!$A$1:$L$2336,7,FALSE)</f>
        <v>0</v>
      </c>
      <c r="I1267" t="str">
        <f>VLOOKUP(A1267,'Medical Examinations'!$A$1:$L$2336,8,FALSE)</f>
        <v>No</v>
      </c>
      <c r="J1267" t="str">
        <f>VLOOKUP(A1267,'Medical Examinations'!$A$1:$L$2336,11,FALSE)</f>
        <v>Over Weight</v>
      </c>
      <c r="K1267" t="str">
        <f>VLOOKUP(A1267,'Medical Examinations'!$A$1:$L$2336,12,FALSE)</f>
        <v>Prediabetes</v>
      </c>
      <c r="L1267" t="str">
        <f>VLOOKUP(A1267,'Hospitalisation Details'!$A$1:$M$2344,12,FALSE)</f>
        <v>28-10-1980</v>
      </c>
      <c r="M1267">
        <f>VLOOKUP(A1267,'Hospitalisation Details'!$A$1:$M$2344,6,FALSE)</f>
        <v>8701.84</v>
      </c>
      <c r="N1267" t="str">
        <f>VLOOKUP(A1267,'Hospitalisation Details'!$A$1:$M$2344,7,FALSE)</f>
        <v>tier - 2</v>
      </c>
      <c r="O1267" t="str">
        <f>VLOOKUP(A1267,'Hospitalisation Details'!$A$1:$M$2344,8,FALSE)</f>
        <v>tier - 3</v>
      </c>
      <c r="P1267" t="str">
        <f>VLOOKUP(A1267,'Hospitalisation Details'!$A$1:$M$2344,9,FALSE)</f>
        <v>R1021</v>
      </c>
      <c r="Q1267">
        <f>VLOOKUP(A1267,'Hospitalisation Details'!$A$1:$M$2344,13,FALSE)</f>
        <v>42</v>
      </c>
    </row>
    <row r="1268" spans="1:17" ht="15.5" x14ac:dyDescent="0.35">
      <c r="A1268" s="21" t="s">
        <v>1104</v>
      </c>
      <c r="B1268" t="str">
        <f>VLOOKUP('Customer Names'!A1268,'Customer Names'!$A$2:$C$2336,3,FALSE)</f>
        <v xml:space="preserve">  Thomas S</v>
      </c>
      <c r="C1268">
        <f>VLOOKUP(A1268,'Medical Examinations'!$A$1:$L$2336,2, FALSE)</f>
        <v>22.515000000000001</v>
      </c>
      <c r="D1268">
        <f>VLOOKUP(A1268,'Medical Examinations'!$A$1:$L$2336,3,FALSE)</f>
        <v>11.18</v>
      </c>
      <c r="E1268" t="str">
        <f>VLOOKUP(A1268,'Medical Examinations'!$A$1:$L$2336,4,FALSE)</f>
        <v>No</v>
      </c>
      <c r="F1268" t="str">
        <f>VLOOKUP(A1268,'Medical Examinations'!$A$1:$L$2336,5,FALSE)</f>
        <v>No</v>
      </c>
      <c r="G1268" t="str">
        <f>VLOOKUP(A1268,'Medical Examinations'!$A$1:$L$2336,6,FALSE)</f>
        <v>No</v>
      </c>
      <c r="H1268" s="25">
        <f>VLOOKUP(A1268,'Medical Examinations'!$A$1:$L$2336,7,FALSE)</f>
        <v>2</v>
      </c>
      <c r="I1268" t="str">
        <f>VLOOKUP(A1268,'Medical Examinations'!$A$1:$L$2336,8,FALSE)</f>
        <v>No</v>
      </c>
      <c r="J1268" t="str">
        <f>VLOOKUP(A1268,'Medical Examinations'!$A$1:$L$2336,11,FALSE)</f>
        <v>Normal Weight</v>
      </c>
      <c r="K1268" t="str">
        <f>VLOOKUP(A1268,'Medical Examinations'!$A$1:$L$2336,12,FALSE)</f>
        <v>Diabetes</v>
      </c>
      <c r="L1268" t="str">
        <f>VLOOKUP(A1268,'Hospitalisation Details'!$A$1:$M$2344,12,FALSE)</f>
        <v>11-10-1973</v>
      </c>
      <c r="M1268">
        <f>VLOOKUP(A1268,'Hospitalisation Details'!$A$1:$M$2344,6,FALSE)</f>
        <v>8688.86</v>
      </c>
      <c r="N1268" t="str">
        <f>VLOOKUP(A1268,'Hospitalisation Details'!$A$1:$M$2344,7,FALSE)</f>
        <v>tier - 2</v>
      </c>
      <c r="O1268" t="str">
        <f>VLOOKUP(A1268,'Hospitalisation Details'!$A$1:$M$2344,8,FALSE)</f>
        <v>tier - 1</v>
      </c>
      <c r="P1268" t="str">
        <f>VLOOKUP(A1268,'Hospitalisation Details'!$A$1:$M$2344,9,FALSE)</f>
        <v>R1017</v>
      </c>
      <c r="Q1268">
        <f>VLOOKUP(A1268,'Hospitalisation Details'!$A$1:$M$2344,13,FALSE)</f>
        <v>49</v>
      </c>
    </row>
    <row r="1269" spans="1:17" ht="15.5" x14ac:dyDescent="0.35">
      <c r="A1269" s="21" t="s">
        <v>1103</v>
      </c>
      <c r="B1269" t="str">
        <f>VLOOKUP('Customer Names'!A1269,'Customer Names'!$A$2:$C$2336,3,FALSE)</f>
        <v xml:space="preserve">  Martha Patricia</v>
      </c>
      <c r="C1269">
        <f>VLOOKUP(A1269,'Medical Examinations'!$A$1:$L$2336,2, FALSE)</f>
        <v>36.575000000000003</v>
      </c>
      <c r="D1269">
        <f>VLOOKUP(A1269,'Medical Examinations'!$A$1:$L$2336,3,FALSE)</f>
        <v>10.98</v>
      </c>
      <c r="E1269" t="str">
        <f>VLOOKUP(A1269,'Medical Examinations'!$A$1:$L$2336,4,FALSE)</f>
        <v>No</v>
      </c>
      <c r="F1269" t="str">
        <f>VLOOKUP(A1269,'Medical Examinations'!$A$1:$L$2336,5,FALSE)</f>
        <v>No</v>
      </c>
      <c r="G1269" t="str">
        <f>VLOOKUP(A1269,'Medical Examinations'!$A$1:$L$2336,6,FALSE)</f>
        <v>No</v>
      </c>
      <c r="H1269" s="25">
        <f>VLOOKUP(A1269,'Medical Examinations'!$A$1:$L$2336,7,FALSE)</f>
        <v>0</v>
      </c>
      <c r="I1269" t="str">
        <f>VLOOKUP(A1269,'Medical Examinations'!$A$1:$L$2336,8,FALSE)</f>
        <v>No</v>
      </c>
      <c r="J1269" t="str">
        <f>VLOOKUP(A1269,'Medical Examinations'!$A$1:$L$2336,11,FALSE)</f>
        <v>Obesity</v>
      </c>
      <c r="K1269" t="str">
        <f>VLOOKUP(A1269,'Medical Examinations'!$A$1:$L$2336,12,FALSE)</f>
        <v>Diabetes</v>
      </c>
      <c r="L1269" t="str">
        <f>VLOOKUP(A1269,'Hospitalisation Details'!$A$1:$M$2344,12,FALSE)</f>
        <v>16-08-1974</v>
      </c>
      <c r="M1269">
        <f>VLOOKUP(A1269,'Hospitalisation Details'!$A$1:$M$2344,6,FALSE)</f>
        <v>8671.19</v>
      </c>
      <c r="N1269" t="str">
        <f>VLOOKUP(A1269,'Hospitalisation Details'!$A$1:$M$2344,7,FALSE)</f>
        <v>tier - 2</v>
      </c>
      <c r="O1269" t="str">
        <f>VLOOKUP(A1269,'Hospitalisation Details'!$A$1:$M$2344,8,FALSE)</f>
        <v>tier - 1</v>
      </c>
      <c r="P1269" t="str">
        <f>VLOOKUP(A1269,'Hospitalisation Details'!$A$1:$M$2344,9,FALSE)</f>
        <v>R1012</v>
      </c>
      <c r="Q1269">
        <f>VLOOKUP(A1269,'Hospitalisation Details'!$A$1:$M$2344,13,FALSE)</f>
        <v>48</v>
      </c>
    </row>
    <row r="1270" spans="1:17" ht="15.5" x14ac:dyDescent="0.35">
      <c r="A1270" s="21" t="s">
        <v>1102</v>
      </c>
      <c r="B1270" t="str">
        <f>VLOOKUP('Customer Names'!A1270,'Customer Names'!$A$2:$C$2336,3,FALSE)</f>
        <v xml:space="preserve">  Alicia</v>
      </c>
      <c r="C1270">
        <f>VLOOKUP(A1270,'Medical Examinations'!$A$1:$L$2336,2, FALSE)</f>
        <v>23.66</v>
      </c>
      <c r="D1270">
        <f>VLOOKUP(A1270,'Medical Examinations'!$A$1:$L$2336,3,FALSE)</f>
        <v>5.1100000000000003</v>
      </c>
      <c r="E1270" t="str">
        <f>VLOOKUP(A1270,'Medical Examinations'!$A$1:$L$2336,4,FALSE)</f>
        <v>yes</v>
      </c>
      <c r="F1270" t="str">
        <f>VLOOKUP(A1270,'Medical Examinations'!$A$1:$L$2336,5,FALSE)</f>
        <v>No</v>
      </c>
      <c r="G1270" t="str">
        <f>VLOOKUP(A1270,'Medical Examinations'!$A$1:$L$2336,6,FALSE)</f>
        <v>Yes</v>
      </c>
      <c r="H1270" s="25">
        <f>VLOOKUP(A1270,'Medical Examinations'!$A$1:$L$2336,7,FALSE)</f>
        <v>1</v>
      </c>
      <c r="I1270" t="str">
        <f>VLOOKUP(A1270,'Medical Examinations'!$A$1:$L$2336,8,FALSE)</f>
        <v>No</v>
      </c>
      <c r="J1270" t="str">
        <f>VLOOKUP(A1270,'Medical Examinations'!$A$1:$L$2336,11,FALSE)</f>
        <v>Normal Weight</v>
      </c>
      <c r="K1270" t="str">
        <f>VLOOKUP(A1270,'Medical Examinations'!$A$1:$L$2336,12,FALSE)</f>
        <v>Normal</v>
      </c>
      <c r="L1270" t="str">
        <f>VLOOKUP(A1270,'Hospitalisation Details'!$A$1:$M$2344,12,FALSE)</f>
        <v>10-08-1969</v>
      </c>
      <c r="M1270">
        <f>VLOOKUP(A1270,'Hospitalisation Details'!$A$1:$M$2344,6,FALSE)</f>
        <v>8665.14</v>
      </c>
      <c r="N1270" t="str">
        <f>VLOOKUP(A1270,'Hospitalisation Details'!$A$1:$M$2344,7,FALSE)</f>
        <v>tier - 2</v>
      </c>
      <c r="O1270" t="str">
        <f>VLOOKUP(A1270,'Hospitalisation Details'!$A$1:$M$2344,8,FALSE)</f>
        <v>tier - 3</v>
      </c>
      <c r="P1270" t="str">
        <f>VLOOKUP(A1270,'Hospitalisation Details'!$A$1:$M$2344,9,FALSE)</f>
        <v>R1013</v>
      </c>
      <c r="Q1270">
        <f>VLOOKUP(A1270,'Hospitalisation Details'!$A$1:$M$2344,13,FALSE)</f>
        <v>53</v>
      </c>
    </row>
    <row r="1271" spans="1:17" ht="15.5" x14ac:dyDescent="0.35">
      <c r="A1271" s="21" t="s">
        <v>1101</v>
      </c>
      <c r="B1271" t="str">
        <f>VLOOKUP('Customer Names'!A1271,'Customer Names'!$A$2:$C$2336,3,FALSE)</f>
        <v xml:space="preserve">  Jennifer V</v>
      </c>
      <c r="C1271">
        <f>VLOOKUP(A1271,'Medical Examinations'!$A$1:$L$2336,2, FALSE)</f>
        <v>18.62</v>
      </c>
      <c r="D1271">
        <f>VLOOKUP(A1271,'Medical Examinations'!$A$1:$L$2336,3,FALSE)</f>
        <v>10.24</v>
      </c>
      <c r="E1271" t="str">
        <f>VLOOKUP(A1271,'Medical Examinations'!$A$1:$L$2336,4,FALSE)</f>
        <v>No</v>
      </c>
      <c r="F1271" t="str">
        <f>VLOOKUP(A1271,'Medical Examinations'!$A$1:$L$2336,5,FALSE)</f>
        <v>No</v>
      </c>
      <c r="G1271" t="str">
        <f>VLOOKUP(A1271,'Medical Examinations'!$A$1:$L$2336,6,FALSE)</f>
        <v>No</v>
      </c>
      <c r="H1271" s="25">
        <f>VLOOKUP(A1271,'Medical Examinations'!$A$1:$L$2336,7,FALSE)</f>
        <v>0</v>
      </c>
      <c r="I1271" t="str">
        <f>VLOOKUP(A1271,'Medical Examinations'!$A$1:$L$2336,8,FALSE)</f>
        <v>No</v>
      </c>
      <c r="J1271" t="str">
        <f>VLOOKUP(A1271,'Medical Examinations'!$A$1:$L$2336,11,FALSE)</f>
        <v>Normal Weight</v>
      </c>
      <c r="K1271" t="str">
        <f>VLOOKUP(A1271,'Medical Examinations'!$A$1:$L$2336,12,FALSE)</f>
        <v>Diabetes</v>
      </c>
      <c r="L1271" t="str">
        <f>VLOOKUP(A1271,'Hospitalisation Details'!$A$1:$M$2344,12,FALSE)</f>
        <v>21-10-1965</v>
      </c>
      <c r="M1271">
        <f>VLOOKUP(A1271,'Hospitalisation Details'!$A$1:$M$2344,6,FALSE)</f>
        <v>8665.09</v>
      </c>
      <c r="N1271" t="str">
        <f>VLOOKUP(A1271,'Hospitalisation Details'!$A$1:$M$2344,7,FALSE)</f>
        <v>tier - 3</v>
      </c>
      <c r="O1271" t="str">
        <f>VLOOKUP(A1271,'Hospitalisation Details'!$A$1:$M$2344,8,FALSE)</f>
        <v>tier - 2</v>
      </c>
      <c r="P1271" t="str">
        <f>VLOOKUP(A1271,'Hospitalisation Details'!$A$1:$M$2344,9,FALSE)</f>
        <v>R1012</v>
      </c>
      <c r="Q1271">
        <f>VLOOKUP(A1271,'Hospitalisation Details'!$A$1:$M$2344,13,FALSE)</f>
        <v>57</v>
      </c>
    </row>
    <row r="1272" spans="1:17" ht="15.5" x14ac:dyDescent="0.35">
      <c r="A1272" s="21" t="s">
        <v>1100</v>
      </c>
      <c r="B1272" t="str">
        <f>VLOOKUP('Customer Names'!A1272,'Customer Names'!$A$2:$C$2336,3,FALSE)</f>
        <v xml:space="preserve">  Michael W</v>
      </c>
      <c r="C1272">
        <f>VLOOKUP(A1272,'Medical Examinations'!$A$1:$L$2336,2, FALSE)</f>
        <v>19.190000000000001</v>
      </c>
      <c r="D1272">
        <f>VLOOKUP(A1272,'Medical Examinations'!$A$1:$L$2336,3,FALSE)</f>
        <v>7.71</v>
      </c>
      <c r="E1272" t="str">
        <f>VLOOKUP(A1272,'Medical Examinations'!$A$1:$L$2336,4,FALSE)</f>
        <v>yes</v>
      </c>
      <c r="F1272" t="str">
        <f>VLOOKUP(A1272,'Medical Examinations'!$A$1:$L$2336,5,FALSE)</f>
        <v>No</v>
      </c>
      <c r="G1272" t="str">
        <f>VLOOKUP(A1272,'Medical Examinations'!$A$1:$L$2336,6,FALSE)</f>
        <v>No</v>
      </c>
      <c r="H1272" s="25">
        <f>VLOOKUP(A1272,'Medical Examinations'!$A$1:$L$2336,7,FALSE)</f>
        <v>1</v>
      </c>
      <c r="I1272" t="str">
        <f>VLOOKUP(A1272,'Medical Examinations'!$A$1:$L$2336,8,FALSE)</f>
        <v>No</v>
      </c>
      <c r="J1272" t="str">
        <f>VLOOKUP(A1272,'Medical Examinations'!$A$1:$L$2336,11,FALSE)</f>
        <v>Normal Weight</v>
      </c>
      <c r="K1272" t="str">
        <f>VLOOKUP(A1272,'Medical Examinations'!$A$1:$L$2336,12,FALSE)</f>
        <v>Diabetes</v>
      </c>
      <c r="L1272" t="str">
        <f>VLOOKUP(A1272,'Hospitalisation Details'!$A$1:$M$2344,12,FALSE)</f>
        <v>03-08-1975</v>
      </c>
      <c r="M1272">
        <f>VLOOKUP(A1272,'Hospitalisation Details'!$A$1:$M$2344,6,FALSE)</f>
        <v>8627.5400000000009</v>
      </c>
      <c r="N1272" t="str">
        <f>VLOOKUP(A1272,'Hospitalisation Details'!$A$1:$M$2344,7,FALSE)</f>
        <v>tier - 2</v>
      </c>
      <c r="O1272" t="str">
        <f>VLOOKUP(A1272,'Hospitalisation Details'!$A$1:$M$2344,8,FALSE)</f>
        <v>tier - 2</v>
      </c>
      <c r="P1272" t="str">
        <f>VLOOKUP(A1272,'Hospitalisation Details'!$A$1:$M$2344,9,FALSE)</f>
        <v>R1017</v>
      </c>
      <c r="Q1272">
        <f>VLOOKUP(A1272,'Hospitalisation Details'!$A$1:$M$2344,13,FALSE)</f>
        <v>48</v>
      </c>
    </row>
    <row r="1273" spans="1:17" ht="15.5" x14ac:dyDescent="0.35">
      <c r="A1273" s="21" t="s">
        <v>1099</v>
      </c>
      <c r="B1273" t="str">
        <f>VLOOKUP('Customer Names'!A1273,'Customer Names'!$A$2:$C$2336,3,FALSE)</f>
        <v xml:space="preserve">  Eddie C</v>
      </c>
      <c r="C1273">
        <f>VLOOKUP(A1273,'Medical Examinations'!$A$1:$L$2336,2, FALSE)</f>
        <v>27.5</v>
      </c>
      <c r="D1273">
        <f>VLOOKUP(A1273,'Medical Examinations'!$A$1:$L$2336,3,FALSE)</f>
        <v>6.03</v>
      </c>
      <c r="E1273" t="str">
        <f>VLOOKUP(A1273,'Medical Examinations'!$A$1:$L$2336,4,FALSE)</f>
        <v>No</v>
      </c>
      <c r="F1273" t="str">
        <f>VLOOKUP(A1273,'Medical Examinations'!$A$1:$L$2336,5,FALSE)</f>
        <v>No</v>
      </c>
      <c r="G1273" t="str">
        <f>VLOOKUP(A1273,'Medical Examinations'!$A$1:$L$2336,6,FALSE)</f>
        <v>No</v>
      </c>
      <c r="H1273" s="25">
        <f>VLOOKUP(A1273,'Medical Examinations'!$A$1:$L$2336,7,FALSE)</f>
        <v>0</v>
      </c>
      <c r="I1273" t="str">
        <f>VLOOKUP(A1273,'Medical Examinations'!$A$1:$L$2336,8,FALSE)</f>
        <v>No</v>
      </c>
      <c r="J1273" t="str">
        <f>VLOOKUP(A1273,'Medical Examinations'!$A$1:$L$2336,11,FALSE)</f>
        <v>Over Weight</v>
      </c>
      <c r="K1273" t="str">
        <f>VLOOKUP(A1273,'Medical Examinations'!$A$1:$L$2336,12,FALSE)</f>
        <v>Prediabetes</v>
      </c>
      <c r="L1273" t="str">
        <f>VLOOKUP(A1273,'Hospitalisation Details'!$A$1:$M$2344,12,FALSE)</f>
        <v>02-09-1977</v>
      </c>
      <c r="M1273">
        <f>VLOOKUP(A1273,'Hospitalisation Details'!$A$1:$M$2344,6,FALSE)</f>
        <v>8615.2999999999993</v>
      </c>
      <c r="N1273" t="str">
        <f>VLOOKUP(A1273,'Hospitalisation Details'!$A$1:$M$2344,7,FALSE)</f>
        <v>tier - 2</v>
      </c>
      <c r="O1273" t="str">
        <f>VLOOKUP(A1273,'Hospitalisation Details'!$A$1:$M$2344,8,FALSE)</f>
        <v>tier - 3</v>
      </c>
      <c r="P1273" t="str">
        <f>VLOOKUP(A1273,'Hospitalisation Details'!$A$1:$M$2344,9,FALSE)</f>
        <v>R1011</v>
      </c>
      <c r="Q1273">
        <f>VLOOKUP(A1273,'Hospitalisation Details'!$A$1:$M$2344,13,FALSE)</f>
        <v>45</v>
      </c>
    </row>
    <row r="1274" spans="1:17" ht="15.5" x14ac:dyDescent="0.35">
      <c r="A1274" s="21" t="s">
        <v>1098</v>
      </c>
      <c r="B1274" t="str">
        <f>VLOOKUP('Customer Names'!A1274,'Customer Names'!$A$2:$C$2336,3,FALSE)</f>
        <v xml:space="preserve">  Maxime M</v>
      </c>
      <c r="C1274">
        <f>VLOOKUP(A1274,'Medical Examinations'!$A$1:$L$2336,2, FALSE)</f>
        <v>27.36</v>
      </c>
      <c r="D1274">
        <f>VLOOKUP(A1274,'Medical Examinations'!$A$1:$L$2336,3,FALSE)</f>
        <v>5.96</v>
      </c>
      <c r="E1274" t="str">
        <f>VLOOKUP(A1274,'Medical Examinations'!$A$1:$L$2336,4,FALSE)</f>
        <v>No</v>
      </c>
      <c r="F1274" t="str">
        <f>VLOOKUP(A1274,'Medical Examinations'!$A$1:$L$2336,5,FALSE)</f>
        <v>No</v>
      </c>
      <c r="G1274" t="str">
        <f>VLOOKUP(A1274,'Medical Examinations'!$A$1:$L$2336,6,FALSE)</f>
        <v>Yes</v>
      </c>
      <c r="H1274" s="25">
        <f>VLOOKUP(A1274,'Medical Examinations'!$A$1:$L$2336,7,FALSE)</f>
        <v>1</v>
      </c>
      <c r="I1274" t="str">
        <f>VLOOKUP(A1274,'Medical Examinations'!$A$1:$L$2336,8,FALSE)</f>
        <v>No</v>
      </c>
      <c r="J1274" t="str">
        <f>VLOOKUP(A1274,'Medical Examinations'!$A$1:$L$2336,11,FALSE)</f>
        <v>Over Weight</v>
      </c>
      <c r="K1274" t="str">
        <f>VLOOKUP(A1274,'Medical Examinations'!$A$1:$L$2336,12,FALSE)</f>
        <v>Prediabetes</v>
      </c>
      <c r="L1274" t="str">
        <f>VLOOKUP(A1274,'Hospitalisation Details'!$A$1:$M$2344,12,FALSE)</f>
        <v>17-07-1979</v>
      </c>
      <c r="M1274">
        <f>VLOOKUP(A1274,'Hospitalisation Details'!$A$1:$M$2344,6,FALSE)</f>
        <v>8606.2199999999993</v>
      </c>
      <c r="N1274" t="str">
        <f>VLOOKUP(A1274,'Hospitalisation Details'!$A$1:$M$2344,7,FALSE)</f>
        <v>tier - 1</v>
      </c>
      <c r="O1274" t="str">
        <f>VLOOKUP(A1274,'Hospitalisation Details'!$A$1:$M$2344,8,FALSE)</f>
        <v>tier - 2</v>
      </c>
      <c r="P1274" t="str">
        <f>VLOOKUP(A1274,'Hospitalisation Details'!$A$1:$M$2344,9,FALSE)</f>
        <v>R1014</v>
      </c>
      <c r="Q1274">
        <f>VLOOKUP(A1274,'Hospitalisation Details'!$A$1:$M$2344,13,FALSE)</f>
        <v>44</v>
      </c>
    </row>
    <row r="1275" spans="1:17" ht="15.5" x14ac:dyDescent="0.35">
      <c r="A1275" s="21" t="s">
        <v>1097</v>
      </c>
      <c r="B1275" t="str">
        <f>VLOOKUP('Customer Names'!A1275,'Customer Names'!$A$2:$C$2336,3,FALSE)</f>
        <v xml:space="preserve">  Mark D</v>
      </c>
      <c r="C1275">
        <f>VLOOKUP(A1275,'Medical Examinations'!$A$1:$L$2336,2, FALSE)</f>
        <v>20.350000000000001</v>
      </c>
      <c r="D1275">
        <f>VLOOKUP(A1275,'Medical Examinations'!$A$1:$L$2336,3,FALSE)</f>
        <v>4.16</v>
      </c>
      <c r="E1275" t="str">
        <f>VLOOKUP(A1275,'Medical Examinations'!$A$1:$L$2336,4,FALSE)</f>
        <v>No</v>
      </c>
      <c r="F1275" t="str">
        <f>VLOOKUP(A1275,'Medical Examinations'!$A$1:$L$2336,5,FALSE)</f>
        <v>No</v>
      </c>
      <c r="G1275" t="str">
        <f>VLOOKUP(A1275,'Medical Examinations'!$A$1:$L$2336,6,FALSE)</f>
        <v>No</v>
      </c>
      <c r="H1275" s="25">
        <f>VLOOKUP(A1275,'Medical Examinations'!$A$1:$L$2336,7,FALSE)</f>
        <v>0</v>
      </c>
      <c r="I1275" t="str">
        <f>VLOOKUP(A1275,'Medical Examinations'!$A$1:$L$2336,8,FALSE)</f>
        <v>No</v>
      </c>
      <c r="J1275" t="str">
        <f>VLOOKUP(A1275,'Medical Examinations'!$A$1:$L$2336,11,FALSE)</f>
        <v>Normal Weight</v>
      </c>
      <c r="K1275" t="str">
        <f>VLOOKUP(A1275,'Medical Examinations'!$A$1:$L$2336,12,FALSE)</f>
        <v>Normal</v>
      </c>
      <c r="L1275" t="str">
        <f>VLOOKUP(A1275,'Hospitalisation Details'!$A$1:$M$2344,12,FALSE)</f>
        <v>15-10-1977</v>
      </c>
      <c r="M1275">
        <f>VLOOKUP(A1275,'Hospitalisation Details'!$A$1:$M$2344,6,FALSE)</f>
        <v>8605.36</v>
      </c>
      <c r="N1275" t="str">
        <f>VLOOKUP(A1275,'Hospitalisation Details'!$A$1:$M$2344,7,FALSE)</f>
        <v>tier - 2</v>
      </c>
      <c r="O1275" t="str">
        <f>VLOOKUP(A1275,'Hospitalisation Details'!$A$1:$M$2344,8,FALSE)</f>
        <v>tier - 2</v>
      </c>
      <c r="P1275" t="str">
        <f>VLOOKUP(A1275,'Hospitalisation Details'!$A$1:$M$2344,9,FALSE)</f>
        <v>R1013</v>
      </c>
      <c r="Q1275">
        <f>VLOOKUP(A1275,'Hospitalisation Details'!$A$1:$M$2344,13,FALSE)</f>
        <v>45</v>
      </c>
    </row>
    <row r="1276" spans="1:17" ht="15.5" x14ac:dyDescent="0.35">
      <c r="A1276" s="21" t="s">
        <v>1096</v>
      </c>
      <c r="B1276" t="str">
        <f>VLOOKUP('Customer Names'!A1276,'Customer Names'!$A$2:$C$2336,3,FALSE)</f>
        <v xml:space="preserve">  Adam</v>
      </c>
      <c r="C1276">
        <f>VLOOKUP(A1276,'Medical Examinations'!$A$1:$L$2336,2, FALSE)</f>
        <v>24.035</v>
      </c>
      <c r="D1276">
        <f>VLOOKUP(A1276,'Medical Examinations'!$A$1:$L$2336,3,FALSE)</f>
        <v>6.11</v>
      </c>
      <c r="E1276" t="str">
        <f>VLOOKUP(A1276,'Medical Examinations'!$A$1:$L$2336,4,FALSE)</f>
        <v>No</v>
      </c>
      <c r="F1276" t="str">
        <f>VLOOKUP(A1276,'Medical Examinations'!$A$1:$L$2336,5,FALSE)</f>
        <v>No</v>
      </c>
      <c r="G1276" t="str">
        <f>VLOOKUP(A1276,'Medical Examinations'!$A$1:$L$2336,6,FALSE)</f>
        <v>No</v>
      </c>
      <c r="H1276" s="25">
        <f>VLOOKUP(A1276,'Medical Examinations'!$A$1:$L$2336,7,FALSE)</f>
        <v>0</v>
      </c>
      <c r="I1276" t="str">
        <f>VLOOKUP(A1276,'Medical Examinations'!$A$1:$L$2336,8,FALSE)</f>
        <v>No</v>
      </c>
      <c r="J1276" t="str">
        <f>VLOOKUP(A1276,'Medical Examinations'!$A$1:$L$2336,11,FALSE)</f>
        <v>Normal Weight</v>
      </c>
      <c r="K1276" t="str">
        <f>VLOOKUP(A1276,'Medical Examinations'!$A$1:$L$2336,12,FALSE)</f>
        <v>Prediabetes</v>
      </c>
      <c r="L1276" t="str">
        <f>VLOOKUP(A1276,'Hospitalisation Details'!$A$1:$M$2344,12,FALSE)</f>
        <v>12-11-1977</v>
      </c>
      <c r="M1276">
        <f>VLOOKUP(A1276,'Hospitalisation Details'!$A$1:$M$2344,6,FALSE)</f>
        <v>8604.48</v>
      </c>
      <c r="N1276" t="str">
        <f>VLOOKUP(A1276,'Hospitalisation Details'!$A$1:$M$2344,7,FALSE)</f>
        <v>tier - 3</v>
      </c>
      <c r="O1276" t="str">
        <f>VLOOKUP(A1276,'Hospitalisation Details'!$A$1:$M$2344,8,FALSE)</f>
        <v>tier - 2</v>
      </c>
      <c r="P1276" t="str">
        <f>VLOOKUP(A1276,'Hospitalisation Details'!$A$1:$M$2344,9,FALSE)</f>
        <v>R1016</v>
      </c>
      <c r="Q1276">
        <f>VLOOKUP(A1276,'Hospitalisation Details'!$A$1:$M$2344,13,FALSE)</f>
        <v>45</v>
      </c>
    </row>
    <row r="1277" spans="1:17" ht="15.5" x14ac:dyDescent="0.35">
      <c r="A1277" s="21" t="s">
        <v>1095</v>
      </c>
      <c r="B1277" t="str">
        <f>VLOOKUP('Customer Names'!A1277,'Customer Names'!$A$2:$C$2336,3,FALSE)</f>
        <v xml:space="preserve">  Justin M</v>
      </c>
      <c r="C1277">
        <f>VLOOKUP(A1277,'Medical Examinations'!$A$1:$L$2336,2, FALSE)</f>
        <v>23.56</v>
      </c>
      <c r="D1277">
        <f>VLOOKUP(A1277,'Medical Examinations'!$A$1:$L$2336,3,FALSE)</f>
        <v>5.97</v>
      </c>
      <c r="E1277" t="str">
        <f>VLOOKUP(A1277,'Medical Examinations'!$A$1:$L$2336,4,FALSE)</f>
        <v>No</v>
      </c>
      <c r="F1277" t="str">
        <f>VLOOKUP(A1277,'Medical Examinations'!$A$1:$L$2336,5,FALSE)</f>
        <v>No</v>
      </c>
      <c r="G1277" t="str">
        <f>VLOOKUP(A1277,'Medical Examinations'!$A$1:$L$2336,6,FALSE)</f>
        <v>No</v>
      </c>
      <c r="H1277" s="25">
        <f>VLOOKUP(A1277,'Medical Examinations'!$A$1:$L$2336,7,FALSE)</f>
        <v>0</v>
      </c>
      <c r="I1277" t="str">
        <f>VLOOKUP(A1277,'Medical Examinations'!$A$1:$L$2336,8,FALSE)</f>
        <v>No</v>
      </c>
      <c r="J1277" t="str">
        <f>VLOOKUP(A1277,'Medical Examinations'!$A$1:$L$2336,11,FALSE)</f>
        <v>Normal Weight</v>
      </c>
      <c r="K1277" t="str">
        <f>VLOOKUP(A1277,'Medical Examinations'!$A$1:$L$2336,12,FALSE)</f>
        <v>Prediabetes</v>
      </c>
      <c r="L1277" t="str">
        <f>VLOOKUP(A1277,'Hospitalisation Details'!$A$1:$M$2344,12,FALSE)</f>
        <v>24-09-1977</v>
      </c>
      <c r="M1277">
        <f>VLOOKUP(A1277,'Hospitalisation Details'!$A$1:$M$2344,6,FALSE)</f>
        <v>8603.82</v>
      </c>
      <c r="N1277" t="str">
        <f>VLOOKUP(A1277,'Hospitalisation Details'!$A$1:$M$2344,7,FALSE)</f>
        <v>tier - 2</v>
      </c>
      <c r="O1277" t="str">
        <f>VLOOKUP(A1277,'Hospitalisation Details'!$A$1:$M$2344,8,FALSE)</f>
        <v>tier - 1</v>
      </c>
      <c r="P1277" t="str">
        <f>VLOOKUP(A1277,'Hospitalisation Details'!$A$1:$M$2344,9,FALSE)</f>
        <v>R1019</v>
      </c>
      <c r="Q1277">
        <f>VLOOKUP(A1277,'Hospitalisation Details'!$A$1:$M$2344,13,FALSE)</f>
        <v>45</v>
      </c>
    </row>
    <row r="1278" spans="1:17" ht="15.5" x14ac:dyDescent="0.35">
      <c r="A1278" s="21" t="s">
        <v>1094</v>
      </c>
      <c r="B1278" t="str">
        <f>VLOOKUP('Customer Names'!A1278,'Customer Names'!$A$2:$C$2336,3,FALSE)</f>
        <v xml:space="preserve">  Svetlana V</v>
      </c>
      <c r="C1278">
        <f>VLOOKUP(A1278,'Medical Examinations'!$A$1:$L$2336,2, FALSE)</f>
        <v>27.17</v>
      </c>
      <c r="D1278">
        <f>VLOOKUP(A1278,'Medical Examinations'!$A$1:$L$2336,3,FALSE)</f>
        <v>10.81</v>
      </c>
      <c r="E1278" t="str">
        <f>VLOOKUP(A1278,'Medical Examinations'!$A$1:$L$2336,4,FALSE)</f>
        <v>No</v>
      </c>
      <c r="F1278" t="str">
        <f>VLOOKUP(A1278,'Medical Examinations'!$A$1:$L$2336,5,FALSE)</f>
        <v>No</v>
      </c>
      <c r="G1278" t="str">
        <f>VLOOKUP(A1278,'Medical Examinations'!$A$1:$L$2336,6,FALSE)</f>
        <v>No</v>
      </c>
      <c r="H1278" s="25">
        <f>VLOOKUP(A1278,'Medical Examinations'!$A$1:$L$2336,7,FALSE)</f>
        <v>2</v>
      </c>
      <c r="I1278" t="str">
        <f>VLOOKUP(A1278,'Medical Examinations'!$A$1:$L$2336,8,FALSE)</f>
        <v>No</v>
      </c>
      <c r="J1278" t="str">
        <f>VLOOKUP(A1278,'Medical Examinations'!$A$1:$L$2336,11,FALSE)</f>
        <v>Over Weight</v>
      </c>
      <c r="K1278" t="str">
        <f>VLOOKUP(A1278,'Medical Examinations'!$A$1:$L$2336,12,FALSE)</f>
        <v>Diabetes</v>
      </c>
      <c r="L1278" t="str">
        <f>VLOOKUP(A1278,'Hospitalisation Details'!$A$1:$M$2344,12,FALSE)</f>
        <v>11-07-1973</v>
      </c>
      <c r="M1278">
        <f>VLOOKUP(A1278,'Hospitalisation Details'!$A$1:$M$2344,6,FALSE)</f>
        <v>8601.33</v>
      </c>
      <c r="N1278" t="str">
        <f>VLOOKUP(A1278,'Hospitalisation Details'!$A$1:$M$2344,7,FALSE)</f>
        <v>tier - 2</v>
      </c>
      <c r="O1278" t="str">
        <f>VLOOKUP(A1278,'Hospitalisation Details'!$A$1:$M$2344,8,FALSE)</f>
        <v>tier - 1</v>
      </c>
      <c r="P1278" t="str">
        <f>VLOOKUP(A1278,'Hospitalisation Details'!$A$1:$M$2344,9,FALSE)</f>
        <v>R1013</v>
      </c>
      <c r="Q1278">
        <f>VLOOKUP(A1278,'Hospitalisation Details'!$A$1:$M$2344,13,FALSE)</f>
        <v>50</v>
      </c>
    </row>
    <row r="1279" spans="1:17" ht="15.5" x14ac:dyDescent="0.35">
      <c r="A1279" s="21" t="s">
        <v>1093</v>
      </c>
      <c r="B1279" t="str">
        <f>VLOOKUP('Customer Names'!A1279,'Customer Names'!$A$2:$C$2336,3,FALSE)</f>
        <v xml:space="preserve">  Jana L</v>
      </c>
      <c r="C1279">
        <f>VLOOKUP(A1279,'Medical Examinations'!$A$1:$L$2336,2, FALSE)</f>
        <v>34.32</v>
      </c>
      <c r="D1279">
        <f>VLOOKUP(A1279,'Medical Examinations'!$A$1:$L$2336,3,FALSE)</f>
        <v>5.7</v>
      </c>
      <c r="E1279" t="str">
        <f>VLOOKUP(A1279,'Medical Examinations'!$A$1:$L$2336,4,FALSE)</f>
        <v>yes</v>
      </c>
      <c r="F1279" t="str">
        <f>VLOOKUP(A1279,'Medical Examinations'!$A$1:$L$2336,5,FALSE)</f>
        <v>No</v>
      </c>
      <c r="G1279" t="str">
        <f>VLOOKUP(A1279,'Medical Examinations'!$A$1:$L$2336,6,FALSE)</f>
        <v>Yes</v>
      </c>
      <c r="H1279" s="25">
        <f>VLOOKUP(A1279,'Medical Examinations'!$A$1:$L$2336,7,FALSE)</f>
        <v>1</v>
      </c>
      <c r="I1279" t="str">
        <f>VLOOKUP(A1279,'Medical Examinations'!$A$1:$L$2336,8,FALSE)</f>
        <v>No</v>
      </c>
      <c r="J1279" t="str">
        <f>VLOOKUP(A1279,'Medical Examinations'!$A$1:$L$2336,11,FALSE)</f>
        <v>Obesity</v>
      </c>
      <c r="K1279" t="str">
        <f>VLOOKUP(A1279,'Medical Examinations'!$A$1:$L$2336,12,FALSE)</f>
        <v>Prediabetes</v>
      </c>
      <c r="L1279" t="str">
        <f>VLOOKUP(A1279,'Hospitalisation Details'!$A$1:$M$2344,12,FALSE)</f>
        <v>25-07-1983</v>
      </c>
      <c r="M1279">
        <f>VLOOKUP(A1279,'Hospitalisation Details'!$A$1:$M$2344,6,FALSE)</f>
        <v>8596.83</v>
      </c>
      <c r="N1279" t="str">
        <f>VLOOKUP(A1279,'Hospitalisation Details'!$A$1:$M$2344,7,FALSE)</f>
        <v>tier - 2</v>
      </c>
      <c r="O1279" t="str">
        <f>VLOOKUP(A1279,'Hospitalisation Details'!$A$1:$M$2344,8,FALSE)</f>
        <v>tier - 3</v>
      </c>
      <c r="P1279" t="str">
        <f>VLOOKUP(A1279,'Hospitalisation Details'!$A$1:$M$2344,9,FALSE)</f>
        <v>R1013</v>
      </c>
      <c r="Q1279">
        <f>VLOOKUP(A1279,'Hospitalisation Details'!$A$1:$M$2344,13,FALSE)</f>
        <v>40</v>
      </c>
    </row>
    <row r="1280" spans="1:17" ht="15.5" x14ac:dyDescent="0.35">
      <c r="A1280" s="21" t="s">
        <v>1092</v>
      </c>
      <c r="B1280" t="str">
        <f>VLOOKUP('Customer Names'!A1280,'Customer Names'!$A$2:$C$2336,3,FALSE)</f>
        <v xml:space="preserve">  Laura</v>
      </c>
      <c r="C1280">
        <f>VLOOKUP(A1280,'Medical Examinations'!$A$1:$L$2336,2, FALSE)</f>
        <v>23.87</v>
      </c>
      <c r="D1280">
        <f>VLOOKUP(A1280,'Medical Examinations'!$A$1:$L$2336,3,FALSE)</f>
        <v>4.7699999999999996</v>
      </c>
      <c r="E1280" t="str">
        <f>VLOOKUP(A1280,'Medical Examinations'!$A$1:$L$2336,4,FALSE)</f>
        <v>yes</v>
      </c>
      <c r="F1280" t="str">
        <f>VLOOKUP(A1280,'Medical Examinations'!$A$1:$L$2336,5,FALSE)</f>
        <v>No</v>
      </c>
      <c r="G1280" t="str">
        <f>VLOOKUP(A1280,'Medical Examinations'!$A$1:$L$2336,6,FALSE)</f>
        <v>Yes</v>
      </c>
      <c r="H1280" s="25">
        <f>VLOOKUP(A1280,'Medical Examinations'!$A$1:$L$2336,7,FALSE)</f>
        <v>1</v>
      </c>
      <c r="I1280" t="str">
        <f>VLOOKUP(A1280,'Medical Examinations'!$A$1:$L$2336,8,FALSE)</f>
        <v>No</v>
      </c>
      <c r="J1280" t="str">
        <f>VLOOKUP(A1280,'Medical Examinations'!$A$1:$L$2336,11,FALSE)</f>
        <v>Normal Weight</v>
      </c>
      <c r="K1280" t="str">
        <f>VLOOKUP(A1280,'Medical Examinations'!$A$1:$L$2336,12,FALSE)</f>
        <v>Normal</v>
      </c>
      <c r="L1280" t="str">
        <f>VLOOKUP(A1280,'Hospitalisation Details'!$A$1:$M$2344,12,FALSE)</f>
        <v>30-12-1983</v>
      </c>
      <c r="M1280">
        <f>VLOOKUP(A1280,'Hospitalisation Details'!$A$1:$M$2344,6,FALSE)</f>
        <v>8582.2999999999993</v>
      </c>
      <c r="N1280" t="str">
        <f>VLOOKUP(A1280,'Hospitalisation Details'!$A$1:$M$2344,7,FALSE)</f>
        <v>tier - 2</v>
      </c>
      <c r="O1280" t="str">
        <f>VLOOKUP(A1280,'Hospitalisation Details'!$A$1:$M$2344,8,FALSE)</f>
        <v>tier - 1</v>
      </c>
      <c r="P1280" t="str">
        <f>VLOOKUP(A1280,'Hospitalisation Details'!$A$1:$M$2344,9,FALSE)</f>
        <v>R1013</v>
      </c>
      <c r="Q1280">
        <f>VLOOKUP(A1280,'Hospitalisation Details'!$A$1:$M$2344,13,FALSE)</f>
        <v>39</v>
      </c>
    </row>
    <row r="1281" spans="1:17" ht="15.5" x14ac:dyDescent="0.35">
      <c r="A1281" s="21" t="s">
        <v>1091</v>
      </c>
      <c r="B1281" t="str">
        <f>VLOOKUP('Customer Names'!A1281,'Customer Names'!$A$2:$C$2336,3,FALSE)</f>
        <v xml:space="preserve">  Torrey C III</v>
      </c>
      <c r="C1281">
        <f>VLOOKUP(A1281,'Medical Examinations'!$A$1:$L$2336,2, FALSE)</f>
        <v>30.15</v>
      </c>
      <c r="D1281">
        <f>VLOOKUP(A1281,'Medical Examinations'!$A$1:$L$2336,3,FALSE)</f>
        <v>4.25</v>
      </c>
      <c r="E1281" t="str">
        <f>VLOOKUP(A1281,'Medical Examinations'!$A$1:$L$2336,4,FALSE)</f>
        <v>No</v>
      </c>
      <c r="F1281" t="str">
        <f>VLOOKUP(A1281,'Medical Examinations'!$A$1:$L$2336,5,FALSE)</f>
        <v>No</v>
      </c>
      <c r="G1281" t="str">
        <f>VLOOKUP(A1281,'Medical Examinations'!$A$1:$L$2336,6,FALSE)</f>
        <v>No</v>
      </c>
      <c r="H1281" s="25">
        <f>VLOOKUP(A1281,'Medical Examinations'!$A$1:$L$2336,7,FALSE)</f>
        <v>1</v>
      </c>
      <c r="I1281" t="str">
        <f>VLOOKUP(A1281,'Medical Examinations'!$A$1:$L$2336,8,FALSE)</f>
        <v>No</v>
      </c>
      <c r="J1281" t="str">
        <f>VLOOKUP(A1281,'Medical Examinations'!$A$1:$L$2336,11,FALSE)</f>
        <v>Obesity</v>
      </c>
      <c r="K1281" t="str">
        <f>VLOOKUP(A1281,'Medical Examinations'!$A$1:$L$2336,12,FALSE)</f>
        <v>Normal</v>
      </c>
      <c r="L1281" t="str">
        <f>VLOOKUP(A1281,'Hospitalisation Details'!$A$1:$M$2344,12,FALSE)</f>
        <v>11-11-1987</v>
      </c>
      <c r="M1281">
        <f>VLOOKUP(A1281,'Hospitalisation Details'!$A$1:$M$2344,6,FALSE)</f>
        <v>8573.2999999999993</v>
      </c>
      <c r="N1281" t="str">
        <f>VLOOKUP(A1281,'Hospitalisation Details'!$A$1:$M$2344,7,FALSE)</f>
        <v>tier - 2</v>
      </c>
      <c r="O1281" t="str">
        <f>VLOOKUP(A1281,'Hospitalisation Details'!$A$1:$M$2344,8,FALSE)</f>
        <v>tier - 2</v>
      </c>
      <c r="P1281" t="str">
        <f>VLOOKUP(A1281,'Hospitalisation Details'!$A$1:$M$2344,9,FALSE)</f>
        <v>R1021</v>
      </c>
      <c r="Q1281">
        <f>VLOOKUP(A1281,'Hospitalisation Details'!$A$1:$M$2344,13,FALSE)</f>
        <v>35</v>
      </c>
    </row>
    <row r="1282" spans="1:17" ht="15.5" x14ac:dyDescent="0.35">
      <c r="A1282" s="21" t="s">
        <v>1090</v>
      </c>
      <c r="B1282" t="str">
        <f>VLOOKUP('Customer Names'!A1282,'Customer Names'!$A$2:$C$2336,3,FALSE)</f>
        <v xml:space="preserve">  Paul</v>
      </c>
      <c r="C1282">
        <f>VLOOKUP(A1282,'Medical Examinations'!$A$1:$L$2336,2, FALSE)</f>
        <v>26.36</v>
      </c>
      <c r="D1282">
        <f>VLOOKUP(A1282,'Medical Examinations'!$A$1:$L$2336,3,FALSE)</f>
        <v>5.52</v>
      </c>
      <c r="E1282" t="str">
        <f>VLOOKUP(A1282,'Medical Examinations'!$A$1:$L$2336,4,FALSE)</f>
        <v>No</v>
      </c>
      <c r="F1282" t="str">
        <f>VLOOKUP(A1282,'Medical Examinations'!$A$1:$L$2336,5,FALSE)</f>
        <v>No</v>
      </c>
      <c r="G1282" t="str">
        <f>VLOOKUP(A1282,'Medical Examinations'!$A$1:$L$2336,6,FALSE)</f>
        <v>No</v>
      </c>
      <c r="H1282" s="25">
        <f>VLOOKUP(A1282,'Medical Examinations'!$A$1:$L$2336,7,FALSE)</f>
        <v>0</v>
      </c>
      <c r="I1282" t="str">
        <f>VLOOKUP(A1282,'Medical Examinations'!$A$1:$L$2336,8,FALSE)</f>
        <v>No</v>
      </c>
      <c r="J1282" t="str">
        <f>VLOOKUP(A1282,'Medical Examinations'!$A$1:$L$2336,11,FALSE)</f>
        <v>Over Weight</v>
      </c>
      <c r="K1282" t="str">
        <f>VLOOKUP(A1282,'Medical Examinations'!$A$1:$L$2336,12,FALSE)</f>
        <v>Normal</v>
      </c>
      <c r="L1282" t="str">
        <f>VLOOKUP(A1282,'Hospitalisation Details'!$A$1:$M$2344,12,FALSE)</f>
        <v>06-12-1982</v>
      </c>
      <c r="M1282">
        <f>VLOOKUP(A1282,'Hospitalisation Details'!$A$1:$M$2344,6,FALSE)</f>
        <v>8572.0400000000009</v>
      </c>
      <c r="N1282" t="str">
        <f>VLOOKUP(A1282,'Hospitalisation Details'!$A$1:$M$2344,7,FALSE)</f>
        <v>tier - 2</v>
      </c>
      <c r="O1282" t="str">
        <f>VLOOKUP(A1282,'Hospitalisation Details'!$A$1:$M$2344,8,FALSE)</f>
        <v>tier - 2</v>
      </c>
      <c r="P1282" t="str">
        <f>VLOOKUP(A1282,'Hospitalisation Details'!$A$1:$M$2344,9,FALSE)</f>
        <v>R1021</v>
      </c>
      <c r="Q1282">
        <f>VLOOKUP(A1282,'Hospitalisation Details'!$A$1:$M$2344,13,FALSE)</f>
        <v>40</v>
      </c>
    </row>
    <row r="1283" spans="1:17" ht="15.5" x14ac:dyDescent="0.35">
      <c r="A1283" s="21" t="s">
        <v>1089</v>
      </c>
      <c r="B1283" t="str">
        <f>VLOOKUP('Customer Names'!A1283,'Customer Names'!$A$2:$C$2336,3,FALSE)</f>
        <v xml:space="preserve">  Jennifer D</v>
      </c>
      <c r="C1283">
        <f>VLOOKUP(A1283,'Medical Examinations'!$A$1:$L$2336,2, FALSE)</f>
        <v>45.32</v>
      </c>
      <c r="D1283">
        <f>VLOOKUP(A1283,'Medical Examinations'!$A$1:$L$2336,3,FALSE)</f>
        <v>6.53</v>
      </c>
      <c r="E1283" t="str">
        <f>VLOOKUP(A1283,'Medical Examinations'!$A$1:$L$2336,4,FALSE)</f>
        <v>yes</v>
      </c>
      <c r="F1283" t="str">
        <f>VLOOKUP(A1283,'Medical Examinations'!$A$1:$L$2336,5,FALSE)</f>
        <v>No</v>
      </c>
      <c r="G1283" t="str">
        <f>VLOOKUP(A1283,'Medical Examinations'!$A$1:$L$2336,6,FALSE)</f>
        <v>No</v>
      </c>
      <c r="H1283" s="25">
        <f>VLOOKUP(A1283,'Medical Examinations'!$A$1:$L$2336,7,FALSE)</f>
        <v>1</v>
      </c>
      <c r="I1283" t="str">
        <f>VLOOKUP(A1283,'Medical Examinations'!$A$1:$L$2336,8,FALSE)</f>
        <v>No</v>
      </c>
      <c r="J1283" t="str">
        <f>VLOOKUP(A1283,'Medical Examinations'!$A$1:$L$2336,11,FALSE)</f>
        <v>Obesity</v>
      </c>
      <c r="K1283" t="str">
        <f>VLOOKUP(A1283,'Medical Examinations'!$A$1:$L$2336,12,FALSE)</f>
        <v>Diabetes</v>
      </c>
      <c r="L1283" t="str">
        <f>VLOOKUP(A1283,'Hospitalisation Details'!$A$1:$M$2344,12,FALSE)</f>
        <v>26-09-1975</v>
      </c>
      <c r="M1283">
        <f>VLOOKUP(A1283,'Hospitalisation Details'!$A$1:$M$2344,6,FALSE)</f>
        <v>8569.86</v>
      </c>
      <c r="N1283" t="str">
        <f>VLOOKUP(A1283,'Hospitalisation Details'!$A$1:$M$2344,7,FALSE)</f>
        <v>tier - 2</v>
      </c>
      <c r="O1283" t="str">
        <f>VLOOKUP(A1283,'Hospitalisation Details'!$A$1:$M$2344,8,FALSE)</f>
        <v>tier - 3</v>
      </c>
      <c r="P1283" t="str">
        <f>VLOOKUP(A1283,'Hospitalisation Details'!$A$1:$M$2344,9,FALSE)</f>
        <v>R1013</v>
      </c>
      <c r="Q1283">
        <f>VLOOKUP(A1283,'Hospitalisation Details'!$A$1:$M$2344,13,FALSE)</f>
        <v>47</v>
      </c>
    </row>
    <row r="1284" spans="1:17" ht="15.5" x14ac:dyDescent="0.35">
      <c r="A1284" s="21" t="s">
        <v>1088</v>
      </c>
      <c r="B1284" t="str">
        <f>VLOOKUP('Customer Names'!A1284,'Customer Names'!$A$2:$C$2336,3,FALSE)</f>
        <v xml:space="preserve">  Erik</v>
      </c>
      <c r="C1284">
        <f>VLOOKUP(A1284,'Medical Examinations'!$A$1:$L$2336,2, FALSE)</f>
        <v>31.93</v>
      </c>
      <c r="D1284">
        <f>VLOOKUP(A1284,'Medical Examinations'!$A$1:$L$2336,3,FALSE)</f>
        <v>4.82</v>
      </c>
      <c r="E1284" t="str">
        <f>VLOOKUP(A1284,'Medical Examinations'!$A$1:$L$2336,4,FALSE)</f>
        <v>yes</v>
      </c>
      <c r="F1284" t="str">
        <f>VLOOKUP(A1284,'Medical Examinations'!$A$1:$L$2336,5,FALSE)</f>
        <v>No</v>
      </c>
      <c r="G1284" t="str">
        <f>VLOOKUP(A1284,'Medical Examinations'!$A$1:$L$2336,6,FALSE)</f>
        <v>No</v>
      </c>
      <c r="H1284" s="25">
        <f>VLOOKUP(A1284,'Medical Examinations'!$A$1:$L$2336,7,FALSE)</f>
        <v>1</v>
      </c>
      <c r="I1284" t="str">
        <f>VLOOKUP(A1284,'Medical Examinations'!$A$1:$L$2336,8,FALSE)</f>
        <v>No</v>
      </c>
      <c r="J1284" t="str">
        <f>VLOOKUP(A1284,'Medical Examinations'!$A$1:$L$2336,11,FALSE)</f>
        <v>Obesity</v>
      </c>
      <c r="K1284" t="str">
        <f>VLOOKUP(A1284,'Medical Examinations'!$A$1:$L$2336,12,FALSE)</f>
        <v>Normal</v>
      </c>
      <c r="L1284" t="str">
        <f>VLOOKUP(A1284,'Hospitalisation Details'!$A$1:$M$2344,12,FALSE)</f>
        <v>21-09-1988</v>
      </c>
      <c r="M1284">
        <f>VLOOKUP(A1284,'Hospitalisation Details'!$A$1:$M$2344,6,FALSE)</f>
        <v>8567.25</v>
      </c>
      <c r="N1284" t="str">
        <f>VLOOKUP(A1284,'Hospitalisation Details'!$A$1:$M$2344,7,FALSE)</f>
        <v>tier - 2</v>
      </c>
      <c r="O1284" t="str">
        <f>VLOOKUP(A1284,'Hospitalisation Details'!$A$1:$M$2344,8,FALSE)</f>
        <v>tier - 1</v>
      </c>
      <c r="P1284" t="str">
        <f>VLOOKUP(A1284,'Hospitalisation Details'!$A$1:$M$2344,9,FALSE)</f>
        <v>R1012</v>
      </c>
      <c r="Q1284">
        <f>VLOOKUP(A1284,'Hospitalisation Details'!$A$1:$M$2344,13,FALSE)</f>
        <v>34</v>
      </c>
    </row>
    <row r="1285" spans="1:17" ht="15.5" x14ac:dyDescent="0.35">
      <c r="A1285" s="21" t="s">
        <v>1087</v>
      </c>
      <c r="B1285" t="str">
        <f>VLOOKUP('Customer Names'!A1285,'Customer Names'!$A$2:$C$2336,3,FALSE)</f>
        <v xml:space="preserve">  Lana J</v>
      </c>
      <c r="C1285">
        <f>VLOOKUP(A1285,'Medical Examinations'!$A$1:$L$2336,2, FALSE)</f>
        <v>36</v>
      </c>
      <c r="D1285">
        <f>VLOOKUP(A1285,'Medical Examinations'!$A$1:$L$2336,3,FALSE)</f>
        <v>11.94</v>
      </c>
      <c r="E1285" t="str">
        <f>VLOOKUP(A1285,'Medical Examinations'!$A$1:$L$2336,4,FALSE)</f>
        <v>yes</v>
      </c>
      <c r="F1285" t="str">
        <f>VLOOKUP(A1285,'Medical Examinations'!$A$1:$L$2336,5,FALSE)</f>
        <v>No</v>
      </c>
      <c r="G1285" t="str">
        <f>VLOOKUP(A1285,'Medical Examinations'!$A$1:$L$2336,6,FALSE)</f>
        <v>No</v>
      </c>
      <c r="H1285" s="25">
        <f>VLOOKUP(A1285,'Medical Examinations'!$A$1:$L$2336,7,FALSE)</f>
        <v>1</v>
      </c>
      <c r="I1285" t="str">
        <f>VLOOKUP(A1285,'Medical Examinations'!$A$1:$L$2336,8,FALSE)</f>
        <v>No</v>
      </c>
      <c r="J1285" t="str">
        <f>VLOOKUP(A1285,'Medical Examinations'!$A$1:$L$2336,11,FALSE)</f>
        <v>Obesity</v>
      </c>
      <c r="K1285" t="str">
        <f>VLOOKUP(A1285,'Medical Examinations'!$A$1:$L$2336,12,FALSE)</f>
        <v>Diabetes</v>
      </c>
      <c r="L1285" t="str">
        <f>VLOOKUP(A1285,'Hospitalisation Details'!$A$1:$M$2344,12,FALSE)</f>
        <v>21-08-1975</v>
      </c>
      <c r="M1285">
        <f>VLOOKUP(A1285,'Hospitalisation Details'!$A$1:$M$2344,6,FALSE)</f>
        <v>8556.91</v>
      </c>
      <c r="N1285" t="str">
        <f>VLOOKUP(A1285,'Hospitalisation Details'!$A$1:$M$2344,7,FALSE)</f>
        <v>tier - 2</v>
      </c>
      <c r="O1285" t="str">
        <f>VLOOKUP(A1285,'Hospitalisation Details'!$A$1:$M$2344,8,FALSE)</f>
        <v>tier - 1</v>
      </c>
      <c r="P1285" t="str">
        <f>VLOOKUP(A1285,'Hospitalisation Details'!$A$1:$M$2344,9,FALSE)</f>
        <v>R1011</v>
      </c>
      <c r="Q1285">
        <f>VLOOKUP(A1285,'Hospitalisation Details'!$A$1:$M$2344,13,FALSE)</f>
        <v>47</v>
      </c>
    </row>
    <row r="1286" spans="1:17" ht="15.5" x14ac:dyDescent="0.35">
      <c r="A1286" s="21" t="s">
        <v>1086</v>
      </c>
      <c r="B1286" t="str">
        <f>VLOOKUP('Customer Names'!A1286,'Customer Names'!$A$2:$C$2336,3,FALSE)</f>
        <v xml:space="preserve">  Rebecca E</v>
      </c>
      <c r="C1286">
        <f>VLOOKUP(A1286,'Medical Examinations'!$A$1:$L$2336,2, FALSE)</f>
        <v>32</v>
      </c>
      <c r="D1286">
        <f>VLOOKUP(A1286,'Medical Examinations'!$A$1:$L$2336,3,FALSE)</f>
        <v>7.85</v>
      </c>
      <c r="E1286" t="str">
        <f>VLOOKUP(A1286,'Medical Examinations'!$A$1:$L$2336,4,FALSE)</f>
        <v>yes</v>
      </c>
      <c r="F1286" t="str">
        <f>VLOOKUP(A1286,'Medical Examinations'!$A$1:$L$2336,5,FALSE)</f>
        <v>No</v>
      </c>
      <c r="G1286" t="str">
        <f>VLOOKUP(A1286,'Medical Examinations'!$A$1:$L$2336,6,FALSE)</f>
        <v>No</v>
      </c>
      <c r="H1286" s="25">
        <f>VLOOKUP(A1286,'Medical Examinations'!$A$1:$L$2336,7,FALSE)</f>
        <v>1</v>
      </c>
      <c r="I1286" t="str">
        <f>VLOOKUP(A1286,'Medical Examinations'!$A$1:$L$2336,8,FALSE)</f>
        <v>No</v>
      </c>
      <c r="J1286" t="str">
        <f>VLOOKUP(A1286,'Medical Examinations'!$A$1:$L$2336,11,FALSE)</f>
        <v>Obesity</v>
      </c>
      <c r="K1286" t="str">
        <f>VLOOKUP(A1286,'Medical Examinations'!$A$1:$L$2336,12,FALSE)</f>
        <v>Diabetes</v>
      </c>
      <c r="L1286" t="str">
        <f>VLOOKUP(A1286,'Hospitalisation Details'!$A$1:$M$2344,12,FALSE)</f>
        <v>06-08-1975</v>
      </c>
      <c r="M1286">
        <f>VLOOKUP(A1286,'Hospitalisation Details'!$A$1:$M$2344,6,FALSE)</f>
        <v>8551.35</v>
      </c>
      <c r="N1286" t="str">
        <f>VLOOKUP(A1286,'Hospitalisation Details'!$A$1:$M$2344,7,FALSE)</f>
        <v>tier - 2</v>
      </c>
      <c r="O1286" t="str">
        <f>VLOOKUP(A1286,'Hospitalisation Details'!$A$1:$M$2344,8,FALSE)</f>
        <v>tier - 2</v>
      </c>
      <c r="P1286" t="str">
        <f>VLOOKUP(A1286,'Hospitalisation Details'!$A$1:$M$2344,9,FALSE)</f>
        <v>R1011</v>
      </c>
      <c r="Q1286">
        <f>VLOOKUP(A1286,'Hospitalisation Details'!$A$1:$M$2344,13,FALSE)</f>
        <v>48</v>
      </c>
    </row>
    <row r="1287" spans="1:17" ht="15.5" x14ac:dyDescent="0.35">
      <c r="A1287" s="21" t="s">
        <v>1085</v>
      </c>
      <c r="B1287" t="str">
        <f>VLOOKUP('Customer Names'!A1287,'Customer Names'!$A$2:$C$2336,3,FALSE)</f>
        <v xml:space="preserve">  Katie M</v>
      </c>
      <c r="C1287">
        <f>VLOOKUP(A1287,'Medical Examinations'!$A$1:$L$2336,2, FALSE)</f>
        <v>29.37</v>
      </c>
      <c r="D1287">
        <f>VLOOKUP(A1287,'Medical Examinations'!$A$1:$L$2336,3,FALSE)</f>
        <v>8.01</v>
      </c>
      <c r="E1287" t="str">
        <f>VLOOKUP(A1287,'Medical Examinations'!$A$1:$L$2336,4,FALSE)</f>
        <v>yes</v>
      </c>
      <c r="F1287" t="str">
        <f>VLOOKUP(A1287,'Medical Examinations'!$A$1:$L$2336,5,FALSE)</f>
        <v>No</v>
      </c>
      <c r="G1287" t="str">
        <f>VLOOKUP(A1287,'Medical Examinations'!$A$1:$L$2336,6,FALSE)</f>
        <v>No</v>
      </c>
      <c r="H1287" s="25">
        <f>VLOOKUP(A1287,'Medical Examinations'!$A$1:$L$2336,7,FALSE)</f>
        <v>1</v>
      </c>
      <c r="I1287" t="str">
        <f>VLOOKUP(A1287,'Medical Examinations'!$A$1:$L$2336,8,FALSE)</f>
        <v>No</v>
      </c>
      <c r="J1287" t="str">
        <f>VLOOKUP(A1287,'Medical Examinations'!$A$1:$L$2336,11,FALSE)</f>
        <v>Over Weight</v>
      </c>
      <c r="K1287" t="str">
        <f>VLOOKUP(A1287,'Medical Examinations'!$A$1:$L$2336,12,FALSE)</f>
        <v>Diabetes</v>
      </c>
      <c r="L1287" t="str">
        <f>VLOOKUP(A1287,'Hospitalisation Details'!$A$1:$M$2344,12,FALSE)</f>
        <v>12-12-1981</v>
      </c>
      <c r="M1287">
        <f>VLOOKUP(A1287,'Hospitalisation Details'!$A$1:$M$2344,6,FALSE)</f>
        <v>8547.69</v>
      </c>
      <c r="N1287" t="str">
        <f>VLOOKUP(A1287,'Hospitalisation Details'!$A$1:$M$2344,7,FALSE)</f>
        <v>tier - 2</v>
      </c>
      <c r="O1287" t="str">
        <f>VLOOKUP(A1287,'Hospitalisation Details'!$A$1:$M$2344,8,FALSE)</f>
        <v>tier - 1</v>
      </c>
      <c r="P1287" t="str">
        <f>VLOOKUP(A1287,'Hospitalisation Details'!$A$1:$M$2344,9,FALSE)</f>
        <v>R1013</v>
      </c>
      <c r="Q1287">
        <f>VLOOKUP(A1287,'Hospitalisation Details'!$A$1:$M$2344,13,FALSE)</f>
        <v>41</v>
      </c>
    </row>
    <row r="1288" spans="1:17" ht="15.5" x14ac:dyDescent="0.35">
      <c r="A1288" s="21" t="s">
        <v>1084</v>
      </c>
      <c r="B1288" t="str">
        <f>VLOOKUP('Customer Names'!A1288,'Customer Names'!$A$2:$C$2336,3,FALSE)</f>
        <v xml:space="preserve">  Elizabeth A</v>
      </c>
      <c r="C1288">
        <f>VLOOKUP(A1288,'Medical Examinations'!$A$1:$L$2336,2, FALSE)</f>
        <v>23.6</v>
      </c>
      <c r="D1288">
        <f>VLOOKUP(A1288,'Medical Examinations'!$A$1:$L$2336,3,FALSE)</f>
        <v>7.4</v>
      </c>
      <c r="E1288" t="str">
        <f>VLOOKUP(A1288,'Medical Examinations'!$A$1:$L$2336,4,FALSE)</f>
        <v>yes</v>
      </c>
      <c r="F1288" t="str">
        <f>VLOOKUP(A1288,'Medical Examinations'!$A$1:$L$2336,5,FALSE)</f>
        <v>No</v>
      </c>
      <c r="G1288" t="str">
        <f>VLOOKUP(A1288,'Medical Examinations'!$A$1:$L$2336,6,FALSE)</f>
        <v>No</v>
      </c>
      <c r="H1288" s="25">
        <f>VLOOKUP(A1288,'Medical Examinations'!$A$1:$L$2336,7,FALSE)</f>
        <v>1</v>
      </c>
      <c r="I1288" t="str">
        <f>VLOOKUP(A1288,'Medical Examinations'!$A$1:$L$2336,8,FALSE)</f>
        <v>No</v>
      </c>
      <c r="J1288" t="str">
        <f>VLOOKUP(A1288,'Medical Examinations'!$A$1:$L$2336,11,FALSE)</f>
        <v>Normal Weight</v>
      </c>
      <c r="K1288" t="str">
        <f>VLOOKUP(A1288,'Medical Examinations'!$A$1:$L$2336,12,FALSE)</f>
        <v>Diabetes</v>
      </c>
      <c r="L1288" t="str">
        <f>VLOOKUP(A1288,'Hospitalisation Details'!$A$1:$M$2344,12,FALSE)</f>
        <v>06-11-1975</v>
      </c>
      <c r="M1288">
        <f>VLOOKUP(A1288,'Hospitalisation Details'!$A$1:$M$2344,6,FALSE)</f>
        <v>8539.67</v>
      </c>
      <c r="N1288" t="str">
        <f>VLOOKUP(A1288,'Hospitalisation Details'!$A$1:$M$2344,7,FALSE)</f>
        <v>tier - 2</v>
      </c>
      <c r="O1288" t="str">
        <f>VLOOKUP(A1288,'Hospitalisation Details'!$A$1:$M$2344,8,FALSE)</f>
        <v>tier - 3</v>
      </c>
      <c r="P1288" t="str">
        <f>VLOOKUP(A1288,'Hospitalisation Details'!$A$1:$M$2344,9,FALSE)</f>
        <v>R1011</v>
      </c>
      <c r="Q1288">
        <f>VLOOKUP(A1288,'Hospitalisation Details'!$A$1:$M$2344,13,FALSE)</f>
        <v>47</v>
      </c>
    </row>
    <row r="1289" spans="1:17" ht="15.5" x14ac:dyDescent="0.35">
      <c r="A1289" s="21" t="s">
        <v>1083</v>
      </c>
      <c r="B1289" t="str">
        <f>VLOOKUP('Customer Names'!A1289,'Customer Names'!$A$2:$C$2336,3,FALSE)</f>
        <v xml:space="preserve">  Sarah</v>
      </c>
      <c r="C1289">
        <f>VLOOKUP(A1289,'Medical Examinations'!$A$1:$L$2336,2, FALSE)</f>
        <v>33.155000000000001</v>
      </c>
      <c r="D1289">
        <f>VLOOKUP(A1289,'Medical Examinations'!$A$1:$L$2336,3,FALSE)</f>
        <v>8.3800000000000008</v>
      </c>
      <c r="E1289" t="str">
        <f>VLOOKUP(A1289,'Medical Examinations'!$A$1:$L$2336,4,FALSE)</f>
        <v>yes</v>
      </c>
      <c r="F1289" t="str">
        <f>VLOOKUP(A1289,'Medical Examinations'!$A$1:$L$2336,5,FALSE)</f>
        <v>No</v>
      </c>
      <c r="G1289" t="str">
        <f>VLOOKUP(A1289,'Medical Examinations'!$A$1:$L$2336,6,FALSE)</f>
        <v>No</v>
      </c>
      <c r="H1289" s="25">
        <f>VLOOKUP(A1289,'Medical Examinations'!$A$1:$L$2336,7,FALSE)</f>
        <v>0</v>
      </c>
      <c r="I1289" t="str">
        <f>VLOOKUP(A1289,'Medical Examinations'!$A$1:$L$2336,8,FALSE)</f>
        <v>No</v>
      </c>
      <c r="J1289" t="str">
        <f>VLOOKUP(A1289,'Medical Examinations'!$A$1:$L$2336,11,FALSE)</f>
        <v>Obesity</v>
      </c>
      <c r="K1289" t="str">
        <f>VLOOKUP(A1289,'Medical Examinations'!$A$1:$L$2336,12,FALSE)</f>
        <v>Diabetes</v>
      </c>
      <c r="L1289" t="str">
        <f>VLOOKUP(A1289,'Hospitalisation Details'!$A$1:$M$2344,12,FALSE)</f>
        <v>27-12-1981</v>
      </c>
      <c r="M1289">
        <f>VLOOKUP(A1289,'Hospitalisation Details'!$A$1:$M$2344,6,FALSE)</f>
        <v>8538.2900000000009</v>
      </c>
      <c r="N1289" t="str">
        <f>VLOOKUP(A1289,'Hospitalisation Details'!$A$1:$M$2344,7,FALSE)</f>
        <v>tier - 2</v>
      </c>
      <c r="O1289" t="str">
        <f>VLOOKUP(A1289,'Hospitalisation Details'!$A$1:$M$2344,8,FALSE)</f>
        <v>tier - 3</v>
      </c>
      <c r="P1289" t="str">
        <f>VLOOKUP(A1289,'Hospitalisation Details'!$A$1:$M$2344,9,FALSE)</f>
        <v>R1024</v>
      </c>
      <c r="Q1289">
        <f>VLOOKUP(A1289,'Hospitalisation Details'!$A$1:$M$2344,13,FALSE)</f>
        <v>41</v>
      </c>
    </row>
    <row r="1290" spans="1:17" ht="15.5" x14ac:dyDescent="0.35">
      <c r="A1290" s="21" t="s">
        <v>1082</v>
      </c>
      <c r="B1290" t="str">
        <f>VLOOKUP('Customer Names'!A1290,'Customer Names'!$A$2:$C$2336,3,FALSE)</f>
        <v xml:space="preserve">  Annie J</v>
      </c>
      <c r="C1290">
        <f>VLOOKUP(A1290,'Medical Examinations'!$A$1:$L$2336,2, FALSE)</f>
        <v>24.32</v>
      </c>
      <c r="D1290">
        <f>VLOOKUP(A1290,'Medical Examinations'!$A$1:$L$2336,3,FALSE)</f>
        <v>11.56</v>
      </c>
      <c r="E1290" t="str">
        <f>VLOOKUP(A1290,'Medical Examinations'!$A$1:$L$2336,4,FALSE)</f>
        <v>yes</v>
      </c>
      <c r="F1290" t="str">
        <f>VLOOKUP(A1290,'Medical Examinations'!$A$1:$L$2336,5,FALSE)</f>
        <v>No</v>
      </c>
      <c r="G1290" t="str">
        <f>VLOOKUP(A1290,'Medical Examinations'!$A$1:$L$2336,6,FALSE)</f>
        <v>No</v>
      </c>
      <c r="H1290" s="25">
        <f>VLOOKUP(A1290,'Medical Examinations'!$A$1:$L$2336,7,FALSE)</f>
        <v>1</v>
      </c>
      <c r="I1290" t="str">
        <f>VLOOKUP(A1290,'Medical Examinations'!$A$1:$L$2336,8,FALSE)</f>
        <v>No</v>
      </c>
      <c r="J1290" t="str">
        <f>VLOOKUP(A1290,'Medical Examinations'!$A$1:$L$2336,11,FALSE)</f>
        <v>Normal Weight</v>
      </c>
      <c r="K1290" t="str">
        <f>VLOOKUP(A1290,'Medical Examinations'!$A$1:$L$2336,12,FALSE)</f>
        <v>Diabetes</v>
      </c>
      <c r="L1290" t="str">
        <f>VLOOKUP(A1290,'Hospitalisation Details'!$A$1:$M$2344,12,FALSE)</f>
        <v>24-07-1981</v>
      </c>
      <c r="M1290">
        <f>VLOOKUP(A1290,'Hospitalisation Details'!$A$1:$M$2344,6,FALSE)</f>
        <v>8534.67</v>
      </c>
      <c r="N1290" t="str">
        <f>VLOOKUP(A1290,'Hospitalisation Details'!$A$1:$M$2344,7,FALSE)</f>
        <v>tier - 2</v>
      </c>
      <c r="O1290" t="str">
        <f>VLOOKUP(A1290,'Hospitalisation Details'!$A$1:$M$2344,8,FALSE)</f>
        <v>tier - 3</v>
      </c>
      <c r="P1290" t="str">
        <f>VLOOKUP(A1290,'Hospitalisation Details'!$A$1:$M$2344,9,FALSE)</f>
        <v>R1024</v>
      </c>
      <c r="Q1290">
        <f>VLOOKUP(A1290,'Hospitalisation Details'!$A$1:$M$2344,13,FALSE)</f>
        <v>42</v>
      </c>
    </row>
    <row r="1291" spans="1:17" ht="15.5" x14ac:dyDescent="0.35">
      <c r="A1291" s="21" t="s">
        <v>1081</v>
      </c>
      <c r="B1291" t="str">
        <f>VLOOKUP('Customer Names'!A1291,'Customer Names'!$A$2:$C$2336,3,FALSE)</f>
        <v xml:space="preserve">  Annie</v>
      </c>
      <c r="C1291">
        <f>VLOOKUP(A1291,'Medical Examinations'!$A$1:$L$2336,2, FALSE)</f>
        <v>36.299999999999997</v>
      </c>
      <c r="D1291">
        <f>VLOOKUP(A1291,'Medical Examinations'!$A$1:$L$2336,3,FALSE)</f>
        <v>4.6100000000000003</v>
      </c>
      <c r="E1291" t="str">
        <f>VLOOKUP(A1291,'Medical Examinations'!$A$1:$L$2336,4,FALSE)</f>
        <v>No</v>
      </c>
      <c r="F1291" t="str">
        <f>VLOOKUP(A1291,'Medical Examinations'!$A$1:$L$2336,5,FALSE)</f>
        <v>No</v>
      </c>
      <c r="G1291" t="str">
        <f>VLOOKUP(A1291,'Medical Examinations'!$A$1:$L$2336,6,FALSE)</f>
        <v>No</v>
      </c>
      <c r="H1291" s="25">
        <f>VLOOKUP(A1291,'Medical Examinations'!$A$1:$L$2336,7,FALSE)</f>
        <v>0</v>
      </c>
      <c r="I1291" t="str">
        <f>VLOOKUP(A1291,'Medical Examinations'!$A$1:$L$2336,8,FALSE)</f>
        <v>No</v>
      </c>
      <c r="J1291" t="str">
        <f>VLOOKUP(A1291,'Medical Examinations'!$A$1:$L$2336,11,FALSE)</f>
        <v>Obesity</v>
      </c>
      <c r="K1291" t="str">
        <f>VLOOKUP(A1291,'Medical Examinations'!$A$1:$L$2336,12,FALSE)</f>
        <v>Normal</v>
      </c>
      <c r="L1291" t="str">
        <f>VLOOKUP(A1291,'Hospitalisation Details'!$A$1:$M$2344,12,FALSE)</f>
        <v>26-07-1977</v>
      </c>
      <c r="M1291">
        <f>VLOOKUP(A1291,'Hospitalisation Details'!$A$1:$M$2344,6,FALSE)</f>
        <v>8527.5300000000007</v>
      </c>
      <c r="N1291" t="str">
        <f>VLOOKUP(A1291,'Hospitalisation Details'!$A$1:$M$2344,7,FALSE)</f>
        <v>tier - 2</v>
      </c>
      <c r="O1291" t="str">
        <f>VLOOKUP(A1291,'Hospitalisation Details'!$A$1:$M$2344,8,FALSE)</f>
        <v>tier - 2</v>
      </c>
      <c r="P1291" t="str">
        <f>VLOOKUP(A1291,'Hospitalisation Details'!$A$1:$M$2344,9,FALSE)</f>
        <v>R1013</v>
      </c>
      <c r="Q1291">
        <f>VLOOKUP(A1291,'Hospitalisation Details'!$A$1:$M$2344,13,FALSE)</f>
        <v>46</v>
      </c>
    </row>
    <row r="1292" spans="1:17" ht="15.5" x14ac:dyDescent="0.35">
      <c r="A1292" s="21" t="s">
        <v>1080</v>
      </c>
      <c r="B1292" t="str">
        <f>VLOOKUP('Customer Names'!A1292,'Customer Names'!$A$2:$C$2336,3,FALSE)</f>
        <v xml:space="preserve">  Lindsey</v>
      </c>
      <c r="C1292">
        <f>VLOOKUP(A1292,'Medical Examinations'!$A$1:$L$2336,2, FALSE)</f>
        <v>34.4</v>
      </c>
      <c r="D1292">
        <f>VLOOKUP(A1292,'Medical Examinations'!$A$1:$L$2336,3,FALSE)</f>
        <v>4.95</v>
      </c>
      <c r="E1292" t="str">
        <f>VLOOKUP(A1292,'Medical Examinations'!$A$1:$L$2336,4,FALSE)</f>
        <v>No</v>
      </c>
      <c r="F1292" t="str">
        <f>VLOOKUP(A1292,'Medical Examinations'!$A$1:$L$2336,5,FALSE)</f>
        <v>No</v>
      </c>
      <c r="G1292" t="str">
        <f>VLOOKUP(A1292,'Medical Examinations'!$A$1:$L$2336,6,FALSE)</f>
        <v>Yes</v>
      </c>
      <c r="H1292" s="25">
        <f>VLOOKUP(A1292,'Medical Examinations'!$A$1:$L$2336,7,FALSE)</f>
        <v>1</v>
      </c>
      <c r="I1292" t="str">
        <f>VLOOKUP(A1292,'Medical Examinations'!$A$1:$L$2336,8,FALSE)</f>
        <v>No</v>
      </c>
      <c r="J1292" t="str">
        <f>VLOOKUP(A1292,'Medical Examinations'!$A$1:$L$2336,11,FALSE)</f>
        <v>Obesity</v>
      </c>
      <c r="K1292" t="str">
        <f>VLOOKUP(A1292,'Medical Examinations'!$A$1:$L$2336,12,FALSE)</f>
        <v>Normal</v>
      </c>
      <c r="L1292" t="str">
        <f>VLOOKUP(A1292,'Hospitalisation Details'!$A$1:$M$2344,12,FALSE)</f>
        <v>13-08-1979</v>
      </c>
      <c r="M1292">
        <f>VLOOKUP(A1292,'Hospitalisation Details'!$A$1:$M$2344,6,FALSE)</f>
        <v>8522</v>
      </c>
      <c r="N1292" t="str">
        <f>VLOOKUP(A1292,'Hospitalisation Details'!$A$1:$M$2344,7,FALSE)</f>
        <v>tier - 2</v>
      </c>
      <c r="O1292" t="str">
        <f>VLOOKUP(A1292,'Hospitalisation Details'!$A$1:$M$2344,8,FALSE)</f>
        <v>tier - 2</v>
      </c>
      <c r="P1292" t="str">
        <f>VLOOKUP(A1292,'Hospitalisation Details'!$A$1:$M$2344,9,FALSE)</f>
        <v>R1011</v>
      </c>
      <c r="Q1292">
        <f>VLOOKUP(A1292,'Hospitalisation Details'!$A$1:$M$2344,13,FALSE)</f>
        <v>43</v>
      </c>
    </row>
    <row r="1293" spans="1:17" ht="15.5" x14ac:dyDescent="0.35">
      <c r="A1293" s="21" t="s">
        <v>1079</v>
      </c>
      <c r="B1293" t="str">
        <f>VLOOKUP('Customer Names'!A1293,'Customer Names'!$A$2:$C$2336,3,FALSE)</f>
        <v xml:space="preserve">  Laura</v>
      </c>
      <c r="C1293">
        <f>VLOOKUP(A1293,'Medical Examinations'!$A$1:$L$2336,2, FALSE)</f>
        <v>30.9</v>
      </c>
      <c r="D1293">
        <f>VLOOKUP(A1293,'Medical Examinations'!$A$1:$L$2336,3,FALSE)</f>
        <v>5.04</v>
      </c>
      <c r="E1293" t="str">
        <f>VLOOKUP(A1293,'Medical Examinations'!$A$1:$L$2336,4,FALSE)</f>
        <v>No</v>
      </c>
      <c r="F1293" t="str">
        <f>VLOOKUP(A1293,'Medical Examinations'!$A$1:$L$2336,5,FALSE)</f>
        <v>No</v>
      </c>
      <c r="G1293" t="str">
        <f>VLOOKUP(A1293,'Medical Examinations'!$A$1:$L$2336,6,FALSE)</f>
        <v>No</v>
      </c>
      <c r="H1293" s="25">
        <f>VLOOKUP(A1293,'Medical Examinations'!$A$1:$L$2336,7,FALSE)</f>
        <v>0</v>
      </c>
      <c r="I1293" t="str">
        <f>VLOOKUP(A1293,'Medical Examinations'!$A$1:$L$2336,8,FALSE)</f>
        <v>No</v>
      </c>
      <c r="J1293" t="str">
        <f>VLOOKUP(A1293,'Medical Examinations'!$A$1:$L$2336,11,FALSE)</f>
        <v>Obesity</v>
      </c>
      <c r="K1293" t="str">
        <f>VLOOKUP(A1293,'Medical Examinations'!$A$1:$L$2336,12,FALSE)</f>
        <v>Normal</v>
      </c>
      <c r="L1293" t="str">
        <f>VLOOKUP(A1293,'Hospitalisation Details'!$A$1:$M$2344,12,FALSE)</f>
        <v>29-12-1977</v>
      </c>
      <c r="M1293">
        <f>VLOOKUP(A1293,'Hospitalisation Details'!$A$1:$M$2344,6,FALSE)</f>
        <v>8520.0300000000007</v>
      </c>
      <c r="N1293" t="str">
        <f>VLOOKUP(A1293,'Hospitalisation Details'!$A$1:$M$2344,7,FALSE)</f>
        <v>tier - 2</v>
      </c>
      <c r="O1293" t="str">
        <f>VLOOKUP(A1293,'Hospitalisation Details'!$A$1:$M$2344,8,FALSE)</f>
        <v>tier - 3</v>
      </c>
      <c r="P1293" t="str">
        <f>VLOOKUP(A1293,'Hospitalisation Details'!$A$1:$M$2344,9,FALSE)</f>
        <v>R1011</v>
      </c>
      <c r="Q1293">
        <f>VLOOKUP(A1293,'Hospitalisation Details'!$A$1:$M$2344,13,FALSE)</f>
        <v>45</v>
      </c>
    </row>
    <row r="1294" spans="1:17" ht="15.5" x14ac:dyDescent="0.35">
      <c r="A1294" s="21" t="s">
        <v>1078</v>
      </c>
      <c r="B1294" t="str">
        <f>VLOOKUP('Customer Names'!A1294,'Customer Names'!$A$2:$C$2336,3,FALSE)</f>
        <v xml:space="preserve">  Amy T</v>
      </c>
      <c r="C1294">
        <f>VLOOKUP(A1294,'Medical Examinations'!$A$1:$L$2336,2, FALSE)</f>
        <v>28.6</v>
      </c>
      <c r="D1294">
        <f>VLOOKUP(A1294,'Medical Examinations'!$A$1:$L$2336,3,FALSE)</f>
        <v>5.42</v>
      </c>
      <c r="E1294" t="str">
        <f>VLOOKUP(A1294,'Medical Examinations'!$A$1:$L$2336,4,FALSE)</f>
        <v>No</v>
      </c>
      <c r="F1294" t="str">
        <f>VLOOKUP(A1294,'Medical Examinations'!$A$1:$L$2336,5,FALSE)</f>
        <v>No</v>
      </c>
      <c r="G1294" t="str">
        <f>VLOOKUP(A1294,'Medical Examinations'!$A$1:$L$2336,6,FALSE)</f>
        <v>No</v>
      </c>
      <c r="H1294" s="25">
        <f>VLOOKUP(A1294,'Medical Examinations'!$A$1:$L$2336,7,FALSE)</f>
        <v>0</v>
      </c>
      <c r="I1294" t="str">
        <f>VLOOKUP(A1294,'Medical Examinations'!$A$1:$L$2336,8,FALSE)</f>
        <v>No</v>
      </c>
      <c r="J1294" t="str">
        <f>VLOOKUP(A1294,'Medical Examinations'!$A$1:$L$2336,11,FALSE)</f>
        <v>Over Weight</v>
      </c>
      <c r="K1294" t="str">
        <f>VLOOKUP(A1294,'Medical Examinations'!$A$1:$L$2336,12,FALSE)</f>
        <v>Normal</v>
      </c>
      <c r="L1294" t="str">
        <f>VLOOKUP(A1294,'Hospitalisation Details'!$A$1:$M$2344,12,FALSE)</f>
        <v>21-06-1977</v>
      </c>
      <c r="M1294">
        <f>VLOOKUP(A1294,'Hospitalisation Details'!$A$1:$M$2344,6,FALSE)</f>
        <v>8516.83</v>
      </c>
      <c r="N1294" t="str">
        <f>VLOOKUP(A1294,'Hospitalisation Details'!$A$1:$M$2344,7,FALSE)</f>
        <v>tier - 2</v>
      </c>
      <c r="O1294" t="str">
        <f>VLOOKUP(A1294,'Hospitalisation Details'!$A$1:$M$2344,8,FALSE)</f>
        <v>tier - 1</v>
      </c>
      <c r="P1294" t="str">
        <f>VLOOKUP(A1294,'Hospitalisation Details'!$A$1:$M$2344,9,FALSE)</f>
        <v>R1013</v>
      </c>
      <c r="Q1294">
        <f>VLOOKUP(A1294,'Hospitalisation Details'!$A$1:$M$2344,13,FALSE)</f>
        <v>46</v>
      </c>
    </row>
    <row r="1295" spans="1:17" ht="15.5" x14ac:dyDescent="0.35">
      <c r="A1295" s="21" t="s">
        <v>1077</v>
      </c>
      <c r="B1295" t="str">
        <f>VLOOKUP('Customer Names'!A1295,'Customer Names'!$A$2:$C$2336,3,FALSE)</f>
        <v xml:space="preserve">  Katarina D</v>
      </c>
      <c r="C1295">
        <f>VLOOKUP(A1295,'Medical Examinations'!$A$1:$L$2336,2, FALSE)</f>
        <v>27.83</v>
      </c>
      <c r="D1295">
        <f>VLOOKUP(A1295,'Medical Examinations'!$A$1:$L$2336,3,FALSE)</f>
        <v>5.39</v>
      </c>
      <c r="E1295" t="str">
        <f>VLOOKUP(A1295,'Medical Examinations'!$A$1:$L$2336,4,FALSE)</f>
        <v>No</v>
      </c>
      <c r="F1295" t="str">
        <f>VLOOKUP(A1295,'Medical Examinations'!$A$1:$L$2336,5,FALSE)</f>
        <v>No</v>
      </c>
      <c r="G1295" t="str">
        <f>VLOOKUP(A1295,'Medical Examinations'!$A$1:$L$2336,6,FALSE)</f>
        <v>No</v>
      </c>
      <c r="H1295" s="25">
        <f>VLOOKUP(A1295,'Medical Examinations'!$A$1:$L$2336,7,FALSE)</f>
        <v>0</v>
      </c>
      <c r="I1295" t="str">
        <f>VLOOKUP(A1295,'Medical Examinations'!$A$1:$L$2336,8,FALSE)</f>
        <v>No</v>
      </c>
      <c r="J1295" t="str">
        <f>VLOOKUP(A1295,'Medical Examinations'!$A$1:$L$2336,11,FALSE)</f>
        <v>Over Weight</v>
      </c>
      <c r="K1295" t="str">
        <f>VLOOKUP(A1295,'Medical Examinations'!$A$1:$L$2336,12,FALSE)</f>
        <v>Normal</v>
      </c>
      <c r="L1295" t="str">
        <f>VLOOKUP(A1295,'Hospitalisation Details'!$A$1:$M$2344,12,FALSE)</f>
        <v>26-12-1977</v>
      </c>
      <c r="M1295">
        <f>VLOOKUP(A1295,'Hospitalisation Details'!$A$1:$M$2344,6,FALSE)</f>
        <v>8515.76</v>
      </c>
      <c r="N1295" t="str">
        <f>VLOOKUP(A1295,'Hospitalisation Details'!$A$1:$M$2344,7,FALSE)</f>
        <v>tier - 2</v>
      </c>
      <c r="O1295" t="str">
        <f>VLOOKUP(A1295,'Hospitalisation Details'!$A$1:$M$2344,8,FALSE)</f>
        <v>tier - 2</v>
      </c>
      <c r="P1295" t="str">
        <f>VLOOKUP(A1295,'Hospitalisation Details'!$A$1:$M$2344,9,FALSE)</f>
        <v>R1013</v>
      </c>
      <c r="Q1295">
        <f>VLOOKUP(A1295,'Hospitalisation Details'!$A$1:$M$2344,13,FALSE)</f>
        <v>45</v>
      </c>
    </row>
    <row r="1296" spans="1:17" ht="15.5" x14ac:dyDescent="0.35">
      <c r="A1296" s="21" t="s">
        <v>1076</v>
      </c>
      <c r="B1296" t="str">
        <f>VLOOKUP('Customer Names'!A1296,'Customer Names'!$A$2:$C$2336,3,FALSE)</f>
        <v xml:space="preserve">  B</v>
      </c>
      <c r="C1296">
        <f>VLOOKUP(A1296,'Medical Examinations'!$A$1:$L$2336,2, FALSE)</f>
        <v>39.64</v>
      </c>
      <c r="D1296">
        <f>VLOOKUP(A1296,'Medical Examinations'!$A$1:$L$2336,3,FALSE)</f>
        <v>6</v>
      </c>
      <c r="E1296" t="str">
        <f>VLOOKUP(A1296,'Medical Examinations'!$A$1:$L$2336,4,FALSE)</f>
        <v>No</v>
      </c>
      <c r="F1296" t="str">
        <f>VLOOKUP(A1296,'Medical Examinations'!$A$1:$L$2336,5,FALSE)</f>
        <v>No</v>
      </c>
      <c r="G1296" t="str">
        <f>VLOOKUP(A1296,'Medical Examinations'!$A$1:$L$2336,6,FALSE)</f>
        <v>Yes</v>
      </c>
      <c r="H1296" s="25">
        <f>VLOOKUP(A1296,'Medical Examinations'!$A$1:$L$2336,7,FALSE)</f>
        <v>1</v>
      </c>
      <c r="I1296" t="str">
        <f>VLOOKUP(A1296,'Medical Examinations'!$A$1:$L$2336,8,FALSE)</f>
        <v>No</v>
      </c>
      <c r="J1296" t="str">
        <f>VLOOKUP(A1296,'Medical Examinations'!$A$1:$L$2336,11,FALSE)</f>
        <v>Obesity</v>
      </c>
      <c r="K1296" t="str">
        <f>VLOOKUP(A1296,'Medical Examinations'!$A$1:$L$2336,12,FALSE)</f>
        <v>Prediabetes</v>
      </c>
      <c r="L1296" t="str">
        <f>VLOOKUP(A1296,'Hospitalisation Details'!$A$1:$M$2344,12,FALSE)</f>
        <v>10-11-1993</v>
      </c>
      <c r="M1296">
        <f>VLOOKUP(A1296,'Hospitalisation Details'!$A$1:$M$2344,6,FALSE)</f>
        <v>8471.65</v>
      </c>
      <c r="N1296" t="str">
        <f>VLOOKUP(A1296,'Hospitalisation Details'!$A$1:$M$2344,7,FALSE)</f>
        <v>tier - 2</v>
      </c>
      <c r="O1296" t="str">
        <f>VLOOKUP(A1296,'Hospitalisation Details'!$A$1:$M$2344,8,FALSE)</f>
        <v>tier - 1</v>
      </c>
      <c r="P1296" t="str">
        <f>VLOOKUP(A1296,'Hospitalisation Details'!$A$1:$M$2344,9,FALSE)</f>
        <v>R1012</v>
      </c>
      <c r="Q1296">
        <f>VLOOKUP(A1296,'Hospitalisation Details'!$A$1:$M$2344,13,FALSE)</f>
        <v>29</v>
      </c>
    </row>
    <row r="1297" spans="1:17" ht="15.5" x14ac:dyDescent="0.35">
      <c r="A1297" s="21" t="s">
        <v>1075</v>
      </c>
      <c r="B1297" t="str">
        <f>VLOOKUP('Customer Names'!A1297,'Customer Names'!$A$2:$C$2336,3,FALSE)</f>
        <v xml:space="preserve">  Alison</v>
      </c>
      <c r="C1297">
        <f>VLOOKUP(A1297,'Medical Examinations'!$A$1:$L$2336,2, FALSE)</f>
        <v>38.479999999999997</v>
      </c>
      <c r="D1297">
        <f>VLOOKUP(A1297,'Medical Examinations'!$A$1:$L$2336,3,FALSE)</f>
        <v>6.02</v>
      </c>
      <c r="E1297" t="str">
        <f>VLOOKUP(A1297,'Medical Examinations'!$A$1:$L$2336,4,FALSE)</f>
        <v>No</v>
      </c>
      <c r="F1297" t="str">
        <f>VLOOKUP(A1297,'Medical Examinations'!$A$1:$L$2336,5,FALSE)</f>
        <v>No</v>
      </c>
      <c r="G1297" t="str">
        <f>VLOOKUP(A1297,'Medical Examinations'!$A$1:$L$2336,6,FALSE)</f>
        <v>No</v>
      </c>
      <c r="H1297" s="25">
        <f>VLOOKUP(A1297,'Medical Examinations'!$A$1:$L$2336,7,FALSE)</f>
        <v>1</v>
      </c>
      <c r="I1297" t="str">
        <f>VLOOKUP(A1297,'Medical Examinations'!$A$1:$L$2336,8,FALSE)</f>
        <v>No</v>
      </c>
      <c r="J1297" t="str">
        <f>VLOOKUP(A1297,'Medical Examinations'!$A$1:$L$2336,11,FALSE)</f>
        <v>Obesity</v>
      </c>
      <c r="K1297" t="str">
        <f>VLOOKUP(A1297,'Medical Examinations'!$A$1:$L$2336,12,FALSE)</f>
        <v>Prediabetes</v>
      </c>
      <c r="L1297" t="str">
        <f>VLOOKUP(A1297,'Hospitalisation Details'!$A$1:$M$2344,12,FALSE)</f>
        <v>09-09-1992</v>
      </c>
      <c r="M1297">
        <f>VLOOKUP(A1297,'Hospitalisation Details'!$A$1:$M$2344,6,FALSE)</f>
        <v>8466.35</v>
      </c>
      <c r="N1297" t="str">
        <f>VLOOKUP(A1297,'Hospitalisation Details'!$A$1:$M$2344,7,FALSE)</f>
        <v>tier - 2</v>
      </c>
      <c r="O1297" t="str">
        <f>VLOOKUP(A1297,'Hospitalisation Details'!$A$1:$M$2344,8,FALSE)</f>
        <v>tier - 2</v>
      </c>
      <c r="P1297" t="str">
        <f>VLOOKUP(A1297,'Hospitalisation Details'!$A$1:$M$2344,9,FALSE)</f>
        <v>R1012</v>
      </c>
      <c r="Q1297">
        <f>VLOOKUP(A1297,'Hospitalisation Details'!$A$1:$M$2344,13,FALSE)</f>
        <v>30</v>
      </c>
    </row>
    <row r="1298" spans="1:17" ht="15.5" x14ac:dyDescent="0.35">
      <c r="A1298" s="21" t="s">
        <v>1074</v>
      </c>
      <c r="B1298" t="str">
        <f>VLOOKUP('Customer Names'!A1298,'Customer Names'!$A$2:$C$2336,3,FALSE)</f>
        <v xml:space="preserve">  Neil K</v>
      </c>
      <c r="C1298">
        <f>VLOOKUP(A1298,'Medical Examinations'!$A$1:$L$2336,2, FALSE)</f>
        <v>36.200000000000003</v>
      </c>
      <c r="D1298">
        <f>VLOOKUP(A1298,'Medical Examinations'!$A$1:$L$2336,3,FALSE)</f>
        <v>4.62</v>
      </c>
      <c r="E1298" t="str">
        <f>VLOOKUP(A1298,'Medical Examinations'!$A$1:$L$2336,4,FALSE)</f>
        <v>No</v>
      </c>
      <c r="F1298" t="str">
        <f>VLOOKUP(A1298,'Medical Examinations'!$A$1:$L$2336,5,FALSE)</f>
        <v>No</v>
      </c>
      <c r="G1298" t="str">
        <f>VLOOKUP(A1298,'Medical Examinations'!$A$1:$L$2336,6,FALSE)</f>
        <v>No</v>
      </c>
      <c r="H1298" s="25">
        <f>VLOOKUP(A1298,'Medical Examinations'!$A$1:$L$2336,7,FALSE)</f>
        <v>2</v>
      </c>
      <c r="I1298" t="str">
        <f>VLOOKUP(A1298,'Medical Examinations'!$A$1:$L$2336,8,FALSE)</f>
        <v>No</v>
      </c>
      <c r="J1298" t="str">
        <f>VLOOKUP(A1298,'Medical Examinations'!$A$1:$L$2336,11,FALSE)</f>
        <v>Obesity</v>
      </c>
      <c r="K1298" t="str">
        <f>VLOOKUP(A1298,'Medical Examinations'!$A$1:$L$2336,12,FALSE)</f>
        <v>Normal</v>
      </c>
      <c r="L1298" t="str">
        <f>VLOOKUP(A1298,'Hospitalisation Details'!$A$1:$M$2344,12,FALSE)</f>
        <v>26-12-1972</v>
      </c>
      <c r="M1298">
        <f>VLOOKUP(A1298,'Hospitalisation Details'!$A$1:$M$2344,6,FALSE)</f>
        <v>8457.82</v>
      </c>
      <c r="N1298" t="str">
        <f>VLOOKUP(A1298,'Hospitalisation Details'!$A$1:$M$2344,7,FALSE)</f>
        <v>tier - 2</v>
      </c>
      <c r="O1298" t="str">
        <f>VLOOKUP(A1298,'Hospitalisation Details'!$A$1:$M$2344,8,FALSE)</f>
        <v>tier - 3</v>
      </c>
      <c r="P1298" t="str">
        <f>VLOOKUP(A1298,'Hospitalisation Details'!$A$1:$M$2344,9,FALSE)</f>
        <v>R1011</v>
      </c>
      <c r="Q1298">
        <f>VLOOKUP(A1298,'Hospitalisation Details'!$A$1:$M$2344,13,FALSE)</f>
        <v>50</v>
      </c>
    </row>
    <row r="1299" spans="1:17" ht="15.5" x14ac:dyDescent="0.35">
      <c r="A1299" s="21" t="s">
        <v>1073</v>
      </c>
      <c r="B1299" t="str">
        <f>VLOOKUP('Customer Names'!A1299,'Customer Names'!$A$2:$C$2336,3,FALSE)</f>
        <v xml:space="preserve">  Anne Hunter</v>
      </c>
      <c r="C1299">
        <f>VLOOKUP(A1299,'Medical Examinations'!$A$1:$L$2336,2, FALSE)</f>
        <v>27.13</v>
      </c>
      <c r="D1299">
        <f>VLOOKUP(A1299,'Medical Examinations'!$A$1:$L$2336,3,FALSE)</f>
        <v>5.59</v>
      </c>
      <c r="E1299" t="str">
        <f>VLOOKUP(A1299,'Medical Examinations'!$A$1:$L$2336,4,FALSE)</f>
        <v>No</v>
      </c>
      <c r="F1299" t="str">
        <f>VLOOKUP(A1299,'Medical Examinations'!$A$1:$L$2336,5,FALSE)</f>
        <v>No</v>
      </c>
      <c r="G1299" t="str">
        <f>VLOOKUP(A1299,'Medical Examinations'!$A$1:$L$2336,6,FALSE)</f>
        <v>No</v>
      </c>
      <c r="H1299" s="25">
        <f>VLOOKUP(A1299,'Medical Examinations'!$A$1:$L$2336,7,FALSE)</f>
        <v>1</v>
      </c>
      <c r="I1299" t="str">
        <f>VLOOKUP(A1299,'Medical Examinations'!$A$1:$L$2336,8,FALSE)</f>
        <v>No</v>
      </c>
      <c r="J1299" t="str">
        <f>VLOOKUP(A1299,'Medical Examinations'!$A$1:$L$2336,11,FALSE)</f>
        <v>Over Weight</v>
      </c>
      <c r="K1299" t="str">
        <f>VLOOKUP(A1299,'Medical Examinations'!$A$1:$L$2336,12,FALSE)</f>
        <v>Normal</v>
      </c>
      <c r="L1299" t="str">
        <f>VLOOKUP(A1299,'Hospitalisation Details'!$A$1:$M$2344,12,FALSE)</f>
        <v>19-06-1984</v>
      </c>
      <c r="M1299">
        <f>VLOOKUP(A1299,'Hospitalisation Details'!$A$1:$M$2344,6,FALSE)</f>
        <v>8450.82</v>
      </c>
      <c r="N1299" t="str">
        <f>VLOOKUP(A1299,'Hospitalisation Details'!$A$1:$M$2344,7,FALSE)</f>
        <v>tier - 2</v>
      </c>
      <c r="O1299" t="str">
        <f>VLOOKUP(A1299,'Hospitalisation Details'!$A$1:$M$2344,8,FALSE)</f>
        <v>tier - 2</v>
      </c>
      <c r="P1299" t="str">
        <f>VLOOKUP(A1299,'Hospitalisation Details'!$A$1:$M$2344,9,FALSE)</f>
        <v>R1025</v>
      </c>
      <c r="Q1299">
        <f>VLOOKUP(A1299,'Hospitalisation Details'!$A$1:$M$2344,13,FALSE)</f>
        <v>39</v>
      </c>
    </row>
    <row r="1300" spans="1:17" ht="15.5" x14ac:dyDescent="0.35">
      <c r="A1300" s="21" t="s">
        <v>1072</v>
      </c>
      <c r="B1300" t="str">
        <f>VLOOKUP('Customer Names'!A1300,'Customer Names'!$A$2:$C$2336,3,FALSE)</f>
        <v xml:space="preserve">  Sandra</v>
      </c>
      <c r="C1300">
        <f>VLOOKUP(A1300,'Medical Examinations'!$A$1:$L$2336,2, FALSE)</f>
        <v>20.75</v>
      </c>
      <c r="D1300">
        <f>VLOOKUP(A1300,'Medical Examinations'!$A$1:$L$2336,3,FALSE)</f>
        <v>5.18</v>
      </c>
      <c r="E1300" t="str">
        <f>VLOOKUP(A1300,'Medical Examinations'!$A$1:$L$2336,4,FALSE)</f>
        <v>yes</v>
      </c>
      <c r="F1300" t="str">
        <f>VLOOKUP(A1300,'Medical Examinations'!$A$1:$L$2336,5,FALSE)</f>
        <v>No</v>
      </c>
      <c r="G1300" t="str">
        <f>VLOOKUP(A1300,'Medical Examinations'!$A$1:$L$2336,6,FALSE)</f>
        <v>No</v>
      </c>
      <c r="H1300" s="25">
        <f>VLOOKUP(A1300,'Medical Examinations'!$A$1:$L$2336,7,FALSE)</f>
        <v>2</v>
      </c>
      <c r="I1300" t="str">
        <f>VLOOKUP(A1300,'Medical Examinations'!$A$1:$L$2336,8,FALSE)</f>
        <v>No</v>
      </c>
      <c r="J1300" t="str">
        <f>VLOOKUP(A1300,'Medical Examinations'!$A$1:$L$2336,11,FALSE)</f>
        <v>Normal Weight</v>
      </c>
      <c r="K1300" t="str">
        <f>VLOOKUP(A1300,'Medical Examinations'!$A$1:$L$2336,12,FALSE)</f>
        <v>Normal</v>
      </c>
      <c r="L1300" t="str">
        <f>VLOOKUP(A1300,'Hospitalisation Details'!$A$1:$M$2344,12,FALSE)</f>
        <v>12-06-1966</v>
      </c>
      <c r="M1300">
        <f>VLOOKUP(A1300,'Hospitalisation Details'!$A$1:$M$2344,6,FALSE)</f>
        <v>8448.66</v>
      </c>
      <c r="N1300" t="str">
        <f>VLOOKUP(A1300,'Hospitalisation Details'!$A$1:$M$2344,7,FALSE)</f>
        <v>tier - 3</v>
      </c>
      <c r="O1300" t="str">
        <f>VLOOKUP(A1300,'Hospitalisation Details'!$A$1:$M$2344,8,FALSE)</f>
        <v>tier - 1</v>
      </c>
      <c r="P1300" t="str">
        <f>VLOOKUP(A1300,'Hospitalisation Details'!$A$1:$M$2344,9,FALSE)</f>
        <v>R1013</v>
      </c>
      <c r="Q1300">
        <f>VLOOKUP(A1300,'Hospitalisation Details'!$A$1:$M$2344,13,FALSE)</f>
        <v>57</v>
      </c>
    </row>
    <row r="1301" spans="1:17" ht="15.5" x14ac:dyDescent="0.35">
      <c r="A1301" s="21" t="s">
        <v>1071</v>
      </c>
      <c r="B1301" t="str">
        <f>VLOOKUP('Customer Names'!A1301,'Customer Names'!$A$2:$C$2336,3,FALSE)</f>
        <v xml:space="preserve">  Robert</v>
      </c>
      <c r="C1301">
        <f>VLOOKUP(A1301,'Medical Examinations'!$A$1:$L$2336,2, FALSE)</f>
        <v>26.6</v>
      </c>
      <c r="D1301">
        <f>VLOOKUP(A1301,'Medical Examinations'!$A$1:$L$2336,3,FALSE)</f>
        <v>6.29</v>
      </c>
      <c r="E1301" t="str">
        <f>VLOOKUP(A1301,'Medical Examinations'!$A$1:$L$2336,4,FALSE)</f>
        <v>No</v>
      </c>
      <c r="F1301" t="str">
        <f>VLOOKUP(A1301,'Medical Examinations'!$A$1:$L$2336,5,FALSE)</f>
        <v>No</v>
      </c>
      <c r="G1301" t="str">
        <f>VLOOKUP(A1301,'Medical Examinations'!$A$1:$L$2336,6,FALSE)</f>
        <v>No</v>
      </c>
      <c r="H1301" s="25">
        <f>VLOOKUP(A1301,'Medical Examinations'!$A$1:$L$2336,7,FALSE)</f>
        <v>2</v>
      </c>
      <c r="I1301" t="str">
        <f>VLOOKUP(A1301,'Medical Examinations'!$A$1:$L$2336,8,FALSE)</f>
        <v>No</v>
      </c>
      <c r="J1301" t="str">
        <f>VLOOKUP(A1301,'Medical Examinations'!$A$1:$L$2336,11,FALSE)</f>
        <v>Over Weight</v>
      </c>
      <c r="K1301" t="str">
        <f>VLOOKUP(A1301,'Medical Examinations'!$A$1:$L$2336,12,FALSE)</f>
        <v>Prediabetes</v>
      </c>
      <c r="L1301" t="str">
        <f>VLOOKUP(A1301,'Hospitalisation Details'!$A$1:$M$2344,12,FALSE)</f>
        <v>04-09-1972</v>
      </c>
      <c r="M1301">
        <f>VLOOKUP(A1301,'Hospitalisation Details'!$A$1:$M$2344,6,FALSE)</f>
        <v>8444.4699999999993</v>
      </c>
      <c r="N1301" t="str">
        <f>VLOOKUP(A1301,'Hospitalisation Details'!$A$1:$M$2344,7,FALSE)</f>
        <v>tier - 3</v>
      </c>
      <c r="O1301" t="str">
        <f>VLOOKUP(A1301,'Hospitalisation Details'!$A$1:$M$2344,8,FALSE)</f>
        <v>tier - 1</v>
      </c>
      <c r="P1301" t="str">
        <f>VLOOKUP(A1301,'Hospitalisation Details'!$A$1:$M$2344,9,FALSE)</f>
        <v>R1011</v>
      </c>
      <c r="Q1301">
        <f>VLOOKUP(A1301,'Hospitalisation Details'!$A$1:$M$2344,13,FALSE)</f>
        <v>50</v>
      </c>
    </row>
    <row r="1302" spans="1:17" ht="15.5" x14ac:dyDescent="0.35">
      <c r="A1302" s="21" t="s">
        <v>1070</v>
      </c>
      <c r="B1302" t="str">
        <f>VLOOKUP('Customer Names'!A1302,'Customer Names'!$A$2:$C$2336,3,FALSE)</f>
        <v xml:space="preserve">  Rodney</v>
      </c>
      <c r="C1302">
        <f>VLOOKUP(A1302,'Medical Examinations'!$A$1:$L$2336,2, FALSE)</f>
        <v>25.3</v>
      </c>
      <c r="D1302">
        <f>VLOOKUP(A1302,'Medical Examinations'!$A$1:$L$2336,3,FALSE)</f>
        <v>4.49</v>
      </c>
      <c r="E1302" t="str">
        <f>VLOOKUP(A1302,'Medical Examinations'!$A$1:$L$2336,4,FALSE)</f>
        <v>No</v>
      </c>
      <c r="F1302" t="str">
        <f>VLOOKUP(A1302,'Medical Examinations'!$A$1:$L$2336,5,FALSE)</f>
        <v>No</v>
      </c>
      <c r="G1302" t="str">
        <f>VLOOKUP(A1302,'Medical Examinations'!$A$1:$L$2336,6,FALSE)</f>
        <v>No</v>
      </c>
      <c r="H1302" s="25">
        <f>VLOOKUP(A1302,'Medical Examinations'!$A$1:$L$2336,7,FALSE)</f>
        <v>2</v>
      </c>
      <c r="I1302" t="str">
        <f>VLOOKUP(A1302,'Medical Examinations'!$A$1:$L$2336,8,FALSE)</f>
        <v>No</v>
      </c>
      <c r="J1302" t="str">
        <f>VLOOKUP(A1302,'Medical Examinations'!$A$1:$L$2336,11,FALSE)</f>
        <v>Over Weight</v>
      </c>
      <c r="K1302" t="str">
        <f>VLOOKUP(A1302,'Medical Examinations'!$A$1:$L$2336,12,FALSE)</f>
        <v>Normal</v>
      </c>
      <c r="L1302" t="str">
        <f>VLOOKUP(A1302,'Hospitalisation Details'!$A$1:$M$2344,12,FALSE)</f>
        <v>09-09-1972</v>
      </c>
      <c r="M1302">
        <f>VLOOKUP(A1302,'Hospitalisation Details'!$A$1:$M$2344,6,FALSE)</f>
        <v>8442.67</v>
      </c>
      <c r="N1302" t="str">
        <f>VLOOKUP(A1302,'Hospitalisation Details'!$A$1:$M$2344,7,FALSE)</f>
        <v>tier - 2</v>
      </c>
      <c r="O1302" t="str">
        <f>VLOOKUP(A1302,'Hospitalisation Details'!$A$1:$M$2344,8,FALSE)</f>
        <v>tier - 3</v>
      </c>
      <c r="P1302" t="str">
        <f>VLOOKUP(A1302,'Hospitalisation Details'!$A$1:$M$2344,9,FALSE)</f>
        <v>R1013</v>
      </c>
      <c r="Q1302">
        <f>VLOOKUP(A1302,'Hospitalisation Details'!$A$1:$M$2344,13,FALSE)</f>
        <v>50</v>
      </c>
    </row>
    <row r="1303" spans="1:17" ht="15.5" x14ac:dyDescent="0.35">
      <c r="A1303" s="21" t="s">
        <v>1069</v>
      </c>
      <c r="B1303" t="str">
        <f>VLOOKUP('Customer Names'!A1303,'Customer Names'!$A$2:$C$2336,3,FALSE)</f>
        <v xml:space="preserve">  Carl R</v>
      </c>
      <c r="C1303">
        <f>VLOOKUP(A1303,'Medical Examinations'!$A$1:$L$2336,2, FALSE)</f>
        <v>18.84</v>
      </c>
      <c r="D1303">
        <f>VLOOKUP(A1303,'Medical Examinations'!$A$1:$L$2336,3,FALSE)</f>
        <v>11.82</v>
      </c>
      <c r="E1303" t="str">
        <f>VLOOKUP(A1303,'Medical Examinations'!$A$1:$L$2336,4,FALSE)</f>
        <v>yes</v>
      </c>
      <c r="F1303" t="str">
        <f>VLOOKUP(A1303,'Medical Examinations'!$A$1:$L$2336,5,FALSE)</f>
        <v>No</v>
      </c>
      <c r="G1303" t="str">
        <f>VLOOKUP(A1303,'Medical Examinations'!$A$1:$L$2336,6,FALSE)</f>
        <v>Yes</v>
      </c>
      <c r="H1303" s="25">
        <f>VLOOKUP(A1303,'Medical Examinations'!$A$1:$L$2336,7,FALSE)</f>
        <v>1</v>
      </c>
      <c r="I1303" t="str">
        <f>VLOOKUP(A1303,'Medical Examinations'!$A$1:$L$2336,8,FALSE)</f>
        <v>No</v>
      </c>
      <c r="J1303" t="str">
        <f>VLOOKUP(A1303,'Medical Examinations'!$A$1:$L$2336,11,FALSE)</f>
        <v>Normal Weight</v>
      </c>
      <c r="K1303" t="str">
        <f>VLOOKUP(A1303,'Medical Examinations'!$A$1:$L$2336,12,FALSE)</f>
        <v>Diabetes</v>
      </c>
      <c r="L1303" t="str">
        <f>VLOOKUP(A1303,'Hospitalisation Details'!$A$1:$M$2344,12,FALSE)</f>
        <v>24-09-1963</v>
      </c>
      <c r="M1303">
        <f>VLOOKUP(A1303,'Hospitalisation Details'!$A$1:$M$2344,6,FALSE)</f>
        <v>8440.0499999999993</v>
      </c>
      <c r="N1303" t="str">
        <f>VLOOKUP(A1303,'Hospitalisation Details'!$A$1:$M$2344,7,FALSE)</f>
        <v>tier - 3</v>
      </c>
      <c r="O1303" t="str">
        <f>VLOOKUP(A1303,'Hospitalisation Details'!$A$1:$M$2344,8,FALSE)</f>
        <v>tier - 2</v>
      </c>
      <c r="P1303" t="str">
        <f>VLOOKUP(A1303,'Hospitalisation Details'!$A$1:$M$2344,9,FALSE)</f>
        <v>R1013</v>
      </c>
      <c r="Q1303">
        <f>VLOOKUP(A1303,'Hospitalisation Details'!$A$1:$M$2344,13,FALSE)</f>
        <v>59</v>
      </c>
    </row>
    <row r="1304" spans="1:17" ht="15.5" x14ac:dyDescent="0.35">
      <c r="A1304" s="21" t="s">
        <v>1068</v>
      </c>
      <c r="B1304" t="str">
        <f>VLOOKUP('Customer Names'!A1304,'Customer Names'!$A$2:$C$2336,3,FALSE)</f>
        <v xml:space="preserve">  Maximilian</v>
      </c>
      <c r="C1304">
        <f>VLOOKUP(A1304,'Medical Examinations'!$A$1:$L$2336,2, FALSE)</f>
        <v>19.57</v>
      </c>
      <c r="D1304">
        <f>VLOOKUP(A1304,'Medical Examinations'!$A$1:$L$2336,3,FALSE)</f>
        <v>7.41</v>
      </c>
      <c r="E1304" t="str">
        <f>VLOOKUP(A1304,'Medical Examinations'!$A$1:$L$2336,4,FALSE)</f>
        <v>yes</v>
      </c>
      <c r="F1304" t="str">
        <f>VLOOKUP(A1304,'Medical Examinations'!$A$1:$L$2336,5,FALSE)</f>
        <v>No</v>
      </c>
      <c r="G1304" t="str">
        <f>VLOOKUP(A1304,'Medical Examinations'!$A$1:$L$2336,6,FALSE)</f>
        <v>No</v>
      </c>
      <c r="H1304" s="25">
        <f>VLOOKUP(A1304,'Medical Examinations'!$A$1:$L$2336,7,FALSE)</f>
        <v>1</v>
      </c>
      <c r="I1304" t="str">
        <f>VLOOKUP(A1304,'Medical Examinations'!$A$1:$L$2336,8,FALSE)</f>
        <v>No</v>
      </c>
      <c r="J1304" t="str">
        <f>VLOOKUP(A1304,'Medical Examinations'!$A$1:$L$2336,11,FALSE)</f>
        <v>Normal Weight</v>
      </c>
      <c r="K1304" t="str">
        <f>VLOOKUP(A1304,'Medical Examinations'!$A$1:$L$2336,12,FALSE)</f>
        <v>Diabetes</v>
      </c>
      <c r="L1304" t="str">
        <f>VLOOKUP(A1304,'Hospitalisation Details'!$A$1:$M$2344,12,FALSE)</f>
        <v>28-09-1975</v>
      </c>
      <c r="M1304">
        <f>VLOOKUP(A1304,'Hospitalisation Details'!$A$1:$M$2344,6,FALSE)</f>
        <v>8428.07</v>
      </c>
      <c r="N1304" t="str">
        <f>VLOOKUP(A1304,'Hospitalisation Details'!$A$1:$M$2344,7,FALSE)</f>
        <v>tier - 3</v>
      </c>
      <c r="O1304" t="str">
        <f>VLOOKUP(A1304,'Hospitalisation Details'!$A$1:$M$2344,8,FALSE)</f>
        <v>tier - 2</v>
      </c>
      <c r="P1304" t="str">
        <f>VLOOKUP(A1304,'Hospitalisation Details'!$A$1:$M$2344,9,FALSE)</f>
        <v>R1012</v>
      </c>
      <c r="Q1304">
        <f>VLOOKUP(A1304,'Hospitalisation Details'!$A$1:$M$2344,13,FALSE)</f>
        <v>47</v>
      </c>
    </row>
    <row r="1305" spans="1:17" ht="15.5" x14ac:dyDescent="0.35">
      <c r="A1305" s="21" t="s">
        <v>1067</v>
      </c>
      <c r="B1305" t="str">
        <f>VLOOKUP('Customer Names'!A1305,'Customer Names'!$A$2:$C$2336,3,FALSE)</f>
        <v xml:space="preserve">  Erik</v>
      </c>
      <c r="C1305">
        <f>VLOOKUP(A1305,'Medical Examinations'!$A$1:$L$2336,2, FALSE)</f>
        <v>30.495000000000001</v>
      </c>
      <c r="D1305">
        <f>VLOOKUP(A1305,'Medical Examinations'!$A$1:$L$2336,3,FALSE)</f>
        <v>5.97</v>
      </c>
      <c r="E1305" t="str">
        <f>VLOOKUP(A1305,'Medical Examinations'!$A$1:$L$2336,4,FALSE)</f>
        <v>No</v>
      </c>
      <c r="F1305" t="str">
        <f>VLOOKUP(A1305,'Medical Examinations'!$A$1:$L$2336,5,FALSE)</f>
        <v>No</v>
      </c>
      <c r="G1305" t="str">
        <f>VLOOKUP(A1305,'Medical Examinations'!$A$1:$L$2336,6,FALSE)</f>
        <v>No</v>
      </c>
      <c r="H1305" s="25">
        <f>VLOOKUP(A1305,'Medical Examinations'!$A$1:$L$2336,7,FALSE)</f>
        <v>0</v>
      </c>
      <c r="I1305" t="str">
        <f>VLOOKUP(A1305,'Medical Examinations'!$A$1:$L$2336,8,FALSE)</f>
        <v>No</v>
      </c>
      <c r="J1305" t="str">
        <f>VLOOKUP(A1305,'Medical Examinations'!$A$1:$L$2336,11,FALSE)</f>
        <v>Obesity</v>
      </c>
      <c r="K1305" t="str">
        <f>VLOOKUP(A1305,'Medical Examinations'!$A$1:$L$2336,12,FALSE)</f>
        <v>Prediabetes</v>
      </c>
      <c r="L1305" t="str">
        <f>VLOOKUP(A1305,'Hospitalisation Details'!$A$1:$M$2344,12,FALSE)</f>
        <v>04-09-1977</v>
      </c>
      <c r="M1305">
        <f>VLOOKUP(A1305,'Hospitalisation Details'!$A$1:$M$2344,6,FALSE)</f>
        <v>8413.4599999999991</v>
      </c>
      <c r="N1305" t="str">
        <f>VLOOKUP(A1305,'Hospitalisation Details'!$A$1:$M$2344,7,FALSE)</f>
        <v>tier - 3</v>
      </c>
      <c r="O1305" t="str">
        <f>VLOOKUP(A1305,'Hospitalisation Details'!$A$1:$M$2344,8,FALSE)</f>
        <v>tier - 1</v>
      </c>
      <c r="P1305" t="str">
        <f>VLOOKUP(A1305,'Hospitalisation Details'!$A$1:$M$2344,9,FALSE)</f>
        <v>R1012</v>
      </c>
      <c r="Q1305">
        <f>VLOOKUP(A1305,'Hospitalisation Details'!$A$1:$M$2344,13,FALSE)</f>
        <v>45</v>
      </c>
    </row>
    <row r="1306" spans="1:17" ht="15.5" x14ac:dyDescent="0.35">
      <c r="A1306" s="21" t="s">
        <v>1066</v>
      </c>
      <c r="B1306" t="str">
        <f>VLOOKUP('Customer Names'!A1306,'Customer Names'!$A$2:$C$2336,3,FALSE)</f>
        <v xml:space="preserve">  Christopher</v>
      </c>
      <c r="C1306">
        <f>VLOOKUP(A1306,'Medical Examinations'!$A$1:$L$2336,2, FALSE)</f>
        <v>30.114999999999998</v>
      </c>
      <c r="D1306">
        <f>VLOOKUP(A1306,'Medical Examinations'!$A$1:$L$2336,3,FALSE)</f>
        <v>5.74</v>
      </c>
      <c r="E1306" t="str">
        <f>VLOOKUP(A1306,'Medical Examinations'!$A$1:$L$2336,4,FALSE)</f>
        <v>No</v>
      </c>
      <c r="F1306" t="str">
        <f>VLOOKUP(A1306,'Medical Examinations'!$A$1:$L$2336,5,FALSE)</f>
        <v>No</v>
      </c>
      <c r="G1306" t="str">
        <f>VLOOKUP(A1306,'Medical Examinations'!$A$1:$L$2336,6,FALSE)</f>
        <v>Yes</v>
      </c>
      <c r="H1306" s="25">
        <f>VLOOKUP(A1306,'Medical Examinations'!$A$1:$L$2336,7,FALSE)</f>
        <v>1</v>
      </c>
      <c r="I1306" t="str">
        <f>VLOOKUP(A1306,'Medical Examinations'!$A$1:$L$2336,8,FALSE)</f>
        <v>No</v>
      </c>
      <c r="J1306" t="str">
        <f>VLOOKUP(A1306,'Medical Examinations'!$A$1:$L$2336,11,FALSE)</f>
        <v>Obesity</v>
      </c>
      <c r="K1306" t="str">
        <f>VLOOKUP(A1306,'Medical Examinations'!$A$1:$L$2336,12,FALSE)</f>
        <v>Prediabetes</v>
      </c>
      <c r="L1306" t="str">
        <f>VLOOKUP(A1306,'Hospitalisation Details'!$A$1:$M$2344,12,FALSE)</f>
        <v>11-06-1979</v>
      </c>
      <c r="M1306">
        <f>VLOOKUP(A1306,'Hospitalisation Details'!$A$1:$M$2344,6,FALSE)</f>
        <v>8410.0499999999993</v>
      </c>
      <c r="N1306" t="str">
        <f>VLOOKUP(A1306,'Hospitalisation Details'!$A$1:$M$2344,7,FALSE)</f>
        <v>tier - 2</v>
      </c>
      <c r="O1306" t="str">
        <f>VLOOKUP(A1306,'Hospitalisation Details'!$A$1:$M$2344,8,FALSE)</f>
        <v>tier - 2</v>
      </c>
      <c r="P1306" t="str">
        <f>VLOOKUP(A1306,'Hospitalisation Details'!$A$1:$M$2344,9,FALSE)</f>
        <v>R1012</v>
      </c>
      <c r="Q1306">
        <f>VLOOKUP(A1306,'Hospitalisation Details'!$A$1:$M$2344,13,FALSE)</f>
        <v>44</v>
      </c>
    </row>
    <row r="1307" spans="1:17" ht="15.5" x14ac:dyDescent="0.35">
      <c r="A1307" s="21" t="s">
        <v>1065</v>
      </c>
      <c r="B1307" t="str">
        <f>VLOOKUP('Customer Names'!A1307,'Customer Names'!$A$2:$C$2336,3,FALSE)</f>
        <v xml:space="preserve">  Eirik</v>
      </c>
      <c r="C1307">
        <f>VLOOKUP(A1307,'Medical Examinations'!$A$1:$L$2336,2, FALSE)</f>
        <v>24.78</v>
      </c>
      <c r="D1307">
        <f>VLOOKUP(A1307,'Medical Examinations'!$A$1:$L$2336,3,FALSE)</f>
        <v>9.85</v>
      </c>
      <c r="E1307" t="str">
        <f>VLOOKUP(A1307,'Medical Examinations'!$A$1:$L$2336,4,FALSE)</f>
        <v>No</v>
      </c>
      <c r="F1307" t="str">
        <f>VLOOKUP(A1307,'Medical Examinations'!$A$1:$L$2336,5,FALSE)</f>
        <v>No</v>
      </c>
      <c r="G1307" t="str">
        <f>VLOOKUP(A1307,'Medical Examinations'!$A$1:$L$2336,6,FALSE)</f>
        <v>No</v>
      </c>
      <c r="H1307" s="25">
        <f>VLOOKUP(A1307,'Medical Examinations'!$A$1:$L$2336,7,FALSE)</f>
        <v>0</v>
      </c>
      <c r="I1307" t="str">
        <f>VLOOKUP(A1307,'Medical Examinations'!$A$1:$L$2336,8,FALSE)</f>
        <v>No</v>
      </c>
      <c r="J1307" t="str">
        <f>VLOOKUP(A1307,'Medical Examinations'!$A$1:$L$2336,11,FALSE)</f>
        <v>Normal Weight</v>
      </c>
      <c r="K1307" t="str">
        <f>VLOOKUP(A1307,'Medical Examinations'!$A$1:$L$2336,12,FALSE)</f>
        <v>Diabetes</v>
      </c>
      <c r="L1307" t="str">
        <f>VLOOKUP(A1307,'Hospitalisation Details'!$A$1:$M$2344,12,FALSE)</f>
        <v>18-09-1971</v>
      </c>
      <c r="M1307">
        <f>VLOOKUP(A1307,'Hospitalisation Details'!$A$1:$M$2344,6,FALSE)</f>
        <v>8400.01</v>
      </c>
      <c r="N1307" t="str">
        <f>VLOOKUP(A1307,'Hospitalisation Details'!$A$1:$M$2344,7,FALSE)</f>
        <v>tier - 2</v>
      </c>
      <c r="O1307" t="str">
        <f>VLOOKUP(A1307,'Hospitalisation Details'!$A$1:$M$2344,8,FALSE)</f>
        <v>tier - 3</v>
      </c>
      <c r="P1307" t="str">
        <f>VLOOKUP(A1307,'Hospitalisation Details'!$A$1:$M$2344,9,FALSE)</f>
        <v>R1013</v>
      </c>
      <c r="Q1307">
        <f>VLOOKUP(A1307,'Hospitalisation Details'!$A$1:$M$2344,13,FALSE)</f>
        <v>51</v>
      </c>
    </row>
    <row r="1308" spans="1:17" ht="15.5" x14ac:dyDescent="0.35">
      <c r="A1308" s="21" t="s">
        <v>1064</v>
      </c>
      <c r="B1308" t="str">
        <f>VLOOKUP('Customer Names'!A1308,'Customer Names'!$A$2:$C$2336,3,FALSE)</f>
        <v xml:space="preserve">  Rik</v>
      </c>
      <c r="C1308">
        <f>VLOOKUP(A1308,'Medical Examinations'!$A$1:$L$2336,2, FALSE)</f>
        <v>24.77</v>
      </c>
      <c r="D1308">
        <f>VLOOKUP(A1308,'Medical Examinations'!$A$1:$L$2336,3,FALSE)</f>
        <v>7.59</v>
      </c>
      <c r="E1308" t="str">
        <f>VLOOKUP(A1308,'Medical Examinations'!$A$1:$L$2336,4,FALSE)</f>
        <v>No</v>
      </c>
      <c r="F1308" t="str">
        <f>VLOOKUP(A1308,'Medical Examinations'!$A$1:$L$2336,5,FALSE)</f>
        <v>No</v>
      </c>
      <c r="G1308" t="str">
        <f>VLOOKUP(A1308,'Medical Examinations'!$A$1:$L$2336,6,FALSE)</f>
        <v>No</v>
      </c>
      <c r="H1308" s="25">
        <f>VLOOKUP(A1308,'Medical Examinations'!$A$1:$L$2336,7,FALSE)</f>
        <v>0</v>
      </c>
      <c r="I1308" t="str">
        <f>VLOOKUP(A1308,'Medical Examinations'!$A$1:$L$2336,8,FALSE)</f>
        <v>No</v>
      </c>
      <c r="J1308" t="str">
        <f>VLOOKUP(A1308,'Medical Examinations'!$A$1:$L$2336,11,FALSE)</f>
        <v>Normal Weight</v>
      </c>
      <c r="K1308" t="str">
        <f>VLOOKUP(A1308,'Medical Examinations'!$A$1:$L$2336,12,FALSE)</f>
        <v>Diabetes</v>
      </c>
      <c r="L1308" t="str">
        <f>VLOOKUP(A1308,'Hospitalisation Details'!$A$1:$M$2344,12,FALSE)</f>
        <v>04-09-1971</v>
      </c>
      <c r="M1308">
        <f>VLOOKUP(A1308,'Hospitalisation Details'!$A$1:$M$2344,6,FALSE)</f>
        <v>8396.6200000000008</v>
      </c>
      <c r="N1308" t="str">
        <f>VLOOKUP(A1308,'Hospitalisation Details'!$A$1:$M$2344,7,FALSE)</f>
        <v>tier - 2</v>
      </c>
      <c r="O1308" t="str">
        <f>VLOOKUP(A1308,'Hospitalisation Details'!$A$1:$M$2344,8,FALSE)</f>
        <v>tier - 3</v>
      </c>
      <c r="P1308" t="str">
        <f>VLOOKUP(A1308,'Hospitalisation Details'!$A$1:$M$2344,9,FALSE)</f>
        <v>R1013</v>
      </c>
      <c r="Q1308">
        <f>VLOOKUP(A1308,'Hospitalisation Details'!$A$1:$M$2344,13,FALSE)</f>
        <v>51</v>
      </c>
    </row>
    <row r="1309" spans="1:17" ht="15.5" x14ac:dyDescent="0.35">
      <c r="A1309" s="21" t="s">
        <v>1063</v>
      </c>
      <c r="B1309" t="str">
        <f>VLOOKUP('Customer Names'!A1309,'Customer Names'!$A$2:$C$2336,3,FALSE)</f>
        <v xml:space="preserve">  Matthew R</v>
      </c>
      <c r="C1309">
        <f>VLOOKUP(A1309,'Medical Examinations'!$A$1:$L$2336,2, FALSE)</f>
        <v>16.579999999999998</v>
      </c>
      <c r="D1309">
        <f>VLOOKUP(A1309,'Medical Examinations'!$A$1:$L$2336,3,FALSE)</f>
        <v>6.98</v>
      </c>
      <c r="E1309" t="str">
        <f>VLOOKUP(A1309,'Medical Examinations'!$A$1:$L$2336,4,FALSE)</f>
        <v>yes</v>
      </c>
      <c r="F1309" t="str">
        <f>VLOOKUP(A1309,'Medical Examinations'!$A$1:$L$2336,5,FALSE)</f>
        <v>No</v>
      </c>
      <c r="G1309" t="str">
        <f>VLOOKUP(A1309,'Medical Examinations'!$A$1:$L$2336,6,FALSE)</f>
        <v>Yes</v>
      </c>
      <c r="H1309" s="25">
        <f>VLOOKUP(A1309,'Medical Examinations'!$A$1:$L$2336,7,FALSE)</f>
        <v>1</v>
      </c>
      <c r="I1309" t="str">
        <f>VLOOKUP(A1309,'Medical Examinations'!$A$1:$L$2336,8,FALSE)</f>
        <v>No</v>
      </c>
      <c r="J1309" t="str">
        <f>VLOOKUP(A1309,'Medical Examinations'!$A$1:$L$2336,11,FALSE)</f>
        <v>Underweight</v>
      </c>
      <c r="K1309" t="str">
        <f>VLOOKUP(A1309,'Medical Examinations'!$A$1:$L$2336,12,FALSE)</f>
        <v>Diabetes</v>
      </c>
      <c r="L1309" t="str">
        <f>VLOOKUP(A1309,'Hospitalisation Details'!$A$1:$M$2344,12,FALSE)</f>
        <v>21-09-1963</v>
      </c>
      <c r="M1309">
        <f>VLOOKUP(A1309,'Hospitalisation Details'!$A$1:$M$2344,6,FALSE)</f>
        <v>8355.5400000000009</v>
      </c>
      <c r="N1309" t="str">
        <f>VLOOKUP(A1309,'Hospitalisation Details'!$A$1:$M$2344,7,FALSE)</f>
        <v>tier - 3</v>
      </c>
      <c r="O1309" t="str">
        <f>VLOOKUP(A1309,'Hospitalisation Details'!$A$1:$M$2344,8,FALSE)</f>
        <v>tier - 3</v>
      </c>
      <c r="P1309" t="str">
        <f>VLOOKUP(A1309,'Hospitalisation Details'!$A$1:$M$2344,9,FALSE)</f>
        <v>R1012</v>
      </c>
      <c r="Q1309">
        <f>VLOOKUP(A1309,'Hospitalisation Details'!$A$1:$M$2344,13,FALSE)</f>
        <v>59</v>
      </c>
    </row>
    <row r="1310" spans="1:17" ht="15.5" x14ac:dyDescent="0.35">
      <c r="A1310" s="21" t="s">
        <v>1062</v>
      </c>
      <c r="B1310" t="str">
        <f>VLOOKUP('Customer Names'!A1310,'Customer Names'!$A$2:$C$2336,3,FALSE)</f>
        <v xml:space="preserve">  Daniel G</v>
      </c>
      <c r="C1310">
        <f>VLOOKUP(A1310,'Medical Examinations'!$A$1:$L$2336,2, FALSE)</f>
        <v>38.17</v>
      </c>
      <c r="D1310">
        <f>VLOOKUP(A1310,'Medical Examinations'!$A$1:$L$2336,3,FALSE)</f>
        <v>4.7300000000000004</v>
      </c>
      <c r="E1310" t="str">
        <f>VLOOKUP(A1310,'Medical Examinations'!$A$1:$L$2336,4,FALSE)</f>
        <v>yes</v>
      </c>
      <c r="F1310" t="str">
        <f>VLOOKUP(A1310,'Medical Examinations'!$A$1:$L$2336,5,FALSE)</f>
        <v>No</v>
      </c>
      <c r="G1310" t="str">
        <f>VLOOKUP(A1310,'Medical Examinations'!$A$1:$L$2336,6,FALSE)</f>
        <v>No</v>
      </c>
      <c r="H1310" s="25">
        <f>VLOOKUP(A1310,'Medical Examinations'!$A$1:$L$2336,7,FALSE)</f>
        <v>0</v>
      </c>
      <c r="I1310" t="str">
        <f>VLOOKUP(A1310,'Medical Examinations'!$A$1:$L$2336,8,FALSE)</f>
        <v>No</v>
      </c>
      <c r="J1310" t="str">
        <f>VLOOKUP(A1310,'Medical Examinations'!$A$1:$L$2336,11,FALSE)</f>
        <v>Obesity</v>
      </c>
      <c r="K1310" t="str">
        <f>VLOOKUP(A1310,'Medical Examinations'!$A$1:$L$2336,12,FALSE)</f>
        <v>Normal</v>
      </c>
      <c r="L1310" t="str">
        <f>VLOOKUP(A1310,'Hospitalisation Details'!$A$1:$M$2344,12,FALSE)</f>
        <v>12-06-1976</v>
      </c>
      <c r="M1310">
        <f>VLOOKUP(A1310,'Hospitalisation Details'!$A$1:$M$2344,6,FALSE)</f>
        <v>8347.16</v>
      </c>
      <c r="N1310" t="str">
        <f>VLOOKUP(A1310,'Hospitalisation Details'!$A$1:$M$2344,7,FALSE)</f>
        <v>tier - 2</v>
      </c>
      <c r="O1310" t="str">
        <f>VLOOKUP(A1310,'Hospitalisation Details'!$A$1:$M$2344,8,FALSE)</f>
        <v>tier - 1</v>
      </c>
      <c r="P1310" t="str">
        <f>VLOOKUP(A1310,'Hospitalisation Details'!$A$1:$M$2344,9,FALSE)</f>
        <v>R1013</v>
      </c>
      <c r="Q1310">
        <f>VLOOKUP(A1310,'Hospitalisation Details'!$A$1:$M$2344,13,FALSE)</f>
        <v>47</v>
      </c>
    </row>
    <row r="1311" spans="1:17" ht="15.5" x14ac:dyDescent="0.35">
      <c r="A1311" s="21" t="s">
        <v>1061</v>
      </c>
      <c r="B1311" t="str">
        <f>VLOOKUP('Customer Names'!A1311,'Customer Names'!$A$2:$C$2336,3,FALSE)</f>
        <v xml:space="preserve">  Yannick</v>
      </c>
      <c r="C1311">
        <f>VLOOKUP(A1311,'Medical Examinations'!$A$1:$L$2336,2, FALSE)</f>
        <v>39.424999999999997</v>
      </c>
      <c r="D1311">
        <f>VLOOKUP(A1311,'Medical Examinations'!$A$1:$L$2336,3,FALSE)</f>
        <v>4.76</v>
      </c>
      <c r="E1311" t="str">
        <f>VLOOKUP(A1311,'Medical Examinations'!$A$1:$L$2336,4,FALSE)</f>
        <v>yes</v>
      </c>
      <c r="F1311" t="str">
        <f>VLOOKUP(A1311,'Medical Examinations'!$A$1:$L$2336,5,FALSE)</f>
        <v>No</v>
      </c>
      <c r="G1311" t="str">
        <f>VLOOKUP(A1311,'Medical Examinations'!$A$1:$L$2336,6,FALSE)</f>
        <v>No</v>
      </c>
      <c r="H1311" s="25">
        <f>VLOOKUP(A1311,'Medical Examinations'!$A$1:$L$2336,7,FALSE)</f>
        <v>0</v>
      </c>
      <c r="I1311" t="str">
        <f>VLOOKUP(A1311,'Medical Examinations'!$A$1:$L$2336,8,FALSE)</f>
        <v>No</v>
      </c>
      <c r="J1311" t="str">
        <f>VLOOKUP(A1311,'Medical Examinations'!$A$1:$L$2336,11,FALSE)</f>
        <v>Obesity</v>
      </c>
      <c r="K1311" t="str">
        <f>VLOOKUP(A1311,'Medical Examinations'!$A$1:$L$2336,12,FALSE)</f>
        <v>Normal</v>
      </c>
      <c r="L1311" t="str">
        <f>VLOOKUP(A1311,'Hospitalisation Details'!$A$1:$M$2344,12,FALSE)</f>
        <v>07-07-1976</v>
      </c>
      <c r="M1311">
        <f>VLOOKUP(A1311,'Hospitalisation Details'!$A$1:$M$2344,6,FALSE)</f>
        <v>8342.91</v>
      </c>
      <c r="N1311" t="str">
        <f>VLOOKUP(A1311,'Hospitalisation Details'!$A$1:$M$2344,7,FALSE)</f>
        <v>tier - 3</v>
      </c>
      <c r="O1311" t="str">
        <f>VLOOKUP(A1311,'Hospitalisation Details'!$A$1:$M$2344,8,FALSE)</f>
        <v>tier - 1</v>
      </c>
      <c r="P1311" t="str">
        <f>VLOOKUP(A1311,'Hospitalisation Details'!$A$1:$M$2344,9,FALSE)</f>
        <v>R1016</v>
      </c>
      <c r="Q1311">
        <f>VLOOKUP(A1311,'Hospitalisation Details'!$A$1:$M$2344,13,FALSE)</f>
        <v>47</v>
      </c>
    </row>
    <row r="1312" spans="1:17" ht="15.5" x14ac:dyDescent="0.35">
      <c r="A1312" s="21" t="s">
        <v>1060</v>
      </c>
      <c r="B1312" t="str">
        <f>VLOOKUP('Customer Names'!A1312,'Customer Names'!$A$2:$C$2336,3,FALSE)</f>
        <v xml:space="preserve">  Sean R</v>
      </c>
      <c r="C1312">
        <f>VLOOKUP(A1312,'Medical Examinations'!$A$1:$L$2336,2, FALSE)</f>
        <v>33.44</v>
      </c>
      <c r="D1312">
        <f>VLOOKUP(A1312,'Medical Examinations'!$A$1:$L$2336,3,FALSE)</f>
        <v>6.24</v>
      </c>
      <c r="E1312" t="str">
        <f>VLOOKUP(A1312,'Medical Examinations'!$A$1:$L$2336,4,FALSE)</f>
        <v>yes</v>
      </c>
      <c r="F1312" t="str">
        <f>VLOOKUP(A1312,'Medical Examinations'!$A$1:$L$2336,5,FALSE)</f>
        <v>No</v>
      </c>
      <c r="G1312" t="str">
        <f>VLOOKUP(A1312,'Medical Examinations'!$A$1:$L$2336,6,FALSE)</f>
        <v>No</v>
      </c>
      <c r="H1312" s="25">
        <f>VLOOKUP(A1312,'Medical Examinations'!$A$1:$L$2336,7,FALSE)</f>
        <v>0</v>
      </c>
      <c r="I1312" t="str">
        <f>VLOOKUP(A1312,'Medical Examinations'!$A$1:$L$2336,8,FALSE)</f>
        <v>No</v>
      </c>
      <c r="J1312" t="str">
        <f>VLOOKUP(A1312,'Medical Examinations'!$A$1:$L$2336,11,FALSE)</f>
        <v>Obesity</v>
      </c>
      <c r="K1312" t="str">
        <f>VLOOKUP(A1312,'Medical Examinations'!$A$1:$L$2336,12,FALSE)</f>
        <v>Prediabetes</v>
      </c>
      <c r="L1312" t="str">
        <f>VLOOKUP(A1312,'Hospitalisation Details'!$A$1:$M$2344,12,FALSE)</f>
        <v>20-07-1976</v>
      </c>
      <c r="M1312">
        <f>VLOOKUP(A1312,'Hospitalisation Details'!$A$1:$M$2344,6,FALSE)</f>
        <v>8334.59</v>
      </c>
      <c r="N1312" t="str">
        <f>VLOOKUP(A1312,'Hospitalisation Details'!$A$1:$M$2344,7,FALSE)</f>
        <v>tier - 3</v>
      </c>
      <c r="O1312" t="str">
        <f>VLOOKUP(A1312,'Hospitalisation Details'!$A$1:$M$2344,8,FALSE)</f>
        <v>tier - 2</v>
      </c>
      <c r="P1312" t="str">
        <f>VLOOKUP(A1312,'Hospitalisation Details'!$A$1:$M$2344,9,FALSE)</f>
        <v>R1016</v>
      </c>
      <c r="Q1312">
        <f>VLOOKUP(A1312,'Hospitalisation Details'!$A$1:$M$2344,13,FALSE)</f>
        <v>47</v>
      </c>
    </row>
    <row r="1313" spans="1:17" ht="15.5" x14ac:dyDescent="0.35">
      <c r="A1313" s="21" t="s">
        <v>1059</v>
      </c>
      <c r="B1313" t="str">
        <f>VLOOKUP('Customer Names'!A1313,'Customer Names'!$A$2:$C$2336,3,FALSE)</f>
        <v xml:space="preserve">  Peter</v>
      </c>
      <c r="C1313">
        <f>VLOOKUP(A1313,'Medical Examinations'!$A$1:$L$2336,2, FALSE)</f>
        <v>33.344999999999999</v>
      </c>
      <c r="D1313">
        <f>VLOOKUP(A1313,'Medical Examinations'!$A$1:$L$2336,3,FALSE)</f>
        <v>5.44</v>
      </c>
      <c r="E1313" t="str">
        <f>VLOOKUP(A1313,'Medical Examinations'!$A$1:$L$2336,4,FALSE)</f>
        <v>yes</v>
      </c>
      <c r="F1313" t="str">
        <f>VLOOKUP(A1313,'Medical Examinations'!$A$1:$L$2336,5,FALSE)</f>
        <v>No</v>
      </c>
      <c r="G1313" t="str">
        <f>VLOOKUP(A1313,'Medical Examinations'!$A$1:$L$2336,6,FALSE)</f>
        <v>No</v>
      </c>
      <c r="H1313" s="25">
        <f>VLOOKUP(A1313,'Medical Examinations'!$A$1:$L$2336,7,FALSE)</f>
        <v>0</v>
      </c>
      <c r="I1313" t="str">
        <f>VLOOKUP(A1313,'Medical Examinations'!$A$1:$L$2336,8,FALSE)</f>
        <v>No</v>
      </c>
      <c r="J1313" t="str">
        <f>VLOOKUP(A1313,'Medical Examinations'!$A$1:$L$2336,11,FALSE)</f>
        <v>Obesity</v>
      </c>
      <c r="K1313" t="str">
        <f>VLOOKUP(A1313,'Medical Examinations'!$A$1:$L$2336,12,FALSE)</f>
        <v>Normal</v>
      </c>
      <c r="L1313" t="str">
        <f>VLOOKUP(A1313,'Hospitalisation Details'!$A$1:$M$2344,12,FALSE)</f>
        <v>12-07-1976</v>
      </c>
      <c r="M1313">
        <f>VLOOKUP(A1313,'Hospitalisation Details'!$A$1:$M$2344,6,FALSE)</f>
        <v>8334.4599999999991</v>
      </c>
      <c r="N1313" t="str">
        <f>VLOOKUP(A1313,'Hospitalisation Details'!$A$1:$M$2344,7,FALSE)</f>
        <v>tier - 3</v>
      </c>
      <c r="O1313" t="str">
        <f>VLOOKUP(A1313,'Hospitalisation Details'!$A$1:$M$2344,8,FALSE)</f>
        <v>tier - 2</v>
      </c>
      <c r="P1313" t="str">
        <f>VLOOKUP(A1313,'Hospitalisation Details'!$A$1:$M$2344,9,FALSE)</f>
        <v>R1016</v>
      </c>
      <c r="Q1313">
        <f>VLOOKUP(A1313,'Hospitalisation Details'!$A$1:$M$2344,13,FALSE)</f>
        <v>47</v>
      </c>
    </row>
    <row r="1314" spans="1:17" ht="15.5" x14ac:dyDescent="0.35">
      <c r="A1314" s="21" t="s">
        <v>1058</v>
      </c>
      <c r="B1314" t="str">
        <f>VLOOKUP('Customer Names'!A1314,'Customer Names'!$A$2:$C$2336,3,FALSE)</f>
        <v xml:space="preserve">  Sara A</v>
      </c>
      <c r="C1314">
        <f>VLOOKUP(A1314,'Medical Examinations'!$A$1:$L$2336,2, FALSE)</f>
        <v>38.79</v>
      </c>
      <c r="D1314">
        <f>VLOOKUP(A1314,'Medical Examinations'!$A$1:$L$2336,3,FALSE)</f>
        <v>5.08</v>
      </c>
      <c r="E1314" t="str">
        <f>VLOOKUP(A1314,'Medical Examinations'!$A$1:$L$2336,4,FALSE)</f>
        <v>No</v>
      </c>
      <c r="F1314" t="str">
        <f>VLOOKUP(A1314,'Medical Examinations'!$A$1:$L$2336,5,FALSE)</f>
        <v>No</v>
      </c>
      <c r="G1314" t="str">
        <f>VLOOKUP(A1314,'Medical Examinations'!$A$1:$L$2336,6,FALSE)</f>
        <v>Yes</v>
      </c>
      <c r="H1314" s="25">
        <f>VLOOKUP(A1314,'Medical Examinations'!$A$1:$L$2336,7,FALSE)</f>
        <v>1</v>
      </c>
      <c r="I1314" t="str">
        <f>VLOOKUP(A1314,'Medical Examinations'!$A$1:$L$2336,8,FALSE)</f>
        <v>No</v>
      </c>
      <c r="J1314" t="str">
        <f>VLOOKUP(A1314,'Medical Examinations'!$A$1:$L$2336,11,FALSE)</f>
        <v>Obesity</v>
      </c>
      <c r="K1314" t="str">
        <f>VLOOKUP(A1314,'Medical Examinations'!$A$1:$L$2336,12,FALSE)</f>
        <v>Normal</v>
      </c>
      <c r="L1314" t="str">
        <f>VLOOKUP(A1314,'Hospitalisation Details'!$A$1:$M$2344,12,FALSE)</f>
        <v>22-06-1993</v>
      </c>
      <c r="M1314">
        <f>VLOOKUP(A1314,'Hospitalisation Details'!$A$1:$M$2344,6,FALSE)</f>
        <v>8314.65</v>
      </c>
      <c r="N1314" t="str">
        <f>VLOOKUP(A1314,'Hospitalisation Details'!$A$1:$M$2344,7,FALSE)</f>
        <v>tier - 2</v>
      </c>
      <c r="O1314" t="str">
        <f>VLOOKUP(A1314,'Hospitalisation Details'!$A$1:$M$2344,8,FALSE)</f>
        <v>tier - 1</v>
      </c>
      <c r="P1314" t="str">
        <f>VLOOKUP(A1314,'Hospitalisation Details'!$A$1:$M$2344,9,FALSE)</f>
        <v>R1012</v>
      </c>
      <c r="Q1314">
        <f>VLOOKUP(A1314,'Hospitalisation Details'!$A$1:$M$2344,13,FALSE)</f>
        <v>30</v>
      </c>
    </row>
    <row r="1315" spans="1:17" ht="15.5" x14ac:dyDescent="0.35">
      <c r="A1315" s="21" t="s">
        <v>1057</v>
      </c>
      <c r="B1315" t="str">
        <f>VLOOKUP('Customer Names'!A1315,'Customer Names'!$A$2:$C$2336,3,FALSE)</f>
        <v xml:space="preserve">  Erin C</v>
      </c>
      <c r="C1315">
        <f>VLOOKUP(A1315,'Medical Examinations'!$A$1:$L$2336,2, FALSE)</f>
        <v>30.684999999999999</v>
      </c>
      <c r="D1315">
        <f>VLOOKUP(A1315,'Medical Examinations'!$A$1:$L$2336,3,FALSE)</f>
        <v>4.87</v>
      </c>
      <c r="E1315" t="str">
        <f>VLOOKUP(A1315,'Medical Examinations'!$A$1:$L$2336,4,FALSE)</f>
        <v>No</v>
      </c>
      <c r="F1315" t="str">
        <f>VLOOKUP(A1315,'Medical Examinations'!$A$1:$L$2336,5,FALSE)</f>
        <v>No</v>
      </c>
      <c r="G1315" t="str">
        <f>VLOOKUP(A1315,'Medical Examinations'!$A$1:$L$2336,6,FALSE)</f>
        <v>Yes</v>
      </c>
      <c r="H1315" s="25">
        <f>VLOOKUP(A1315,'Medical Examinations'!$A$1:$L$2336,7,FALSE)</f>
        <v>1</v>
      </c>
      <c r="I1315" t="str">
        <f>VLOOKUP(A1315,'Medical Examinations'!$A$1:$L$2336,8,FALSE)</f>
        <v>No</v>
      </c>
      <c r="J1315" t="str">
        <f>VLOOKUP(A1315,'Medical Examinations'!$A$1:$L$2336,11,FALSE)</f>
        <v>Obesity</v>
      </c>
      <c r="K1315" t="str">
        <f>VLOOKUP(A1315,'Medical Examinations'!$A$1:$L$2336,12,FALSE)</f>
        <v>Normal</v>
      </c>
      <c r="L1315" t="str">
        <f>VLOOKUP(A1315,'Hospitalisation Details'!$A$1:$M$2344,12,FALSE)</f>
        <v>07-08-1979</v>
      </c>
      <c r="M1315">
        <f>VLOOKUP(A1315,'Hospitalisation Details'!$A$1:$M$2344,6,FALSE)</f>
        <v>8310.84</v>
      </c>
      <c r="N1315" t="str">
        <f>VLOOKUP(A1315,'Hospitalisation Details'!$A$1:$M$2344,7,FALSE)</f>
        <v>tier - 2</v>
      </c>
      <c r="O1315" t="str">
        <f>VLOOKUP(A1315,'Hospitalisation Details'!$A$1:$M$2344,8,FALSE)</f>
        <v>tier - 2</v>
      </c>
      <c r="P1315" t="str">
        <f>VLOOKUP(A1315,'Hospitalisation Details'!$A$1:$M$2344,9,FALSE)</f>
        <v>R1012</v>
      </c>
      <c r="Q1315">
        <f>VLOOKUP(A1315,'Hospitalisation Details'!$A$1:$M$2344,13,FALSE)</f>
        <v>43</v>
      </c>
    </row>
    <row r="1316" spans="1:17" ht="15.5" x14ac:dyDescent="0.35">
      <c r="A1316" s="21" t="s">
        <v>1056</v>
      </c>
      <c r="B1316" t="str">
        <f>VLOOKUP('Customer Names'!A1316,'Customer Names'!$A$2:$C$2336,3,FALSE)</f>
        <v xml:space="preserve">  Thibaud</v>
      </c>
      <c r="C1316">
        <f>VLOOKUP(A1316,'Medical Examinations'!$A$1:$L$2336,2, FALSE)</f>
        <v>22.135000000000002</v>
      </c>
      <c r="D1316">
        <f>VLOOKUP(A1316,'Medical Examinations'!$A$1:$L$2336,3,FALSE)</f>
        <v>8.17</v>
      </c>
      <c r="E1316" t="str">
        <f>VLOOKUP(A1316,'Medical Examinations'!$A$1:$L$2336,4,FALSE)</f>
        <v>No</v>
      </c>
      <c r="F1316" t="str">
        <f>VLOOKUP(A1316,'Medical Examinations'!$A$1:$L$2336,5,FALSE)</f>
        <v>No</v>
      </c>
      <c r="G1316" t="str">
        <f>VLOOKUP(A1316,'Medical Examinations'!$A$1:$L$2336,6,FALSE)</f>
        <v>No</v>
      </c>
      <c r="H1316" s="25">
        <f>VLOOKUP(A1316,'Medical Examinations'!$A$1:$L$2336,7,FALSE)</f>
        <v>0</v>
      </c>
      <c r="I1316" t="str">
        <f>VLOOKUP(A1316,'Medical Examinations'!$A$1:$L$2336,8,FALSE)</f>
        <v>No</v>
      </c>
      <c r="J1316" t="str">
        <f>VLOOKUP(A1316,'Medical Examinations'!$A$1:$L$2336,11,FALSE)</f>
        <v>Normal Weight</v>
      </c>
      <c r="K1316" t="str">
        <f>VLOOKUP(A1316,'Medical Examinations'!$A$1:$L$2336,12,FALSE)</f>
        <v>Diabetes</v>
      </c>
      <c r="L1316" t="str">
        <f>VLOOKUP(A1316,'Hospitalisation Details'!$A$1:$M$2344,12,FALSE)</f>
        <v>26-06-1978</v>
      </c>
      <c r="M1316">
        <f>VLOOKUP(A1316,'Hospitalisation Details'!$A$1:$M$2344,6,FALSE)</f>
        <v>8302.5400000000009</v>
      </c>
      <c r="N1316" t="str">
        <f>VLOOKUP(A1316,'Hospitalisation Details'!$A$1:$M$2344,7,FALSE)</f>
        <v>tier - 3</v>
      </c>
      <c r="O1316" t="str">
        <f>VLOOKUP(A1316,'Hospitalisation Details'!$A$1:$M$2344,8,FALSE)</f>
        <v>tier - 3</v>
      </c>
      <c r="P1316" t="str">
        <f>VLOOKUP(A1316,'Hospitalisation Details'!$A$1:$M$2344,9,FALSE)</f>
        <v>R1016</v>
      </c>
      <c r="Q1316">
        <f>VLOOKUP(A1316,'Hospitalisation Details'!$A$1:$M$2344,13,FALSE)</f>
        <v>45</v>
      </c>
    </row>
    <row r="1317" spans="1:17" ht="15.5" x14ac:dyDescent="0.35">
      <c r="A1317" s="21" t="s">
        <v>1055</v>
      </c>
      <c r="B1317" t="str">
        <f>VLOOKUP('Customer Names'!A1317,'Customer Names'!$A$2:$C$2336,3,FALSE)</f>
        <v xml:space="preserve">  Lisa</v>
      </c>
      <c r="C1317">
        <f>VLOOKUP(A1317,'Medical Examinations'!$A$1:$L$2336,2, FALSE)</f>
        <v>33.33</v>
      </c>
      <c r="D1317">
        <f>VLOOKUP(A1317,'Medical Examinations'!$A$1:$L$2336,3,FALSE)</f>
        <v>7.61</v>
      </c>
      <c r="E1317" t="str">
        <f>VLOOKUP(A1317,'Medical Examinations'!$A$1:$L$2336,4,FALSE)</f>
        <v>No</v>
      </c>
      <c r="F1317" t="str">
        <f>VLOOKUP(A1317,'Medical Examinations'!$A$1:$L$2336,5,FALSE)</f>
        <v>No</v>
      </c>
      <c r="G1317" t="str">
        <f>VLOOKUP(A1317,'Medical Examinations'!$A$1:$L$2336,6,FALSE)</f>
        <v>No</v>
      </c>
      <c r="H1317" s="25">
        <f>VLOOKUP(A1317,'Medical Examinations'!$A$1:$L$2336,7,FALSE)</f>
        <v>0</v>
      </c>
      <c r="I1317" t="str">
        <f>VLOOKUP(A1317,'Medical Examinations'!$A$1:$L$2336,8,FALSE)</f>
        <v>No</v>
      </c>
      <c r="J1317" t="str">
        <f>VLOOKUP(A1317,'Medical Examinations'!$A$1:$L$2336,11,FALSE)</f>
        <v>Obesity</v>
      </c>
      <c r="K1317" t="str">
        <f>VLOOKUP(A1317,'Medical Examinations'!$A$1:$L$2336,12,FALSE)</f>
        <v>Diabetes</v>
      </c>
      <c r="L1317" t="str">
        <f>VLOOKUP(A1317,'Hospitalisation Details'!$A$1:$M$2344,12,FALSE)</f>
        <v>06-06-1974</v>
      </c>
      <c r="M1317">
        <f>VLOOKUP(A1317,'Hospitalisation Details'!$A$1:$M$2344,6,FALSE)</f>
        <v>8283.68</v>
      </c>
      <c r="N1317" t="str">
        <f>VLOOKUP(A1317,'Hospitalisation Details'!$A$1:$M$2344,7,FALSE)</f>
        <v>tier - 2</v>
      </c>
      <c r="O1317" t="str">
        <f>VLOOKUP(A1317,'Hospitalisation Details'!$A$1:$M$2344,8,FALSE)</f>
        <v>tier - 3</v>
      </c>
      <c r="P1317" t="str">
        <f>VLOOKUP(A1317,'Hospitalisation Details'!$A$1:$M$2344,9,FALSE)</f>
        <v>R1013</v>
      </c>
      <c r="Q1317">
        <f>VLOOKUP(A1317,'Hospitalisation Details'!$A$1:$M$2344,13,FALSE)</f>
        <v>49</v>
      </c>
    </row>
    <row r="1318" spans="1:17" ht="15.5" x14ac:dyDescent="0.35">
      <c r="A1318" s="21" t="s">
        <v>1054</v>
      </c>
      <c r="B1318" t="str">
        <f>VLOOKUP('Customer Names'!A1318,'Customer Names'!$A$2:$C$2336,3,FALSE)</f>
        <v xml:space="preserve">  Gretchen K</v>
      </c>
      <c r="C1318">
        <f>VLOOKUP(A1318,'Medical Examinations'!$A$1:$L$2336,2, FALSE)</f>
        <v>31.13</v>
      </c>
      <c r="D1318">
        <f>VLOOKUP(A1318,'Medical Examinations'!$A$1:$L$2336,3,FALSE)</f>
        <v>10.1</v>
      </c>
      <c r="E1318" t="str">
        <f>VLOOKUP(A1318,'Medical Examinations'!$A$1:$L$2336,4,FALSE)</f>
        <v>No</v>
      </c>
      <c r="F1318" t="str">
        <f>VLOOKUP(A1318,'Medical Examinations'!$A$1:$L$2336,5,FALSE)</f>
        <v>No</v>
      </c>
      <c r="G1318" t="str">
        <f>VLOOKUP(A1318,'Medical Examinations'!$A$1:$L$2336,6,FALSE)</f>
        <v>No</v>
      </c>
      <c r="H1318" s="25">
        <f>VLOOKUP(A1318,'Medical Examinations'!$A$1:$L$2336,7,FALSE)</f>
        <v>0</v>
      </c>
      <c r="I1318" t="str">
        <f>VLOOKUP(A1318,'Medical Examinations'!$A$1:$L$2336,8,FALSE)</f>
        <v>No</v>
      </c>
      <c r="J1318" t="str">
        <f>VLOOKUP(A1318,'Medical Examinations'!$A$1:$L$2336,11,FALSE)</f>
        <v>Obesity</v>
      </c>
      <c r="K1318" t="str">
        <f>VLOOKUP(A1318,'Medical Examinations'!$A$1:$L$2336,12,FALSE)</f>
        <v>Diabetes</v>
      </c>
      <c r="L1318" t="str">
        <f>VLOOKUP(A1318,'Hospitalisation Details'!$A$1:$M$2344,12,FALSE)</f>
        <v>22-12-1974</v>
      </c>
      <c r="M1318">
        <f>VLOOKUP(A1318,'Hospitalisation Details'!$A$1:$M$2344,6,FALSE)</f>
        <v>8280.6200000000008</v>
      </c>
      <c r="N1318" t="str">
        <f>VLOOKUP(A1318,'Hospitalisation Details'!$A$1:$M$2344,7,FALSE)</f>
        <v>tier - 2</v>
      </c>
      <c r="O1318" t="str">
        <f>VLOOKUP(A1318,'Hospitalisation Details'!$A$1:$M$2344,8,FALSE)</f>
        <v>tier - 2</v>
      </c>
      <c r="P1318" t="str">
        <f>VLOOKUP(A1318,'Hospitalisation Details'!$A$1:$M$2344,9,FALSE)</f>
        <v>R1013</v>
      </c>
      <c r="Q1318">
        <f>VLOOKUP(A1318,'Hospitalisation Details'!$A$1:$M$2344,13,FALSE)</f>
        <v>48</v>
      </c>
    </row>
    <row r="1319" spans="1:17" ht="15.5" x14ac:dyDescent="0.35">
      <c r="A1319" s="21" t="s">
        <v>1053</v>
      </c>
      <c r="B1319" t="str">
        <f>VLOOKUP('Customer Names'!A1319,'Customer Names'!$A$2:$C$2336,3,FALSE)</f>
        <v xml:space="preserve">  Martina</v>
      </c>
      <c r="C1319">
        <f>VLOOKUP(A1319,'Medical Examinations'!$A$1:$L$2336,2, FALSE)</f>
        <v>28.9</v>
      </c>
      <c r="D1319">
        <f>VLOOKUP(A1319,'Medical Examinations'!$A$1:$L$2336,3,FALSE)</f>
        <v>11.24</v>
      </c>
      <c r="E1319" t="str">
        <f>VLOOKUP(A1319,'Medical Examinations'!$A$1:$L$2336,4,FALSE)</f>
        <v>No</v>
      </c>
      <c r="F1319" t="str">
        <f>VLOOKUP(A1319,'Medical Examinations'!$A$1:$L$2336,5,FALSE)</f>
        <v>No</v>
      </c>
      <c r="G1319" t="str">
        <f>VLOOKUP(A1319,'Medical Examinations'!$A$1:$L$2336,6,FALSE)</f>
        <v>No</v>
      </c>
      <c r="H1319" s="25">
        <f>VLOOKUP(A1319,'Medical Examinations'!$A$1:$L$2336,7,FALSE)</f>
        <v>0</v>
      </c>
      <c r="I1319" t="str">
        <f>VLOOKUP(A1319,'Medical Examinations'!$A$1:$L$2336,8,FALSE)</f>
        <v>No</v>
      </c>
      <c r="J1319" t="str">
        <f>VLOOKUP(A1319,'Medical Examinations'!$A$1:$L$2336,11,FALSE)</f>
        <v>Over Weight</v>
      </c>
      <c r="K1319" t="str">
        <f>VLOOKUP(A1319,'Medical Examinations'!$A$1:$L$2336,12,FALSE)</f>
        <v>Diabetes</v>
      </c>
      <c r="L1319" t="str">
        <f>VLOOKUP(A1319,'Hospitalisation Details'!$A$1:$M$2344,12,FALSE)</f>
        <v>26-09-1974</v>
      </c>
      <c r="M1319">
        <f>VLOOKUP(A1319,'Hospitalisation Details'!$A$1:$M$2344,6,FALSE)</f>
        <v>8277.52</v>
      </c>
      <c r="N1319" t="str">
        <f>VLOOKUP(A1319,'Hospitalisation Details'!$A$1:$M$2344,7,FALSE)</f>
        <v>tier - 2</v>
      </c>
      <c r="O1319" t="str">
        <f>VLOOKUP(A1319,'Hospitalisation Details'!$A$1:$M$2344,8,FALSE)</f>
        <v>tier - 2</v>
      </c>
      <c r="P1319" t="str">
        <f>VLOOKUP(A1319,'Hospitalisation Details'!$A$1:$M$2344,9,FALSE)</f>
        <v>R1011</v>
      </c>
      <c r="Q1319">
        <f>VLOOKUP(A1319,'Hospitalisation Details'!$A$1:$M$2344,13,FALSE)</f>
        <v>48</v>
      </c>
    </row>
    <row r="1320" spans="1:17" ht="15.5" x14ac:dyDescent="0.35">
      <c r="A1320" s="21" t="s">
        <v>1052</v>
      </c>
      <c r="B1320" t="str">
        <f>VLOOKUP('Customer Names'!A1320,'Customer Names'!$A$2:$C$2336,3,FALSE)</f>
        <v xml:space="preserve">  Dustin J</v>
      </c>
      <c r="C1320">
        <f>VLOOKUP(A1320,'Medical Examinations'!$A$1:$L$2336,2, FALSE)</f>
        <v>43.31</v>
      </c>
      <c r="D1320">
        <f>VLOOKUP(A1320,'Medical Examinations'!$A$1:$L$2336,3,FALSE)</f>
        <v>6.1</v>
      </c>
      <c r="E1320" t="str">
        <f>VLOOKUP(A1320,'Medical Examinations'!$A$1:$L$2336,4,FALSE)</f>
        <v>yes</v>
      </c>
      <c r="F1320" t="str">
        <f>VLOOKUP(A1320,'Medical Examinations'!$A$1:$L$2336,5,FALSE)</f>
        <v>yes</v>
      </c>
      <c r="G1320" t="str">
        <f>VLOOKUP(A1320,'Medical Examinations'!$A$1:$L$2336,6,FALSE)</f>
        <v>No</v>
      </c>
      <c r="H1320" s="25">
        <f>VLOOKUP(A1320,'Medical Examinations'!$A$1:$L$2336,7,FALSE)</f>
        <v>1</v>
      </c>
      <c r="I1320" t="str">
        <f>VLOOKUP(A1320,'Medical Examinations'!$A$1:$L$2336,8,FALSE)</f>
        <v>No</v>
      </c>
      <c r="J1320" t="str">
        <f>VLOOKUP(A1320,'Medical Examinations'!$A$1:$L$2336,11,FALSE)</f>
        <v>Obesity</v>
      </c>
      <c r="K1320" t="str">
        <f>VLOOKUP(A1320,'Medical Examinations'!$A$1:$L$2336,12,FALSE)</f>
        <v>Prediabetes</v>
      </c>
      <c r="L1320" t="str">
        <f>VLOOKUP(A1320,'Hospitalisation Details'!$A$1:$M$2344,12,FALSE)</f>
        <v>28-11-2000</v>
      </c>
      <c r="M1320">
        <f>VLOOKUP(A1320,'Hospitalisation Details'!$A$1:$M$2344,6,FALSE)</f>
        <v>8271.4599999999991</v>
      </c>
      <c r="N1320" t="str">
        <f>VLOOKUP(A1320,'Hospitalisation Details'!$A$1:$M$2344,7,FALSE)</f>
        <v>tier - 2</v>
      </c>
      <c r="O1320" t="str">
        <f>VLOOKUP(A1320,'Hospitalisation Details'!$A$1:$M$2344,8,FALSE)</f>
        <v>tier - 1</v>
      </c>
      <c r="P1320" t="str">
        <f>VLOOKUP(A1320,'Hospitalisation Details'!$A$1:$M$2344,9,FALSE)</f>
        <v>R1023</v>
      </c>
      <c r="Q1320">
        <f>VLOOKUP(A1320,'Hospitalisation Details'!$A$1:$M$2344,13,FALSE)</f>
        <v>22</v>
      </c>
    </row>
    <row r="1321" spans="1:17" ht="15.5" x14ac:dyDescent="0.35">
      <c r="A1321" s="21" t="s">
        <v>1051</v>
      </c>
      <c r="B1321" t="str">
        <f>VLOOKUP('Customer Names'!A1321,'Customer Names'!$A$2:$C$2336,3,FALSE)</f>
        <v xml:space="preserve">  Kelsey</v>
      </c>
      <c r="C1321">
        <f>VLOOKUP(A1321,'Medical Examinations'!$A$1:$L$2336,2, FALSE)</f>
        <v>22.8</v>
      </c>
      <c r="D1321">
        <f>VLOOKUP(A1321,'Medical Examinations'!$A$1:$L$2336,3,FALSE)</f>
        <v>6.98</v>
      </c>
      <c r="E1321" t="str">
        <f>VLOOKUP(A1321,'Medical Examinations'!$A$1:$L$2336,4,FALSE)</f>
        <v>No</v>
      </c>
      <c r="F1321" t="str">
        <f>VLOOKUP(A1321,'Medical Examinations'!$A$1:$L$2336,5,FALSE)</f>
        <v>No</v>
      </c>
      <c r="G1321" t="str">
        <f>VLOOKUP(A1321,'Medical Examinations'!$A$1:$L$2336,6,FALSE)</f>
        <v>No</v>
      </c>
      <c r="H1321" s="25">
        <f>VLOOKUP(A1321,'Medical Examinations'!$A$1:$L$2336,7,FALSE)</f>
        <v>0</v>
      </c>
      <c r="I1321" t="str">
        <f>VLOOKUP(A1321,'Medical Examinations'!$A$1:$L$2336,8,FALSE)</f>
        <v>No</v>
      </c>
      <c r="J1321" t="str">
        <f>VLOOKUP(A1321,'Medical Examinations'!$A$1:$L$2336,11,FALSE)</f>
        <v>Normal Weight</v>
      </c>
      <c r="K1321" t="str">
        <f>VLOOKUP(A1321,'Medical Examinations'!$A$1:$L$2336,12,FALSE)</f>
        <v>Diabetes</v>
      </c>
      <c r="L1321" t="str">
        <f>VLOOKUP(A1321,'Hospitalisation Details'!$A$1:$M$2344,12,FALSE)</f>
        <v>05-08-1974</v>
      </c>
      <c r="M1321">
        <f>VLOOKUP(A1321,'Hospitalisation Details'!$A$1:$M$2344,6,FALSE)</f>
        <v>8269.0400000000009</v>
      </c>
      <c r="N1321" t="str">
        <f>VLOOKUP(A1321,'Hospitalisation Details'!$A$1:$M$2344,7,FALSE)</f>
        <v>tier - 2</v>
      </c>
      <c r="O1321" t="str">
        <f>VLOOKUP(A1321,'Hospitalisation Details'!$A$1:$M$2344,8,FALSE)</f>
        <v>tier - 1</v>
      </c>
      <c r="P1321" t="str">
        <f>VLOOKUP(A1321,'Hospitalisation Details'!$A$1:$M$2344,9,FALSE)</f>
        <v>R1011</v>
      </c>
      <c r="Q1321">
        <f>VLOOKUP(A1321,'Hospitalisation Details'!$A$1:$M$2344,13,FALSE)</f>
        <v>49</v>
      </c>
    </row>
    <row r="1322" spans="1:17" ht="15.5" x14ac:dyDescent="0.35">
      <c r="A1322" s="21" t="s">
        <v>1050</v>
      </c>
      <c r="B1322" t="str">
        <f>VLOOKUP('Customer Names'!A1322,'Customer Names'!$A$2:$C$2336,3,FALSE)</f>
        <v xml:space="preserve">  Daniel V</v>
      </c>
      <c r="C1322">
        <f>VLOOKUP(A1322,'Medical Examinations'!$A$1:$L$2336,2, FALSE)</f>
        <v>19.09</v>
      </c>
      <c r="D1322">
        <f>VLOOKUP(A1322,'Medical Examinations'!$A$1:$L$2336,3,FALSE)</f>
        <v>4</v>
      </c>
      <c r="E1322" t="str">
        <f>VLOOKUP(A1322,'Medical Examinations'!$A$1:$L$2336,4,FALSE)</f>
        <v>yes</v>
      </c>
      <c r="F1322" t="str">
        <f>VLOOKUP(A1322,'Medical Examinations'!$A$1:$L$2336,5,FALSE)</f>
        <v>No</v>
      </c>
      <c r="G1322" t="str">
        <f>VLOOKUP(A1322,'Medical Examinations'!$A$1:$L$2336,6,FALSE)</f>
        <v>No</v>
      </c>
      <c r="H1322" s="25">
        <f>VLOOKUP(A1322,'Medical Examinations'!$A$1:$L$2336,7,FALSE)</f>
        <v>1</v>
      </c>
      <c r="I1322" t="str">
        <f>VLOOKUP(A1322,'Medical Examinations'!$A$1:$L$2336,8,FALSE)</f>
        <v>No</v>
      </c>
      <c r="J1322" t="str">
        <f>VLOOKUP(A1322,'Medical Examinations'!$A$1:$L$2336,11,FALSE)</f>
        <v>Normal Weight</v>
      </c>
      <c r="K1322" t="str">
        <f>VLOOKUP(A1322,'Medical Examinations'!$A$1:$L$2336,12,FALSE)</f>
        <v>Normal</v>
      </c>
      <c r="L1322" t="str">
        <f>VLOOKUP(A1322,'Hospitalisation Details'!$A$1:$M$2344,12,FALSE)</f>
        <v>05-09-1964</v>
      </c>
      <c r="M1322">
        <f>VLOOKUP(A1322,'Hospitalisation Details'!$A$1:$M$2344,6,FALSE)</f>
        <v>8268</v>
      </c>
      <c r="N1322" t="str">
        <f>VLOOKUP(A1322,'Hospitalisation Details'!$A$1:$M$2344,7,FALSE)</f>
        <v>tier - 3</v>
      </c>
      <c r="O1322" t="str">
        <f>VLOOKUP(A1322,'Hospitalisation Details'!$A$1:$M$2344,8,FALSE)</f>
        <v>tier - 3</v>
      </c>
      <c r="P1322" t="str">
        <f>VLOOKUP(A1322,'Hospitalisation Details'!$A$1:$M$2344,9,FALSE)</f>
        <v>R1013</v>
      </c>
      <c r="Q1322">
        <f>VLOOKUP(A1322,'Hospitalisation Details'!$A$1:$M$2344,13,FALSE)</f>
        <v>58</v>
      </c>
    </row>
    <row r="1323" spans="1:17" ht="15.5" x14ac:dyDescent="0.35">
      <c r="A1323" s="21" t="s">
        <v>1049</v>
      </c>
      <c r="B1323" t="str">
        <f>VLOOKUP('Customer Names'!A1323,'Customer Names'!$A$2:$C$2336,3,FALSE)</f>
        <v xml:space="preserve">  Saeger</v>
      </c>
      <c r="C1323">
        <f>VLOOKUP(A1323,'Medical Examinations'!$A$1:$L$2336,2, FALSE)</f>
        <v>23.37</v>
      </c>
      <c r="D1323">
        <f>VLOOKUP(A1323,'Medical Examinations'!$A$1:$L$2336,3,FALSE)</f>
        <v>4.2300000000000004</v>
      </c>
      <c r="E1323" t="str">
        <f>VLOOKUP(A1323,'Medical Examinations'!$A$1:$L$2336,4,FALSE)</f>
        <v>No</v>
      </c>
      <c r="F1323" t="str">
        <f>VLOOKUP(A1323,'Medical Examinations'!$A$1:$L$2336,5,FALSE)</f>
        <v>No</v>
      </c>
      <c r="G1323" t="str">
        <f>VLOOKUP(A1323,'Medical Examinations'!$A$1:$L$2336,6,FALSE)</f>
        <v>No</v>
      </c>
      <c r="H1323" s="25">
        <f>VLOOKUP(A1323,'Medical Examinations'!$A$1:$L$2336,7,FALSE)</f>
        <v>0</v>
      </c>
      <c r="I1323" t="str">
        <f>VLOOKUP(A1323,'Medical Examinations'!$A$1:$L$2336,8,FALSE)</f>
        <v>No</v>
      </c>
      <c r="J1323" t="str">
        <f>VLOOKUP(A1323,'Medical Examinations'!$A$1:$L$2336,11,FALSE)</f>
        <v>Normal Weight</v>
      </c>
      <c r="K1323" t="str">
        <f>VLOOKUP(A1323,'Medical Examinations'!$A$1:$L$2336,12,FALSE)</f>
        <v>Normal</v>
      </c>
      <c r="L1323" t="str">
        <f>VLOOKUP(A1323,'Hospitalisation Details'!$A$1:$M$2344,12,FALSE)</f>
        <v>27-09-1982</v>
      </c>
      <c r="M1323">
        <f>VLOOKUP(A1323,'Hospitalisation Details'!$A$1:$M$2344,6,FALSE)</f>
        <v>8252.2800000000007</v>
      </c>
      <c r="N1323" t="str">
        <f>VLOOKUP(A1323,'Hospitalisation Details'!$A$1:$M$2344,7,FALSE)</f>
        <v>tier - 2</v>
      </c>
      <c r="O1323" t="str">
        <f>VLOOKUP(A1323,'Hospitalisation Details'!$A$1:$M$2344,8,FALSE)</f>
        <v>tier - 2</v>
      </c>
      <c r="P1323" t="str">
        <f>VLOOKUP(A1323,'Hospitalisation Details'!$A$1:$M$2344,9,FALSE)</f>
        <v>R1024</v>
      </c>
      <c r="Q1323">
        <f>VLOOKUP(A1323,'Hospitalisation Details'!$A$1:$M$2344,13,FALSE)</f>
        <v>40</v>
      </c>
    </row>
    <row r="1324" spans="1:17" ht="15.5" x14ac:dyDescent="0.35">
      <c r="A1324" s="21" t="s">
        <v>1048</v>
      </c>
      <c r="B1324" t="str">
        <f>VLOOKUP('Customer Names'!A1324,'Customer Names'!$A$2:$C$2336,3,FALSE)</f>
        <v xml:space="preserve">  Buzunesh</v>
      </c>
      <c r="C1324">
        <f>VLOOKUP(A1324,'Medical Examinations'!$A$1:$L$2336,2, FALSE)</f>
        <v>33.44</v>
      </c>
      <c r="D1324">
        <f>VLOOKUP(A1324,'Medical Examinations'!$A$1:$L$2336,3,FALSE)</f>
        <v>4.72</v>
      </c>
      <c r="E1324" t="str">
        <f>VLOOKUP(A1324,'Medical Examinations'!$A$1:$L$2336,4,FALSE)</f>
        <v>yes</v>
      </c>
      <c r="F1324" t="str">
        <f>VLOOKUP(A1324,'Medical Examinations'!$A$1:$L$2336,5,FALSE)</f>
        <v>No</v>
      </c>
      <c r="G1324" t="str">
        <f>VLOOKUP(A1324,'Medical Examinations'!$A$1:$L$2336,6,FALSE)</f>
        <v>No</v>
      </c>
      <c r="H1324" s="25">
        <f>VLOOKUP(A1324,'Medical Examinations'!$A$1:$L$2336,7,FALSE)</f>
        <v>0</v>
      </c>
      <c r="I1324" t="str">
        <f>VLOOKUP(A1324,'Medical Examinations'!$A$1:$L$2336,8,FALSE)</f>
        <v>No</v>
      </c>
      <c r="J1324" t="str">
        <f>VLOOKUP(A1324,'Medical Examinations'!$A$1:$L$2336,11,FALSE)</f>
        <v>Obesity</v>
      </c>
      <c r="K1324" t="str">
        <f>VLOOKUP(A1324,'Medical Examinations'!$A$1:$L$2336,12,FALSE)</f>
        <v>Normal</v>
      </c>
      <c r="L1324" t="str">
        <f>VLOOKUP(A1324,'Hospitalisation Details'!$A$1:$M$2344,12,FALSE)</f>
        <v>02-09-1976</v>
      </c>
      <c r="M1324">
        <f>VLOOKUP(A1324,'Hospitalisation Details'!$A$1:$M$2344,6,FALSE)</f>
        <v>8240.59</v>
      </c>
      <c r="N1324" t="str">
        <f>VLOOKUP(A1324,'Hospitalisation Details'!$A$1:$M$2344,7,FALSE)</f>
        <v>tier - 2</v>
      </c>
      <c r="O1324" t="str">
        <f>VLOOKUP(A1324,'Hospitalisation Details'!$A$1:$M$2344,8,FALSE)</f>
        <v>tier - 2</v>
      </c>
      <c r="P1324" t="str">
        <f>VLOOKUP(A1324,'Hospitalisation Details'!$A$1:$M$2344,9,FALSE)</f>
        <v>R1013</v>
      </c>
      <c r="Q1324">
        <f>VLOOKUP(A1324,'Hospitalisation Details'!$A$1:$M$2344,13,FALSE)</f>
        <v>46</v>
      </c>
    </row>
    <row r="1325" spans="1:17" ht="15.5" x14ac:dyDescent="0.35">
      <c r="A1325" s="21" t="s">
        <v>1047</v>
      </c>
      <c r="B1325" t="str">
        <f>VLOOKUP('Customer Names'!A1325,'Customer Names'!$A$2:$C$2336,3,FALSE)</f>
        <v xml:space="preserve">  Mirte</v>
      </c>
      <c r="C1325">
        <f>VLOOKUP(A1325,'Medical Examinations'!$A$1:$L$2336,2, FALSE)</f>
        <v>28.05</v>
      </c>
      <c r="D1325">
        <f>VLOOKUP(A1325,'Medical Examinations'!$A$1:$L$2336,3,FALSE)</f>
        <v>5.63</v>
      </c>
      <c r="E1325" t="str">
        <f>VLOOKUP(A1325,'Medical Examinations'!$A$1:$L$2336,4,FALSE)</f>
        <v>yes</v>
      </c>
      <c r="F1325" t="str">
        <f>VLOOKUP(A1325,'Medical Examinations'!$A$1:$L$2336,5,FALSE)</f>
        <v>No</v>
      </c>
      <c r="G1325" t="str">
        <f>VLOOKUP(A1325,'Medical Examinations'!$A$1:$L$2336,6,FALSE)</f>
        <v>No</v>
      </c>
      <c r="H1325" s="25">
        <f>VLOOKUP(A1325,'Medical Examinations'!$A$1:$L$2336,7,FALSE)</f>
        <v>0</v>
      </c>
      <c r="I1325" t="str">
        <f>VLOOKUP(A1325,'Medical Examinations'!$A$1:$L$2336,8,FALSE)</f>
        <v>No</v>
      </c>
      <c r="J1325" t="str">
        <f>VLOOKUP(A1325,'Medical Examinations'!$A$1:$L$2336,11,FALSE)</f>
        <v>Over Weight</v>
      </c>
      <c r="K1325" t="str">
        <f>VLOOKUP(A1325,'Medical Examinations'!$A$1:$L$2336,12,FALSE)</f>
        <v>Normal</v>
      </c>
      <c r="L1325" t="str">
        <f>VLOOKUP(A1325,'Hospitalisation Details'!$A$1:$M$2344,12,FALSE)</f>
        <v>30-06-1976</v>
      </c>
      <c r="M1325">
        <f>VLOOKUP(A1325,'Hospitalisation Details'!$A$1:$M$2344,6,FALSE)</f>
        <v>8233.1</v>
      </c>
      <c r="N1325" t="str">
        <f>VLOOKUP(A1325,'Hospitalisation Details'!$A$1:$M$2344,7,FALSE)</f>
        <v>tier - 2</v>
      </c>
      <c r="O1325" t="str">
        <f>VLOOKUP(A1325,'Hospitalisation Details'!$A$1:$M$2344,8,FALSE)</f>
        <v>tier - 2</v>
      </c>
      <c r="P1325" t="str">
        <f>VLOOKUP(A1325,'Hospitalisation Details'!$A$1:$M$2344,9,FALSE)</f>
        <v>R1013</v>
      </c>
      <c r="Q1325">
        <f>VLOOKUP(A1325,'Hospitalisation Details'!$A$1:$M$2344,13,FALSE)</f>
        <v>47</v>
      </c>
    </row>
    <row r="1326" spans="1:17" ht="15.5" x14ac:dyDescent="0.35">
      <c r="A1326" s="21" t="s">
        <v>1046</v>
      </c>
      <c r="B1326" t="str">
        <f>VLOOKUP('Customer Names'!A1326,'Customer Names'!$A$2:$C$2336,3,FALSE)</f>
        <v xml:space="preserve">  Megan</v>
      </c>
      <c r="C1326">
        <f>VLOOKUP(A1326,'Medical Examinations'!$A$1:$L$2336,2, FALSE)</f>
        <v>27.72</v>
      </c>
      <c r="D1326">
        <f>VLOOKUP(A1326,'Medical Examinations'!$A$1:$L$2336,3,FALSE)</f>
        <v>5.83</v>
      </c>
      <c r="E1326" t="str">
        <f>VLOOKUP(A1326,'Medical Examinations'!$A$1:$L$2336,4,FALSE)</f>
        <v>yes</v>
      </c>
      <c r="F1326" t="str">
        <f>VLOOKUP(A1326,'Medical Examinations'!$A$1:$L$2336,5,FALSE)</f>
        <v>No</v>
      </c>
      <c r="G1326" t="str">
        <f>VLOOKUP(A1326,'Medical Examinations'!$A$1:$L$2336,6,FALSE)</f>
        <v>No</v>
      </c>
      <c r="H1326" s="25">
        <f>VLOOKUP(A1326,'Medical Examinations'!$A$1:$L$2336,7,FALSE)</f>
        <v>0</v>
      </c>
      <c r="I1326" t="str">
        <f>VLOOKUP(A1326,'Medical Examinations'!$A$1:$L$2336,8,FALSE)</f>
        <v>No</v>
      </c>
      <c r="J1326" t="str">
        <f>VLOOKUP(A1326,'Medical Examinations'!$A$1:$L$2336,11,FALSE)</f>
        <v>Over Weight</v>
      </c>
      <c r="K1326" t="str">
        <f>VLOOKUP(A1326,'Medical Examinations'!$A$1:$L$2336,12,FALSE)</f>
        <v>Prediabetes</v>
      </c>
      <c r="L1326" t="str">
        <f>VLOOKUP(A1326,'Hospitalisation Details'!$A$1:$M$2344,12,FALSE)</f>
        <v>03-09-1976</v>
      </c>
      <c r="M1326">
        <f>VLOOKUP(A1326,'Hospitalisation Details'!$A$1:$M$2344,6,FALSE)</f>
        <v>8232.64</v>
      </c>
      <c r="N1326" t="str">
        <f>VLOOKUP(A1326,'Hospitalisation Details'!$A$1:$M$2344,7,FALSE)</f>
        <v>tier - 2</v>
      </c>
      <c r="O1326" t="str">
        <f>VLOOKUP(A1326,'Hospitalisation Details'!$A$1:$M$2344,8,FALSE)</f>
        <v>tier - 3</v>
      </c>
      <c r="P1326" t="str">
        <f>VLOOKUP(A1326,'Hospitalisation Details'!$A$1:$M$2344,9,FALSE)</f>
        <v>R1013</v>
      </c>
      <c r="Q1326">
        <f>VLOOKUP(A1326,'Hospitalisation Details'!$A$1:$M$2344,13,FALSE)</f>
        <v>46</v>
      </c>
    </row>
    <row r="1327" spans="1:17" ht="15.5" x14ac:dyDescent="0.35">
      <c r="A1327" s="21" t="s">
        <v>1045</v>
      </c>
      <c r="B1327" t="str">
        <f>VLOOKUP('Customer Names'!A1327,'Customer Names'!$A$2:$C$2336,3,FALSE)</f>
        <v xml:space="preserve">  Kerry A</v>
      </c>
      <c r="C1327">
        <f>VLOOKUP(A1327,'Medical Examinations'!$A$1:$L$2336,2, FALSE)</f>
        <v>29.81</v>
      </c>
      <c r="D1327">
        <f>VLOOKUP(A1327,'Medical Examinations'!$A$1:$L$2336,3,FALSE)</f>
        <v>9.23</v>
      </c>
      <c r="E1327" t="str">
        <f>VLOOKUP(A1327,'Medical Examinations'!$A$1:$L$2336,4,FALSE)</f>
        <v>No</v>
      </c>
      <c r="F1327" t="str">
        <f>VLOOKUP(A1327,'Medical Examinations'!$A$1:$L$2336,5,FALSE)</f>
        <v>No</v>
      </c>
      <c r="G1327" t="str">
        <f>VLOOKUP(A1327,'Medical Examinations'!$A$1:$L$2336,6,FALSE)</f>
        <v>No</v>
      </c>
      <c r="H1327" s="25">
        <f>VLOOKUP(A1327,'Medical Examinations'!$A$1:$L$2336,7,FALSE)</f>
        <v>0</v>
      </c>
      <c r="I1327" t="str">
        <f>VLOOKUP(A1327,'Medical Examinations'!$A$1:$L$2336,8,FALSE)</f>
        <v>No</v>
      </c>
      <c r="J1327" t="str">
        <f>VLOOKUP(A1327,'Medical Examinations'!$A$1:$L$2336,11,FALSE)</f>
        <v>Over Weight</v>
      </c>
      <c r="K1327" t="str">
        <f>VLOOKUP(A1327,'Medical Examinations'!$A$1:$L$2336,12,FALSE)</f>
        <v>Diabetes</v>
      </c>
      <c r="L1327" t="str">
        <f>VLOOKUP(A1327,'Hospitalisation Details'!$A$1:$M$2344,12,FALSE)</f>
        <v>30-06-1978</v>
      </c>
      <c r="M1327">
        <f>VLOOKUP(A1327,'Hospitalisation Details'!$A$1:$M$2344,6,FALSE)</f>
        <v>8219.2000000000007</v>
      </c>
      <c r="N1327" t="str">
        <f>VLOOKUP(A1327,'Hospitalisation Details'!$A$1:$M$2344,7,FALSE)</f>
        <v>tier - 2</v>
      </c>
      <c r="O1327" t="str">
        <f>VLOOKUP(A1327,'Hospitalisation Details'!$A$1:$M$2344,8,FALSE)</f>
        <v>tier - 2</v>
      </c>
      <c r="P1327" t="str">
        <f>VLOOKUP(A1327,'Hospitalisation Details'!$A$1:$M$2344,9,FALSE)</f>
        <v>R1013</v>
      </c>
      <c r="Q1327">
        <f>VLOOKUP(A1327,'Hospitalisation Details'!$A$1:$M$2344,13,FALSE)</f>
        <v>45</v>
      </c>
    </row>
    <row r="1328" spans="1:17" ht="15.5" x14ac:dyDescent="0.35">
      <c r="A1328" s="21" t="s">
        <v>1044</v>
      </c>
      <c r="B1328" t="str">
        <f>VLOOKUP('Customer Names'!A1328,'Customer Names'!$A$2:$C$2336,3,FALSE)</f>
        <v xml:space="preserve">  Kristin</v>
      </c>
      <c r="C1328">
        <f>VLOOKUP(A1328,'Medical Examinations'!$A$1:$L$2336,2, FALSE)</f>
        <v>23.98</v>
      </c>
      <c r="D1328">
        <f>VLOOKUP(A1328,'Medical Examinations'!$A$1:$L$2336,3,FALSE)</f>
        <v>9.89</v>
      </c>
      <c r="E1328" t="str">
        <f>VLOOKUP(A1328,'Medical Examinations'!$A$1:$L$2336,4,FALSE)</f>
        <v>No</v>
      </c>
      <c r="F1328" t="str">
        <f>VLOOKUP(A1328,'Medical Examinations'!$A$1:$L$2336,5,FALSE)</f>
        <v>No</v>
      </c>
      <c r="G1328" t="str">
        <f>VLOOKUP(A1328,'Medical Examinations'!$A$1:$L$2336,6,FALSE)</f>
        <v>No</v>
      </c>
      <c r="H1328" s="25">
        <f>VLOOKUP(A1328,'Medical Examinations'!$A$1:$L$2336,7,FALSE)</f>
        <v>0</v>
      </c>
      <c r="I1328" t="str">
        <f>VLOOKUP(A1328,'Medical Examinations'!$A$1:$L$2336,8,FALSE)</f>
        <v>No</v>
      </c>
      <c r="J1328" t="str">
        <f>VLOOKUP(A1328,'Medical Examinations'!$A$1:$L$2336,11,FALSE)</f>
        <v>Normal Weight</v>
      </c>
      <c r="K1328" t="str">
        <f>VLOOKUP(A1328,'Medical Examinations'!$A$1:$L$2336,12,FALSE)</f>
        <v>Diabetes</v>
      </c>
      <c r="L1328" t="str">
        <f>VLOOKUP(A1328,'Hospitalisation Details'!$A$1:$M$2344,12,FALSE)</f>
        <v>24-10-1978</v>
      </c>
      <c r="M1328">
        <f>VLOOKUP(A1328,'Hospitalisation Details'!$A$1:$M$2344,6,FALSE)</f>
        <v>8211.1</v>
      </c>
      <c r="N1328" t="str">
        <f>VLOOKUP(A1328,'Hospitalisation Details'!$A$1:$M$2344,7,FALSE)</f>
        <v>tier - 2</v>
      </c>
      <c r="O1328" t="str">
        <f>VLOOKUP(A1328,'Hospitalisation Details'!$A$1:$M$2344,8,FALSE)</f>
        <v>tier - 3</v>
      </c>
      <c r="P1328" t="str">
        <f>VLOOKUP(A1328,'Hospitalisation Details'!$A$1:$M$2344,9,FALSE)</f>
        <v>R1013</v>
      </c>
      <c r="Q1328">
        <f>VLOOKUP(A1328,'Hospitalisation Details'!$A$1:$M$2344,13,FALSE)</f>
        <v>44</v>
      </c>
    </row>
    <row r="1329" spans="1:17" ht="15.5" x14ac:dyDescent="0.35">
      <c r="A1329" s="21" t="s">
        <v>1043</v>
      </c>
      <c r="B1329" t="str">
        <f>VLOOKUP('Customer Names'!A1329,'Customer Names'!$A$2:$C$2336,3,FALSE)</f>
        <v xml:space="preserve">  Christopher R</v>
      </c>
      <c r="C1329">
        <f>VLOOKUP(A1329,'Medical Examinations'!$A$1:$L$2336,2, FALSE)</f>
        <v>17.34</v>
      </c>
      <c r="D1329">
        <f>VLOOKUP(A1329,'Medical Examinations'!$A$1:$L$2336,3,FALSE)</f>
        <v>12</v>
      </c>
      <c r="E1329" t="str">
        <f>VLOOKUP(A1329,'Medical Examinations'!$A$1:$L$2336,4,FALSE)</f>
        <v>No</v>
      </c>
      <c r="F1329" t="str">
        <f>VLOOKUP(A1329,'Medical Examinations'!$A$1:$L$2336,5,FALSE)</f>
        <v>No</v>
      </c>
      <c r="G1329" t="str">
        <f>VLOOKUP(A1329,'Medical Examinations'!$A$1:$L$2336,6,FALSE)</f>
        <v>No</v>
      </c>
      <c r="H1329" s="25">
        <f>VLOOKUP(A1329,'Medical Examinations'!$A$1:$L$2336,7,FALSE)</f>
        <v>0</v>
      </c>
      <c r="I1329" t="str">
        <f>VLOOKUP(A1329,'Medical Examinations'!$A$1:$L$2336,8,FALSE)</f>
        <v>No</v>
      </c>
      <c r="J1329" t="str">
        <f>VLOOKUP(A1329,'Medical Examinations'!$A$1:$L$2336,11,FALSE)</f>
        <v>Underweight</v>
      </c>
      <c r="K1329" t="str">
        <f>VLOOKUP(A1329,'Medical Examinations'!$A$1:$L$2336,12,FALSE)</f>
        <v>Diabetes</v>
      </c>
      <c r="L1329" t="str">
        <f>VLOOKUP(A1329,'Hospitalisation Details'!$A$1:$M$2344,12,FALSE)</f>
        <v>23-11-1962</v>
      </c>
      <c r="M1329">
        <f>VLOOKUP(A1329,'Hospitalisation Details'!$A$1:$M$2344,6,FALSE)</f>
        <v>8188.12</v>
      </c>
      <c r="N1329" t="str">
        <f>VLOOKUP(A1329,'Hospitalisation Details'!$A$1:$M$2344,7,FALSE)</f>
        <v>tier - 3</v>
      </c>
      <c r="O1329" t="str">
        <f>VLOOKUP(A1329,'Hospitalisation Details'!$A$1:$M$2344,8,FALSE)</f>
        <v>tier - 3</v>
      </c>
      <c r="P1329" t="str">
        <f>VLOOKUP(A1329,'Hospitalisation Details'!$A$1:$M$2344,9,FALSE)</f>
        <v>R1013</v>
      </c>
      <c r="Q1329">
        <f>VLOOKUP(A1329,'Hospitalisation Details'!$A$1:$M$2344,13,FALSE)</f>
        <v>60</v>
      </c>
    </row>
    <row r="1330" spans="1:17" ht="15.5" x14ac:dyDescent="0.35">
      <c r="A1330" s="21" t="s">
        <v>1042</v>
      </c>
      <c r="B1330" t="str">
        <f>VLOOKUP('Customer Names'!A1330,'Customer Names'!$A$2:$C$2336,3,FALSE)</f>
        <v xml:space="preserve">  Elizabeth A</v>
      </c>
      <c r="C1330">
        <f>VLOOKUP(A1330,'Medical Examinations'!$A$1:$L$2336,2, FALSE)</f>
        <v>40.39</v>
      </c>
      <c r="D1330">
        <f>VLOOKUP(A1330,'Medical Examinations'!$A$1:$L$2336,3,FALSE)</f>
        <v>4.24</v>
      </c>
      <c r="E1330" t="str">
        <f>VLOOKUP(A1330,'Medical Examinations'!$A$1:$L$2336,4,FALSE)</f>
        <v>yes</v>
      </c>
      <c r="F1330" t="str">
        <f>VLOOKUP(A1330,'Medical Examinations'!$A$1:$L$2336,5,FALSE)</f>
        <v>No</v>
      </c>
      <c r="G1330" t="str">
        <f>VLOOKUP(A1330,'Medical Examinations'!$A$1:$L$2336,6,FALSE)</f>
        <v>Yes</v>
      </c>
      <c r="H1330" s="25">
        <f>VLOOKUP(A1330,'Medical Examinations'!$A$1:$L$2336,7,FALSE)</f>
        <v>1</v>
      </c>
      <c r="I1330" t="str">
        <f>VLOOKUP(A1330,'Medical Examinations'!$A$1:$L$2336,8,FALSE)</f>
        <v>No</v>
      </c>
      <c r="J1330" t="str">
        <f>VLOOKUP(A1330,'Medical Examinations'!$A$1:$L$2336,11,FALSE)</f>
        <v>Obesity</v>
      </c>
      <c r="K1330" t="str">
        <f>VLOOKUP(A1330,'Medical Examinations'!$A$1:$L$2336,12,FALSE)</f>
        <v>Normal</v>
      </c>
      <c r="L1330" t="str">
        <f>VLOOKUP(A1330,'Hospitalisation Details'!$A$1:$M$2344,12,FALSE)</f>
        <v>21-10-1997</v>
      </c>
      <c r="M1330">
        <f>VLOOKUP(A1330,'Hospitalisation Details'!$A$1:$M$2344,6,FALSE)</f>
        <v>8182.89</v>
      </c>
      <c r="N1330" t="str">
        <f>VLOOKUP(A1330,'Hospitalisation Details'!$A$1:$M$2344,7,FALSE)</f>
        <v>tier - 2</v>
      </c>
      <c r="O1330" t="str">
        <f>VLOOKUP(A1330,'Hospitalisation Details'!$A$1:$M$2344,8,FALSE)</f>
        <v>tier - 1</v>
      </c>
      <c r="P1330" t="str">
        <f>VLOOKUP(A1330,'Hospitalisation Details'!$A$1:$M$2344,9,FALSE)</f>
        <v>R1026</v>
      </c>
      <c r="Q1330">
        <f>VLOOKUP(A1330,'Hospitalisation Details'!$A$1:$M$2344,13,FALSE)</f>
        <v>25</v>
      </c>
    </row>
    <row r="1331" spans="1:17" ht="15.5" x14ac:dyDescent="0.35">
      <c r="A1331" s="21" t="s">
        <v>1041</v>
      </c>
      <c r="B1331" t="str">
        <f>VLOOKUP('Customer Names'!A1331,'Customer Names'!$A$2:$C$2336,3,FALSE)</f>
        <v xml:space="preserve">  Andrew</v>
      </c>
      <c r="C1331">
        <f>VLOOKUP(A1331,'Medical Examinations'!$A$1:$L$2336,2, FALSE)</f>
        <v>25.96</v>
      </c>
      <c r="D1331">
        <f>VLOOKUP(A1331,'Medical Examinations'!$A$1:$L$2336,3,FALSE)</f>
        <v>4.68</v>
      </c>
      <c r="E1331" t="str">
        <f>VLOOKUP(A1331,'Medical Examinations'!$A$1:$L$2336,4,FALSE)</f>
        <v>yes</v>
      </c>
      <c r="F1331" t="str">
        <f>VLOOKUP(A1331,'Medical Examinations'!$A$1:$L$2336,5,FALSE)</f>
        <v>No</v>
      </c>
      <c r="G1331" t="str">
        <f>VLOOKUP(A1331,'Medical Examinations'!$A$1:$L$2336,6,FALSE)</f>
        <v>Yes</v>
      </c>
      <c r="H1331" s="25">
        <f>VLOOKUP(A1331,'Medical Examinations'!$A$1:$L$2336,7,FALSE)</f>
        <v>1</v>
      </c>
      <c r="I1331" t="str">
        <f>VLOOKUP(A1331,'Medical Examinations'!$A$1:$L$2336,8,FALSE)</f>
        <v>No</v>
      </c>
      <c r="J1331" t="str">
        <f>VLOOKUP(A1331,'Medical Examinations'!$A$1:$L$2336,11,FALSE)</f>
        <v>Over Weight</v>
      </c>
      <c r="K1331" t="str">
        <f>VLOOKUP(A1331,'Medical Examinations'!$A$1:$L$2336,12,FALSE)</f>
        <v>Normal</v>
      </c>
      <c r="L1331" t="str">
        <f>VLOOKUP(A1331,'Hospitalisation Details'!$A$1:$M$2344,12,FALSE)</f>
        <v>08-06-1983</v>
      </c>
      <c r="M1331">
        <f>VLOOKUP(A1331,'Hospitalisation Details'!$A$1:$M$2344,6,FALSE)</f>
        <v>8179.51</v>
      </c>
      <c r="N1331" t="str">
        <f>VLOOKUP(A1331,'Hospitalisation Details'!$A$1:$M$2344,7,FALSE)</f>
        <v>tier - 2</v>
      </c>
      <c r="O1331" t="str">
        <f>VLOOKUP(A1331,'Hospitalisation Details'!$A$1:$M$2344,8,FALSE)</f>
        <v>tier - 2</v>
      </c>
      <c r="P1331" t="str">
        <f>VLOOKUP(A1331,'Hospitalisation Details'!$A$1:$M$2344,9,FALSE)</f>
        <v>R1020</v>
      </c>
      <c r="Q1331">
        <f>VLOOKUP(A1331,'Hospitalisation Details'!$A$1:$M$2344,13,FALSE)</f>
        <v>40</v>
      </c>
    </row>
    <row r="1332" spans="1:17" ht="15.5" x14ac:dyDescent="0.35">
      <c r="A1332" s="21" t="s">
        <v>1040</v>
      </c>
      <c r="B1332" t="str">
        <f>VLOOKUP('Customer Names'!A1332,'Customer Names'!$A$2:$C$2336,3,FALSE)</f>
        <v xml:space="preserve">  Dawn M</v>
      </c>
      <c r="C1332">
        <f>VLOOKUP(A1332,'Medical Examinations'!$A$1:$L$2336,2, FALSE)</f>
        <v>17.68</v>
      </c>
      <c r="D1332">
        <f>VLOOKUP(A1332,'Medical Examinations'!$A$1:$L$2336,3,FALSE)</f>
        <v>8.57</v>
      </c>
      <c r="E1332" t="str">
        <f>VLOOKUP(A1332,'Medical Examinations'!$A$1:$L$2336,4,FALSE)</f>
        <v>yes</v>
      </c>
      <c r="F1332" t="str">
        <f>VLOOKUP(A1332,'Medical Examinations'!$A$1:$L$2336,5,FALSE)</f>
        <v>No</v>
      </c>
      <c r="G1332" t="str">
        <f>VLOOKUP(A1332,'Medical Examinations'!$A$1:$L$2336,6,FALSE)</f>
        <v>Yes</v>
      </c>
      <c r="H1332" s="25">
        <f>VLOOKUP(A1332,'Medical Examinations'!$A$1:$L$2336,7,FALSE)</f>
        <v>1</v>
      </c>
      <c r="I1332" t="str">
        <f>VLOOKUP(A1332,'Medical Examinations'!$A$1:$L$2336,8,FALSE)</f>
        <v>No</v>
      </c>
      <c r="J1332" t="str">
        <f>VLOOKUP(A1332,'Medical Examinations'!$A$1:$L$2336,11,FALSE)</f>
        <v>Underweight</v>
      </c>
      <c r="K1332" t="str">
        <f>VLOOKUP(A1332,'Medical Examinations'!$A$1:$L$2336,12,FALSE)</f>
        <v>Diabetes</v>
      </c>
      <c r="L1332" t="str">
        <f>VLOOKUP(A1332,'Hospitalisation Details'!$A$1:$M$2344,12,FALSE)</f>
        <v>05-11-1963</v>
      </c>
      <c r="M1332">
        <f>VLOOKUP(A1332,'Hospitalisation Details'!$A$1:$M$2344,6,FALSE)</f>
        <v>8177.9</v>
      </c>
      <c r="N1332" t="str">
        <f>VLOOKUP(A1332,'Hospitalisation Details'!$A$1:$M$2344,7,FALSE)</f>
        <v>tier - 3</v>
      </c>
      <c r="O1332" t="str">
        <f>VLOOKUP(A1332,'Hospitalisation Details'!$A$1:$M$2344,8,FALSE)</f>
        <v>tier - 1</v>
      </c>
      <c r="P1332" t="str">
        <f>VLOOKUP(A1332,'Hospitalisation Details'!$A$1:$M$2344,9,FALSE)</f>
        <v>R1013</v>
      </c>
      <c r="Q1332">
        <f>VLOOKUP(A1332,'Hospitalisation Details'!$A$1:$M$2344,13,FALSE)</f>
        <v>59</v>
      </c>
    </row>
    <row r="1333" spans="1:17" ht="15.5" x14ac:dyDescent="0.35">
      <c r="A1333" s="21" t="s">
        <v>1039</v>
      </c>
      <c r="B1333" t="str">
        <f>VLOOKUP('Customer Names'!A1333,'Customer Names'!$A$2:$C$2336,3,FALSE)</f>
        <v xml:space="preserve">  Jonathan P</v>
      </c>
      <c r="C1333">
        <f>VLOOKUP(A1333,'Medical Examinations'!$A$1:$L$2336,2, FALSE)</f>
        <v>30.875</v>
      </c>
      <c r="D1333">
        <f>VLOOKUP(A1333,'Medical Examinations'!$A$1:$L$2336,3,FALSE)</f>
        <v>4.0999999999999996</v>
      </c>
      <c r="E1333" t="str">
        <f>VLOOKUP(A1333,'Medical Examinations'!$A$1:$L$2336,4,FALSE)</f>
        <v>No</v>
      </c>
      <c r="F1333" t="str">
        <f>VLOOKUP(A1333,'Medical Examinations'!$A$1:$L$2336,5,FALSE)</f>
        <v>No</v>
      </c>
      <c r="G1333" t="str">
        <f>VLOOKUP(A1333,'Medical Examinations'!$A$1:$L$2336,6,FALSE)</f>
        <v>No</v>
      </c>
      <c r="H1333" s="25">
        <f>VLOOKUP(A1333,'Medical Examinations'!$A$1:$L$2336,7,FALSE)</f>
        <v>0</v>
      </c>
      <c r="I1333" t="str">
        <f>VLOOKUP(A1333,'Medical Examinations'!$A$1:$L$2336,8,FALSE)</f>
        <v>No</v>
      </c>
      <c r="J1333" t="str">
        <f>VLOOKUP(A1333,'Medical Examinations'!$A$1:$L$2336,11,FALSE)</f>
        <v>Obesity</v>
      </c>
      <c r="K1333" t="str">
        <f>VLOOKUP(A1333,'Medical Examinations'!$A$1:$L$2336,12,FALSE)</f>
        <v>Normal</v>
      </c>
      <c r="L1333" t="str">
        <f>VLOOKUP(A1333,'Hospitalisation Details'!$A$1:$M$2344,12,FALSE)</f>
        <v>28-06-1982</v>
      </c>
      <c r="M1333">
        <f>VLOOKUP(A1333,'Hospitalisation Details'!$A$1:$M$2344,6,FALSE)</f>
        <v>8162.72</v>
      </c>
      <c r="N1333" t="str">
        <f>VLOOKUP(A1333,'Hospitalisation Details'!$A$1:$M$2344,7,FALSE)</f>
        <v>tier - 3</v>
      </c>
      <c r="O1333" t="str">
        <f>VLOOKUP(A1333,'Hospitalisation Details'!$A$1:$M$2344,8,FALSE)</f>
        <v>tier - 3</v>
      </c>
      <c r="P1333" t="str">
        <f>VLOOKUP(A1333,'Hospitalisation Details'!$A$1:$M$2344,9,FALSE)</f>
        <v>R1012</v>
      </c>
      <c r="Q1333">
        <f>VLOOKUP(A1333,'Hospitalisation Details'!$A$1:$M$2344,13,FALSE)</f>
        <v>41</v>
      </c>
    </row>
    <row r="1334" spans="1:17" ht="15.5" x14ac:dyDescent="0.35">
      <c r="A1334" s="21" t="s">
        <v>1038</v>
      </c>
      <c r="B1334" t="str">
        <f>VLOOKUP('Customer Names'!A1334,'Customer Names'!$A$2:$C$2336,3,FALSE)</f>
        <v xml:space="preserve">  Gina</v>
      </c>
      <c r="C1334">
        <f>VLOOKUP(A1334,'Medical Examinations'!$A$1:$L$2336,2, FALSE)</f>
        <v>30.81</v>
      </c>
      <c r="D1334">
        <f>VLOOKUP(A1334,'Medical Examinations'!$A$1:$L$2336,3,FALSE)</f>
        <v>4.49</v>
      </c>
      <c r="E1334" t="str">
        <f>VLOOKUP(A1334,'Medical Examinations'!$A$1:$L$2336,4,FALSE)</f>
        <v>No</v>
      </c>
      <c r="F1334" t="str">
        <f>VLOOKUP(A1334,'Medical Examinations'!$A$1:$L$2336,5,FALSE)</f>
        <v>No</v>
      </c>
      <c r="G1334" t="str">
        <f>VLOOKUP(A1334,'Medical Examinations'!$A$1:$L$2336,6,FALSE)</f>
        <v>No</v>
      </c>
      <c r="H1334" s="25">
        <f>VLOOKUP(A1334,'Medical Examinations'!$A$1:$L$2336,7,FALSE)</f>
        <v>0</v>
      </c>
      <c r="I1334" t="str">
        <f>VLOOKUP(A1334,'Medical Examinations'!$A$1:$L$2336,8,FALSE)</f>
        <v>No</v>
      </c>
      <c r="J1334" t="str">
        <f>VLOOKUP(A1334,'Medical Examinations'!$A$1:$L$2336,11,FALSE)</f>
        <v>Obesity</v>
      </c>
      <c r="K1334" t="str">
        <f>VLOOKUP(A1334,'Medical Examinations'!$A$1:$L$2336,12,FALSE)</f>
        <v>Normal</v>
      </c>
      <c r="L1334" t="str">
        <f>VLOOKUP(A1334,'Hospitalisation Details'!$A$1:$M$2344,12,FALSE)</f>
        <v>21-06-1990</v>
      </c>
      <c r="M1334">
        <f>VLOOKUP(A1334,'Hospitalisation Details'!$A$1:$M$2344,6,FALSE)</f>
        <v>8157.92</v>
      </c>
      <c r="N1334" t="str">
        <f>VLOOKUP(A1334,'Hospitalisation Details'!$A$1:$M$2344,7,FALSE)</f>
        <v>tier - 2</v>
      </c>
      <c r="O1334" t="str">
        <f>VLOOKUP(A1334,'Hospitalisation Details'!$A$1:$M$2344,8,FALSE)</f>
        <v>tier - 3</v>
      </c>
      <c r="P1334" t="str">
        <f>VLOOKUP(A1334,'Hospitalisation Details'!$A$1:$M$2344,9,FALSE)</f>
        <v>R1025</v>
      </c>
      <c r="Q1334">
        <f>VLOOKUP(A1334,'Hospitalisation Details'!$A$1:$M$2344,13,FALSE)</f>
        <v>33</v>
      </c>
    </row>
    <row r="1335" spans="1:17" ht="15.5" x14ac:dyDescent="0.35">
      <c r="A1335" s="21" t="s">
        <v>1037</v>
      </c>
      <c r="B1335" t="str">
        <f>VLOOKUP('Customer Names'!A1335,'Customer Names'!$A$2:$C$2336,3,FALSE)</f>
        <v xml:space="preserve">  Dino</v>
      </c>
      <c r="C1335">
        <f>VLOOKUP(A1335,'Medical Examinations'!$A$1:$L$2336,2, FALSE)</f>
        <v>36.85</v>
      </c>
      <c r="D1335">
        <f>VLOOKUP(A1335,'Medical Examinations'!$A$1:$L$2336,3,FALSE)</f>
        <v>8.8000000000000007</v>
      </c>
      <c r="E1335" t="str">
        <f>VLOOKUP(A1335,'Medical Examinations'!$A$1:$L$2336,4,FALSE)</f>
        <v>No</v>
      </c>
      <c r="F1335" t="str">
        <f>VLOOKUP(A1335,'Medical Examinations'!$A$1:$L$2336,5,FALSE)</f>
        <v>No</v>
      </c>
      <c r="G1335" t="str">
        <f>VLOOKUP(A1335,'Medical Examinations'!$A$1:$L$2336,6,FALSE)</f>
        <v>No</v>
      </c>
      <c r="H1335" s="25">
        <f>VLOOKUP(A1335,'Medical Examinations'!$A$1:$L$2336,7,FALSE)</f>
        <v>2</v>
      </c>
      <c r="I1335" t="str">
        <f>VLOOKUP(A1335,'Medical Examinations'!$A$1:$L$2336,8,FALSE)</f>
        <v>No</v>
      </c>
      <c r="J1335" t="str">
        <f>VLOOKUP(A1335,'Medical Examinations'!$A$1:$L$2336,11,FALSE)</f>
        <v>Obesity</v>
      </c>
      <c r="K1335" t="str">
        <f>VLOOKUP(A1335,'Medical Examinations'!$A$1:$L$2336,12,FALSE)</f>
        <v>Diabetes</v>
      </c>
      <c r="L1335" t="str">
        <f>VLOOKUP(A1335,'Hospitalisation Details'!$A$1:$M$2344,12,FALSE)</f>
        <v>03-09-1973</v>
      </c>
      <c r="M1335">
        <f>VLOOKUP(A1335,'Hospitalisation Details'!$A$1:$M$2344,6,FALSE)</f>
        <v>8125.78</v>
      </c>
      <c r="N1335" t="str">
        <f>VLOOKUP(A1335,'Hospitalisation Details'!$A$1:$M$2344,7,FALSE)</f>
        <v>tier - 2</v>
      </c>
      <c r="O1335" t="str">
        <f>VLOOKUP(A1335,'Hospitalisation Details'!$A$1:$M$2344,8,FALSE)</f>
        <v>tier - 2</v>
      </c>
      <c r="P1335" t="str">
        <f>VLOOKUP(A1335,'Hospitalisation Details'!$A$1:$M$2344,9,FALSE)</f>
        <v>R1013</v>
      </c>
      <c r="Q1335">
        <f>VLOOKUP(A1335,'Hospitalisation Details'!$A$1:$M$2344,13,FALSE)</f>
        <v>49</v>
      </c>
    </row>
    <row r="1336" spans="1:17" ht="15.5" x14ac:dyDescent="0.35">
      <c r="A1336" s="21" t="s">
        <v>1036</v>
      </c>
      <c r="B1336" t="str">
        <f>VLOOKUP('Customer Names'!A1336,'Customer Names'!$A$2:$C$2336,3,FALSE)</f>
        <v xml:space="preserve">  Jan</v>
      </c>
      <c r="C1336">
        <f>VLOOKUP(A1336,'Medical Examinations'!$A$1:$L$2336,2, FALSE)</f>
        <v>35.86</v>
      </c>
      <c r="D1336">
        <f>VLOOKUP(A1336,'Medical Examinations'!$A$1:$L$2336,3,FALSE)</f>
        <v>7.93</v>
      </c>
      <c r="E1336" t="str">
        <f>VLOOKUP(A1336,'Medical Examinations'!$A$1:$L$2336,4,FALSE)</f>
        <v>No</v>
      </c>
      <c r="F1336" t="str">
        <f>VLOOKUP(A1336,'Medical Examinations'!$A$1:$L$2336,5,FALSE)</f>
        <v>No</v>
      </c>
      <c r="G1336" t="str">
        <f>VLOOKUP(A1336,'Medical Examinations'!$A$1:$L$2336,6,FALSE)</f>
        <v>No</v>
      </c>
      <c r="H1336" s="25">
        <f>VLOOKUP(A1336,'Medical Examinations'!$A$1:$L$2336,7,FALSE)</f>
        <v>2</v>
      </c>
      <c r="I1336" t="str">
        <f>VLOOKUP(A1336,'Medical Examinations'!$A$1:$L$2336,8,FALSE)</f>
        <v>No</v>
      </c>
      <c r="J1336" t="str">
        <f>VLOOKUP(A1336,'Medical Examinations'!$A$1:$L$2336,11,FALSE)</f>
        <v>Obesity</v>
      </c>
      <c r="K1336" t="str">
        <f>VLOOKUP(A1336,'Medical Examinations'!$A$1:$L$2336,12,FALSE)</f>
        <v>Diabetes</v>
      </c>
      <c r="L1336" t="str">
        <f>VLOOKUP(A1336,'Hospitalisation Details'!$A$1:$M$2344,12,FALSE)</f>
        <v>30-08-1973</v>
      </c>
      <c r="M1336">
        <f>VLOOKUP(A1336,'Hospitalisation Details'!$A$1:$M$2344,6,FALSE)</f>
        <v>8124.41</v>
      </c>
      <c r="N1336" t="str">
        <f>VLOOKUP(A1336,'Hospitalisation Details'!$A$1:$M$2344,7,FALSE)</f>
        <v>tier - 3</v>
      </c>
      <c r="O1336" t="str">
        <f>VLOOKUP(A1336,'Hospitalisation Details'!$A$1:$M$2344,8,FALSE)</f>
        <v>tier - 1</v>
      </c>
      <c r="P1336" t="str">
        <f>VLOOKUP(A1336,'Hospitalisation Details'!$A$1:$M$2344,9,FALSE)</f>
        <v>R1013</v>
      </c>
      <c r="Q1336">
        <f>VLOOKUP(A1336,'Hospitalisation Details'!$A$1:$M$2344,13,FALSE)</f>
        <v>49</v>
      </c>
    </row>
    <row r="1337" spans="1:17" ht="15.5" x14ac:dyDescent="0.35">
      <c r="A1337" s="21" t="s">
        <v>1035</v>
      </c>
      <c r="B1337" t="str">
        <f>VLOOKUP('Customer Names'!A1337,'Customer Names'!$A$2:$C$2336,3,FALSE)</f>
        <v xml:space="preserve">  Jonathan E</v>
      </c>
      <c r="C1337">
        <f>VLOOKUP(A1337,'Medical Examinations'!$A$1:$L$2336,2, FALSE)</f>
        <v>30.3</v>
      </c>
      <c r="D1337">
        <f>VLOOKUP(A1337,'Medical Examinations'!$A$1:$L$2336,3,FALSE)</f>
        <v>9.4499999999999993</v>
      </c>
      <c r="E1337" t="str">
        <f>VLOOKUP(A1337,'Medical Examinations'!$A$1:$L$2336,4,FALSE)</f>
        <v>No</v>
      </c>
      <c r="F1337" t="str">
        <f>VLOOKUP(A1337,'Medical Examinations'!$A$1:$L$2336,5,FALSE)</f>
        <v>No</v>
      </c>
      <c r="G1337" t="str">
        <f>VLOOKUP(A1337,'Medical Examinations'!$A$1:$L$2336,6,FALSE)</f>
        <v>No</v>
      </c>
      <c r="H1337" s="25">
        <f>VLOOKUP(A1337,'Medical Examinations'!$A$1:$L$2336,7,FALSE)</f>
        <v>2</v>
      </c>
      <c r="I1337" t="str">
        <f>VLOOKUP(A1337,'Medical Examinations'!$A$1:$L$2336,8,FALSE)</f>
        <v>No</v>
      </c>
      <c r="J1337" t="str">
        <f>VLOOKUP(A1337,'Medical Examinations'!$A$1:$L$2336,11,FALSE)</f>
        <v>Obesity</v>
      </c>
      <c r="K1337" t="str">
        <f>VLOOKUP(A1337,'Medical Examinations'!$A$1:$L$2336,12,FALSE)</f>
        <v>Diabetes</v>
      </c>
      <c r="L1337" t="str">
        <f>VLOOKUP(A1337,'Hospitalisation Details'!$A$1:$M$2344,12,FALSE)</f>
        <v>16-12-1973</v>
      </c>
      <c r="M1337">
        <f>VLOOKUP(A1337,'Hospitalisation Details'!$A$1:$M$2344,6,FALSE)</f>
        <v>8116.68</v>
      </c>
      <c r="N1337" t="str">
        <f>VLOOKUP(A1337,'Hospitalisation Details'!$A$1:$M$2344,7,FALSE)</f>
        <v>tier - 3</v>
      </c>
      <c r="O1337" t="str">
        <f>VLOOKUP(A1337,'Hospitalisation Details'!$A$1:$M$2344,8,FALSE)</f>
        <v>tier - 1</v>
      </c>
      <c r="P1337" t="str">
        <f>VLOOKUP(A1337,'Hospitalisation Details'!$A$1:$M$2344,9,FALSE)</f>
        <v>R1011</v>
      </c>
      <c r="Q1337">
        <f>VLOOKUP(A1337,'Hospitalisation Details'!$A$1:$M$2344,13,FALSE)</f>
        <v>49</v>
      </c>
    </row>
    <row r="1338" spans="1:17" ht="15.5" x14ac:dyDescent="0.35">
      <c r="A1338" s="21" t="s">
        <v>1034</v>
      </c>
      <c r="B1338" t="str">
        <f>VLOOKUP('Customer Names'!A1338,'Customer Names'!$A$2:$C$2336,3,FALSE)</f>
        <v xml:space="preserve">  Mark A</v>
      </c>
      <c r="C1338">
        <f>VLOOKUP(A1338,'Medical Examinations'!$A$1:$L$2336,2, FALSE)</f>
        <v>32.015000000000001</v>
      </c>
      <c r="D1338">
        <f>VLOOKUP(A1338,'Medical Examinations'!$A$1:$L$2336,3,FALSE)</f>
        <v>7.67</v>
      </c>
      <c r="E1338" t="str">
        <f>VLOOKUP(A1338,'Medical Examinations'!$A$1:$L$2336,4,FALSE)</f>
        <v>No</v>
      </c>
      <c r="F1338" t="str">
        <f>VLOOKUP(A1338,'Medical Examinations'!$A$1:$L$2336,5,FALSE)</f>
        <v>No</v>
      </c>
      <c r="G1338" t="str">
        <f>VLOOKUP(A1338,'Medical Examinations'!$A$1:$L$2336,6,FALSE)</f>
        <v>No</v>
      </c>
      <c r="H1338" s="25">
        <f>VLOOKUP(A1338,'Medical Examinations'!$A$1:$L$2336,7,FALSE)</f>
        <v>0</v>
      </c>
      <c r="I1338" t="str">
        <f>VLOOKUP(A1338,'Medical Examinations'!$A$1:$L$2336,8,FALSE)</f>
        <v>No</v>
      </c>
      <c r="J1338" t="str">
        <f>VLOOKUP(A1338,'Medical Examinations'!$A$1:$L$2336,11,FALSE)</f>
        <v>Obesity</v>
      </c>
      <c r="K1338" t="str">
        <f>VLOOKUP(A1338,'Medical Examinations'!$A$1:$L$2336,12,FALSE)</f>
        <v>Diabetes</v>
      </c>
      <c r="L1338" t="str">
        <f>VLOOKUP(A1338,'Hospitalisation Details'!$A$1:$M$2344,12,FALSE)</f>
        <v>01-09-1978</v>
      </c>
      <c r="M1338">
        <f>VLOOKUP(A1338,'Hospitalisation Details'!$A$1:$M$2344,6,FALSE)</f>
        <v>8116.27</v>
      </c>
      <c r="N1338" t="str">
        <f>VLOOKUP(A1338,'Hospitalisation Details'!$A$1:$M$2344,7,FALSE)</f>
        <v>tier - 3</v>
      </c>
      <c r="O1338" t="str">
        <f>VLOOKUP(A1338,'Hospitalisation Details'!$A$1:$M$2344,8,FALSE)</f>
        <v>tier - 1</v>
      </c>
      <c r="P1338" t="str">
        <f>VLOOKUP(A1338,'Hospitalisation Details'!$A$1:$M$2344,9,FALSE)</f>
        <v>R1012</v>
      </c>
      <c r="Q1338">
        <f>VLOOKUP(A1338,'Hospitalisation Details'!$A$1:$M$2344,13,FALSE)</f>
        <v>44</v>
      </c>
    </row>
    <row r="1339" spans="1:17" ht="15.5" x14ac:dyDescent="0.35">
      <c r="A1339" s="21" t="s">
        <v>1033</v>
      </c>
      <c r="B1339" t="str">
        <f>VLOOKUP('Customer Names'!A1339,'Customer Names'!$A$2:$C$2336,3,FALSE)</f>
        <v xml:space="preserve">  Mary</v>
      </c>
      <c r="C1339">
        <f>VLOOKUP(A1339,'Medical Examinations'!$A$1:$L$2336,2, FALSE)</f>
        <v>25.06</v>
      </c>
      <c r="D1339">
        <f>VLOOKUP(A1339,'Medical Examinations'!$A$1:$L$2336,3,FALSE)</f>
        <v>10.53</v>
      </c>
      <c r="E1339" t="str">
        <f>VLOOKUP(A1339,'Medical Examinations'!$A$1:$L$2336,4,FALSE)</f>
        <v>No</v>
      </c>
      <c r="F1339" t="str">
        <f>VLOOKUP(A1339,'Medical Examinations'!$A$1:$L$2336,5,FALSE)</f>
        <v>No</v>
      </c>
      <c r="G1339" t="str">
        <f>VLOOKUP(A1339,'Medical Examinations'!$A$1:$L$2336,6,FALSE)</f>
        <v>No</v>
      </c>
      <c r="H1339" s="25">
        <f>VLOOKUP(A1339,'Medical Examinations'!$A$1:$L$2336,7,FALSE)</f>
        <v>2</v>
      </c>
      <c r="I1339" t="str">
        <f>VLOOKUP(A1339,'Medical Examinations'!$A$1:$L$2336,8,FALSE)</f>
        <v>No</v>
      </c>
      <c r="J1339" t="str">
        <f>VLOOKUP(A1339,'Medical Examinations'!$A$1:$L$2336,11,FALSE)</f>
        <v>Over Weight</v>
      </c>
      <c r="K1339" t="str">
        <f>VLOOKUP(A1339,'Medical Examinations'!$A$1:$L$2336,12,FALSE)</f>
        <v>Diabetes</v>
      </c>
      <c r="L1339" t="str">
        <f>VLOOKUP(A1339,'Hospitalisation Details'!$A$1:$M$2344,12,FALSE)</f>
        <v>11-10-1973</v>
      </c>
      <c r="M1339">
        <f>VLOOKUP(A1339,'Hospitalisation Details'!$A$1:$M$2344,6,FALSE)</f>
        <v>8112.59</v>
      </c>
      <c r="N1339" t="str">
        <f>VLOOKUP(A1339,'Hospitalisation Details'!$A$1:$M$2344,7,FALSE)</f>
        <v>tier - 2</v>
      </c>
      <c r="O1339" t="str">
        <f>VLOOKUP(A1339,'Hospitalisation Details'!$A$1:$M$2344,8,FALSE)</f>
        <v>tier - 2</v>
      </c>
      <c r="P1339" t="str">
        <f>VLOOKUP(A1339,'Hospitalisation Details'!$A$1:$M$2344,9,FALSE)</f>
        <v>R1013</v>
      </c>
      <c r="Q1339">
        <f>VLOOKUP(A1339,'Hospitalisation Details'!$A$1:$M$2344,13,FALSE)</f>
        <v>49</v>
      </c>
    </row>
    <row r="1340" spans="1:17" ht="15.5" x14ac:dyDescent="0.35">
      <c r="A1340" s="21" t="s">
        <v>1032</v>
      </c>
      <c r="B1340" t="str">
        <f>VLOOKUP('Customer Names'!A1340,'Customer Names'!$A$2:$C$2336,3,FALSE)</f>
        <v xml:space="preserve">  Samuel</v>
      </c>
      <c r="C1340">
        <f>VLOOKUP(A1340,'Medical Examinations'!$A$1:$L$2336,2, FALSE)</f>
        <v>18.829999999999998</v>
      </c>
      <c r="D1340">
        <f>VLOOKUP(A1340,'Medical Examinations'!$A$1:$L$2336,3,FALSE)</f>
        <v>10.08</v>
      </c>
      <c r="E1340" t="str">
        <f>VLOOKUP(A1340,'Medical Examinations'!$A$1:$L$2336,4,FALSE)</f>
        <v>yes</v>
      </c>
      <c r="F1340" t="str">
        <f>VLOOKUP(A1340,'Medical Examinations'!$A$1:$L$2336,5,FALSE)</f>
        <v>No</v>
      </c>
      <c r="G1340" t="str">
        <f>VLOOKUP(A1340,'Medical Examinations'!$A$1:$L$2336,6,FALSE)</f>
        <v>No</v>
      </c>
      <c r="H1340" s="25">
        <f>VLOOKUP(A1340,'Medical Examinations'!$A$1:$L$2336,7,FALSE)</f>
        <v>0</v>
      </c>
      <c r="I1340" t="str">
        <f>VLOOKUP(A1340,'Medical Examinations'!$A$1:$L$2336,8,FALSE)</f>
        <v>No</v>
      </c>
      <c r="J1340" t="str">
        <f>VLOOKUP(A1340,'Medical Examinations'!$A$1:$L$2336,11,FALSE)</f>
        <v>Normal Weight</v>
      </c>
      <c r="K1340" t="str">
        <f>VLOOKUP(A1340,'Medical Examinations'!$A$1:$L$2336,12,FALSE)</f>
        <v>Diabetes</v>
      </c>
      <c r="L1340" t="str">
        <f>VLOOKUP(A1340,'Hospitalisation Details'!$A$1:$M$2344,12,FALSE)</f>
        <v>10-06-1967</v>
      </c>
      <c r="M1340">
        <f>VLOOKUP(A1340,'Hospitalisation Details'!$A$1:$M$2344,6,FALSE)</f>
        <v>8091.3</v>
      </c>
      <c r="N1340" t="str">
        <f>VLOOKUP(A1340,'Hospitalisation Details'!$A$1:$M$2344,7,FALSE)</f>
        <v>tier - 3</v>
      </c>
      <c r="O1340" t="str">
        <f>VLOOKUP(A1340,'Hospitalisation Details'!$A$1:$M$2344,8,FALSE)</f>
        <v>tier - 1</v>
      </c>
      <c r="P1340" t="str">
        <f>VLOOKUP(A1340,'Hospitalisation Details'!$A$1:$M$2344,9,FALSE)</f>
        <v>R1012</v>
      </c>
      <c r="Q1340">
        <f>VLOOKUP(A1340,'Hospitalisation Details'!$A$1:$M$2344,13,FALSE)</f>
        <v>56</v>
      </c>
    </row>
    <row r="1341" spans="1:17" ht="15.5" x14ac:dyDescent="0.35">
      <c r="A1341" s="21" t="s">
        <v>1031</v>
      </c>
      <c r="B1341" t="str">
        <f>VLOOKUP('Customer Names'!A1341,'Customer Names'!$A$2:$C$2336,3,FALSE)</f>
        <v xml:space="preserve">  Stan J</v>
      </c>
      <c r="C1341">
        <f>VLOOKUP(A1341,'Medical Examinations'!$A$1:$L$2336,2, FALSE)</f>
        <v>47.52</v>
      </c>
      <c r="D1341">
        <f>VLOOKUP(A1341,'Medical Examinations'!$A$1:$L$2336,3,FALSE)</f>
        <v>11.39</v>
      </c>
      <c r="E1341" t="str">
        <f>VLOOKUP(A1341,'Medical Examinations'!$A$1:$L$2336,4,FALSE)</f>
        <v>yes</v>
      </c>
      <c r="F1341" t="str">
        <f>VLOOKUP(A1341,'Medical Examinations'!$A$1:$L$2336,5,FALSE)</f>
        <v>No</v>
      </c>
      <c r="G1341" t="str">
        <f>VLOOKUP(A1341,'Medical Examinations'!$A$1:$L$2336,6,FALSE)</f>
        <v>No</v>
      </c>
      <c r="H1341" s="25">
        <f>VLOOKUP(A1341,'Medical Examinations'!$A$1:$L$2336,7,FALSE)</f>
        <v>1</v>
      </c>
      <c r="I1341" t="str">
        <f>VLOOKUP(A1341,'Medical Examinations'!$A$1:$L$2336,8,FALSE)</f>
        <v>No</v>
      </c>
      <c r="J1341" t="str">
        <f>VLOOKUP(A1341,'Medical Examinations'!$A$1:$L$2336,11,FALSE)</f>
        <v>Obesity</v>
      </c>
      <c r="K1341" t="str">
        <f>VLOOKUP(A1341,'Medical Examinations'!$A$1:$L$2336,12,FALSE)</f>
        <v>Diabetes</v>
      </c>
      <c r="L1341" t="str">
        <f>VLOOKUP(A1341,'Hospitalisation Details'!$A$1:$M$2344,12,FALSE)</f>
        <v>21-12-1975</v>
      </c>
      <c r="M1341">
        <f>VLOOKUP(A1341,'Hospitalisation Details'!$A$1:$M$2344,6,FALSE)</f>
        <v>8083.92</v>
      </c>
      <c r="N1341" t="str">
        <f>VLOOKUP(A1341,'Hospitalisation Details'!$A$1:$M$2344,7,FALSE)</f>
        <v>tier - 3</v>
      </c>
      <c r="O1341" t="str">
        <f>VLOOKUP(A1341,'Hospitalisation Details'!$A$1:$M$2344,8,FALSE)</f>
        <v>tier - 3</v>
      </c>
      <c r="P1341" t="str">
        <f>VLOOKUP(A1341,'Hospitalisation Details'!$A$1:$M$2344,9,FALSE)</f>
        <v>R1013</v>
      </c>
      <c r="Q1341">
        <f>VLOOKUP(A1341,'Hospitalisation Details'!$A$1:$M$2344,13,FALSE)</f>
        <v>47</v>
      </c>
    </row>
    <row r="1342" spans="1:17" ht="15.5" x14ac:dyDescent="0.35">
      <c r="A1342" s="21" t="s">
        <v>1030</v>
      </c>
      <c r="B1342" t="str">
        <f>VLOOKUP('Customer Names'!A1342,'Customer Names'!$A$2:$C$2336,3,FALSE)</f>
        <v xml:space="preserve">  Jessica L</v>
      </c>
      <c r="C1342">
        <f>VLOOKUP(A1342,'Medical Examinations'!$A$1:$L$2336,2, FALSE)</f>
        <v>37.82</v>
      </c>
      <c r="D1342">
        <f>VLOOKUP(A1342,'Medical Examinations'!$A$1:$L$2336,3,FALSE)</f>
        <v>6.36</v>
      </c>
      <c r="E1342" t="str">
        <f>VLOOKUP(A1342,'Medical Examinations'!$A$1:$L$2336,4,FALSE)</f>
        <v>No</v>
      </c>
      <c r="F1342" t="str">
        <f>VLOOKUP(A1342,'Medical Examinations'!$A$1:$L$2336,5,FALSE)</f>
        <v>No</v>
      </c>
      <c r="G1342" t="str">
        <f>VLOOKUP(A1342,'Medical Examinations'!$A$1:$L$2336,6,FALSE)</f>
        <v>No</v>
      </c>
      <c r="H1342" s="25">
        <f>VLOOKUP(A1342,'Medical Examinations'!$A$1:$L$2336,7,FALSE)</f>
        <v>0</v>
      </c>
      <c r="I1342" t="str">
        <f>VLOOKUP(A1342,'Medical Examinations'!$A$1:$L$2336,8,FALSE)</f>
        <v>No</v>
      </c>
      <c r="J1342" t="str">
        <f>VLOOKUP(A1342,'Medical Examinations'!$A$1:$L$2336,11,FALSE)</f>
        <v>Obesity</v>
      </c>
      <c r="K1342" t="str">
        <f>VLOOKUP(A1342,'Medical Examinations'!$A$1:$L$2336,12,FALSE)</f>
        <v>Prediabetes</v>
      </c>
      <c r="L1342" t="str">
        <f>VLOOKUP(A1342,'Hospitalisation Details'!$A$1:$M$2344,12,FALSE)</f>
        <v>12-10-1994</v>
      </c>
      <c r="M1342">
        <f>VLOOKUP(A1342,'Hospitalisation Details'!$A$1:$M$2344,6,FALSE)</f>
        <v>8081.74</v>
      </c>
      <c r="N1342" t="str">
        <f>VLOOKUP(A1342,'Hospitalisation Details'!$A$1:$M$2344,7,FALSE)</f>
        <v>tier - 2</v>
      </c>
      <c r="O1342" t="str">
        <f>VLOOKUP(A1342,'Hospitalisation Details'!$A$1:$M$2344,8,FALSE)</f>
        <v>tier - 2</v>
      </c>
      <c r="P1342" t="str">
        <f>VLOOKUP(A1342,'Hospitalisation Details'!$A$1:$M$2344,9,FALSE)</f>
        <v>R1026</v>
      </c>
      <c r="Q1342">
        <f>VLOOKUP(A1342,'Hospitalisation Details'!$A$1:$M$2344,13,FALSE)</f>
        <v>28</v>
      </c>
    </row>
    <row r="1343" spans="1:17" ht="15.5" x14ac:dyDescent="0.35">
      <c r="A1343" s="21" t="s">
        <v>1029</v>
      </c>
      <c r="B1343" t="str">
        <f>VLOOKUP('Customer Names'!A1343,'Customer Names'!$A$2:$C$2336,3,FALSE)</f>
        <v xml:space="preserve">  Krysta</v>
      </c>
      <c r="C1343">
        <f>VLOOKUP(A1343,'Medical Examinations'!$A$1:$L$2336,2, FALSE)</f>
        <v>44.16</v>
      </c>
      <c r="D1343">
        <f>VLOOKUP(A1343,'Medical Examinations'!$A$1:$L$2336,3,FALSE)</f>
        <v>5.31</v>
      </c>
      <c r="E1343" t="str">
        <f>VLOOKUP(A1343,'Medical Examinations'!$A$1:$L$2336,4,FALSE)</f>
        <v>yes</v>
      </c>
      <c r="F1343" t="str">
        <f>VLOOKUP(A1343,'Medical Examinations'!$A$1:$L$2336,5,FALSE)</f>
        <v>No</v>
      </c>
      <c r="G1343" t="str">
        <f>VLOOKUP(A1343,'Medical Examinations'!$A$1:$L$2336,6,FALSE)</f>
        <v>No</v>
      </c>
      <c r="H1343" s="25">
        <f>VLOOKUP(A1343,'Medical Examinations'!$A$1:$L$2336,7,FALSE)</f>
        <v>0</v>
      </c>
      <c r="I1343" t="str">
        <f>VLOOKUP(A1343,'Medical Examinations'!$A$1:$L$2336,8,FALSE)</f>
        <v>No</v>
      </c>
      <c r="J1343" t="str">
        <f>VLOOKUP(A1343,'Medical Examinations'!$A$1:$L$2336,11,FALSE)</f>
        <v>Obesity</v>
      </c>
      <c r="K1343" t="str">
        <f>VLOOKUP(A1343,'Medical Examinations'!$A$1:$L$2336,12,FALSE)</f>
        <v>Normal</v>
      </c>
      <c r="L1343" t="str">
        <f>VLOOKUP(A1343,'Hospitalisation Details'!$A$1:$M$2344,12,FALSE)</f>
        <v>28-08-2001</v>
      </c>
      <c r="M1343">
        <f>VLOOKUP(A1343,'Hospitalisation Details'!$A$1:$M$2344,6,FALSE)</f>
        <v>8081.26</v>
      </c>
      <c r="N1343" t="str">
        <f>VLOOKUP(A1343,'Hospitalisation Details'!$A$1:$M$2344,7,FALSE)</f>
        <v>tier - 2</v>
      </c>
      <c r="O1343" t="str">
        <f>VLOOKUP(A1343,'Hospitalisation Details'!$A$1:$M$2344,8,FALSE)</f>
        <v>tier - 2</v>
      </c>
      <c r="P1343" t="str">
        <f>VLOOKUP(A1343,'Hospitalisation Details'!$A$1:$M$2344,9,FALSE)</f>
        <v>R1012</v>
      </c>
      <c r="Q1343">
        <f>VLOOKUP(A1343,'Hospitalisation Details'!$A$1:$M$2344,13,FALSE)</f>
        <v>21</v>
      </c>
    </row>
    <row r="1344" spans="1:17" ht="15.5" x14ac:dyDescent="0.35">
      <c r="A1344" s="21" t="s">
        <v>1028</v>
      </c>
      <c r="B1344" t="str">
        <f>VLOOKUP('Customer Names'!A1344,'Customer Names'!$A$2:$C$2336,3,FALSE)</f>
        <v xml:space="preserve">  Natascia</v>
      </c>
      <c r="C1344">
        <f>VLOOKUP(A1344,'Medical Examinations'!$A$1:$L$2336,2, FALSE)</f>
        <v>37.049999999999997</v>
      </c>
      <c r="D1344">
        <f>VLOOKUP(A1344,'Medical Examinations'!$A$1:$L$2336,3,FALSE)</f>
        <v>4.74</v>
      </c>
      <c r="E1344" t="str">
        <f>VLOOKUP(A1344,'Medical Examinations'!$A$1:$L$2336,4,FALSE)</f>
        <v>No</v>
      </c>
      <c r="F1344" t="str">
        <f>VLOOKUP(A1344,'Medical Examinations'!$A$1:$L$2336,5,FALSE)</f>
        <v>No</v>
      </c>
      <c r="G1344" t="str">
        <f>VLOOKUP(A1344,'Medical Examinations'!$A$1:$L$2336,6,FALSE)</f>
        <v>Yes</v>
      </c>
      <c r="H1344" s="25">
        <f>VLOOKUP(A1344,'Medical Examinations'!$A$1:$L$2336,7,FALSE)</f>
        <v>1</v>
      </c>
      <c r="I1344" t="str">
        <f>VLOOKUP(A1344,'Medical Examinations'!$A$1:$L$2336,8,FALSE)</f>
        <v>No</v>
      </c>
      <c r="J1344" t="str">
        <f>VLOOKUP(A1344,'Medical Examinations'!$A$1:$L$2336,11,FALSE)</f>
        <v>Obesity</v>
      </c>
      <c r="K1344" t="str">
        <f>VLOOKUP(A1344,'Medical Examinations'!$A$1:$L$2336,12,FALSE)</f>
        <v>Normal</v>
      </c>
      <c r="L1344" t="str">
        <f>VLOOKUP(A1344,'Hospitalisation Details'!$A$1:$M$2344,12,FALSE)</f>
        <v>07-11-1993</v>
      </c>
      <c r="M1344">
        <f>VLOOKUP(A1344,'Hospitalisation Details'!$A$1:$M$2344,6,FALSE)</f>
        <v>8077.41</v>
      </c>
      <c r="N1344" t="str">
        <f>VLOOKUP(A1344,'Hospitalisation Details'!$A$1:$M$2344,7,FALSE)</f>
        <v>tier - 2</v>
      </c>
      <c r="O1344" t="str">
        <f>VLOOKUP(A1344,'Hospitalisation Details'!$A$1:$M$2344,8,FALSE)</f>
        <v>tier - 1</v>
      </c>
      <c r="P1344" t="str">
        <f>VLOOKUP(A1344,'Hospitalisation Details'!$A$1:$M$2344,9,FALSE)</f>
        <v>R1026</v>
      </c>
      <c r="Q1344">
        <f>VLOOKUP(A1344,'Hospitalisation Details'!$A$1:$M$2344,13,FALSE)</f>
        <v>29</v>
      </c>
    </row>
    <row r="1345" spans="1:17" ht="15.5" x14ac:dyDescent="0.35">
      <c r="A1345" s="21" t="s">
        <v>1027</v>
      </c>
      <c r="B1345" t="str">
        <f>VLOOKUP('Customer Names'!A1345,'Customer Names'!$A$2:$C$2336,3,FALSE)</f>
        <v xml:space="preserve">  Jenny</v>
      </c>
      <c r="C1345">
        <f>VLOOKUP(A1345,'Medical Examinations'!$A$1:$L$2336,2, FALSE)</f>
        <v>18.66</v>
      </c>
      <c r="D1345">
        <f>VLOOKUP(A1345,'Medical Examinations'!$A$1:$L$2336,3,FALSE)</f>
        <v>11.35</v>
      </c>
      <c r="E1345" t="str">
        <f>VLOOKUP(A1345,'Medical Examinations'!$A$1:$L$2336,4,FALSE)</f>
        <v>No</v>
      </c>
      <c r="F1345" t="str">
        <f>VLOOKUP(A1345,'Medical Examinations'!$A$1:$L$2336,5,FALSE)</f>
        <v>No</v>
      </c>
      <c r="G1345" t="str">
        <f>VLOOKUP(A1345,'Medical Examinations'!$A$1:$L$2336,6,FALSE)</f>
        <v>No</v>
      </c>
      <c r="H1345" s="25">
        <f>VLOOKUP(A1345,'Medical Examinations'!$A$1:$L$2336,7,FALSE)</f>
        <v>0</v>
      </c>
      <c r="I1345" t="str">
        <f>VLOOKUP(A1345,'Medical Examinations'!$A$1:$L$2336,8,FALSE)</f>
        <v>No</v>
      </c>
      <c r="J1345" t="str">
        <f>VLOOKUP(A1345,'Medical Examinations'!$A$1:$L$2336,11,FALSE)</f>
        <v>Normal Weight</v>
      </c>
      <c r="K1345" t="str">
        <f>VLOOKUP(A1345,'Medical Examinations'!$A$1:$L$2336,12,FALSE)</f>
        <v>Diabetes</v>
      </c>
      <c r="L1345" t="str">
        <f>VLOOKUP(A1345,'Hospitalisation Details'!$A$1:$M$2344,12,FALSE)</f>
        <v>21-10-1965</v>
      </c>
      <c r="M1345">
        <f>VLOOKUP(A1345,'Hospitalisation Details'!$A$1:$M$2344,6,FALSE)</f>
        <v>8071.57</v>
      </c>
      <c r="N1345" t="str">
        <f>VLOOKUP(A1345,'Hospitalisation Details'!$A$1:$M$2344,7,FALSE)</f>
        <v>tier - 3</v>
      </c>
      <c r="O1345" t="str">
        <f>VLOOKUP(A1345,'Hospitalisation Details'!$A$1:$M$2344,8,FALSE)</f>
        <v>tier - 1</v>
      </c>
      <c r="P1345" t="str">
        <f>VLOOKUP(A1345,'Hospitalisation Details'!$A$1:$M$2344,9,FALSE)</f>
        <v>R1011</v>
      </c>
      <c r="Q1345">
        <f>VLOOKUP(A1345,'Hospitalisation Details'!$A$1:$M$2344,13,FALSE)</f>
        <v>57</v>
      </c>
    </row>
    <row r="1346" spans="1:17" ht="15.5" x14ac:dyDescent="0.35">
      <c r="A1346" s="21" t="s">
        <v>1026</v>
      </c>
      <c r="B1346" t="str">
        <f>VLOOKUP('Customer Names'!A1346,'Customer Names'!$A$2:$C$2336,3,FALSE)</f>
        <v xml:space="preserve">  Brian</v>
      </c>
      <c r="C1346">
        <f>VLOOKUP(A1346,'Medical Examinations'!$A$1:$L$2336,2, FALSE)</f>
        <v>36.200000000000003</v>
      </c>
      <c r="D1346">
        <f>VLOOKUP(A1346,'Medical Examinations'!$A$1:$L$2336,3,FALSE)</f>
        <v>6.81</v>
      </c>
      <c r="E1346" t="str">
        <f>VLOOKUP(A1346,'Medical Examinations'!$A$1:$L$2336,4,FALSE)</f>
        <v>yes</v>
      </c>
      <c r="F1346" t="str">
        <f>VLOOKUP(A1346,'Medical Examinations'!$A$1:$L$2336,5,FALSE)</f>
        <v>No</v>
      </c>
      <c r="G1346" t="str">
        <f>VLOOKUP(A1346,'Medical Examinations'!$A$1:$L$2336,6,FALSE)</f>
        <v>No</v>
      </c>
      <c r="H1346" s="25">
        <f>VLOOKUP(A1346,'Medical Examinations'!$A$1:$L$2336,7,FALSE)</f>
        <v>1</v>
      </c>
      <c r="I1346" t="str">
        <f>VLOOKUP(A1346,'Medical Examinations'!$A$1:$L$2336,8,FALSE)</f>
        <v>No</v>
      </c>
      <c r="J1346" t="str">
        <f>VLOOKUP(A1346,'Medical Examinations'!$A$1:$L$2336,11,FALSE)</f>
        <v>Obesity</v>
      </c>
      <c r="K1346" t="str">
        <f>VLOOKUP(A1346,'Medical Examinations'!$A$1:$L$2336,12,FALSE)</f>
        <v>Diabetes</v>
      </c>
      <c r="L1346" t="str">
        <f>VLOOKUP(A1346,'Hospitalisation Details'!$A$1:$M$2344,12,FALSE)</f>
        <v>15-12-1975</v>
      </c>
      <c r="M1346">
        <f>VLOOKUP(A1346,'Hospitalisation Details'!$A$1:$M$2344,6,FALSE)</f>
        <v>8068.19</v>
      </c>
      <c r="N1346" t="str">
        <f>VLOOKUP(A1346,'Hospitalisation Details'!$A$1:$M$2344,7,FALSE)</f>
        <v>tier - 3</v>
      </c>
      <c r="O1346" t="str">
        <f>VLOOKUP(A1346,'Hospitalisation Details'!$A$1:$M$2344,8,FALSE)</f>
        <v>tier - 2</v>
      </c>
      <c r="P1346" t="str">
        <f>VLOOKUP(A1346,'Hospitalisation Details'!$A$1:$M$2344,9,FALSE)</f>
        <v>R1011</v>
      </c>
      <c r="Q1346">
        <f>VLOOKUP(A1346,'Hospitalisation Details'!$A$1:$M$2344,13,FALSE)</f>
        <v>47</v>
      </c>
    </row>
    <row r="1347" spans="1:17" ht="15.5" x14ac:dyDescent="0.35">
      <c r="A1347" s="21" t="s">
        <v>1025</v>
      </c>
      <c r="B1347" t="str">
        <f>VLOOKUP('Customer Names'!A1347,'Customer Names'!$A$2:$C$2336,3,FALSE)</f>
        <v xml:space="preserve">  Monica</v>
      </c>
      <c r="C1347">
        <f>VLOOKUP(A1347,'Medical Examinations'!$A$1:$L$2336,2, FALSE)</f>
        <v>18.87</v>
      </c>
      <c r="D1347">
        <f>VLOOKUP(A1347,'Medical Examinations'!$A$1:$L$2336,3,FALSE)</f>
        <v>8.06</v>
      </c>
      <c r="E1347" t="str">
        <f>VLOOKUP(A1347,'Medical Examinations'!$A$1:$L$2336,4,FALSE)</f>
        <v>No</v>
      </c>
      <c r="F1347" t="str">
        <f>VLOOKUP(A1347,'Medical Examinations'!$A$1:$L$2336,5,FALSE)</f>
        <v>No</v>
      </c>
      <c r="G1347" t="str">
        <f>VLOOKUP(A1347,'Medical Examinations'!$A$1:$L$2336,6,FALSE)</f>
        <v>No</v>
      </c>
      <c r="H1347" s="25">
        <f>VLOOKUP(A1347,'Medical Examinations'!$A$1:$L$2336,7,FALSE)</f>
        <v>0</v>
      </c>
      <c r="I1347" t="str">
        <f>VLOOKUP(A1347,'Medical Examinations'!$A$1:$L$2336,8,FALSE)</f>
        <v>No</v>
      </c>
      <c r="J1347" t="str">
        <f>VLOOKUP(A1347,'Medical Examinations'!$A$1:$L$2336,11,FALSE)</f>
        <v>Normal Weight</v>
      </c>
      <c r="K1347" t="str">
        <f>VLOOKUP(A1347,'Medical Examinations'!$A$1:$L$2336,12,FALSE)</f>
        <v>Diabetes</v>
      </c>
      <c r="L1347" t="str">
        <f>VLOOKUP(A1347,'Hospitalisation Details'!$A$1:$M$2344,12,FALSE)</f>
        <v>11-08-1965</v>
      </c>
      <c r="M1347">
        <f>VLOOKUP(A1347,'Hospitalisation Details'!$A$1:$M$2344,6,FALSE)</f>
        <v>8067.83</v>
      </c>
      <c r="N1347" t="str">
        <f>VLOOKUP(A1347,'Hospitalisation Details'!$A$1:$M$2344,7,FALSE)</f>
        <v>tier - 3</v>
      </c>
      <c r="O1347" t="str">
        <f>VLOOKUP(A1347,'Hospitalisation Details'!$A$1:$M$2344,8,FALSE)</f>
        <v>tier - 1</v>
      </c>
      <c r="P1347" t="str">
        <f>VLOOKUP(A1347,'Hospitalisation Details'!$A$1:$M$2344,9,FALSE)</f>
        <v>R1013</v>
      </c>
      <c r="Q1347">
        <f>VLOOKUP(A1347,'Hospitalisation Details'!$A$1:$M$2344,13,FALSE)</f>
        <v>57</v>
      </c>
    </row>
    <row r="1348" spans="1:17" ht="15.5" x14ac:dyDescent="0.35">
      <c r="A1348" s="21" t="s">
        <v>1024</v>
      </c>
      <c r="B1348" t="str">
        <f>VLOOKUP('Customer Names'!A1348,'Customer Names'!$A$2:$C$2336,3,FALSE)</f>
        <v xml:space="preserve">  Tyler</v>
      </c>
      <c r="C1348">
        <f>VLOOKUP(A1348,'Medical Examinations'!$A$1:$L$2336,2, FALSE)</f>
        <v>32.299999999999997</v>
      </c>
      <c r="D1348">
        <f>VLOOKUP(A1348,'Medical Examinations'!$A$1:$L$2336,3,FALSE)</f>
        <v>6.74</v>
      </c>
      <c r="E1348" t="str">
        <f>VLOOKUP(A1348,'Medical Examinations'!$A$1:$L$2336,4,FALSE)</f>
        <v>yes</v>
      </c>
      <c r="F1348" t="str">
        <f>VLOOKUP(A1348,'Medical Examinations'!$A$1:$L$2336,5,FALSE)</f>
        <v>No</v>
      </c>
      <c r="G1348" t="str">
        <f>VLOOKUP(A1348,'Medical Examinations'!$A$1:$L$2336,6,FALSE)</f>
        <v>No</v>
      </c>
      <c r="H1348" s="25">
        <f>VLOOKUP(A1348,'Medical Examinations'!$A$1:$L$2336,7,FALSE)</f>
        <v>1</v>
      </c>
      <c r="I1348" t="str">
        <f>VLOOKUP(A1348,'Medical Examinations'!$A$1:$L$2336,8,FALSE)</f>
        <v>No</v>
      </c>
      <c r="J1348" t="str">
        <f>VLOOKUP(A1348,'Medical Examinations'!$A$1:$L$2336,11,FALSE)</f>
        <v>Obesity</v>
      </c>
      <c r="K1348" t="str">
        <f>VLOOKUP(A1348,'Medical Examinations'!$A$1:$L$2336,12,FALSE)</f>
        <v>Diabetes</v>
      </c>
      <c r="L1348" t="str">
        <f>VLOOKUP(A1348,'Hospitalisation Details'!$A$1:$M$2344,12,FALSE)</f>
        <v>28-06-1975</v>
      </c>
      <c r="M1348">
        <f>VLOOKUP(A1348,'Hospitalisation Details'!$A$1:$M$2344,6,FALSE)</f>
        <v>8062.76</v>
      </c>
      <c r="N1348" t="str">
        <f>VLOOKUP(A1348,'Hospitalisation Details'!$A$1:$M$2344,7,FALSE)</f>
        <v>tier - 3</v>
      </c>
      <c r="O1348" t="str">
        <f>VLOOKUP(A1348,'Hospitalisation Details'!$A$1:$M$2344,8,FALSE)</f>
        <v>tier - 3</v>
      </c>
      <c r="P1348" t="str">
        <f>VLOOKUP(A1348,'Hospitalisation Details'!$A$1:$M$2344,9,FALSE)</f>
        <v>R1011</v>
      </c>
      <c r="Q1348">
        <f>VLOOKUP(A1348,'Hospitalisation Details'!$A$1:$M$2344,13,FALSE)</f>
        <v>48</v>
      </c>
    </row>
    <row r="1349" spans="1:17" ht="15.5" x14ac:dyDescent="0.35">
      <c r="A1349" s="21" t="s">
        <v>1023</v>
      </c>
      <c r="B1349" t="str">
        <f>VLOOKUP('Customer Names'!A1349,'Customer Names'!$A$2:$C$2336,3,FALSE)</f>
        <v xml:space="preserve">  Kelly C</v>
      </c>
      <c r="C1349">
        <f>VLOOKUP(A1349,'Medical Examinations'!$A$1:$L$2336,2, FALSE)</f>
        <v>22.64</v>
      </c>
      <c r="D1349">
        <f>VLOOKUP(A1349,'Medical Examinations'!$A$1:$L$2336,3,FALSE)</f>
        <v>6.54</v>
      </c>
      <c r="E1349" t="str">
        <f>VLOOKUP(A1349,'Medical Examinations'!$A$1:$L$2336,4,FALSE)</f>
        <v>yes</v>
      </c>
      <c r="F1349" t="str">
        <f>VLOOKUP(A1349,'Medical Examinations'!$A$1:$L$2336,5,FALSE)</f>
        <v>No</v>
      </c>
      <c r="G1349" t="str">
        <f>VLOOKUP(A1349,'Medical Examinations'!$A$1:$L$2336,6,FALSE)</f>
        <v>No</v>
      </c>
      <c r="H1349" s="25">
        <f>VLOOKUP(A1349,'Medical Examinations'!$A$1:$L$2336,7,FALSE)</f>
        <v>2</v>
      </c>
      <c r="I1349" t="str">
        <f>VLOOKUP(A1349,'Medical Examinations'!$A$1:$L$2336,8,FALSE)</f>
        <v>No</v>
      </c>
      <c r="J1349" t="str">
        <f>VLOOKUP(A1349,'Medical Examinations'!$A$1:$L$2336,11,FALSE)</f>
        <v>Normal Weight</v>
      </c>
      <c r="K1349" t="str">
        <f>VLOOKUP(A1349,'Medical Examinations'!$A$1:$L$2336,12,FALSE)</f>
        <v>Diabetes</v>
      </c>
      <c r="L1349" t="str">
        <f>VLOOKUP(A1349,'Hospitalisation Details'!$A$1:$M$2344,12,FALSE)</f>
        <v>12-12-1970</v>
      </c>
      <c r="M1349">
        <f>VLOOKUP(A1349,'Hospitalisation Details'!$A$1:$M$2344,6,FALSE)</f>
        <v>8062.31</v>
      </c>
      <c r="N1349" t="str">
        <f>VLOOKUP(A1349,'Hospitalisation Details'!$A$1:$M$2344,7,FALSE)</f>
        <v>tier - 2</v>
      </c>
      <c r="O1349" t="str">
        <f>VLOOKUP(A1349,'Hospitalisation Details'!$A$1:$M$2344,8,FALSE)</f>
        <v>tier - 1</v>
      </c>
      <c r="P1349" t="str">
        <f>VLOOKUP(A1349,'Hospitalisation Details'!$A$1:$M$2344,9,FALSE)</f>
        <v>R1013</v>
      </c>
      <c r="Q1349">
        <f>VLOOKUP(A1349,'Hospitalisation Details'!$A$1:$M$2344,13,FALSE)</f>
        <v>52</v>
      </c>
    </row>
    <row r="1350" spans="1:17" ht="15.5" x14ac:dyDescent="0.35">
      <c r="A1350" s="21" t="s">
        <v>1022</v>
      </c>
      <c r="B1350" t="str">
        <f>VLOOKUP('Customer Names'!A1350,'Customer Names'!$A$2:$C$2336,3,FALSE)</f>
        <v xml:space="preserve">  Emily</v>
      </c>
      <c r="C1350">
        <f>VLOOKUP(A1350,'Medical Examinations'!$A$1:$L$2336,2, FALSE)</f>
        <v>28.69</v>
      </c>
      <c r="D1350">
        <f>VLOOKUP(A1350,'Medical Examinations'!$A$1:$L$2336,3,FALSE)</f>
        <v>5.4</v>
      </c>
      <c r="E1350" t="str">
        <f>VLOOKUP(A1350,'Medical Examinations'!$A$1:$L$2336,4,FALSE)</f>
        <v>No</v>
      </c>
      <c r="F1350" t="str">
        <f>VLOOKUP(A1350,'Medical Examinations'!$A$1:$L$2336,5,FALSE)</f>
        <v>No</v>
      </c>
      <c r="G1350" t="str">
        <f>VLOOKUP(A1350,'Medical Examinations'!$A$1:$L$2336,6,FALSE)</f>
        <v>No</v>
      </c>
      <c r="H1350" s="25">
        <f>VLOOKUP(A1350,'Medical Examinations'!$A$1:$L$2336,7,FALSE)</f>
        <v>0</v>
      </c>
      <c r="I1350" t="str">
        <f>VLOOKUP(A1350,'Medical Examinations'!$A$1:$L$2336,8,FALSE)</f>
        <v>No</v>
      </c>
      <c r="J1350" t="str">
        <f>VLOOKUP(A1350,'Medical Examinations'!$A$1:$L$2336,11,FALSE)</f>
        <v>Over Weight</v>
      </c>
      <c r="K1350" t="str">
        <f>VLOOKUP(A1350,'Medical Examinations'!$A$1:$L$2336,12,FALSE)</f>
        <v>Normal</v>
      </c>
      <c r="L1350" t="str">
        <f>VLOOKUP(A1350,'Hospitalisation Details'!$A$1:$M$2344,12,FALSE)</f>
        <v>27-12-1982</v>
      </c>
      <c r="M1350">
        <f>VLOOKUP(A1350,'Hospitalisation Details'!$A$1:$M$2344,6,FALSE)</f>
        <v>8059.68</v>
      </c>
      <c r="N1350" t="str">
        <f>VLOOKUP(A1350,'Hospitalisation Details'!$A$1:$M$2344,7,FALSE)</f>
        <v>tier - 2</v>
      </c>
      <c r="O1350" t="str">
        <f>VLOOKUP(A1350,'Hospitalisation Details'!$A$1:$M$2344,8,FALSE)</f>
        <v>tier - 3</v>
      </c>
      <c r="P1350" t="str">
        <f>VLOOKUP(A1350,'Hospitalisation Details'!$A$1:$M$2344,9,FALSE)</f>
        <v>R1012</v>
      </c>
      <c r="Q1350">
        <f>VLOOKUP(A1350,'Hospitalisation Details'!$A$1:$M$2344,13,FALSE)</f>
        <v>40</v>
      </c>
    </row>
    <row r="1351" spans="1:17" ht="15.5" x14ac:dyDescent="0.35">
      <c r="A1351" s="21" t="s">
        <v>1021</v>
      </c>
      <c r="B1351" t="str">
        <f>VLOOKUP('Customer Names'!A1351,'Customer Names'!$A$2:$C$2336,3,FALSE)</f>
        <v xml:space="preserve">  James V</v>
      </c>
      <c r="C1351">
        <f>VLOOKUP(A1351,'Medical Examinations'!$A$1:$L$2336,2, FALSE)</f>
        <v>28.16</v>
      </c>
      <c r="D1351">
        <f>VLOOKUP(A1351,'Medical Examinations'!$A$1:$L$2336,3,FALSE)</f>
        <v>5.58</v>
      </c>
      <c r="E1351" t="str">
        <f>VLOOKUP(A1351,'Medical Examinations'!$A$1:$L$2336,4,FALSE)</f>
        <v>yes</v>
      </c>
      <c r="F1351" t="str">
        <f>VLOOKUP(A1351,'Medical Examinations'!$A$1:$L$2336,5,FALSE)</f>
        <v>No</v>
      </c>
      <c r="G1351" t="str">
        <f>VLOOKUP(A1351,'Medical Examinations'!$A$1:$L$2336,6,FALSE)</f>
        <v>No</v>
      </c>
      <c r="H1351" s="25">
        <f>VLOOKUP(A1351,'Medical Examinations'!$A$1:$L$2336,7,FALSE)</f>
        <v>0</v>
      </c>
      <c r="I1351" t="str">
        <f>VLOOKUP(A1351,'Medical Examinations'!$A$1:$L$2336,8,FALSE)</f>
        <v>No</v>
      </c>
      <c r="J1351" t="str">
        <f>VLOOKUP(A1351,'Medical Examinations'!$A$1:$L$2336,11,FALSE)</f>
        <v>Over Weight</v>
      </c>
      <c r="K1351" t="str">
        <f>VLOOKUP(A1351,'Medical Examinations'!$A$1:$L$2336,12,FALSE)</f>
        <v>Normal</v>
      </c>
      <c r="L1351" t="str">
        <f>VLOOKUP(A1351,'Hospitalisation Details'!$A$1:$M$2344,12,FALSE)</f>
        <v>28-11-1985</v>
      </c>
      <c r="M1351">
        <f>VLOOKUP(A1351,'Hospitalisation Details'!$A$1:$M$2344,6,FALSE)</f>
        <v>8059.06</v>
      </c>
      <c r="N1351" t="str">
        <f>VLOOKUP(A1351,'Hospitalisation Details'!$A$1:$M$2344,7,FALSE)</f>
        <v>tier - 2</v>
      </c>
      <c r="O1351" t="str">
        <f>VLOOKUP(A1351,'Hospitalisation Details'!$A$1:$M$2344,8,FALSE)</f>
        <v>tier - 3</v>
      </c>
      <c r="P1351" t="str">
        <f>VLOOKUP(A1351,'Hospitalisation Details'!$A$1:$M$2344,9,FALSE)</f>
        <v>R1012</v>
      </c>
      <c r="Q1351">
        <f>VLOOKUP(A1351,'Hospitalisation Details'!$A$1:$M$2344,13,FALSE)</f>
        <v>37</v>
      </c>
    </row>
    <row r="1352" spans="1:17" ht="15.5" x14ac:dyDescent="0.35">
      <c r="A1352" s="21" t="s">
        <v>1020</v>
      </c>
      <c r="B1352" t="str">
        <f>VLOOKUP('Customer Names'!A1352,'Customer Names'!$A$2:$C$2336,3,FALSE)</f>
        <v xml:space="preserve">  Angie</v>
      </c>
      <c r="C1352">
        <f>VLOOKUP(A1352,'Medical Examinations'!$A$1:$L$2336,2, FALSE)</f>
        <v>45.54</v>
      </c>
      <c r="D1352">
        <f>VLOOKUP(A1352,'Medical Examinations'!$A$1:$L$2336,3,FALSE)</f>
        <v>5.84</v>
      </c>
      <c r="E1352" t="str">
        <f>VLOOKUP(A1352,'Medical Examinations'!$A$1:$L$2336,4,FALSE)</f>
        <v>No</v>
      </c>
      <c r="F1352" t="str">
        <f>VLOOKUP(A1352,'Medical Examinations'!$A$1:$L$2336,5,FALSE)</f>
        <v>No</v>
      </c>
      <c r="G1352" t="str">
        <f>VLOOKUP(A1352,'Medical Examinations'!$A$1:$L$2336,6,FALSE)</f>
        <v>Yes</v>
      </c>
      <c r="H1352" s="25">
        <f>VLOOKUP(A1352,'Medical Examinations'!$A$1:$L$2336,7,FALSE)</f>
        <v>1</v>
      </c>
      <c r="I1352" t="str">
        <f>VLOOKUP(A1352,'Medical Examinations'!$A$1:$L$2336,8,FALSE)</f>
        <v>No</v>
      </c>
      <c r="J1352" t="str">
        <f>VLOOKUP(A1352,'Medical Examinations'!$A$1:$L$2336,11,FALSE)</f>
        <v>Obesity</v>
      </c>
      <c r="K1352" t="str">
        <f>VLOOKUP(A1352,'Medical Examinations'!$A$1:$L$2336,12,FALSE)</f>
        <v>Prediabetes</v>
      </c>
      <c r="L1352" t="str">
        <f>VLOOKUP(A1352,'Hospitalisation Details'!$A$1:$M$2344,12,FALSE)</f>
        <v>12-12-2003</v>
      </c>
      <c r="M1352">
        <f>VLOOKUP(A1352,'Hospitalisation Details'!$A$1:$M$2344,6,FALSE)</f>
        <v>8035.64</v>
      </c>
      <c r="N1352" t="str">
        <f>VLOOKUP(A1352,'Hospitalisation Details'!$A$1:$M$2344,7,FALSE)</f>
        <v>tier - 2</v>
      </c>
      <c r="O1352" t="str">
        <f>VLOOKUP(A1352,'Hospitalisation Details'!$A$1:$M$2344,8,FALSE)</f>
        <v>tier - 2</v>
      </c>
      <c r="P1352" t="str">
        <f>VLOOKUP(A1352,'Hospitalisation Details'!$A$1:$M$2344,9,FALSE)</f>
        <v>R1012</v>
      </c>
      <c r="Q1352">
        <f>VLOOKUP(A1352,'Hospitalisation Details'!$A$1:$M$2344,13,FALSE)</f>
        <v>19</v>
      </c>
    </row>
    <row r="1353" spans="1:17" ht="15.5" x14ac:dyDescent="0.35">
      <c r="A1353" s="21" t="s">
        <v>1019</v>
      </c>
      <c r="B1353" t="str">
        <f>VLOOKUP('Customer Names'!A1353,'Customer Names'!$A$2:$C$2336,3,FALSE)</f>
        <v xml:space="preserve">  Michael J</v>
      </c>
      <c r="C1353">
        <f>VLOOKUP(A1353,'Medical Examinations'!$A$1:$L$2336,2, FALSE)</f>
        <v>28.7</v>
      </c>
      <c r="D1353">
        <f>VLOOKUP(A1353,'Medical Examinations'!$A$1:$L$2336,3,FALSE)</f>
        <v>4.2</v>
      </c>
      <c r="E1353" t="str">
        <f>VLOOKUP(A1353,'Medical Examinations'!$A$1:$L$2336,4,FALSE)</f>
        <v>No</v>
      </c>
      <c r="F1353" t="str">
        <f>VLOOKUP(A1353,'Medical Examinations'!$A$1:$L$2336,5,FALSE)</f>
        <v>No</v>
      </c>
      <c r="G1353" t="str">
        <f>VLOOKUP(A1353,'Medical Examinations'!$A$1:$L$2336,6,FALSE)</f>
        <v>No</v>
      </c>
      <c r="H1353" s="25">
        <f>VLOOKUP(A1353,'Medical Examinations'!$A$1:$L$2336,7,FALSE)</f>
        <v>0</v>
      </c>
      <c r="I1353" t="str">
        <f>VLOOKUP(A1353,'Medical Examinations'!$A$1:$L$2336,8,FALSE)</f>
        <v>No</v>
      </c>
      <c r="J1353" t="str">
        <f>VLOOKUP(A1353,'Medical Examinations'!$A$1:$L$2336,11,FALSE)</f>
        <v>Over Weight</v>
      </c>
      <c r="K1353" t="str">
        <f>VLOOKUP(A1353,'Medical Examinations'!$A$1:$L$2336,12,FALSE)</f>
        <v>Normal</v>
      </c>
      <c r="L1353" t="str">
        <f>VLOOKUP(A1353,'Hospitalisation Details'!$A$1:$M$2344,12,FALSE)</f>
        <v>06-11-1977</v>
      </c>
      <c r="M1353">
        <f>VLOOKUP(A1353,'Hospitalisation Details'!$A$1:$M$2344,6,FALSE)</f>
        <v>8027.97</v>
      </c>
      <c r="N1353" t="str">
        <f>VLOOKUP(A1353,'Hospitalisation Details'!$A$1:$M$2344,7,FALSE)</f>
        <v>tier - 3</v>
      </c>
      <c r="O1353" t="str">
        <f>VLOOKUP(A1353,'Hospitalisation Details'!$A$1:$M$2344,8,FALSE)</f>
        <v>tier - 2</v>
      </c>
      <c r="P1353" t="str">
        <f>VLOOKUP(A1353,'Hospitalisation Details'!$A$1:$M$2344,9,FALSE)</f>
        <v>R1011</v>
      </c>
      <c r="Q1353">
        <f>VLOOKUP(A1353,'Hospitalisation Details'!$A$1:$M$2344,13,FALSE)</f>
        <v>45</v>
      </c>
    </row>
    <row r="1354" spans="1:17" ht="15.5" x14ac:dyDescent="0.35">
      <c r="A1354" s="21" t="s">
        <v>1018</v>
      </c>
      <c r="B1354" t="str">
        <f>VLOOKUP('Customer Names'!A1354,'Customer Names'!$A$2:$C$2336,3,FALSE)</f>
        <v xml:space="preserve">  Sabina</v>
      </c>
      <c r="C1354">
        <f>VLOOKUP(A1354,'Medical Examinations'!$A$1:$L$2336,2, FALSE)</f>
        <v>27.74</v>
      </c>
      <c r="D1354">
        <f>VLOOKUP(A1354,'Medical Examinations'!$A$1:$L$2336,3,FALSE)</f>
        <v>6.06</v>
      </c>
      <c r="E1354" t="str">
        <f>VLOOKUP(A1354,'Medical Examinations'!$A$1:$L$2336,4,FALSE)</f>
        <v>yes</v>
      </c>
      <c r="F1354" t="str">
        <f>VLOOKUP(A1354,'Medical Examinations'!$A$1:$L$2336,5,FALSE)</f>
        <v>No</v>
      </c>
      <c r="G1354" t="str">
        <f>VLOOKUP(A1354,'Medical Examinations'!$A$1:$L$2336,6,FALSE)</f>
        <v>No</v>
      </c>
      <c r="H1354" s="25">
        <f>VLOOKUP(A1354,'Medical Examinations'!$A$1:$L$2336,7,FALSE)</f>
        <v>0</v>
      </c>
      <c r="I1354" t="str">
        <f>VLOOKUP(A1354,'Medical Examinations'!$A$1:$L$2336,8,FALSE)</f>
        <v>No</v>
      </c>
      <c r="J1354" t="str">
        <f>VLOOKUP(A1354,'Medical Examinations'!$A$1:$L$2336,11,FALSE)</f>
        <v>Over Weight</v>
      </c>
      <c r="K1354" t="str">
        <f>VLOOKUP(A1354,'Medical Examinations'!$A$1:$L$2336,12,FALSE)</f>
        <v>Prediabetes</v>
      </c>
      <c r="L1354" t="str">
        <f>VLOOKUP(A1354,'Hospitalisation Details'!$A$1:$M$2344,12,FALSE)</f>
        <v>20-12-1976</v>
      </c>
      <c r="M1354">
        <f>VLOOKUP(A1354,'Hospitalisation Details'!$A$1:$M$2344,6,FALSE)</f>
        <v>8026.67</v>
      </c>
      <c r="N1354" t="str">
        <f>VLOOKUP(A1354,'Hospitalisation Details'!$A$1:$M$2344,7,FALSE)</f>
        <v>tier - 2</v>
      </c>
      <c r="O1354" t="str">
        <f>VLOOKUP(A1354,'Hospitalisation Details'!$A$1:$M$2344,8,FALSE)</f>
        <v>tier - 2</v>
      </c>
      <c r="P1354" t="str">
        <f>VLOOKUP(A1354,'Hospitalisation Details'!$A$1:$M$2344,9,FALSE)</f>
        <v>R1012</v>
      </c>
      <c r="Q1354">
        <f>VLOOKUP(A1354,'Hospitalisation Details'!$A$1:$M$2344,13,FALSE)</f>
        <v>46</v>
      </c>
    </row>
    <row r="1355" spans="1:17" ht="15.5" x14ac:dyDescent="0.35">
      <c r="A1355" s="21" t="s">
        <v>1017</v>
      </c>
      <c r="B1355" t="str">
        <f>VLOOKUP('Customer Names'!A1355,'Customer Names'!$A$2:$C$2336,3,FALSE)</f>
        <v xml:space="preserve">  Amy C</v>
      </c>
      <c r="C1355">
        <f>VLOOKUP(A1355,'Medical Examinations'!$A$1:$L$2336,2, FALSE)</f>
        <v>36.954999999999998</v>
      </c>
      <c r="D1355">
        <f>VLOOKUP(A1355,'Medical Examinations'!$A$1:$L$2336,3,FALSE)</f>
        <v>7.57</v>
      </c>
      <c r="E1355" t="str">
        <f>VLOOKUP(A1355,'Medical Examinations'!$A$1:$L$2336,4,FALSE)</f>
        <v>No</v>
      </c>
      <c r="F1355" t="str">
        <f>VLOOKUP(A1355,'Medical Examinations'!$A$1:$L$2336,5,FALSE)</f>
        <v>No</v>
      </c>
      <c r="G1355" t="str">
        <f>VLOOKUP(A1355,'Medical Examinations'!$A$1:$L$2336,6,FALSE)</f>
        <v>No</v>
      </c>
      <c r="H1355" s="25">
        <f>VLOOKUP(A1355,'Medical Examinations'!$A$1:$L$2336,7,FALSE)</f>
        <v>0</v>
      </c>
      <c r="I1355" t="str">
        <f>VLOOKUP(A1355,'Medical Examinations'!$A$1:$L$2336,8,FALSE)</f>
        <v>No</v>
      </c>
      <c r="J1355" t="str">
        <f>VLOOKUP(A1355,'Medical Examinations'!$A$1:$L$2336,11,FALSE)</f>
        <v>Obesity</v>
      </c>
      <c r="K1355" t="str">
        <f>VLOOKUP(A1355,'Medical Examinations'!$A$1:$L$2336,12,FALSE)</f>
        <v>Diabetes</v>
      </c>
      <c r="L1355" t="str">
        <f>VLOOKUP(A1355,'Hospitalisation Details'!$A$1:$M$2344,12,FALSE)</f>
        <v>17-07-1978</v>
      </c>
      <c r="M1355">
        <f>VLOOKUP(A1355,'Hospitalisation Details'!$A$1:$M$2344,6,FALSE)</f>
        <v>8023.14</v>
      </c>
      <c r="N1355" t="str">
        <f>VLOOKUP(A1355,'Hospitalisation Details'!$A$1:$M$2344,7,FALSE)</f>
        <v>tier - 2</v>
      </c>
      <c r="O1355" t="str">
        <f>VLOOKUP(A1355,'Hospitalisation Details'!$A$1:$M$2344,8,FALSE)</f>
        <v>tier - 3</v>
      </c>
      <c r="P1355" t="str">
        <f>VLOOKUP(A1355,'Hospitalisation Details'!$A$1:$M$2344,9,FALSE)</f>
        <v>R1012</v>
      </c>
      <c r="Q1355">
        <f>VLOOKUP(A1355,'Hospitalisation Details'!$A$1:$M$2344,13,FALSE)</f>
        <v>45</v>
      </c>
    </row>
    <row r="1356" spans="1:17" ht="15.5" x14ac:dyDescent="0.35">
      <c r="A1356" s="21" t="s">
        <v>1016</v>
      </c>
      <c r="B1356" t="str">
        <f>VLOOKUP('Customer Names'!A1356,'Customer Names'!$A$2:$C$2336,3,FALSE)</f>
        <v xml:space="preserve">  Victoria U</v>
      </c>
      <c r="C1356">
        <f>VLOOKUP(A1356,'Medical Examinations'!$A$1:$L$2336,2, FALSE)</f>
        <v>30.69</v>
      </c>
      <c r="D1356">
        <f>VLOOKUP(A1356,'Medical Examinations'!$A$1:$L$2336,3,FALSE)</f>
        <v>6.15</v>
      </c>
      <c r="E1356" t="str">
        <f>VLOOKUP(A1356,'Medical Examinations'!$A$1:$L$2336,4,FALSE)</f>
        <v>No</v>
      </c>
      <c r="F1356" t="str">
        <f>VLOOKUP(A1356,'Medical Examinations'!$A$1:$L$2336,5,FALSE)</f>
        <v>No</v>
      </c>
      <c r="G1356" t="str">
        <f>VLOOKUP(A1356,'Medical Examinations'!$A$1:$L$2336,6,FALSE)</f>
        <v>No</v>
      </c>
      <c r="H1356" s="25">
        <f>VLOOKUP(A1356,'Medical Examinations'!$A$1:$L$2336,7,FALSE)</f>
        <v>0</v>
      </c>
      <c r="I1356" t="str">
        <f>VLOOKUP(A1356,'Medical Examinations'!$A$1:$L$2336,8,FALSE)</f>
        <v>No</v>
      </c>
      <c r="J1356" t="str">
        <f>VLOOKUP(A1356,'Medical Examinations'!$A$1:$L$2336,11,FALSE)</f>
        <v>Obesity</v>
      </c>
      <c r="K1356" t="str">
        <f>VLOOKUP(A1356,'Medical Examinations'!$A$1:$L$2336,12,FALSE)</f>
        <v>Prediabetes</v>
      </c>
      <c r="L1356" t="str">
        <f>VLOOKUP(A1356,'Hospitalisation Details'!$A$1:$M$2344,12,FALSE)</f>
        <v>03-11-1989</v>
      </c>
      <c r="M1356">
        <f>VLOOKUP(A1356,'Hospitalisation Details'!$A$1:$M$2344,6,FALSE)</f>
        <v>8021.11</v>
      </c>
      <c r="N1356" t="str">
        <f>VLOOKUP(A1356,'Hospitalisation Details'!$A$1:$M$2344,7,FALSE)</f>
        <v>tier - 2</v>
      </c>
      <c r="O1356" t="str">
        <f>VLOOKUP(A1356,'Hospitalisation Details'!$A$1:$M$2344,8,FALSE)</f>
        <v>tier - 1</v>
      </c>
      <c r="P1356" t="str">
        <f>VLOOKUP(A1356,'Hospitalisation Details'!$A$1:$M$2344,9,FALSE)</f>
        <v>R1012</v>
      </c>
      <c r="Q1356">
        <f>VLOOKUP(A1356,'Hospitalisation Details'!$A$1:$M$2344,13,FALSE)</f>
        <v>33</v>
      </c>
    </row>
    <row r="1357" spans="1:17" ht="15.5" x14ac:dyDescent="0.35">
      <c r="A1357" s="21" t="s">
        <v>1015</v>
      </c>
      <c r="B1357" t="str">
        <f>VLOOKUP('Customer Names'!A1357,'Customer Names'!$A$2:$C$2336,3,FALSE)</f>
        <v xml:space="preserve">  Amelia B</v>
      </c>
      <c r="C1357">
        <f>VLOOKUP(A1357,'Medical Examinations'!$A$1:$L$2336,2, FALSE)</f>
        <v>24.984999999999999</v>
      </c>
      <c r="D1357">
        <f>VLOOKUP(A1357,'Medical Examinations'!$A$1:$L$2336,3,FALSE)</f>
        <v>4.5599999999999996</v>
      </c>
      <c r="E1357" t="str">
        <f>VLOOKUP(A1357,'Medical Examinations'!$A$1:$L$2336,4,FALSE)</f>
        <v>No</v>
      </c>
      <c r="F1357" t="str">
        <f>VLOOKUP(A1357,'Medical Examinations'!$A$1:$L$2336,5,FALSE)</f>
        <v>No</v>
      </c>
      <c r="G1357" t="str">
        <f>VLOOKUP(A1357,'Medical Examinations'!$A$1:$L$2336,6,FALSE)</f>
        <v>No</v>
      </c>
      <c r="H1357" s="25">
        <f>VLOOKUP(A1357,'Medical Examinations'!$A$1:$L$2336,7,FALSE)</f>
        <v>0</v>
      </c>
      <c r="I1357" t="str">
        <f>VLOOKUP(A1357,'Medical Examinations'!$A$1:$L$2336,8,FALSE)</f>
        <v>No</v>
      </c>
      <c r="J1357" t="str">
        <f>VLOOKUP(A1357,'Medical Examinations'!$A$1:$L$2336,11,FALSE)</f>
        <v>Over Weight</v>
      </c>
      <c r="K1357" t="str">
        <f>VLOOKUP(A1357,'Medical Examinations'!$A$1:$L$2336,12,FALSE)</f>
        <v>Normal</v>
      </c>
      <c r="L1357" t="str">
        <f>VLOOKUP(A1357,'Hospitalisation Details'!$A$1:$M$2344,12,FALSE)</f>
        <v>08-11-1980</v>
      </c>
      <c r="M1357">
        <f>VLOOKUP(A1357,'Hospitalisation Details'!$A$1:$M$2344,6,FALSE)</f>
        <v>8017.06</v>
      </c>
      <c r="N1357" t="str">
        <f>VLOOKUP(A1357,'Hospitalisation Details'!$A$1:$M$2344,7,FALSE)</f>
        <v>tier - 2</v>
      </c>
      <c r="O1357" t="str">
        <f>VLOOKUP(A1357,'Hospitalisation Details'!$A$1:$M$2344,8,FALSE)</f>
        <v>tier - 2</v>
      </c>
      <c r="P1357" t="str">
        <f>VLOOKUP(A1357,'Hospitalisation Details'!$A$1:$M$2344,9,FALSE)</f>
        <v>R1012</v>
      </c>
      <c r="Q1357">
        <f>VLOOKUP(A1357,'Hospitalisation Details'!$A$1:$M$2344,13,FALSE)</f>
        <v>42</v>
      </c>
    </row>
    <row r="1358" spans="1:17" ht="15.5" x14ac:dyDescent="0.35">
      <c r="A1358" s="21" t="s">
        <v>1014</v>
      </c>
      <c r="B1358" t="str">
        <f>VLOOKUP('Customer Names'!A1358,'Customer Names'!$A$2:$C$2336,3,FALSE)</f>
        <v xml:space="preserve">  Jackie J</v>
      </c>
      <c r="C1358">
        <f>VLOOKUP(A1358,'Medical Examinations'!$A$1:$L$2336,2, FALSE)</f>
        <v>39.42</v>
      </c>
      <c r="D1358">
        <f>VLOOKUP(A1358,'Medical Examinations'!$A$1:$L$2336,3,FALSE)</f>
        <v>4.72</v>
      </c>
      <c r="E1358" t="str">
        <f>VLOOKUP(A1358,'Medical Examinations'!$A$1:$L$2336,4,FALSE)</f>
        <v>yes</v>
      </c>
      <c r="F1358" t="str">
        <f>VLOOKUP(A1358,'Medical Examinations'!$A$1:$L$2336,5,FALSE)</f>
        <v>No</v>
      </c>
      <c r="G1358" t="str">
        <f>VLOOKUP(A1358,'Medical Examinations'!$A$1:$L$2336,6,FALSE)</f>
        <v>No</v>
      </c>
      <c r="H1358" s="25">
        <f>VLOOKUP(A1358,'Medical Examinations'!$A$1:$L$2336,7,FALSE)</f>
        <v>1</v>
      </c>
      <c r="I1358" t="str">
        <f>VLOOKUP(A1358,'Medical Examinations'!$A$1:$L$2336,8,FALSE)</f>
        <v>No</v>
      </c>
      <c r="J1358" t="str">
        <f>VLOOKUP(A1358,'Medical Examinations'!$A$1:$L$2336,11,FALSE)</f>
        <v>Obesity</v>
      </c>
      <c r="K1358" t="str">
        <f>VLOOKUP(A1358,'Medical Examinations'!$A$1:$L$2336,12,FALSE)</f>
        <v>Normal</v>
      </c>
      <c r="L1358" t="str">
        <f>VLOOKUP(A1358,'Hospitalisation Details'!$A$1:$M$2344,12,FALSE)</f>
        <v>18-09-1995</v>
      </c>
      <c r="M1358">
        <f>VLOOKUP(A1358,'Hospitalisation Details'!$A$1:$M$2344,6,FALSE)</f>
        <v>8014.62</v>
      </c>
      <c r="N1358" t="str">
        <f>VLOOKUP(A1358,'Hospitalisation Details'!$A$1:$M$2344,7,FALSE)</f>
        <v>tier - 2</v>
      </c>
      <c r="O1358" t="str">
        <f>VLOOKUP(A1358,'Hospitalisation Details'!$A$1:$M$2344,8,FALSE)</f>
        <v>tier - 3</v>
      </c>
      <c r="P1358" t="str">
        <f>VLOOKUP(A1358,'Hospitalisation Details'!$A$1:$M$2344,9,FALSE)</f>
        <v>R1012</v>
      </c>
      <c r="Q1358">
        <f>VLOOKUP(A1358,'Hospitalisation Details'!$A$1:$M$2344,13,FALSE)</f>
        <v>27</v>
      </c>
    </row>
    <row r="1359" spans="1:17" ht="15.5" x14ac:dyDescent="0.35">
      <c r="A1359" s="21" t="s">
        <v>1013</v>
      </c>
      <c r="B1359" t="str">
        <f>VLOOKUP('Customer Names'!A1359,'Customer Names'!$A$2:$C$2336,3,FALSE)</f>
        <v xml:space="preserve">  Justin</v>
      </c>
      <c r="C1359">
        <f>VLOOKUP(A1359,'Medical Examinations'!$A$1:$L$2336,2, FALSE)</f>
        <v>16.8</v>
      </c>
      <c r="D1359">
        <f>VLOOKUP(A1359,'Medical Examinations'!$A$1:$L$2336,3,FALSE)</f>
        <v>7.98</v>
      </c>
      <c r="E1359" t="str">
        <f>VLOOKUP(A1359,'Medical Examinations'!$A$1:$L$2336,4,FALSE)</f>
        <v>No</v>
      </c>
      <c r="F1359" t="str">
        <f>VLOOKUP(A1359,'Medical Examinations'!$A$1:$L$2336,5,FALSE)</f>
        <v>No</v>
      </c>
      <c r="G1359" t="str">
        <f>VLOOKUP(A1359,'Medical Examinations'!$A$1:$L$2336,6,FALSE)</f>
        <v>No</v>
      </c>
      <c r="H1359" s="25">
        <f>VLOOKUP(A1359,'Medical Examinations'!$A$1:$L$2336,7,FALSE)</f>
        <v>0</v>
      </c>
      <c r="I1359" t="str">
        <f>VLOOKUP(A1359,'Medical Examinations'!$A$1:$L$2336,8,FALSE)</f>
        <v>No</v>
      </c>
      <c r="J1359" t="str">
        <f>VLOOKUP(A1359,'Medical Examinations'!$A$1:$L$2336,11,FALSE)</f>
        <v>Underweight</v>
      </c>
      <c r="K1359" t="str">
        <f>VLOOKUP(A1359,'Medical Examinations'!$A$1:$L$2336,12,FALSE)</f>
        <v>Diabetes</v>
      </c>
      <c r="L1359" t="str">
        <f>VLOOKUP(A1359,'Hospitalisation Details'!$A$1:$M$2344,12,FALSE)</f>
        <v>22-08-1962</v>
      </c>
      <c r="M1359">
        <f>VLOOKUP(A1359,'Hospitalisation Details'!$A$1:$M$2344,6,FALSE)</f>
        <v>8004.96</v>
      </c>
      <c r="N1359" t="str">
        <f>VLOOKUP(A1359,'Hospitalisation Details'!$A$1:$M$2344,7,FALSE)</f>
        <v>tier - 3</v>
      </c>
      <c r="O1359" t="str">
        <f>VLOOKUP(A1359,'Hospitalisation Details'!$A$1:$M$2344,8,FALSE)</f>
        <v>tier - 1</v>
      </c>
      <c r="P1359" t="str">
        <f>VLOOKUP(A1359,'Hospitalisation Details'!$A$1:$M$2344,9,FALSE)</f>
        <v>R1013</v>
      </c>
      <c r="Q1359">
        <f>VLOOKUP(A1359,'Hospitalisation Details'!$A$1:$M$2344,13,FALSE)</f>
        <v>60</v>
      </c>
    </row>
    <row r="1360" spans="1:17" ht="15.5" x14ac:dyDescent="0.35">
      <c r="A1360" s="21" t="s">
        <v>1012</v>
      </c>
      <c r="B1360" t="str">
        <f>VLOOKUP('Customer Names'!A1360,'Customer Names'!$A$2:$C$2336,3,FALSE)</f>
        <v xml:space="preserve">  Kerry</v>
      </c>
      <c r="C1360">
        <f>VLOOKUP(A1360,'Medical Examinations'!$A$1:$L$2336,2, FALSE)</f>
        <v>23.274999999999999</v>
      </c>
      <c r="D1360">
        <f>VLOOKUP(A1360,'Medical Examinations'!$A$1:$L$2336,3,FALSE)</f>
        <v>6.26</v>
      </c>
      <c r="E1360" t="str">
        <f>VLOOKUP(A1360,'Medical Examinations'!$A$1:$L$2336,4,FALSE)</f>
        <v>yes</v>
      </c>
      <c r="F1360" t="str">
        <f>VLOOKUP(A1360,'Medical Examinations'!$A$1:$L$2336,5,FALSE)</f>
        <v>No</v>
      </c>
      <c r="G1360" t="str">
        <f>VLOOKUP(A1360,'Medical Examinations'!$A$1:$L$2336,6,FALSE)</f>
        <v>Yes</v>
      </c>
      <c r="H1360" s="25">
        <f>VLOOKUP(A1360,'Medical Examinations'!$A$1:$L$2336,7,FALSE)</f>
        <v>1</v>
      </c>
      <c r="I1360" t="str">
        <f>VLOOKUP(A1360,'Medical Examinations'!$A$1:$L$2336,8,FALSE)</f>
        <v>No</v>
      </c>
      <c r="J1360" t="str">
        <f>VLOOKUP(A1360,'Medical Examinations'!$A$1:$L$2336,11,FALSE)</f>
        <v>Normal Weight</v>
      </c>
      <c r="K1360" t="str">
        <f>VLOOKUP(A1360,'Medical Examinations'!$A$1:$L$2336,12,FALSE)</f>
        <v>Prediabetes</v>
      </c>
      <c r="L1360" t="str">
        <f>VLOOKUP(A1360,'Hospitalisation Details'!$A$1:$M$2344,12,FALSE)</f>
        <v>20-08-1983</v>
      </c>
      <c r="M1360">
        <f>VLOOKUP(A1360,'Hospitalisation Details'!$A$1:$M$2344,6,FALSE)</f>
        <v>7986.48</v>
      </c>
      <c r="N1360" t="str">
        <f>VLOOKUP(A1360,'Hospitalisation Details'!$A$1:$M$2344,7,FALSE)</f>
        <v>tier - 2</v>
      </c>
      <c r="O1360" t="str">
        <f>VLOOKUP(A1360,'Hospitalisation Details'!$A$1:$M$2344,8,FALSE)</f>
        <v>tier - 3</v>
      </c>
      <c r="P1360" t="str">
        <f>VLOOKUP(A1360,'Hospitalisation Details'!$A$1:$M$2344,9,FALSE)</f>
        <v>R1024</v>
      </c>
      <c r="Q1360">
        <f>VLOOKUP(A1360,'Hospitalisation Details'!$A$1:$M$2344,13,FALSE)</f>
        <v>39</v>
      </c>
    </row>
    <row r="1361" spans="1:17" ht="15.5" x14ac:dyDescent="0.35">
      <c r="A1361" s="21" t="s">
        <v>1011</v>
      </c>
      <c r="B1361" t="str">
        <f>VLOOKUP('Customer Names'!A1361,'Customer Names'!$A$2:$C$2336,3,FALSE)</f>
        <v xml:space="preserve">  Cindy G</v>
      </c>
      <c r="C1361">
        <f>VLOOKUP(A1361,'Medical Examinations'!$A$1:$L$2336,2, FALSE)</f>
        <v>22.8</v>
      </c>
      <c r="D1361">
        <f>VLOOKUP(A1361,'Medical Examinations'!$A$1:$L$2336,3,FALSE)</f>
        <v>4.29</v>
      </c>
      <c r="E1361" t="str">
        <f>VLOOKUP(A1361,'Medical Examinations'!$A$1:$L$2336,4,FALSE)</f>
        <v>yes</v>
      </c>
      <c r="F1361" t="str">
        <f>VLOOKUP(A1361,'Medical Examinations'!$A$1:$L$2336,5,FALSE)</f>
        <v>No</v>
      </c>
      <c r="G1361" t="str">
        <f>VLOOKUP(A1361,'Medical Examinations'!$A$1:$L$2336,6,FALSE)</f>
        <v>Yes</v>
      </c>
      <c r="H1361" s="25">
        <f>VLOOKUP(A1361,'Medical Examinations'!$A$1:$L$2336,7,FALSE)</f>
        <v>1</v>
      </c>
      <c r="I1361" t="str">
        <f>VLOOKUP(A1361,'Medical Examinations'!$A$1:$L$2336,8,FALSE)</f>
        <v>No</v>
      </c>
      <c r="J1361" t="str">
        <f>VLOOKUP(A1361,'Medical Examinations'!$A$1:$L$2336,11,FALSE)</f>
        <v>Normal Weight</v>
      </c>
      <c r="K1361" t="str">
        <f>VLOOKUP(A1361,'Medical Examinations'!$A$1:$L$2336,12,FALSE)</f>
        <v>Normal</v>
      </c>
      <c r="L1361" t="str">
        <f>VLOOKUP(A1361,'Hospitalisation Details'!$A$1:$M$2344,12,FALSE)</f>
        <v>28-08-1983</v>
      </c>
      <c r="M1361">
        <f>VLOOKUP(A1361,'Hospitalisation Details'!$A$1:$M$2344,6,FALSE)</f>
        <v>7985.82</v>
      </c>
      <c r="N1361" t="str">
        <f>VLOOKUP(A1361,'Hospitalisation Details'!$A$1:$M$2344,7,FALSE)</f>
        <v>tier - 2</v>
      </c>
      <c r="O1361" t="str">
        <f>VLOOKUP(A1361,'Hospitalisation Details'!$A$1:$M$2344,8,FALSE)</f>
        <v>tier - 1</v>
      </c>
      <c r="P1361" t="str">
        <f>VLOOKUP(A1361,'Hospitalisation Details'!$A$1:$M$2344,9,FALSE)</f>
        <v>R1024</v>
      </c>
      <c r="Q1361">
        <f>VLOOKUP(A1361,'Hospitalisation Details'!$A$1:$M$2344,13,FALSE)</f>
        <v>39</v>
      </c>
    </row>
    <row r="1362" spans="1:17" ht="15.5" x14ac:dyDescent="0.35">
      <c r="A1362" s="21" t="s">
        <v>1010</v>
      </c>
      <c r="B1362" t="str">
        <f>VLOOKUP('Customer Names'!A1362,'Customer Names'!$A$2:$C$2336,3,FALSE)</f>
        <v xml:space="preserve">  Gennaro</v>
      </c>
      <c r="C1362">
        <f>VLOOKUP(A1362,'Medical Examinations'!$A$1:$L$2336,2, FALSE)</f>
        <v>24.3</v>
      </c>
      <c r="D1362">
        <f>VLOOKUP(A1362,'Medical Examinations'!$A$1:$L$2336,3,FALSE)</f>
        <v>5.43</v>
      </c>
      <c r="E1362" t="str">
        <f>VLOOKUP(A1362,'Medical Examinations'!$A$1:$L$2336,4,FALSE)</f>
        <v>No</v>
      </c>
      <c r="F1362" t="str">
        <f>VLOOKUP(A1362,'Medical Examinations'!$A$1:$L$2336,5,FALSE)</f>
        <v>No</v>
      </c>
      <c r="G1362" t="str">
        <f>VLOOKUP(A1362,'Medical Examinations'!$A$1:$L$2336,6,FALSE)</f>
        <v>No</v>
      </c>
      <c r="H1362" s="25">
        <f>VLOOKUP(A1362,'Medical Examinations'!$A$1:$L$2336,7,FALSE)</f>
        <v>2</v>
      </c>
      <c r="I1362" t="str">
        <f>VLOOKUP(A1362,'Medical Examinations'!$A$1:$L$2336,8,FALSE)</f>
        <v>No</v>
      </c>
      <c r="J1362" t="str">
        <f>VLOOKUP(A1362,'Medical Examinations'!$A$1:$L$2336,11,FALSE)</f>
        <v>Normal Weight</v>
      </c>
      <c r="K1362" t="str">
        <f>VLOOKUP(A1362,'Medical Examinations'!$A$1:$L$2336,12,FALSE)</f>
        <v>Normal</v>
      </c>
      <c r="L1362" t="str">
        <f>VLOOKUP(A1362,'Hospitalisation Details'!$A$1:$M$2344,12,FALSE)</f>
        <v>23-11-1972</v>
      </c>
      <c r="M1362">
        <f>VLOOKUP(A1362,'Hospitalisation Details'!$A$1:$M$2344,6,FALSE)</f>
        <v>7980.34</v>
      </c>
      <c r="N1362" t="str">
        <f>VLOOKUP(A1362,'Hospitalisation Details'!$A$1:$M$2344,7,FALSE)</f>
        <v>tier - 2</v>
      </c>
      <c r="O1362" t="str">
        <f>VLOOKUP(A1362,'Hospitalisation Details'!$A$1:$M$2344,8,FALSE)</f>
        <v>tier - 2</v>
      </c>
      <c r="P1362" t="str">
        <f>VLOOKUP(A1362,'Hospitalisation Details'!$A$1:$M$2344,9,FALSE)</f>
        <v>R1013</v>
      </c>
      <c r="Q1362">
        <f>VLOOKUP(A1362,'Hospitalisation Details'!$A$1:$M$2344,13,FALSE)</f>
        <v>50</v>
      </c>
    </row>
    <row r="1363" spans="1:17" ht="15.5" x14ac:dyDescent="0.35">
      <c r="A1363" s="21" t="s">
        <v>1009</v>
      </c>
      <c r="B1363" t="str">
        <f>VLOOKUP('Customer Names'!A1363,'Customer Names'!$A$2:$C$2336,3,FALSE)</f>
        <v xml:space="preserve">  Terry</v>
      </c>
      <c r="C1363">
        <f>VLOOKUP(A1363,'Medical Examinations'!$A$1:$L$2336,2, FALSE)</f>
        <v>25.13</v>
      </c>
      <c r="D1363">
        <f>VLOOKUP(A1363,'Medical Examinations'!$A$1:$L$2336,3,FALSE)</f>
        <v>8</v>
      </c>
      <c r="E1363" t="str">
        <f>VLOOKUP(A1363,'Medical Examinations'!$A$1:$L$2336,4,FALSE)</f>
        <v>yes</v>
      </c>
      <c r="F1363" t="str">
        <f>VLOOKUP(A1363,'Medical Examinations'!$A$1:$L$2336,5,FALSE)</f>
        <v>No</v>
      </c>
      <c r="G1363" t="str">
        <f>VLOOKUP(A1363,'Medical Examinations'!$A$1:$L$2336,6,FALSE)</f>
        <v>No</v>
      </c>
      <c r="H1363" s="25">
        <f>VLOOKUP(A1363,'Medical Examinations'!$A$1:$L$2336,7,FALSE)</f>
        <v>1</v>
      </c>
      <c r="I1363" t="str">
        <f>VLOOKUP(A1363,'Medical Examinations'!$A$1:$L$2336,8,FALSE)</f>
        <v>No</v>
      </c>
      <c r="J1363" t="str">
        <f>VLOOKUP(A1363,'Medical Examinations'!$A$1:$L$2336,11,FALSE)</f>
        <v>Over Weight</v>
      </c>
      <c r="K1363" t="str">
        <f>VLOOKUP(A1363,'Medical Examinations'!$A$1:$L$2336,12,FALSE)</f>
        <v>Diabetes</v>
      </c>
      <c r="L1363" t="str">
        <f>VLOOKUP(A1363,'Hospitalisation Details'!$A$1:$M$2344,12,FALSE)</f>
        <v>10-08-1975</v>
      </c>
      <c r="M1363">
        <f>VLOOKUP(A1363,'Hospitalisation Details'!$A$1:$M$2344,6,FALSE)</f>
        <v>7966.81</v>
      </c>
      <c r="N1363" t="str">
        <f>VLOOKUP(A1363,'Hospitalisation Details'!$A$1:$M$2344,7,FALSE)</f>
        <v>tier - 2</v>
      </c>
      <c r="O1363" t="str">
        <f>VLOOKUP(A1363,'Hospitalisation Details'!$A$1:$M$2344,8,FALSE)</f>
        <v>tier - 2</v>
      </c>
      <c r="P1363" t="str">
        <f>VLOOKUP(A1363,'Hospitalisation Details'!$A$1:$M$2344,9,FALSE)</f>
        <v>R1013</v>
      </c>
      <c r="Q1363">
        <f>VLOOKUP(A1363,'Hospitalisation Details'!$A$1:$M$2344,13,FALSE)</f>
        <v>47</v>
      </c>
    </row>
    <row r="1364" spans="1:17" ht="15.5" x14ac:dyDescent="0.35">
      <c r="A1364" s="21" t="s">
        <v>1008</v>
      </c>
      <c r="B1364" t="str">
        <f>VLOOKUP('Customer Names'!A1364,'Customer Names'!$A$2:$C$2336,3,FALSE)</f>
        <v xml:space="preserve">  Patrick J</v>
      </c>
      <c r="C1364">
        <f>VLOOKUP(A1364,'Medical Examinations'!$A$1:$L$2336,2, FALSE)</f>
        <v>22.72</v>
      </c>
      <c r="D1364">
        <f>VLOOKUP(A1364,'Medical Examinations'!$A$1:$L$2336,3,FALSE)</f>
        <v>9.9600000000000009</v>
      </c>
      <c r="E1364" t="str">
        <f>VLOOKUP(A1364,'Medical Examinations'!$A$1:$L$2336,4,FALSE)</f>
        <v>yes</v>
      </c>
      <c r="F1364" t="str">
        <f>VLOOKUP(A1364,'Medical Examinations'!$A$1:$L$2336,5,FALSE)</f>
        <v>No</v>
      </c>
      <c r="G1364" t="str">
        <f>VLOOKUP(A1364,'Medical Examinations'!$A$1:$L$2336,6,FALSE)</f>
        <v>No</v>
      </c>
      <c r="H1364" s="25">
        <f>VLOOKUP(A1364,'Medical Examinations'!$A$1:$L$2336,7,FALSE)</f>
        <v>2</v>
      </c>
      <c r="I1364" t="str">
        <f>VLOOKUP(A1364,'Medical Examinations'!$A$1:$L$2336,8,FALSE)</f>
        <v>No</v>
      </c>
      <c r="J1364" t="str">
        <f>VLOOKUP(A1364,'Medical Examinations'!$A$1:$L$2336,11,FALSE)</f>
        <v>Normal Weight</v>
      </c>
      <c r="K1364" t="str">
        <f>VLOOKUP(A1364,'Medical Examinations'!$A$1:$L$2336,12,FALSE)</f>
        <v>Diabetes</v>
      </c>
      <c r="L1364" t="str">
        <f>VLOOKUP(A1364,'Hospitalisation Details'!$A$1:$M$2344,12,FALSE)</f>
        <v>19-06-1970</v>
      </c>
      <c r="M1364">
        <f>VLOOKUP(A1364,'Hospitalisation Details'!$A$1:$M$2344,6,FALSE)</f>
        <v>7958.13</v>
      </c>
      <c r="N1364" t="str">
        <f>VLOOKUP(A1364,'Hospitalisation Details'!$A$1:$M$2344,7,FALSE)</f>
        <v>tier - 2</v>
      </c>
      <c r="O1364" t="str">
        <f>VLOOKUP(A1364,'Hospitalisation Details'!$A$1:$M$2344,8,FALSE)</f>
        <v>tier - 2</v>
      </c>
      <c r="P1364" t="str">
        <f>VLOOKUP(A1364,'Hospitalisation Details'!$A$1:$M$2344,9,FALSE)</f>
        <v>R1013</v>
      </c>
      <c r="Q1364">
        <f>VLOOKUP(A1364,'Hospitalisation Details'!$A$1:$M$2344,13,FALSE)</f>
        <v>53</v>
      </c>
    </row>
    <row r="1365" spans="1:17" ht="15.5" x14ac:dyDescent="0.35">
      <c r="A1365" s="21" t="s">
        <v>1007</v>
      </c>
      <c r="B1365" t="str">
        <f>VLOOKUP('Customer Names'!A1365,'Customer Names'!$A$2:$C$2336,3,FALSE)</f>
        <v xml:space="preserve">  Keara</v>
      </c>
      <c r="C1365">
        <f>VLOOKUP(A1365,'Medical Examinations'!$A$1:$L$2336,2, FALSE)</f>
        <v>32.6</v>
      </c>
      <c r="D1365">
        <f>VLOOKUP(A1365,'Medical Examinations'!$A$1:$L$2336,3,FALSE)</f>
        <v>6.8</v>
      </c>
      <c r="E1365" t="str">
        <f>VLOOKUP(A1365,'Medical Examinations'!$A$1:$L$2336,4,FALSE)</f>
        <v>yes</v>
      </c>
      <c r="F1365" t="str">
        <f>VLOOKUP(A1365,'Medical Examinations'!$A$1:$L$2336,5,FALSE)</f>
        <v>No</v>
      </c>
      <c r="G1365" t="str">
        <f>VLOOKUP(A1365,'Medical Examinations'!$A$1:$L$2336,6,FALSE)</f>
        <v>No</v>
      </c>
      <c r="H1365" s="25">
        <f>VLOOKUP(A1365,'Medical Examinations'!$A$1:$L$2336,7,FALSE)</f>
        <v>0</v>
      </c>
      <c r="I1365" t="str">
        <f>VLOOKUP(A1365,'Medical Examinations'!$A$1:$L$2336,8,FALSE)</f>
        <v>No</v>
      </c>
      <c r="J1365" t="str">
        <f>VLOOKUP(A1365,'Medical Examinations'!$A$1:$L$2336,11,FALSE)</f>
        <v>Obesity</v>
      </c>
      <c r="K1365" t="str">
        <f>VLOOKUP(A1365,'Medical Examinations'!$A$1:$L$2336,12,FALSE)</f>
        <v>Diabetes</v>
      </c>
      <c r="L1365" t="str">
        <f>VLOOKUP(A1365,'Hospitalisation Details'!$A$1:$M$2344,12,FALSE)</f>
        <v>28-12-1981</v>
      </c>
      <c r="M1365">
        <f>VLOOKUP(A1365,'Hospitalisation Details'!$A$1:$M$2344,6,FALSE)</f>
        <v>7954.52</v>
      </c>
      <c r="N1365" t="str">
        <f>VLOOKUP(A1365,'Hospitalisation Details'!$A$1:$M$2344,7,FALSE)</f>
        <v>tier - 2</v>
      </c>
      <c r="O1365" t="str">
        <f>VLOOKUP(A1365,'Hospitalisation Details'!$A$1:$M$2344,8,FALSE)</f>
        <v>tier - 2</v>
      </c>
      <c r="P1365" t="str">
        <f>VLOOKUP(A1365,'Hospitalisation Details'!$A$1:$M$2344,9,FALSE)</f>
        <v>R1011</v>
      </c>
      <c r="Q1365">
        <f>VLOOKUP(A1365,'Hospitalisation Details'!$A$1:$M$2344,13,FALSE)</f>
        <v>41</v>
      </c>
    </row>
    <row r="1366" spans="1:17" ht="15.5" x14ac:dyDescent="0.35">
      <c r="A1366" s="21" t="s">
        <v>1006</v>
      </c>
      <c r="B1366" t="str">
        <f>VLOOKUP('Customer Names'!A1366,'Customer Names'!$A$2:$C$2336,3,FALSE)</f>
        <v xml:space="preserve">  Nicole</v>
      </c>
      <c r="C1366">
        <f>VLOOKUP(A1366,'Medical Examinations'!$A$1:$L$2336,2, FALSE)</f>
        <v>17.28</v>
      </c>
      <c r="D1366">
        <f>VLOOKUP(A1366,'Medical Examinations'!$A$1:$L$2336,3,FALSE)</f>
        <v>6.22</v>
      </c>
      <c r="E1366" t="str">
        <f>VLOOKUP(A1366,'Medical Examinations'!$A$1:$L$2336,4,FALSE)</f>
        <v>yes</v>
      </c>
      <c r="F1366" t="str">
        <f>VLOOKUP(A1366,'Medical Examinations'!$A$1:$L$2336,5,FALSE)</f>
        <v>No</v>
      </c>
      <c r="G1366" t="str">
        <f>VLOOKUP(A1366,'Medical Examinations'!$A$1:$L$2336,6,FALSE)</f>
        <v>No</v>
      </c>
      <c r="H1366" s="25">
        <f>VLOOKUP(A1366,'Medical Examinations'!$A$1:$L$2336,7,FALSE)</f>
        <v>2</v>
      </c>
      <c r="I1366" t="str">
        <f>VLOOKUP(A1366,'Medical Examinations'!$A$1:$L$2336,8,FALSE)</f>
        <v>No</v>
      </c>
      <c r="J1366" t="str">
        <f>VLOOKUP(A1366,'Medical Examinations'!$A$1:$L$2336,11,FALSE)</f>
        <v>Underweight</v>
      </c>
      <c r="K1366" t="str">
        <f>VLOOKUP(A1366,'Medical Examinations'!$A$1:$L$2336,12,FALSE)</f>
        <v>Prediabetes</v>
      </c>
      <c r="L1366" t="str">
        <f>VLOOKUP(A1366,'Hospitalisation Details'!$A$1:$M$2344,12,FALSE)</f>
        <v>09-07-1966</v>
      </c>
      <c r="M1366">
        <f>VLOOKUP(A1366,'Hospitalisation Details'!$A$1:$M$2344,6,FALSE)</f>
        <v>7953.72</v>
      </c>
      <c r="N1366" t="str">
        <f>VLOOKUP(A1366,'Hospitalisation Details'!$A$1:$M$2344,7,FALSE)</f>
        <v>tier - 3</v>
      </c>
      <c r="O1366" t="str">
        <f>VLOOKUP(A1366,'Hospitalisation Details'!$A$1:$M$2344,8,FALSE)</f>
        <v>tier - 3</v>
      </c>
      <c r="P1366" t="str">
        <f>VLOOKUP(A1366,'Hospitalisation Details'!$A$1:$M$2344,9,FALSE)</f>
        <v>R1012</v>
      </c>
      <c r="Q1366">
        <f>VLOOKUP(A1366,'Hospitalisation Details'!$A$1:$M$2344,13,FALSE)</f>
        <v>57</v>
      </c>
    </row>
    <row r="1367" spans="1:17" ht="15.5" x14ac:dyDescent="0.35">
      <c r="A1367" s="21" t="s">
        <v>1005</v>
      </c>
      <c r="B1367" t="str">
        <f>VLOOKUP('Customer Names'!A1367,'Customer Names'!$A$2:$C$2336,3,FALSE)</f>
        <v xml:space="preserve">  Katena</v>
      </c>
      <c r="C1367">
        <f>VLOOKUP(A1367,'Medical Examinations'!$A$1:$L$2336,2, FALSE)</f>
        <v>27.92</v>
      </c>
      <c r="D1367">
        <f>VLOOKUP(A1367,'Medical Examinations'!$A$1:$L$2336,3,FALSE)</f>
        <v>5.79</v>
      </c>
      <c r="E1367" t="str">
        <f>VLOOKUP(A1367,'Medical Examinations'!$A$1:$L$2336,4,FALSE)</f>
        <v>No</v>
      </c>
      <c r="F1367" t="str">
        <f>VLOOKUP(A1367,'Medical Examinations'!$A$1:$L$2336,5,FALSE)</f>
        <v>No</v>
      </c>
      <c r="G1367" t="str">
        <f>VLOOKUP(A1367,'Medical Examinations'!$A$1:$L$2336,6,FALSE)</f>
        <v>No</v>
      </c>
      <c r="H1367" s="25">
        <f>VLOOKUP(A1367,'Medical Examinations'!$A$1:$L$2336,7,FALSE)</f>
        <v>1</v>
      </c>
      <c r="I1367" t="str">
        <f>VLOOKUP(A1367,'Medical Examinations'!$A$1:$L$2336,8,FALSE)</f>
        <v>No</v>
      </c>
      <c r="J1367" t="str">
        <f>VLOOKUP(A1367,'Medical Examinations'!$A$1:$L$2336,11,FALSE)</f>
        <v>Over Weight</v>
      </c>
      <c r="K1367" t="str">
        <f>VLOOKUP(A1367,'Medical Examinations'!$A$1:$L$2336,12,FALSE)</f>
        <v>Prediabetes</v>
      </c>
      <c r="L1367" t="str">
        <f>VLOOKUP(A1367,'Hospitalisation Details'!$A$1:$M$2344,12,FALSE)</f>
        <v>29-10-1987</v>
      </c>
      <c r="M1367">
        <f>VLOOKUP(A1367,'Hospitalisation Details'!$A$1:$M$2344,6,FALSE)</f>
        <v>7948.22</v>
      </c>
      <c r="N1367" t="str">
        <f>VLOOKUP(A1367,'Hospitalisation Details'!$A$1:$M$2344,7,FALSE)</f>
        <v>tier - 2</v>
      </c>
      <c r="O1367" t="str">
        <f>VLOOKUP(A1367,'Hospitalisation Details'!$A$1:$M$2344,8,FALSE)</f>
        <v>tier - 3</v>
      </c>
      <c r="P1367" t="str">
        <f>VLOOKUP(A1367,'Hospitalisation Details'!$A$1:$M$2344,9,FALSE)</f>
        <v>R1025</v>
      </c>
      <c r="Q1367">
        <f>VLOOKUP(A1367,'Hospitalisation Details'!$A$1:$M$2344,13,FALSE)</f>
        <v>35</v>
      </c>
    </row>
    <row r="1368" spans="1:17" ht="15.5" x14ac:dyDescent="0.35">
      <c r="A1368" s="21" t="s">
        <v>1004</v>
      </c>
      <c r="B1368" t="str">
        <f>VLOOKUP('Customer Names'!A1368,'Customer Names'!$A$2:$C$2336,3,FALSE)</f>
        <v xml:space="preserve">  Bean K</v>
      </c>
      <c r="C1368">
        <f>VLOOKUP(A1368,'Medical Examinations'!$A$1:$L$2336,2, FALSE)</f>
        <v>38.284999999999997</v>
      </c>
      <c r="D1368">
        <f>VLOOKUP(A1368,'Medical Examinations'!$A$1:$L$2336,3,FALSE)</f>
        <v>5.41</v>
      </c>
      <c r="E1368" t="str">
        <f>VLOOKUP(A1368,'Medical Examinations'!$A$1:$L$2336,4,FALSE)</f>
        <v>No</v>
      </c>
      <c r="F1368" t="str">
        <f>VLOOKUP(A1368,'Medical Examinations'!$A$1:$L$2336,5,FALSE)</f>
        <v>No</v>
      </c>
      <c r="G1368" t="str">
        <f>VLOOKUP(A1368,'Medical Examinations'!$A$1:$L$2336,6,FALSE)</f>
        <v>No</v>
      </c>
      <c r="H1368" s="25">
        <f>VLOOKUP(A1368,'Medical Examinations'!$A$1:$L$2336,7,FALSE)</f>
        <v>0</v>
      </c>
      <c r="I1368" t="str">
        <f>VLOOKUP(A1368,'Medical Examinations'!$A$1:$L$2336,8,FALSE)</f>
        <v>No</v>
      </c>
      <c r="J1368" t="str">
        <f>VLOOKUP(A1368,'Medical Examinations'!$A$1:$L$2336,11,FALSE)</f>
        <v>Obesity</v>
      </c>
      <c r="K1368" t="str">
        <f>VLOOKUP(A1368,'Medical Examinations'!$A$1:$L$2336,12,FALSE)</f>
        <v>Normal</v>
      </c>
      <c r="L1368" t="str">
        <f>VLOOKUP(A1368,'Hospitalisation Details'!$A$1:$M$2344,12,FALSE)</f>
        <v>20-07-1977</v>
      </c>
      <c r="M1368">
        <f>VLOOKUP(A1368,'Hospitalisation Details'!$A$1:$M$2344,6,FALSE)</f>
        <v>7935.29</v>
      </c>
      <c r="N1368" t="str">
        <f>VLOOKUP(A1368,'Hospitalisation Details'!$A$1:$M$2344,7,FALSE)</f>
        <v>tier - 2</v>
      </c>
      <c r="O1368" t="str">
        <f>VLOOKUP(A1368,'Hospitalisation Details'!$A$1:$M$2344,8,FALSE)</f>
        <v>tier - 1</v>
      </c>
      <c r="P1368" t="str">
        <f>VLOOKUP(A1368,'Hospitalisation Details'!$A$1:$M$2344,9,FALSE)</f>
        <v>R1024</v>
      </c>
      <c r="Q1368">
        <f>VLOOKUP(A1368,'Hospitalisation Details'!$A$1:$M$2344,13,FALSE)</f>
        <v>46</v>
      </c>
    </row>
    <row r="1369" spans="1:17" ht="15.5" x14ac:dyDescent="0.35">
      <c r="A1369" s="21" t="s">
        <v>1003</v>
      </c>
      <c r="B1369" t="str">
        <f>VLOOKUP('Customer Names'!A1369,'Customer Names'!$A$2:$C$2336,3,FALSE)</f>
        <v xml:space="preserve">  Brian</v>
      </c>
      <c r="C1369">
        <f>VLOOKUP(A1369,'Medical Examinations'!$A$1:$L$2336,2, FALSE)</f>
        <v>16.48</v>
      </c>
      <c r="D1369">
        <f>VLOOKUP(A1369,'Medical Examinations'!$A$1:$L$2336,3,FALSE)</f>
        <v>11.05</v>
      </c>
      <c r="E1369" t="str">
        <f>VLOOKUP(A1369,'Medical Examinations'!$A$1:$L$2336,4,FALSE)</f>
        <v>No</v>
      </c>
      <c r="F1369" t="str">
        <f>VLOOKUP(A1369,'Medical Examinations'!$A$1:$L$2336,5,FALSE)</f>
        <v>No</v>
      </c>
      <c r="G1369" t="str">
        <f>VLOOKUP(A1369,'Medical Examinations'!$A$1:$L$2336,6,FALSE)</f>
        <v>No</v>
      </c>
      <c r="H1369" s="25">
        <f>VLOOKUP(A1369,'Medical Examinations'!$A$1:$L$2336,7,FALSE)</f>
        <v>0</v>
      </c>
      <c r="I1369" t="str">
        <f>VLOOKUP(A1369,'Medical Examinations'!$A$1:$L$2336,8,FALSE)</f>
        <v>No</v>
      </c>
      <c r="J1369" t="str">
        <f>VLOOKUP(A1369,'Medical Examinations'!$A$1:$L$2336,11,FALSE)</f>
        <v>Underweight</v>
      </c>
      <c r="K1369" t="str">
        <f>VLOOKUP(A1369,'Medical Examinations'!$A$1:$L$2336,12,FALSE)</f>
        <v>Diabetes</v>
      </c>
      <c r="L1369" t="str">
        <f>VLOOKUP(A1369,'Hospitalisation Details'!$A$1:$M$2344,12,FALSE)</f>
        <v>10-10-1962</v>
      </c>
      <c r="M1369">
        <f>VLOOKUP(A1369,'Hospitalisation Details'!$A$1:$M$2344,6,FALSE)</f>
        <v>7896.41</v>
      </c>
      <c r="N1369" t="str">
        <f>VLOOKUP(A1369,'Hospitalisation Details'!$A$1:$M$2344,7,FALSE)</f>
        <v>tier - 3</v>
      </c>
      <c r="O1369" t="str">
        <f>VLOOKUP(A1369,'Hospitalisation Details'!$A$1:$M$2344,8,FALSE)</f>
        <v>tier - 2</v>
      </c>
      <c r="P1369" t="str">
        <f>VLOOKUP(A1369,'Hospitalisation Details'!$A$1:$M$2344,9,FALSE)</f>
        <v>R1013</v>
      </c>
      <c r="Q1369">
        <f>VLOOKUP(A1369,'Hospitalisation Details'!$A$1:$M$2344,13,FALSE)</f>
        <v>60</v>
      </c>
    </row>
    <row r="1370" spans="1:17" ht="15.5" x14ac:dyDescent="0.35">
      <c r="A1370" s="21" t="s">
        <v>1002</v>
      </c>
      <c r="B1370" t="str">
        <f>VLOOKUP('Customer Names'!A1370,'Customer Names'!$A$2:$C$2336,3,FALSE)</f>
        <v xml:space="preserve">  Jan-Patrick</v>
      </c>
      <c r="C1370">
        <f>VLOOKUP(A1370,'Medical Examinations'!$A$1:$L$2336,2, FALSE)</f>
        <v>38.57</v>
      </c>
      <c r="D1370">
        <f>VLOOKUP(A1370,'Medical Examinations'!$A$1:$L$2336,3,FALSE)</f>
        <v>6.27</v>
      </c>
      <c r="E1370" t="str">
        <f>VLOOKUP(A1370,'Medical Examinations'!$A$1:$L$2336,4,FALSE)</f>
        <v>No</v>
      </c>
      <c r="F1370" t="str">
        <f>VLOOKUP(A1370,'Medical Examinations'!$A$1:$L$2336,5,FALSE)</f>
        <v>No</v>
      </c>
      <c r="G1370" t="str">
        <f>VLOOKUP(A1370,'Medical Examinations'!$A$1:$L$2336,6,FALSE)</f>
        <v>No</v>
      </c>
      <c r="H1370" s="25">
        <f>VLOOKUP(A1370,'Medical Examinations'!$A$1:$L$2336,7,FALSE)</f>
        <v>0</v>
      </c>
      <c r="I1370" t="str">
        <f>VLOOKUP(A1370,'Medical Examinations'!$A$1:$L$2336,8,FALSE)</f>
        <v>No</v>
      </c>
      <c r="J1370" t="str">
        <f>VLOOKUP(A1370,'Medical Examinations'!$A$1:$L$2336,11,FALSE)</f>
        <v>Obesity</v>
      </c>
      <c r="K1370" t="str">
        <f>VLOOKUP(A1370,'Medical Examinations'!$A$1:$L$2336,12,FALSE)</f>
        <v>Prediabetes</v>
      </c>
      <c r="L1370" t="str">
        <f>VLOOKUP(A1370,'Hospitalisation Details'!$A$1:$M$2344,12,FALSE)</f>
        <v>17-11-1994</v>
      </c>
      <c r="M1370">
        <f>VLOOKUP(A1370,'Hospitalisation Details'!$A$1:$M$2344,6,FALSE)</f>
        <v>7851.85</v>
      </c>
      <c r="N1370" t="str">
        <f>VLOOKUP(A1370,'Hospitalisation Details'!$A$1:$M$2344,7,FALSE)</f>
        <v>tier - 2</v>
      </c>
      <c r="O1370" t="str">
        <f>VLOOKUP(A1370,'Hospitalisation Details'!$A$1:$M$2344,8,FALSE)</f>
        <v>tier - 3</v>
      </c>
      <c r="P1370" t="str">
        <f>VLOOKUP(A1370,'Hospitalisation Details'!$A$1:$M$2344,9,FALSE)</f>
        <v>R1012</v>
      </c>
      <c r="Q1370">
        <f>VLOOKUP(A1370,'Hospitalisation Details'!$A$1:$M$2344,13,FALSE)</f>
        <v>28</v>
      </c>
    </row>
    <row r="1371" spans="1:17" ht="15.5" x14ac:dyDescent="0.35">
      <c r="A1371" s="21" t="s">
        <v>1001</v>
      </c>
      <c r="B1371" t="str">
        <f>VLOOKUP('Customer Names'!A1371,'Customer Names'!$A$2:$C$2336,3,FALSE)</f>
        <v xml:space="preserve">  Jesse J</v>
      </c>
      <c r="C1371">
        <f>VLOOKUP(A1371,'Medical Examinations'!$A$1:$L$2336,2, FALSE)</f>
        <v>43.85</v>
      </c>
      <c r="D1371">
        <f>VLOOKUP(A1371,'Medical Examinations'!$A$1:$L$2336,3,FALSE)</f>
        <v>4.7699999999999996</v>
      </c>
      <c r="E1371" t="str">
        <f>VLOOKUP(A1371,'Medical Examinations'!$A$1:$L$2336,4,FALSE)</f>
        <v>yes</v>
      </c>
      <c r="F1371" t="str">
        <f>VLOOKUP(A1371,'Medical Examinations'!$A$1:$L$2336,5,FALSE)</f>
        <v>No</v>
      </c>
      <c r="G1371" t="str">
        <f>VLOOKUP(A1371,'Medical Examinations'!$A$1:$L$2336,6,FALSE)</f>
        <v>No</v>
      </c>
      <c r="H1371" s="25">
        <f>VLOOKUP(A1371,'Medical Examinations'!$A$1:$L$2336,7,FALSE)</f>
        <v>0</v>
      </c>
      <c r="I1371" t="str">
        <f>VLOOKUP(A1371,'Medical Examinations'!$A$1:$L$2336,8,FALSE)</f>
        <v>No</v>
      </c>
      <c r="J1371" t="str">
        <f>VLOOKUP(A1371,'Medical Examinations'!$A$1:$L$2336,11,FALSE)</f>
        <v>Obesity</v>
      </c>
      <c r="K1371" t="str">
        <f>VLOOKUP(A1371,'Medical Examinations'!$A$1:$L$2336,12,FALSE)</f>
        <v>Normal</v>
      </c>
      <c r="L1371" t="str">
        <f>VLOOKUP(A1371,'Hospitalisation Details'!$A$1:$M$2344,12,FALSE)</f>
        <v>05-10-2001</v>
      </c>
      <c r="M1371">
        <f>VLOOKUP(A1371,'Hospitalisation Details'!$A$1:$M$2344,6,FALSE)</f>
        <v>7844.8</v>
      </c>
      <c r="N1371" t="str">
        <f>VLOOKUP(A1371,'Hospitalisation Details'!$A$1:$M$2344,7,FALSE)</f>
        <v>tier - 2</v>
      </c>
      <c r="O1371" t="str">
        <f>VLOOKUP(A1371,'Hospitalisation Details'!$A$1:$M$2344,8,FALSE)</f>
        <v>tier - 2</v>
      </c>
      <c r="P1371" t="str">
        <f>VLOOKUP(A1371,'Hospitalisation Details'!$A$1:$M$2344,9,FALSE)</f>
        <v>R1012</v>
      </c>
      <c r="Q1371">
        <f>VLOOKUP(A1371,'Hospitalisation Details'!$A$1:$M$2344,13,FALSE)</f>
        <v>21</v>
      </c>
    </row>
    <row r="1372" spans="1:17" ht="15.5" x14ac:dyDescent="0.35">
      <c r="A1372" s="21" t="s">
        <v>1000</v>
      </c>
      <c r="B1372" t="str">
        <f>VLOOKUP('Customer Names'!A1372,'Customer Names'!$A$2:$C$2336,3,FALSE)</f>
        <v xml:space="preserve">  Lindsey M</v>
      </c>
      <c r="C1372">
        <f>VLOOKUP(A1372,'Medical Examinations'!$A$1:$L$2336,2, FALSE)</f>
        <v>30.11</v>
      </c>
      <c r="D1372">
        <f>VLOOKUP(A1372,'Medical Examinations'!$A$1:$L$2336,3,FALSE)</f>
        <v>4.08</v>
      </c>
      <c r="E1372" t="str">
        <f>VLOOKUP(A1372,'Medical Examinations'!$A$1:$L$2336,4,FALSE)</f>
        <v>No</v>
      </c>
      <c r="F1372" t="str">
        <f>VLOOKUP(A1372,'Medical Examinations'!$A$1:$L$2336,5,FALSE)</f>
        <v>No</v>
      </c>
      <c r="G1372" t="str">
        <f>VLOOKUP(A1372,'Medical Examinations'!$A$1:$L$2336,6,FALSE)</f>
        <v>No</v>
      </c>
      <c r="H1372" s="25">
        <f>VLOOKUP(A1372,'Medical Examinations'!$A$1:$L$2336,7,FALSE)</f>
        <v>0</v>
      </c>
      <c r="I1372" t="str">
        <f>VLOOKUP(A1372,'Medical Examinations'!$A$1:$L$2336,8,FALSE)</f>
        <v>No</v>
      </c>
      <c r="J1372" t="str">
        <f>VLOOKUP(A1372,'Medical Examinations'!$A$1:$L$2336,11,FALSE)</f>
        <v>Obesity</v>
      </c>
      <c r="K1372" t="str">
        <f>VLOOKUP(A1372,'Medical Examinations'!$A$1:$L$2336,12,FALSE)</f>
        <v>Normal</v>
      </c>
      <c r="L1372" t="str">
        <f>VLOOKUP(A1372,'Hospitalisation Details'!$A$1:$M$2344,12,FALSE)</f>
        <v>12-10-1989</v>
      </c>
      <c r="M1372">
        <f>VLOOKUP(A1372,'Hospitalisation Details'!$A$1:$M$2344,6,FALSE)</f>
        <v>7824.37</v>
      </c>
      <c r="N1372" t="str">
        <f>VLOOKUP(A1372,'Hospitalisation Details'!$A$1:$M$2344,7,FALSE)</f>
        <v>tier - 2</v>
      </c>
      <c r="O1372" t="str">
        <f>VLOOKUP(A1372,'Hospitalisation Details'!$A$1:$M$2344,8,FALSE)</f>
        <v>tier - 2</v>
      </c>
      <c r="P1372" t="str">
        <f>VLOOKUP(A1372,'Hospitalisation Details'!$A$1:$M$2344,9,FALSE)</f>
        <v>R1012</v>
      </c>
      <c r="Q1372">
        <f>VLOOKUP(A1372,'Hospitalisation Details'!$A$1:$M$2344,13,FALSE)</f>
        <v>33</v>
      </c>
    </row>
    <row r="1373" spans="1:17" ht="15.5" x14ac:dyDescent="0.35">
      <c r="A1373" s="21" t="s">
        <v>999</v>
      </c>
      <c r="B1373" t="str">
        <f>VLOOKUP('Customer Names'!A1373,'Customer Names'!$A$2:$C$2336,3,FALSE)</f>
        <v xml:space="preserve">  Marguerite K</v>
      </c>
      <c r="C1373">
        <f>VLOOKUP(A1373,'Medical Examinations'!$A$1:$L$2336,2, FALSE)</f>
        <v>31.59</v>
      </c>
      <c r="D1373">
        <f>VLOOKUP(A1373,'Medical Examinations'!$A$1:$L$2336,3,FALSE)</f>
        <v>6.01</v>
      </c>
      <c r="E1373" t="str">
        <f>VLOOKUP(A1373,'Medical Examinations'!$A$1:$L$2336,4,FALSE)</f>
        <v>No</v>
      </c>
      <c r="F1373" t="str">
        <f>VLOOKUP(A1373,'Medical Examinations'!$A$1:$L$2336,5,FALSE)</f>
        <v>No</v>
      </c>
      <c r="G1373" t="str">
        <f>VLOOKUP(A1373,'Medical Examinations'!$A$1:$L$2336,6,FALSE)</f>
        <v>No</v>
      </c>
      <c r="H1373" s="25">
        <f>VLOOKUP(A1373,'Medical Examinations'!$A$1:$L$2336,7,FALSE)</f>
        <v>0</v>
      </c>
      <c r="I1373" t="str">
        <f>VLOOKUP(A1373,'Medical Examinations'!$A$1:$L$2336,8,FALSE)</f>
        <v>No</v>
      </c>
      <c r="J1373" t="str">
        <f>VLOOKUP(A1373,'Medical Examinations'!$A$1:$L$2336,11,FALSE)</f>
        <v>Obesity</v>
      </c>
      <c r="K1373" t="str">
        <f>VLOOKUP(A1373,'Medical Examinations'!$A$1:$L$2336,12,FALSE)</f>
        <v>Prediabetes</v>
      </c>
      <c r="L1373" t="str">
        <f>VLOOKUP(A1373,'Hospitalisation Details'!$A$1:$M$2344,12,FALSE)</f>
        <v>21-12-1991</v>
      </c>
      <c r="M1373">
        <f>VLOOKUP(A1373,'Hospitalisation Details'!$A$1:$M$2344,6,FALSE)</f>
        <v>7812.67</v>
      </c>
      <c r="N1373" t="str">
        <f>VLOOKUP(A1373,'Hospitalisation Details'!$A$1:$M$2344,7,FALSE)</f>
        <v>tier - 2</v>
      </c>
      <c r="O1373" t="str">
        <f>VLOOKUP(A1373,'Hospitalisation Details'!$A$1:$M$2344,8,FALSE)</f>
        <v>tier - 1</v>
      </c>
      <c r="P1373" t="str">
        <f>VLOOKUP(A1373,'Hospitalisation Details'!$A$1:$M$2344,9,FALSE)</f>
        <v>R1012</v>
      </c>
      <c r="Q1373">
        <f>VLOOKUP(A1373,'Hospitalisation Details'!$A$1:$M$2344,13,FALSE)</f>
        <v>31</v>
      </c>
    </row>
    <row r="1374" spans="1:17" ht="15.5" x14ac:dyDescent="0.35">
      <c r="A1374" s="21" t="s">
        <v>998</v>
      </c>
      <c r="B1374" t="str">
        <f>VLOOKUP('Customer Names'!A1374,'Customer Names'!$A$2:$C$2336,3,FALSE)</f>
        <v xml:space="preserve">  Travis</v>
      </c>
      <c r="C1374">
        <f>VLOOKUP(A1374,'Medical Examinations'!$A$1:$L$2336,2, FALSE)</f>
        <v>40.15</v>
      </c>
      <c r="D1374">
        <f>VLOOKUP(A1374,'Medical Examinations'!$A$1:$L$2336,3,FALSE)</f>
        <v>11.84</v>
      </c>
      <c r="E1374" t="str">
        <f>VLOOKUP(A1374,'Medical Examinations'!$A$1:$L$2336,4,FALSE)</f>
        <v>No</v>
      </c>
      <c r="F1374" t="str">
        <f>VLOOKUP(A1374,'Medical Examinations'!$A$1:$L$2336,5,FALSE)</f>
        <v>No</v>
      </c>
      <c r="G1374" t="str">
        <f>VLOOKUP(A1374,'Medical Examinations'!$A$1:$L$2336,6,FALSE)</f>
        <v>No</v>
      </c>
      <c r="H1374" s="25">
        <f>VLOOKUP(A1374,'Medical Examinations'!$A$1:$L$2336,7,FALSE)</f>
        <v>0</v>
      </c>
      <c r="I1374" t="str">
        <f>VLOOKUP(A1374,'Medical Examinations'!$A$1:$L$2336,8,FALSE)</f>
        <v>No</v>
      </c>
      <c r="J1374" t="str">
        <f>VLOOKUP(A1374,'Medical Examinations'!$A$1:$L$2336,11,FALSE)</f>
        <v>Obesity</v>
      </c>
      <c r="K1374" t="str">
        <f>VLOOKUP(A1374,'Medical Examinations'!$A$1:$L$2336,12,FALSE)</f>
        <v>Diabetes</v>
      </c>
      <c r="L1374" t="str">
        <f>VLOOKUP(A1374,'Hospitalisation Details'!$A$1:$M$2344,12,FALSE)</f>
        <v>09-11-1974</v>
      </c>
      <c r="M1374">
        <f>VLOOKUP(A1374,'Hospitalisation Details'!$A$1:$M$2344,6,FALSE)</f>
        <v>7804.16</v>
      </c>
      <c r="N1374" t="str">
        <f>VLOOKUP(A1374,'Hospitalisation Details'!$A$1:$M$2344,7,FALSE)</f>
        <v>tier - 2</v>
      </c>
      <c r="O1374" t="str">
        <f>VLOOKUP(A1374,'Hospitalisation Details'!$A$1:$M$2344,8,FALSE)</f>
        <v>tier - 3</v>
      </c>
      <c r="P1374" t="str">
        <f>VLOOKUP(A1374,'Hospitalisation Details'!$A$1:$M$2344,9,FALSE)</f>
        <v>R1013</v>
      </c>
      <c r="Q1374">
        <f>VLOOKUP(A1374,'Hospitalisation Details'!$A$1:$M$2344,13,FALSE)</f>
        <v>48</v>
      </c>
    </row>
    <row r="1375" spans="1:17" ht="15.5" x14ac:dyDescent="0.35">
      <c r="A1375" s="21" t="s">
        <v>997</v>
      </c>
      <c r="B1375" t="str">
        <f>VLOOKUP('Customer Names'!A1375,'Customer Names'!$A$2:$C$2336,3,FALSE)</f>
        <v xml:space="preserve">  Ricky</v>
      </c>
      <c r="C1375">
        <f>VLOOKUP(A1375,'Medical Examinations'!$A$1:$L$2336,2, FALSE)</f>
        <v>40.700000000000003</v>
      </c>
      <c r="D1375">
        <f>VLOOKUP(A1375,'Medical Examinations'!$A$1:$L$2336,3,FALSE)</f>
        <v>6.27</v>
      </c>
      <c r="E1375" t="str">
        <f>VLOOKUP(A1375,'Medical Examinations'!$A$1:$L$2336,4,FALSE)</f>
        <v>yes</v>
      </c>
      <c r="F1375" t="str">
        <f>VLOOKUP(A1375,'Medical Examinations'!$A$1:$L$2336,5,FALSE)</f>
        <v>No</v>
      </c>
      <c r="G1375" t="str">
        <f>VLOOKUP(A1375,'Medical Examinations'!$A$1:$L$2336,6,FALSE)</f>
        <v>Yes</v>
      </c>
      <c r="H1375" s="25">
        <f>VLOOKUP(A1375,'Medical Examinations'!$A$1:$L$2336,7,FALSE)</f>
        <v>1</v>
      </c>
      <c r="I1375" t="str">
        <f>VLOOKUP(A1375,'Medical Examinations'!$A$1:$L$2336,8,FALSE)</f>
        <v>No</v>
      </c>
      <c r="J1375" t="str">
        <f>VLOOKUP(A1375,'Medical Examinations'!$A$1:$L$2336,11,FALSE)</f>
        <v>Obesity</v>
      </c>
      <c r="K1375" t="str">
        <f>VLOOKUP(A1375,'Medical Examinations'!$A$1:$L$2336,12,FALSE)</f>
        <v>Prediabetes</v>
      </c>
      <c r="L1375" t="str">
        <f>VLOOKUP(A1375,'Hospitalisation Details'!$A$1:$M$2344,12,FALSE)</f>
        <v>02-12-1997</v>
      </c>
      <c r="M1375">
        <f>VLOOKUP(A1375,'Hospitalisation Details'!$A$1:$M$2344,6,FALSE)</f>
        <v>7803.77</v>
      </c>
      <c r="N1375" t="str">
        <f>VLOOKUP(A1375,'Hospitalisation Details'!$A$1:$M$2344,7,FALSE)</f>
        <v>tier - 2</v>
      </c>
      <c r="O1375" t="str">
        <f>VLOOKUP(A1375,'Hospitalisation Details'!$A$1:$M$2344,8,FALSE)</f>
        <v>tier - 3</v>
      </c>
      <c r="P1375" t="str">
        <f>VLOOKUP(A1375,'Hospitalisation Details'!$A$1:$M$2344,9,FALSE)</f>
        <v>R1012</v>
      </c>
      <c r="Q1375">
        <f>VLOOKUP(A1375,'Hospitalisation Details'!$A$1:$M$2344,13,FALSE)</f>
        <v>25</v>
      </c>
    </row>
    <row r="1376" spans="1:17" ht="15.5" x14ac:dyDescent="0.35">
      <c r="A1376" s="21" t="s">
        <v>996</v>
      </c>
      <c r="B1376" t="str">
        <f>VLOOKUP('Customer Names'!A1376,'Customer Names'!$A$2:$C$2336,3,FALSE)</f>
        <v xml:space="preserve">  Colleen L</v>
      </c>
      <c r="C1376">
        <f>VLOOKUP(A1376,'Medical Examinations'!$A$1:$L$2336,2, FALSE)</f>
        <v>40.76</v>
      </c>
      <c r="D1376">
        <f>VLOOKUP(A1376,'Medical Examinations'!$A$1:$L$2336,3,FALSE)</f>
        <v>5.28</v>
      </c>
      <c r="E1376" t="str">
        <f>VLOOKUP(A1376,'Medical Examinations'!$A$1:$L$2336,4,FALSE)</f>
        <v>No</v>
      </c>
      <c r="F1376" t="str">
        <f>VLOOKUP(A1376,'Medical Examinations'!$A$1:$L$2336,5,FALSE)</f>
        <v>No</v>
      </c>
      <c r="G1376" t="str">
        <f>VLOOKUP(A1376,'Medical Examinations'!$A$1:$L$2336,6,FALSE)</f>
        <v>No</v>
      </c>
      <c r="H1376" s="25">
        <f>VLOOKUP(A1376,'Medical Examinations'!$A$1:$L$2336,7,FALSE)</f>
        <v>0</v>
      </c>
      <c r="I1376" t="str">
        <f>VLOOKUP(A1376,'Medical Examinations'!$A$1:$L$2336,8,FALSE)</f>
        <v>No</v>
      </c>
      <c r="J1376" t="str">
        <f>VLOOKUP(A1376,'Medical Examinations'!$A$1:$L$2336,11,FALSE)</f>
        <v>Obesity</v>
      </c>
      <c r="K1376" t="str">
        <f>VLOOKUP(A1376,'Medical Examinations'!$A$1:$L$2336,12,FALSE)</f>
        <v>Normal</v>
      </c>
      <c r="L1376" t="str">
        <f>VLOOKUP(A1376,'Hospitalisation Details'!$A$1:$M$2344,12,FALSE)</f>
        <v>25-12-1999</v>
      </c>
      <c r="M1376">
        <f>VLOOKUP(A1376,'Hospitalisation Details'!$A$1:$M$2344,6,FALSE)</f>
        <v>7794.68</v>
      </c>
      <c r="N1376" t="str">
        <f>VLOOKUP(A1376,'Hospitalisation Details'!$A$1:$M$2344,7,FALSE)</f>
        <v>tier - 2</v>
      </c>
      <c r="O1376" t="str">
        <f>VLOOKUP(A1376,'Hospitalisation Details'!$A$1:$M$2344,8,FALSE)</f>
        <v>tier - 2</v>
      </c>
      <c r="P1376" t="str">
        <f>VLOOKUP(A1376,'Hospitalisation Details'!$A$1:$M$2344,9,FALSE)</f>
        <v>R1026</v>
      </c>
      <c r="Q1376">
        <f>VLOOKUP(A1376,'Hospitalisation Details'!$A$1:$M$2344,13,FALSE)</f>
        <v>23</v>
      </c>
    </row>
    <row r="1377" spans="1:17" ht="15.5" x14ac:dyDescent="0.35">
      <c r="A1377" s="21" t="s">
        <v>995</v>
      </c>
      <c r="B1377" t="str">
        <f>VLOOKUP('Customer Names'!A1377,'Customer Names'!$A$2:$C$2336,3,FALSE)</f>
        <v xml:space="preserve">  Charlie A</v>
      </c>
      <c r="C1377">
        <f>VLOOKUP(A1377,'Medical Examinations'!$A$1:$L$2336,2, FALSE)</f>
        <v>29.7</v>
      </c>
      <c r="D1377">
        <f>VLOOKUP(A1377,'Medical Examinations'!$A$1:$L$2336,3,FALSE)</f>
        <v>7.03</v>
      </c>
      <c r="E1377" t="str">
        <f>VLOOKUP(A1377,'Medical Examinations'!$A$1:$L$2336,4,FALSE)</f>
        <v>No</v>
      </c>
      <c r="F1377" t="str">
        <f>VLOOKUP(A1377,'Medical Examinations'!$A$1:$L$2336,5,FALSE)</f>
        <v>No</v>
      </c>
      <c r="G1377" t="str">
        <f>VLOOKUP(A1377,'Medical Examinations'!$A$1:$L$2336,6,FALSE)</f>
        <v>No</v>
      </c>
      <c r="H1377" s="25">
        <f>VLOOKUP(A1377,'Medical Examinations'!$A$1:$L$2336,7,FALSE)</f>
        <v>0</v>
      </c>
      <c r="I1377" t="str">
        <f>VLOOKUP(A1377,'Medical Examinations'!$A$1:$L$2336,8,FALSE)</f>
        <v>No</v>
      </c>
      <c r="J1377" t="str">
        <f>VLOOKUP(A1377,'Medical Examinations'!$A$1:$L$2336,11,FALSE)</f>
        <v>Over Weight</v>
      </c>
      <c r="K1377" t="str">
        <f>VLOOKUP(A1377,'Medical Examinations'!$A$1:$L$2336,12,FALSE)</f>
        <v>Diabetes</v>
      </c>
      <c r="L1377" t="str">
        <f>VLOOKUP(A1377,'Hospitalisation Details'!$A$1:$M$2344,12,FALSE)</f>
        <v>06-12-1974</v>
      </c>
      <c r="M1377">
        <f>VLOOKUP(A1377,'Hospitalisation Details'!$A$1:$M$2344,6,FALSE)</f>
        <v>7789.64</v>
      </c>
      <c r="N1377" t="str">
        <f>VLOOKUP(A1377,'Hospitalisation Details'!$A$1:$M$2344,7,FALSE)</f>
        <v>tier - 1</v>
      </c>
      <c r="O1377" t="str">
        <f>VLOOKUP(A1377,'Hospitalisation Details'!$A$1:$M$2344,8,FALSE)</f>
        <v>tier - 3</v>
      </c>
      <c r="P1377" t="str">
        <f>VLOOKUP(A1377,'Hospitalisation Details'!$A$1:$M$2344,9,FALSE)</f>
        <v>R1013</v>
      </c>
      <c r="Q1377">
        <f>VLOOKUP(A1377,'Hospitalisation Details'!$A$1:$M$2344,13,FALSE)</f>
        <v>48</v>
      </c>
    </row>
    <row r="1378" spans="1:17" ht="15.5" x14ac:dyDescent="0.35">
      <c r="A1378" s="21" t="s">
        <v>994</v>
      </c>
      <c r="B1378" t="str">
        <f>VLOOKUP('Customer Names'!A1378,'Customer Names'!$A$2:$C$2336,3,FALSE)</f>
        <v xml:space="preserve">  Rick</v>
      </c>
      <c r="C1378">
        <f>VLOOKUP(A1378,'Medical Examinations'!$A$1:$L$2336,2, FALSE)</f>
        <v>40.58</v>
      </c>
      <c r="D1378">
        <f>VLOOKUP(A1378,'Medical Examinations'!$A$1:$L$2336,3,FALSE)</f>
        <v>5.32</v>
      </c>
      <c r="E1378" t="str">
        <f>VLOOKUP(A1378,'Medical Examinations'!$A$1:$L$2336,4,FALSE)</f>
        <v>yes</v>
      </c>
      <c r="F1378" t="str">
        <f>VLOOKUP(A1378,'Medical Examinations'!$A$1:$L$2336,5,FALSE)</f>
        <v>No</v>
      </c>
      <c r="G1378" t="str">
        <f>VLOOKUP(A1378,'Medical Examinations'!$A$1:$L$2336,6,FALSE)</f>
        <v>Yes</v>
      </c>
      <c r="H1378" s="25">
        <f>VLOOKUP(A1378,'Medical Examinations'!$A$1:$L$2336,7,FALSE)</f>
        <v>1</v>
      </c>
      <c r="I1378" t="str">
        <f>VLOOKUP(A1378,'Medical Examinations'!$A$1:$L$2336,8,FALSE)</f>
        <v>No</v>
      </c>
      <c r="J1378" t="str">
        <f>VLOOKUP(A1378,'Medical Examinations'!$A$1:$L$2336,11,FALSE)</f>
        <v>Obesity</v>
      </c>
      <c r="K1378" t="str">
        <f>VLOOKUP(A1378,'Medical Examinations'!$A$1:$L$2336,12,FALSE)</f>
        <v>Normal</v>
      </c>
      <c r="L1378" t="str">
        <f>VLOOKUP(A1378,'Hospitalisation Details'!$A$1:$M$2344,12,FALSE)</f>
        <v>21-12-1997</v>
      </c>
      <c r="M1378">
        <f>VLOOKUP(A1378,'Hospitalisation Details'!$A$1:$M$2344,6,FALSE)</f>
        <v>7763.06</v>
      </c>
      <c r="N1378" t="str">
        <f>VLOOKUP(A1378,'Hospitalisation Details'!$A$1:$M$2344,7,FALSE)</f>
        <v>tier - 2</v>
      </c>
      <c r="O1378" t="str">
        <f>VLOOKUP(A1378,'Hospitalisation Details'!$A$1:$M$2344,8,FALSE)</f>
        <v>tier - 1</v>
      </c>
      <c r="P1378" t="str">
        <f>VLOOKUP(A1378,'Hospitalisation Details'!$A$1:$M$2344,9,FALSE)</f>
        <v>R1012</v>
      </c>
      <c r="Q1378">
        <f>VLOOKUP(A1378,'Hospitalisation Details'!$A$1:$M$2344,13,FALSE)</f>
        <v>25</v>
      </c>
    </row>
    <row r="1379" spans="1:17" ht="15.5" x14ac:dyDescent="0.35">
      <c r="A1379" s="21" t="s">
        <v>993</v>
      </c>
      <c r="B1379" t="str">
        <f>VLOOKUP('Customer Names'!A1379,'Customer Names'!$A$2:$C$2336,3,FALSE)</f>
        <v xml:space="preserve">  Lauren C</v>
      </c>
      <c r="C1379">
        <f>VLOOKUP(A1379,'Medical Examinations'!$A$1:$L$2336,2, FALSE)</f>
        <v>33.06</v>
      </c>
      <c r="D1379">
        <f>VLOOKUP(A1379,'Medical Examinations'!$A$1:$L$2336,3,FALSE)</f>
        <v>9.59</v>
      </c>
      <c r="E1379" t="str">
        <f>VLOOKUP(A1379,'Medical Examinations'!$A$1:$L$2336,4,FALSE)</f>
        <v>yes</v>
      </c>
      <c r="F1379" t="str">
        <f>VLOOKUP(A1379,'Medical Examinations'!$A$1:$L$2336,5,FALSE)</f>
        <v>No</v>
      </c>
      <c r="G1379" t="str">
        <f>VLOOKUP(A1379,'Medical Examinations'!$A$1:$L$2336,6,FALSE)</f>
        <v>No</v>
      </c>
      <c r="H1379" s="25">
        <f>VLOOKUP(A1379,'Medical Examinations'!$A$1:$L$2336,7,FALSE)</f>
        <v>0</v>
      </c>
      <c r="I1379" t="str">
        <f>VLOOKUP(A1379,'Medical Examinations'!$A$1:$L$2336,8,FALSE)</f>
        <v>No</v>
      </c>
      <c r="J1379" t="str">
        <f>VLOOKUP(A1379,'Medical Examinations'!$A$1:$L$2336,11,FALSE)</f>
        <v>Obesity</v>
      </c>
      <c r="K1379" t="str">
        <f>VLOOKUP(A1379,'Medical Examinations'!$A$1:$L$2336,12,FALSE)</f>
        <v>Diabetes</v>
      </c>
      <c r="L1379" t="str">
        <f>VLOOKUP(A1379,'Hospitalisation Details'!$A$1:$M$2344,12,FALSE)</f>
        <v>30-06-1981</v>
      </c>
      <c r="M1379">
        <f>VLOOKUP(A1379,'Hospitalisation Details'!$A$1:$M$2344,6,FALSE)</f>
        <v>7749.16</v>
      </c>
      <c r="N1379" t="str">
        <f>VLOOKUP(A1379,'Hospitalisation Details'!$A$1:$M$2344,7,FALSE)</f>
        <v>tier - 2</v>
      </c>
      <c r="O1379" t="str">
        <f>VLOOKUP(A1379,'Hospitalisation Details'!$A$1:$M$2344,8,FALSE)</f>
        <v>tier - 1</v>
      </c>
      <c r="P1379" t="str">
        <f>VLOOKUP(A1379,'Hospitalisation Details'!$A$1:$M$2344,9,FALSE)</f>
        <v>R1012</v>
      </c>
      <c r="Q1379">
        <f>VLOOKUP(A1379,'Hospitalisation Details'!$A$1:$M$2344,13,FALSE)</f>
        <v>42</v>
      </c>
    </row>
    <row r="1380" spans="1:17" ht="15.5" x14ac:dyDescent="0.35">
      <c r="A1380" s="21" t="s">
        <v>992</v>
      </c>
      <c r="B1380" t="str">
        <f>VLOOKUP('Customer Names'!A1380,'Customer Names'!$A$2:$C$2336,3,FALSE)</f>
        <v xml:space="preserve">  Daniel</v>
      </c>
      <c r="C1380">
        <f>VLOOKUP(A1380,'Medical Examinations'!$A$1:$L$2336,2, FALSE)</f>
        <v>26.62</v>
      </c>
      <c r="D1380">
        <f>VLOOKUP(A1380,'Medical Examinations'!$A$1:$L$2336,3,FALSE)</f>
        <v>6.15</v>
      </c>
      <c r="E1380" t="str">
        <f>VLOOKUP(A1380,'Medical Examinations'!$A$1:$L$2336,4,FALSE)</f>
        <v>yes</v>
      </c>
      <c r="F1380" t="str">
        <f>VLOOKUP(A1380,'Medical Examinations'!$A$1:$L$2336,5,FALSE)</f>
        <v>No</v>
      </c>
      <c r="G1380" t="str">
        <f>VLOOKUP(A1380,'Medical Examinations'!$A$1:$L$2336,6,FALSE)</f>
        <v>No</v>
      </c>
      <c r="H1380" s="25">
        <f>VLOOKUP(A1380,'Medical Examinations'!$A$1:$L$2336,7,FALSE)</f>
        <v>0</v>
      </c>
      <c r="I1380" t="str">
        <f>VLOOKUP(A1380,'Medical Examinations'!$A$1:$L$2336,8,FALSE)</f>
        <v>No</v>
      </c>
      <c r="J1380" t="str">
        <f>VLOOKUP(A1380,'Medical Examinations'!$A$1:$L$2336,11,FALSE)</f>
        <v>Over Weight</v>
      </c>
      <c r="K1380" t="str">
        <f>VLOOKUP(A1380,'Medical Examinations'!$A$1:$L$2336,12,FALSE)</f>
        <v>Prediabetes</v>
      </c>
      <c r="L1380" t="str">
        <f>VLOOKUP(A1380,'Hospitalisation Details'!$A$1:$M$2344,12,FALSE)</f>
        <v>12-12-1976</v>
      </c>
      <c r="M1380">
        <f>VLOOKUP(A1380,'Hospitalisation Details'!$A$1:$M$2344,6,FALSE)</f>
        <v>7742.11</v>
      </c>
      <c r="N1380" t="str">
        <f>VLOOKUP(A1380,'Hospitalisation Details'!$A$1:$M$2344,7,FALSE)</f>
        <v>tier - 3</v>
      </c>
      <c r="O1380" t="str">
        <f>VLOOKUP(A1380,'Hospitalisation Details'!$A$1:$M$2344,8,FALSE)</f>
        <v>tier - 2</v>
      </c>
      <c r="P1380" t="str">
        <f>VLOOKUP(A1380,'Hospitalisation Details'!$A$1:$M$2344,9,FALSE)</f>
        <v>R1013</v>
      </c>
      <c r="Q1380">
        <f>VLOOKUP(A1380,'Hospitalisation Details'!$A$1:$M$2344,13,FALSE)</f>
        <v>46</v>
      </c>
    </row>
    <row r="1381" spans="1:17" ht="15.5" x14ac:dyDescent="0.35">
      <c r="A1381" s="21" t="s">
        <v>991</v>
      </c>
      <c r="B1381" t="str">
        <f>VLOOKUP('Customer Names'!A1381,'Customer Names'!$A$2:$C$2336,3,FALSE)</f>
        <v xml:space="preserve">  Jaime</v>
      </c>
      <c r="C1381">
        <f>VLOOKUP(A1381,'Medical Examinations'!$A$1:$L$2336,2, FALSE)</f>
        <v>37.1</v>
      </c>
      <c r="D1381">
        <f>VLOOKUP(A1381,'Medical Examinations'!$A$1:$L$2336,3,FALSE)</f>
        <v>11.08</v>
      </c>
      <c r="E1381" t="str">
        <f>VLOOKUP(A1381,'Medical Examinations'!$A$1:$L$2336,4,FALSE)</f>
        <v>No</v>
      </c>
      <c r="F1381" t="str">
        <f>VLOOKUP(A1381,'Medical Examinations'!$A$1:$L$2336,5,FALSE)</f>
        <v>No</v>
      </c>
      <c r="G1381" t="str">
        <f>VLOOKUP(A1381,'Medical Examinations'!$A$1:$L$2336,6,FALSE)</f>
        <v>No</v>
      </c>
      <c r="H1381" s="25">
        <f>VLOOKUP(A1381,'Medical Examinations'!$A$1:$L$2336,7,FALSE)</f>
        <v>0</v>
      </c>
      <c r="I1381" t="str">
        <f>VLOOKUP(A1381,'Medical Examinations'!$A$1:$L$2336,8,FALSE)</f>
        <v>No</v>
      </c>
      <c r="J1381" t="str">
        <f>VLOOKUP(A1381,'Medical Examinations'!$A$1:$L$2336,11,FALSE)</f>
        <v>Obesity</v>
      </c>
      <c r="K1381" t="str">
        <f>VLOOKUP(A1381,'Medical Examinations'!$A$1:$L$2336,12,FALSE)</f>
        <v>Diabetes</v>
      </c>
      <c r="L1381" t="str">
        <f>VLOOKUP(A1381,'Hospitalisation Details'!$A$1:$M$2344,12,FALSE)</f>
        <v>04-09-1978</v>
      </c>
      <c r="M1381">
        <f>VLOOKUP(A1381,'Hospitalisation Details'!$A$1:$M$2344,6,FALSE)</f>
        <v>7740.34</v>
      </c>
      <c r="N1381" t="str">
        <f>VLOOKUP(A1381,'Hospitalisation Details'!$A$1:$M$2344,7,FALSE)</f>
        <v>tier - 1</v>
      </c>
      <c r="O1381" t="str">
        <f>VLOOKUP(A1381,'Hospitalisation Details'!$A$1:$M$2344,8,FALSE)</f>
        <v>tier - 1</v>
      </c>
      <c r="P1381" t="str">
        <f>VLOOKUP(A1381,'Hospitalisation Details'!$A$1:$M$2344,9,FALSE)</f>
        <v>R1011</v>
      </c>
      <c r="Q1381">
        <f>VLOOKUP(A1381,'Hospitalisation Details'!$A$1:$M$2344,13,FALSE)</f>
        <v>44</v>
      </c>
    </row>
    <row r="1382" spans="1:17" ht="15.5" x14ac:dyDescent="0.35">
      <c r="A1382" s="21" t="s">
        <v>990</v>
      </c>
      <c r="B1382" t="str">
        <f>VLOOKUP('Customer Names'!A1382,'Customer Names'!$A$2:$C$2336,3,FALSE)</f>
        <v xml:space="preserve">  Erik R</v>
      </c>
      <c r="C1382">
        <f>VLOOKUP(A1382,'Medical Examinations'!$A$1:$L$2336,2, FALSE)</f>
        <v>18.28</v>
      </c>
      <c r="D1382">
        <f>VLOOKUP(A1382,'Medical Examinations'!$A$1:$L$2336,3,FALSE)</f>
        <v>7.95</v>
      </c>
      <c r="E1382" t="str">
        <f>VLOOKUP(A1382,'Medical Examinations'!$A$1:$L$2336,4,FALSE)</f>
        <v>No</v>
      </c>
      <c r="F1382" t="str">
        <f>VLOOKUP(A1382,'Medical Examinations'!$A$1:$L$2336,5,FALSE)</f>
        <v>No</v>
      </c>
      <c r="G1382" t="str">
        <f>VLOOKUP(A1382,'Medical Examinations'!$A$1:$L$2336,6,FALSE)</f>
        <v>No</v>
      </c>
      <c r="H1382" s="25">
        <f>VLOOKUP(A1382,'Medical Examinations'!$A$1:$L$2336,7,FALSE)</f>
        <v>0</v>
      </c>
      <c r="I1382" t="str">
        <f>VLOOKUP(A1382,'Medical Examinations'!$A$1:$L$2336,8,FALSE)</f>
        <v>No</v>
      </c>
      <c r="J1382" t="str">
        <f>VLOOKUP(A1382,'Medical Examinations'!$A$1:$L$2336,11,FALSE)</f>
        <v>Underweight</v>
      </c>
      <c r="K1382" t="str">
        <f>VLOOKUP(A1382,'Medical Examinations'!$A$1:$L$2336,12,FALSE)</f>
        <v>Diabetes</v>
      </c>
      <c r="L1382" t="str">
        <f>VLOOKUP(A1382,'Hospitalisation Details'!$A$1:$M$2344,12,FALSE)</f>
        <v>18-07-1965</v>
      </c>
      <c r="M1382">
        <f>VLOOKUP(A1382,'Hospitalisation Details'!$A$1:$M$2344,6,FALSE)</f>
        <v>7736.39</v>
      </c>
      <c r="N1382" t="str">
        <f>VLOOKUP(A1382,'Hospitalisation Details'!$A$1:$M$2344,7,FALSE)</f>
        <v>tier - 3</v>
      </c>
      <c r="O1382" t="str">
        <f>VLOOKUP(A1382,'Hospitalisation Details'!$A$1:$M$2344,8,FALSE)</f>
        <v>tier - 2</v>
      </c>
      <c r="P1382" t="str">
        <f>VLOOKUP(A1382,'Hospitalisation Details'!$A$1:$M$2344,9,FALSE)</f>
        <v>R1013</v>
      </c>
      <c r="Q1382">
        <f>VLOOKUP(A1382,'Hospitalisation Details'!$A$1:$M$2344,13,FALSE)</f>
        <v>58</v>
      </c>
    </row>
    <row r="1383" spans="1:17" ht="15.5" x14ac:dyDescent="0.35">
      <c r="A1383" s="21" t="s">
        <v>989</v>
      </c>
      <c r="B1383" t="str">
        <f>VLOOKUP('Customer Names'!A1383,'Customer Names'!$A$2:$C$2336,3,FALSE)</f>
        <v xml:space="preserve">  Katie</v>
      </c>
      <c r="C1383">
        <f>VLOOKUP(A1383,'Medical Examinations'!$A$1:$L$2336,2, FALSE)</f>
        <v>35.814999999999998</v>
      </c>
      <c r="D1383">
        <f>VLOOKUP(A1383,'Medical Examinations'!$A$1:$L$2336,3,FALSE)</f>
        <v>6.23</v>
      </c>
      <c r="E1383" t="str">
        <f>VLOOKUP(A1383,'Medical Examinations'!$A$1:$L$2336,4,FALSE)</f>
        <v>No</v>
      </c>
      <c r="F1383" t="str">
        <f>VLOOKUP(A1383,'Medical Examinations'!$A$1:$L$2336,5,FALSE)</f>
        <v>No</v>
      </c>
      <c r="G1383" t="str">
        <f>VLOOKUP(A1383,'Medical Examinations'!$A$1:$L$2336,6,FALSE)</f>
        <v>No</v>
      </c>
      <c r="H1383" s="25">
        <f>VLOOKUP(A1383,'Medical Examinations'!$A$1:$L$2336,7,FALSE)</f>
        <v>0</v>
      </c>
      <c r="I1383" t="str">
        <f>VLOOKUP(A1383,'Medical Examinations'!$A$1:$L$2336,8,FALSE)</f>
        <v>No</v>
      </c>
      <c r="J1383" t="str">
        <f>VLOOKUP(A1383,'Medical Examinations'!$A$1:$L$2336,11,FALSE)</f>
        <v>Obesity</v>
      </c>
      <c r="K1383" t="str">
        <f>VLOOKUP(A1383,'Medical Examinations'!$A$1:$L$2336,12,FALSE)</f>
        <v>Prediabetes</v>
      </c>
      <c r="L1383" t="str">
        <f>VLOOKUP(A1383,'Hospitalisation Details'!$A$1:$M$2344,12,FALSE)</f>
        <v>29-08-1977</v>
      </c>
      <c r="M1383">
        <f>VLOOKUP(A1383,'Hospitalisation Details'!$A$1:$M$2344,6,FALSE)</f>
        <v>7731.86</v>
      </c>
      <c r="N1383" t="str">
        <f>VLOOKUP(A1383,'Hospitalisation Details'!$A$1:$M$2344,7,FALSE)</f>
        <v>tier - 2</v>
      </c>
      <c r="O1383" t="str">
        <f>VLOOKUP(A1383,'Hospitalisation Details'!$A$1:$M$2344,8,FALSE)</f>
        <v>tier - 3</v>
      </c>
      <c r="P1383" t="str">
        <f>VLOOKUP(A1383,'Hospitalisation Details'!$A$1:$M$2344,9,FALSE)</f>
        <v>R1012</v>
      </c>
      <c r="Q1383">
        <f>VLOOKUP(A1383,'Hospitalisation Details'!$A$1:$M$2344,13,FALSE)</f>
        <v>45</v>
      </c>
    </row>
    <row r="1384" spans="1:17" ht="15.5" x14ac:dyDescent="0.35">
      <c r="A1384" s="21" t="s">
        <v>988</v>
      </c>
      <c r="B1384" t="str">
        <f>VLOOKUP('Customer Names'!A1384,'Customer Names'!$A$2:$C$2336,3,FALSE)</f>
        <v xml:space="preserve">  Thomas A</v>
      </c>
      <c r="C1384">
        <f>VLOOKUP(A1384,'Medical Examinations'!$A$1:$L$2336,2, FALSE)</f>
        <v>30.69</v>
      </c>
      <c r="D1384">
        <f>VLOOKUP(A1384,'Medical Examinations'!$A$1:$L$2336,3,FALSE)</f>
        <v>6.5</v>
      </c>
      <c r="E1384" t="str">
        <f>VLOOKUP(A1384,'Medical Examinations'!$A$1:$L$2336,4,FALSE)</f>
        <v>No</v>
      </c>
      <c r="F1384" t="str">
        <f>VLOOKUP(A1384,'Medical Examinations'!$A$1:$L$2336,5,FALSE)</f>
        <v>No</v>
      </c>
      <c r="G1384" t="str">
        <f>VLOOKUP(A1384,'Medical Examinations'!$A$1:$L$2336,6,FALSE)</f>
        <v>No</v>
      </c>
      <c r="H1384" s="25">
        <f>VLOOKUP(A1384,'Medical Examinations'!$A$1:$L$2336,7,FALSE)</f>
        <v>0</v>
      </c>
      <c r="I1384" t="str">
        <f>VLOOKUP(A1384,'Medical Examinations'!$A$1:$L$2336,8,FALSE)</f>
        <v>No</v>
      </c>
      <c r="J1384" t="str">
        <f>VLOOKUP(A1384,'Medical Examinations'!$A$1:$L$2336,11,FALSE)</f>
        <v>Obesity</v>
      </c>
      <c r="K1384" t="str">
        <f>VLOOKUP(A1384,'Medical Examinations'!$A$1:$L$2336,12,FALSE)</f>
        <v>Diabetes</v>
      </c>
      <c r="L1384" t="str">
        <f>VLOOKUP(A1384,'Hospitalisation Details'!$A$1:$M$2344,12,FALSE)</f>
        <v>04-12-1978</v>
      </c>
      <c r="M1384">
        <f>VLOOKUP(A1384,'Hospitalisation Details'!$A$1:$M$2344,6,FALSE)</f>
        <v>7731.43</v>
      </c>
      <c r="N1384" t="str">
        <f>VLOOKUP(A1384,'Hospitalisation Details'!$A$1:$M$2344,7,FALSE)</f>
        <v>tier - 3</v>
      </c>
      <c r="O1384" t="str">
        <f>VLOOKUP(A1384,'Hospitalisation Details'!$A$1:$M$2344,8,FALSE)</f>
        <v>tier - 2</v>
      </c>
      <c r="P1384" t="str">
        <f>VLOOKUP(A1384,'Hospitalisation Details'!$A$1:$M$2344,9,FALSE)</f>
        <v>R1013</v>
      </c>
      <c r="Q1384">
        <f>VLOOKUP(A1384,'Hospitalisation Details'!$A$1:$M$2344,13,FALSE)</f>
        <v>44</v>
      </c>
    </row>
    <row r="1385" spans="1:17" ht="15.5" x14ac:dyDescent="0.35">
      <c r="A1385" s="21" t="s">
        <v>987</v>
      </c>
      <c r="B1385" t="str">
        <f>VLOOKUP('Customer Names'!A1385,'Customer Names'!$A$2:$C$2336,3,FALSE)</f>
        <v xml:space="preserve">  Jean-Marc</v>
      </c>
      <c r="C1385">
        <f>VLOOKUP(A1385,'Medical Examinations'!$A$1:$L$2336,2, FALSE)</f>
        <v>26.125</v>
      </c>
      <c r="D1385">
        <f>VLOOKUP(A1385,'Medical Examinations'!$A$1:$L$2336,3,FALSE)</f>
        <v>5.22</v>
      </c>
      <c r="E1385" t="str">
        <f>VLOOKUP(A1385,'Medical Examinations'!$A$1:$L$2336,4,FALSE)</f>
        <v>No</v>
      </c>
      <c r="F1385" t="str">
        <f>VLOOKUP(A1385,'Medical Examinations'!$A$1:$L$2336,5,FALSE)</f>
        <v>No</v>
      </c>
      <c r="G1385" t="str">
        <f>VLOOKUP(A1385,'Medical Examinations'!$A$1:$L$2336,6,FALSE)</f>
        <v>No</v>
      </c>
      <c r="H1385" s="25">
        <f>VLOOKUP(A1385,'Medical Examinations'!$A$1:$L$2336,7,FALSE)</f>
        <v>0</v>
      </c>
      <c r="I1385" t="str">
        <f>VLOOKUP(A1385,'Medical Examinations'!$A$1:$L$2336,8,FALSE)</f>
        <v>No</v>
      </c>
      <c r="J1385" t="str">
        <f>VLOOKUP(A1385,'Medical Examinations'!$A$1:$L$2336,11,FALSE)</f>
        <v>Over Weight</v>
      </c>
      <c r="K1385" t="str">
        <f>VLOOKUP(A1385,'Medical Examinations'!$A$1:$L$2336,12,FALSE)</f>
        <v>Normal</v>
      </c>
      <c r="L1385" t="str">
        <f>VLOOKUP(A1385,'Hospitalisation Details'!$A$1:$M$2344,12,FALSE)</f>
        <v>10-09-1980</v>
      </c>
      <c r="M1385">
        <f>VLOOKUP(A1385,'Hospitalisation Details'!$A$1:$M$2344,6,FALSE)</f>
        <v>7729.65</v>
      </c>
      <c r="N1385" t="str">
        <f>VLOOKUP(A1385,'Hospitalisation Details'!$A$1:$M$2344,7,FALSE)</f>
        <v>tier - 3</v>
      </c>
      <c r="O1385" t="str">
        <f>VLOOKUP(A1385,'Hospitalisation Details'!$A$1:$M$2344,8,FALSE)</f>
        <v>tier - 1</v>
      </c>
      <c r="P1385" t="str">
        <f>VLOOKUP(A1385,'Hospitalisation Details'!$A$1:$M$2344,9,FALSE)</f>
        <v>R1016</v>
      </c>
      <c r="Q1385">
        <f>VLOOKUP(A1385,'Hospitalisation Details'!$A$1:$M$2344,13,FALSE)</f>
        <v>42</v>
      </c>
    </row>
    <row r="1386" spans="1:17" ht="15.5" x14ac:dyDescent="0.35">
      <c r="A1386" s="21" t="s">
        <v>986</v>
      </c>
      <c r="B1386" t="str">
        <f>VLOOKUP('Customer Names'!A1386,'Customer Names'!$A$2:$C$2336,3,FALSE)</f>
        <v xml:space="preserve">  Kerry L</v>
      </c>
      <c r="C1386">
        <f>VLOOKUP(A1386,'Medical Examinations'!$A$1:$L$2336,2, FALSE)</f>
        <v>34.58</v>
      </c>
      <c r="D1386">
        <f>VLOOKUP(A1386,'Medical Examinations'!$A$1:$L$2336,3,FALSE)</f>
        <v>6.3</v>
      </c>
      <c r="E1386" t="str">
        <f>VLOOKUP(A1386,'Medical Examinations'!$A$1:$L$2336,4,FALSE)</f>
        <v>No</v>
      </c>
      <c r="F1386" t="str">
        <f>VLOOKUP(A1386,'Medical Examinations'!$A$1:$L$2336,5,FALSE)</f>
        <v>No</v>
      </c>
      <c r="G1386" t="str">
        <f>VLOOKUP(A1386,'Medical Examinations'!$A$1:$L$2336,6,FALSE)</f>
        <v>Yes</v>
      </c>
      <c r="H1386" s="25">
        <f>VLOOKUP(A1386,'Medical Examinations'!$A$1:$L$2336,7,FALSE)</f>
        <v>1</v>
      </c>
      <c r="I1386" t="str">
        <f>VLOOKUP(A1386,'Medical Examinations'!$A$1:$L$2336,8,FALSE)</f>
        <v>No</v>
      </c>
      <c r="J1386" t="str">
        <f>VLOOKUP(A1386,'Medical Examinations'!$A$1:$L$2336,11,FALSE)</f>
        <v>Obesity</v>
      </c>
      <c r="K1386" t="str">
        <f>VLOOKUP(A1386,'Medical Examinations'!$A$1:$L$2336,12,FALSE)</f>
        <v>Prediabetes</v>
      </c>
      <c r="L1386" t="str">
        <f>VLOOKUP(A1386,'Hospitalisation Details'!$A$1:$M$2344,12,FALSE)</f>
        <v>02-06-1979</v>
      </c>
      <c r="M1386">
        <f>VLOOKUP(A1386,'Hospitalisation Details'!$A$1:$M$2344,6,FALSE)</f>
        <v>7727.25</v>
      </c>
      <c r="N1386" t="str">
        <f>VLOOKUP(A1386,'Hospitalisation Details'!$A$1:$M$2344,7,FALSE)</f>
        <v>tier - 2</v>
      </c>
      <c r="O1386" t="str">
        <f>VLOOKUP(A1386,'Hospitalisation Details'!$A$1:$M$2344,8,FALSE)</f>
        <v>tier - 3</v>
      </c>
      <c r="P1386" t="str">
        <f>VLOOKUP(A1386,'Hospitalisation Details'!$A$1:$M$2344,9,FALSE)</f>
        <v>R1012</v>
      </c>
      <c r="Q1386">
        <f>VLOOKUP(A1386,'Hospitalisation Details'!$A$1:$M$2344,13,FALSE)</f>
        <v>44</v>
      </c>
    </row>
    <row r="1387" spans="1:17" ht="15.5" x14ac:dyDescent="0.35">
      <c r="A1387" s="21" t="s">
        <v>985</v>
      </c>
      <c r="B1387" t="str">
        <f>VLOOKUP('Customer Names'!A1387,'Customer Names'!$A$2:$C$2336,3,FALSE)</f>
        <v xml:space="preserve">  Ulrich</v>
      </c>
      <c r="C1387">
        <f>VLOOKUP(A1387,'Medical Examinations'!$A$1:$L$2336,2, FALSE)</f>
        <v>27.4</v>
      </c>
      <c r="D1387">
        <f>VLOOKUP(A1387,'Medical Examinations'!$A$1:$L$2336,3,FALSE)</f>
        <v>8.84</v>
      </c>
      <c r="E1387" t="str">
        <f>VLOOKUP(A1387,'Medical Examinations'!$A$1:$L$2336,4,FALSE)</f>
        <v>No</v>
      </c>
      <c r="F1387" t="str">
        <f>VLOOKUP(A1387,'Medical Examinations'!$A$1:$L$2336,5,FALSE)</f>
        <v>No</v>
      </c>
      <c r="G1387" t="str">
        <f>VLOOKUP(A1387,'Medical Examinations'!$A$1:$L$2336,6,FALSE)</f>
        <v>No</v>
      </c>
      <c r="H1387" s="25">
        <f>VLOOKUP(A1387,'Medical Examinations'!$A$1:$L$2336,7,FALSE)</f>
        <v>0</v>
      </c>
      <c r="I1387" t="str">
        <f>VLOOKUP(A1387,'Medical Examinations'!$A$1:$L$2336,8,FALSE)</f>
        <v>No</v>
      </c>
      <c r="J1387" t="str">
        <f>VLOOKUP(A1387,'Medical Examinations'!$A$1:$L$2336,11,FALSE)</f>
        <v>Over Weight</v>
      </c>
      <c r="K1387" t="str">
        <f>VLOOKUP(A1387,'Medical Examinations'!$A$1:$L$2336,12,FALSE)</f>
        <v>Diabetes</v>
      </c>
      <c r="L1387" t="str">
        <f>VLOOKUP(A1387,'Hospitalisation Details'!$A$1:$M$2344,12,FALSE)</f>
        <v>29-12-1978</v>
      </c>
      <c r="M1387">
        <f>VLOOKUP(A1387,'Hospitalisation Details'!$A$1:$M$2344,6,FALSE)</f>
        <v>7726.85</v>
      </c>
      <c r="N1387" t="str">
        <f>VLOOKUP(A1387,'Hospitalisation Details'!$A$1:$M$2344,7,FALSE)</f>
        <v>tier - 1</v>
      </c>
      <c r="O1387" t="str">
        <f>VLOOKUP(A1387,'Hospitalisation Details'!$A$1:$M$2344,8,FALSE)</f>
        <v>tier - 2</v>
      </c>
      <c r="P1387" t="str">
        <f>VLOOKUP(A1387,'Hospitalisation Details'!$A$1:$M$2344,9,FALSE)</f>
        <v>R1011</v>
      </c>
      <c r="Q1387">
        <f>VLOOKUP(A1387,'Hospitalisation Details'!$A$1:$M$2344,13,FALSE)</f>
        <v>44</v>
      </c>
    </row>
    <row r="1388" spans="1:17" ht="15.5" x14ac:dyDescent="0.35">
      <c r="A1388" s="21" t="s">
        <v>984</v>
      </c>
      <c r="B1388" t="str">
        <f>VLOOKUP('Customer Names'!A1388,'Customer Names'!$A$2:$C$2336,3,FALSE)</f>
        <v xml:space="preserve">  Justin P</v>
      </c>
      <c r="C1388">
        <f>VLOOKUP(A1388,'Medical Examinations'!$A$1:$L$2336,2, FALSE)</f>
        <v>27.53</v>
      </c>
      <c r="D1388">
        <f>VLOOKUP(A1388,'Medical Examinations'!$A$1:$L$2336,3,FALSE)</f>
        <v>4.1100000000000003</v>
      </c>
      <c r="E1388" t="str">
        <f>VLOOKUP(A1388,'Medical Examinations'!$A$1:$L$2336,4,FALSE)</f>
        <v>No</v>
      </c>
      <c r="F1388" t="str">
        <f>VLOOKUP(A1388,'Medical Examinations'!$A$1:$L$2336,5,FALSE)</f>
        <v>No</v>
      </c>
      <c r="G1388" t="str">
        <f>VLOOKUP(A1388,'Medical Examinations'!$A$1:$L$2336,6,FALSE)</f>
        <v>No</v>
      </c>
      <c r="H1388" s="25">
        <f>VLOOKUP(A1388,'Medical Examinations'!$A$1:$L$2336,7,FALSE)</f>
        <v>1</v>
      </c>
      <c r="I1388" t="str">
        <f>VLOOKUP(A1388,'Medical Examinations'!$A$1:$L$2336,8,FALSE)</f>
        <v>No</v>
      </c>
      <c r="J1388" t="str">
        <f>VLOOKUP(A1388,'Medical Examinations'!$A$1:$L$2336,11,FALSE)</f>
        <v>Over Weight</v>
      </c>
      <c r="K1388" t="str">
        <f>VLOOKUP(A1388,'Medical Examinations'!$A$1:$L$2336,12,FALSE)</f>
        <v>Normal</v>
      </c>
      <c r="L1388" t="str">
        <f>VLOOKUP(A1388,'Hospitalisation Details'!$A$1:$M$2344,12,FALSE)</f>
        <v>12-07-1987</v>
      </c>
      <c r="M1388">
        <f>VLOOKUP(A1388,'Hospitalisation Details'!$A$1:$M$2344,6,FALSE)</f>
        <v>7684.62</v>
      </c>
      <c r="N1388" t="str">
        <f>VLOOKUP(A1388,'Hospitalisation Details'!$A$1:$M$2344,7,FALSE)</f>
        <v>tier - 2</v>
      </c>
      <c r="O1388" t="str">
        <f>VLOOKUP(A1388,'Hospitalisation Details'!$A$1:$M$2344,8,FALSE)</f>
        <v>tier - 3</v>
      </c>
      <c r="P1388" t="str">
        <f>VLOOKUP(A1388,'Hospitalisation Details'!$A$1:$M$2344,9,FALSE)</f>
        <v>R1021</v>
      </c>
      <c r="Q1388">
        <f>VLOOKUP(A1388,'Hospitalisation Details'!$A$1:$M$2344,13,FALSE)</f>
        <v>36</v>
      </c>
    </row>
    <row r="1389" spans="1:17" ht="15.5" x14ac:dyDescent="0.35">
      <c r="A1389" s="21" t="s">
        <v>983</v>
      </c>
      <c r="B1389" t="str">
        <f>VLOOKUP('Customer Names'!A1389,'Customer Names'!$A$2:$C$2336,3,FALSE)</f>
        <v xml:space="preserve">  Hannah E</v>
      </c>
      <c r="C1389">
        <f>VLOOKUP(A1389,'Medical Examinations'!$A$1:$L$2336,2, FALSE)</f>
        <v>33</v>
      </c>
      <c r="D1389">
        <f>VLOOKUP(A1389,'Medical Examinations'!$A$1:$L$2336,3,FALSE)</f>
        <v>4.57</v>
      </c>
      <c r="E1389" t="str">
        <f>VLOOKUP(A1389,'Medical Examinations'!$A$1:$L$2336,4,FALSE)</f>
        <v>No</v>
      </c>
      <c r="F1389" t="str">
        <f>VLOOKUP(A1389,'Medical Examinations'!$A$1:$L$2336,5,FALSE)</f>
        <v>No</v>
      </c>
      <c r="G1389" t="str">
        <f>VLOOKUP(A1389,'Medical Examinations'!$A$1:$L$2336,6,FALSE)</f>
        <v>No</v>
      </c>
      <c r="H1389" s="25">
        <f>VLOOKUP(A1389,'Medical Examinations'!$A$1:$L$2336,7,FALSE)</f>
        <v>0</v>
      </c>
      <c r="I1389" t="str">
        <f>VLOOKUP(A1389,'Medical Examinations'!$A$1:$L$2336,8,FALSE)</f>
        <v>No</v>
      </c>
      <c r="J1389" t="str">
        <f>VLOOKUP(A1389,'Medical Examinations'!$A$1:$L$2336,11,FALSE)</f>
        <v>Obesity</v>
      </c>
      <c r="K1389" t="str">
        <f>VLOOKUP(A1389,'Medical Examinations'!$A$1:$L$2336,12,FALSE)</f>
        <v>Normal</v>
      </c>
      <c r="L1389" t="str">
        <f>VLOOKUP(A1389,'Hospitalisation Details'!$A$1:$M$2344,12,FALSE)</f>
        <v>18-12-1982</v>
      </c>
      <c r="M1389">
        <f>VLOOKUP(A1389,'Hospitalisation Details'!$A$1:$M$2344,6,FALSE)</f>
        <v>7682.67</v>
      </c>
      <c r="N1389" t="str">
        <f>VLOOKUP(A1389,'Hospitalisation Details'!$A$1:$M$2344,7,FALSE)</f>
        <v>tier - 2</v>
      </c>
      <c r="O1389" t="str">
        <f>VLOOKUP(A1389,'Hospitalisation Details'!$A$1:$M$2344,8,FALSE)</f>
        <v>tier - 1</v>
      </c>
      <c r="P1389" t="str">
        <f>VLOOKUP(A1389,'Hospitalisation Details'!$A$1:$M$2344,9,FALSE)</f>
        <v>R1013</v>
      </c>
      <c r="Q1389">
        <f>VLOOKUP(A1389,'Hospitalisation Details'!$A$1:$M$2344,13,FALSE)</f>
        <v>40</v>
      </c>
    </row>
    <row r="1390" spans="1:17" ht="15.5" x14ac:dyDescent="0.35">
      <c r="A1390" s="21" t="s">
        <v>982</v>
      </c>
      <c r="B1390" t="str">
        <f>VLOOKUP('Customer Names'!A1390,'Customer Names'!$A$2:$C$2336,3,FALSE)</f>
        <v xml:space="preserve">  David</v>
      </c>
      <c r="C1390">
        <f>VLOOKUP(A1390,'Medical Examinations'!$A$1:$L$2336,2, FALSE)</f>
        <v>25.78</v>
      </c>
      <c r="D1390">
        <f>VLOOKUP(A1390,'Medical Examinations'!$A$1:$L$2336,3,FALSE)</f>
        <v>11.06</v>
      </c>
      <c r="E1390" t="str">
        <f>VLOOKUP(A1390,'Medical Examinations'!$A$1:$L$2336,4,FALSE)</f>
        <v>yes</v>
      </c>
      <c r="F1390" t="str">
        <f>VLOOKUP(A1390,'Medical Examinations'!$A$1:$L$2336,5,FALSE)</f>
        <v>No</v>
      </c>
      <c r="G1390" t="str">
        <f>VLOOKUP(A1390,'Medical Examinations'!$A$1:$L$2336,6,FALSE)</f>
        <v>No</v>
      </c>
      <c r="H1390" s="25">
        <f>VLOOKUP(A1390,'Medical Examinations'!$A$1:$L$2336,7,FALSE)</f>
        <v>0</v>
      </c>
      <c r="I1390" t="str">
        <f>VLOOKUP(A1390,'Medical Examinations'!$A$1:$L$2336,8,FALSE)</f>
        <v>No</v>
      </c>
      <c r="J1390" t="str">
        <f>VLOOKUP(A1390,'Medical Examinations'!$A$1:$L$2336,11,FALSE)</f>
        <v>Over Weight</v>
      </c>
      <c r="K1390" t="str">
        <f>VLOOKUP(A1390,'Medical Examinations'!$A$1:$L$2336,12,FALSE)</f>
        <v>Diabetes</v>
      </c>
      <c r="L1390" t="str">
        <f>VLOOKUP(A1390,'Hospitalisation Details'!$A$1:$M$2344,12,FALSE)</f>
        <v>19-12-1981</v>
      </c>
      <c r="M1390">
        <f>VLOOKUP(A1390,'Hospitalisation Details'!$A$1:$M$2344,6,FALSE)</f>
        <v>7681.17</v>
      </c>
      <c r="N1390" t="str">
        <f>VLOOKUP(A1390,'Hospitalisation Details'!$A$1:$M$2344,7,FALSE)</f>
        <v>tier - 2</v>
      </c>
      <c r="O1390" t="str">
        <f>VLOOKUP(A1390,'Hospitalisation Details'!$A$1:$M$2344,8,FALSE)</f>
        <v>tier - 2</v>
      </c>
      <c r="P1390" t="str">
        <f>VLOOKUP(A1390,'Hospitalisation Details'!$A$1:$M$2344,9,FALSE)</f>
        <v>R1020</v>
      </c>
      <c r="Q1390">
        <f>VLOOKUP(A1390,'Hospitalisation Details'!$A$1:$M$2344,13,FALSE)</f>
        <v>41</v>
      </c>
    </row>
    <row r="1391" spans="1:17" ht="15.5" x14ac:dyDescent="0.35">
      <c r="A1391" s="21" t="s">
        <v>981</v>
      </c>
      <c r="B1391" t="str">
        <f>VLOOKUP('Customer Names'!A1391,'Customer Names'!$A$2:$C$2336,3,FALSE)</f>
        <v xml:space="preserve">  Jim</v>
      </c>
      <c r="C1391">
        <f>VLOOKUP(A1391,'Medical Examinations'!$A$1:$L$2336,2, FALSE)</f>
        <v>22.66</v>
      </c>
      <c r="D1391">
        <f>VLOOKUP(A1391,'Medical Examinations'!$A$1:$L$2336,3,FALSE)</f>
        <v>10.68</v>
      </c>
      <c r="E1391" t="str">
        <f>VLOOKUP(A1391,'Medical Examinations'!$A$1:$L$2336,4,FALSE)</f>
        <v>No</v>
      </c>
      <c r="F1391" t="str">
        <f>VLOOKUP(A1391,'Medical Examinations'!$A$1:$L$2336,5,FALSE)</f>
        <v>No</v>
      </c>
      <c r="G1391" t="str">
        <f>VLOOKUP(A1391,'Medical Examinations'!$A$1:$L$2336,6,FALSE)</f>
        <v>No</v>
      </c>
      <c r="H1391" s="25">
        <f>VLOOKUP(A1391,'Medical Examinations'!$A$1:$L$2336,7,FALSE)</f>
        <v>0</v>
      </c>
      <c r="I1391" t="str">
        <f>VLOOKUP(A1391,'Medical Examinations'!$A$1:$L$2336,8,FALSE)</f>
        <v>No</v>
      </c>
      <c r="J1391" t="str">
        <f>VLOOKUP(A1391,'Medical Examinations'!$A$1:$L$2336,11,FALSE)</f>
        <v>Normal Weight</v>
      </c>
      <c r="K1391" t="str">
        <f>VLOOKUP(A1391,'Medical Examinations'!$A$1:$L$2336,12,FALSE)</f>
        <v>Diabetes</v>
      </c>
      <c r="L1391" t="str">
        <f>VLOOKUP(A1391,'Hospitalisation Details'!$A$1:$M$2344,12,FALSE)</f>
        <v>11-10-1971</v>
      </c>
      <c r="M1391">
        <f>VLOOKUP(A1391,'Hospitalisation Details'!$A$1:$M$2344,6,FALSE)</f>
        <v>7680.92</v>
      </c>
      <c r="N1391" t="str">
        <f>VLOOKUP(A1391,'Hospitalisation Details'!$A$1:$M$2344,7,FALSE)</f>
        <v>tier - 2</v>
      </c>
      <c r="O1391" t="str">
        <f>VLOOKUP(A1391,'Hospitalisation Details'!$A$1:$M$2344,8,FALSE)</f>
        <v>tier - 1</v>
      </c>
      <c r="P1391" t="str">
        <f>VLOOKUP(A1391,'Hospitalisation Details'!$A$1:$M$2344,9,FALSE)</f>
        <v>R1013</v>
      </c>
      <c r="Q1391">
        <f>VLOOKUP(A1391,'Hospitalisation Details'!$A$1:$M$2344,13,FALSE)</f>
        <v>51</v>
      </c>
    </row>
    <row r="1392" spans="1:17" ht="15.5" x14ac:dyDescent="0.35">
      <c r="A1392" s="21" t="s">
        <v>980</v>
      </c>
      <c r="B1392" t="str">
        <f>VLOOKUP('Customer Names'!A1392,'Customer Names'!$A$2:$C$2336,3,FALSE)</f>
        <v xml:space="preserve">  Joseph P</v>
      </c>
      <c r="C1392">
        <f>VLOOKUP(A1392,'Medical Examinations'!$A$1:$L$2336,2, FALSE)</f>
        <v>38.81</v>
      </c>
      <c r="D1392">
        <f>VLOOKUP(A1392,'Medical Examinations'!$A$1:$L$2336,3,FALSE)</f>
        <v>6.14</v>
      </c>
      <c r="E1392" t="str">
        <f>VLOOKUP(A1392,'Medical Examinations'!$A$1:$L$2336,4,FALSE)</f>
        <v>yes</v>
      </c>
      <c r="F1392" t="str">
        <f>VLOOKUP(A1392,'Medical Examinations'!$A$1:$L$2336,5,FALSE)</f>
        <v>No</v>
      </c>
      <c r="G1392" t="str">
        <f>VLOOKUP(A1392,'Medical Examinations'!$A$1:$L$2336,6,FALSE)</f>
        <v>No</v>
      </c>
      <c r="H1392" s="25">
        <f>VLOOKUP(A1392,'Medical Examinations'!$A$1:$L$2336,7,FALSE)</f>
        <v>1</v>
      </c>
      <c r="I1392" t="str">
        <f>VLOOKUP(A1392,'Medical Examinations'!$A$1:$L$2336,8,FALSE)</f>
        <v>No</v>
      </c>
      <c r="J1392" t="str">
        <f>VLOOKUP(A1392,'Medical Examinations'!$A$1:$L$2336,11,FALSE)</f>
        <v>Obesity</v>
      </c>
      <c r="K1392" t="str">
        <f>VLOOKUP(A1392,'Medical Examinations'!$A$1:$L$2336,12,FALSE)</f>
        <v>Prediabetes</v>
      </c>
      <c r="L1392" t="str">
        <f>VLOOKUP(A1392,'Hospitalisation Details'!$A$1:$M$2344,12,FALSE)</f>
        <v>13-09-1995</v>
      </c>
      <c r="M1392">
        <f>VLOOKUP(A1392,'Hospitalisation Details'!$A$1:$M$2344,6,FALSE)</f>
        <v>7676.4</v>
      </c>
      <c r="N1392" t="str">
        <f>VLOOKUP(A1392,'Hospitalisation Details'!$A$1:$M$2344,7,FALSE)</f>
        <v>tier - 2</v>
      </c>
      <c r="O1392" t="str">
        <f>VLOOKUP(A1392,'Hospitalisation Details'!$A$1:$M$2344,8,FALSE)</f>
        <v>tier - 1</v>
      </c>
      <c r="P1392" t="str">
        <f>VLOOKUP(A1392,'Hospitalisation Details'!$A$1:$M$2344,9,FALSE)</f>
        <v>R1012</v>
      </c>
      <c r="Q1392">
        <f>VLOOKUP(A1392,'Hospitalisation Details'!$A$1:$M$2344,13,FALSE)</f>
        <v>27</v>
      </c>
    </row>
    <row r="1393" spans="1:17" ht="15.5" x14ac:dyDescent="0.35">
      <c r="A1393" s="21" t="s">
        <v>979</v>
      </c>
      <c r="B1393" t="str">
        <f>VLOOKUP('Customer Names'!A1393,'Customer Names'!$A$2:$C$2336,3,FALSE)</f>
        <v xml:space="preserve">  Michael</v>
      </c>
      <c r="C1393">
        <f>VLOOKUP(A1393,'Medical Examinations'!$A$1:$L$2336,2, FALSE)</f>
        <v>38.51</v>
      </c>
      <c r="D1393">
        <f>VLOOKUP(A1393,'Medical Examinations'!$A$1:$L$2336,3,FALSE)</f>
        <v>5.45</v>
      </c>
      <c r="E1393" t="str">
        <f>VLOOKUP(A1393,'Medical Examinations'!$A$1:$L$2336,4,FALSE)</f>
        <v>yes</v>
      </c>
      <c r="F1393" t="str">
        <f>VLOOKUP(A1393,'Medical Examinations'!$A$1:$L$2336,5,FALSE)</f>
        <v>No</v>
      </c>
      <c r="G1393" t="str">
        <f>VLOOKUP(A1393,'Medical Examinations'!$A$1:$L$2336,6,FALSE)</f>
        <v>No</v>
      </c>
      <c r="H1393" s="25">
        <f>VLOOKUP(A1393,'Medical Examinations'!$A$1:$L$2336,7,FALSE)</f>
        <v>0</v>
      </c>
      <c r="I1393" t="str">
        <f>VLOOKUP(A1393,'Medical Examinations'!$A$1:$L$2336,8,FALSE)</f>
        <v>No</v>
      </c>
      <c r="J1393" t="str">
        <f>VLOOKUP(A1393,'Medical Examinations'!$A$1:$L$2336,11,FALSE)</f>
        <v>Obesity</v>
      </c>
      <c r="K1393" t="str">
        <f>VLOOKUP(A1393,'Medical Examinations'!$A$1:$L$2336,12,FALSE)</f>
        <v>Normal</v>
      </c>
      <c r="L1393" t="str">
        <f>VLOOKUP(A1393,'Hospitalisation Details'!$A$1:$M$2344,12,FALSE)</f>
        <v>24-11-1996</v>
      </c>
      <c r="M1393">
        <f>VLOOKUP(A1393,'Hospitalisation Details'!$A$1:$M$2344,6,FALSE)</f>
        <v>7670.75</v>
      </c>
      <c r="N1393" t="str">
        <f>VLOOKUP(A1393,'Hospitalisation Details'!$A$1:$M$2344,7,FALSE)</f>
        <v>tier - 2</v>
      </c>
      <c r="O1393" t="str">
        <f>VLOOKUP(A1393,'Hospitalisation Details'!$A$1:$M$2344,8,FALSE)</f>
        <v>tier - 2</v>
      </c>
      <c r="P1393" t="str">
        <f>VLOOKUP(A1393,'Hospitalisation Details'!$A$1:$M$2344,9,FALSE)</f>
        <v>R1022</v>
      </c>
      <c r="Q1393">
        <f>VLOOKUP(A1393,'Hospitalisation Details'!$A$1:$M$2344,13,FALSE)</f>
        <v>26</v>
      </c>
    </row>
    <row r="1394" spans="1:17" ht="15.5" x14ac:dyDescent="0.35">
      <c r="A1394" s="21" t="s">
        <v>978</v>
      </c>
      <c r="B1394" t="str">
        <f>VLOOKUP('Customer Names'!A1394,'Customer Names'!$A$2:$C$2336,3,FALSE)</f>
        <v xml:space="preserve">  Gina M</v>
      </c>
      <c r="C1394">
        <f>VLOOKUP(A1394,'Medical Examinations'!$A$1:$L$2336,2, FALSE)</f>
        <v>22.98</v>
      </c>
      <c r="D1394">
        <f>VLOOKUP(A1394,'Medical Examinations'!$A$1:$L$2336,3,FALSE)</f>
        <v>6.14</v>
      </c>
      <c r="E1394" t="str">
        <f>VLOOKUP(A1394,'Medical Examinations'!$A$1:$L$2336,4,FALSE)</f>
        <v>yes</v>
      </c>
      <c r="F1394" t="str">
        <f>VLOOKUP(A1394,'Medical Examinations'!$A$1:$L$2336,5,FALSE)</f>
        <v>No</v>
      </c>
      <c r="G1394" t="str">
        <f>VLOOKUP(A1394,'Medical Examinations'!$A$1:$L$2336,6,FALSE)</f>
        <v>No</v>
      </c>
      <c r="H1394" s="25">
        <f>VLOOKUP(A1394,'Medical Examinations'!$A$1:$L$2336,7,FALSE)</f>
        <v>0</v>
      </c>
      <c r="I1394" t="str">
        <f>VLOOKUP(A1394,'Medical Examinations'!$A$1:$L$2336,8,FALSE)</f>
        <v>No</v>
      </c>
      <c r="J1394" t="str">
        <f>VLOOKUP(A1394,'Medical Examinations'!$A$1:$L$2336,11,FALSE)</f>
        <v>Normal Weight</v>
      </c>
      <c r="K1394" t="str">
        <f>VLOOKUP(A1394,'Medical Examinations'!$A$1:$L$2336,12,FALSE)</f>
        <v>Prediabetes</v>
      </c>
      <c r="L1394" t="str">
        <f>VLOOKUP(A1394,'Hospitalisation Details'!$A$1:$M$2344,12,FALSE)</f>
        <v>09-10-1976</v>
      </c>
      <c r="M1394">
        <f>VLOOKUP(A1394,'Hospitalisation Details'!$A$1:$M$2344,6,FALSE)</f>
        <v>7662.47</v>
      </c>
      <c r="N1394" t="str">
        <f>VLOOKUP(A1394,'Hospitalisation Details'!$A$1:$M$2344,7,FALSE)</f>
        <v>tier - 2</v>
      </c>
      <c r="O1394" t="str">
        <f>VLOOKUP(A1394,'Hospitalisation Details'!$A$1:$M$2344,8,FALSE)</f>
        <v>tier - 1</v>
      </c>
      <c r="P1394" t="str">
        <f>VLOOKUP(A1394,'Hospitalisation Details'!$A$1:$M$2344,9,FALSE)</f>
        <v>R1011</v>
      </c>
      <c r="Q1394">
        <f>VLOOKUP(A1394,'Hospitalisation Details'!$A$1:$M$2344,13,FALSE)</f>
        <v>46</v>
      </c>
    </row>
    <row r="1395" spans="1:17" ht="15.5" x14ac:dyDescent="0.35">
      <c r="A1395" s="21" t="s">
        <v>977</v>
      </c>
      <c r="B1395" t="str">
        <f>VLOOKUP('Customer Names'!A1395,'Customer Names'!$A$2:$C$2336,3,FALSE)</f>
        <v xml:space="preserve">  Shantel C</v>
      </c>
      <c r="C1395">
        <f>VLOOKUP(A1395,'Medical Examinations'!$A$1:$L$2336,2, FALSE)</f>
        <v>15.65</v>
      </c>
      <c r="D1395">
        <f>VLOOKUP(A1395,'Medical Examinations'!$A$1:$L$2336,3,FALSE)</f>
        <v>7.85</v>
      </c>
      <c r="E1395" t="str">
        <f>VLOOKUP(A1395,'Medical Examinations'!$A$1:$L$2336,4,FALSE)</f>
        <v>No</v>
      </c>
      <c r="F1395" t="str">
        <f>VLOOKUP(A1395,'Medical Examinations'!$A$1:$L$2336,5,FALSE)</f>
        <v>No</v>
      </c>
      <c r="G1395" t="str">
        <f>VLOOKUP(A1395,'Medical Examinations'!$A$1:$L$2336,6,FALSE)</f>
        <v>No</v>
      </c>
      <c r="H1395" s="25">
        <f>VLOOKUP(A1395,'Medical Examinations'!$A$1:$L$2336,7,FALSE)</f>
        <v>0</v>
      </c>
      <c r="I1395" t="str">
        <f>VLOOKUP(A1395,'Medical Examinations'!$A$1:$L$2336,8,FALSE)</f>
        <v>No</v>
      </c>
      <c r="J1395" t="str">
        <f>VLOOKUP(A1395,'Medical Examinations'!$A$1:$L$2336,11,FALSE)</f>
        <v>Underweight</v>
      </c>
      <c r="K1395" t="str">
        <f>VLOOKUP(A1395,'Medical Examinations'!$A$1:$L$2336,12,FALSE)</f>
        <v>Diabetes</v>
      </c>
      <c r="L1395" t="str">
        <f>VLOOKUP(A1395,'Hospitalisation Details'!$A$1:$M$2344,12,FALSE)</f>
        <v>27-12-1965</v>
      </c>
      <c r="M1395">
        <f>VLOOKUP(A1395,'Hospitalisation Details'!$A$1:$M$2344,6,FALSE)</f>
        <v>7657.69</v>
      </c>
      <c r="N1395" t="str">
        <f>VLOOKUP(A1395,'Hospitalisation Details'!$A$1:$M$2344,7,FALSE)</f>
        <v>tier - 3</v>
      </c>
      <c r="O1395" t="str">
        <f>VLOOKUP(A1395,'Hospitalisation Details'!$A$1:$M$2344,8,FALSE)</f>
        <v>tier - 3</v>
      </c>
      <c r="P1395" t="str">
        <f>VLOOKUP(A1395,'Hospitalisation Details'!$A$1:$M$2344,9,FALSE)</f>
        <v>R1012</v>
      </c>
      <c r="Q1395">
        <f>VLOOKUP(A1395,'Hospitalisation Details'!$A$1:$M$2344,13,FALSE)</f>
        <v>57</v>
      </c>
    </row>
    <row r="1396" spans="1:17" ht="15.5" x14ac:dyDescent="0.35">
      <c r="A1396" s="21" t="s">
        <v>976</v>
      </c>
      <c r="B1396" t="str">
        <f>VLOOKUP('Customer Names'!A1396,'Customer Names'!$A$2:$C$2336,3,FALSE)</f>
        <v xml:space="preserve">  Brian</v>
      </c>
      <c r="C1396">
        <f>VLOOKUP(A1396,'Medical Examinations'!$A$1:$L$2336,2, FALSE)</f>
        <v>39.97</v>
      </c>
      <c r="D1396">
        <f>VLOOKUP(A1396,'Medical Examinations'!$A$1:$L$2336,3,FALSE)</f>
        <v>4.09</v>
      </c>
      <c r="E1396" t="str">
        <f>VLOOKUP(A1396,'Medical Examinations'!$A$1:$L$2336,4,FALSE)</f>
        <v>No</v>
      </c>
      <c r="F1396" t="str">
        <f>VLOOKUP(A1396,'Medical Examinations'!$A$1:$L$2336,5,FALSE)</f>
        <v>No</v>
      </c>
      <c r="G1396" t="str">
        <f>VLOOKUP(A1396,'Medical Examinations'!$A$1:$L$2336,6,FALSE)</f>
        <v>No</v>
      </c>
      <c r="H1396" s="25">
        <f>VLOOKUP(A1396,'Medical Examinations'!$A$1:$L$2336,7,FALSE)</f>
        <v>1</v>
      </c>
      <c r="I1396" t="str">
        <f>VLOOKUP(A1396,'Medical Examinations'!$A$1:$L$2336,8,FALSE)</f>
        <v>No</v>
      </c>
      <c r="J1396" t="str">
        <f>VLOOKUP(A1396,'Medical Examinations'!$A$1:$L$2336,11,FALSE)</f>
        <v>Obesity</v>
      </c>
      <c r="K1396" t="str">
        <f>VLOOKUP(A1396,'Medical Examinations'!$A$1:$L$2336,12,FALSE)</f>
        <v>Normal</v>
      </c>
      <c r="L1396" t="str">
        <f>VLOOKUP(A1396,'Hospitalisation Details'!$A$1:$M$2344,12,FALSE)</f>
        <v>30-09-1998</v>
      </c>
      <c r="M1396">
        <f>VLOOKUP(A1396,'Hospitalisation Details'!$A$1:$M$2344,6,FALSE)</f>
        <v>7652.26</v>
      </c>
      <c r="N1396" t="str">
        <f>VLOOKUP(A1396,'Hospitalisation Details'!$A$1:$M$2344,7,FALSE)</f>
        <v>tier - 2</v>
      </c>
      <c r="O1396" t="str">
        <f>VLOOKUP(A1396,'Hospitalisation Details'!$A$1:$M$2344,8,FALSE)</f>
        <v>tier - 3</v>
      </c>
      <c r="P1396" t="str">
        <f>VLOOKUP(A1396,'Hospitalisation Details'!$A$1:$M$2344,9,FALSE)</f>
        <v>R1023</v>
      </c>
      <c r="Q1396">
        <f>VLOOKUP(A1396,'Hospitalisation Details'!$A$1:$M$2344,13,FALSE)</f>
        <v>24</v>
      </c>
    </row>
    <row r="1397" spans="1:17" ht="15.5" x14ac:dyDescent="0.35">
      <c r="A1397" s="21" t="s">
        <v>975</v>
      </c>
      <c r="B1397" t="str">
        <f>VLOOKUP('Customer Names'!A1397,'Customer Names'!$A$2:$C$2336,3,FALSE)</f>
        <v xml:space="preserve">  Brian</v>
      </c>
      <c r="C1397">
        <f>VLOOKUP(A1397,'Medical Examinations'!$A$1:$L$2336,2, FALSE)</f>
        <v>37.22</v>
      </c>
      <c r="D1397">
        <f>VLOOKUP(A1397,'Medical Examinations'!$A$1:$L$2336,3,FALSE)</f>
        <v>4.62</v>
      </c>
      <c r="E1397" t="str">
        <f>VLOOKUP(A1397,'Medical Examinations'!$A$1:$L$2336,4,FALSE)</f>
        <v>No</v>
      </c>
      <c r="F1397" t="str">
        <f>VLOOKUP(A1397,'Medical Examinations'!$A$1:$L$2336,5,FALSE)</f>
        <v>No</v>
      </c>
      <c r="G1397" t="str">
        <f>VLOOKUP(A1397,'Medical Examinations'!$A$1:$L$2336,6,FALSE)</f>
        <v>Yes</v>
      </c>
      <c r="H1397" s="25">
        <f>VLOOKUP(A1397,'Medical Examinations'!$A$1:$L$2336,7,FALSE)</f>
        <v>1</v>
      </c>
      <c r="I1397" t="str">
        <f>VLOOKUP(A1397,'Medical Examinations'!$A$1:$L$2336,8,FALSE)</f>
        <v>No</v>
      </c>
      <c r="J1397" t="str">
        <f>VLOOKUP(A1397,'Medical Examinations'!$A$1:$L$2336,11,FALSE)</f>
        <v>Obesity</v>
      </c>
      <c r="K1397" t="str">
        <f>VLOOKUP(A1397,'Medical Examinations'!$A$1:$L$2336,12,FALSE)</f>
        <v>Normal</v>
      </c>
      <c r="L1397" t="str">
        <f>VLOOKUP(A1397,'Hospitalisation Details'!$A$1:$M$2344,12,FALSE)</f>
        <v>10-08-1993</v>
      </c>
      <c r="M1397">
        <f>VLOOKUP(A1397,'Hospitalisation Details'!$A$1:$M$2344,6,FALSE)</f>
        <v>7650.8</v>
      </c>
      <c r="N1397" t="str">
        <f>VLOOKUP(A1397,'Hospitalisation Details'!$A$1:$M$2344,7,FALSE)</f>
        <v>tier - 2</v>
      </c>
      <c r="O1397" t="str">
        <f>VLOOKUP(A1397,'Hospitalisation Details'!$A$1:$M$2344,8,FALSE)</f>
        <v>tier - 2</v>
      </c>
      <c r="P1397" t="str">
        <f>VLOOKUP(A1397,'Hospitalisation Details'!$A$1:$M$2344,9,FALSE)</f>
        <v>R1012</v>
      </c>
      <c r="Q1397">
        <f>VLOOKUP(A1397,'Hospitalisation Details'!$A$1:$M$2344,13,FALSE)</f>
        <v>29</v>
      </c>
    </row>
    <row r="1398" spans="1:17" ht="15.5" x14ac:dyDescent="0.35">
      <c r="A1398" s="21" t="s">
        <v>974</v>
      </c>
      <c r="B1398" t="str">
        <f>VLOOKUP('Customer Names'!A1398,'Customer Names'!$A$2:$C$2336,3,FALSE)</f>
        <v xml:space="preserve">  Jessica R</v>
      </c>
      <c r="C1398">
        <f>VLOOKUP(A1398,'Medical Examinations'!$A$1:$L$2336,2, FALSE)</f>
        <v>41.325000000000003</v>
      </c>
      <c r="D1398">
        <f>VLOOKUP(A1398,'Medical Examinations'!$A$1:$L$2336,3,FALSE)</f>
        <v>5.77</v>
      </c>
      <c r="E1398" t="str">
        <f>VLOOKUP(A1398,'Medical Examinations'!$A$1:$L$2336,4,FALSE)</f>
        <v>No</v>
      </c>
      <c r="F1398" t="str">
        <f>VLOOKUP(A1398,'Medical Examinations'!$A$1:$L$2336,5,FALSE)</f>
        <v>No</v>
      </c>
      <c r="G1398" t="str">
        <f>VLOOKUP(A1398,'Medical Examinations'!$A$1:$L$2336,6,FALSE)</f>
        <v>No</v>
      </c>
      <c r="H1398" s="25">
        <f>VLOOKUP(A1398,'Medical Examinations'!$A$1:$L$2336,7,FALSE)</f>
        <v>0</v>
      </c>
      <c r="I1398" t="str">
        <f>VLOOKUP(A1398,'Medical Examinations'!$A$1:$L$2336,8,FALSE)</f>
        <v>No</v>
      </c>
      <c r="J1398" t="str">
        <f>VLOOKUP(A1398,'Medical Examinations'!$A$1:$L$2336,11,FALSE)</f>
        <v>Obesity</v>
      </c>
      <c r="K1398" t="str">
        <f>VLOOKUP(A1398,'Medical Examinations'!$A$1:$L$2336,12,FALSE)</f>
        <v>Prediabetes</v>
      </c>
      <c r="L1398" t="str">
        <f>VLOOKUP(A1398,'Hospitalisation Details'!$A$1:$M$2344,12,FALSE)</f>
        <v>16-10-1980</v>
      </c>
      <c r="M1398">
        <f>VLOOKUP(A1398,'Hospitalisation Details'!$A$1:$M$2344,6,FALSE)</f>
        <v>7650.77</v>
      </c>
      <c r="N1398" t="str">
        <f>VLOOKUP(A1398,'Hospitalisation Details'!$A$1:$M$2344,7,FALSE)</f>
        <v>tier - 2</v>
      </c>
      <c r="O1398" t="str">
        <f>VLOOKUP(A1398,'Hospitalisation Details'!$A$1:$M$2344,8,FALSE)</f>
        <v>tier - 2</v>
      </c>
      <c r="P1398" t="str">
        <f>VLOOKUP(A1398,'Hospitalisation Details'!$A$1:$M$2344,9,FALSE)</f>
        <v>R1024</v>
      </c>
      <c r="Q1398">
        <f>VLOOKUP(A1398,'Hospitalisation Details'!$A$1:$M$2344,13,FALSE)</f>
        <v>42</v>
      </c>
    </row>
    <row r="1399" spans="1:17" ht="15.5" x14ac:dyDescent="0.35">
      <c r="A1399" s="21" t="s">
        <v>973</v>
      </c>
      <c r="B1399" t="str">
        <f>VLOOKUP('Customer Names'!A1399,'Customer Names'!$A$2:$C$2336,3,FALSE)</f>
        <v xml:space="preserve">  Robyn</v>
      </c>
      <c r="C1399">
        <f>VLOOKUP(A1399,'Medical Examinations'!$A$1:$L$2336,2, FALSE)</f>
        <v>40.31</v>
      </c>
      <c r="D1399">
        <f>VLOOKUP(A1399,'Medical Examinations'!$A$1:$L$2336,3,FALSE)</f>
        <v>5.84</v>
      </c>
      <c r="E1399" t="str">
        <f>VLOOKUP(A1399,'Medical Examinations'!$A$1:$L$2336,4,FALSE)</f>
        <v>No</v>
      </c>
      <c r="F1399" t="str">
        <f>VLOOKUP(A1399,'Medical Examinations'!$A$1:$L$2336,5,FALSE)</f>
        <v>No</v>
      </c>
      <c r="G1399" t="str">
        <f>VLOOKUP(A1399,'Medical Examinations'!$A$1:$L$2336,6,FALSE)</f>
        <v>No</v>
      </c>
      <c r="H1399" s="25">
        <f>VLOOKUP(A1399,'Medical Examinations'!$A$1:$L$2336,7,FALSE)</f>
        <v>0</v>
      </c>
      <c r="I1399" t="str">
        <f>VLOOKUP(A1399,'Medical Examinations'!$A$1:$L$2336,8,FALSE)</f>
        <v>No</v>
      </c>
      <c r="J1399" t="str">
        <f>VLOOKUP(A1399,'Medical Examinations'!$A$1:$L$2336,11,FALSE)</f>
        <v>Obesity</v>
      </c>
      <c r="K1399" t="str">
        <f>VLOOKUP(A1399,'Medical Examinations'!$A$1:$L$2336,12,FALSE)</f>
        <v>Prediabetes</v>
      </c>
      <c r="L1399" t="str">
        <f>VLOOKUP(A1399,'Hospitalisation Details'!$A$1:$M$2344,12,FALSE)</f>
        <v>15-06-1999</v>
      </c>
      <c r="M1399">
        <f>VLOOKUP(A1399,'Hospitalisation Details'!$A$1:$M$2344,6,FALSE)</f>
        <v>7642.05</v>
      </c>
      <c r="N1399" t="str">
        <f>VLOOKUP(A1399,'Hospitalisation Details'!$A$1:$M$2344,7,FALSE)</f>
        <v>tier - 2</v>
      </c>
      <c r="O1399" t="str">
        <f>VLOOKUP(A1399,'Hospitalisation Details'!$A$1:$M$2344,8,FALSE)</f>
        <v>tier - 2</v>
      </c>
      <c r="P1399" t="str">
        <f>VLOOKUP(A1399,'Hospitalisation Details'!$A$1:$M$2344,9,FALSE)</f>
        <v>R1026</v>
      </c>
      <c r="Q1399">
        <f>VLOOKUP(A1399,'Hospitalisation Details'!$A$1:$M$2344,13,FALSE)</f>
        <v>24</v>
      </c>
    </row>
    <row r="1400" spans="1:17" ht="15.5" x14ac:dyDescent="0.35">
      <c r="A1400" s="21" t="s">
        <v>972</v>
      </c>
      <c r="B1400" t="str">
        <f>VLOOKUP('Customer Names'!A1400,'Customer Names'!$A$2:$C$2336,3,FALSE)</f>
        <v xml:space="preserve">  Ashley</v>
      </c>
      <c r="C1400">
        <f>VLOOKUP(A1400,'Medical Examinations'!$A$1:$L$2336,2, FALSE)</f>
        <v>29.48</v>
      </c>
      <c r="D1400">
        <f>VLOOKUP(A1400,'Medical Examinations'!$A$1:$L$2336,3,FALSE)</f>
        <v>4.91</v>
      </c>
      <c r="E1400" t="str">
        <f>VLOOKUP(A1400,'Medical Examinations'!$A$1:$L$2336,4,FALSE)</f>
        <v>No</v>
      </c>
      <c r="F1400" t="str">
        <f>VLOOKUP(A1400,'Medical Examinations'!$A$1:$L$2336,5,FALSE)</f>
        <v>No</v>
      </c>
      <c r="G1400" t="str">
        <f>VLOOKUP(A1400,'Medical Examinations'!$A$1:$L$2336,6,FALSE)</f>
        <v>No</v>
      </c>
      <c r="H1400" s="25">
        <f>VLOOKUP(A1400,'Medical Examinations'!$A$1:$L$2336,7,FALSE)</f>
        <v>0</v>
      </c>
      <c r="I1400" t="str">
        <f>VLOOKUP(A1400,'Medical Examinations'!$A$1:$L$2336,8,FALSE)</f>
        <v>No</v>
      </c>
      <c r="J1400" t="str">
        <f>VLOOKUP(A1400,'Medical Examinations'!$A$1:$L$2336,11,FALSE)</f>
        <v>Over Weight</v>
      </c>
      <c r="K1400" t="str">
        <f>VLOOKUP(A1400,'Medical Examinations'!$A$1:$L$2336,12,FALSE)</f>
        <v>Normal</v>
      </c>
      <c r="L1400" t="str">
        <f>VLOOKUP(A1400,'Hospitalisation Details'!$A$1:$M$2344,12,FALSE)</f>
        <v>24-07-1980</v>
      </c>
      <c r="M1400">
        <f>VLOOKUP(A1400,'Hospitalisation Details'!$A$1:$M$2344,6,FALSE)</f>
        <v>7640.31</v>
      </c>
      <c r="N1400" t="str">
        <f>VLOOKUP(A1400,'Hospitalisation Details'!$A$1:$M$2344,7,FALSE)</f>
        <v>tier - 2</v>
      </c>
      <c r="O1400" t="str">
        <f>VLOOKUP(A1400,'Hospitalisation Details'!$A$1:$M$2344,8,FALSE)</f>
        <v>tier - 1</v>
      </c>
      <c r="P1400" t="str">
        <f>VLOOKUP(A1400,'Hospitalisation Details'!$A$1:$M$2344,9,FALSE)</f>
        <v>R1013</v>
      </c>
      <c r="Q1400">
        <f>VLOOKUP(A1400,'Hospitalisation Details'!$A$1:$M$2344,13,FALSE)</f>
        <v>43</v>
      </c>
    </row>
    <row r="1401" spans="1:17" ht="15.5" x14ac:dyDescent="0.35">
      <c r="A1401" s="21" t="s">
        <v>971</v>
      </c>
      <c r="B1401" t="str">
        <f>VLOOKUP('Customer Names'!A1401,'Customer Names'!$A$2:$C$2336,3,FALSE)</f>
        <v xml:space="preserve">  Dana</v>
      </c>
      <c r="C1401">
        <f>VLOOKUP(A1401,'Medical Examinations'!$A$1:$L$2336,2, FALSE)</f>
        <v>33.155000000000001</v>
      </c>
      <c r="D1401">
        <f>VLOOKUP(A1401,'Medical Examinations'!$A$1:$L$2336,3,FALSE)</f>
        <v>5.07</v>
      </c>
      <c r="E1401" t="str">
        <f>VLOOKUP(A1401,'Medical Examinations'!$A$1:$L$2336,4,FALSE)</f>
        <v>No</v>
      </c>
      <c r="F1401" t="str">
        <f>VLOOKUP(A1401,'Medical Examinations'!$A$1:$L$2336,5,FALSE)</f>
        <v>No</v>
      </c>
      <c r="G1401" t="str">
        <f>VLOOKUP(A1401,'Medical Examinations'!$A$1:$L$2336,6,FALSE)</f>
        <v>No</v>
      </c>
      <c r="H1401" s="25">
        <f>VLOOKUP(A1401,'Medical Examinations'!$A$1:$L$2336,7,FALSE)</f>
        <v>0</v>
      </c>
      <c r="I1401" t="str">
        <f>VLOOKUP(A1401,'Medical Examinations'!$A$1:$L$2336,8,FALSE)</f>
        <v>No</v>
      </c>
      <c r="J1401" t="str">
        <f>VLOOKUP(A1401,'Medical Examinations'!$A$1:$L$2336,11,FALSE)</f>
        <v>Obesity</v>
      </c>
      <c r="K1401" t="str">
        <f>VLOOKUP(A1401,'Medical Examinations'!$A$1:$L$2336,12,FALSE)</f>
        <v>Normal</v>
      </c>
      <c r="L1401" t="str">
        <f>VLOOKUP(A1401,'Hospitalisation Details'!$A$1:$M$2344,12,FALSE)</f>
        <v>20-06-1980</v>
      </c>
      <c r="M1401">
        <f>VLOOKUP(A1401,'Hospitalisation Details'!$A$1:$M$2344,6,FALSE)</f>
        <v>7639.42</v>
      </c>
      <c r="N1401" t="str">
        <f>VLOOKUP(A1401,'Hospitalisation Details'!$A$1:$M$2344,7,FALSE)</f>
        <v>tier - 2</v>
      </c>
      <c r="O1401" t="str">
        <f>VLOOKUP(A1401,'Hospitalisation Details'!$A$1:$M$2344,8,FALSE)</f>
        <v>tier - 2</v>
      </c>
      <c r="P1401" t="str">
        <f>VLOOKUP(A1401,'Hospitalisation Details'!$A$1:$M$2344,9,FALSE)</f>
        <v>R1024</v>
      </c>
      <c r="Q1401">
        <f>VLOOKUP(A1401,'Hospitalisation Details'!$A$1:$M$2344,13,FALSE)</f>
        <v>43</v>
      </c>
    </row>
    <row r="1402" spans="1:17" ht="15.5" x14ac:dyDescent="0.35">
      <c r="A1402" s="21" t="s">
        <v>970</v>
      </c>
      <c r="B1402" t="str">
        <f>VLOOKUP('Customer Names'!A1402,'Customer Names'!$A$2:$C$2336,3,FALSE)</f>
        <v xml:space="preserve">  Jessica F</v>
      </c>
      <c r="C1402">
        <f>VLOOKUP(A1402,'Medical Examinations'!$A$1:$L$2336,2, FALSE)</f>
        <v>42.85</v>
      </c>
      <c r="D1402">
        <f>VLOOKUP(A1402,'Medical Examinations'!$A$1:$L$2336,3,FALSE)</f>
        <v>5.81</v>
      </c>
      <c r="E1402" t="str">
        <f>VLOOKUP(A1402,'Medical Examinations'!$A$1:$L$2336,4,FALSE)</f>
        <v>yes</v>
      </c>
      <c r="F1402" t="str">
        <f>VLOOKUP(A1402,'Medical Examinations'!$A$1:$L$2336,5,FALSE)</f>
        <v>No</v>
      </c>
      <c r="G1402" t="str">
        <f>VLOOKUP(A1402,'Medical Examinations'!$A$1:$L$2336,6,FALSE)</f>
        <v>No</v>
      </c>
      <c r="H1402" s="25">
        <f>VLOOKUP(A1402,'Medical Examinations'!$A$1:$L$2336,7,FALSE)</f>
        <v>0</v>
      </c>
      <c r="I1402" t="str">
        <f>VLOOKUP(A1402,'Medical Examinations'!$A$1:$L$2336,8,FALSE)</f>
        <v>No</v>
      </c>
      <c r="J1402" t="str">
        <f>VLOOKUP(A1402,'Medical Examinations'!$A$1:$L$2336,11,FALSE)</f>
        <v>Obesity</v>
      </c>
      <c r="K1402" t="str">
        <f>VLOOKUP(A1402,'Medical Examinations'!$A$1:$L$2336,12,FALSE)</f>
        <v>Prediabetes</v>
      </c>
      <c r="L1402" t="str">
        <f>VLOOKUP(A1402,'Hospitalisation Details'!$A$1:$M$2344,12,FALSE)</f>
        <v>13-12-2001</v>
      </c>
      <c r="M1402">
        <f>VLOOKUP(A1402,'Hospitalisation Details'!$A$1:$M$2344,6,FALSE)</f>
        <v>7636.92</v>
      </c>
      <c r="N1402" t="str">
        <f>VLOOKUP(A1402,'Hospitalisation Details'!$A$1:$M$2344,7,FALSE)</f>
        <v>tier - 2</v>
      </c>
      <c r="O1402" t="str">
        <f>VLOOKUP(A1402,'Hospitalisation Details'!$A$1:$M$2344,8,FALSE)</f>
        <v>tier - 3</v>
      </c>
      <c r="P1402" t="str">
        <f>VLOOKUP(A1402,'Hospitalisation Details'!$A$1:$M$2344,9,FALSE)</f>
        <v>R1012</v>
      </c>
      <c r="Q1402">
        <f>VLOOKUP(A1402,'Hospitalisation Details'!$A$1:$M$2344,13,FALSE)</f>
        <v>21</v>
      </c>
    </row>
    <row r="1403" spans="1:17" ht="15.5" x14ac:dyDescent="0.35">
      <c r="A1403" s="21" t="s">
        <v>969</v>
      </c>
      <c r="B1403" t="str">
        <f>VLOOKUP('Customer Names'!A1403,'Customer Names'!$A$2:$C$2336,3,FALSE)</f>
        <v xml:space="preserve">  Lindsey</v>
      </c>
      <c r="C1403">
        <f>VLOOKUP(A1403,'Medical Examinations'!$A$1:$L$2336,2, FALSE)</f>
        <v>32.340000000000003</v>
      </c>
      <c r="D1403">
        <f>VLOOKUP(A1403,'Medical Examinations'!$A$1:$L$2336,3,FALSE)</f>
        <v>11.2</v>
      </c>
      <c r="E1403" t="str">
        <f>VLOOKUP(A1403,'Medical Examinations'!$A$1:$L$2336,4,FALSE)</f>
        <v>No</v>
      </c>
      <c r="F1403" t="str">
        <f>VLOOKUP(A1403,'Medical Examinations'!$A$1:$L$2336,5,FALSE)</f>
        <v>No</v>
      </c>
      <c r="G1403" t="str">
        <f>VLOOKUP(A1403,'Medical Examinations'!$A$1:$L$2336,6,FALSE)</f>
        <v>No</v>
      </c>
      <c r="H1403" s="25">
        <f>VLOOKUP(A1403,'Medical Examinations'!$A$1:$L$2336,7,FALSE)</f>
        <v>0</v>
      </c>
      <c r="I1403" t="str">
        <f>VLOOKUP(A1403,'Medical Examinations'!$A$1:$L$2336,8,FALSE)</f>
        <v>No</v>
      </c>
      <c r="J1403" t="str">
        <f>VLOOKUP(A1403,'Medical Examinations'!$A$1:$L$2336,11,FALSE)</f>
        <v>Obesity</v>
      </c>
      <c r="K1403" t="str">
        <f>VLOOKUP(A1403,'Medical Examinations'!$A$1:$L$2336,12,FALSE)</f>
        <v>Diabetes</v>
      </c>
      <c r="L1403" t="str">
        <f>VLOOKUP(A1403,'Hospitalisation Details'!$A$1:$M$2344,12,FALSE)</f>
        <v>24-08-1978</v>
      </c>
      <c r="M1403">
        <f>VLOOKUP(A1403,'Hospitalisation Details'!$A$1:$M$2344,6,FALSE)</f>
        <v>7633.72</v>
      </c>
      <c r="N1403" t="str">
        <f>VLOOKUP(A1403,'Hospitalisation Details'!$A$1:$M$2344,7,FALSE)</f>
        <v>tier - 2</v>
      </c>
      <c r="O1403" t="str">
        <f>VLOOKUP(A1403,'Hospitalisation Details'!$A$1:$M$2344,8,FALSE)</f>
        <v>tier - 1</v>
      </c>
      <c r="P1403" t="str">
        <f>VLOOKUP(A1403,'Hospitalisation Details'!$A$1:$M$2344,9,FALSE)</f>
        <v>R1013</v>
      </c>
      <c r="Q1403">
        <f>VLOOKUP(A1403,'Hospitalisation Details'!$A$1:$M$2344,13,FALSE)</f>
        <v>44</v>
      </c>
    </row>
    <row r="1404" spans="1:17" ht="15.5" x14ac:dyDescent="0.35">
      <c r="A1404" s="21" t="s">
        <v>968</v>
      </c>
      <c r="B1404" t="str">
        <f>VLOOKUP('Customer Names'!A1404,'Customer Names'!$A$2:$C$2336,3,FALSE)</f>
        <v xml:space="preserve">  Kelly A</v>
      </c>
      <c r="C1404">
        <f>VLOOKUP(A1404,'Medical Examinations'!$A$1:$L$2336,2, FALSE)</f>
        <v>27.5</v>
      </c>
      <c r="D1404">
        <f>VLOOKUP(A1404,'Medical Examinations'!$A$1:$L$2336,3,FALSE)</f>
        <v>10.75</v>
      </c>
      <c r="E1404" t="str">
        <f>VLOOKUP(A1404,'Medical Examinations'!$A$1:$L$2336,4,FALSE)</f>
        <v>No</v>
      </c>
      <c r="F1404" t="str">
        <f>VLOOKUP(A1404,'Medical Examinations'!$A$1:$L$2336,5,FALSE)</f>
        <v>No</v>
      </c>
      <c r="G1404" t="str">
        <f>VLOOKUP(A1404,'Medical Examinations'!$A$1:$L$2336,6,FALSE)</f>
        <v>No</v>
      </c>
      <c r="H1404" s="25">
        <f>VLOOKUP(A1404,'Medical Examinations'!$A$1:$L$2336,7,FALSE)</f>
        <v>0</v>
      </c>
      <c r="I1404" t="str">
        <f>VLOOKUP(A1404,'Medical Examinations'!$A$1:$L$2336,8,FALSE)</f>
        <v>No</v>
      </c>
      <c r="J1404" t="str">
        <f>VLOOKUP(A1404,'Medical Examinations'!$A$1:$L$2336,11,FALSE)</f>
        <v>Over Weight</v>
      </c>
      <c r="K1404" t="str">
        <f>VLOOKUP(A1404,'Medical Examinations'!$A$1:$L$2336,12,FALSE)</f>
        <v>Diabetes</v>
      </c>
      <c r="L1404" t="str">
        <f>VLOOKUP(A1404,'Hospitalisation Details'!$A$1:$M$2344,12,FALSE)</f>
        <v>29-11-1978</v>
      </c>
      <c r="M1404">
        <f>VLOOKUP(A1404,'Hospitalisation Details'!$A$1:$M$2344,6,FALSE)</f>
        <v>7626.99</v>
      </c>
      <c r="N1404" t="str">
        <f>VLOOKUP(A1404,'Hospitalisation Details'!$A$1:$M$2344,7,FALSE)</f>
        <v>tier - 2</v>
      </c>
      <c r="O1404" t="str">
        <f>VLOOKUP(A1404,'Hospitalisation Details'!$A$1:$M$2344,8,FALSE)</f>
        <v>tier - 2</v>
      </c>
      <c r="P1404" t="str">
        <f>VLOOKUP(A1404,'Hospitalisation Details'!$A$1:$M$2344,9,FALSE)</f>
        <v>R1011</v>
      </c>
      <c r="Q1404">
        <f>VLOOKUP(A1404,'Hospitalisation Details'!$A$1:$M$2344,13,FALSE)</f>
        <v>44</v>
      </c>
    </row>
    <row r="1405" spans="1:17" ht="15.5" x14ac:dyDescent="0.35">
      <c r="A1405" s="21" t="s">
        <v>967</v>
      </c>
      <c r="B1405" t="str">
        <f>VLOOKUP('Customer Names'!A1405,'Customer Names'!$A$2:$C$2336,3,FALSE)</f>
        <v xml:space="preserve">  Brooke E</v>
      </c>
      <c r="C1405">
        <f>VLOOKUP(A1405,'Medical Examinations'!$A$1:$L$2336,2, FALSE)</f>
        <v>25.8</v>
      </c>
      <c r="D1405">
        <f>VLOOKUP(A1405,'Medical Examinations'!$A$1:$L$2336,3,FALSE)</f>
        <v>7.8</v>
      </c>
      <c r="E1405" t="str">
        <f>VLOOKUP(A1405,'Medical Examinations'!$A$1:$L$2336,4,FALSE)</f>
        <v>No</v>
      </c>
      <c r="F1405" t="str">
        <f>VLOOKUP(A1405,'Medical Examinations'!$A$1:$L$2336,5,FALSE)</f>
        <v>No</v>
      </c>
      <c r="G1405" t="str">
        <f>VLOOKUP(A1405,'Medical Examinations'!$A$1:$L$2336,6,FALSE)</f>
        <v>No</v>
      </c>
      <c r="H1405" s="25">
        <f>VLOOKUP(A1405,'Medical Examinations'!$A$1:$L$2336,7,FALSE)</f>
        <v>0</v>
      </c>
      <c r="I1405" t="str">
        <f>VLOOKUP(A1405,'Medical Examinations'!$A$1:$L$2336,8,FALSE)</f>
        <v>No</v>
      </c>
      <c r="J1405" t="str">
        <f>VLOOKUP(A1405,'Medical Examinations'!$A$1:$L$2336,11,FALSE)</f>
        <v>Over Weight</v>
      </c>
      <c r="K1405" t="str">
        <f>VLOOKUP(A1405,'Medical Examinations'!$A$1:$L$2336,12,FALSE)</f>
        <v>Diabetes</v>
      </c>
      <c r="L1405" t="str">
        <f>VLOOKUP(A1405,'Hospitalisation Details'!$A$1:$M$2344,12,FALSE)</f>
        <v>06-11-1978</v>
      </c>
      <c r="M1405">
        <f>VLOOKUP(A1405,'Hospitalisation Details'!$A$1:$M$2344,6,FALSE)</f>
        <v>7624.63</v>
      </c>
      <c r="N1405" t="str">
        <f>VLOOKUP(A1405,'Hospitalisation Details'!$A$1:$M$2344,7,FALSE)</f>
        <v>tier - 2</v>
      </c>
      <c r="O1405" t="str">
        <f>VLOOKUP(A1405,'Hospitalisation Details'!$A$1:$M$2344,8,FALSE)</f>
        <v>tier - 1</v>
      </c>
      <c r="P1405" t="str">
        <f>VLOOKUP(A1405,'Hospitalisation Details'!$A$1:$M$2344,9,FALSE)</f>
        <v>R1011</v>
      </c>
      <c r="Q1405">
        <f>VLOOKUP(A1405,'Hospitalisation Details'!$A$1:$M$2344,13,FALSE)</f>
        <v>44</v>
      </c>
    </row>
    <row r="1406" spans="1:17" ht="15.5" x14ac:dyDescent="0.35">
      <c r="A1406" s="21" t="s">
        <v>966</v>
      </c>
      <c r="B1406" t="str">
        <f>VLOOKUP('Customer Names'!A1406,'Customer Names'!$A$2:$C$2336,3,FALSE)</f>
        <v xml:space="preserve">  Katelyn E</v>
      </c>
      <c r="C1406">
        <f>VLOOKUP(A1406,'Medical Examinations'!$A$1:$L$2336,2, FALSE)</f>
        <v>25</v>
      </c>
      <c r="D1406">
        <f>VLOOKUP(A1406,'Medical Examinations'!$A$1:$L$2336,3,FALSE)</f>
        <v>7.04</v>
      </c>
      <c r="E1406" t="str">
        <f>VLOOKUP(A1406,'Medical Examinations'!$A$1:$L$2336,4,FALSE)</f>
        <v>No</v>
      </c>
      <c r="F1406" t="str">
        <f>VLOOKUP(A1406,'Medical Examinations'!$A$1:$L$2336,5,FALSE)</f>
        <v>No</v>
      </c>
      <c r="G1406" t="str">
        <f>VLOOKUP(A1406,'Medical Examinations'!$A$1:$L$2336,6,FALSE)</f>
        <v>No</v>
      </c>
      <c r="H1406" s="25">
        <f>VLOOKUP(A1406,'Medical Examinations'!$A$1:$L$2336,7,FALSE)</f>
        <v>0</v>
      </c>
      <c r="I1406" t="str">
        <f>VLOOKUP(A1406,'Medical Examinations'!$A$1:$L$2336,8,FALSE)</f>
        <v>No</v>
      </c>
      <c r="J1406" t="str">
        <f>VLOOKUP(A1406,'Medical Examinations'!$A$1:$L$2336,11,FALSE)</f>
        <v>Over Weight</v>
      </c>
      <c r="K1406" t="str">
        <f>VLOOKUP(A1406,'Medical Examinations'!$A$1:$L$2336,12,FALSE)</f>
        <v>Diabetes</v>
      </c>
      <c r="L1406" t="str">
        <f>VLOOKUP(A1406,'Hospitalisation Details'!$A$1:$M$2344,12,FALSE)</f>
        <v>28-11-1978</v>
      </c>
      <c r="M1406">
        <f>VLOOKUP(A1406,'Hospitalisation Details'!$A$1:$M$2344,6,FALSE)</f>
        <v>7623.52</v>
      </c>
      <c r="N1406" t="str">
        <f>VLOOKUP(A1406,'Hospitalisation Details'!$A$1:$M$2344,7,FALSE)</f>
        <v>tier - 2</v>
      </c>
      <c r="O1406" t="str">
        <f>VLOOKUP(A1406,'Hospitalisation Details'!$A$1:$M$2344,8,FALSE)</f>
        <v>tier - 1</v>
      </c>
      <c r="P1406" t="str">
        <f>VLOOKUP(A1406,'Hospitalisation Details'!$A$1:$M$2344,9,FALSE)</f>
        <v>R1011</v>
      </c>
      <c r="Q1406">
        <f>VLOOKUP(A1406,'Hospitalisation Details'!$A$1:$M$2344,13,FALSE)</f>
        <v>44</v>
      </c>
    </row>
    <row r="1407" spans="1:17" ht="15.5" x14ac:dyDescent="0.35">
      <c r="A1407" s="21" t="s">
        <v>965</v>
      </c>
      <c r="B1407" t="str">
        <f>VLOOKUP('Customer Names'!A1407,'Customer Names'!$A$2:$C$2336,3,FALSE)</f>
        <v xml:space="preserve">  Adam</v>
      </c>
      <c r="C1407">
        <f>VLOOKUP(A1407,'Medical Examinations'!$A$1:$L$2336,2, FALSE)</f>
        <v>41.2</v>
      </c>
      <c r="D1407">
        <f>VLOOKUP(A1407,'Medical Examinations'!$A$1:$L$2336,3,FALSE)</f>
        <v>4.18</v>
      </c>
      <c r="E1407" t="str">
        <f>VLOOKUP(A1407,'Medical Examinations'!$A$1:$L$2336,4,FALSE)</f>
        <v>yes</v>
      </c>
      <c r="F1407" t="str">
        <f>VLOOKUP(A1407,'Medical Examinations'!$A$1:$L$2336,5,FALSE)</f>
        <v>No</v>
      </c>
      <c r="G1407" t="str">
        <f>VLOOKUP(A1407,'Medical Examinations'!$A$1:$L$2336,6,FALSE)</f>
        <v>No</v>
      </c>
      <c r="H1407" s="25">
        <f>VLOOKUP(A1407,'Medical Examinations'!$A$1:$L$2336,7,FALSE)</f>
        <v>0</v>
      </c>
      <c r="I1407" t="str">
        <f>VLOOKUP(A1407,'Medical Examinations'!$A$1:$L$2336,8,FALSE)</f>
        <v>No</v>
      </c>
      <c r="J1407" t="str">
        <f>VLOOKUP(A1407,'Medical Examinations'!$A$1:$L$2336,11,FALSE)</f>
        <v>Obesity</v>
      </c>
      <c r="K1407" t="str">
        <f>VLOOKUP(A1407,'Medical Examinations'!$A$1:$L$2336,12,FALSE)</f>
        <v>Normal</v>
      </c>
      <c r="L1407" t="str">
        <f>VLOOKUP(A1407,'Hospitalisation Details'!$A$1:$M$2344,12,FALSE)</f>
        <v>17-09-1996</v>
      </c>
      <c r="M1407">
        <f>VLOOKUP(A1407,'Hospitalisation Details'!$A$1:$M$2344,6,FALSE)</f>
        <v>7623.13</v>
      </c>
      <c r="N1407" t="str">
        <f>VLOOKUP(A1407,'Hospitalisation Details'!$A$1:$M$2344,7,FALSE)</f>
        <v>tier - 2</v>
      </c>
      <c r="O1407" t="str">
        <f>VLOOKUP(A1407,'Hospitalisation Details'!$A$1:$M$2344,8,FALSE)</f>
        <v>tier - 3</v>
      </c>
      <c r="P1407" t="str">
        <f>VLOOKUP(A1407,'Hospitalisation Details'!$A$1:$M$2344,9,FALSE)</f>
        <v>R1011</v>
      </c>
      <c r="Q1407">
        <f>VLOOKUP(A1407,'Hospitalisation Details'!$A$1:$M$2344,13,FALSE)</f>
        <v>26</v>
      </c>
    </row>
    <row r="1408" spans="1:17" ht="15.5" x14ac:dyDescent="0.35">
      <c r="A1408" s="21" t="s">
        <v>964</v>
      </c>
      <c r="B1408" t="str">
        <f>VLOOKUP('Customer Names'!A1408,'Customer Names'!$A$2:$C$2336,3,FALSE)</f>
        <v xml:space="preserve">  Dana</v>
      </c>
      <c r="C1408">
        <f>VLOOKUP(A1408,'Medical Examinations'!$A$1:$L$2336,2, FALSE)</f>
        <v>17.78</v>
      </c>
      <c r="D1408">
        <f>VLOOKUP(A1408,'Medical Examinations'!$A$1:$L$2336,3,FALSE)</f>
        <v>8.19</v>
      </c>
      <c r="E1408" t="str">
        <f>VLOOKUP(A1408,'Medical Examinations'!$A$1:$L$2336,4,FALSE)</f>
        <v>No</v>
      </c>
      <c r="F1408" t="str">
        <f>VLOOKUP(A1408,'Medical Examinations'!$A$1:$L$2336,5,FALSE)</f>
        <v>No</v>
      </c>
      <c r="G1408" t="str">
        <f>VLOOKUP(A1408,'Medical Examinations'!$A$1:$L$2336,6,FALSE)</f>
        <v>No</v>
      </c>
      <c r="H1408" s="25">
        <f>VLOOKUP(A1408,'Medical Examinations'!$A$1:$L$2336,7,FALSE)</f>
        <v>0</v>
      </c>
      <c r="I1408" t="str">
        <f>VLOOKUP(A1408,'Medical Examinations'!$A$1:$L$2336,8,FALSE)</f>
        <v>No</v>
      </c>
      <c r="J1408" t="str">
        <f>VLOOKUP(A1408,'Medical Examinations'!$A$1:$L$2336,11,FALSE)</f>
        <v>Underweight</v>
      </c>
      <c r="K1408" t="str">
        <f>VLOOKUP(A1408,'Medical Examinations'!$A$1:$L$2336,12,FALSE)</f>
        <v>Diabetes</v>
      </c>
      <c r="L1408" t="str">
        <f>VLOOKUP(A1408,'Hospitalisation Details'!$A$1:$M$2344,12,FALSE)</f>
        <v>03-07-1968</v>
      </c>
      <c r="M1408">
        <f>VLOOKUP(A1408,'Hospitalisation Details'!$A$1:$M$2344,6,FALSE)</f>
        <v>7609.6</v>
      </c>
      <c r="N1408" t="str">
        <f>VLOOKUP(A1408,'Hospitalisation Details'!$A$1:$M$2344,7,FALSE)</f>
        <v>tier - 3</v>
      </c>
      <c r="O1408" t="str">
        <f>VLOOKUP(A1408,'Hospitalisation Details'!$A$1:$M$2344,8,FALSE)</f>
        <v>tier - 2</v>
      </c>
      <c r="P1408" t="str">
        <f>VLOOKUP(A1408,'Hospitalisation Details'!$A$1:$M$2344,9,FALSE)</f>
        <v>R1012</v>
      </c>
      <c r="Q1408">
        <f>VLOOKUP(A1408,'Hospitalisation Details'!$A$1:$M$2344,13,FALSE)</f>
        <v>55</v>
      </c>
    </row>
    <row r="1409" spans="1:17" ht="15.5" x14ac:dyDescent="0.35">
      <c r="A1409" s="21" t="s">
        <v>963</v>
      </c>
      <c r="B1409" t="str">
        <f>VLOOKUP('Customer Names'!A1409,'Customer Names'!$A$2:$C$2336,3,FALSE)</f>
        <v xml:space="preserve">  Eric W</v>
      </c>
      <c r="C1409">
        <f>VLOOKUP(A1409,'Medical Examinations'!$A$1:$L$2336,2, FALSE)</f>
        <v>40.119999999999997</v>
      </c>
      <c r="D1409">
        <f>VLOOKUP(A1409,'Medical Examinations'!$A$1:$L$2336,3,FALSE)</f>
        <v>6.22</v>
      </c>
      <c r="E1409" t="str">
        <f>VLOOKUP(A1409,'Medical Examinations'!$A$1:$L$2336,4,FALSE)</f>
        <v>yes</v>
      </c>
      <c r="F1409" t="str">
        <f>VLOOKUP(A1409,'Medical Examinations'!$A$1:$L$2336,5,FALSE)</f>
        <v>No</v>
      </c>
      <c r="G1409" t="str">
        <f>VLOOKUP(A1409,'Medical Examinations'!$A$1:$L$2336,6,FALSE)</f>
        <v>Yes</v>
      </c>
      <c r="H1409" s="25">
        <f>VLOOKUP(A1409,'Medical Examinations'!$A$1:$L$2336,7,FALSE)</f>
        <v>1</v>
      </c>
      <c r="I1409" t="str">
        <f>VLOOKUP(A1409,'Medical Examinations'!$A$1:$L$2336,8,FALSE)</f>
        <v>No</v>
      </c>
      <c r="J1409" t="str">
        <f>VLOOKUP(A1409,'Medical Examinations'!$A$1:$L$2336,11,FALSE)</f>
        <v>Obesity</v>
      </c>
      <c r="K1409" t="str">
        <f>VLOOKUP(A1409,'Medical Examinations'!$A$1:$L$2336,12,FALSE)</f>
        <v>Prediabetes</v>
      </c>
      <c r="L1409" t="str">
        <f>VLOOKUP(A1409,'Hospitalisation Details'!$A$1:$M$2344,12,FALSE)</f>
        <v>30-09-1997</v>
      </c>
      <c r="M1409">
        <f>VLOOKUP(A1409,'Hospitalisation Details'!$A$1:$M$2344,6,FALSE)</f>
        <v>7607.03</v>
      </c>
      <c r="N1409" t="str">
        <f>VLOOKUP(A1409,'Hospitalisation Details'!$A$1:$M$2344,7,FALSE)</f>
        <v>tier - 2</v>
      </c>
      <c r="O1409" t="str">
        <f>VLOOKUP(A1409,'Hospitalisation Details'!$A$1:$M$2344,8,FALSE)</f>
        <v>tier - 2</v>
      </c>
      <c r="P1409" t="str">
        <f>VLOOKUP(A1409,'Hospitalisation Details'!$A$1:$M$2344,9,FALSE)</f>
        <v>R1012</v>
      </c>
      <c r="Q1409">
        <f>VLOOKUP(A1409,'Hospitalisation Details'!$A$1:$M$2344,13,FALSE)</f>
        <v>25</v>
      </c>
    </row>
    <row r="1410" spans="1:17" ht="15.5" x14ac:dyDescent="0.35">
      <c r="A1410" s="21" t="s">
        <v>962</v>
      </c>
      <c r="B1410" t="str">
        <f>VLOOKUP('Customer Names'!A1410,'Customer Names'!$A$2:$C$2336,3,FALSE)</f>
        <v xml:space="preserve">  Matthew D</v>
      </c>
      <c r="C1410">
        <f>VLOOKUP(A1410,'Medical Examinations'!$A$1:$L$2336,2, FALSE)</f>
        <v>19.350000000000001</v>
      </c>
      <c r="D1410">
        <f>VLOOKUP(A1410,'Medical Examinations'!$A$1:$L$2336,3,FALSE)</f>
        <v>8.2200000000000006</v>
      </c>
      <c r="E1410" t="str">
        <f>VLOOKUP(A1410,'Medical Examinations'!$A$1:$L$2336,4,FALSE)</f>
        <v>yes</v>
      </c>
      <c r="F1410" t="str">
        <f>VLOOKUP(A1410,'Medical Examinations'!$A$1:$L$2336,5,FALSE)</f>
        <v>No</v>
      </c>
      <c r="G1410" t="str">
        <f>VLOOKUP(A1410,'Medical Examinations'!$A$1:$L$2336,6,FALSE)</f>
        <v>No</v>
      </c>
      <c r="H1410" s="25">
        <f>VLOOKUP(A1410,'Medical Examinations'!$A$1:$L$2336,7,FALSE)</f>
        <v>0</v>
      </c>
      <c r="I1410" t="str">
        <f>VLOOKUP(A1410,'Medical Examinations'!$A$1:$L$2336,8,FALSE)</f>
        <v>No</v>
      </c>
      <c r="J1410" t="str">
        <f>VLOOKUP(A1410,'Medical Examinations'!$A$1:$L$2336,11,FALSE)</f>
        <v>Normal Weight</v>
      </c>
      <c r="K1410" t="str">
        <f>VLOOKUP(A1410,'Medical Examinations'!$A$1:$L$2336,12,FALSE)</f>
        <v>Diabetes</v>
      </c>
      <c r="L1410" t="str">
        <f>VLOOKUP(A1410,'Hospitalisation Details'!$A$1:$M$2344,12,FALSE)</f>
        <v>17-07-1967</v>
      </c>
      <c r="M1410">
        <f>VLOOKUP(A1410,'Hospitalisation Details'!$A$1:$M$2344,6,FALSE)</f>
        <v>7585.62</v>
      </c>
      <c r="N1410" t="str">
        <f>VLOOKUP(A1410,'Hospitalisation Details'!$A$1:$M$2344,7,FALSE)</f>
        <v>tier - 3</v>
      </c>
      <c r="O1410" t="str">
        <f>VLOOKUP(A1410,'Hospitalisation Details'!$A$1:$M$2344,8,FALSE)</f>
        <v>tier - 2</v>
      </c>
      <c r="P1410" t="str">
        <f>VLOOKUP(A1410,'Hospitalisation Details'!$A$1:$M$2344,9,FALSE)</f>
        <v>R1013</v>
      </c>
      <c r="Q1410">
        <f>VLOOKUP(A1410,'Hospitalisation Details'!$A$1:$M$2344,13,FALSE)</f>
        <v>56</v>
      </c>
    </row>
    <row r="1411" spans="1:17" ht="15.5" x14ac:dyDescent="0.35">
      <c r="A1411" s="21" t="s">
        <v>961</v>
      </c>
      <c r="B1411" t="str">
        <f>VLOOKUP('Customer Names'!A1411,'Customer Names'!$A$2:$C$2336,3,FALSE)</f>
        <v xml:space="preserve">  Eoghan</v>
      </c>
      <c r="C1411">
        <f>VLOOKUP(A1411,'Medical Examinations'!$A$1:$L$2336,2, FALSE)</f>
        <v>36.69</v>
      </c>
      <c r="D1411">
        <f>VLOOKUP(A1411,'Medical Examinations'!$A$1:$L$2336,3,FALSE)</f>
        <v>6.15</v>
      </c>
      <c r="E1411" t="str">
        <f>VLOOKUP(A1411,'Medical Examinations'!$A$1:$L$2336,4,FALSE)</f>
        <v>No</v>
      </c>
      <c r="F1411" t="str">
        <f>VLOOKUP(A1411,'Medical Examinations'!$A$1:$L$2336,5,FALSE)</f>
        <v>No</v>
      </c>
      <c r="G1411" t="str">
        <f>VLOOKUP(A1411,'Medical Examinations'!$A$1:$L$2336,6,FALSE)</f>
        <v>No</v>
      </c>
      <c r="H1411" s="25">
        <f>VLOOKUP(A1411,'Medical Examinations'!$A$1:$L$2336,7,FALSE)</f>
        <v>0</v>
      </c>
      <c r="I1411" t="str">
        <f>VLOOKUP(A1411,'Medical Examinations'!$A$1:$L$2336,8,FALSE)</f>
        <v>No</v>
      </c>
      <c r="J1411" t="str">
        <f>VLOOKUP(A1411,'Medical Examinations'!$A$1:$L$2336,11,FALSE)</f>
        <v>Obesity</v>
      </c>
      <c r="K1411" t="str">
        <f>VLOOKUP(A1411,'Medical Examinations'!$A$1:$L$2336,12,FALSE)</f>
        <v>Prediabetes</v>
      </c>
      <c r="L1411" t="str">
        <f>VLOOKUP(A1411,'Hospitalisation Details'!$A$1:$M$2344,12,FALSE)</f>
        <v>14-08-1994</v>
      </c>
      <c r="M1411">
        <f>VLOOKUP(A1411,'Hospitalisation Details'!$A$1:$M$2344,6,FALSE)</f>
        <v>7567.13</v>
      </c>
      <c r="N1411" t="str">
        <f>VLOOKUP(A1411,'Hospitalisation Details'!$A$1:$M$2344,7,FALSE)</f>
        <v>tier - 2</v>
      </c>
      <c r="O1411" t="str">
        <f>VLOOKUP(A1411,'Hospitalisation Details'!$A$1:$M$2344,8,FALSE)</f>
        <v>tier - 2</v>
      </c>
      <c r="P1411" t="str">
        <f>VLOOKUP(A1411,'Hospitalisation Details'!$A$1:$M$2344,9,FALSE)</f>
        <v>R1021</v>
      </c>
      <c r="Q1411">
        <f>VLOOKUP(A1411,'Hospitalisation Details'!$A$1:$M$2344,13,FALSE)</f>
        <v>28</v>
      </c>
    </row>
    <row r="1412" spans="1:17" ht="15.5" x14ac:dyDescent="0.35">
      <c r="A1412" s="21" t="s">
        <v>960</v>
      </c>
      <c r="B1412" t="str">
        <f>VLOOKUP('Customer Names'!A1412,'Customer Names'!$A$2:$C$2336,3,FALSE)</f>
        <v xml:space="preserve">  Pamela W</v>
      </c>
      <c r="C1412">
        <f>VLOOKUP(A1412,'Medical Examinations'!$A$1:$L$2336,2, FALSE)</f>
        <v>28.51</v>
      </c>
      <c r="D1412">
        <f>VLOOKUP(A1412,'Medical Examinations'!$A$1:$L$2336,3,FALSE)</f>
        <v>5.65</v>
      </c>
      <c r="E1412" t="str">
        <f>VLOOKUP(A1412,'Medical Examinations'!$A$1:$L$2336,4,FALSE)</f>
        <v>yes</v>
      </c>
      <c r="F1412" t="str">
        <f>VLOOKUP(A1412,'Medical Examinations'!$A$1:$L$2336,5,FALSE)</f>
        <v>No</v>
      </c>
      <c r="G1412" t="str">
        <f>VLOOKUP(A1412,'Medical Examinations'!$A$1:$L$2336,6,FALSE)</f>
        <v>No</v>
      </c>
      <c r="H1412" s="25">
        <f>VLOOKUP(A1412,'Medical Examinations'!$A$1:$L$2336,7,FALSE)</f>
        <v>1</v>
      </c>
      <c r="I1412" t="str">
        <f>VLOOKUP(A1412,'Medical Examinations'!$A$1:$L$2336,8,FALSE)</f>
        <v>No</v>
      </c>
      <c r="J1412" t="str">
        <f>VLOOKUP(A1412,'Medical Examinations'!$A$1:$L$2336,11,FALSE)</f>
        <v>Over Weight</v>
      </c>
      <c r="K1412" t="str">
        <f>VLOOKUP(A1412,'Medical Examinations'!$A$1:$L$2336,12,FALSE)</f>
        <v>Normal</v>
      </c>
      <c r="L1412" t="str">
        <f>VLOOKUP(A1412,'Hospitalisation Details'!$A$1:$M$2344,12,FALSE)</f>
        <v>15-12-1988</v>
      </c>
      <c r="M1412">
        <f>VLOOKUP(A1412,'Hospitalisation Details'!$A$1:$M$2344,6,FALSE)</f>
        <v>7538.52</v>
      </c>
      <c r="N1412" t="str">
        <f>VLOOKUP(A1412,'Hospitalisation Details'!$A$1:$M$2344,7,FALSE)</f>
        <v>tier - 2</v>
      </c>
      <c r="O1412" t="str">
        <f>VLOOKUP(A1412,'Hospitalisation Details'!$A$1:$M$2344,8,FALSE)</f>
        <v>tier - 2</v>
      </c>
      <c r="P1412" t="str">
        <f>VLOOKUP(A1412,'Hospitalisation Details'!$A$1:$M$2344,9,FALSE)</f>
        <v>R1012</v>
      </c>
      <c r="Q1412">
        <f>VLOOKUP(A1412,'Hospitalisation Details'!$A$1:$M$2344,13,FALSE)</f>
        <v>34</v>
      </c>
    </row>
    <row r="1413" spans="1:17" ht="15.5" x14ac:dyDescent="0.35">
      <c r="A1413" s="21" t="s">
        <v>959</v>
      </c>
      <c r="B1413" t="str">
        <f>VLOOKUP('Customer Names'!A1413,'Customer Names'!$A$2:$C$2336,3,FALSE)</f>
        <v xml:space="preserve">  Lindsey M</v>
      </c>
      <c r="C1413">
        <f>VLOOKUP(A1413,'Medical Examinations'!$A$1:$L$2336,2, FALSE)</f>
        <v>30.21</v>
      </c>
      <c r="D1413">
        <f>VLOOKUP(A1413,'Medical Examinations'!$A$1:$L$2336,3,FALSE)</f>
        <v>5.5</v>
      </c>
      <c r="E1413" t="str">
        <f>VLOOKUP(A1413,'Medical Examinations'!$A$1:$L$2336,4,FALSE)</f>
        <v>No</v>
      </c>
      <c r="F1413" t="str">
        <f>VLOOKUP(A1413,'Medical Examinations'!$A$1:$L$2336,5,FALSE)</f>
        <v>No</v>
      </c>
      <c r="G1413" t="str">
        <f>VLOOKUP(A1413,'Medical Examinations'!$A$1:$L$2336,6,FALSE)</f>
        <v>No</v>
      </c>
      <c r="H1413" s="25">
        <f>VLOOKUP(A1413,'Medical Examinations'!$A$1:$L$2336,7,FALSE)</f>
        <v>1</v>
      </c>
      <c r="I1413" t="str">
        <f>VLOOKUP(A1413,'Medical Examinations'!$A$1:$L$2336,8,FALSE)</f>
        <v>No</v>
      </c>
      <c r="J1413" t="str">
        <f>VLOOKUP(A1413,'Medical Examinations'!$A$1:$L$2336,11,FALSE)</f>
        <v>Obesity</v>
      </c>
      <c r="K1413" t="str">
        <f>VLOOKUP(A1413,'Medical Examinations'!$A$1:$L$2336,12,FALSE)</f>
        <v>Normal</v>
      </c>
      <c r="L1413" t="str">
        <f>VLOOKUP(A1413,'Hospitalisation Details'!$A$1:$M$2344,12,FALSE)</f>
        <v>22-08-1984</v>
      </c>
      <c r="M1413">
        <f>VLOOKUP(A1413,'Hospitalisation Details'!$A$1:$M$2344,6,FALSE)</f>
        <v>7537.16</v>
      </c>
      <c r="N1413" t="str">
        <f>VLOOKUP(A1413,'Hospitalisation Details'!$A$1:$M$2344,7,FALSE)</f>
        <v>tier - 2</v>
      </c>
      <c r="O1413" t="str">
        <f>VLOOKUP(A1413,'Hospitalisation Details'!$A$1:$M$2344,8,FALSE)</f>
        <v>tier - 2</v>
      </c>
      <c r="P1413" t="str">
        <f>VLOOKUP(A1413,'Hospitalisation Details'!$A$1:$M$2344,9,FALSE)</f>
        <v>R1012</v>
      </c>
      <c r="Q1413">
        <f>VLOOKUP(A1413,'Hospitalisation Details'!$A$1:$M$2344,13,FALSE)</f>
        <v>38</v>
      </c>
    </row>
    <row r="1414" spans="1:17" ht="15.5" x14ac:dyDescent="0.35">
      <c r="A1414" s="21" t="s">
        <v>958</v>
      </c>
      <c r="B1414" t="str">
        <f>VLOOKUP('Customer Names'!A1414,'Customer Names'!$A$2:$C$2336,3,FALSE)</f>
        <v xml:space="preserve">  Kassie</v>
      </c>
      <c r="C1414">
        <f>VLOOKUP(A1414,'Medical Examinations'!$A$1:$L$2336,2, FALSE)</f>
        <v>24.33</v>
      </c>
      <c r="D1414">
        <f>VLOOKUP(A1414,'Medical Examinations'!$A$1:$L$2336,3,FALSE)</f>
        <v>8</v>
      </c>
      <c r="E1414" t="str">
        <f>VLOOKUP(A1414,'Medical Examinations'!$A$1:$L$2336,4,FALSE)</f>
        <v>No</v>
      </c>
      <c r="F1414" t="str">
        <f>VLOOKUP(A1414,'Medical Examinations'!$A$1:$L$2336,5,FALSE)</f>
        <v>No</v>
      </c>
      <c r="G1414" t="str">
        <f>VLOOKUP(A1414,'Medical Examinations'!$A$1:$L$2336,6,FALSE)</f>
        <v>No</v>
      </c>
      <c r="H1414" s="25">
        <f>VLOOKUP(A1414,'Medical Examinations'!$A$1:$L$2336,7,FALSE)</f>
        <v>0</v>
      </c>
      <c r="I1414" t="str">
        <f>VLOOKUP(A1414,'Medical Examinations'!$A$1:$L$2336,8,FALSE)</f>
        <v>No</v>
      </c>
      <c r="J1414" t="str">
        <f>VLOOKUP(A1414,'Medical Examinations'!$A$1:$L$2336,11,FALSE)</f>
        <v>Normal Weight</v>
      </c>
      <c r="K1414" t="str">
        <f>VLOOKUP(A1414,'Medical Examinations'!$A$1:$L$2336,12,FALSE)</f>
        <v>Diabetes</v>
      </c>
      <c r="L1414" t="str">
        <f>VLOOKUP(A1414,'Hospitalisation Details'!$A$1:$M$2344,12,FALSE)</f>
        <v>14-12-1978</v>
      </c>
      <c r="M1414">
        <f>VLOOKUP(A1414,'Hospitalisation Details'!$A$1:$M$2344,6,FALSE)</f>
        <v>7531.7</v>
      </c>
      <c r="N1414" t="str">
        <f>VLOOKUP(A1414,'Hospitalisation Details'!$A$1:$M$2344,7,FALSE)</f>
        <v>tier - 2</v>
      </c>
      <c r="O1414" t="str">
        <f>VLOOKUP(A1414,'Hospitalisation Details'!$A$1:$M$2344,8,FALSE)</f>
        <v>tier - 1</v>
      </c>
      <c r="P1414" t="str">
        <f>VLOOKUP(A1414,'Hospitalisation Details'!$A$1:$M$2344,9,FALSE)</f>
        <v>R1013</v>
      </c>
      <c r="Q1414">
        <f>VLOOKUP(A1414,'Hospitalisation Details'!$A$1:$M$2344,13,FALSE)</f>
        <v>44</v>
      </c>
    </row>
    <row r="1415" spans="1:17" ht="15.5" x14ac:dyDescent="0.35">
      <c r="A1415" s="21" t="s">
        <v>957</v>
      </c>
      <c r="B1415" t="str">
        <f>VLOOKUP('Customer Names'!A1415,'Customer Names'!$A$2:$C$2336,3,FALSE)</f>
        <v xml:space="preserve">  Matthew</v>
      </c>
      <c r="C1415">
        <f>VLOOKUP(A1415,'Medical Examinations'!$A$1:$L$2336,2, FALSE)</f>
        <v>19.855</v>
      </c>
      <c r="D1415">
        <f>VLOOKUP(A1415,'Medical Examinations'!$A$1:$L$2336,3,FALSE)</f>
        <v>5.71</v>
      </c>
      <c r="E1415" t="str">
        <f>VLOOKUP(A1415,'Medical Examinations'!$A$1:$L$2336,4,FALSE)</f>
        <v>yes</v>
      </c>
      <c r="F1415" t="str">
        <f>VLOOKUP(A1415,'Medical Examinations'!$A$1:$L$2336,5,FALSE)</f>
        <v>No</v>
      </c>
      <c r="G1415" t="str">
        <f>VLOOKUP(A1415,'Medical Examinations'!$A$1:$L$2336,6,FALSE)</f>
        <v>No</v>
      </c>
      <c r="H1415" s="25">
        <f>VLOOKUP(A1415,'Medical Examinations'!$A$1:$L$2336,7,FALSE)</f>
        <v>0</v>
      </c>
      <c r="I1415" t="str">
        <f>VLOOKUP(A1415,'Medical Examinations'!$A$1:$L$2336,8,FALSE)</f>
        <v>No</v>
      </c>
      <c r="J1415" t="str">
        <f>VLOOKUP(A1415,'Medical Examinations'!$A$1:$L$2336,11,FALSE)</f>
        <v>Normal Weight</v>
      </c>
      <c r="K1415" t="str">
        <f>VLOOKUP(A1415,'Medical Examinations'!$A$1:$L$2336,12,FALSE)</f>
        <v>Prediabetes</v>
      </c>
      <c r="L1415" t="str">
        <f>VLOOKUP(A1415,'Hospitalisation Details'!$A$1:$M$2344,12,FALSE)</f>
        <v>10-10-1976</v>
      </c>
      <c r="M1415">
        <f>VLOOKUP(A1415,'Hospitalisation Details'!$A$1:$M$2344,6,FALSE)</f>
        <v>7526.71</v>
      </c>
      <c r="N1415" t="str">
        <f>VLOOKUP(A1415,'Hospitalisation Details'!$A$1:$M$2344,7,FALSE)</f>
        <v>tier - 3</v>
      </c>
      <c r="O1415" t="str">
        <f>VLOOKUP(A1415,'Hospitalisation Details'!$A$1:$M$2344,8,FALSE)</f>
        <v>tier - 1</v>
      </c>
      <c r="P1415" t="str">
        <f>VLOOKUP(A1415,'Hospitalisation Details'!$A$1:$M$2344,9,FALSE)</f>
        <v>R1012</v>
      </c>
      <c r="Q1415">
        <f>VLOOKUP(A1415,'Hospitalisation Details'!$A$1:$M$2344,13,FALSE)</f>
        <v>46</v>
      </c>
    </row>
    <row r="1416" spans="1:17" ht="15.5" x14ac:dyDescent="0.35">
      <c r="A1416" s="21" t="s">
        <v>956</v>
      </c>
      <c r="B1416" t="str">
        <f>VLOOKUP('Customer Names'!A1416,'Customer Names'!$A$2:$C$2336,3,FALSE)</f>
        <v xml:space="preserve">  Ruben Dario</v>
      </c>
      <c r="C1416">
        <f>VLOOKUP(A1416,'Medical Examinations'!$A$1:$L$2336,2, FALSE)</f>
        <v>25.364999999999998</v>
      </c>
      <c r="D1416">
        <f>VLOOKUP(A1416,'Medical Examinations'!$A$1:$L$2336,3,FALSE)</f>
        <v>11.71</v>
      </c>
      <c r="E1416" t="str">
        <f>VLOOKUP(A1416,'Medical Examinations'!$A$1:$L$2336,4,FALSE)</f>
        <v>No</v>
      </c>
      <c r="F1416" t="str">
        <f>VLOOKUP(A1416,'Medical Examinations'!$A$1:$L$2336,5,FALSE)</f>
        <v>No</v>
      </c>
      <c r="G1416" t="str">
        <f>VLOOKUP(A1416,'Medical Examinations'!$A$1:$L$2336,6,FALSE)</f>
        <v>No</v>
      </c>
      <c r="H1416" s="25">
        <f>VLOOKUP(A1416,'Medical Examinations'!$A$1:$L$2336,7,FALSE)</f>
        <v>0</v>
      </c>
      <c r="I1416" t="str">
        <f>VLOOKUP(A1416,'Medical Examinations'!$A$1:$L$2336,8,FALSE)</f>
        <v>No</v>
      </c>
      <c r="J1416" t="str">
        <f>VLOOKUP(A1416,'Medical Examinations'!$A$1:$L$2336,11,FALSE)</f>
        <v>Over Weight</v>
      </c>
      <c r="K1416" t="str">
        <f>VLOOKUP(A1416,'Medical Examinations'!$A$1:$L$2336,12,FALSE)</f>
        <v>Diabetes</v>
      </c>
      <c r="L1416" t="str">
        <f>VLOOKUP(A1416,'Hospitalisation Details'!$A$1:$M$2344,12,FALSE)</f>
        <v>18-10-1978</v>
      </c>
      <c r="M1416">
        <f>VLOOKUP(A1416,'Hospitalisation Details'!$A$1:$M$2344,6,FALSE)</f>
        <v>7518.03</v>
      </c>
      <c r="N1416" t="str">
        <f>VLOOKUP(A1416,'Hospitalisation Details'!$A$1:$M$2344,7,FALSE)</f>
        <v>tier - 2</v>
      </c>
      <c r="O1416" t="str">
        <f>VLOOKUP(A1416,'Hospitalisation Details'!$A$1:$M$2344,8,FALSE)</f>
        <v>tier - 3</v>
      </c>
      <c r="P1416" t="str">
        <f>VLOOKUP(A1416,'Hospitalisation Details'!$A$1:$M$2344,9,FALSE)</f>
        <v>R1012</v>
      </c>
      <c r="Q1416">
        <f>VLOOKUP(A1416,'Hospitalisation Details'!$A$1:$M$2344,13,FALSE)</f>
        <v>44</v>
      </c>
    </row>
    <row r="1417" spans="1:17" ht="15.5" x14ac:dyDescent="0.35">
      <c r="A1417" s="21" t="s">
        <v>955</v>
      </c>
      <c r="B1417" t="str">
        <f>VLOOKUP('Customer Names'!A1417,'Customer Names'!$A$2:$C$2336,3,FALSE)</f>
        <v xml:space="preserve">  Kevin</v>
      </c>
      <c r="C1417">
        <f>VLOOKUP(A1417,'Medical Examinations'!$A$1:$L$2336,2, FALSE)</f>
        <v>29.6</v>
      </c>
      <c r="D1417">
        <f>VLOOKUP(A1417,'Medical Examinations'!$A$1:$L$2336,3,FALSE)</f>
        <v>6.17</v>
      </c>
      <c r="E1417" t="str">
        <f>VLOOKUP(A1417,'Medical Examinations'!$A$1:$L$2336,4,FALSE)</f>
        <v>yes</v>
      </c>
      <c r="F1417" t="str">
        <f>VLOOKUP(A1417,'Medical Examinations'!$A$1:$L$2336,5,FALSE)</f>
        <v>No</v>
      </c>
      <c r="G1417" t="str">
        <f>VLOOKUP(A1417,'Medical Examinations'!$A$1:$L$2336,6,FALSE)</f>
        <v>Yes</v>
      </c>
      <c r="H1417" s="25">
        <f>VLOOKUP(A1417,'Medical Examinations'!$A$1:$L$2336,7,FALSE)</f>
        <v>1</v>
      </c>
      <c r="I1417" t="str">
        <f>VLOOKUP(A1417,'Medical Examinations'!$A$1:$L$2336,8,FALSE)</f>
        <v>No</v>
      </c>
      <c r="J1417" t="str">
        <f>VLOOKUP(A1417,'Medical Examinations'!$A$1:$L$2336,11,FALSE)</f>
        <v>Over Weight</v>
      </c>
      <c r="K1417" t="str">
        <f>VLOOKUP(A1417,'Medical Examinations'!$A$1:$L$2336,12,FALSE)</f>
        <v>Prediabetes</v>
      </c>
      <c r="L1417" t="str">
        <f>VLOOKUP(A1417,'Hospitalisation Details'!$A$1:$M$2344,12,FALSE)</f>
        <v>10-07-1983</v>
      </c>
      <c r="M1417">
        <f>VLOOKUP(A1417,'Hospitalisation Details'!$A$1:$M$2344,6,FALSE)</f>
        <v>7512.27</v>
      </c>
      <c r="N1417" t="str">
        <f>VLOOKUP(A1417,'Hospitalisation Details'!$A$1:$M$2344,7,FALSE)</f>
        <v>tier - 3</v>
      </c>
      <c r="O1417" t="str">
        <f>VLOOKUP(A1417,'Hospitalisation Details'!$A$1:$M$2344,8,FALSE)</f>
        <v>tier - 2</v>
      </c>
      <c r="P1417" t="str">
        <f>VLOOKUP(A1417,'Hospitalisation Details'!$A$1:$M$2344,9,FALSE)</f>
        <v>R1011</v>
      </c>
      <c r="Q1417">
        <f>VLOOKUP(A1417,'Hospitalisation Details'!$A$1:$M$2344,13,FALSE)</f>
        <v>40</v>
      </c>
    </row>
    <row r="1418" spans="1:17" ht="15.5" x14ac:dyDescent="0.35">
      <c r="A1418" s="21" t="s">
        <v>954</v>
      </c>
      <c r="B1418" t="str">
        <f>VLOOKUP('Customer Names'!A1418,'Customer Names'!$A$2:$C$2336,3,FALSE)</f>
        <v xml:space="preserve">  Lindsay M</v>
      </c>
      <c r="C1418">
        <f>VLOOKUP(A1418,'Medical Examinations'!$A$1:$L$2336,2, FALSE)</f>
        <v>39.43</v>
      </c>
      <c r="D1418">
        <f>VLOOKUP(A1418,'Medical Examinations'!$A$1:$L$2336,3,FALSE)</f>
        <v>6.1</v>
      </c>
      <c r="E1418" t="str">
        <f>VLOOKUP(A1418,'Medical Examinations'!$A$1:$L$2336,4,FALSE)</f>
        <v>yes</v>
      </c>
      <c r="F1418" t="str">
        <f>VLOOKUP(A1418,'Medical Examinations'!$A$1:$L$2336,5,FALSE)</f>
        <v>No</v>
      </c>
      <c r="G1418" t="str">
        <f>VLOOKUP(A1418,'Medical Examinations'!$A$1:$L$2336,6,FALSE)</f>
        <v>Yes</v>
      </c>
      <c r="H1418" s="25">
        <f>VLOOKUP(A1418,'Medical Examinations'!$A$1:$L$2336,7,FALSE)</f>
        <v>1</v>
      </c>
      <c r="I1418" t="str">
        <f>VLOOKUP(A1418,'Medical Examinations'!$A$1:$L$2336,8,FALSE)</f>
        <v>No</v>
      </c>
      <c r="J1418" t="str">
        <f>VLOOKUP(A1418,'Medical Examinations'!$A$1:$L$2336,11,FALSE)</f>
        <v>Obesity</v>
      </c>
      <c r="K1418" t="str">
        <f>VLOOKUP(A1418,'Medical Examinations'!$A$1:$L$2336,12,FALSE)</f>
        <v>Prediabetes</v>
      </c>
      <c r="L1418" t="str">
        <f>VLOOKUP(A1418,'Hospitalisation Details'!$A$1:$M$2344,12,FALSE)</f>
        <v>28-10-1997</v>
      </c>
      <c r="M1418">
        <f>VLOOKUP(A1418,'Hospitalisation Details'!$A$1:$M$2344,6,FALSE)</f>
        <v>7504.3</v>
      </c>
      <c r="N1418" t="str">
        <f>VLOOKUP(A1418,'Hospitalisation Details'!$A$1:$M$2344,7,FALSE)</f>
        <v>tier - 2</v>
      </c>
      <c r="O1418" t="str">
        <f>VLOOKUP(A1418,'Hospitalisation Details'!$A$1:$M$2344,8,FALSE)</f>
        <v>tier - 1</v>
      </c>
      <c r="P1418" t="str">
        <f>VLOOKUP(A1418,'Hospitalisation Details'!$A$1:$M$2344,9,FALSE)</f>
        <v>R1012</v>
      </c>
      <c r="Q1418">
        <f>VLOOKUP(A1418,'Hospitalisation Details'!$A$1:$M$2344,13,FALSE)</f>
        <v>25</v>
      </c>
    </row>
    <row r="1419" spans="1:17" ht="15.5" x14ac:dyDescent="0.35">
      <c r="A1419" s="21" t="s">
        <v>953</v>
      </c>
      <c r="B1419" t="str">
        <f>VLOOKUP('Customer Names'!A1419,'Customer Names'!$A$2:$C$2336,3,FALSE)</f>
        <v xml:space="preserve">  Amanda</v>
      </c>
      <c r="C1419">
        <f>VLOOKUP(A1419,'Medical Examinations'!$A$1:$L$2336,2, FALSE)</f>
        <v>27.34</v>
      </c>
      <c r="D1419">
        <f>VLOOKUP(A1419,'Medical Examinations'!$A$1:$L$2336,3,FALSE)</f>
        <v>5.19</v>
      </c>
      <c r="E1419" t="str">
        <f>VLOOKUP(A1419,'Medical Examinations'!$A$1:$L$2336,4,FALSE)</f>
        <v>yes</v>
      </c>
      <c r="F1419" t="str">
        <f>VLOOKUP(A1419,'Medical Examinations'!$A$1:$L$2336,5,FALSE)</f>
        <v>No</v>
      </c>
      <c r="G1419" t="str">
        <f>VLOOKUP(A1419,'Medical Examinations'!$A$1:$L$2336,6,FALSE)</f>
        <v>No</v>
      </c>
      <c r="H1419" s="25">
        <f>VLOOKUP(A1419,'Medical Examinations'!$A$1:$L$2336,7,FALSE)</f>
        <v>1</v>
      </c>
      <c r="I1419" t="str">
        <f>VLOOKUP(A1419,'Medical Examinations'!$A$1:$L$2336,8,FALSE)</f>
        <v>No</v>
      </c>
      <c r="J1419" t="str">
        <f>VLOOKUP(A1419,'Medical Examinations'!$A$1:$L$2336,11,FALSE)</f>
        <v>Over Weight</v>
      </c>
      <c r="K1419" t="str">
        <f>VLOOKUP(A1419,'Medical Examinations'!$A$1:$L$2336,12,FALSE)</f>
        <v>Normal</v>
      </c>
      <c r="L1419" t="str">
        <f>VLOOKUP(A1419,'Hospitalisation Details'!$A$1:$M$2344,12,FALSE)</f>
        <v>15-12-1988</v>
      </c>
      <c r="M1419">
        <f>VLOOKUP(A1419,'Hospitalisation Details'!$A$1:$M$2344,6,FALSE)</f>
        <v>7494.63</v>
      </c>
      <c r="N1419" t="str">
        <f>VLOOKUP(A1419,'Hospitalisation Details'!$A$1:$M$2344,7,FALSE)</f>
        <v>tier - 2</v>
      </c>
      <c r="O1419" t="str">
        <f>VLOOKUP(A1419,'Hospitalisation Details'!$A$1:$M$2344,8,FALSE)</f>
        <v>tier - 3</v>
      </c>
      <c r="P1419" t="str">
        <f>VLOOKUP(A1419,'Hospitalisation Details'!$A$1:$M$2344,9,FALSE)</f>
        <v>R1025</v>
      </c>
      <c r="Q1419">
        <f>VLOOKUP(A1419,'Hospitalisation Details'!$A$1:$M$2344,13,FALSE)</f>
        <v>34</v>
      </c>
    </row>
    <row r="1420" spans="1:17" ht="15.5" x14ac:dyDescent="0.35">
      <c r="A1420" s="21" t="s">
        <v>952</v>
      </c>
      <c r="B1420" t="str">
        <f>VLOOKUP('Customer Names'!A1420,'Customer Names'!$A$2:$C$2336,3,FALSE)</f>
        <v xml:space="preserve">  James</v>
      </c>
      <c r="C1420">
        <f>VLOOKUP(A1420,'Medical Examinations'!$A$1:$L$2336,2, FALSE)</f>
        <v>39.01</v>
      </c>
      <c r="D1420">
        <f>VLOOKUP(A1420,'Medical Examinations'!$A$1:$L$2336,3,FALSE)</f>
        <v>5.37</v>
      </c>
      <c r="E1420" t="str">
        <f>VLOOKUP(A1420,'Medical Examinations'!$A$1:$L$2336,4,FALSE)</f>
        <v>yes</v>
      </c>
      <c r="F1420" t="str">
        <f>VLOOKUP(A1420,'Medical Examinations'!$A$1:$L$2336,5,FALSE)</f>
        <v>No</v>
      </c>
      <c r="G1420" t="str">
        <f>VLOOKUP(A1420,'Medical Examinations'!$A$1:$L$2336,6,FALSE)</f>
        <v>No</v>
      </c>
      <c r="H1420" s="25">
        <f>VLOOKUP(A1420,'Medical Examinations'!$A$1:$L$2336,7,FALSE)</f>
        <v>0</v>
      </c>
      <c r="I1420" t="str">
        <f>VLOOKUP(A1420,'Medical Examinations'!$A$1:$L$2336,8,FALSE)</f>
        <v>No</v>
      </c>
      <c r="J1420" t="str">
        <f>VLOOKUP(A1420,'Medical Examinations'!$A$1:$L$2336,11,FALSE)</f>
        <v>Obesity</v>
      </c>
      <c r="K1420" t="str">
        <f>VLOOKUP(A1420,'Medical Examinations'!$A$1:$L$2336,12,FALSE)</f>
        <v>Normal</v>
      </c>
      <c r="L1420" t="str">
        <f>VLOOKUP(A1420,'Hospitalisation Details'!$A$1:$M$2344,12,FALSE)</f>
        <v>14-06-1996</v>
      </c>
      <c r="M1420">
        <f>VLOOKUP(A1420,'Hospitalisation Details'!$A$1:$M$2344,6,FALSE)</f>
        <v>7487.38</v>
      </c>
      <c r="N1420" t="str">
        <f>VLOOKUP(A1420,'Hospitalisation Details'!$A$1:$M$2344,7,FALSE)</f>
        <v>tier - 2</v>
      </c>
      <c r="O1420" t="str">
        <f>VLOOKUP(A1420,'Hospitalisation Details'!$A$1:$M$2344,8,FALSE)</f>
        <v>tier - 3</v>
      </c>
      <c r="P1420" t="str">
        <f>VLOOKUP(A1420,'Hospitalisation Details'!$A$1:$M$2344,9,FALSE)</f>
        <v>R1012</v>
      </c>
      <c r="Q1420">
        <f>VLOOKUP(A1420,'Hospitalisation Details'!$A$1:$M$2344,13,FALSE)</f>
        <v>27</v>
      </c>
    </row>
    <row r="1421" spans="1:17" ht="15.5" x14ac:dyDescent="0.35">
      <c r="A1421" s="21" t="s">
        <v>951</v>
      </c>
      <c r="B1421" t="str">
        <f>VLOOKUP('Customer Names'!A1421,'Customer Names'!$A$2:$C$2336,3,FALSE)</f>
        <v xml:space="preserve">  Samuel H</v>
      </c>
      <c r="C1421">
        <f>VLOOKUP(A1421,'Medical Examinations'!$A$1:$L$2336,2, FALSE)</f>
        <v>18.989999999999998</v>
      </c>
      <c r="D1421">
        <f>VLOOKUP(A1421,'Medical Examinations'!$A$1:$L$2336,3,FALSE)</f>
        <v>10.82</v>
      </c>
      <c r="E1421" t="str">
        <f>VLOOKUP(A1421,'Medical Examinations'!$A$1:$L$2336,4,FALSE)</f>
        <v>yes</v>
      </c>
      <c r="F1421" t="str">
        <f>VLOOKUP(A1421,'Medical Examinations'!$A$1:$L$2336,5,FALSE)</f>
        <v>No</v>
      </c>
      <c r="G1421" t="str">
        <f>VLOOKUP(A1421,'Medical Examinations'!$A$1:$L$2336,6,FALSE)</f>
        <v>No</v>
      </c>
      <c r="H1421" s="25">
        <f>VLOOKUP(A1421,'Medical Examinations'!$A$1:$L$2336,7,FALSE)</f>
        <v>0</v>
      </c>
      <c r="I1421" t="str">
        <f>VLOOKUP(A1421,'Medical Examinations'!$A$1:$L$2336,8,FALSE)</f>
        <v>No</v>
      </c>
      <c r="J1421" t="str">
        <f>VLOOKUP(A1421,'Medical Examinations'!$A$1:$L$2336,11,FALSE)</f>
        <v>Normal Weight</v>
      </c>
      <c r="K1421" t="str">
        <f>VLOOKUP(A1421,'Medical Examinations'!$A$1:$L$2336,12,FALSE)</f>
        <v>Diabetes</v>
      </c>
      <c r="L1421" t="str">
        <f>VLOOKUP(A1421,'Hospitalisation Details'!$A$1:$M$2344,12,FALSE)</f>
        <v>04-08-1967</v>
      </c>
      <c r="M1421">
        <f>VLOOKUP(A1421,'Hospitalisation Details'!$A$1:$M$2344,6,FALSE)</f>
        <v>7463.51</v>
      </c>
      <c r="N1421" t="str">
        <f>VLOOKUP(A1421,'Hospitalisation Details'!$A$1:$M$2344,7,FALSE)</f>
        <v>tier - 3</v>
      </c>
      <c r="O1421" t="str">
        <f>VLOOKUP(A1421,'Hospitalisation Details'!$A$1:$M$2344,8,FALSE)</f>
        <v>tier - 3</v>
      </c>
      <c r="P1421" t="str">
        <f>VLOOKUP(A1421,'Hospitalisation Details'!$A$1:$M$2344,9,FALSE)</f>
        <v>R1013</v>
      </c>
      <c r="Q1421">
        <f>VLOOKUP(A1421,'Hospitalisation Details'!$A$1:$M$2344,13,FALSE)</f>
        <v>56</v>
      </c>
    </row>
    <row r="1422" spans="1:17" ht="15.5" x14ac:dyDescent="0.35">
      <c r="A1422" s="21" t="s">
        <v>950</v>
      </c>
      <c r="B1422" t="str">
        <f>VLOOKUP('Customer Names'!A1422,'Customer Names'!$A$2:$C$2336,3,FALSE)</f>
        <v xml:space="preserve">  Jenni</v>
      </c>
      <c r="C1422">
        <f>VLOOKUP(A1422,'Medical Examinations'!$A$1:$L$2336,2, FALSE)</f>
        <v>42.3</v>
      </c>
      <c r="D1422">
        <f>VLOOKUP(A1422,'Medical Examinations'!$A$1:$L$2336,3,FALSE)</f>
        <v>6.06</v>
      </c>
      <c r="E1422" t="str">
        <f>VLOOKUP(A1422,'Medical Examinations'!$A$1:$L$2336,4,FALSE)</f>
        <v>yes</v>
      </c>
      <c r="F1422" t="str">
        <f>VLOOKUP(A1422,'Medical Examinations'!$A$1:$L$2336,5,FALSE)</f>
        <v>No</v>
      </c>
      <c r="G1422" t="str">
        <f>VLOOKUP(A1422,'Medical Examinations'!$A$1:$L$2336,6,FALSE)</f>
        <v>No</v>
      </c>
      <c r="H1422" s="25">
        <f>VLOOKUP(A1422,'Medical Examinations'!$A$1:$L$2336,7,FALSE)</f>
        <v>0</v>
      </c>
      <c r="I1422" t="str">
        <f>VLOOKUP(A1422,'Medical Examinations'!$A$1:$L$2336,8,FALSE)</f>
        <v>No</v>
      </c>
      <c r="J1422" t="str">
        <f>VLOOKUP(A1422,'Medical Examinations'!$A$1:$L$2336,11,FALSE)</f>
        <v>Obesity</v>
      </c>
      <c r="K1422" t="str">
        <f>VLOOKUP(A1422,'Medical Examinations'!$A$1:$L$2336,12,FALSE)</f>
        <v>Prediabetes</v>
      </c>
      <c r="L1422" t="str">
        <f>VLOOKUP(A1422,'Hospitalisation Details'!$A$1:$M$2344,12,FALSE)</f>
        <v>01-06-2001</v>
      </c>
      <c r="M1422">
        <f>VLOOKUP(A1422,'Hospitalisation Details'!$A$1:$M$2344,6,FALSE)</f>
        <v>7450.36</v>
      </c>
      <c r="N1422" t="str">
        <f>VLOOKUP(A1422,'Hospitalisation Details'!$A$1:$M$2344,7,FALSE)</f>
        <v>tier - 2</v>
      </c>
      <c r="O1422" t="str">
        <f>VLOOKUP(A1422,'Hospitalisation Details'!$A$1:$M$2344,8,FALSE)</f>
        <v>tier - 2</v>
      </c>
      <c r="P1422" t="str">
        <f>VLOOKUP(A1422,'Hospitalisation Details'!$A$1:$M$2344,9,FALSE)</f>
        <v>R1012</v>
      </c>
      <c r="Q1422">
        <f>VLOOKUP(A1422,'Hospitalisation Details'!$A$1:$M$2344,13,FALSE)</f>
        <v>22</v>
      </c>
    </row>
    <row r="1423" spans="1:17" ht="15.5" x14ac:dyDescent="0.35">
      <c r="A1423" s="21" t="s">
        <v>949</v>
      </c>
      <c r="B1423" t="str">
        <f>VLOOKUP('Customer Names'!A1423,'Customer Names'!$A$2:$C$2336,3,FALSE)</f>
        <v xml:space="preserve">  Estuardo F</v>
      </c>
      <c r="C1423">
        <f>VLOOKUP(A1423,'Medical Examinations'!$A$1:$L$2336,2, FALSE)</f>
        <v>39.805</v>
      </c>
      <c r="D1423">
        <f>VLOOKUP(A1423,'Medical Examinations'!$A$1:$L$2336,3,FALSE)</f>
        <v>5.91</v>
      </c>
      <c r="E1423" t="str">
        <f>VLOOKUP(A1423,'Medical Examinations'!$A$1:$L$2336,4,FALSE)</f>
        <v>No</v>
      </c>
      <c r="F1423" t="str">
        <f>VLOOKUP(A1423,'Medical Examinations'!$A$1:$L$2336,5,FALSE)</f>
        <v>No</v>
      </c>
      <c r="G1423" t="str">
        <f>VLOOKUP(A1423,'Medical Examinations'!$A$1:$L$2336,6,FALSE)</f>
        <v>No</v>
      </c>
      <c r="H1423" s="25">
        <f>VLOOKUP(A1423,'Medical Examinations'!$A$1:$L$2336,7,FALSE)</f>
        <v>0</v>
      </c>
      <c r="I1423" t="str">
        <f>VLOOKUP(A1423,'Medical Examinations'!$A$1:$L$2336,8,FALSE)</f>
        <v>No</v>
      </c>
      <c r="J1423" t="str">
        <f>VLOOKUP(A1423,'Medical Examinations'!$A$1:$L$2336,11,FALSE)</f>
        <v>Obesity</v>
      </c>
      <c r="K1423" t="str">
        <f>VLOOKUP(A1423,'Medical Examinations'!$A$1:$L$2336,12,FALSE)</f>
        <v>Prediabetes</v>
      </c>
      <c r="L1423" t="str">
        <f>VLOOKUP(A1423,'Hospitalisation Details'!$A$1:$M$2344,12,FALSE)</f>
        <v>30-09-1977</v>
      </c>
      <c r="M1423">
        <f>VLOOKUP(A1423,'Hospitalisation Details'!$A$1:$M$2344,6,FALSE)</f>
        <v>7448.4</v>
      </c>
      <c r="N1423" t="str">
        <f>VLOOKUP(A1423,'Hospitalisation Details'!$A$1:$M$2344,7,FALSE)</f>
        <v>tier - 3</v>
      </c>
      <c r="O1423" t="str">
        <f>VLOOKUP(A1423,'Hospitalisation Details'!$A$1:$M$2344,8,FALSE)</f>
        <v>tier - 3</v>
      </c>
      <c r="P1423" t="str">
        <f>VLOOKUP(A1423,'Hospitalisation Details'!$A$1:$M$2344,9,FALSE)</f>
        <v>R1017</v>
      </c>
      <c r="Q1423">
        <f>VLOOKUP(A1423,'Hospitalisation Details'!$A$1:$M$2344,13,FALSE)</f>
        <v>45</v>
      </c>
    </row>
    <row r="1424" spans="1:17" ht="15.5" x14ac:dyDescent="0.35">
      <c r="A1424" s="21" t="s">
        <v>948</v>
      </c>
      <c r="B1424" t="str">
        <f>VLOOKUP('Customer Names'!A1424,'Customer Names'!$A$2:$C$2336,3,FALSE)</f>
        <v xml:space="preserve">  Brett</v>
      </c>
      <c r="C1424">
        <f>VLOOKUP(A1424,'Medical Examinations'!$A$1:$L$2336,2, FALSE)</f>
        <v>33.700000000000003</v>
      </c>
      <c r="D1424">
        <f>VLOOKUP(A1424,'Medical Examinations'!$A$1:$L$2336,3,FALSE)</f>
        <v>5.87</v>
      </c>
      <c r="E1424" t="str">
        <f>VLOOKUP(A1424,'Medical Examinations'!$A$1:$L$2336,4,FALSE)</f>
        <v>No</v>
      </c>
      <c r="F1424" t="str">
        <f>VLOOKUP(A1424,'Medical Examinations'!$A$1:$L$2336,5,FALSE)</f>
        <v>No</v>
      </c>
      <c r="G1424" t="str">
        <f>VLOOKUP(A1424,'Medical Examinations'!$A$1:$L$2336,6,FALSE)</f>
        <v>No</v>
      </c>
      <c r="H1424" s="25">
        <f>VLOOKUP(A1424,'Medical Examinations'!$A$1:$L$2336,7,FALSE)</f>
        <v>0</v>
      </c>
      <c r="I1424" t="str">
        <f>VLOOKUP(A1424,'Medical Examinations'!$A$1:$L$2336,8,FALSE)</f>
        <v>No</v>
      </c>
      <c r="J1424" t="str">
        <f>VLOOKUP(A1424,'Medical Examinations'!$A$1:$L$2336,11,FALSE)</f>
        <v>Obesity</v>
      </c>
      <c r="K1424" t="str">
        <f>VLOOKUP(A1424,'Medical Examinations'!$A$1:$L$2336,12,FALSE)</f>
        <v>Prediabetes</v>
      </c>
      <c r="L1424" t="str">
        <f>VLOOKUP(A1424,'Hospitalisation Details'!$A$1:$M$2344,12,FALSE)</f>
        <v>25-09-1977</v>
      </c>
      <c r="M1424">
        <f>VLOOKUP(A1424,'Hospitalisation Details'!$A$1:$M$2344,6,FALSE)</f>
        <v>7445.92</v>
      </c>
      <c r="N1424" t="str">
        <f>VLOOKUP(A1424,'Hospitalisation Details'!$A$1:$M$2344,7,FALSE)</f>
        <v>tier - 3</v>
      </c>
      <c r="O1424" t="str">
        <f>VLOOKUP(A1424,'Hospitalisation Details'!$A$1:$M$2344,8,FALSE)</f>
        <v>tier - 1</v>
      </c>
      <c r="P1424" t="str">
        <f>VLOOKUP(A1424,'Hospitalisation Details'!$A$1:$M$2344,9,FALSE)</f>
        <v>R1011</v>
      </c>
      <c r="Q1424">
        <f>VLOOKUP(A1424,'Hospitalisation Details'!$A$1:$M$2344,13,FALSE)</f>
        <v>45</v>
      </c>
    </row>
    <row r="1425" spans="1:17" ht="15.5" x14ac:dyDescent="0.35">
      <c r="A1425" s="21" t="s">
        <v>947</v>
      </c>
      <c r="B1425" t="str">
        <f>VLOOKUP('Customer Names'!A1425,'Customer Names'!$A$2:$C$2336,3,FALSE)</f>
        <v xml:space="preserve">  Sharon E</v>
      </c>
      <c r="C1425">
        <f>VLOOKUP(A1425,'Medical Examinations'!$A$1:$L$2336,2, FALSE)</f>
        <v>36.195</v>
      </c>
      <c r="D1425">
        <f>VLOOKUP(A1425,'Medical Examinations'!$A$1:$L$2336,3,FALSE)</f>
        <v>6.22</v>
      </c>
      <c r="E1425" t="str">
        <f>VLOOKUP(A1425,'Medical Examinations'!$A$1:$L$2336,4,FALSE)</f>
        <v>No</v>
      </c>
      <c r="F1425" t="str">
        <f>VLOOKUP(A1425,'Medical Examinations'!$A$1:$L$2336,5,FALSE)</f>
        <v>No</v>
      </c>
      <c r="G1425" t="str">
        <f>VLOOKUP(A1425,'Medical Examinations'!$A$1:$L$2336,6,FALSE)</f>
        <v>No</v>
      </c>
      <c r="H1425" s="25">
        <f>VLOOKUP(A1425,'Medical Examinations'!$A$1:$L$2336,7,FALSE)</f>
        <v>0</v>
      </c>
      <c r="I1425" t="str">
        <f>VLOOKUP(A1425,'Medical Examinations'!$A$1:$L$2336,8,FALSE)</f>
        <v>No</v>
      </c>
      <c r="J1425" t="str">
        <f>VLOOKUP(A1425,'Medical Examinations'!$A$1:$L$2336,11,FALSE)</f>
        <v>Obesity</v>
      </c>
      <c r="K1425" t="str">
        <f>VLOOKUP(A1425,'Medical Examinations'!$A$1:$L$2336,12,FALSE)</f>
        <v>Prediabetes</v>
      </c>
      <c r="L1425" t="str">
        <f>VLOOKUP(A1425,'Hospitalisation Details'!$A$1:$M$2344,12,FALSE)</f>
        <v>07-07-1980</v>
      </c>
      <c r="M1425">
        <f>VLOOKUP(A1425,'Hospitalisation Details'!$A$1:$M$2344,6,FALSE)</f>
        <v>7443.64</v>
      </c>
      <c r="N1425" t="str">
        <f>VLOOKUP(A1425,'Hospitalisation Details'!$A$1:$M$2344,7,FALSE)</f>
        <v>tier - 2</v>
      </c>
      <c r="O1425" t="str">
        <f>VLOOKUP(A1425,'Hospitalisation Details'!$A$1:$M$2344,8,FALSE)</f>
        <v>tier - 3</v>
      </c>
      <c r="P1425" t="str">
        <f>VLOOKUP(A1425,'Hospitalisation Details'!$A$1:$M$2344,9,FALSE)</f>
        <v>R1012</v>
      </c>
      <c r="Q1425">
        <f>VLOOKUP(A1425,'Hospitalisation Details'!$A$1:$M$2344,13,FALSE)</f>
        <v>43</v>
      </c>
    </row>
    <row r="1426" spans="1:17" ht="15.5" x14ac:dyDescent="0.35">
      <c r="A1426" s="21" t="s">
        <v>946</v>
      </c>
      <c r="B1426" t="str">
        <f>VLOOKUP('Customer Names'!A1426,'Customer Names'!$A$2:$C$2336,3,FALSE)</f>
        <v xml:space="preserve">  Jacob W√¶ver</v>
      </c>
      <c r="C1426">
        <f>VLOOKUP(A1426,'Medical Examinations'!$A$1:$L$2336,2, FALSE)</f>
        <v>32.6</v>
      </c>
      <c r="D1426">
        <f>VLOOKUP(A1426,'Medical Examinations'!$A$1:$L$2336,3,FALSE)</f>
        <v>5.73</v>
      </c>
      <c r="E1426" t="str">
        <f>VLOOKUP(A1426,'Medical Examinations'!$A$1:$L$2336,4,FALSE)</f>
        <v>No</v>
      </c>
      <c r="F1426" t="str">
        <f>VLOOKUP(A1426,'Medical Examinations'!$A$1:$L$2336,5,FALSE)</f>
        <v>No</v>
      </c>
      <c r="G1426" t="str">
        <f>VLOOKUP(A1426,'Medical Examinations'!$A$1:$L$2336,6,FALSE)</f>
        <v>Yes</v>
      </c>
      <c r="H1426" s="25">
        <f>VLOOKUP(A1426,'Medical Examinations'!$A$1:$L$2336,7,FALSE)</f>
        <v>1</v>
      </c>
      <c r="I1426" t="str">
        <f>VLOOKUP(A1426,'Medical Examinations'!$A$1:$L$2336,8,FALSE)</f>
        <v>No</v>
      </c>
      <c r="J1426" t="str">
        <f>VLOOKUP(A1426,'Medical Examinations'!$A$1:$L$2336,11,FALSE)</f>
        <v>Obesity</v>
      </c>
      <c r="K1426" t="str">
        <f>VLOOKUP(A1426,'Medical Examinations'!$A$1:$L$2336,12,FALSE)</f>
        <v>Prediabetes</v>
      </c>
      <c r="L1426" t="str">
        <f>VLOOKUP(A1426,'Hospitalisation Details'!$A$1:$M$2344,12,FALSE)</f>
        <v>01-09-1979</v>
      </c>
      <c r="M1426">
        <f>VLOOKUP(A1426,'Hospitalisation Details'!$A$1:$M$2344,6,FALSE)</f>
        <v>7441.5</v>
      </c>
      <c r="N1426" t="str">
        <f>VLOOKUP(A1426,'Hospitalisation Details'!$A$1:$M$2344,7,FALSE)</f>
        <v>tier - 3</v>
      </c>
      <c r="O1426" t="str">
        <f>VLOOKUP(A1426,'Hospitalisation Details'!$A$1:$M$2344,8,FALSE)</f>
        <v>tier - 2</v>
      </c>
      <c r="P1426" t="str">
        <f>VLOOKUP(A1426,'Hospitalisation Details'!$A$1:$M$2344,9,FALSE)</f>
        <v>R1011</v>
      </c>
      <c r="Q1426">
        <f>VLOOKUP(A1426,'Hospitalisation Details'!$A$1:$M$2344,13,FALSE)</f>
        <v>43</v>
      </c>
    </row>
    <row r="1427" spans="1:17" ht="15.5" x14ac:dyDescent="0.35">
      <c r="A1427" s="21" t="s">
        <v>945</v>
      </c>
      <c r="B1427" t="str">
        <f>VLOOKUP('Customer Names'!A1427,'Customer Names'!$A$2:$C$2336,3,FALSE)</f>
        <v xml:space="preserve">  Scott</v>
      </c>
      <c r="C1427">
        <f>VLOOKUP(A1427,'Medical Examinations'!$A$1:$L$2336,2, FALSE)</f>
        <v>30.2</v>
      </c>
      <c r="D1427">
        <f>VLOOKUP(A1427,'Medical Examinations'!$A$1:$L$2336,3,FALSE)</f>
        <v>5.7</v>
      </c>
      <c r="E1427" t="str">
        <f>VLOOKUP(A1427,'Medical Examinations'!$A$1:$L$2336,4,FALSE)</f>
        <v>No</v>
      </c>
      <c r="F1427" t="str">
        <f>VLOOKUP(A1427,'Medical Examinations'!$A$1:$L$2336,5,FALSE)</f>
        <v>No</v>
      </c>
      <c r="G1427" t="str">
        <f>VLOOKUP(A1427,'Medical Examinations'!$A$1:$L$2336,6,FALSE)</f>
        <v>No</v>
      </c>
      <c r="H1427" s="25">
        <f>VLOOKUP(A1427,'Medical Examinations'!$A$1:$L$2336,7,FALSE)</f>
        <v>0</v>
      </c>
      <c r="I1427" t="str">
        <f>VLOOKUP(A1427,'Medical Examinations'!$A$1:$L$2336,8,FALSE)</f>
        <v>No</v>
      </c>
      <c r="J1427" t="str">
        <f>VLOOKUP(A1427,'Medical Examinations'!$A$1:$L$2336,11,FALSE)</f>
        <v>Obesity</v>
      </c>
      <c r="K1427" t="str">
        <f>VLOOKUP(A1427,'Medical Examinations'!$A$1:$L$2336,12,FALSE)</f>
        <v>Prediabetes</v>
      </c>
      <c r="L1427" t="str">
        <f>VLOOKUP(A1427,'Hospitalisation Details'!$A$1:$M$2344,12,FALSE)</f>
        <v>25-08-1977</v>
      </c>
      <c r="M1427">
        <f>VLOOKUP(A1427,'Hospitalisation Details'!$A$1:$M$2344,6,FALSE)</f>
        <v>7441.05</v>
      </c>
      <c r="N1427" t="str">
        <f>VLOOKUP(A1427,'Hospitalisation Details'!$A$1:$M$2344,7,FALSE)</f>
        <v>tier - 3</v>
      </c>
      <c r="O1427" t="str">
        <f>VLOOKUP(A1427,'Hospitalisation Details'!$A$1:$M$2344,8,FALSE)</f>
        <v>tier - 2</v>
      </c>
      <c r="P1427" t="str">
        <f>VLOOKUP(A1427,'Hospitalisation Details'!$A$1:$M$2344,9,FALSE)</f>
        <v>R1011</v>
      </c>
      <c r="Q1427">
        <f>VLOOKUP(A1427,'Hospitalisation Details'!$A$1:$M$2344,13,FALSE)</f>
        <v>45</v>
      </c>
    </row>
    <row r="1428" spans="1:17" ht="15.5" x14ac:dyDescent="0.35">
      <c r="A1428" s="21" t="s">
        <v>944</v>
      </c>
      <c r="B1428" t="str">
        <f>VLOOKUP('Customer Names'!A1428,'Customer Names'!$A$2:$C$2336,3,FALSE)</f>
        <v xml:space="preserve">  Brooke S</v>
      </c>
      <c r="C1428">
        <f>VLOOKUP(A1428,'Medical Examinations'!$A$1:$L$2336,2, FALSE)</f>
        <v>27.645</v>
      </c>
      <c r="D1428">
        <f>VLOOKUP(A1428,'Medical Examinations'!$A$1:$L$2336,3,FALSE)</f>
        <v>9.91</v>
      </c>
      <c r="E1428" t="str">
        <f>VLOOKUP(A1428,'Medical Examinations'!$A$1:$L$2336,4,FALSE)</f>
        <v>No</v>
      </c>
      <c r="F1428" t="str">
        <f>VLOOKUP(A1428,'Medical Examinations'!$A$1:$L$2336,5,FALSE)</f>
        <v>No</v>
      </c>
      <c r="G1428" t="str">
        <f>VLOOKUP(A1428,'Medical Examinations'!$A$1:$L$2336,6,FALSE)</f>
        <v>No</v>
      </c>
      <c r="H1428" s="25">
        <f>VLOOKUP(A1428,'Medical Examinations'!$A$1:$L$2336,7,FALSE)</f>
        <v>0</v>
      </c>
      <c r="I1428" t="str">
        <f>VLOOKUP(A1428,'Medical Examinations'!$A$1:$L$2336,8,FALSE)</f>
        <v>No</v>
      </c>
      <c r="J1428" t="str">
        <f>VLOOKUP(A1428,'Medical Examinations'!$A$1:$L$2336,11,FALSE)</f>
        <v>Over Weight</v>
      </c>
      <c r="K1428" t="str">
        <f>VLOOKUP(A1428,'Medical Examinations'!$A$1:$L$2336,12,FALSE)</f>
        <v>Diabetes</v>
      </c>
      <c r="L1428" t="str">
        <f>VLOOKUP(A1428,'Hospitalisation Details'!$A$1:$M$2344,12,FALSE)</f>
        <v>02-12-1978</v>
      </c>
      <c r="M1428">
        <f>VLOOKUP(A1428,'Hospitalisation Details'!$A$1:$M$2344,6,FALSE)</f>
        <v>7421.19</v>
      </c>
      <c r="N1428" t="str">
        <f>VLOOKUP(A1428,'Hospitalisation Details'!$A$1:$M$2344,7,FALSE)</f>
        <v>tier - 2</v>
      </c>
      <c r="O1428" t="str">
        <f>VLOOKUP(A1428,'Hospitalisation Details'!$A$1:$M$2344,8,FALSE)</f>
        <v>tier - 3</v>
      </c>
      <c r="P1428" t="str">
        <f>VLOOKUP(A1428,'Hospitalisation Details'!$A$1:$M$2344,9,FALSE)</f>
        <v>R1012</v>
      </c>
      <c r="Q1428">
        <f>VLOOKUP(A1428,'Hospitalisation Details'!$A$1:$M$2344,13,FALSE)</f>
        <v>44</v>
      </c>
    </row>
    <row r="1429" spans="1:17" ht="15.5" x14ac:dyDescent="0.35">
      <c r="A1429" s="21" t="s">
        <v>943</v>
      </c>
      <c r="B1429" t="str">
        <f>VLOOKUP('Customer Names'!A1429,'Customer Names'!$A$2:$C$2336,3,FALSE)</f>
        <v xml:space="preserve">  Kaye A</v>
      </c>
      <c r="C1429">
        <f>VLOOKUP(A1429,'Medical Examinations'!$A$1:$L$2336,2, FALSE)</f>
        <v>26.41</v>
      </c>
      <c r="D1429">
        <f>VLOOKUP(A1429,'Medical Examinations'!$A$1:$L$2336,3,FALSE)</f>
        <v>11.4</v>
      </c>
      <c r="E1429" t="str">
        <f>VLOOKUP(A1429,'Medical Examinations'!$A$1:$L$2336,4,FALSE)</f>
        <v>No</v>
      </c>
      <c r="F1429" t="str">
        <f>VLOOKUP(A1429,'Medical Examinations'!$A$1:$L$2336,5,FALSE)</f>
        <v>No</v>
      </c>
      <c r="G1429" t="str">
        <f>VLOOKUP(A1429,'Medical Examinations'!$A$1:$L$2336,6,FALSE)</f>
        <v>No</v>
      </c>
      <c r="H1429" s="25">
        <f>VLOOKUP(A1429,'Medical Examinations'!$A$1:$L$2336,7,FALSE)</f>
        <v>0</v>
      </c>
      <c r="I1429" t="str">
        <f>VLOOKUP(A1429,'Medical Examinations'!$A$1:$L$2336,8,FALSE)</f>
        <v>No</v>
      </c>
      <c r="J1429" t="str">
        <f>VLOOKUP(A1429,'Medical Examinations'!$A$1:$L$2336,11,FALSE)</f>
        <v>Over Weight</v>
      </c>
      <c r="K1429" t="str">
        <f>VLOOKUP(A1429,'Medical Examinations'!$A$1:$L$2336,12,FALSE)</f>
        <v>Diabetes</v>
      </c>
      <c r="L1429" t="str">
        <f>VLOOKUP(A1429,'Hospitalisation Details'!$A$1:$M$2344,12,FALSE)</f>
        <v>12-11-1978</v>
      </c>
      <c r="M1429">
        <f>VLOOKUP(A1429,'Hospitalisation Details'!$A$1:$M$2344,6,FALSE)</f>
        <v>7419.48</v>
      </c>
      <c r="N1429" t="str">
        <f>VLOOKUP(A1429,'Hospitalisation Details'!$A$1:$M$2344,7,FALSE)</f>
        <v>tier - 2</v>
      </c>
      <c r="O1429" t="str">
        <f>VLOOKUP(A1429,'Hospitalisation Details'!$A$1:$M$2344,8,FALSE)</f>
        <v>tier - 2</v>
      </c>
      <c r="P1429" t="str">
        <f>VLOOKUP(A1429,'Hospitalisation Details'!$A$1:$M$2344,9,FALSE)</f>
        <v>R1012</v>
      </c>
      <c r="Q1429">
        <f>VLOOKUP(A1429,'Hospitalisation Details'!$A$1:$M$2344,13,FALSE)</f>
        <v>44</v>
      </c>
    </row>
    <row r="1430" spans="1:17" ht="15.5" x14ac:dyDescent="0.35">
      <c r="A1430" s="21" t="s">
        <v>942</v>
      </c>
      <c r="B1430" t="str">
        <f>VLOOKUP('Customer Names'!A1430,'Customer Names'!$A$2:$C$2336,3,FALSE)</f>
        <v xml:space="preserve">  Carolyn</v>
      </c>
      <c r="C1430">
        <f>VLOOKUP(A1430,'Medical Examinations'!$A$1:$L$2336,2, FALSE)</f>
        <v>34.1</v>
      </c>
      <c r="D1430">
        <f>VLOOKUP(A1430,'Medical Examinations'!$A$1:$L$2336,3,FALSE)</f>
        <v>6.29</v>
      </c>
      <c r="E1430" t="str">
        <f>VLOOKUP(A1430,'Medical Examinations'!$A$1:$L$2336,4,FALSE)</f>
        <v>yes</v>
      </c>
      <c r="F1430" t="str">
        <f>VLOOKUP(A1430,'Medical Examinations'!$A$1:$L$2336,5,FALSE)</f>
        <v>No</v>
      </c>
      <c r="G1430" t="str">
        <f>VLOOKUP(A1430,'Medical Examinations'!$A$1:$L$2336,6,FALSE)</f>
        <v>Yes</v>
      </c>
      <c r="H1430" s="25">
        <f>VLOOKUP(A1430,'Medical Examinations'!$A$1:$L$2336,7,FALSE)</f>
        <v>1</v>
      </c>
      <c r="I1430" t="str">
        <f>VLOOKUP(A1430,'Medical Examinations'!$A$1:$L$2336,8,FALSE)</f>
        <v>No</v>
      </c>
      <c r="J1430" t="str">
        <f>VLOOKUP(A1430,'Medical Examinations'!$A$1:$L$2336,11,FALSE)</f>
        <v>Obesity</v>
      </c>
      <c r="K1430" t="str">
        <f>VLOOKUP(A1430,'Medical Examinations'!$A$1:$L$2336,12,FALSE)</f>
        <v>Prediabetes</v>
      </c>
      <c r="L1430" t="str">
        <f>VLOOKUP(A1430,'Hospitalisation Details'!$A$1:$M$2344,12,FALSE)</f>
        <v>19-09-1983</v>
      </c>
      <c r="M1430">
        <f>VLOOKUP(A1430,'Hospitalisation Details'!$A$1:$M$2344,6,FALSE)</f>
        <v>7418.52</v>
      </c>
      <c r="N1430" t="str">
        <f>VLOOKUP(A1430,'Hospitalisation Details'!$A$1:$M$2344,7,FALSE)</f>
        <v>tier - 2</v>
      </c>
      <c r="O1430" t="str">
        <f>VLOOKUP(A1430,'Hospitalisation Details'!$A$1:$M$2344,8,FALSE)</f>
        <v>tier - 2</v>
      </c>
      <c r="P1430" t="str">
        <f>VLOOKUP(A1430,'Hospitalisation Details'!$A$1:$M$2344,9,FALSE)</f>
        <v>R1011</v>
      </c>
      <c r="Q1430">
        <f>VLOOKUP(A1430,'Hospitalisation Details'!$A$1:$M$2344,13,FALSE)</f>
        <v>39</v>
      </c>
    </row>
    <row r="1431" spans="1:17" ht="15.5" x14ac:dyDescent="0.35">
      <c r="A1431" s="21" t="s">
        <v>941</v>
      </c>
      <c r="B1431" t="str">
        <f>VLOOKUP('Customer Names'!A1431,'Customer Names'!$A$2:$C$2336,3,FALSE)</f>
        <v xml:space="preserve">  Daniel C</v>
      </c>
      <c r="C1431">
        <f>VLOOKUP(A1431,'Medical Examinations'!$A$1:$L$2336,2, FALSE)</f>
        <v>17.3</v>
      </c>
      <c r="D1431">
        <f>VLOOKUP(A1431,'Medical Examinations'!$A$1:$L$2336,3,FALSE)</f>
        <v>9.2799999999999994</v>
      </c>
      <c r="E1431" t="str">
        <f>VLOOKUP(A1431,'Medical Examinations'!$A$1:$L$2336,4,FALSE)</f>
        <v>No</v>
      </c>
      <c r="F1431" t="str">
        <f>VLOOKUP(A1431,'Medical Examinations'!$A$1:$L$2336,5,FALSE)</f>
        <v>No</v>
      </c>
      <c r="G1431" t="str">
        <f>VLOOKUP(A1431,'Medical Examinations'!$A$1:$L$2336,6,FALSE)</f>
        <v>No</v>
      </c>
      <c r="H1431" s="25">
        <f>VLOOKUP(A1431,'Medical Examinations'!$A$1:$L$2336,7,FALSE)</f>
        <v>0</v>
      </c>
      <c r="I1431" t="str">
        <f>VLOOKUP(A1431,'Medical Examinations'!$A$1:$L$2336,8,FALSE)</f>
        <v>No</v>
      </c>
      <c r="J1431" t="str">
        <f>VLOOKUP(A1431,'Medical Examinations'!$A$1:$L$2336,11,FALSE)</f>
        <v>Underweight</v>
      </c>
      <c r="K1431" t="str">
        <f>VLOOKUP(A1431,'Medical Examinations'!$A$1:$L$2336,12,FALSE)</f>
        <v>Diabetes</v>
      </c>
      <c r="L1431" t="str">
        <f>VLOOKUP(A1431,'Hospitalisation Details'!$A$1:$M$2344,12,FALSE)</f>
        <v>05-12-1965</v>
      </c>
      <c r="M1431">
        <f>VLOOKUP(A1431,'Hospitalisation Details'!$A$1:$M$2344,6,FALSE)</f>
        <v>7403.98</v>
      </c>
      <c r="N1431" t="str">
        <f>VLOOKUP(A1431,'Hospitalisation Details'!$A$1:$M$2344,7,FALSE)</f>
        <v>tier - 3</v>
      </c>
      <c r="O1431" t="str">
        <f>VLOOKUP(A1431,'Hospitalisation Details'!$A$1:$M$2344,8,FALSE)</f>
        <v>tier - 2</v>
      </c>
      <c r="P1431" t="str">
        <f>VLOOKUP(A1431,'Hospitalisation Details'!$A$1:$M$2344,9,FALSE)</f>
        <v>R1013</v>
      </c>
      <c r="Q1431">
        <f>VLOOKUP(A1431,'Hospitalisation Details'!$A$1:$M$2344,13,FALSE)</f>
        <v>57</v>
      </c>
    </row>
    <row r="1432" spans="1:17" ht="15.5" x14ac:dyDescent="0.35">
      <c r="A1432" s="21" t="s">
        <v>940</v>
      </c>
      <c r="B1432" t="str">
        <f>VLOOKUP('Customer Names'!A1432,'Customer Names'!$A$2:$C$2336,3,FALSE)</f>
        <v xml:space="preserve">  Laurie A</v>
      </c>
      <c r="C1432">
        <f>VLOOKUP(A1432,'Medical Examinations'!$A$1:$L$2336,2, FALSE)</f>
        <v>35.020000000000003</v>
      </c>
      <c r="D1432">
        <f>VLOOKUP(A1432,'Medical Examinations'!$A$1:$L$2336,3,FALSE)</f>
        <v>4.78</v>
      </c>
      <c r="E1432" t="str">
        <f>VLOOKUP(A1432,'Medical Examinations'!$A$1:$L$2336,4,FALSE)</f>
        <v>No</v>
      </c>
      <c r="F1432" t="str">
        <f>VLOOKUP(A1432,'Medical Examinations'!$A$1:$L$2336,5,FALSE)</f>
        <v>No</v>
      </c>
      <c r="G1432" t="str">
        <f>VLOOKUP(A1432,'Medical Examinations'!$A$1:$L$2336,6,FALSE)</f>
        <v>Yes</v>
      </c>
      <c r="H1432" s="25">
        <f>VLOOKUP(A1432,'Medical Examinations'!$A$1:$L$2336,7,FALSE)</f>
        <v>1</v>
      </c>
      <c r="I1432" t="str">
        <f>VLOOKUP(A1432,'Medical Examinations'!$A$1:$L$2336,8,FALSE)</f>
        <v>No</v>
      </c>
      <c r="J1432" t="str">
        <f>VLOOKUP(A1432,'Medical Examinations'!$A$1:$L$2336,11,FALSE)</f>
        <v>Obesity</v>
      </c>
      <c r="K1432" t="str">
        <f>VLOOKUP(A1432,'Medical Examinations'!$A$1:$L$2336,12,FALSE)</f>
        <v>Normal</v>
      </c>
      <c r="L1432" t="str">
        <f>VLOOKUP(A1432,'Hospitalisation Details'!$A$1:$M$2344,12,FALSE)</f>
        <v>22-07-1993</v>
      </c>
      <c r="M1432">
        <f>VLOOKUP(A1432,'Hospitalisation Details'!$A$1:$M$2344,6,FALSE)</f>
        <v>7388.85</v>
      </c>
      <c r="N1432" t="str">
        <f>VLOOKUP(A1432,'Hospitalisation Details'!$A$1:$M$2344,7,FALSE)</f>
        <v>tier - 2</v>
      </c>
      <c r="O1432" t="str">
        <f>VLOOKUP(A1432,'Hospitalisation Details'!$A$1:$M$2344,8,FALSE)</f>
        <v>tier - 2</v>
      </c>
      <c r="P1432" t="str">
        <f>VLOOKUP(A1432,'Hospitalisation Details'!$A$1:$M$2344,9,FALSE)</f>
        <v>R1026</v>
      </c>
      <c r="Q1432">
        <f>VLOOKUP(A1432,'Hospitalisation Details'!$A$1:$M$2344,13,FALSE)</f>
        <v>30</v>
      </c>
    </row>
    <row r="1433" spans="1:17" ht="15.5" x14ac:dyDescent="0.35">
      <c r="A1433" s="21" t="s">
        <v>939</v>
      </c>
      <c r="B1433" t="str">
        <f>VLOOKUP('Customer Names'!A1433,'Customer Names'!$A$2:$C$2336,3,FALSE)</f>
        <v xml:space="preserve">  Nicole</v>
      </c>
      <c r="C1433">
        <f>VLOOKUP(A1433,'Medical Examinations'!$A$1:$L$2336,2, FALSE)</f>
        <v>37.1</v>
      </c>
      <c r="D1433">
        <f>VLOOKUP(A1433,'Medical Examinations'!$A$1:$L$2336,3,FALSE)</f>
        <v>8.8699999999999992</v>
      </c>
      <c r="E1433" t="str">
        <f>VLOOKUP(A1433,'Medical Examinations'!$A$1:$L$2336,4,FALSE)</f>
        <v>yes</v>
      </c>
      <c r="F1433" t="str">
        <f>VLOOKUP(A1433,'Medical Examinations'!$A$1:$L$2336,5,FALSE)</f>
        <v>No</v>
      </c>
      <c r="G1433" t="str">
        <f>VLOOKUP(A1433,'Medical Examinations'!$A$1:$L$2336,6,FALSE)</f>
        <v>No</v>
      </c>
      <c r="H1433" s="25">
        <f>VLOOKUP(A1433,'Medical Examinations'!$A$1:$L$2336,7,FALSE)</f>
        <v>0</v>
      </c>
      <c r="I1433" t="str">
        <f>VLOOKUP(A1433,'Medical Examinations'!$A$1:$L$2336,8,FALSE)</f>
        <v>No</v>
      </c>
      <c r="J1433" t="str">
        <f>VLOOKUP(A1433,'Medical Examinations'!$A$1:$L$2336,11,FALSE)</f>
        <v>Obesity</v>
      </c>
      <c r="K1433" t="str">
        <f>VLOOKUP(A1433,'Medical Examinations'!$A$1:$L$2336,12,FALSE)</f>
        <v>Diabetes</v>
      </c>
      <c r="L1433" t="str">
        <f>VLOOKUP(A1433,'Hospitalisation Details'!$A$1:$M$2344,12,FALSE)</f>
        <v>24-11-1981</v>
      </c>
      <c r="M1433">
        <f>VLOOKUP(A1433,'Hospitalisation Details'!$A$1:$M$2344,6,FALSE)</f>
        <v>7371.77</v>
      </c>
      <c r="N1433" t="str">
        <f>VLOOKUP(A1433,'Hospitalisation Details'!$A$1:$M$2344,7,FALSE)</f>
        <v>tier - 2</v>
      </c>
      <c r="O1433" t="str">
        <f>VLOOKUP(A1433,'Hospitalisation Details'!$A$1:$M$2344,8,FALSE)</f>
        <v>tier - 1</v>
      </c>
      <c r="P1433" t="str">
        <f>VLOOKUP(A1433,'Hospitalisation Details'!$A$1:$M$2344,9,FALSE)</f>
        <v>R1011</v>
      </c>
      <c r="Q1433">
        <f>VLOOKUP(A1433,'Hospitalisation Details'!$A$1:$M$2344,13,FALSE)</f>
        <v>41</v>
      </c>
    </row>
    <row r="1434" spans="1:17" ht="15.5" x14ac:dyDescent="0.35">
      <c r="A1434" s="21" t="s">
        <v>938</v>
      </c>
      <c r="B1434" t="str">
        <f>VLOOKUP('Customer Names'!A1434,'Customer Names'!$A$2:$C$2336,3,FALSE)</f>
        <v xml:space="preserve">  Shelby</v>
      </c>
      <c r="C1434">
        <f>VLOOKUP(A1434,'Medical Examinations'!$A$1:$L$2336,2, FALSE)</f>
        <v>16.79</v>
      </c>
      <c r="D1434">
        <f>VLOOKUP(A1434,'Medical Examinations'!$A$1:$L$2336,3,FALSE)</f>
        <v>11.4</v>
      </c>
      <c r="E1434" t="str">
        <f>VLOOKUP(A1434,'Medical Examinations'!$A$1:$L$2336,4,FALSE)</f>
        <v>No</v>
      </c>
      <c r="F1434" t="str">
        <f>VLOOKUP(A1434,'Medical Examinations'!$A$1:$L$2336,5,FALSE)</f>
        <v>No</v>
      </c>
      <c r="G1434" t="str">
        <f>VLOOKUP(A1434,'Medical Examinations'!$A$1:$L$2336,6,FALSE)</f>
        <v>No</v>
      </c>
      <c r="H1434" s="25">
        <f>VLOOKUP(A1434,'Medical Examinations'!$A$1:$L$2336,7,FALSE)</f>
        <v>0</v>
      </c>
      <c r="I1434" t="str">
        <f>VLOOKUP(A1434,'Medical Examinations'!$A$1:$L$2336,8,FALSE)</f>
        <v>No</v>
      </c>
      <c r="J1434" t="str">
        <f>VLOOKUP(A1434,'Medical Examinations'!$A$1:$L$2336,11,FALSE)</f>
        <v>Underweight</v>
      </c>
      <c r="K1434" t="str">
        <f>VLOOKUP(A1434,'Medical Examinations'!$A$1:$L$2336,12,FALSE)</f>
        <v>Diabetes</v>
      </c>
      <c r="L1434" t="str">
        <f>VLOOKUP(A1434,'Hospitalisation Details'!$A$1:$M$2344,12,FALSE)</f>
        <v>09-12-1965</v>
      </c>
      <c r="M1434">
        <f>VLOOKUP(A1434,'Hospitalisation Details'!$A$1:$M$2344,6,FALSE)</f>
        <v>7362.31</v>
      </c>
      <c r="N1434" t="str">
        <f>VLOOKUP(A1434,'Hospitalisation Details'!$A$1:$M$2344,7,FALSE)</f>
        <v>tier - 3</v>
      </c>
      <c r="O1434" t="str">
        <f>VLOOKUP(A1434,'Hospitalisation Details'!$A$1:$M$2344,8,FALSE)</f>
        <v>tier - 3</v>
      </c>
      <c r="P1434" t="str">
        <f>VLOOKUP(A1434,'Hospitalisation Details'!$A$1:$M$2344,9,FALSE)</f>
        <v>R1013</v>
      </c>
      <c r="Q1434">
        <f>VLOOKUP(A1434,'Hospitalisation Details'!$A$1:$M$2344,13,FALSE)</f>
        <v>57</v>
      </c>
    </row>
    <row r="1435" spans="1:17" ht="15.5" x14ac:dyDescent="0.35">
      <c r="A1435" s="21" t="s">
        <v>937</v>
      </c>
      <c r="B1435" t="str">
        <f>VLOOKUP('Customer Names'!A1435,'Customer Names'!$A$2:$C$2336,3,FALSE)</f>
        <v xml:space="preserve">  Allison</v>
      </c>
      <c r="C1435">
        <f>VLOOKUP(A1435,'Medical Examinations'!$A$1:$L$2336,2, FALSE)</f>
        <v>31.635000000000002</v>
      </c>
      <c r="D1435">
        <f>VLOOKUP(A1435,'Medical Examinations'!$A$1:$L$2336,3,FALSE)</f>
        <v>9.1300000000000008</v>
      </c>
      <c r="E1435" t="str">
        <f>VLOOKUP(A1435,'Medical Examinations'!$A$1:$L$2336,4,FALSE)</f>
        <v>yes</v>
      </c>
      <c r="F1435" t="str">
        <f>VLOOKUP(A1435,'Medical Examinations'!$A$1:$L$2336,5,FALSE)</f>
        <v>No</v>
      </c>
      <c r="G1435" t="str">
        <f>VLOOKUP(A1435,'Medical Examinations'!$A$1:$L$2336,6,FALSE)</f>
        <v>No</v>
      </c>
      <c r="H1435" s="25">
        <f>VLOOKUP(A1435,'Medical Examinations'!$A$1:$L$2336,7,FALSE)</f>
        <v>0</v>
      </c>
      <c r="I1435" t="str">
        <f>VLOOKUP(A1435,'Medical Examinations'!$A$1:$L$2336,8,FALSE)</f>
        <v>No</v>
      </c>
      <c r="J1435" t="str">
        <f>VLOOKUP(A1435,'Medical Examinations'!$A$1:$L$2336,11,FALSE)</f>
        <v>Obesity</v>
      </c>
      <c r="K1435" t="str">
        <f>VLOOKUP(A1435,'Medical Examinations'!$A$1:$L$2336,12,FALSE)</f>
        <v>Diabetes</v>
      </c>
      <c r="L1435" t="str">
        <f>VLOOKUP(A1435,'Hospitalisation Details'!$A$1:$M$2344,12,FALSE)</f>
        <v>16-07-1981</v>
      </c>
      <c r="M1435">
        <f>VLOOKUP(A1435,'Hospitalisation Details'!$A$1:$M$2344,6,FALSE)</f>
        <v>7358.18</v>
      </c>
      <c r="N1435" t="str">
        <f>VLOOKUP(A1435,'Hospitalisation Details'!$A$1:$M$2344,7,FALSE)</f>
        <v>tier - 2</v>
      </c>
      <c r="O1435" t="str">
        <f>VLOOKUP(A1435,'Hospitalisation Details'!$A$1:$M$2344,8,FALSE)</f>
        <v>tier - 3</v>
      </c>
      <c r="P1435" t="str">
        <f>VLOOKUP(A1435,'Hospitalisation Details'!$A$1:$M$2344,9,FALSE)</f>
        <v>R1024</v>
      </c>
      <c r="Q1435">
        <f>VLOOKUP(A1435,'Hospitalisation Details'!$A$1:$M$2344,13,FALSE)</f>
        <v>42</v>
      </c>
    </row>
    <row r="1436" spans="1:17" ht="15.5" x14ac:dyDescent="0.35">
      <c r="A1436" s="21" t="s">
        <v>936</v>
      </c>
      <c r="B1436" t="str">
        <f>VLOOKUP('Customer Names'!A1436,'Customer Names'!$A$2:$C$2336,3,FALSE)</f>
        <v xml:space="preserve">  Leticia</v>
      </c>
      <c r="C1436">
        <f>VLOOKUP(A1436,'Medical Examinations'!$A$1:$L$2336,2, FALSE)</f>
        <v>24.19</v>
      </c>
      <c r="D1436">
        <f>VLOOKUP(A1436,'Medical Examinations'!$A$1:$L$2336,3,FALSE)</f>
        <v>6.22</v>
      </c>
      <c r="E1436" t="str">
        <f>VLOOKUP(A1436,'Medical Examinations'!$A$1:$L$2336,4,FALSE)</f>
        <v>yes</v>
      </c>
      <c r="F1436" t="str">
        <f>VLOOKUP(A1436,'Medical Examinations'!$A$1:$L$2336,5,FALSE)</f>
        <v>No</v>
      </c>
      <c r="G1436" t="str">
        <f>VLOOKUP(A1436,'Medical Examinations'!$A$1:$L$2336,6,FALSE)</f>
        <v>Yes</v>
      </c>
      <c r="H1436" s="25">
        <f>VLOOKUP(A1436,'Medical Examinations'!$A$1:$L$2336,7,FALSE)</f>
        <v>1</v>
      </c>
      <c r="I1436" t="str">
        <f>VLOOKUP(A1436,'Medical Examinations'!$A$1:$L$2336,8,FALSE)</f>
        <v>No</v>
      </c>
      <c r="J1436" t="str">
        <f>VLOOKUP(A1436,'Medical Examinations'!$A$1:$L$2336,11,FALSE)</f>
        <v>Normal Weight</v>
      </c>
      <c r="K1436" t="str">
        <f>VLOOKUP(A1436,'Medical Examinations'!$A$1:$L$2336,12,FALSE)</f>
        <v>Prediabetes</v>
      </c>
      <c r="L1436" t="str">
        <f>VLOOKUP(A1436,'Hospitalisation Details'!$A$1:$M$2344,12,FALSE)</f>
        <v>21-06-1983</v>
      </c>
      <c r="M1436">
        <f>VLOOKUP(A1436,'Hospitalisation Details'!$A$1:$M$2344,6,FALSE)</f>
        <v>7357.49</v>
      </c>
      <c r="N1436" t="str">
        <f>VLOOKUP(A1436,'Hospitalisation Details'!$A$1:$M$2344,7,FALSE)</f>
        <v>tier - 2</v>
      </c>
      <c r="O1436" t="str">
        <f>VLOOKUP(A1436,'Hospitalisation Details'!$A$1:$M$2344,8,FALSE)</f>
        <v>tier - 2</v>
      </c>
      <c r="P1436" t="str">
        <f>VLOOKUP(A1436,'Hospitalisation Details'!$A$1:$M$2344,9,FALSE)</f>
        <v>R1012</v>
      </c>
      <c r="Q1436">
        <f>VLOOKUP(A1436,'Hospitalisation Details'!$A$1:$M$2344,13,FALSE)</f>
        <v>40</v>
      </c>
    </row>
    <row r="1437" spans="1:17" ht="15.5" x14ac:dyDescent="0.35">
      <c r="A1437" s="21" t="s">
        <v>935</v>
      </c>
      <c r="B1437" t="str">
        <f>VLOOKUP('Customer Names'!A1437,'Customer Names'!$A$2:$C$2336,3,FALSE)</f>
        <v xml:space="preserve">  John S</v>
      </c>
      <c r="C1437">
        <f>VLOOKUP(A1437,'Medical Examinations'!$A$1:$L$2336,2, FALSE)</f>
        <v>35.29</v>
      </c>
      <c r="D1437">
        <f>VLOOKUP(A1437,'Medical Examinations'!$A$1:$L$2336,3,FALSE)</f>
        <v>5.9</v>
      </c>
      <c r="E1437" t="str">
        <f>VLOOKUP(A1437,'Medical Examinations'!$A$1:$L$2336,4,FALSE)</f>
        <v>No</v>
      </c>
      <c r="F1437" t="str">
        <f>VLOOKUP(A1437,'Medical Examinations'!$A$1:$L$2336,5,FALSE)</f>
        <v>No</v>
      </c>
      <c r="G1437" t="str">
        <f>VLOOKUP(A1437,'Medical Examinations'!$A$1:$L$2336,6,FALSE)</f>
        <v>Yes</v>
      </c>
      <c r="H1437" s="25">
        <f>VLOOKUP(A1437,'Medical Examinations'!$A$1:$L$2336,7,FALSE)</f>
        <v>1</v>
      </c>
      <c r="I1437" t="str">
        <f>VLOOKUP(A1437,'Medical Examinations'!$A$1:$L$2336,8,FALSE)</f>
        <v>No</v>
      </c>
      <c r="J1437" t="str">
        <f>VLOOKUP(A1437,'Medical Examinations'!$A$1:$L$2336,11,FALSE)</f>
        <v>Obesity</v>
      </c>
      <c r="K1437" t="str">
        <f>VLOOKUP(A1437,'Medical Examinations'!$A$1:$L$2336,12,FALSE)</f>
        <v>Prediabetes</v>
      </c>
      <c r="L1437" t="str">
        <f>VLOOKUP(A1437,'Hospitalisation Details'!$A$1:$M$2344,12,FALSE)</f>
        <v>05-10-1993</v>
      </c>
      <c r="M1437">
        <f>VLOOKUP(A1437,'Hospitalisation Details'!$A$1:$M$2344,6,FALSE)</f>
        <v>7349.12</v>
      </c>
      <c r="N1437" t="str">
        <f>VLOOKUP(A1437,'Hospitalisation Details'!$A$1:$M$2344,7,FALSE)</f>
        <v>tier - 2</v>
      </c>
      <c r="O1437" t="str">
        <f>VLOOKUP(A1437,'Hospitalisation Details'!$A$1:$M$2344,8,FALSE)</f>
        <v>tier - 2</v>
      </c>
      <c r="P1437" t="str">
        <f>VLOOKUP(A1437,'Hospitalisation Details'!$A$1:$M$2344,9,FALSE)</f>
        <v>R1021</v>
      </c>
      <c r="Q1437">
        <f>VLOOKUP(A1437,'Hospitalisation Details'!$A$1:$M$2344,13,FALSE)</f>
        <v>29</v>
      </c>
    </row>
    <row r="1438" spans="1:17" ht="15.5" x14ac:dyDescent="0.35">
      <c r="A1438" s="21" t="s">
        <v>934</v>
      </c>
      <c r="B1438" t="str">
        <f>VLOOKUP('Customer Names'!A1438,'Customer Names'!$A$2:$C$2336,3,FALSE)</f>
        <v xml:space="preserve">  April</v>
      </c>
      <c r="C1438">
        <f>VLOOKUP(A1438,'Medical Examinations'!$A$1:$L$2336,2, FALSE)</f>
        <v>35.299999999999997</v>
      </c>
      <c r="D1438">
        <f>VLOOKUP(A1438,'Medical Examinations'!$A$1:$L$2336,3,FALSE)</f>
        <v>4.45</v>
      </c>
      <c r="E1438" t="str">
        <f>VLOOKUP(A1438,'Medical Examinations'!$A$1:$L$2336,4,FALSE)</f>
        <v>No</v>
      </c>
      <c r="F1438" t="str">
        <f>VLOOKUP(A1438,'Medical Examinations'!$A$1:$L$2336,5,FALSE)</f>
        <v>No</v>
      </c>
      <c r="G1438" t="str">
        <f>VLOOKUP(A1438,'Medical Examinations'!$A$1:$L$2336,6,FALSE)</f>
        <v>No</v>
      </c>
      <c r="H1438" s="25">
        <f>VLOOKUP(A1438,'Medical Examinations'!$A$1:$L$2336,7,FALSE)</f>
        <v>0</v>
      </c>
      <c r="I1438" t="str">
        <f>VLOOKUP(A1438,'Medical Examinations'!$A$1:$L$2336,8,FALSE)</f>
        <v>No</v>
      </c>
      <c r="J1438" t="str">
        <f>VLOOKUP(A1438,'Medical Examinations'!$A$1:$L$2336,11,FALSE)</f>
        <v>Obesity</v>
      </c>
      <c r="K1438" t="str">
        <f>VLOOKUP(A1438,'Medical Examinations'!$A$1:$L$2336,12,FALSE)</f>
        <v>Normal</v>
      </c>
      <c r="L1438" t="str">
        <f>VLOOKUP(A1438,'Hospitalisation Details'!$A$1:$M$2344,12,FALSE)</f>
        <v>01-12-1977</v>
      </c>
      <c r="M1438">
        <f>VLOOKUP(A1438,'Hospitalisation Details'!$A$1:$M$2344,6,FALSE)</f>
        <v>7348.14</v>
      </c>
      <c r="N1438" t="str">
        <f>VLOOKUP(A1438,'Hospitalisation Details'!$A$1:$M$2344,7,FALSE)</f>
        <v>tier - 2</v>
      </c>
      <c r="O1438" t="str">
        <f>VLOOKUP(A1438,'Hospitalisation Details'!$A$1:$M$2344,8,FALSE)</f>
        <v>tier - 1</v>
      </c>
      <c r="P1438" t="str">
        <f>VLOOKUP(A1438,'Hospitalisation Details'!$A$1:$M$2344,9,FALSE)</f>
        <v>R1011</v>
      </c>
      <c r="Q1438">
        <f>VLOOKUP(A1438,'Hospitalisation Details'!$A$1:$M$2344,13,FALSE)</f>
        <v>45</v>
      </c>
    </row>
    <row r="1439" spans="1:17" ht="15.5" x14ac:dyDescent="0.35">
      <c r="A1439" s="21" t="s">
        <v>933</v>
      </c>
      <c r="B1439" t="str">
        <f>VLOOKUP('Customer Names'!A1439,'Customer Names'!$A$2:$C$2336,3,FALSE)</f>
        <v xml:space="preserve">  Ashley N</v>
      </c>
      <c r="C1439">
        <f>VLOOKUP(A1439,'Medical Examinations'!$A$1:$L$2336,2, FALSE)</f>
        <v>35.64</v>
      </c>
      <c r="D1439">
        <f>VLOOKUP(A1439,'Medical Examinations'!$A$1:$L$2336,3,FALSE)</f>
        <v>6.17</v>
      </c>
      <c r="E1439" t="str">
        <f>VLOOKUP(A1439,'Medical Examinations'!$A$1:$L$2336,4,FALSE)</f>
        <v>No</v>
      </c>
      <c r="F1439" t="str">
        <f>VLOOKUP(A1439,'Medical Examinations'!$A$1:$L$2336,5,FALSE)</f>
        <v>No</v>
      </c>
      <c r="G1439" t="str">
        <f>VLOOKUP(A1439,'Medical Examinations'!$A$1:$L$2336,6,FALSE)</f>
        <v>Yes</v>
      </c>
      <c r="H1439" s="25">
        <f>VLOOKUP(A1439,'Medical Examinations'!$A$1:$L$2336,7,FALSE)</f>
        <v>1</v>
      </c>
      <c r="I1439" t="str">
        <f>VLOOKUP(A1439,'Medical Examinations'!$A$1:$L$2336,8,FALSE)</f>
        <v>No</v>
      </c>
      <c r="J1439" t="str">
        <f>VLOOKUP(A1439,'Medical Examinations'!$A$1:$L$2336,11,FALSE)</f>
        <v>Obesity</v>
      </c>
      <c r="K1439" t="str">
        <f>VLOOKUP(A1439,'Medical Examinations'!$A$1:$L$2336,12,FALSE)</f>
        <v>Prediabetes</v>
      </c>
      <c r="L1439" t="str">
        <f>VLOOKUP(A1439,'Hospitalisation Details'!$A$1:$M$2344,12,FALSE)</f>
        <v>26-06-1979</v>
      </c>
      <c r="M1439">
        <f>VLOOKUP(A1439,'Hospitalisation Details'!$A$1:$M$2344,6,FALSE)</f>
        <v>7345.73</v>
      </c>
      <c r="N1439" t="str">
        <f>VLOOKUP(A1439,'Hospitalisation Details'!$A$1:$M$2344,7,FALSE)</f>
        <v>tier - 2</v>
      </c>
      <c r="O1439" t="str">
        <f>VLOOKUP(A1439,'Hospitalisation Details'!$A$1:$M$2344,8,FALSE)</f>
        <v>tier - 1</v>
      </c>
      <c r="P1439" t="str">
        <f>VLOOKUP(A1439,'Hospitalisation Details'!$A$1:$M$2344,9,FALSE)</f>
        <v>R1013</v>
      </c>
      <c r="Q1439">
        <f>VLOOKUP(A1439,'Hospitalisation Details'!$A$1:$M$2344,13,FALSE)</f>
        <v>44</v>
      </c>
    </row>
    <row r="1440" spans="1:17" ht="15.5" x14ac:dyDescent="0.35">
      <c r="A1440" s="21" t="s">
        <v>932</v>
      </c>
      <c r="B1440" t="str">
        <f>VLOOKUP('Customer Names'!A1440,'Customer Names'!$A$2:$C$2336,3,FALSE)</f>
        <v xml:space="preserve">  Madeleine</v>
      </c>
      <c r="C1440">
        <f>VLOOKUP(A1440,'Medical Examinations'!$A$1:$L$2336,2, FALSE)</f>
        <v>33.1</v>
      </c>
      <c r="D1440">
        <f>VLOOKUP(A1440,'Medical Examinations'!$A$1:$L$2336,3,FALSE)</f>
        <v>4.93</v>
      </c>
      <c r="E1440" t="str">
        <f>VLOOKUP(A1440,'Medical Examinations'!$A$1:$L$2336,4,FALSE)</f>
        <v>No</v>
      </c>
      <c r="F1440" t="str">
        <f>VLOOKUP(A1440,'Medical Examinations'!$A$1:$L$2336,5,FALSE)</f>
        <v>No</v>
      </c>
      <c r="G1440" t="str">
        <f>VLOOKUP(A1440,'Medical Examinations'!$A$1:$L$2336,6,FALSE)</f>
        <v>No</v>
      </c>
      <c r="H1440" s="25">
        <f>VLOOKUP(A1440,'Medical Examinations'!$A$1:$L$2336,7,FALSE)</f>
        <v>0</v>
      </c>
      <c r="I1440" t="str">
        <f>VLOOKUP(A1440,'Medical Examinations'!$A$1:$L$2336,8,FALSE)</f>
        <v>No</v>
      </c>
      <c r="J1440" t="str">
        <f>VLOOKUP(A1440,'Medical Examinations'!$A$1:$L$2336,11,FALSE)</f>
        <v>Obesity</v>
      </c>
      <c r="K1440" t="str">
        <f>VLOOKUP(A1440,'Medical Examinations'!$A$1:$L$2336,12,FALSE)</f>
        <v>Normal</v>
      </c>
      <c r="L1440" t="str">
        <f>VLOOKUP(A1440,'Hospitalisation Details'!$A$1:$M$2344,12,FALSE)</f>
        <v>18-12-1977</v>
      </c>
      <c r="M1440">
        <f>VLOOKUP(A1440,'Hospitalisation Details'!$A$1:$M$2344,6,FALSE)</f>
        <v>7345.08</v>
      </c>
      <c r="N1440" t="str">
        <f>VLOOKUP(A1440,'Hospitalisation Details'!$A$1:$M$2344,7,FALSE)</f>
        <v>tier - 2</v>
      </c>
      <c r="O1440" t="str">
        <f>VLOOKUP(A1440,'Hospitalisation Details'!$A$1:$M$2344,8,FALSE)</f>
        <v>tier - 1</v>
      </c>
      <c r="P1440" t="str">
        <f>VLOOKUP(A1440,'Hospitalisation Details'!$A$1:$M$2344,9,FALSE)</f>
        <v>R1011</v>
      </c>
      <c r="Q1440">
        <f>VLOOKUP(A1440,'Hospitalisation Details'!$A$1:$M$2344,13,FALSE)</f>
        <v>45</v>
      </c>
    </row>
    <row r="1441" spans="1:17" ht="15.5" x14ac:dyDescent="0.35">
      <c r="A1441" s="21" t="s">
        <v>931</v>
      </c>
      <c r="B1441" t="str">
        <f>VLOOKUP('Customer Names'!A1441,'Customer Names'!$A$2:$C$2336,3,FALSE)</f>
        <v xml:space="preserve">  Nelly S</v>
      </c>
      <c r="C1441">
        <f>VLOOKUP(A1441,'Medical Examinations'!$A$1:$L$2336,2, FALSE)</f>
        <v>26.41</v>
      </c>
      <c r="D1441">
        <f>VLOOKUP(A1441,'Medical Examinations'!$A$1:$L$2336,3,FALSE)</f>
        <v>7.32</v>
      </c>
      <c r="E1441" t="str">
        <f>VLOOKUP(A1441,'Medical Examinations'!$A$1:$L$2336,4,FALSE)</f>
        <v>yes</v>
      </c>
      <c r="F1441" t="str">
        <f>VLOOKUP(A1441,'Medical Examinations'!$A$1:$L$2336,5,FALSE)</f>
        <v>No</v>
      </c>
      <c r="G1441" t="str">
        <f>VLOOKUP(A1441,'Medical Examinations'!$A$1:$L$2336,6,FALSE)</f>
        <v>No</v>
      </c>
      <c r="H1441" s="25">
        <f>VLOOKUP(A1441,'Medical Examinations'!$A$1:$L$2336,7,FALSE)</f>
        <v>1</v>
      </c>
      <c r="I1441" t="str">
        <f>VLOOKUP(A1441,'Medical Examinations'!$A$1:$L$2336,8,FALSE)</f>
        <v>No</v>
      </c>
      <c r="J1441" t="str">
        <f>VLOOKUP(A1441,'Medical Examinations'!$A$1:$L$2336,11,FALSE)</f>
        <v>Over Weight</v>
      </c>
      <c r="K1441" t="str">
        <f>VLOOKUP(A1441,'Medical Examinations'!$A$1:$L$2336,12,FALSE)</f>
        <v>Diabetes</v>
      </c>
      <c r="L1441" t="str">
        <f>VLOOKUP(A1441,'Hospitalisation Details'!$A$1:$M$2344,12,FALSE)</f>
        <v>15-06-1986</v>
      </c>
      <c r="M1441">
        <f>VLOOKUP(A1441,'Hospitalisation Details'!$A$1:$M$2344,6,FALSE)</f>
        <v>7339.93</v>
      </c>
      <c r="N1441" t="str">
        <f>VLOOKUP(A1441,'Hospitalisation Details'!$A$1:$M$2344,7,FALSE)</f>
        <v>tier - 2</v>
      </c>
      <c r="O1441" t="str">
        <f>VLOOKUP(A1441,'Hospitalisation Details'!$A$1:$M$2344,8,FALSE)</f>
        <v>tier - 2</v>
      </c>
      <c r="P1441" t="str">
        <f>VLOOKUP(A1441,'Hospitalisation Details'!$A$1:$M$2344,9,FALSE)</f>
        <v>R1012</v>
      </c>
      <c r="Q1441">
        <f>VLOOKUP(A1441,'Hospitalisation Details'!$A$1:$M$2344,13,FALSE)</f>
        <v>37</v>
      </c>
    </row>
    <row r="1442" spans="1:17" ht="15.5" x14ac:dyDescent="0.35">
      <c r="A1442" s="21" t="s">
        <v>930</v>
      </c>
      <c r="B1442" t="str">
        <f>VLOOKUP('Customer Names'!A1442,'Customer Names'!$A$2:$C$2336,3,FALSE)</f>
        <v xml:space="preserve">  Meredith S</v>
      </c>
      <c r="C1442">
        <f>VLOOKUP(A1442,'Medical Examinations'!$A$1:$L$2336,2, FALSE)</f>
        <v>29.9</v>
      </c>
      <c r="D1442">
        <f>VLOOKUP(A1442,'Medical Examinations'!$A$1:$L$2336,3,FALSE)</f>
        <v>5.27</v>
      </c>
      <c r="E1442" t="str">
        <f>VLOOKUP(A1442,'Medical Examinations'!$A$1:$L$2336,4,FALSE)</f>
        <v>No</v>
      </c>
      <c r="F1442" t="str">
        <f>VLOOKUP(A1442,'Medical Examinations'!$A$1:$L$2336,5,FALSE)</f>
        <v>No</v>
      </c>
      <c r="G1442" t="str">
        <f>VLOOKUP(A1442,'Medical Examinations'!$A$1:$L$2336,6,FALSE)</f>
        <v>Yes</v>
      </c>
      <c r="H1442" s="25">
        <f>VLOOKUP(A1442,'Medical Examinations'!$A$1:$L$2336,7,FALSE)</f>
        <v>1</v>
      </c>
      <c r="I1442" t="str">
        <f>VLOOKUP(A1442,'Medical Examinations'!$A$1:$L$2336,8,FALSE)</f>
        <v>No</v>
      </c>
      <c r="J1442" t="str">
        <f>VLOOKUP(A1442,'Medical Examinations'!$A$1:$L$2336,11,FALSE)</f>
        <v>Obesity</v>
      </c>
      <c r="K1442" t="str">
        <f>VLOOKUP(A1442,'Medical Examinations'!$A$1:$L$2336,12,FALSE)</f>
        <v>Normal</v>
      </c>
      <c r="L1442" t="str">
        <f>VLOOKUP(A1442,'Hospitalisation Details'!$A$1:$M$2344,12,FALSE)</f>
        <v>19-09-1979</v>
      </c>
      <c r="M1442">
        <f>VLOOKUP(A1442,'Hospitalisation Details'!$A$1:$M$2344,6,FALSE)</f>
        <v>7337.75</v>
      </c>
      <c r="N1442" t="str">
        <f>VLOOKUP(A1442,'Hospitalisation Details'!$A$1:$M$2344,7,FALSE)</f>
        <v>tier - 2</v>
      </c>
      <c r="O1442" t="str">
        <f>VLOOKUP(A1442,'Hospitalisation Details'!$A$1:$M$2344,8,FALSE)</f>
        <v>tier - 3</v>
      </c>
      <c r="P1442" t="str">
        <f>VLOOKUP(A1442,'Hospitalisation Details'!$A$1:$M$2344,9,FALSE)</f>
        <v>R1011</v>
      </c>
      <c r="Q1442">
        <f>VLOOKUP(A1442,'Hospitalisation Details'!$A$1:$M$2344,13,FALSE)</f>
        <v>43</v>
      </c>
    </row>
    <row r="1443" spans="1:17" ht="15.5" x14ac:dyDescent="0.35">
      <c r="A1443" s="21" t="s">
        <v>929</v>
      </c>
      <c r="B1443" t="str">
        <f>VLOOKUP('Customer Names'!A1443,'Customer Names'!$A$2:$C$2336,3,FALSE)</f>
        <v xml:space="preserve">  Kevin</v>
      </c>
      <c r="C1443">
        <f>VLOOKUP(A1443,'Medical Examinations'!$A$1:$L$2336,2, FALSE)</f>
        <v>25.24</v>
      </c>
      <c r="D1443">
        <f>VLOOKUP(A1443,'Medical Examinations'!$A$1:$L$2336,3,FALSE)</f>
        <v>5.82</v>
      </c>
      <c r="E1443" t="str">
        <f>VLOOKUP(A1443,'Medical Examinations'!$A$1:$L$2336,4,FALSE)</f>
        <v>No</v>
      </c>
      <c r="F1443" t="str">
        <f>VLOOKUP(A1443,'Medical Examinations'!$A$1:$L$2336,5,FALSE)</f>
        <v>No</v>
      </c>
      <c r="G1443" t="str">
        <f>VLOOKUP(A1443,'Medical Examinations'!$A$1:$L$2336,6,FALSE)</f>
        <v>No</v>
      </c>
      <c r="H1443" s="25">
        <f>VLOOKUP(A1443,'Medical Examinations'!$A$1:$L$2336,7,FALSE)</f>
        <v>1</v>
      </c>
      <c r="I1443" t="str">
        <f>VLOOKUP(A1443,'Medical Examinations'!$A$1:$L$2336,8,FALSE)</f>
        <v>No</v>
      </c>
      <c r="J1443" t="str">
        <f>VLOOKUP(A1443,'Medical Examinations'!$A$1:$L$2336,11,FALSE)</f>
        <v>Over Weight</v>
      </c>
      <c r="K1443" t="str">
        <f>VLOOKUP(A1443,'Medical Examinations'!$A$1:$L$2336,12,FALSE)</f>
        <v>Prediabetes</v>
      </c>
      <c r="L1443" t="str">
        <f>VLOOKUP(A1443,'Hospitalisation Details'!$A$1:$M$2344,12,FALSE)</f>
        <v>25-07-1984</v>
      </c>
      <c r="M1443">
        <f>VLOOKUP(A1443,'Hospitalisation Details'!$A$1:$M$2344,6,FALSE)</f>
        <v>7325.47</v>
      </c>
      <c r="N1443" t="str">
        <f>VLOOKUP(A1443,'Hospitalisation Details'!$A$1:$M$2344,7,FALSE)</f>
        <v>tier - 2</v>
      </c>
      <c r="O1443" t="str">
        <f>VLOOKUP(A1443,'Hospitalisation Details'!$A$1:$M$2344,8,FALSE)</f>
        <v>tier - 1</v>
      </c>
      <c r="P1443" t="str">
        <f>VLOOKUP(A1443,'Hospitalisation Details'!$A$1:$M$2344,9,FALSE)</f>
        <v>R1012</v>
      </c>
      <c r="Q1443">
        <f>VLOOKUP(A1443,'Hospitalisation Details'!$A$1:$M$2344,13,FALSE)</f>
        <v>39</v>
      </c>
    </row>
    <row r="1444" spans="1:17" ht="15.5" x14ac:dyDescent="0.35">
      <c r="A1444" s="21" t="s">
        <v>928</v>
      </c>
      <c r="B1444" t="str">
        <f>VLOOKUP('Customer Names'!A1444,'Customer Names'!$A$2:$C$2336,3,FALSE)</f>
        <v xml:space="preserve">  Lisa</v>
      </c>
      <c r="C1444">
        <f>VLOOKUP(A1444,'Medical Examinations'!$A$1:$L$2336,2, FALSE)</f>
        <v>25.08</v>
      </c>
      <c r="D1444">
        <f>VLOOKUP(A1444,'Medical Examinations'!$A$1:$L$2336,3,FALSE)</f>
        <v>5.8</v>
      </c>
      <c r="E1444" t="str">
        <f>VLOOKUP(A1444,'Medical Examinations'!$A$1:$L$2336,4,FALSE)</f>
        <v>No</v>
      </c>
      <c r="F1444" t="str">
        <f>VLOOKUP(A1444,'Medical Examinations'!$A$1:$L$2336,5,FALSE)</f>
        <v>No</v>
      </c>
      <c r="G1444" t="str">
        <f>VLOOKUP(A1444,'Medical Examinations'!$A$1:$L$2336,6,FALSE)</f>
        <v>Yes</v>
      </c>
      <c r="H1444" s="25">
        <f>VLOOKUP(A1444,'Medical Examinations'!$A$1:$L$2336,7,FALSE)</f>
        <v>1</v>
      </c>
      <c r="I1444" t="str">
        <f>VLOOKUP(A1444,'Medical Examinations'!$A$1:$L$2336,8,FALSE)</f>
        <v>No</v>
      </c>
      <c r="J1444" t="str">
        <f>VLOOKUP(A1444,'Medical Examinations'!$A$1:$L$2336,11,FALSE)</f>
        <v>Over Weight</v>
      </c>
      <c r="K1444" t="str">
        <f>VLOOKUP(A1444,'Medical Examinations'!$A$1:$L$2336,12,FALSE)</f>
        <v>Prediabetes</v>
      </c>
      <c r="L1444" t="str">
        <f>VLOOKUP(A1444,'Hospitalisation Details'!$A$1:$M$2344,12,FALSE)</f>
        <v>19-06-1979</v>
      </c>
      <c r="M1444">
        <f>VLOOKUP(A1444,'Hospitalisation Details'!$A$1:$M$2344,6,FALSE)</f>
        <v>7325.05</v>
      </c>
      <c r="N1444" t="str">
        <f>VLOOKUP(A1444,'Hospitalisation Details'!$A$1:$M$2344,7,FALSE)</f>
        <v>tier - 2</v>
      </c>
      <c r="O1444" t="str">
        <f>VLOOKUP(A1444,'Hospitalisation Details'!$A$1:$M$2344,8,FALSE)</f>
        <v>tier - 3</v>
      </c>
      <c r="P1444" t="str">
        <f>VLOOKUP(A1444,'Hospitalisation Details'!$A$1:$M$2344,9,FALSE)</f>
        <v>R1024</v>
      </c>
      <c r="Q1444">
        <f>VLOOKUP(A1444,'Hospitalisation Details'!$A$1:$M$2344,13,FALSE)</f>
        <v>44</v>
      </c>
    </row>
    <row r="1445" spans="1:17" ht="15.5" x14ac:dyDescent="0.35">
      <c r="A1445" s="21" t="s">
        <v>927</v>
      </c>
      <c r="B1445" t="str">
        <f>VLOOKUP('Customer Names'!A1445,'Customer Names'!$A$2:$C$2336,3,FALSE)</f>
        <v xml:space="preserve">  Katherine A</v>
      </c>
      <c r="C1445">
        <f>VLOOKUP(A1445,'Medical Examinations'!$A$1:$L$2336,2, FALSE)</f>
        <v>29.164999999999999</v>
      </c>
      <c r="D1445">
        <f>VLOOKUP(A1445,'Medical Examinations'!$A$1:$L$2336,3,FALSE)</f>
        <v>4.87</v>
      </c>
      <c r="E1445" t="str">
        <f>VLOOKUP(A1445,'Medical Examinations'!$A$1:$L$2336,4,FALSE)</f>
        <v>No</v>
      </c>
      <c r="F1445" t="str">
        <f>VLOOKUP(A1445,'Medical Examinations'!$A$1:$L$2336,5,FALSE)</f>
        <v>yes</v>
      </c>
      <c r="G1445" t="str">
        <f>VLOOKUP(A1445,'Medical Examinations'!$A$1:$L$2336,6,FALSE)</f>
        <v>No</v>
      </c>
      <c r="H1445" s="25">
        <f>VLOOKUP(A1445,'Medical Examinations'!$A$1:$L$2336,7,FALSE)</f>
        <v>1</v>
      </c>
      <c r="I1445" t="str">
        <f>VLOOKUP(A1445,'Medical Examinations'!$A$1:$L$2336,8,FALSE)</f>
        <v>No</v>
      </c>
      <c r="J1445" t="str">
        <f>VLOOKUP(A1445,'Medical Examinations'!$A$1:$L$2336,11,FALSE)</f>
        <v>Over Weight</v>
      </c>
      <c r="K1445" t="str">
        <f>VLOOKUP(A1445,'Medical Examinations'!$A$1:$L$2336,12,FALSE)</f>
        <v>Normal</v>
      </c>
      <c r="L1445" t="str">
        <f>VLOOKUP(A1445,'Hospitalisation Details'!$A$1:$M$2344,12,FALSE)</f>
        <v>15-11-2004</v>
      </c>
      <c r="M1445">
        <f>VLOOKUP(A1445,'Hospitalisation Details'!$A$1:$M$2344,6,FALSE)</f>
        <v>7323.73</v>
      </c>
      <c r="N1445" t="str">
        <f>VLOOKUP(A1445,'Hospitalisation Details'!$A$1:$M$2344,7,FALSE)</f>
        <v>tier - 2</v>
      </c>
      <c r="O1445" t="str">
        <f>VLOOKUP(A1445,'Hospitalisation Details'!$A$1:$M$2344,8,FALSE)</f>
        <v>tier - 2</v>
      </c>
      <c r="P1445" t="str">
        <f>VLOOKUP(A1445,'Hospitalisation Details'!$A$1:$M$2344,9,FALSE)</f>
        <v>R1024</v>
      </c>
      <c r="Q1445">
        <f>VLOOKUP(A1445,'Hospitalisation Details'!$A$1:$M$2344,13,FALSE)</f>
        <v>18</v>
      </c>
    </row>
    <row r="1446" spans="1:17" ht="15.5" x14ac:dyDescent="0.35">
      <c r="A1446" s="21" t="s">
        <v>926</v>
      </c>
      <c r="B1446" t="str">
        <f>VLOOKUP('Customer Names'!A1446,'Customer Names'!$A$2:$C$2336,3,FALSE)</f>
        <v xml:space="preserve">  Steve</v>
      </c>
      <c r="C1446">
        <f>VLOOKUP(A1446,'Medical Examinations'!$A$1:$L$2336,2, FALSE)</f>
        <v>15.05</v>
      </c>
      <c r="D1446">
        <f>VLOOKUP(A1446,'Medical Examinations'!$A$1:$L$2336,3,FALSE)</f>
        <v>8.1199999999999992</v>
      </c>
      <c r="E1446" t="str">
        <f>VLOOKUP(A1446,'Medical Examinations'!$A$1:$L$2336,4,FALSE)</f>
        <v>No</v>
      </c>
      <c r="F1446" t="str">
        <f>VLOOKUP(A1446,'Medical Examinations'!$A$1:$L$2336,5,FALSE)</f>
        <v>No</v>
      </c>
      <c r="G1446" t="str">
        <f>VLOOKUP(A1446,'Medical Examinations'!$A$1:$L$2336,6,FALSE)</f>
        <v>No</v>
      </c>
      <c r="H1446" s="25">
        <f>VLOOKUP(A1446,'Medical Examinations'!$A$1:$L$2336,7,FALSE)</f>
        <v>0</v>
      </c>
      <c r="I1446" t="str">
        <f>VLOOKUP(A1446,'Medical Examinations'!$A$1:$L$2336,8,FALSE)</f>
        <v>No</v>
      </c>
      <c r="J1446" t="str">
        <f>VLOOKUP(A1446,'Medical Examinations'!$A$1:$L$2336,11,FALSE)</f>
        <v>Underweight</v>
      </c>
      <c r="K1446" t="str">
        <f>VLOOKUP(A1446,'Medical Examinations'!$A$1:$L$2336,12,FALSE)</f>
        <v>Diabetes</v>
      </c>
      <c r="L1446" t="str">
        <f>VLOOKUP(A1446,'Hospitalisation Details'!$A$1:$M$2344,12,FALSE)</f>
        <v>11-07-1965</v>
      </c>
      <c r="M1446">
        <f>VLOOKUP(A1446,'Hospitalisation Details'!$A$1:$M$2344,6,FALSE)</f>
        <v>7322.86</v>
      </c>
      <c r="N1446" t="str">
        <f>VLOOKUP(A1446,'Hospitalisation Details'!$A$1:$M$2344,7,FALSE)</f>
        <v>tier - 3</v>
      </c>
      <c r="O1446" t="str">
        <f>VLOOKUP(A1446,'Hospitalisation Details'!$A$1:$M$2344,8,FALSE)</f>
        <v>tier - 3</v>
      </c>
      <c r="P1446" t="str">
        <f>VLOOKUP(A1446,'Hospitalisation Details'!$A$1:$M$2344,9,FALSE)</f>
        <v>R1012</v>
      </c>
      <c r="Q1446">
        <f>VLOOKUP(A1446,'Hospitalisation Details'!$A$1:$M$2344,13,FALSE)</f>
        <v>58</v>
      </c>
    </row>
    <row r="1447" spans="1:17" ht="15.5" x14ac:dyDescent="0.35">
      <c r="A1447" s="21" t="s">
        <v>925</v>
      </c>
      <c r="B1447" t="str">
        <f>VLOOKUP('Customer Names'!A1447,'Customer Names'!$A$2:$C$2336,3,FALSE)</f>
        <v xml:space="preserve">  Kate L</v>
      </c>
      <c r="C1447">
        <f>VLOOKUP(A1447,'Medical Examinations'!$A$1:$L$2336,2, FALSE)</f>
        <v>19.95</v>
      </c>
      <c r="D1447">
        <f>VLOOKUP(A1447,'Medical Examinations'!$A$1:$L$2336,3,FALSE)</f>
        <v>4.3600000000000003</v>
      </c>
      <c r="E1447" t="str">
        <f>VLOOKUP(A1447,'Medical Examinations'!$A$1:$L$2336,4,FALSE)</f>
        <v>No</v>
      </c>
      <c r="F1447" t="str">
        <f>VLOOKUP(A1447,'Medical Examinations'!$A$1:$L$2336,5,FALSE)</f>
        <v>No</v>
      </c>
      <c r="G1447" t="str">
        <f>VLOOKUP(A1447,'Medical Examinations'!$A$1:$L$2336,6,FALSE)</f>
        <v>No</v>
      </c>
      <c r="H1447" s="25">
        <f>VLOOKUP(A1447,'Medical Examinations'!$A$1:$L$2336,7,FALSE)</f>
        <v>2</v>
      </c>
      <c r="I1447" t="str">
        <f>VLOOKUP(A1447,'Medical Examinations'!$A$1:$L$2336,8,FALSE)</f>
        <v>No</v>
      </c>
      <c r="J1447" t="str">
        <f>VLOOKUP(A1447,'Medical Examinations'!$A$1:$L$2336,11,FALSE)</f>
        <v>Normal Weight</v>
      </c>
      <c r="K1447" t="str">
        <f>VLOOKUP(A1447,'Medical Examinations'!$A$1:$L$2336,12,FALSE)</f>
        <v>Normal</v>
      </c>
      <c r="L1447" t="str">
        <f>VLOOKUP(A1447,'Hospitalisation Details'!$A$1:$M$2344,12,FALSE)</f>
        <v>11-08-1972</v>
      </c>
      <c r="M1447">
        <f>VLOOKUP(A1447,'Hospitalisation Details'!$A$1:$M$2344,6,FALSE)</f>
        <v>7318.22</v>
      </c>
      <c r="N1447" t="str">
        <f>VLOOKUP(A1447,'Hospitalisation Details'!$A$1:$M$2344,7,FALSE)</f>
        <v>tier - 2</v>
      </c>
      <c r="O1447" t="str">
        <f>VLOOKUP(A1447,'Hospitalisation Details'!$A$1:$M$2344,8,FALSE)</f>
        <v>tier - 3</v>
      </c>
      <c r="P1447" t="str">
        <f>VLOOKUP(A1447,'Hospitalisation Details'!$A$1:$M$2344,9,FALSE)</f>
        <v>R1012</v>
      </c>
      <c r="Q1447">
        <f>VLOOKUP(A1447,'Hospitalisation Details'!$A$1:$M$2344,13,FALSE)</f>
        <v>50</v>
      </c>
    </row>
    <row r="1448" spans="1:17" ht="15.5" x14ac:dyDescent="0.35">
      <c r="A1448" s="21" t="s">
        <v>924</v>
      </c>
      <c r="B1448" t="str">
        <f>VLOOKUP('Customer Names'!A1448,'Customer Names'!$A$2:$C$2336,3,FALSE)</f>
        <v xml:space="preserve">  Beth</v>
      </c>
      <c r="C1448">
        <f>VLOOKUP(A1448,'Medical Examinations'!$A$1:$L$2336,2, FALSE)</f>
        <v>16.66</v>
      </c>
      <c r="D1448">
        <f>VLOOKUP(A1448,'Medical Examinations'!$A$1:$L$2336,3,FALSE)</f>
        <v>9.16</v>
      </c>
      <c r="E1448" t="str">
        <f>VLOOKUP(A1448,'Medical Examinations'!$A$1:$L$2336,4,FALSE)</f>
        <v>No</v>
      </c>
      <c r="F1448" t="str">
        <f>VLOOKUP(A1448,'Medical Examinations'!$A$1:$L$2336,5,FALSE)</f>
        <v>No</v>
      </c>
      <c r="G1448" t="str">
        <f>VLOOKUP(A1448,'Medical Examinations'!$A$1:$L$2336,6,FALSE)</f>
        <v>No</v>
      </c>
      <c r="H1448" s="25">
        <f>VLOOKUP(A1448,'Medical Examinations'!$A$1:$L$2336,7,FALSE)</f>
        <v>0</v>
      </c>
      <c r="I1448" t="str">
        <f>VLOOKUP(A1448,'Medical Examinations'!$A$1:$L$2336,8,FALSE)</f>
        <v>No</v>
      </c>
      <c r="J1448" t="str">
        <f>VLOOKUP(A1448,'Medical Examinations'!$A$1:$L$2336,11,FALSE)</f>
        <v>Underweight</v>
      </c>
      <c r="K1448" t="str">
        <f>VLOOKUP(A1448,'Medical Examinations'!$A$1:$L$2336,12,FALSE)</f>
        <v>Diabetes</v>
      </c>
      <c r="L1448" t="str">
        <f>VLOOKUP(A1448,'Hospitalisation Details'!$A$1:$M$2344,12,FALSE)</f>
        <v>25-06-1965</v>
      </c>
      <c r="M1448">
        <f>VLOOKUP(A1448,'Hospitalisation Details'!$A$1:$M$2344,6,FALSE)</f>
        <v>7318.21</v>
      </c>
      <c r="N1448" t="str">
        <f>VLOOKUP(A1448,'Hospitalisation Details'!$A$1:$M$2344,7,FALSE)</f>
        <v>tier - 3</v>
      </c>
      <c r="O1448" t="str">
        <f>VLOOKUP(A1448,'Hospitalisation Details'!$A$1:$M$2344,8,FALSE)</f>
        <v>tier - 1</v>
      </c>
      <c r="P1448" t="str">
        <f>VLOOKUP(A1448,'Hospitalisation Details'!$A$1:$M$2344,9,FALSE)</f>
        <v>R1013</v>
      </c>
      <c r="Q1448">
        <f>VLOOKUP(A1448,'Hospitalisation Details'!$A$1:$M$2344,13,FALSE)</f>
        <v>58</v>
      </c>
    </row>
    <row r="1449" spans="1:17" ht="15.5" x14ac:dyDescent="0.35">
      <c r="A1449" s="21" t="s">
        <v>923</v>
      </c>
      <c r="B1449" t="str">
        <f>VLOOKUP('Customer Names'!A1449,'Customer Names'!$A$2:$C$2336,3,FALSE)</f>
        <v xml:space="preserve">  Katharine</v>
      </c>
      <c r="C1449">
        <f>VLOOKUP(A1449,'Medical Examinations'!$A$1:$L$2336,2, FALSE)</f>
        <v>16.62</v>
      </c>
      <c r="D1449">
        <f>VLOOKUP(A1449,'Medical Examinations'!$A$1:$L$2336,3,FALSE)</f>
        <v>9.14</v>
      </c>
      <c r="E1449" t="str">
        <f>VLOOKUP(A1449,'Medical Examinations'!$A$1:$L$2336,4,FALSE)</f>
        <v>No</v>
      </c>
      <c r="F1449" t="str">
        <f>VLOOKUP(A1449,'Medical Examinations'!$A$1:$L$2336,5,FALSE)</f>
        <v>No</v>
      </c>
      <c r="G1449" t="str">
        <f>VLOOKUP(A1449,'Medical Examinations'!$A$1:$L$2336,6,FALSE)</f>
        <v>No</v>
      </c>
      <c r="H1449" s="25">
        <f>VLOOKUP(A1449,'Medical Examinations'!$A$1:$L$2336,7,FALSE)</f>
        <v>0</v>
      </c>
      <c r="I1449" t="str">
        <f>VLOOKUP(A1449,'Medical Examinations'!$A$1:$L$2336,8,FALSE)</f>
        <v>No</v>
      </c>
      <c r="J1449" t="str">
        <f>VLOOKUP(A1449,'Medical Examinations'!$A$1:$L$2336,11,FALSE)</f>
        <v>Underweight</v>
      </c>
      <c r="K1449" t="str">
        <f>VLOOKUP(A1449,'Medical Examinations'!$A$1:$L$2336,12,FALSE)</f>
        <v>Diabetes</v>
      </c>
      <c r="L1449" t="str">
        <f>VLOOKUP(A1449,'Hospitalisation Details'!$A$1:$M$2344,12,FALSE)</f>
        <v>06-06-1965</v>
      </c>
      <c r="M1449">
        <f>VLOOKUP(A1449,'Hospitalisation Details'!$A$1:$M$2344,6,FALSE)</f>
        <v>7304.65</v>
      </c>
      <c r="N1449" t="str">
        <f>VLOOKUP(A1449,'Hospitalisation Details'!$A$1:$M$2344,7,FALSE)</f>
        <v>tier - 3</v>
      </c>
      <c r="O1449" t="str">
        <f>VLOOKUP(A1449,'Hospitalisation Details'!$A$1:$M$2344,8,FALSE)</f>
        <v>tier - 3</v>
      </c>
      <c r="P1449" t="str">
        <f>VLOOKUP(A1449,'Hospitalisation Details'!$A$1:$M$2344,9,FALSE)</f>
        <v>R1013</v>
      </c>
      <c r="Q1449">
        <f>VLOOKUP(A1449,'Hospitalisation Details'!$A$1:$M$2344,13,FALSE)</f>
        <v>58</v>
      </c>
    </row>
    <row r="1450" spans="1:17" ht="15.5" x14ac:dyDescent="0.35">
      <c r="A1450" s="21" t="s">
        <v>922</v>
      </c>
      <c r="B1450" t="str">
        <f>VLOOKUP('Customer Names'!A1450,'Customer Names'!$A$2:$C$2336,3,FALSE)</f>
        <v xml:space="preserve">  Heather L</v>
      </c>
      <c r="C1450">
        <f>VLOOKUP(A1450,'Medical Examinations'!$A$1:$L$2336,2, FALSE)</f>
        <v>15.36</v>
      </c>
      <c r="D1450">
        <f>VLOOKUP(A1450,'Medical Examinations'!$A$1:$L$2336,3,FALSE)</f>
        <v>5.49</v>
      </c>
      <c r="E1450" t="str">
        <f>VLOOKUP(A1450,'Medical Examinations'!$A$1:$L$2336,4,FALSE)</f>
        <v>yes</v>
      </c>
      <c r="F1450" t="str">
        <f>VLOOKUP(A1450,'Medical Examinations'!$A$1:$L$2336,5,FALSE)</f>
        <v>No</v>
      </c>
      <c r="G1450" t="str">
        <f>VLOOKUP(A1450,'Medical Examinations'!$A$1:$L$2336,6,FALSE)</f>
        <v>No</v>
      </c>
      <c r="H1450" s="25">
        <f>VLOOKUP(A1450,'Medical Examinations'!$A$1:$L$2336,7,FALSE)</f>
        <v>2</v>
      </c>
      <c r="I1450" t="str">
        <f>VLOOKUP(A1450,'Medical Examinations'!$A$1:$L$2336,8,FALSE)</f>
        <v>No</v>
      </c>
      <c r="J1450" t="str">
        <f>VLOOKUP(A1450,'Medical Examinations'!$A$1:$L$2336,11,FALSE)</f>
        <v>Underweight</v>
      </c>
      <c r="K1450" t="str">
        <f>VLOOKUP(A1450,'Medical Examinations'!$A$1:$L$2336,12,FALSE)</f>
        <v>Normal</v>
      </c>
      <c r="L1450" t="str">
        <f>VLOOKUP(A1450,'Hospitalisation Details'!$A$1:$M$2344,12,FALSE)</f>
        <v>26-12-1966</v>
      </c>
      <c r="M1450">
        <f>VLOOKUP(A1450,'Hospitalisation Details'!$A$1:$M$2344,6,FALSE)</f>
        <v>7302.46</v>
      </c>
      <c r="N1450" t="str">
        <f>VLOOKUP(A1450,'Hospitalisation Details'!$A$1:$M$2344,7,FALSE)</f>
        <v>tier - 3</v>
      </c>
      <c r="O1450" t="str">
        <f>VLOOKUP(A1450,'Hospitalisation Details'!$A$1:$M$2344,8,FALSE)</f>
        <v>tier - 1</v>
      </c>
      <c r="P1450" t="str">
        <f>VLOOKUP(A1450,'Hospitalisation Details'!$A$1:$M$2344,9,FALSE)</f>
        <v>R1012</v>
      </c>
      <c r="Q1450">
        <f>VLOOKUP(A1450,'Hospitalisation Details'!$A$1:$M$2344,13,FALSE)</f>
        <v>56</v>
      </c>
    </row>
    <row r="1451" spans="1:17" ht="15.5" x14ac:dyDescent="0.35">
      <c r="A1451" s="21" t="s">
        <v>921</v>
      </c>
      <c r="B1451" t="str">
        <f>VLOOKUP('Customer Names'!A1451,'Customer Names'!$A$2:$C$2336,3,FALSE)</f>
        <v xml:space="preserve">  Desiree</v>
      </c>
      <c r="C1451">
        <f>VLOOKUP(A1451,'Medical Examinations'!$A$1:$L$2336,2, FALSE)</f>
        <v>27.74</v>
      </c>
      <c r="D1451">
        <f>VLOOKUP(A1451,'Medical Examinations'!$A$1:$L$2336,3,FALSE)</f>
        <v>5.96</v>
      </c>
      <c r="E1451" t="str">
        <f>VLOOKUP(A1451,'Medical Examinations'!$A$1:$L$2336,4,FALSE)</f>
        <v>yes</v>
      </c>
      <c r="F1451" t="str">
        <f>VLOOKUP(A1451,'Medical Examinations'!$A$1:$L$2336,5,FALSE)</f>
        <v>No</v>
      </c>
      <c r="G1451" t="str">
        <f>VLOOKUP(A1451,'Medical Examinations'!$A$1:$L$2336,6,FALSE)</f>
        <v>No</v>
      </c>
      <c r="H1451" s="25">
        <f>VLOOKUP(A1451,'Medical Examinations'!$A$1:$L$2336,7,FALSE)</f>
        <v>0</v>
      </c>
      <c r="I1451" t="str">
        <f>VLOOKUP(A1451,'Medical Examinations'!$A$1:$L$2336,8,FALSE)</f>
        <v>No</v>
      </c>
      <c r="J1451" t="str">
        <f>VLOOKUP(A1451,'Medical Examinations'!$A$1:$L$2336,11,FALSE)</f>
        <v>Over Weight</v>
      </c>
      <c r="K1451" t="str">
        <f>VLOOKUP(A1451,'Medical Examinations'!$A$1:$L$2336,12,FALSE)</f>
        <v>Prediabetes</v>
      </c>
      <c r="L1451" t="str">
        <f>VLOOKUP(A1451,'Hospitalisation Details'!$A$1:$M$2344,12,FALSE)</f>
        <v>02-11-1985</v>
      </c>
      <c r="M1451">
        <f>VLOOKUP(A1451,'Hospitalisation Details'!$A$1:$M$2344,6,FALSE)</f>
        <v>7281.51</v>
      </c>
      <c r="N1451" t="str">
        <f>VLOOKUP(A1451,'Hospitalisation Details'!$A$1:$M$2344,7,FALSE)</f>
        <v>tier - 2</v>
      </c>
      <c r="O1451" t="str">
        <f>VLOOKUP(A1451,'Hospitalisation Details'!$A$1:$M$2344,8,FALSE)</f>
        <v>tier - 1</v>
      </c>
      <c r="P1451" t="str">
        <f>VLOOKUP(A1451,'Hospitalisation Details'!$A$1:$M$2344,9,FALSE)</f>
        <v>R1012</v>
      </c>
      <c r="Q1451">
        <f>VLOOKUP(A1451,'Hospitalisation Details'!$A$1:$M$2344,13,FALSE)</f>
        <v>37</v>
      </c>
    </row>
    <row r="1452" spans="1:17" ht="15.5" x14ac:dyDescent="0.35">
      <c r="A1452" s="21" t="s">
        <v>920</v>
      </c>
      <c r="B1452" t="str">
        <f>VLOOKUP('Customer Names'!A1452,'Customer Names'!$A$2:$C$2336,3,FALSE)</f>
        <v xml:space="preserve">  Peter B</v>
      </c>
      <c r="C1452">
        <f>VLOOKUP(A1452,'Medical Examinations'!$A$1:$L$2336,2, FALSE)</f>
        <v>22.44</v>
      </c>
      <c r="D1452">
        <f>VLOOKUP(A1452,'Medical Examinations'!$A$1:$L$2336,3,FALSE)</f>
        <v>4.62</v>
      </c>
      <c r="E1452" t="str">
        <f>VLOOKUP(A1452,'Medical Examinations'!$A$1:$L$2336,4,FALSE)</f>
        <v>yes</v>
      </c>
      <c r="F1452" t="str">
        <f>VLOOKUP(A1452,'Medical Examinations'!$A$1:$L$2336,5,FALSE)</f>
        <v>No</v>
      </c>
      <c r="G1452" t="str">
        <f>VLOOKUP(A1452,'Medical Examinations'!$A$1:$L$2336,6,FALSE)</f>
        <v>No</v>
      </c>
      <c r="H1452" s="25">
        <f>VLOOKUP(A1452,'Medical Examinations'!$A$1:$L$2336,7,FALSE)</f>
        <v>0</v>
      </c>
      <c r="I1452" t="str">
        <f>VLOOKUP(A1452,'Medical Examinations'!$A$1:$L$2336,8,FALSE)</f>
        <v>No</v>
      </c>
      <c r="J1452" t="str">
        <f>VLOOKUP(A1452,'Medical Examinations'!$A$1:$L$2336,11,FALSE)</f>
        <v>Normal Weight</v>
      </c>
      <c r="K1452" t="str">
        <f>VLOOKUP(A1452,'Medical Examinations'!$A$1:$L$2336,12,FALSE)</f>
        <v>Normal</v>
      </c>
      <c r="L1452" t="str">
        <f>VLOOKUP(A1452,'Hospitalisation Details'!$A$1:$M$2344,12,FALSE)</f>
        <v>18-12-1976</v>
      </c>
      <c r="M1452">
        <f>VLOOKUP(A1452,'Hospitalisation Details'!$A$1:$M$2344,6,FALSE)</f>
        <v>7273.02</v>
      </c>
      <c r="N1452" t="str">
        <f>VLOOKUP(A1452,'Hospitalisation Details'!$A$1:$M$2344,7,FALSE)</f>
        <v>tier - 2</v>
      </c>
      <c r="O1452" t="str">
        <f>VLOOKUP(A1452,'Hospitalisation Details'!$A$1:$M$2344,8,FALSE)</f>
        <v>tier - 1</v>
      </c>
      <c r="P1452" t="str">
        <f>VLOOKUP(A1452,'Hospitalisation Details'!$A$1:$M$2344,9,FALSE)</f>
        <v>R1013</v>
      </c>
      <c r="Q1452">
        <f>VLOOKUP(A1452,'Hospitalisation Details'!$A$1:$M$2344,13,FALSE)</f>
        <v>46</v>
      </c>
    </row>
    <row r="1453" spans="1:17" ht="15.5" x14ac:dyDescent="0.35">
      <c r="A1453" s="21" t="s">
        <v>919</v>
      </c>
      <c r="B1453" t="str">
        <f>VLOOKUP('Customer Names'!A1453,'Customer Names'!$A$2:$C$2336,3,FALSE)</f>
        <v xml:space="preserve">  Adam</v>
      </c>
      <c r="C1453">
        <f>VLOOKUP(A1453,'Medical Examinations'!$A$1:$L$2336,2, FALSE)</f>
        <v>37.049999999999997</v>
      </c>
      <c r="D1453">
        <f>VLOOKUP(A1453,'Medical Examinations'!$A$1:$L$2336,3,FALSE)</f>
        <v>9.9600000000000009</v>
      </c>
      <c r="E1453" t="str">
        <f>VLOOKUP(A1453,'Medical Examinations'!$A$1:$L$2336,4,FALSE)</f>
        <v>yes</v>
      </c>
      <c r="F1453" t="str">
        <f>VLOOKUP(A1453,'Medical Examinations'!$A$1:$L$2336,5,FALSE)</f>
        <v>No</v>
      </c>
      <c r="G1453" t="str">
        <f>VLOOKUP(A1453,'Medical Examinations'!$A$1:$L$2336,6,FALSE)</f>
        <v>No</v>
      </c>
      <c r="H1453" s="25">
        <f>VLOOKUP(A1453,'Medical Examinations'!$A$1:$L$2336,7,FALSE)</f>
        <v>0</v>
      </c>
      <c r="I1453" t="str">
        <f>VLOOKUP(A1453,'Medical Examinations'!$A$1:$L$2336,8,FALSE)</f>
        <v>No</v>
      </c>
      <c r="J1453" t="str">
        <f>VLOOKUP(A1453,'Medical Examinations'!$A$1:$L$2336,11,FALSE)</f>
        <v>Obesity</v>
      </c>
      <c r="K1453" t="str">
        <f>VLOOKUP(A1453,'Medical Examinations'!$A$1:$L$2336,12,FALSE)</f>
        <v>Diabetes</v>
      </c>
      <c r="L1453" t="str">
        <f>VLOOKUP(A1453,'Hospitalisation Details'!$A$1:$M$2344,12,FALSE)</f>
        <v>04-08-1981</v>
      </c>
      <c r="M1453">
        <f>VLOOKUP(A1453,'Hospitalisation Details'!$A$1:$M$2344,6,FALSE)</f>
        <v>7265.7</v>
      </c>
      <c r="N1453" t="str">
        <f>VLOOKUP(A1453,'Hospitalisation Details'!$A$1:$M$2344,7,FALSE)</f>
        <v>tier - 3</v>
      </c>
      <c r="O1453" t="str">
        <f>VLOOKUP(A1453,'Hospitalisation Details'!$A$1:$M$2344,8,FALSE)</f>
        <v>tier - 3</v>
      </c>
      <c r="P1453" t="str">
        <f>VLOOKUP(A1453,'Hospitalisation Details'!$A$1:$M$2344,9,FALSE)</f>
        <v>R1012</v>
      </c>
      <c r="Q1453">
        <f>VLOOKUP(A1453,'Hospitalisation Details'!$A$1:$M$2344,13,FALSE)</f>
        <v>42</v>
      </c>
    </row>
    <row r="1454" spans="1:17" ht="15.5" x14ac:dyDescent="0.35">
      <c r="A1454" s="21" t="s">
        <v>918</v>
      </c>
      <c r="B1454" t="str">
        <f>VLOOKUP('Customer Names'!A1454,'Customer Names'!$A$2:$C$2336,3,FALSE)</f>
        <v xml:space="preserve">  Jeremy J</v>
      </c>
      <c r="C1454">
        <f>VLOOKUP(A1454,'Medical Examinations'!$A$1:$L$2336,2, FALSE)</f>
        <v>22.95</v>
      </c>
      <c r="D1454">
        <f>VLOOKUP(A1454,'Medical Examinations'!$A$1:$L$2336,3,FALSE)</f>
        <v>10.53</v>
      </c>
      <c r="E1454" t="str">
        <f>VLOOKUP(A1454,'Medical Examinations'!$A$1:$L$2336,4,FALSE)</f>
        <v>No</v>
      </c>
      <c r="F1454" t="str">
        <f>VLOOKUP(A1454,'Medical Examinations'!$A$1:$L$2336,5,FALSE)</f>
        <v>No</v>
      </c>
      <c r="G1454" t="str">
        <f>VLOOKUP(A1454,'Medical Examinations'!$A$1:$L$2336,6,FALSE)</f>
        <v>No</v>
      </c>
      <c r="H1454" s="25">
        <f>VLOOKUP(A1454,'Medical Examinations'!$A$1:$L$2336,7,FALSE)</f>
        <v>2</v>
      </c>
      <c r="I1454" t="str">
        <f>VLOOKUP(A1454,'Medical Examinations'!$A$1:$L$2336,8,FALSE)</f>
        <v>No</v>
      </c>
      <c r="J1454" t="str">
        <f>VLOOKUP(A1454,'Medical Examinations'!$A$1:$L$2336,11,FALSE)</f>
        <v>Normal Weight</v>
      </c>
      <c r="K1454" t="str">
        <f>VLOOKUP(A1454,'Medical Examinations'!$A$1:$L$2336,12,FALSE)</f>
        <v>Diabetes</v>
      </c>
      <c r="L1454" t="str">
        <f>VLOOKUP(A1454,'Hospitalisation Details'!$A$1:$M$2344,12,FALSE)</f>
        <v>25-10-1973</v>
      </c>
      <c r="M1454">
        <f>VLOOKUP(A1454,'Hospitalisation Details'!$A$1:$M$2344,6,FALSE)</f>
        <v>7265.58</v>
      </c>
      <c r="N1454" t="str">
        <f>VLOOKUP(A1454,'Hospitalisation Details'!$A$1:$M$2344,7,FALSE)</f>
        <v>tier - 2</v>
      </c>
      <c r="O1454" t="str">
        <f>VLOOKUP(A1454,'Hospitalisation Details'!$A$1:$M$2344,8,FALSE)</f>
        <v>tier - 2</v>
      </c>
      <c r="P1454" t="str">
        <f>VLOOKUP(A1454,'Hospitalisation Details'!$A$1:$M$2344,9,FALSE)</f>
        <v>R1013</v>
      </c>
      <c r="Q1454">
        <f>VLOOKUP(A1454,'Hospitalisation Details'!$A$1:$M$2344,13,FALSE)</f>
        <v>49</v>
      </c>
    </row>
    <row r="1455" spans="1:17" ht="15.5" x14ac:dyDescent="0.35">
      <c r="A1455" s="21" t="s">
        <v>917</v>
      </c>
      <c r="B1455" t="str">
        <f>VLOOKUP('Customer Names'!A1455,'Customer Names'!$A$2:$C$2336,3,FALSE)</f>
        <v xml:space="preserve">  Adam C</v>
      </c>
      <c r="C1455">
        <f>VLOOKUP(A1455,'Medical Examinations'!$A$1:$L$2336,2, FALSE)</f>
        <v>34.200000000000003</v>
      </c>
      <c r="D1455">
        <f>VLOOKUP(A1455,'Medical Examinations'!$A$1:$L$2336,3,FALSE)</f>
        <v>6.69</v>
      </c>
      <c r="E1455" t="str">
        <f>VLOOKUP(A1455,'Medical Examinations'!$A$1:$L$2336,4,FALSE)</f>
        <v>yes</v>
      </c>
      <c r="F1455" t="str">
        <f>VLOOKUP(A1455,'Medical Examinations'!$A$1:$L$2336,5,FALSE)</f>
        <v>No</v>
      </c>
      <c r="G1455" t="str">
        <f>VLOOKUP(A1455,'Medical Examinations'!$A$1:$L$2336,6,FALSE)</f>
        <v>No</v>
      </c>
      <c r="H1455" s="25">
        <f>VLOOKUP(A1455,'Medical Examinations'!$A$1:$L$2336,7,FALSE)</f>
        <v>0</v>
      </c>
      <c r="I1455" t="str">
        <f>VLOOKUP(A1455,'Medical Examinations'!$A$1:$L$2336,8,FALSE)</f>
        <v>No</v>
      </c>
      <c r="J1455" t="str">
        <f>VLOOKUP(A1455,'Medical Examinations'!$A$1:$L$2336,11,FALSE)</f>
        <v>Obesity</v>
      </c>
      <c r="K1455" t="str">
        <f>VLOOKUP(A1455,'Medical Examinations'!$A$1:$L$2336,12,FALSE)</f>
        <v>Diabetes</v>
      </c>
      <c r="L1455" t="str">
        <f>VLOOKUP(A1455,'Hospitalisation Details'!$A$1:$M$2344,12,FALSE)</f>
        <v>13-06-1981</v>
      </c>
      <c r="M1455">
        <f>VLOOKUP(A1455,'Hospitalisation Details'!$A$1:$M$2344,6,FALSE)</f>
        <v>7261.74</v>
      </c>
      <c r="N1455" t="str">
        <f>VLOOKUP(A1455,'Hospitalisation Details'!$A$1:$M$2344,7,FALSE)</f>
        <v>tier - 3</v>
      </c>
      <c r="O1455" t="str">
        <f>VLOOKUP(A1455,'Hospitalisation Details'!$A$1:$M$2344,8,FALSE)</f>
        <v>tier - 3</v>
      </c>
      <c r="P1455" t="str">
        <f>VLOOKUP(A1455,'Hospitalisation Details'!$A$1:$M$2344,9,FALSE)</f>
        <v>R1012</v>
      </c>
      <c r="Q1455">
        <f>VLOOKUP(A1455,'Hospitalisation Details'!$A$1:$M$2344,13,FALSE)</f>
        <v>42</v>
      </c>
    </row>
    <row r="1456" spans="1:17" ht="15.5" x14ac:dyDescent="0.35">
      <c r="A1456" s="21" t="s">
        <v>916</v>
      </c>
      <c r="B1456" t="str">
        <f>VLOOKUP('Customer Names'!A1456,'Customer Names'!$A$2:$C$2336,3,FALSE)</f>
        <v xml:space="preserve">  Jon</v>
      </c>
      <c r="C1456">
        <f>VLOOKUP(A1456,'Medical Examinations'!$A$1:$L$2336,2, FALSE)</f>
        <v>30.59</v>
      </c>
      <c r="D1456">
        <f>VLOOKUP(A1456,'Medical Examinations'!$A$1:$L$2336,3,FALSE)</f>
        <v>9.5500000000000007</v>
      </c>
      <c r="E1456" t="str">
        <f>VLOOKUP(A1456,'Medical Examinations'!$A$1:$L$2336,4,FALSE)</f>
        <v>yes</v>
      </c>
      <c r="F1456" t="str">
        <f>VLOOKUP(A1456,'Medical Examinations'!$A$1:$L$2336,5,FALSE)</f>
        <v>No</v>
      </c>
      <c r="G1456" t="str">
        <f>VLOOKUP(A1456,'Medical Examinations'!$A$1:$L$2336,6,FALSE)</f>
        <v>No</v>
      </c>
      <c r="H1456" s="25">
        <f>VLOOKUP(A1456,'Medical Examinations'!$A$1:$L$2336,7,FALSE)</f>
        <v>0</v>
      </c>
      <c r="I1456" t="str">
        <f>VLOOKUP(A1456,'Medical Examinations'!$A$1:$L$2336,8,FALSE)</f>
        <v>No</v>
      </c>
      <c r="J1456" t="str">
        <f>VLOOKUP(A1456,'Medical Examinations'!$A$1:$L$2336,11,FALSE)</f>
        <v>Obesity</v>
      </c>
      <c r="K1456" t="str">
        <f>VLOOKUP(A1456,'Medical Examinations'!$A$1:$L$2336,12,FALSE)</f>
        <v>Diabetes</v>
      </c>
      <c r="L1456" t="str">
        <f>VLOOKUP(A1456,'Hospitalisation Details'!$A$1:$M$2344,12,FALSE)</f>
        <v>14-08-1981</v>
      </c>
      <c r="M1456">
        <f>VLOOKUP(A1456,'Hospitalisation Details'!$A$1:$M$2344,6,FALSE)</f>
        <v>7256.72</v>
      </c>
      <c r="N1456" t="str">
        <f>VLOOKUP(A1456,'Hospitalisation Details'!$A$1:$M$2344,7,FALSE)</f>
        <v>tier - 3</v>
      </c>
      <c r="O1456" t="str">
        <f>VLOOKUP(A1456,'Hospitalisation Details'!$A$1:$M$2344,8,FALSE)</f>
        <v>tier - 2</v>
      </c>
      <c r="P1456" t="str">
        <f>VLOOKUP(A1456,'Hospitalisation Details'!$A$1:$M$2344,9,FALSE)</f>
        <v>R1012</v>
      </c>
      <c r="Q1456">
        <f>VLOOKUP(A1456,'Hospitalisation Details'!$A$1:$M$2344,13,FALSE)</f>
        <v>41</v>
      </c>
    </row>
    <row r="1457" spans="1:17" ht="15.5" x14ac:dyDescent="0.35">
      <c r="A1457" s="21" t="s">
        <v>915</v>
      </c>
      <c r="B1457" t="str">
        <f>VLOOKUP('Customer Names'!A1457,'Customer Names'!$A$2:$C$2336,3,FALSE)</f>
        <v xml:space="preserve">  Steven J</v>
      </c>
      <c r="C1457">
        <f>VLOOKUP(A1457,'Medical Examinations'!$A$1:$L$2336,2, FALSE)</f>
        <v>25.51</v>
      </c>
      <c r="D1457">
        <f>VLOOKUP(A1457,'Medical Examinations'!$A$1:$L$2336,3,FALSE)</f>
        <v>6.05</v>
      </c>
      <c r="E1457" t="str">
        <f>VLOOKUP(A1457,'Medical Examinations'!$A$1:$L$2336,4,FALSE)</f>
        <v>No</v>
      </c>
      <c r="F1457" t="str">
        <f>VLOOKUP(A1457,'Medical Examinations'!$A$1:$L$2336,5,FALSE)</f>
        <v>No</v>
      </c>
      <c r="G1457" t="str">
        <f>VLOOKUP(A1457,'Medical Examinations'!$A$1:$L$2336,6,FALSE)</f>
        <v>No</v>
      </c>
      <c r="H1457" s="25">
        <f>VLOOKUP(A1457,'Medical Examinations'!$A$1:$L$2336,7,FALSE)</f>
        <v>0</v>
      </c>
      <c r="I1457" t="str">
        <f>VLOOKUP(A1457,'Medical Examinations'!$A$1:$L$2336,8,FALSE)</f>
        <v>No</v>
      </c>
      <c r="J1457" t="str">
        <f>VLOOKUP(A1457,'Medical Examinations'!$A$1:$L$2336,11,FALSE)</f>
        <v>Over Weight</v>
      </c>
      <c r="K1457" t="str">
        <f>VLOOKUP(A1457,'Medical Examinations'!$A$1:$L$2336,12,FALSE)</f>
        <v>Prediabetes</v>
      </c>
      <c r="L1457" t="str">
        <f>VLOOKUP(A1457,'Hospitalisation Details'!$A$1:$M$2344,12,FALSE)</f>
        <v>24-07-1982</v>
      </c>
      <c r="M1457">
        <f>VLOOKUP(A1457,'Hospitalisation Details'!$A$1:$M$2344,6,FALSE)</f>
        <v>7248.71</v>
      </c>
      <c r="N1457" t="str">
        <f>VLOOKUP(A1457,'Hospitalisation Details'!$A$1:$M$2344,7,FALSE)</f>
        <v>tier - 2</v>
      </c>
      <c r="O1457" t="str">
        <f>VLOOKUP(A1457,'Hospitalisation Details'!$A$1:$M$2344,8,FALSE)</f>
        <v>tier - 1</v>
      </c>
      <c r="P1457" t="str">
        <f>VLOOKUP(A1457,'Hospitalisation Details'!$A$1:$M$2344,9,FALSE)</f>
        <v>R1013</v>
      </c>
      <c r="Q1457">
        <f>VLOOKUP(A1457,'Hospitalisation Details'!$A$1:$M$2344,13,FALSE)</f>
        <v>41</v>
      </c>
    </row>
    <row r="1458" spans="1:17" ht="15.5" x14ac:dyDescent="0.35">
      <c r="A1458" s="21" t="s">
        <v>914</v>
      </c>
      <c r="B1458" t="str">
        <f>VLOOKUP('Customer Names'!A1458,'Customer Names'!$A$2:$C$2336,3,FALSE)</f>
        <v xml:space="preserve">  Jessica P</v>
      </c>
      <c r="C1458">
        <f>VLOOKUP(A1458,'Medical Examinations'!$A$1:$L$2336,2, FALSE)</f>
        <v>29.04</v>
      </c>
      <c r="D1458">
        <f>VLOOKUP(A1458,'Medical Examinations'!$A$1:$L$2336,3,FALSE)</f>
        <v>10.56</v>
      </c>
      <c r="E1458" t="str">
        <f>VLOOKUP(A1458,'Medical Examinations'!$A$1:$L$2336,4,FALSE)</f>
        <v>yes</v>
      </c>
      <c r="F1458" t="str">
        <f>VLOOKUP(A1458,'Medical Examinations'!$A$1:$L$2336,5,FALSE)</f>
        <v>No</v>
      </c>
      <c r="G1458" t="str">
        <f>VLOOKUP(A1458,'Medical Examinations'!$A$1:$L$2336,6,FALSE)</f>
        <v>No</v>
      </c>
      <c r="H1458" s="25">
        <f>VLOOKUP(A1458,'Medical Examinations'!$A$1:$L$2336,7,FALSE)</f>
        <v>1</v>
      </c>
      <c r="I1458" t="str">
        <f>VLOOKUP(A1458,'Medical Examinations'!$A$1:$L$2336,8,FALSE)</f>
        <v>No</v>
      </c>
      <c r="J1458" t="str">
        <f>VLOOKUP(A1458,'Medical Examinations'!$A$1:$L$2336,11,FALSE)</f>
        <v>Over Weight</v>
      </c>
      <c r="K1458" t="str">
        <f>VLOOKUP(A1458,'Medical Examinations'!$A$1:$L$2336,12,FALSE)</f>
        <v>Diabetes</v>
      </c>
      <c r="L1458" t="str">
        <f>VLOOKUP(A1458,'Hospitalisation Details'!$A$1:$M$2344,12,FALSE)</f>
        <v>02-09-1986</v>
      </c>
      <c r="M1458">
        <f>VLOOKUP(A1458,'Hospitalisation Details'!$A$1:$M$2344,6,FALSE)</f>
        <v>7243.81</v>
      </c>
      <c r="N1458" t="str">
        <f>VLOOKUP(A1458,'Hospitalisation Details'!$A$1:$M$2344,7,FALSE)</f>
        <v>tier - 2</v>
      </c>
      <c r="O1458" t="str">
        <f>VLOOKUP(A1458,'Hospitalisation Details'!$A$1:$M$2344,8,FALSE)</f>
        <v>tier - 3</v>
      </c>
      <c r="P1458" t="str">
        <f>VLOOKUP(A1458,'Hospitalisation Details'!$A$1:$M$2344,9,FALSE)</f>
        <v>R1013</v>
      </c>
      <c r="Q1458">
        <f>VLOOKUP(A1458,'Hospitalisation Details'!$A$1:$M$2344,13,FALSE)</f>
        <v>36</v>
      </c>
    </row>
    <row r="1459" spans="1:17" ht="15.5" x14ac:dyDescent="0.35">
      <c r="A1459" s="21" t="s">
        <v>913</v>
      </c>
      <c r="B1459" t="str">
        <f>VLOOKUP('Customer Names'!A1459,'Customer Names'!$A$2:$C$2336,3,FALSE)</f>
        <v xml:space="preserve">  Ashley</v>
      </c>
      <c r="C1459">
        <f>VLOOKUP(A1459,'Medical Examinations'!$A$1:$L$2336,2, FALSE)</f>
        <v>22.135000000000002</v>
      </c>
      <c r="D1459">
        <f>VLOOKUP(A1459,'Medical Examinations'!$A$1:$L$2336,3,FALSE)</f>
        <v>10.81</v>
      </c>
      <c r="E1459" t="str">
        <f>VLOOKUP(A1459,'Medical Examinations'!$A$1:$L$2336,4,FALSE)</f>
        <v>yes</v>
      </c>
      <c r="F1459" t="str">
        <f>VLOOKUP(A1459,'Medical Examinations'!$A$1:$L$2336,5,FALSE)</f>
        <v>No</v>
      </c>
      <c r="G1459" t="str">
        <f>VLOOKUP(A1459,'Medical Examinations'!$A$1:$L$2336,6,FALSE)</f>
        <v>No</v>
      </c>
      <c r="H1459" s="25">
        <f>VLOOKUP(A1459,'Medical Examinations'!$A$1:$L$2336,7,FALSE)</f>
        <v>1</v>
      </c>
      <c r="I1459" t="str">
        <f>VLOOKUP(A1459,'Medical Examinations'!$A$1:$L$2336,8,FALSE)</f>
        <v>No</v>
      </c>
      <c r="J1459" t="str">
        <f>VLOOKUP(A1459,'Medical Examinations'!$A$1:$L$2336,11,FALSE)</f>
        <v>Normal Weight</v>
      </c>
      <c r="K1459" t="str">
        <f>VLOOKUP(A1459,'Medical Examinations'!$A$1:$L$2336,12,FALSE)</f>
        <v>Diabetes</v>
      </c>
      <c r="L1459" t="str">
        <f>VLOOKUP(A1459,'Hospitalisation Details'!$A$1:$M$2344,12,FALSE)</f>
        <v>13-07-1986</v>
      </c>
      <c r="M1459">
        <f>VLOOKUP(A1459,'Hospitalisation Details'!$A$1:$M$2344,6,FALSE)</f>
        <v>7228.22</v>
      </c>
      <c r="N1459" t="str">
        <f>VLOOKUP(A1459,'Hospitalisation Details'!$A$1:$M$2344,7,FALSE)</f>
        <v>tier - 2</v>
      </c>
      <c r="O1459" t="str">
        <f>VLOOKUP(A1459,'Hospitalisation Details'!$A$1:$M$2344,8,FALSE)</f>
        <v>tier - 1</v>
      </c>
      <c r="P1459" t="str">
        <f>VLOOKUP(A1459,'Hospitalisation Details'!$A$1:$M$2344,9,FALSE)</f>
        <v>R1024</v>
      </c>
      <c r="Q1459">
        <f>VLOOKUP(A1459,'Hospitalisation Details'!$A$1:$M$2344,13,FALSE)</f>
        <v>37</v>
      </c>
    </row>
    <row r="1460" spans="1:17" ht="15.5" x14ac:dyDescent="0.35">
      <c r="A1460" s="21" t="s">
        <v>912</v>
      </c>
      <c r="B1460" t="str">
        <f>VLOOKUP('Customer Names'!A1460,'Customer Names'!$A$2:$C$2336,3,FALSE)</f>
        <v xml:space="preserve">  Arturo H</v>
      </c>
      <c r="C1460">
        <f>VLOOKUP(A1460,'Medical Examinations'!$A$1:$L$2336,2, FALSE)</f>
        <v>21.375</v>
      </c>
      <c r="D1460">
        <f>VLOOKUP(A1460,'Medical Examinations'!$A$1:$L$2336,3,FALSE)</f>
        <v>4.32</v>
      </c>
      <c r="E1460" t="str">
        <f>VLOOKUP(A1460,'Medical Examinations'!$A$1:$L$2336,4,FALSE)</f>
        <v>No</v>
      </c>
      <c r="F1460" t="str">
        <f>VLOOKUP(A1460,'Medical Examinations'!$A$1:$L$2336,5,FALSE)</f>
        <v>No</v>
      </c>
      <c r="G1460" t="str">
        <f>VLOOKUP(A1460,'Medical Examinations'!$A$1:$L$2336,6,FALSE)</f>
        <v>No</v>
      </c>
      <c r="H1460" s="25">
        <f>VLOOKUP(A1460,'Medical Examinations'!$A$1:$L$2336,7,FALSE)</f>
        <v>0</v>
      </c>
      <c r="I1460" t="str">
        <f>VLOOKUP(A1460,'Medical Examinations'!$A$1:$L$2336,8,FALSE)</f>
        <v>No</v>
      </c>
      <c r="J1460" t="str">
        <f>VLOOKUP(A1460,'Medical Examinations'!$A$1:$L$2336,11,FALSE)</f>
        <v>Normal Weight</v>
      </c>
      <c r="K1460" t="str">
        <f>VLOOKUP(A1460,'Medical Examinations'!$A$1:$L$2336,12,FALSE)</f>
        <v>Normal</v>
      </c>
      <c r="L1460" t="str">
        <f>VLOOKUP(A1460,'Hospitalisation Details'!$A$1:$M$2344,12,FALSE)</f>
        <v>15-09-1977</v>
      </c>
      <c r="M1460">
        <f>VLOOKUP(A1460,'Hospitalisation Details'!$A$1:$M$2344,6,FALSE)</f>
        <v>7222.79</v>
      </c>
      <c r="N1460" t="str">
        <f>VLOOKUP(A1460,'Hospitalisation Details'!$A$1:$M$2344,7,FALSE)</f>
        <v>tier - 3</v>
      </c>
      <c r="O1460" t="str">
        <f>VLOOKUP(A1460,'Hospitalisation Details'!$A$1:$M$2344,8,FALSE)</f>
        <v>tier - 3</v>
      </c>
      <c r="P1460" t="str">
        <f>VLOOKUP(A1460,'Hospitalisation Details'!$A$1:$M$2344,9,FALSE)</f>
        <v>R1012</v>
      </c>
      <c r="Q1460">
        <f>VLOOKUP(A1460,'Hospitalisation Details'!$A$1:$M$2344,13,FALSE)</f>
        <v>45</v>
      </c>
    </row>
    <row r="1461" spans="1:17" ht="15.5" x14ac:dyDescent="0.35">
      <c r="A1461" s="21" t="s">
        <v>911</v>
      </c>
      <c r="B1461" t="str">
        <f>VLOOKUP('Customer Names'!A1461,'Customer Names'!$A$2:$C$2336,3,FALSE)</f>
        <v xml:space="preserve">  Ketil</v>
      </c>
      <c r="C1461">
        <f>VLOOKUP(A1461,'Medical Examinations'!$A$1:$L$2336,2, FALSE)</f>
        <v>29.19</v>
      </c>
      <c r="D1461">
        <f>VLOOKUP(A1461,'Medical Examinations'!$A$1:$L$2336,3,FALSE)</f>
        <v>4.37</v>
      </c>
      <c r="E1461" t="str">
        <f>VLOOKUP(A1461,'Medical Examinations'!$A$1:$L$2336,4,FALSE)</f>
        <v>No</v>
      </c>
      <c r="F1461" t="str">
        <f>VLOOKUP(A1461,'Medical Examinations'!$A$1:$L$2336,5,FALSE)</f>
        <v>No</v>
      </c>
      <c r="G1461" t="str">
        <f>VLOOKUP(A1461,'Medical Examinations'!$A$1:$L$2336,6,FALSE)</f>
        <v>No</v>
      </c>
      <c r="H1461" s="25">
        <f>VLOOKUP(A1461,'Medical Examinations'!$A$1:$L$2336,7,FALSE)</f>
        <v>0</v>
      </c>
      <c r="I1461" t="str">
        <f>VLOOKUP(A1461,'Medical Examinations'!$A$1:$L$2336,8,FALSE)</f>
        <v>No</v>
      </c>
      <c r="J1461" t="str">
        <f>VLOOKUP(A1461,'Medical Examinations'!$A$1:$L$2336,11,FALSE)</f>
        <v>Over Weight</v>
      </c>
      <c r="K1461" t="str">
        <f>VLOOKUP(A1461,'Medical Examinations'!$A$1:$L$2336,12,FALSE)</f>
        <v>Normal</v>
      </c>
      <c r="L1461" t="str">
        <f>VLOOKUP(A1461,'Hospitalisation Details'!$A$1:$M$2344,12,FALSE)</f>
        <v>28-06-1991</v>
      </c>
      <c r="M1461">
        <f>VLOOKUP(A1461,'Hospitalisation Details'!$A$1:$M$2344,6,FALSE)</f>
        <v>7220.25</v>
      </c>
      <c r="N1461" t="str">
        <f>VLOOKUP(A1461,'Hospitalisation Details'!$A$1:$M$2344,7,FALSE)</f>
        <v>tier - 2</v>
      </c>
      <c r="O1461" t="str">
        <f>VLOOKUP(A1461,'Hospitalisation Details'!$A$1:$M$2344,8,FALSE)</f>
        <v>tier - 2</v>
      </c>
      <c r="P1461" t="str">
        <f>VLOOKUP(A1461,'Hospitalisation Details'!$A$1:$M$2344,9,FALSE)</f>
        <v>R1021</v>
      </c>
      <c r="Q1461">
        <f>VLOOKUP(A1461,'Hospitalisation Details'!$A$1:$M$2344,13,FALSE)</f>
        <v>32</v>
      </c>
    </row>
    <row r="1462" spans="1:17" ht="15.5" x14ac:dyDescent="0.35">
      <c r="A1462" s="21" t="s">
        <v>910</v>
      </c>
      <c r="B1462" t="str">
        <f>VLOOKUP('Customer Names'!A1462,'Customer Names'!$A$2:$C$2336,3,FALSE)</f>
        <v xml:space="preserve">  Katie</v>
      </c>
      <c r="C1462">
        <f>VLOOKUP(A1462,'Medical Examinations'!$A$1:$L$2336,2, FALSE)</f>
        <v>31.92</v>
      </c>
      <c r="D1462">
        <f>VLOOKUP(A1462,'Medical Examinations'!$A$1:$L$2336,3,FALSE)</f>
        <v>4.8099999999999996</v>
      </c>
      <c r="E1462" t="str">
        <f>VLOOKUP(A1462,'Medical Examinations'!$A$1:$L$2336,4,FALSE)</f>
        <v>yes</v>
      </c>
      <c r="F1462" t="str">
        <f>VLOOKUP(A1462,'Medical Examinations'!$A$1:$L$2336,5,FALSE)</f>
        <v>No</v>
      </c>
      <c r="G1462" t="str">
        <f>VLOOKUP(A1462,'Medical Examinations'!$A$1:$L$2336,6,FALSE)</f>
        <v>Yes</v>
      </c>
      <c r="H1462" s="25">
        <f>VLOOKUP(A1462,'Medical Examinations'!$A$1:$L$2336,7,FALSE)</f>
        <v>1</v>
      </c>
      <c r="I1462" t="str">
        <f>VLOOKUP(A1462,'Medical Examinations'!$A$1:$L$2336,8,FALSE)</f>
        <v>No</v>
      </c>
      <c r="J1462" t="str">
        <f>VLOOKUP(A1462,'Medical Examinations'!$A$1:$L$2336,11,FALSE)</f>
        <v>Obesity</v>
      </c>
      <c r="K1462" t="str">
        <f>VLOOKUP(A1462,'Medical Examinations'!$A$1:$L$2336,12,FALSE)</f>
        <v>Normal</v>
      </c>
      <c r="L1462" t="str">
        <f>VLOOKUP(A1462,'Hospitalisation Details'!$A$1:$M$2344,12,FALSE)</f>
        <v>21-11-1983</v>
      </c>
      <c r="M1462">
        <f>VLOOKUP(A1462,'Hospitalisation Details'!$A$1:$M$2344,6,FALSE)</f>
        <v>7209.49</v>
      </c>
      <c r="N1462" t="str">
        <f>VLOOKUP(A1462,'Hospitalisation Details'!$A$1:$M$2344,7,FALSE)</f>
        <v>tier - 2</v>
      </c>
      <c r="O1462" t="str">
        <f>VLOOKUP(A1462,'Hospitalisation Details'!$A$1:$M$2344,8,FALSE)</f>
        <v>tier - 3</v>
      </c>
      <c r="P1462" t="str">
        <f>VLOOKUP(A1462,'Hospitalisation Details'!$A$1:$M$2344,9,FALSE)</f>
        <v>R1012</v>
      </c>
      <c r="Q1462">
        <f>VLOOKUP(A1462,'Hospitalisation Details'!$A$1:$M$2344,13,FALSE)</f>
        <v>39</v>
      </c>
    </row>
    <row r="1463" spans="1:17" ht="15.5" x14ac:dyDescent="0.35">
      <c r="A1463" s="21" t="s">
        <v>909</v>
      </c>
      <c r="B1463" t="str">
        <f>VLOOKUP('Customer Names'!A1463,'Customer Names'!$A$2:$C$2336,3,FALSE)</f>
        <v xml:space="preserve">  Christi</v>
      </c>
      <c r="C1463">
        <f>VLOOKUP(A1463,'Medical Examinations'!$A$1:$L$2336,2, FALSE)</f>
        <v>26.315000000000001</v>
      </c>
      <c r="D1463">
        <f>VLOOKUP(A1463,'Medical Examinations'!$A$1:$L$2336,3,FALSE)</f>
        <v>4.5599999999999996</v>
      </c>
      <c r="E1463" t="str">
        <f>VLOOKUP(A1463,'Medical Examinations'!$A$1:$L$2336,4,FALSE)</f>
        <v>yes</v>
      </c>
      <c r="F1463" t="str">
        <f>VLOOKUP(A1463,'Medical Examinations'!$A$1:$L$2336,5,FALSE)</f>
        <v>No</v>
      </c>
      <c r="G1463" t="str">
        <f>VLOOKUP(A1463,'Medical Examinations'!$A$1:$L$2336,6,FALSE)</f>
        <v>Yes</v>
      </c>
      <c r="H1463" s="25">
        <f>VLOOKUP(A1463,'Medical Examinations'!$A$1:$L$2336,7,FALSE)</f>
        <v>1</v>
      </c>
      <c r="I1463" t="str">
        <f>VLOOKUP(A1463,'Medical Examinations'!$A$1:$L$2336,8,FALSE)</f>
        <v>No</v>
      </c>
      <c r="J1463" t="str">
        <f>VLOOKUP(A1463,'Medical Examinations'!$A$1:$L$2336,11,FALSE)</f>
        <v>Over Weight</v>
      </c>
      <c r="K1463" t="str">
        <f>VLOOKUP(A1463,'Medical Examinations'!$A$1:$L$2336,12,FALSE)</f>
        <v>Normal</v>
      </c>
      <c r="L1463" t="str">
        <f>VLOOKUP(A1463,'Hospitalisation Details'!$A$1:$M$2344,12,FALSE)</f>
        <v>11-08-1983</v>
      </c>
      <c r="M1463">
        <f>VLOOKUP(A1463,'Hospitalisation Details'!$A$1:$M$2344,6,FALSE)</f>
        <v>7201.7</v>
      </c>
      <c r="N1463" t="str">
        <f>VLOOKUP(A1463,'Hospitalisation Details'!$A$1:$M$2344,7,FALSE)</f>
        <v>tier - 2</v>
      </c>
      <c r="O1463" t="str">
        <f>VLOOKUP(A1463,'Hospitalisation Details'!$A$1:$M$2344,8,FALSE)</f>
        <v>tier - 3</v>
      </c>
      <c r="P1463" t="str">
        <f>VLOOKUP(A1463,'Hospitalisation Details'!$A$1:$M$2344,9,FALSE)</f>
        <v>R1012</v>
      </c>
      <c r="Q1463">
        <f>VLOOKUP(A1463,'Hospitalisation Details'!$A$1:$M$2344,13,FALSE)</f>
        <v>39</v>
      </c>
    </row>
    <row r="1464" spans="1:17" ht="15.5" x14ac:dyDescent="0.35">
      <c r="A1464" s="21" t="s">
        <v>908</v>
      </c>
      <c r="B1464" t="str">
        <f>VLOOKUP('Customer Names'!A1464,'Customer Names'!$A$2:$C$2336,3,FALSE)</f>
        <v xml:space="preserve">  Alan</v>
      </c>
      <c r="C1464">
        <f>VLOOKUP(A1464,'Medical Examinations'!$A$1:$L$2336,2, FALSE)</f>
        <v>35.299999999999997</v>
      </c>
      <c r="D1464">
        <f>VLOOKUP(A1464,'Medical Examinations'!$A$1:$L$2336,3,FALSE)</f>
        <v>4.3899999999999997</v>
      </c>
      <c r="E1464" t="str">
        <f>VLOOKUP(A1464,'Medical Examinations'!$A$1:$L$2336,4,FALSE)</f>
        <v>No</v>
      </c>
      <c r="F1464" t="str">
        <f>VLOOKUP(A1464,'Medical Examinations'!$A$1:$L$2336,5,FALSE)</f>
        <v>No</v>
      </c>
      <c r="G1464" t="str">
        <f>VLOOKUP(A1464,'Medical Examinations'!$A$1:$L$2336,6,FALSE)</f>
        <v>No</v>
      </c>
      <c r="H1464" s="25">
        <f>VLOOKUP(A1464,'Medical Examinations'!$A$1:$L$2336,7,FALSE)</f>
        <v>0</v>
      </c>
      <c r="I1464" t="str">
        <f>VLOOKUP(A1464,'Medical Examinations'!$A$1:$L$2336,8,FALSE)</f>
        <v>No</v>
      </c>
      <c r="J1464" t="str">
        <f>VLOOKUP(A1464,'Medical Examinations'!$A$1:$L$2336,11,FALSE)</f>
        <v>Obesity</v>
      </c>
      <c r="K1464" t="str">
        <f>VLOOKUP(A1464,'Medical Examinations'!$A$1:$L$2336,12,FALSE)</f>
        <v>Normal</v>
      </c>
      <c r="L1464" t="str">
        <f>VLOOKUP(A1464,'Hospitalisation Details'!$A$1:$M$2344,12,FALSE)</f>
        <v>14-09-1982</v>
      </c>
      <c r="M1464">
        <f>VLOOKUP(A1464,'Hospitalisation Details'!$A$1:$M$2344,6,FALSE)</f>
        <v>7196.87</v>
      </c>
      <c r="N1464" t="str">
        <f>VLOOKUP(A1464,'Hospitalisation Details'!$A$1:$M$2344,7,FALSE)</f>
        <v>tier - 3</v>
      </c>
      <c r="O1464" t="str">
        <f>VLOOKUP(A1464,'Hospitalisation Details'!$A$1:$M$2344,8,FALSE)</f>
        <v>tier - 2</v>
      </c>
      <c r="P1464" t="str">
        <f>VLOOKUP(A1464,'Hospitalisation Details'!$A$1:$M$2344,9,FALSE)</f>
        <v>R1011</v>
      </c>
      <c r="Q1464">
        <f>VLOOKUP(A1464,'Hospitalisation Details'!$A$1:$M$2344,13,FALSE)</f>
        <v>40</v>
      </c>
    </row>
    <row r="1465" spans="1:17" ht="15.5" x14ac:dyDescent="0.35">
      <c r="A1465" s="21" t="s">
        <v>907</v>
      </c>
      <c r="B1465" t="str">
        <f>VLOOKUP('Customer Names'!A1465,'Customer Names'!$A$2:$C$2336,3,FALSE)</f>
        <v xml:space="preserve">  Edivaldo B</v>
      </c>
      <c r="C1465">
        <f>VLOOKUP(A1465,'Medical Examinations'!$A$1:$L$2336,2, FALSE)</f>
        <v>18.91</v>
      </c>
      <c r="D1465">
        <f>VLOOKUP(A1465,'Medical Examinations'!$A$1:$L$2336,3,FALSE)</f>
        <v>11.44</v>
      </c>
      <c r="E1465" t="str">
        <f>VLOOKUP(A1465,'Medical Examinations'!$A$1:$L$2336,4,FALSE)</f>
        <v>No</v>
      </c>
      <c r="F1465" t="str">
        <f>VLOOKUP(A1465,'Medical Examinations'!$A$1:$L$2336,5,FALSE)</f>
        <v>No</v>
      </c>
      <c r="G1465" t="str">
        <f>VLOOKUP(A1465,'Medical Examinations'!$A$1:$L$2336,6,FALSE)</f>
        <v>No</v>
      </c>
      <c r="H1465" s="25">
        <f>VLOOKUP(A1465,'Medical Examinations'!$A$1:$L$2336,7,FALSE)</f>
        <v>0</v>
      </c>
      <c r="I1465" t="str">
        <f>VLOOKUP(A1465,'Medical Examinations'!$A$1:$L$2336,8,FALSE)</f>
        <v>No</v>
      </c>
      <c r="J1465" t="str">
        <f>VLOOKUP(A1465,'Medical Examinations'!$A$1:$L$2336,11,FALSE)</f>
        <v>Normal Weight</v>
      </c>
      <c r="K1465" t="str">
        <f>VLOOKUP(A1465,'Medical Examinations'!$A$1:$L$2336,12,FALSE)</f>
        <v>Diabetes</v>
      </c>
      <c r="L1465" t="str">
        <f>VLOOKUP(A1465,'Hospitalisation Details'!$A$1:$M$2344,12,FALSE)</f>
        <v>26-08-1968</v>
      </c>
      <c r="M1465">
        <f>VLOOKUP(A1465,'Hospitalisation Details'!$A$1:$M$2344,6,FALSE)</f>
        <v>7179.52</v>
      </c>
      <c r="N1465" t="str">
        <f>VLOOKUP(A1465,'Hospitalisation Details'!$A$1:$M$2344,7,FALSE)</f>
        <v>tier - 3</v>
      </c>
      <c r="O1465" t="str">
        <f>VLOOKUP(A1465,'Hospitalisation Details'!$A$1:$M$2344,8,FALSE)</f>
        <v>tier - 3</v>
      </c>
      <c r="P1465" t="str">
        <f>VLOOKUP(A1465,'Hospitalisation Details'!$A$1:$M$2344,9,FALSE)</f>
        <v>R1013</v>
      </c>
      <c r="Q1465">
        <f>VLOOKUP(A1465,'Hospitalisation Details'!$A$1:$M$2344,13,FALSE)</f>
        <v>54</v>
      </c>
    </row>
    <row r="1466" spans="1:17" ht="15.5" x14ac:dyDescent="0.35">
      <c r="A1466" s="21" t="s">
        <v>906</v>
      </c>
      <c r="B1466" t="str">
        <f>VLOOKUP('Customer Names'!A1466,'Customer Names'!$A$2:$C$2336,3,FALSE)</f>
        <v xml:space="preserve">  Eve</v>
      </c>
      <c r="C1466">
        <f>VLOOKUP(A1466,'Medical Examinations'!$A$1:$L$2336,2, FALSE)</f>
        <v>22.41</v>
      </c>
      <c r="D1466">
        <f>VLOOKUP(A1466,'Medical Examinations'!$A$1:$L$2336,3,FALSE)</f>
        <v>11.37</v>
      </c>
      <c r="E1466" t="str">
        <f>VLOOKUP(A1466,'Medical Examinations'!$A$1:$L$2336,4,FALSE)</f>
        <v>yes</v>
      </c>
      <c r="F1466" t="str">
        <f>VLOOKUP(A1466,'Medical Examinations'!$A$1:$L$2336,5,FALSE)</f>
        <v>No</v>
      </c>
      <c r="G1466" t="str">
        <f>VLOOKUP(A1466,'Medical Examinations'!$A$1:$L$2336,6,FALSE)</f>
        <v>No</v>
      </c>
      <c r="H1466" s="25">
        <f>VLOOKUP(A1466,'Medical Examinations'!$A$1:$L$2336,7,FALSE)</f>
        <v>1</v>
      </c>
      <c r="I1466" t="str">
        <f>VLOOKUP(A1466,'Medical Examinations'!$A$1:$L$2336,8,FALSE)</f>
        <v>No</v>
      </c>
      <c r="J1466" t="str">
        <f>VLOOKUP(A1466,'Medical Examinations'!$A$1:$L$2336,11,FALSE)</f>
        <v>Normal Weight</v>
      </c>
      <c r="K1466" t="str">
        <f>VLOOKUP(A1466,'Medical Examinations'!$A$1:$L$2336,12,FALSE)</f>
        <v>Diabetes</v>
      </c>
      <c r="L1466" t="str">
        <f>VLOOKUP(A1466,'Hospitalisation Details'!$A$1:$M$2344,12,FALSE)</f>
        <v>19-07-1975</v>
      </c>
      <c r="M1466">
        <f>VLOOKUP(A1466,'Hospitalisation Details'!$A$1:$M$2344,6,FALSE)</f>
        <v>7175.51</v>
      </c>
      <c r="N1466" t="str">
        <f>VLOOKUP(A1466,'Hospitalisation Details'!$A$1:$M$2344,7,FALSE)</f>
        <v>tier - 2</v>
      </c>
      <c r="O1466" t="str">
        <f>VLOOKUP(A1466,'Hospitalisation Details'!$A$1:$M$2344,8,FALSE)</f>
        <v>tier - 3</v>
      </c>
      <c r="P1466" t="str">
        <f>VLOOKUP(A1466,'Hospitalisation Details'!$A$1:$M$2344,9,FALSE)</f>
        <v>R1013</v>
      </c>
      <c r="Q1466">
        <f>VLOOKUP(A1466,'Hospitalisation Details'!$A$1:$M$2344,13,FALSE)</f>
        <v>48</v>
      </c>
    </row>
    <row r="1467" spans="1:17" ht="15.5" x14ac:dyDescent="0.35">
      <c r="A1467" s="21" t="s">
        <v>905</v>
      </c>
      <c r="B1467" t="str">
        <f>VLOOKUP('Customer Names'!A1467,'Customer Names'!$A$2:$C$2336,3,FALSE)</f>
        <v xml:space="preserve">  Devin</v>
      </c>
      <c r="C1467">
        <f>VLOOKUP(A1467,'Medical Examinations'!$A$1:$L$2336,2, FALSE)</f>
        <v>22.704999999999998</v>
      </c>
      <c r="D1467">
        <f>VLOOKUP(A1467,'Medical Examinations'!$A$1:$L$2336,3,FALSE)</f>
        <v>6.14</v>
      </c>
      <c r="E1467" t="str">
        <f>VLOOKUP(A1467,'Medical Examinations'!$A$1:$L$2336,4,FALSE)</f>
        <v>No</v>
      </c>
      <c r="F1467" t="str">
        <f>VLOOKUP(A1467,'Medical Examinations'!$A$1:$L$2336,5,FALSE)</f>
        <v>No</v>
      </c>
      <c r="G1467" t="str">
        <f>VLOOKUP(A1467,'Medical Examinations'!$A$1:$L$2336,6,FALSE)</f>
        <v>No</v>
      </c>
      <c r="H1467" s="25">
        <f>VLOOKUP(A1467,'Medical Examinations'!$A$1:$L$2336,7,FALSE)</f>
        <v>0</v>
      </c>
      <c r="I1467" t="str">
        <f>VLOOKUP(A1467,'Medical Examinations'!$A$1:$L$2336,8,FALSE)</f>
        <v>No</v>
      </c>
      <c r="J1467" t="str">
        <f>VLOOKUP(A1467,'Medical Examinations'!$A$1:$L$2336,11,FALSE)</f>
        <v>Normal Weight</v>
      </c>
      <c r="K1467" t="str">
        <f>VLOOKUP(A1467,'Medical Examinations'!$A$1:$L$2336,12,FALSE)</f>
        <v>Prediabetes</v>
      </c>
      <c r="L1467" t="str">
        <f>VLOOKUP(A1467,'Hospitalisation Details'!$A$1:$M$2344,12,FALSE)</f>
        <v>16-08-1982</v>
      </c>
      <c r="M1467">
        <f>VLOOKUP(A1467,'Hospitalisation Details'!$A$1:$M$2344,6,FALSE)</f>
        <v>7173.36</v>
      </c>
      <c r="N1467" t="str">
        <f>VLOOKUP(A1467,'Hospitalisation Details'!$A$1:$M$2344,7,FALSE)</f>
        <v>tier - 3</v>
      </c>
      <c r="O1467" t="str">
        <f>VLOOKUP(A1467,'Hospitalisation Details'!$A$1:$M$2344,8,FALSE)</f>
        <v>tier - 2</v>
      </c>
      <c r="P1467" t="str">
        <f>VLOOKUP(A1467,'Hospitalisation Details'!$A$1:$M$2344,9,FALSE)</f>
        <v>R1016</v>
      </c>
      <c r="Q1467">
        <f>VLOOKUP(A1467,'Hospitalisation Details'!$A$1:$M$2344,13,FALSE)</f>
        <v>40</v>
      </c>
    </row>
    <row r="1468" spans="1:17" ht="15.5" x14ac:dyDescent="0.35">
      <c r="A1468" s="21" t="s">
        <v>904</v>
      </c>
      <c r="B1468" t="str">
        <f>VLOOKUP('Customer Names'!A1468,'Customer Names'!$A$2:$C$2336,3,FALSE)</f>
        <v xml:space="preserve">  Shaun R</v>
      </c>
      <c r="C1468">
        <f>VLOOKUP(A1468,'Medical Examinations'!$A$1:$L$2336,2, FALSE)</f>
        <v>37.18</v>
      </c>
      <c r="D1468">
        <f>VLOOKUP(A1468,'Medical Examinations'!$A$1:$L$2336,3,FALSE)</f>
        <v>4.8899999999999997</v>
      </c>
      <c r="E1468" t="str">
        <f>VLOOKUP(A1468,'Medical Examinations'!$A$1:$L$2336,4,FALSE)</f>
        <v>No</v>
      </c>
      <c r="F1468" t="str">
        <f>VLOOKUP(A1468,'Medical Examinations'!$A$1:$L$2336,5,FALSE)</f>
        <v>No</v>
      </c>
      <c r="G1468" t="str">
        <f>VLOOKUP(A1468,'Medical Examinations'!$A$1:$L$2336,6,FALSE)</f>
        <v>No</v>
      </c>
      <c r="H1468" s="25">
        <f>VLOOKUP(A1468,'Medical Examinations'!$A$1:$L$2336,7,FALSE)</f>
        <v>0</v>
      </c>
      <c r="I1468" t="str">
        <f>VLOOKUP(A1468,'Medical Examinations'!$A$1:$L$2336,8,FALSE)</f>
        <v>No</v>
      </c>
      <c r="J1468" t="str">
        <f>VLOOKUP(A1468,'Medical Examinations'!$A$1:$L$2336,11,FALSE)</f>
        <v>Obesity</v>
      </c>
      <c r="K1468" t="str">
        <f>VLOOKUP(A1468,'Medical Examinations'!$A$1:$L$2336,12,FALSE)</f>
        <v>Normal</v>
      </c>
      <c r="L1468" t="str">
        <f>VLOOKUP(A1468,'Hospitalisation Details'!$A$1:$M$2344,12,FALSE)</f>
        <v>30-09-1980</v>
      </c>
      <c r="M1468">
        <f>VLOOKUP(A1468,'Hospitalisation Details'!$A$1:$M$2344,6,FALSE)</f>
        <v>7162.01</v>
      </c>
      <c r="N1468" t="str">
        <f>VLOOKUP(A1468,'Hospitalisation Details'!$A$1:$M$2344,7,FALSE)</f>
        <v>tier - 2</v>
      </c>
      <c r="O1468" t="str">
        <f>VLOOKUP(A1468,'Hospitalisation Details'!$A$1:$M$2344,8,FALSE)</f>
        <v>tier - 3</v>
      </c>
      <c r="P1468" t="str">
        <f>VLOOKUP(A1468,'Hospitalisation Details'!$A$1:$M$2344,9,FALSE)</f>
        <v>R1013</v>
      </c>
      <c r="Q1468">
        <f>VLOOKUP(A1468,'Hospitalisation Details'!$A$1:$M$2344,13,FALSE)</f>
        <v>42</v>
      </c>
    </row>
    <row r="1469" spans="1:17" ht="15.5" x14ac:dyDescent="0.35">
      <c r="A1469" s="21" t="s">
        <v>903</v>
      </c>
      <c r="B1469" t="str">
        <f>VLOOKUP('Customer Names'!A1469,'Customer Names'!$A$2:$C$2336,3,FALSE)</f>
        <v xml:space="preserve">  Adrian</v>
      </c>
      <c r="C1469">
        <f>VLOOKUP(A1469,'Medical Examinations'!$A$1:$L$2336,2, FALSE)</f>
        <v>35.97</v>
      </c>
      <c r="D1469">
        <f>VLOOKUP(A1469,'Medical Examinations'!$A$1:$L$2336,3,FALSE)</f>
        <v>4.5999999999999996</v>
      </c>
      <c r="E1469" t="str">
        <f>VLOOKUP(A1469,'Medical Examinations'!$A$1:$L$2336,4,FALSE)</f>
        <v>No</v>
      </c>
      <c r="F1469" t="str">
        <f>VLOOKUP(A1469,'Medical Examinations'!$A$1:$L$2336,5,FALSE)</f>
        <v>No</v>
      </c>
      <c r="G1469" t="str">
        <f>VLOOKUP(A1469,'Medical Examinations'!$A$1:$L$2336,6,FALSE)</f>
        <v>No</v>
      </c>
      <c r="H1469" s="25">
        <f>VLOOKUP(A1469,'Medical Examinations'!$A$1:$L$2336,7,FALSE)</f>
        <v>0</v>
      </c>
      <c r="I1469" t="str">
        <f>VLOOKUP(A1469,'Medical Examinations'!$A$1:$L$2336,8,FALSE)</f>
        <v>No</v>
      </c>
      <c r="J1469" t="str">
        <f>VLOOKUP(A1469,'Medical Examinations'!$A$1:$L$2336,11,FALSE)</f>
        <v>Obesity</v>
      </c>
      <c r="K1469" t="str">
        <f>VLOOKUP(A1469,'Medical Examinations'!$A$1:$L$2336,12,FALSE)</f>
        <v>Normal</v>
      </c>
      <c r="L1469" t="str">
        <f>VLOOKUP(A1469,'Hospitalisation Details'!$A$1:$M$2344,12,FALSE)</f>
        <v>07-10-1980</v>
      </c>
      <c r="M1469">
        <f>VLOOKUP(A1469,'Hospitalisation Details'!$A$1:$M$2344,6,FALSE)</f>
        <v>7160.33</v>
      </c>
      <c r="N1469" t="str">
        <f>VLOOKUP(A1469,'Hospitalisation Details'!$A$1:$M$2344,7,FALSE)</f>
        <v>tier - 2</v>
      </c>
      <c r="O1469" t="str">
        <f>VLOOKUP(A1469,'Hospitalisation Details'!$A$1:$M$2344,8,FALSE)</f>
        <v>tier - 1</v>
      </c>
      <c r="P1469" t="str">
        <f>VLOOKUP(A1469,'Hospitalisation Details'!$A$1:$M$2344,9,FALSE)</f>
        <v>R1013</v>
      </c>
      <c r="Q1469">
        <f>VLOOKUP(A1469,'Hospitalisation Details'!$A$1:$M$2344,13,FALSE)</f>
        <v>42</v>
      </c>
    </row>
    <row r="1470" spans="1:17" ht="15.5" x14ac:dyDescent="0.35">
      <c r="A1470" s="21" t="s">
        <v>902</v>
      </c>
      <c r="B1470" t="str">
        <f>VLOOKUP('Customer Names'!A1470,'Customer Names'!$A$2:$C$2336,3,FALSE)</f>
        <v xml:space="preserve">  Andrew</v>
      </c>
      <c r="C1470">
        <f>VLOOKUP(A1470,'Medical Examinations'!$A$1:$L$2336,2, FALSE)</f>
        <v>35.799999999999997</v>
      </c>
      <c r="D1470">
        <f>VLOOKUP(A1470,'Medical Examinations'!$A$1:$L$2336,3,FALSE)</f>
        <v>4.42</v>
      </c>
      <c r="E1470" t="str">
        <f>VLOOKUP(A1470,'Medical Examinations'!$A$1:$L$2336,4,FALSE)</f>
        <v>No</v>
      </c>
      <c r="F1470" t="str">
        <f>VLOOKUP(A1470,'Medical Examinations'!$A$1:$L$2336,5,FALSE)</f>
        <v>No</v>
      </c>
      <c r="G1470" t="str">
        <f>VLOOKUP(A1470,'Medical Examinations'!$A$1:$L$2336,6,FALSE)</f>
        <v>No</v>
      </c>
      <c r="H1470" s="25">
        <f>VLOOKUP(A1470,'Medical Examinations'!$A$1:$L$2336,7,FALSE)</f>
        <v>0</v>
      </c>
      <c r="I1470" t="str">
        <f>VLOOKUP(A1470,'Medical Examinations'!$A$1:$L$2336,8,FALSE)</f>
        <v>No</v>
      </c>
      <c r="J1470" t="str">
        <f>VLOOKUP(A1470,'Medical Examinations'!$A$1:$L$2336,11,FALSE)</f>
        <v>Obesity</v>
      </c>
      <c r="K1470" t="str">
        <f>VLOOKUP(A1470,'Medical Examinations'!$A$1:$L$2336,12,FALSE)</f>
        <v>Normal</v>
      </c>
      <c r="L1470" t="str">
        <f>VLOOKUP(A1470,'Hospitalisation Details'!$A$1:$M$2344,12,FALSE)</f>
        <v>22-06-1980</v>
      </c>
      <c r="M1470">
        <f>VLOOKUP(A1470,'Hospitalisation Details'!$A$1:$M$2344,6,FALSE)</f>
        <v>7160.09</v>
      </c>
      <c r="N1470" t="str">
        <f>VLOOKUP(A1470,'Hospitalisation Details'!$A$1:$M$2344,7,FALSE)</f>
        <v>tier - 2</v>
      </c>
      <c r="O1470" t="str">
        <f>VLOOKUP(A1470,'Hospitalisation Details'!$A$1:$M$2344,8,FALSE)</f>
        <v>tier - 2</v>
      </c>
      <c r="P1470" t="str">
        <f>VLOOKUP(A1470,'Hospitalisation Details'!$A$1:$M$2344,9,FALSE)</f>
        <v>R1011</v>
      </c>
      <c r="Q1470">
        <f>VLOOKUP(A1470,'Hospitalisation Details'!$A$1:$M$2344,13,FALSE)</f>
        <v>43</v>
      </c>
    </row>
    <row r="1471" spans="1:17" ht="15.5" x14ac:dyDescent="0.35">
      <c r="A1471" s="21" t="s">
        <v>901</v>
      </c>
      <c r="B1471" t="str">
        <f>VLOOKUP('Customer Names'!A1471,'Customer Names'!$A$2:$C$2336,3,FALSE)</f>
        <v xml:space="preserve">  Mallory</v>
      </c>
      <c r="C1471">
        <f>VLOOKUP(A1471,'Medical Examinations'!$A$1:$L$2336,2, FALSE)</f>
        <v>28.31</v>
      </c>
      <c r="D1471">
        <f>VLOOKUP(A1471,'Medical Examinations'!$A$1:$L$2336,3,FALSE)</f>
        <v>7.48</v>
      </c>
      <c r="E1471" t="str">
        <f>VLOOKUP(A1471,'Medical Examinations'!$A$1:$L$2336,4,FALSE)</f>
        <v>yes</v>
      </c>
      <c r="F1471" t="str">
        <f>VLOOKUP(A1471,'Medical Examinations'!$A$1:$L$2336,5,FALSE)</f>
        <v>No</v>
      </c>
      <c r="G1471" t="str">
        <f>VLOOKUP(A1471,'Medical Examinations'!$A$1:$L$2336,6,FALSE)</f>
        <v>No</v>
      </c>
      <c r="H1471" s="25">
        <f>VLOOKUP(A1471,'Medical Examinations'!$A$1:$L$2336,7,FALSE)</f>
        <v>0</v>
      </c>
      <c r="I1471" t="str">
        <f>VLOOKUP(A1471,'Medical Examinations'!$A$1:$L$2336,8,FALSE)</f>
        <v>No</v>
      </c>
      <c r="J1471" t="str">
        <f>VLOOKUP(A1471,'Medical Examinations'!$A$1:$L$2336,11,FALSE)</f>
        <v>Over Weight</v>
      </c>
      <c r="K1471" t="str">
        <f>VLOOKUP(A1471,'Medical Examinations'!$A$1:$L$2336,12,FALSE)</f>
        <v>Diabetes</v>
      </c>
      <c r="L1471" t="str">
        <f>VLOOKUP(A1471,'Hospitalisation Details'!$A$1:$M$2344,12,FALSE)</f>
        <v>17-07-1981</v>
      </c>
      <c r="M1471">
        <f>VLOOKUP(A1471,'Hospitalisation Details'!$A$1:$M$2344,6,FALSE)</f>
        <v>7153.55</v>
      </c>
      <c r="N1471" t="str">
        <f>VLOOKUP(A1471,'Hospitalisation Details'!$A$1:$M$2344,7,FALSE)</f>
        <v>tier - 2</v>
      </c>
      <c r="O1471" t="str">
        <f>VLOOKUP(A1471,'Hospitalisation Details'!$A$1:$M$2344,8,FALSE)</f>
        <v>tier - 1</v>
      </c>
      <c r="P1471" t="str">
        <f>VLOOKUP(A1471,'Hospitalisation Details'!$A$1:$M$2344,9,FALSE)</f>
        <v>R1012</v>
      </c>
      <c r="Q1471">
        <f>VLOOKUP(A1471,'Hospitalisation Details'!$A$1:$M$2344,13,FALSE)</f>
        <v>42</v>
      </c>
    </row>
    <row r="1472" spans="1:17" ht="15.5" x14ac:dyDescent="0.35">
      <c r="A1472" s="21" t="s">
        <v>900</v>
      </c>
      <c r="B1472" t="str">
        <f>VLOOKUP('Customer Names'!A1472,'Customer Names'!$A$2:$C$2336,3,FALSE)</f>
        <v xml:space="preserve">  Shawn E</v>
      </c>
      <c r="C1472">
        <f>VLOOKUP(A1472,'Medical Examinations'!$A$1:$L$2336,2, FALSE)</f>
        <v>38.06</v>
      </c>
      <c r="D1472">
        <f>VLOOKUP(A1472,'Medical Examinations'!$A$1:$L$2336,3,FALSE)</f>
        <v>10.74</v>
      </c>
      <c r="E1472" t="str">
        <f>VLOOKUP(A1472,'Medical Examinations'!$A$1:$L$2336,4,FALSE)</f>
        <v>No</v>
      </c>
      <c r="F1472" t="str">
        <f>VLOOKUP(A1472,'Medical Examinations'!$A$1:$L$2336,5,FALSE)</f>
        <v>No</v>
      </c>
      <c r="G1472" t="str">
        <f>VLOOKUP(A1472,'Medical Examinations'!$A$1:$L$2336,6,FALSE)</f>
        <v>No</v>
      </c>
      <c r="H1472" s="25">
        <f>VLOOKUP(A1472,'Medical Examinations'!$A$1:$L$2336,7,FALSE)</f>
        <v>0</v>
      </c>
      <c r="I1472" t="str">
        <f>VLOOKUP(A1472,'Medical Examinations'!$A$1:$L$2336,8,FALSE)</f>
        <v>No</v>
      </c>
      <c r="J1472" t="str">
        <f>VLOOKUP(A1472,'Medical Examinations'!$A$1:$L$2336,11,FALSE)</f>
        <v>Obesity</v>
      </c>
      <c r="K1472" t="str">
        <f>VLOOKUP(A1472,'Medical Examinations'!$A$1:$L$2336,12,FALSE)</f>
        <v>Diabetes</v>
      </c>
      <c r="L1472" t="str">
        <f>VLOOKUP(A1472,'Hospitalisation Details'!$A$1:$M$2344,12,FALSE)</f>
        <v>06-09-1978</v>
      </c>
      <c r="M1472">
        <f>VLOOKUP(A1472,'Hospitalisation Details'!$A$1:$M$2344,6,FALSE)</f>
        <v>7152.67</v>
      </c>
      <c r="N1472" t="str">
        <f>VLOOKUP(A1472,'Hospitalisation Details'!$A$1:$M$2344,7,FALSE)</f>
        <v>tier - 3</v>
      </c>
      <c r="O1472" t="str">
        <f>VLOOKUP(A1472,'Hospitalisation Details'!$A$1:$M$2344,8,FALSE)</f>
        <v>tier - 2</v>
      </c>
      <c r="P1472" t="str">
        <f>VLOOKUP(A1472,'Hospitalisation Details'!$A$1:$M$2344,9,FALSE)</f>
        <v>R1013</v>
      </c>
      <c r="Q1472">
        <f>VLOOKUP(A1472,'Hospitalisation Details'!$A$1:$M$2344,13,FALSE)</f>
        <v>44</v>
      </c>
    </row>
    <row r="1473" spans="1:17" ht="15.5" x14ac:dyDescent="0.35">
      <c r="A1473" s="21" t="s">
        <v>899</v>
      </c>
      <c r="B1473" t="str">
        <f>VLOOKUP('Customer Names'!A1473,'Customer Names'!$A$2:$C$2336,3,FALSE)</f>
        <v xml:space="preserve">  Sarah E</v>
      </c>
      <c r="C1473">
        <f>VLOOKUP(A1473,'Medical Examinations'!$A$1:$L$2336,2, FALSE)</f>
        <v>28</v>
      </c>
      <c r="D1473">
        <f>VLOOKUP(A1473,'Medical Examinations'!$A$1:$L$2336,3,FALSE)</f>
        <v>5.19</v>
      </c>
      <c r="E1473" t="str">
        <f>VLOOKUP(A1473,'Medical Examinations'!$A$1:$L$2336,4,FALSE)</f>
        <v>No</v>
      </c>
      <c r="F1473" t="str">
        <f>VLOOKUP(A1473,'Medical Examinations'!$A$1:$L$2336,5,FALSE)</f>
        <v>No</v>
      </c>
      <c r="G1473" t="str">
        <f>VLOOKUP(A1473,'Medical Examinations'!$A$1:$L$2336,6,FALSE)</f>
        <v>No</v>
      </c>
      <c r="H1473" s="25">
        <f>VLOOKUP(A1473,'Medical Examinations'!$A$1:$L$2336,7,FALSE)</f>
        <v>1</v>
      </c>
      <c r="I1473" t="str">
        <f>VLOOKUP(A1473,'Medical Examinations'!$A$1:$L$2336,8,FALSE)</f>
        <v>No</v>
      </c>
      <c r="J1473" t="str">
        <f>VLOOKUP(A1473,'Medical Examinations'!$A$1:$L$2336,11,FALSE)</f>
        <v>Over Weight</v>
      </c>
      <c r="K1473" t="str">
        <f>VLOOKUP(A1473,'Medical Examinations'!$A$1:$L$2336,12,FALSE)</f>
        <v>Normal</v>
      </c>
      <c r="L1473" t="str">
        <f>VLOOKUP(A1473,'Hospitalisation Details'!$A$1:$M$2344,12,FALSE)</f>
        <v>29-06-1984</v>
      </c>
      <c r="M1473">
        <f>VLOOKUP(A1473,'Hospitalisation Details'!$A$1:$M$2344,6,FALSE)</f>
        <v>7151.09</v>
      </c>
      <c r="N1473" t="str">
        <f>VLOOKUP(A1473,'Hospitalisation Details'!$A$1:$M$2344,7,FALSE)</f>
        <v>tier - 2</v>
      </c>
      <c r="O1473" t="str">
        <f>VLOOKUP(A1473,'Hospitalisation Details'!$A$1:$M$2344,8,FALSE)</f>
        <v>tier - 2</v>
      </c>
      <c r="P1473" t="str">
        <f>VLOOKUP(A1473,'Hospitalisation Details'!$A$1:$M$2344,9,FALSE)</f>
        <v>R1011</v>
      </c>
      <c r="Q1473">
        <f>VLOOKUP(A1473,'Hospitalisation Details'!$A$1:$M$2344,13,FALSE)</f>
        <v>39</v>
      </c>
    </row>
    <row r="1474" spans="1:17" ht="15.5" x14ac:dyDescent="0.35">
      <c r="A1474" s="21" t="s">
        <v>898</v>
      </c>
      <c r="B1474" t="str">
        <f>VLOOKUP('Customer Names'!A1474,'Customer Names'!$A$2:$C$2336,3,FALSE)</f>
        <v xml:space="preserve">  Josh</v>
      </c>
      <c r="C1474">
        <f>VLOOKUP(A1474,'Medical Examinations'!$A$1:$L$2336,2, FALSE)</f>
        <v>34.32</v>
      </c>
      <c r="D1474">
        <f>VLOOKUP(A1474,'Medical Examinations'!$A$1:$L$2336,3,FALSE)</f>
        <v>9.17</v>
      </c>
      <c r="E1474" t="str">
        <f>VLOOKUP(A1474,'Medical Examinations'!$A$1:$L$2336,4,FALSE)</f>
        <v>No</v>
      </c>
      <c r="F1474" t="str">
        <f>VLOOKUP(A1474,'Medical Examinations'!$A$1:$L$2336,5,FALSE)</f>
        <v>No</v>
      </c>
      <c r="G1474" t="str">
        <f>VLOOKUP(A1474,'Medical Examinations'!$A$1:$L$2336,6,FALSE)</f>
        <v>No</v>
      </c>
      <c r="H1474" s="25">
        <f>VLOOKUP(A1474,'Medical Examinations'!$A$1:$L$2336,7,FALSE)</f>
        <v>0</v>
      </c>
      <c r="I1474" t="str">
        <f>VLOOKUP(A1474,'Medical Examinations'!$A$1:$L$2336,8,FALSE)</f>
        <v>No</v>
      </c>
      <c r="J1474" t="str">
        <f>VLOOKUP(A1474,'Medical Examinations'!$A$1:$L$2336,11,FALSE)</f>
        <v>Obesity</v>
      </c>
      <c r="K1474" t="str">
        <f>VLOOKUP(A1474,'Medical Examinations'!$A$1:$L$2336,12,FALSE)</f>
        <v>Diabetes</v>
      </c>
      <c r="L1474" t="str">
        <f>VLOOKUP(A1474,'Hospitalisation Details'!$A$1:$M$2344,12,FALSE)</f>
        <v>30-07-1978</v>
      </c>
      <c r="M1474">
        <f>VLOOKUP(A1474,'Hospitalisation Details'!$A$1:$M$2344,6,FALSE)</f>
        <v>7147.47</v>
      </c>
      <c r="N1474" t="str">
        <f>VLOOKUP(A1474,'Hospitalisation Details'!$A$1:$M$2344,7,FALSE)</f>
        <v>tier - 2</v>
      </c>
      <c r="O1474" t="str">
        <f>VLOOKUP(A1474,'Hospitalisation Details'!$A$1:$M$2344,8,FALSE)</f>
        <v>tier - 3</v>
      </c>
      <c r="P1474" t="str">
        <f>VLOOKUP(A1474,'Hospitalisation Details'!$A$1:$M$2344,9,FALSE)</f>
        <v>R1013</v>
      </c>
      <c r="Q1474">
        <f>VLOOKUP(A1474,'Hospitalisation Details'!$A$1:$M$2344,13,FALSE)</f>
        <v>45</v>
      </c>
    </row>
    <row r="1475" spans="1:17" ht="15.5" x14ac:dyDescent="0.35">
      <c r="A1475" s="21" t="s">
        <v>897</v>
      </c>
      <c r="B1475" t="str">
        <f>VLOOKUP('Customer Names'!A1475,'Customer Names'!$A$2:$C$2336,3,FALSE)</f>
        <v xml:space="preserve">  Johann A</v>
      </c>
      <c r="C1475">
        <f>VLOOKUP(A1475,'Medical Examinations'!$A$1:$L$2336,2, FALSE)</f>
        <v>22.3</v>
      </c>
      <c r="D1475">
        <f>VLOOKUP(A1475,'Medical Examinations'!$A$1:$L$2336,3,FALSE)</f>
        <v>4.95</v>
      </c>
      <c r="E1475" t="str">
        <f>VLOOKUP(A1475,'Medical Examinations'!$A$1:$L$2336,4,FALSE)</f>
        <v>yes</v>
      </c>
      <c r="F1475" t="str">
        <f>VLOOKUP(A1475,'Medical Examinations'!$A$1:$L$2336,5,FALSE)</f>
        <v>No</v>
      </c>
      <c r="G1475" t="str">
        <f>VLOOKUP(A1475,'Medical Examinations'!$A$1:$L$2336,6,FALSE)</f>
        <v>No</v>
      </c>
      <c r="H1475" s="25">
        <f>VLOOKUP(A1475,'Medical Examinations'!$A$1:$L$2336,7,FALSE)</f>
        <v>0</v>
      </c>
      <c r="I1475" t="str">
        <f>VLOOKUP(A1475,'Medical Examinations'!$A$1:$L$2336,8,FALSE)</f>
        <v>No</v>
      </c>
      <c r="J1475" t="str">
        <f>VLOOKUP(A1475,'Medical Examinations'!$A$1:$L$2336,11,FALSE)</f>
        <v>Normal Weight</v>
      </c>
      <c r="K1475" t="str">
        <f>VLOOKUP(A1475,'Medical Examinations'!$A$1:$L$2336,12,FALSE)</f>
        <v>Normal</v>
      </c>
      <c r="L1475" t="str">
        <f>VLOOKUP(A1475,'Hospitalisation Details'!$A$1:$M$2344,12,FALSE)</f>
        <v>24-06-1976</v>
      </c>
      <c r="M1475">
        <f>VLOOKUP(A1475,'Hospitalisation Details'!$A$1:$M$2344,6,FALSE)</f>
        <v>7147.11</v>
      </c>
      <c r="N1475" t="str">
        <f>VLOOKUP(A1475,'Hospitalisation Details'!$A$1:$M$2344,7,FALSE)</f>
        <v>tier - 3</v>
      </c>
      <c r="O1475" t="str">
        <f>VLOOKUP(A1475,'Hospitalisation Details'!$A$1:$M$2344,8,FALSE)</f>
        <v>tier - 2</v>
      </c>
      <c r="P1475" t="str">
        <f>VLOOKUP(A1475,'Hospitalisation Details'!$A$1:$M$2344,9,FALSE)</f>
        <v>R1011</v>
      </c>
      <c r="Q1475">
        <f>VLOOKUP(A1475,'Hospitalisation Details'!$A$1:$M$2344,13,FALSE)</f>
        <v>47</v>
      </c>
    </row>
    <row r="1476" spans="1:17" ht="15.5" x14ac:dyDescent="0.35">
      <c r="A1476" s="21" t="s">
        <v>896</v>
      </c>
      <c r="B1476" t="str">
        <f>VLOOKUP('Customer Names'!A1476,'Customer Names'!$A$2:$C$2336,3,FALSE)</f>
        <v xml:space="preserve">  Robin M</v>
      </c>
      <c r="C1476">
        <f>VLOOKUP(A1476,'Medical Examinations'!$A$1:$L$2336,2, FALSE)</f>
        <v>27.835000000000001</v>
      </c>
      <c r="D1476">
        <f>VLOOKUP(A1476,'Medical Examinations'!$A$1:$L$2336,3,FALSE)</f>
        <v>6.03</v>
      </c>
      <c r="E1476" t="str">
        <f>VLOOKUP(A1476,'Medical Examinations'!$A$1:$L$2336,4,FALSE)</f>
        <v>No</v>
      </c>
      <c r="F1476" t="str">
        <f>VLOOKUP(A1476,'Medical Examinations'!$A$1:$L$2336,5,FALSE)</f>
        <v>No</v>
      </c>
      <c r="G1476" t="str">
        <f>VLOOKUP(A1476,'Medical Examinations'!$A$1:$L$2336,6,FALSE)</f>
        <v>No</v>
      </c>
      <c r="H1476" s="25">
        <f>VLOOKUP(A1476,'Medical Examinations'!$A$1:$L$2336,7,FALSE)</f>
        <v>1</v>
      </c>
      <c r="I1476" t="str">
        <f>VLOOKUP(A1476,'Medical Examinations'!$A$1:$L$2336,8,FALSE)</f>
        <v>No</v>
      </c>
      <c r="J1476" t="str">
        <f>VLOOKUP(A1476,'Medical Examinations'!$A$1:$L$2336,11,FALSE)</f>
        <v>Over Weight</v>
      </c>
      <c r="K1476" t="str">
        <f>VLOOKUP(A1476,'Medical Examinations'!$A$1:$L$2336,12,FALSE)</f>
        <v>Prediabetes</v>
      </c>
      <c r="L1476" t="str">
        <f>VLOOKUP(A1476,'Hospitalisation Details'!$A$1:$M$2344,12,FALSE)</f>
        <v>21-11-1984</v>
      </c>
      <c r="M1476">
        <f>VLOOKUP(A1476,'Hospitalisation Details'!$A$1:$M$2344,6,FALSE)</f>
        <v>7144.86</v>
      </c>
      <c r="N1476" t="str">
        <f>VLOOKUP(A1476,'Hospitalisation Details'!$A$1:$M$2344,7,FALSE)</f>
        <v>tier - 2</v>
      </c>
      <c r="O1476" t="str">
        <f>VLOOKUP(A1476,'Hospitalisation Details'!$A$1:$M$2344,8,FALSE)</f>
        <v>tier - 2</v>
      </c>
      <c r="P1476" t="str">
        <f>VLOOKUP(A1476,'Hospitalisation Details'!$A$1:$M$2344,9,FALSE)</f>
        <v>R1024</v>
      </c>
      <c r="Q1476">
        <f>VLOOKUP(A1476,'Hospitalisation Details'!$A$1:$M$2344,13,FALSE)</f>
        <v>38</v>
      </c>
    </row>
    <row r="1477" spans="1:17" ht="15.5" x14ac:dyDescent="0.35">
      <c r="A1477" s="21" t="s">
        <v>895</v>
      </c>
      <c r="B1477" t="str">
        <f>VLOOKUP('Customer Names'!A1477,'Customer Names'!$A$2:$C$2336,3,FALSE)</f>
        <v xml:space="preserve">  Kyle K</v>
      </c>
      <c r="C1477">
        <f>VLOOKUP(A1477,'Medical Examinations'!$A$1:$L$2336,2, FALSE)</f>
        <v>39.229999999999997</v>
      </c>
      <c r="D1477">
        <f>VLOOKUP(A1477,'Medical Examinations'!$A$1:$L$2336,3,FALSE)</f>
        <v>5.36</v>
      </c>
      <c r="E1477" t="str">
        <f>VLOOKUP(A1477,'Medical Examinations'!$A$1:$L$2336,4,FALSE)</f>
        <v>No</v>
      </c>
      <c r="F1477" t="str">
        <f>VLOOKUP(A1477,'Medical Examinations'!$A$1:$L$2336,5,FALSE)</f>
        <v>No</v>
      </c>
      <c r="G1477" t="str">
        <f>VLOOKUP(A1477,'Medical Examinations'!$A$1:$L$2336,6,FALSE)</f>
        <v>No</v>
      </c>
      <c r="H1477" s="25">
        <f>VLOOKUP(A1477,'Medical Examinations'!$A$1:$L$2336,7,FALSE)</f>
        <v>0</v>
      </c>
      <c r="I1477" t="str">
        <f>VLOOKUP(A1477,'Medical Examinations'!$A$1:$L$2336,8,FALSE)</f>
        <v>No</v>
      </c>
      <c r="J1477" t="str">
        <f>VLOOKUP(A1477,'Medical Examinations'!$A$1:$L$2336,11,FALSE)</f>
        <v>Obesity</v>
      </c>
      <c r="K1477" t="str">
        <f>VLOOKUP(A1477,'Medical Examinations'!$A$1:$L$2336,12,FALSE)</f>
        <v>Normal</v>
      </c>
      <c r="L1477" t="str">
        <f>VLOOKUP(A1477,'Hospitalisation Details'!$A$1:$M$2344,12,FALSE)</f>
        <v>08-08-1999</v>
      </c>
      <c r="M1477">
        <f>VLOOKUP(A1477,'Hospitalisation Details'!$A$1:$M$2344,6,FALSE)</f>
        <v>7144.4</v>
      </c>
      <c r="N1477" t="str">
        <f>VLOOKUP(A1477,'Hospitalisation Details'!$A$1:$M$2344,7,FALSE)</f>
        <v>tier - 2</v>
      </c>
      <c r="O1477" t="str">
        <f>VLOOKUP(A1477,'Hospitalisation Details'!$A$1:$M$2344,8,FALSE)</f>
        <v>tier - 1</v>
      </c>
      <c r="P1477" t="str">
        <f>VLOOKUP(A1477,'Hospitalisation Details'!$A$1:$M$2344,9,FALSE)</f>
        <v>R1022</v>
      </c>
      <c r="Q1477">
        <f>VLOOKUP(A1477,'Hospitalisation Details'!$A$1:$M$2344,13,FALSE)</f>
        <v>23</v>
      </c>
    </row>
    <row r="1478" spans="1:17" ht="15.5" x14ac:dyDescent="0.35">
      <c r="A1478" s="21" t="s">
        <v>894</v>
      </c>
      <c r="B1478" t="str">
        <f>VLOOKUP('Customer Names'!A1478,'Customer Names'!$A$2:$C$2336,3,FALSE)</f>
        <v xml:space="preserve">  Alison</v>
      </c>
      <c r="C1478">
        <f>VLOOKUP(A1478,'Medical Examinations'!$A$1:$L$2336,2, FALSE)</f>
        <v>19.95</v>
      </c>
      <c r="D1478">
        <f>VLOOKUP(A1478,'Medical Examinations'!$A$1:$L$2336,3,FALSE)</f>
        <v>6.11</v>
      </c>
      <c r="E1478" t="str">
        <f>VLOOKUP(A1478,'Medical Examinations'!$A$1:$L$2336,4,FALSE)</f>
        <v>No</v>
      </c>
      <c r="F1478" t="str">
        <f>VLOOKUP(A1478,'Medical Examinations'!$A$1:$L$2336,5,FALSE)</f>
        <v>No</v>
      </c>
      <c r="G1478" t="str">
        <f>VLOOKUP(A1478,'Medical Examinations'!$A$1:$L$2336,6,FALSE)</f>
        <v>No</v>
      </c>
      <c r="H1478" s="25">
        <f>VLOOKUP(A1478,'Medical Examinations'!$A$1:$L$2336,7,FALSE)</f>
        <v>1</v>
      </c>
      <c r="I1478" t="str">
        <f>VLOOKUP(A1478,'Medical Examinations'!$A$1:$L$2336,8,FALSE)</f>
        <v>No</v>
      </c>
      <c r="J1478" t="str">
        <f>VLOOKUP(A1478,'Medical Examinations'!$A$1:$L$2336,11,FALSE)</f>
        <v>Normal Weight</v>
      </c>
      <c r="K1478" t="str">
        <f>VLOOKUP(A1478,'Medical Examinations'!$A$1:$L$2336,12,FALSE)</f>
        <v>Prediabetes</v>
      </c>
      <c r="L1478" t="str">
        <f>VLOOKUP(A1478,'Hospitalisation Details'!$A$1:$M$2344,12,FALSE)</f>
        <v>07-07-1984</v>
      </c>
      <c r="M1478">
        <f>VLOOKUP(A1478,'Hospitalisation Details'!$A$1:$M$2344,6,FALSE)</f>
        <v>7133.9</v>
      </c>
      <c r="N1478" t="str">
        <f>VLOOKUP(A1478,'Hospitalisation Details'!$A$1:$M$2344,7,FALSE)</f>
        <v>tier - 2</v>
      </c>
      <c r="O1478" t="str">
        <f>VLOOKUP(A1478,'Hospitalisation Details'!$A$1:$M$2344,8,FALSE)</f>
        <v>tier - 1</v>
      </c>
      <c r="P1478" t="str">
        <f>VLOOKUP(A1478,'Hospitalisation Details'!$A$1:$M$2344,9,FALSE)</f>
        <v>R1024</v>
      </c>
      <c r="Q1478">
        <f>VLOOKUP(A1478,'Hospitalisation Details'!$A$1:$M$2344,13,FALSE)</f>
        <v>39</v>
      </c>
    </row>
    <row r="1479" spans="1:17" ht="15.5" x14ac:dyDescent="0.35">
      <c r="A1479" s="21" t="s">
        <v>893</v>
      </c>
      <c r="B1479" t="str">
        <f>VLOOKUP('Customer Names'!A1479,'Customer Names'!$A$2:$C$2336,3,FALSE)</f>
        <v xml:space="preserve">  Michael A</v>
      </c>
      <c r="C1479">
        <f>VLOOKUP(A1479,'Medical Examinations'!$A$1:$L$2336,2, FALSE)</f>
        <v>34.64</v>
      </c>
      <c r="D1479">
        <f>VLOOKUP(A1479,'Medical Examinations'!$A$1:$L$2336,3,FALSE)</f>
        <v>4.88</v>
      </c>
      <c r="E1479" t="str">
        <f>VLOOKUP(A1479,'Medical Examinations'!$A$1:$L$2336,4,FALSE)</f>
        <v>No</v>
      </c>
      <c r="F1479" t="str">
        <f>VLOOKUP(A1479,'Medical Examinations'!$A$1:$L$2336,5,FALSE)</f>
        <v>No</v>
      </c>
      <c r="G1479" t="str">
        <f>VLOOKUP(A1479,'Medical Examinations'!$A$1:$L$2336,6,FALSE)</f>
        <v>Yes</v>
      </c>
      <c r="H1479" s="25">
        <f>VLOOKUP(A1479,'Medical Examinations'!$A$1:$L$2336,7,FALSE)</f>
        <v>1</v>
      </c>
      <c r="I1479" t="str">
        <f>VLOOKUP(A1479,'Medical Examinations'!$A$1:$L$2336,8,FALSE)</f>
        <v>No</v>
      </c>
      <c r="J1479" t="str">
        <f>VLOOKUP(A1479,'Medical Examinations'!$A$1:$L$2336,11,FALSE)</f>
        <v>Obesity</v>
      </c>
      <c r="K1479" t="str">
        <f>VLOOKUP(A1479,'Medical Examinations'!$A$1:$L$2336,12,FALSE)</f>
        <v>Normal</v>
      </c>
      <c r="L1479" t="str">
        <f>VLOOKUP(A1479,'Hospitalisation Details'!$A$1:$M$2344,12,FALSE)</f>
        <v>01-08-1993</v>
      </c>
      <c r="M1479">
        <f>VLOOKUP(A1479,'Hospitalisation Details'!$A$1:$M$2344,6,FALSE)</f>
        <v>7128.64</v>
      </c>
      <c r="N1479" t="str">
        <f>VLOOKUP(A1479,'Hospitalisation Details'!$A$1:$M$2344,7,FALSE)</f>
        <v>tier - 2</v>
      </c>
      <c r="O1479" t="str">
        <f>VLOOKUP(A1479,'Hospitalisation Details'!$A$1:$M$2344,8,FALSE)</f>
        <v>tier - 2</v>
      </c>
      <c r="P1479" t="str">
        <f>VLOOKUP(A1479,'Hospitalisation Details'!$A$1:$M$2344,9,FALSE)</f>
        <v>R1021</v>
      </c>
      <c r="Q1479">
        <f>VLOOKUP(A1479,'Hospitalisation Details'!$A$1:$M$2344,13,FALSE)</f>
        <v>30</v>
      </c>
    </row>
    <row r="1480" spans="1:17" ht="15.5" x14ac:dyDescent="0.35">
      <c r="A1480" s="21" t="s">
        <v>892</v>
      </c>
      <c r="B1480" t="str">
        <f>VLOOKUP('Customer Names'!A1480,'Customer Names'!$A$2:$C$2336,3,FALSE)</f>
        <v xml:space="preserve">  Byron A</v>
      </c>
      <c r="C1480">
        <f>VLOOKUP(A1480,'Medical Examinations'!$A$1:$L$2336,2, FALSE)</f>
        <v>18.75</v>
      </c>
      <c r="D1480">
        <f>VLOOKUP(A1480,'Medical Examinations'!$A$1:$L$2336,3,FALSE)</f>
        <v>6.72</v>
      </c>
      <c r="E1480" t="str">
        <f>VLOOKUP(A1480,'Medical Examinations'!$A$1:$L$2336,4,FALSE)</f>
        <v>No</v>
      </c>
      <c r="F1480" t="str">
        <f>VLOOKUP(A1480,'Medical Examinations'!$A$1:$L$2336,5,FALSE)</f>
        <v>No</v>
      </c>
      <c r="G1480" t="str">
        <f>VLOOKUP(A1480,'Medical Examinations'!$A$1:$L$2336,6,FALSE)</f>
        <v>No</v>
      </c>
      <c r="H1480" s="25">
        <f>VLOOKUP(A1480,'Medical Examinations'!$A$1:$L$2336,7,FALSE)</f>
        <v>0</v>
      </c>
      <c r="I1480" t="str">
        <f>VLOOKUP(A1480,'Medical Examinations'!$A$1:$L$2336,8,FALSE)</f>
        <v>No</v>
      </c>
      <c r="J1480" t="str">
        <f>VLOOKUP(A1480,'Medical Examinations'!$A$1:$L$2336,11,FALSE)</f>
        <v>Normal Weight</v>
      </c>
      <c r="K1480" t="str">
        <f>VLOOKUP(A1480,'Medical Examinations'!$A$1:$L$2336,12,FALSE)</f>
        <v>Diabetes</v>
      </c>
      <c r="L1480" t="str">
        <f>VLOOKUP(A1480,'Hospitalisation Details'!$A$1:$M$2344,12,FALSE)</f>
        <v>29-06-1968</v>
      </c>
      <c r="M1480">
        <f>VLOOKUP(A1480,'Hospitalisation Details'!$A$1:$M$2344,6,FALSE)</f>
        <v>7125.25</v>
      </c>
      <c r="N1480" t="str">
        <f>VLOOKUP(A1480,'Hospitalisation Details'!$A$1:$M$2344,7,FALSE)</f>
        <v>tier - 3</v>
      </c>
      <c r="O1480" t="str">
        <f>VLOOKUP(A1480,'Hospitalisation Details'!$A$1:$M$2344,8,FALSE)</f>
        <v>tier - 2</v>
      </c>
      <c r="P1480" t="str">
        <f>VLOOKUP(A1480,'Hospitalisation Details'!$A$1:$M$2344,9,FALSE)</f>
        <v>R1013</v>
      </c>
      <c r="Q1480">
        <f>VLOOKUP(A1480,'Hospitalisation Details'!$A$1:$M$2344,13,FALSE)</f>
        <v>55</v>
      </c>
    </row>
    <row r="1481" spans="1:17" ht="15.5" x14ac:dyDescent="0.35">
      <c r="A1481" s="21" t="s">
        <v>891</v>
      </c>
      <c r="B1481" t="str">
        <f>VLOOKUP('Customer Names'!A1481,'Customer Names'!$A$2:$C$2336,3,FALSE)</f>
        <v xml:space="preserve">  Carine A</v>
      </c>
      <c r="C1481">
        <f>VLOOKUP(A1481,'Medical Examinations'!$A$1:$L$2336,2, FALSE)</f>
        <v>26.48</v>
      </c>
      <c r="D1481">
        <f>VLOOKUP(A1481,'Medical Examinations'!$A$1:$L$2336,3,FALSE)</f>
        <v>4.2</v>
      </c>
      <c r="E1481" t="str">
        <f>VLOOKUP(A1481,'Medical Examinations'!$A$1:$L$2336,4,FALSE)</f>
        <v>No</v>
      </c>
      <c r="F1481" t="str">
        <f>VLOOKUP(A1481,'Medical Examinations'!$A$1:$L$2336,5,FALSE)</f>
        <v>No</v>
      </c>
      <c r="G1481" t="str">
        <f>VLOOKUP(A1481,'Medical Examinations'!$A$1:$L$2336,6,FALSE)</f>
        <v>No</v>
      </c>
      <c r="H1481" s="25">
        <f>VLOOKUP(A1481,'Medical Examinations'!$A$1:$L$2336,7,FALSE)</f>
        <v>1</v>
      </c>
      <c r="I1481" t="str">
        <f>VLOOKUP(A1481,'Medical Examinations'!$A$1:$L$2336,8,FALSE)</f>
        <v>No</v>
      </c>
      <c r="J1481" t="str">
        <f>VLOOKUP(A1481,'Medical Examinations'!$A$1:$L$2336,11,FALSE)</f>
        <v>Over Weight</v>
      </c>
      <c r="K1481" t="str">
        <f>VLOOKUP(A1481,'Medical Examinations'!$A$1:$L$2336,12,FALSE)</f>
        <v>Normal</v>
      </c>
      <c r="L1481" t="str">
        <f>VLOOKUP(A1481,'Hospitalisation Details'!$A$1:$M$2344,12,FALSE)</f>
        <v>11-08-1987</v>
      </c>
      <c r="M1481">
        <f>VLOOKUP(A1481,'Hospitalisation Details'!$A$1:$M$2344,6,FALSE)</f>
        <v>7106.81</v>
      </c>
      <c r="N1481" t="str">
        <f>VLOOKUP(A1481,'Hospitalisation Details'!$A$1:$M$2344,7,FALSE)</f>
        <v>tier - 2</v>
      </c>
      <c r="O1481" t="str">
        <f>VLOOKUP(A1481,'Hospitalisation Details'!$A$1:$M$2344,8,FALSE)</f>
        <v>tier - 1</v>
      </c>
      <c r="P1481" t="str">
        <f>VLOOKUP(A1481,'Hospitalisation Details'!$A$1:$M$2344,9,FALSE)</f>
        <v>R1012</v>
      </c>
      <c r="Q1481">
        <f>VLOOKUP(A1481,'Hospitalisation Details'!$A$1:$M$2344,13,FALSE)</f>
        <v>35</v>
      </c>
    </row>
    <row r="1482" spans="1:17" ht="15.5" x14ac:dyDescent="0.35">
      <c r="A1482" s="21" t="s">
        <v>890</v>
      </c>
      <c r="B1482" t="str">
        <f>VLOOKUP('Customer Names'!A1482,'Customer Names'!$A$2:$C$2336,3,FALSE)</f>
        <v xml:space="preserve">  Nathaniel</v>
      </c>
      <c r="C1482">
        <f>VLOOKUP(A1482,'Medical Examinations'!$A$1:$L$2336,2, FALSE)</f>
        <v>34.83</v>
      </c>
      <c r="D1482">
        <f>VLOOKUP(A1482,'Medical Examinations'!$A$1:$L$2336,3,FALSE)</f>
        <v>5.79</v>
      </c>
      <c r="E1482" t="str">
        <f>VLOOKUP(A1482,'Medical Examinations'!$A$1:$L$2336,4,FALSE)</f>
        <v>No</v>
      </c>
      <c r="F1482" t="str">
        <f>VLOOKUP(A1482,'Medical Examinations'!$A$1:$L$2336,5,FALSE)</f>
        <v>No</v>
      </c>
      <c r="G1482" t="str">
        <f>VLOOKUP(A1482,'Medical Examinations'!$A$1:$L$2336,6,FALSE)</f>
        <v>No</v>
      </c>
      <c r="H1482" s="25">
        <f>VLOOKUP(A1482,'Medical Examinations'!$A$1:$L$2336,7,FALSE)</f>
        <v>1</v>
      </c>
      <c r="I1482" t="str">
        <f>VLOOKUP(A1482,'Medical Examinations'!$A$1:$L$2336,8,FALSE)</f>
        <v>No</v>
      </c>
      <c r="J1482" t="str">
        <f>VLOOKUP(A1482,'Medical Examinations'!$A$1:$L$2336,11,FALSE)</f>
        <v>Obesity</v>
      </c>
      <c r="K1482" t="str">
        <f>VLOOKUP(A1482,'Medical Examinations'!$A$1:$L$2336,12,FALSE)</f>
        <v>Prediabetes</v>
      </c>
      <c r="L1482" t="str">
        <f>VLOOKUP(A1482,'Hospitalisation Details'!$A$1:$M$2344,12,FALSE)</f>
        <v>18-06-1992</v>
      </c>
      <c r="M1482">
        <f>VLOOKUP(A1482,'Hospitalisation Details'!$A$1:$M$2344,6,FALSE)</f>
        <v>7096.98</v>
      </c>
      <c r="N1482" t="str">
        <f>VLOOKUP(A1482,'Hospitalisation Details'!$A$1:$M$2344,7,FALSE)</f>
        <v>tier - 2</v>
      </c>
      <c r="O1482" t="str">
        <f>VLOOKUP(A1482,'Hospitalisation Details'!$A$1:$M$2344,8,FALSE)</f>
        <v>tier - 2</v>
      </c>
      <c r="P1482" t="str">
        <f>VLOOKUP(A1482,'Hospitalisation Details'!$A$1:$M$2344,9,FALSE)</f>
        <v>R1012</v>
      </c>
      <c r="Q1482">
        <f>VLOOKUP(A1482,'Hospitalisation Details'!$A$1:$M$2344,13,FALSE)</f>
        <v>31</v>
      </c>
    </row>
    <row r="1483" spans="1:17" ht="15.5" x14ac:dyDescent="0.35">
      <c r="A1483" s="21" t="s">
        <v>889</v>
      </c>
      <c r="B1483" t="str">
        <f>VLOOKUP('Customer Names'!A1483,'Customer Names'!$A$2:$C$2336,3,FALSE)</f>
        <v xml:space="preserve">  Lindsay A</v>
      </c>
      <c r="C1483">
        <f>VLOOKUP(A1483,'Medical Examinations'!$A$1:$L$2336,2, FALSE)</f>
        <v>25.46</v>
      </c>
      <c r="D1483">
        <f>VLOOKUP(A1483,'Medical Examinations'!$A$1:$L$2336,3,FALSE)</f>
        <v>4.29</v>
      </c>
      <c r="E1483" t="str">
        <f>VLOOKUP(A1483,'Medical Examinations'!$A$1:$L$2336,4,FALSE)</f>
        <v>No</v>
      </c>
      <c r="F1483" t="str">
        <f>VLOOKUP(A1483,'Medical Examinations'!$A$1:$L$2336,5,FALSE)</f>
        <v>No</v>
      </c>
      <c r="G1483" t="str">
        <f>VLOOKUP(A1483,'Medical Examinations'!$A$1:$L$2336,6,FALSE)</f>
        <v>No</v>
      </c>
      <c r="H1483" s="25">
        <f>VLOOKUP(A1483,'Medical Examinations'!$A$1:$L$2336,7,FALSE)</f>
        <v>0</v>
      </c>
      <c r="I1483" t="str">
        <f>VLOOKUP(A1483,'Medical Examinations'!$A$1:$L$2336,8,FALSE)</f>
        <v>No</v>
      </c>
      <c r="J1483" t="str">
        <f>VLOOKUP(A1483,'Medical Examinations'!$A$1:$L$2336,11,FALSE)</f>
        <v>Over Weight</v>
      </c>
      <c r="K1483" t="str">
        <f>VLOOKUP(A1483,'Medical Examinations'!$A$1:$L$2336,12,FALSE)</f>
        <v>Normal</v>
      </c>
      <c r="L1483" t="str">
        <f>VLOOKUP(A1483,'Hospitalisation Details'!$A$1:$M$2344,12,FALSE)</f>
        <v>06-10-1982</v>
      </c>
      <c r="M1483">
        <f>VLOOKUP(A1483,'Hospitalisation Details'!$A$1:$M$2344,6,FALSE)</f>
        <v>7077.19</v>
      </c>
      <c r="N1483" t="str">
        <f>VLOOKUP(A1483,'Hospitalisation Details'!$A$1:$M$2344,7,FALSE)</f>
        <v>tier - 2</v>
      </c>
      <c r="O1483" t="str">
        <f>VLOOKUP(A1483,'Hospitalisation Details'!$A$1:$M$2344,8,FALSE)</f>
        <v>tier - 3</v>
      </c>
      <c r="P1483" t="str">
        <f>VLOOKUP(A1483,'Hospitalisation Details'!$A$1:$M$2344,9,FALSE)</f>
        <v>R1024</v>
      </c>
      <c r="Q1483">
        <f>VLOOKUP(A1483,'Hospitalisation Details'!$A$1:$M$2344,13,FALSE)</f>
        <v>40</v>
      </c>
    </row>
    <row r="1484" spans="1:17" ht="15.5" x14ac:dyDescent="0.35">
      <c r="A1484" s="21" t="s">
        <v>888</v>
      </c>
      <c r="B1484" t="str">
        <f>VLOOKUP('Customer Names'!A1484,'Customer Names'!$A$2:$C$2336,3,FALSE)</f>
        <v xml:space="preserve">  Justin R</v>
      </c>
      <c r="C1484">
        <f>VLOOKUP(A1484,'Medical Examinations'!$A$1:$L$2336,2, FALSE)</f>
        <v>23.31</v>
      </c>
      <c r="D1484">
        <f>VLOOKUP(A1484,'Medical Examinations'!$A$1:$L$2336,3,FALSE)</f>
        <v>8.27</v>
      </c>
      <c r="E1484" t="str">
        <f>VLOOKUP(A1484,'Medical Examinations'!$A$1:$L$2336,4,FALSE)</f>
        <v>No</v>
      </c>
      <c r="F1484" t="str">
        <f>VLOOKUP(A1484,'Medical Examinations'!$A$1:$L$2336,5,FALSE)</f>
        <v>No</v>
      </c>
      <c r="G1484" t="str">
        <f>VLOOKUP(A1484,'Medical Examinations'!$A$1:$L$2336,6,FALSE)</f>
        <v>No</v>
      </c>
      <c r="H1484" s="25">
        <f>VLOOKUP(A1484,'Medical Examinations'!$A$1:$L$2336,7,FALSE)</f>
        <v>0</v>
      </c>
      <c r="I1484" t="str">
        <f>VLOOKUP(A1484,'Medical Examinations'!$A$1:$L$2336,8,FALSE)</f>
        <v>No</v>
      </c>
      <c r="J1484" t="str">
        <f>VLOOKUP(A1484,'Medical Examinations'!$A$1:$L$2336,11,FALSE)</f>
        <v>Normal Weight</v>
      </c>
      <c r="K1484" t="str">
        <f>VLOOKUP(A1484,'Medical Examinations'!$A$1:$L$2336,12,FALSE)</f>
        <v>Diabetes</v>
      </c>
      <c r="L1484" t="str">
        <f>VLOOKUP(A1484,'Hospitalisation Details'!$A$1:$M$2344,12,FALSE)</f>
        <v>24-06-1978</v>
      </c>
      <c r="M1484">
        <f>VLOOKUP(A1484,'Hospitalisation Details'!$A$1:$M$2344,6,FALSE)</f>
        <v>7054.41</v>
      </c>
      <c r="N1484" t="str">
        <f>VLOOKUP(A1484,'Hospitalisation Details'!$A$1:$M$2344,7,FALSE)</f>
        <v>tier - 2</v>
      </c>
      <c r="O1484" t="str">
        <f>VLOOKUP(A1484,'Hospitalisation Details'!$A$1:$M$2344,8,FALSE)</f>
        <v>tier - 2</v>
      </c>
      <c r="P1484" t="str">
        <f>VLOOKUP(A1484,'Hospitalisation Details'!$A$1:$M$2344,9,FALSE)</f>
        <v>R1013</v>
      </c>
      <c r="Q1484">
        <f>VLOOKUP(A1484,'Hospitalisation Details'!$A$1:$M$2344,13,FALSE)</f>
        <v>45</v>
      </c>
    </row>
    <row r="1485" spans="1:17" ht="15.5" x14ac:dyDescent="0.35">
      <c r="A1485" s="21" t="s">
        <v>887</v>
      </c>
      <c r="B1485" t="str">
        <f>VLOOKUP('Customer Names'!A1485,'Customer Names'!$A$2:$C$2336,3,FALSE)</f>
        <v xml:space="preserve">  Casey</v>
      </c>
      <c r="C1485">
        <f>VLOOKUP(A1485,'Medical Examinations'!$A$1:$L$2336,2, FALSE)</f>
        <v>29</v>
      </c>
      <c r="D1485">
        <f>VLOOKUP(A1485,'Medical Examinations'!$A$1:$L$2336,3,FALSE)</f>
        <v>4.5599999999999996</v>
      </c>
      <c r="E1485" t="str">
        <f>VLOOKUP(A1485,'Medical Examinations'!$A$1:$L$2336,4,FALSE)</f>
        <v>No</v>
      </c>
      <c r="F1485" t="str">
        <f>VLOOKUP(A1485,'Medical Examinations'!$A$1:$L$2336,5,FALSE)</f>
        <v>No</v>
      </c>
      <c r="G1485" t="str">
        <f>VLOOKUP(A1485,'Medical Examinations'!$A$1:$L$2336,6,FALSE)</f>
        <v>No</v>
      </c>
      <c r="H1485" s="25">
        <f>VLOOKUP(A1485,'Medical Examinations'!$A$1:$L$2336,7,FALSE)</f>
        <v>0</v>
      </c>
      <c r="I1485" t="str">
        <f>VLOOKUP(A1485,'Medical Examinations'!$A$1:$L$2336,8,FALSE)</f>
        <v>No</v>
      </c>
      <c r="J1485" t="str">
        <f>VLOOKUP(A1485,'Medical Examinations'!$A$1:$L$2336,11,FALSE)</f>
        <v>Over Weight</v>
      </c>
      <c r="K1485" t="str">
        <f>VLOOKUP(A1485,'Medical Examinations'!$A$1:$L$2336,12,FALSE)</f>
        <v>Normal</v>
      </c>
      <c r="L1485" t="str">
        <f>VLOOKUP(A1485,'Hospitalisation Details'!$A$1:$M$2344,12,FALSE)</f>
        <v>28-06-1980</v>
      </c>
      <c r="M1485">
        <f>VLOOKUP(A1485,'Hospitalisation Details'!$A$1:$M$2344,6,FALSE)</f>
        <v>7050.64</v>
      </c>
      <c r="N1485" t="str">
        <f>VLOOKUP(A1485,'Hospitalisation Details'!$A$1:$M$2344,7,FALSE)</f>
        <v>tier - 2</v>
      </c>
      <c r="O1485" t="str">
        <f>VLOOKUP(A1485,'Hospitalisation Details'!$A$1:$M$2344,8,FALSE)</f>
        <v>tier - 3</v>
      </c>
      <c r="P1485" t="str">
        <f>VLOOKUP(A1485,'Hospitalisation Details'!$A$1:$M$2344,9,FALSE)</f>
        <v>R1011</v>
      </c>
      <c r="Q1485">
        <f>VLOOKUP(A1485,'Hospitalisation Details'!$A$1:$M$2344,13,FALSE)</f>
        <v>43</v>
      </c>
    </row>
    <row r="1486" spans="1:17" ht="15.5" x14ac:dyDescent="0.35">
      <c r="A1486" s="21" t="s">
        <v>886</v>
      </c>
      <c r="B1486" t="str">
        <f>VLOOKUP('Customer Names'!A1486,'Customer Names'!$A$2:$C$2336,3,FALSE)</f>
        <v xml:space="preserve">  Amanda L</v>
      </c>
      <c r="C1486">
        <f>VLOOKUP(A1486,'Medical Examinations'!$A$1:$L$2336,2, FALSE)</f>
        <v>32.869999999999997</v>
      </c>
      <c r="D1486">
        <f>VLOOKUP(A1486,'Medical Examinations'!$A$1:$L$2336,3,FALSE)</f>
        <v>5.33</v>
      </c>
      <c r="E1486" t="str">
        <f>VLOOKUP(A1486,'Medical Examinations'!$A$1:$L$2336,4,FALSE)</f>
        <v>No</v>
      </c>
      <c r="F1486" t="str">
        <f>VLOOKUP(A1486,'Medical Examinations'!$A$1:$L$2336,5,FALSE)</f>
        <v>No</v>
      </c>
      <c r="G1486" t="str">
        <f>VLOOKUP(A1486,'Medical Examinations'!$A$1:$L$2336,6,FALSE)</f>
        <v>No</v>
      </c>
      <c r="H1486" s="25">
        <f>VLOOKUP(A1486,'Medical Examinations'!$A$1:$L$2336,7,FALSE)</f>
        <v>0</v>
      </c>
      <c r="I1486" t="str">
        <f>VLOOKUP(A1486,'Medical Examinations'!$A$1:$L$2336,8,FALSE)</f>
        <v>No</v>
      </c>
      <c r="J1486" t="str">
        <f>VLOOKUP(A1486,'Medical Examinations'!$A$1:$L$2336,11,FALSE)</f>
        <v>Obesity</v>
      </c>
      <c r="K1486" t="str">
        <f>VLOOKUP(A1486,'Medical Examinations'!$A$1:$L$2336,12,FALSE)</f>
        <v>Normal</v>
      </c>
      <c r="L1486" t="str">
        <f>VLOOKUP(A1486,'Hospitalisation Details'!$A$1:$M$2344,12,FALSE)</f>
        <v>21-07-1980</v>
      </c>
      <c r="M1486">
        <f>VLOOKUP(A1486,'Hospitalisation Details'!$A$1:$M$2344,6,FALSE)</f>
        <v>7050.02</v>
      </c>
      <c r="N1486" t="str">
        <f>VLOOKUP(A1486,'Hospitalisation Details'!$A$1:$M$2344,7,FALSE)</f>
        <v>tier - 2</v>
      </c>
      <c r="O1486" t="str">
        <f>VLOOKUP(A1486,'Hospitalisation Details'!$A$1:$M$2344,8,FALSE)</f>
        <v>tier - 1</v>
      </c>
      <c r="P1486" t="str">
        <f>VLOOKUP(A1486,'Hospitalisation Details'!$A$1:$M$2344,9,FALSE)</f>
        <v>R1024</v>
      </c>
      <c r="Q1486">
        <f>VLOOKUP(A1486,'Hospitalisation Details'!$A$1:$M$2344,13,FALSE)</f>
        <v>43</v>
      </c>
    </row>
    <row r="1487" spans="1:17" ht="15.5" x14ac:dyDescent="0.35">
      <c r="A1487" s="21" t="s">
        <v>885</v>
      </c>
      <c r="B1487" t="str">
        <f>VLOOKUP('Customer Names'!A1487,'Customer Names'!$A$2:$C$2336,3,FALSE)</f>
        <v xml:space="preserve">  Ayako N</v>
      </c>
      <c r="C1487">
        <f>VLOOKUP(A1487,'Medical Examinations'!$A$1:$L$2336,2, FALSE)</f>
        <v>26.18</v>
      </c>
      <c r="D1487">
        <f>VLOOKUP(A1487,'Medical Examinations'!$A$1:$L$2336,3,FALSE)</f>
        <v>5.63</v>
      </c>
      <c r="E1487" t="str">
        <f>VLOOKUP(A1487,'Medical Examinations'!$A$1:$L$2336,4,FALSE)</f>
        <v>No</v>
      </c>
      <c r="F1487" t="str">
        <f>VLOOKUP(A1487,'Medical Examinations'!$A$1:$L$2336,5,FALSE)</f>
        <v>No</v>
      </c>
      <c r="G1487" t="str">
        <f>VLOOKUP(A1487,'Medical Examinations'!$A$1:$L$2336,6,FALSE)</f>
        <v>No</v>
      </c>
      <c r="H1487" s="25">
        <f>VLOOKUP(A1487,'Medical Examinations'!$A$1:$L$2336,7,FALSE)</f>
        <v>0</v>
      </c>
      <c r="I1487" t="str">
        <f>VLOOKUP(A1487,'Medical Examinations'!$A$1:$L$2336,8,FALSE)</f>
        <v>No</v>
      </c>
      <c r="J1487" t="str">
        <f>VLOOKUP(A1487,'Medical Examinations'!$A$1:$L$2336,11,FALSE)</f>
        <v>Over Weight</v>
      </c>
      <c r="K1487" t="str">
        <f>VLOOKUP(A1487,'Medical Examinations'!$A$1:$L$2336,12,FALSE)</f>
        <v>Normal</v>
      </c>
      <c r="L1487" t="str">
        <f>VLOOKUP(A1487,'Hospitalisation Details'!$A$1:$M$2344,12,FALSE)</f>
        <v>22-10-1980</v>
      </c>
      <c r="M1487">
        <f>VLOOKUP(A1487,'Hospitalisation Details'!$A$1:$M$2344,6,FALSE)</f>
        <v>7046.72</v>
      </c>
      <c r="N1487" t="str">
        <f>VLOOKUP(A1487,'Hospitalisation Details'!$A$1:$M$2344,7,FALSE)</f>
        <v>tier - 2</v>
      </c>
      <c r="O1487" t="str">
        <f>VLOOKUP(A1487,'Hospitalisation Details'!$A$1:$M$2344,8,FALSE)</f>
        <v>tier - 3</v>
      </c>
      <c r="P1487" t="str">
        <f>VLOOKUP(A1487,'Hospitalisation Details'!$A$1:$M$2344,9,FALSE)</f>
        <v>R1013</v>
      </c>
      <c r="Q1487">
        <f>VLOOKUP(A1487,'Hospitalisation Details'!$A$1:$M$2344,13,FALSE)</f>
        <v>42</v>
      </c>
    </row>
    <row r="1488" spans="1:17" ht="15.5" x14ac:dyDescent="0.35">
      <c r="A1488" s="21" t="s">
        <v>884</v>
      </c>
      <c r="B1488" t="str">
        <f>VLOOKUP('Customer Names'!A1488,'Customer Names'!$A$2:$C$2336,3,FALSE)</f>
        <v xml:space="preserve">  Emilee</v>
      </c>
      <c r="C1488">
        <f>VLOOKUP(A1488,'Medical Examinations'!$A$1:$L$2336,2, FALSE)</f>
        <v>25.3</v>
      </c>
      <c r="D1488">
        <f>VLOOKUP(A1488,'Medical Examinations'!$A$1:$L$2336,3,FALSE)</f>
        <v>5.12</v>
      </c>
      <c r="E1488" t="str">
        <f>VLOOKUP(A1488,'Medical Examinations'!$A$1:$L$2336,4,FALSE)</f>
        <v>No</v>
      </c>
      <c r="F1488" t="str">
        <f>VLOOKUP(A1488,'Medical Examinations'!$A$1:$L$2336,5,FALSE)</f>
        <v>No</v>
      </c>
      <c r="G1488" t="str">
        <f>VLOOKUP(A1488,'Medical Examinations'!$A$1:$L$2336,6,FALSE)</f>
        <v>No</v>
      </c>
      <c r="H1488" s="25">
        <f>VLOOKUP(A1488,'Medical Examinations'!$A$1:$L$2336,7,FALSE)</f>
        <v>0</v>
      </c>
      <c r="I1488" t="str">
        <f>VLOOKUP(A1488,'Medical Examinations'!$A$1:$L$2336,8,FALSE)</f>
        <v>No</v>
      </c>
      <c r="J1488" t="str">
        <f>VLOOKUP(A1488,'Medical Examinations'!$A$1:$L$2336,11,FALSE)</f>
        <v>Over Weight</v>
      </c>
      <c r="K1488" t="str">
        <f>VLOOKUP(A1488,'Medical Examinations'!$A$1:$L$2336,12,FALSE)</f>
        <v>Normal</v>
      </c>
      <c r="L1488" t="str">
        <f>VLOOKUP(A1488,'Hospitalisation Details'!$A$1:$M$2344,12,FALSE)</f>
        <v>26-07-1980</v>
      </c>
      <c r="M1488">
        <f>VLOOKUP(A1488,'Hospitalisation Details'!$A$1:$M$2344,6,FALSE)</f>
        <v>7045.5</v>
      </c>
      <c r="N1488" t="str">
        <f>VLOOKUP(A1488,'Hospitalisation Details'!$A$1:$M$2344,7,FALSE)</f>
        <v>tier - 2</v>
      </c>
      <c r="O1488" t="str">
        <f>VLOOKUP(A1488,'Hospitalisation Details'!$A$1:$M$2344,8,FALSE)</f>
        <v>tier - 1</v>
      </c>
      <c r="P1488" t="str">
        <f>VLOOKUP(A1488,'Hospitalisation Details'!$A$1:$M$2344,9,FALSE)</f>
        <v>R1011</v>
      </c>
      <c r="Q1488">
        <f>VLOOKUP(A1488,'Hospitalisation Details'!$A$1:$M$2344,13,FALSE)</f>
        <v>43</v>
      </c>
    </row>
    <row r="1489" spans="1:17" ht="15.5" x14ac:dyDescent="0.35">
      <c r="A1489" s="21" t="s">
        <v>883</v>
      </c>
      <c r="B1489" t="str">
        <f>VLOOKUP('Customer Names'!A1489,'Customer Names'!$A$2:$C$2336,3,FALSE)</f>
        <v xml:space="preserve">  Stephen M</v>
      </c>
      <c r="C1489">
        <f>VLOOKUP(A1489,'Medical Examinations'!$A$1:$L$2336,2, FALSE)</f>
        <v>36.94</v>
      </c>
      <c r="D1489">
        <f>VLOOKUP(A1489,'Medical Examinations'!$A$1:$L$2336,3,FALSE)</f>
        <v>5.15</v>
      </c>
      <c r="E1489" t="str">
        <f>VLOOKUP(A1489,'Medical Examinations'!$A$1:$L$2336,4,FALSE)</f>
        <v>yes</v>
      </c>
      <c r="F1489" t="str">
        <f>VLOOKUP(A1489,'Medical Examinations'!$A$1:$L$2336,5,FALSE)</f>
        <v>No</v>
      </c>
      <c r="G1489" t="str">
        <f>VLOOKUP(A1489,'Medical Examinations'!$A$1:$L$2336,6,FALSE)</f>
        <v>No</v>
      </c>
      <c r="H1489" s="25">
        <f>VLOOKUP(A1489,'Medical Examinations'!$A$1:$L$2336,7,FALSE)</f>
        <v>1</v>
      </c>
      <c r="I1489" t="str">
        <f>VLOOKUP(A1489,'Medical Examinations'!$A$1:$L$2336,8,FALSE)</f>
        <v>No</v>
      </c>
      <c r="J1489" t="str">
        <f>VLOOKUP(A1489,'Medical Examinations'!$A$1:$L$2336,11,FALSE)</f>
        <v>Obesity</v>
      </c>
      <c r="K1489" t="str">
        <f>VLOOKUP(A1489,'Medical Examinations'!$A$1:$L$2336,12,FALSE)</f>
        <v>Normal</v>
      </c>
      <c r="L1489" t="str">
        <f>VLOOKUP(A1489,'Hospitalisation Details'!$A$1:$M$2344,12,FALSE)</f>
        <v>29-10-1995</v>
      </c>
      <c r="M1489">
        <f>VLOOKUP(A1489,'Hospitalisation Details'!$A$1:$M$2344,6,FALSE)</f>
        <v>7042.11</v>
      </c>
      <c r="N1489" t="str">
        <f>VLOOKUP(A1489,'Hospitalisation Details'!$A$1:$M$2344,7,FALSE)</f>
        <v>tier - 2</v>
      </c>
      <c r="O1489" t="str">
        <f>VLOOKUP(A1489,'Hospitalisation Details'!$A$1:$M$2344,8,FALSE)</f>
        <v>tier - 3</v>
      </c>
      <c r="P1489" t="str">
        <f>VLOOKUP(A1489,'Hospitalisation Details'!$A$1:$M$2344,9,FALSE)</f>
        <v>R1012</v>
      </c>
      <c r="Q1489">
        <f>VLOOKUP(A1489,'Hospitalisation Details'!$A$1:$M$2344,13,FALSE)</f>
        <v>27</v>
      </c>
    </row>
    <row r="1490" spans="1:17" ht="15.5" x14ac:dyDescent="0.35">
      <c r="A1490" s="21" t="s">
        <v>882</v>
      </c>
      <c r="B1490" t="str">
        <f>VLOOKUP('Customer Names'!A1490,'Customer Names'!$A$2:$C$2336,3,FALSE)</f>
        <v xml:space="preserve">  Annemarie A</v>
      </c>
      <c r="C1490">
        <f>VLOOKUP(A1490,'Medical Examinations'!$A$1:$L$2336,2, FALSE)</f>
        <v>22.86</v>
      </c>
      <c r="D1490">
        <f>VLOOKUP(A1490,'Medical Examinations'!$A$1:$L$2336,3,FALSE)</f>
        <v>7.5</v>
      </c>
      <c r="E1490" t="str">
        <f>VLOOKUP(A1490,'Medical Examinations'!$A$1:$L$2336,4,FALSE)</f>
        <v>No</v>
      </c>
      <c r="F1490" t="str">
        <f>VLOOKUP(A1490,'Medical Examinations'!$A$1:$L$2336,5,FALSE)</f>
        <v>No</v>
      </c>
      <c r="G1490" t="str">
        <f>VLOOKUP(A1490,'Medical Examinations'!$A$1:$L$2336,6,FALSE)</f>
        <v>No</v>
      </c>
      <c r="H1490" s="25">
        <f>VLOOKUP(A1490,'Medical Examinations'!$A$1:$L$2336,7,FALSE)</f>
        <v>0</v>
      </c>
      <c r="I1490" t="str">
        <f>VLOOKUP(A1490,'Medical Examinations'!$A$1:$L$2336,8,FALSE)</f>
        <v>No</v>
      </c>
      <c r="J1490" t="str">
        <f>VLOOKUP(A1490,'Medical Examinations'!$A$1:$L$2336,11,FALSE)</f>
        <v>Normal Weight</v>
      </c>
      <c r="K1490" t="str">
        <f>VLOOKUP(A1490,'Medical Examinations'!$A$1:$L$2336,12,FALSE)</f>
        <v>Diabetes</v>
      </c>
      <c r="L1490" t="str">
        <f>VLOOKUP(A1490,'Hospitalisation Details'!$A$1:$M$2344,12,FALSE)</f>
        <v>02-06-1978</v>
      </c>
      <c r="M1490">
        <f>VLOOKUP(A1490,'Hospitalisation Details'!$A$1:$M$2344,6,FALSE)</f>
        <v>7033.08</v>
      </c>
      <c r="N1490" t="str">
        <f>VLOOKUP(A1490,'Hospitalisation Details'!$A$1:$M$2344,7,FALSE)</f>
        <v>tier - 2</v>
      </c>
      <c r="O1490" t="str">
        <f>VLOOKUP(A1490,'Hospitalisation Details'!$A$1:$M$2344,8,FALSE)</f>
        <v>tier - 2</v>
      </c>
      <c r="P1490" t="str">
        <f>VLOOKUP(A1490,'Hospitalisation Details'!$A$1:$M$2344,9,FALSE)</f>
        <v>R1013</v>
      </c>
      <c r="Q1490">
        <f>VLOOKUP(A1490,'Hospitalisation Details'!$A$1:$M$2344,13,FALSE)</f>
        <v>45</v>
      </c>
    </row>
    <row r="1491" spans="1:17" ht="15.5" x14ac:dyDescent="0.35">
      <c r="A1491" s="21" t="s">
        <v>881</v>
      </c>
      <c r="B1491" t="str">
        <f>VLOOKUP('Customer Names'!A1491,'Customer Names'!$A$2:$C$2336,3,FALSE)</f>
        <v xml:space="preserve">  Ashley R</v>
      </c>
      <c r="C1491">
        <f>VLOOKUP(A1491,'Medical Examinations'!$A$1:$L$2336,2, FALSE)</f>
        <v>18.760000000000002</v>
      </c>
      <c r="D1491">
        <f>VLOOKUP(A1491,'Medical Examinations'!$A$1:$L$2336,3,FALSE)</f>
        <v>4.88</v>
      </c>
      <c r="E1491" t="str">
        <f>VLOOKUP(A1491,'Medical Examinations'!$A$1:$L$2336,4,FALSE)</f>
        <v>yes</v>
      </c>
      <c r="F1491" t="str">
        <f>VLOOKUP(A1491,'Medical Examinations'!$A$1:$L$2336,5,FALSE)</f>
        <v>No</v>
      </c>
      <c r="G1491" t="str">
        <f>VLOOKUP(A1491,'Medical Examinations'!$A$1:$L$2336,6,FALSE)</f>
        <v>Yes</v>
      </c>
      <c r="H1491" s="25">
        <f>VLOOKUP(A1491,'Medical Examinations'!$A$1:$L$2336,7,FALSE)</f>
        <v>1</v>
      </c>
      <c r="I1491" t="str">
        <f>VLOOKUP(A1491,'Medical Examinations'!$A$1:$L$2336,8,FALSE)</f>
        <v>No</v>
      </c>
      <c r="J1491" t="str">
        <f>VLOOKUP(A1491,'Medical Examinations'!$A$1:$L$2336,11,FALSE)</f>
        <v>Normal Weight</v>
      </c>
      <c r="K1491" t="str">
        <f>VLOOKUP(A1491,'Medical Examinations'!$A$1:$L$2336,12,FALSE)</f>
        <v>Normal</v>
      </c>
      <c r="L1491" t="str">
        <f>VLOOKUP(A1491,'Hospitalisation Details'!$A$1:$M$2344,12,FALSE)</f>
        <v>06-07-1969</v>
      </c>
      <c r="M1491">
        <f>VLOOKUP(A1491,'Hospitalisation Details'!$A$1:$M$2344,6,FALSE)</f>
        <v>7003.1</v>
      </c>
      <c r="N1491" t="str">
        <f>VLOOKUP(A1491,'Hospitalisation Details'!$A$1:$M$2344,7,FALSE)</f>
        <v>tier - 2</v>
      </c>
      <c r="O1491" t="str">
        <f>VLOOKUP(A1491,'Hospitalisation Details'!$A$1:$M$2344,8,FALSE)</f>
        <v>tier - 3</v>
      </c>
      <c r="P1491" t="str">
        <f>VLOOKUP(A1491,'Hospitalisation Details'!$A$1:$M$2344,9,FALSE)</f>
        <v>R1013</v>
      </c>
      <c r="Q1491">
        <f>VLOOKUP(A1491,'Hospitalisation Details'!$A$1:$M$2344,13,FALSE)</f>
        <v>54</v>
      </c>
    </row>
    <row r="1492" spans="1:17" ht="15.5" x14ac:dyDescent="0.35">
      <c r="A1492" s="21" t="s">
        <v>880</v>
      </c>
      <c r="B1492" t="str">
        <f>VLOOKUP('Customer Names'!A1492,'Customer Names'!$A$2:$C$2336,3,FALSE)</f>
        <v xml:space="preserve">  Leslie A</v>
      </c>
      <c r="C1492">
        <f>VLOOKUP(A1492,'Medical Examinations'!$A$1:$L$2336,2, FALSE)</f>
        <v>24.36</v>
      </c>
      <c r="D1492">
        <f>VLOOKUP(A1492,'Medical Examinations'!$A$1:$L$2336,3,FALSE)</f>
        <v>5.57</v>
      </c>
      <c r="E1492" t="str">
        <f>VLOOKUP(A1492,'Medical Examinations'!$A$1:$L$2336,4,FALSE)</f>
        <v>No</v>
      </c>
      <c r="F1492" t="str">
        <f>VLOOKUP(A1492,'Medical Examinations'!$A$1:$L$2336,5,FALSE)</f>
        <v>No</v>
      </c>
      <c r="G1492" t="str">
        <f>VLOOKUP(A1492,'Medical Examinations'!$A$1:$L$2336,6,FALSE)</f>
        <v>No</v>
      </c>
      <c r="H1492" s="25">
        <f>VLOOKUP(A1492,'Medical Examinations'!$A$1:$L$2336,7,FALSE)</f>
        <v>0</v>
      </c>
      <c r="I1492" t="str">
        <f>VLOOKUP(A1492,'Medical Examinations'!$A$1:$L$2336,8,FALSE)</f>
        <v>No</v>
      </c>
      <c r="J1492" t="str">
        <f>VLOOKUP(A1492,'Medical Examinations'!$A$1:$L$2336,11,FALSE)</f>
        <v>Normal Weight</v>
      </c>
      <c r="K1492" t="str">
        <f>VLOOKUP(A1492,'Medical Examinations'!$A$1:$L$2336,12,FALSE)</f>
        <v>Normal</v>
      </c>
      <c r="L1492" t="str">
        <f>VLOOKUP(A1492,'Hospitalisation Details'!$A$1:$M$2344,12,FALSE)</f>
        <v>01-09-1982</v>
      </c>
      <c r="M1492">
        <f>VLOOKUP(A1492,'Hospitalisation Details'!$A$1:$M$2344,6,FALSE)</f>
        <v>6989.95</v>
      </c>
      <c r="N1492" t="str">
        <f>VLOOKUP(A1492,'Hospitalisation Details'!$A$1:$M$2344,7,FALSE)</f>
        <v>tier - 2</v>
      </c>
      <c r="O1492" t="str">
        <f>VLOOKUP(A1492,'Hospitalisation Details'!$A$1:$M$2344,8,FALSE)</f>
        <v>tier - 1</v>
      </c>
      <c r="P1492" t="str">
        <f>VLOOKUP(A1492,'Hospitalisation Details'!$A$1:$M$2344,9,FALSE)</f>
        <v>R1013</v>
      </c>
      <c r="Q1492">
        <f>VLOOKUP(A1492,'Hospitalisation Details'!$A$1:$M$2344,13,FALSE)</f>
        <v>40</v>
      </c>
    </row>
    <row r="1493" spans="1:17" ht="15.5" x14ac:dyDescent="0.35">
      <c r="A1493" s="21" t="s">
        <v>879</v>
      </c>
      <c r="B1493" t="str">
        <f>VLOOKUP('Customer Names'!A1493,'Customer Names'!$A$2:$C$2336,3,FALSE)</f>
        <v xml:space="preserve">  Mauricio J</v>
      </c>
      <c r="C1493">
        <f>VLOOKUP(A1493,'Medical Examinations'!$A$1:$L$2336,2, FALSE)</f>
        <v>32.299999999999997</v>
      </c>
      <c r="D1493">
        <f>VLOOKUP(A1493,'Medical Examinations'!$A$1:$L$2336,3,FALSE)</f>
        <v>5.31</v>
      </c>
      <c r="E1493" t="str">
        <f>VLOOKUP(A1493,'Medical Examinations'!$A$1:$L$2336,4,FALSE)</f>
        <v>No</v>
      </c>
      <c r="F1493" t="str">
        <f>VLOOKUP(A1493,'Medical Examinations'!$A$1:$L$2336,5,FALSE)</f>
        <v>No</v>
      </c>
      <c r="G1493" t="str">
        <f>VLOOKUP(A1493,'Medical Examinations'!$A$1:$L$2336,6,FALSE)</f>
        <v>No</v>
      </c>
      <c r="H1493" s="25">
        <f>VLOOKUP(A1493,'Medical Examinations'!$A$1:$L$2336,7,FALSE)</f>
        <v>0</v>
      </c>
      <c r="I1493" t="str">
        <f>VLOOKUP(A1493,'Medical Examinations'!$A$1:$L$2336,8,FALSE)</f>
        <v>No</v>
      </c>
      <c r="J1493" t="str">
        <f>VLOOKUP(A1493,'Medical Examinations'!$A$1:$L$2336,11,FALSE)</f>
        <v>Obesity</v>
      </c>
      <c r="K1493" t="str">
        <f>VLOOKUP(A1493,'Medical Examinations'!$A$1:$L$2336,12,FALSE)</f>
        <v>Normal</v>
      </c>
      <c r="L1493" t="str">
        <f>VLOOKUP(A1493,'Hospitalisation Details'!$A$1:$M$2344,12,FALSE)</f>
        <v>18-10-1982</v>
      </c>
      <c r="M1493">
        <f>VLOOKUP(A1493,'Hospitalisation Details'!$A$1:$M$2344,6,FALSE)</f>
        <v>6986.7</v>
      </c>
      <c r="N1493" t="str">
        <f>VLOOKUP(A1493,'Hospitalisation Details'!$A$1:$M$2344,7,FALSE)</f>
        <v>tier - 3</v>
      </c>
      <c r="O1493" t="str">
        <f>VLOOKUP(A1493,'Hospitalisation Details'!$A$1:$M$2344,8,FALSE)</f>
        <v>tier - 1</v>
      </c>
      <c r="P1493" t="str">
        <f>VLOOKUP(A1493,'Hospitalisation Details'!$A$1:$M$2344,9,FALSE)</f>
        <v>R1012</v>
      </c>
      <c r="Q1493">
        <f>VLOOKUP(A1493,'Hospitalisation Details'!$A$1:$M$2344,13,FALSE)</f>
        <v>40</v>
      </c>
    </row>
    <row r="1494" spans="1:17" ht="15.5" x14ac:dyDescent="0.35">
      <c r="A1494" s="21" t="s">
        <v>878</v>
      </c>
      <c r="B1494" t="str">
        <f>VLOOKUP('Customer Names'!A1494,'Customer Names'!$A$2:$C$2336,3,FALSE)</f>
        <v xml:space="preserve">  Kieran</v>
      </c>
      <c r="C1494">
        <f>VLOOKUP(A1494,'Medical Examinations'!$A$1:$L$2336,2, FALSE)</f>
        <v>22.704999999999998</v>
      </c>
      <c r="D1494">
        <f>VLOOKUP(A1494,'Medical Examinations'!$A$1:$L$2336,3,FALSE)</f>
        <v>4.57</v>
      </c>
      <c r="E1494" t="str">
        <f>VLOOKUP(A1494,'Medical Examinations'!$A$1:$L$2336,4,FALSE)</f>
        <v>yes</v>
      </c>
      <c r="F1494" t="str">
        <f>VLOOKUP(A1494,'Medical Examinations'!$A$1:$L$2336,5,FALSE)</f>
        <v>No</v>
      </c>
      <c r="G1494" t="str">
        <f>VLOOKUP(A1494,'Medical Examinations'!$A$1:$L$2336,6,FALSE)</f>
        <v>No</v>
      </c>
      <c r="H1494" s="25">
        <f>VLOOKUP(A1494,'Medical Examinations'!$A$1:$L$2336,7,FALSE)</f>
        <v>0</v>
      </c>
      <c r="I1494" t="str">
        <f>VLOOKUP(A1494,'Medical Examinations'!$A$1:$L$2336,8,FALSE)</f>
        <v>No</v>
      </c>
      <c r="J1494" t="str">
        <f>VLOOKUP(A1494,'Medical Examinations'!$A$1:$L$2336,11,FALSE)</f>
        <v>Normal Weight</v>
      </c>
      <c r="K1494" t="str">
        <f>VLOOKUP(A1494,'Medical Examinations'!$A$1:$L$2336,12,FALSE)</f>
        <v>Normal</v>
      </c>
      <c r="L1494" t="str">
        <f>VLOOKUP(A1494,'Hospitalisation Details'!$A$1:$M$2344,12,FALSE)</f>
        <v>10-12-1985</v>
      </c>
      <c r="M1494">
        <f>VLOOKUP(A1494,'Hospitalisation Details'!$A$1:$M$2344,6,FALSE)</f>
        <v>6985.51</v>
      </c>
      <c r="N1494" t="str">
        <f>VLOOKUP(A1494,'Hospitalisation Details'!$A$1:$M$2344,7,FALSE)</f>
        <v>tier - 2</v>
      </c>
      <c r="O1494" t="str">
        <f>VLOOKUP(A1494,'Hospitalisation Details'!$A$1:$M$2344,8,FALSE)</f>
        <v>tier - 2</v>
      </c>
      <c r="P1494" t="str">
        <f>VLOOKUP(A1494,'Hospitalisation Details'!$A$1:$M$2344,9,FALSE)</f>
        <v>R1019</v>
      </c>
      <c r="Q1494">
        <f>VLOOKUP(A1494,'Hospitalisation Details'!$A$1:$M$2344,13,FALSE)</f>
        <v>37</v>
      </c>
    </row>
    <row r="1495" spans="1:17" ht="15.5" x14ac:dyDescent="0.35">
      <c r="A1495" s="21" t="s">
        <v>877</v>
      </c>
      <c r="B1495" t="str">
        <f>VLOOKUP('Customer Names'!A1495,'Customer Names'!$A$2:$C$2336,3,FALSE)</f>
        <v xml:space="preserve">  Elizabeth A</v>
      </c>
      <c r="C1495">
        <f>VLOOKUP(A1495,'Medical Examinations'!$A$1:$L$2336,2, FALSE)</f>
        <v>21.79</v>
      </c>
      <c r="D1495">
        <f>VLOOKUP(A1495,'Medical Examinations'!$A$1:$L$2336,3,FALSE)</f>
        <v>8.6999999999999993</v>
      </c>
      <c r="E1495" t="str">
        <f>VLOOKUP(A1495,'Medical Examinations'!$A$1:$L$2336,4,FALSE)</f>
        <v>yes</v>
      </c>
      <c r="F1495" t="str">
        <f>VLOOKUP(A1495,'Medical Examinations'!$A$1:$L$2336,5,FALSE)</f>
        <v>No</v>
      </c>
      <c r="G1495" t="str">
        <f>VLOOKUP(A1495,'Medical Examinations'!$A$1:$L$2336,6,FALSE)</f>
        <v>No</v>
      </c>
      <c r="H1495" s="25">
        <f>VLOOKUP(A1495,'Medical Examinations'!$A$1:$L$2336,7,FALSE)</f>
        <v>1</v>
      </c>
      <c r="I1495" t="str">
        <f>VLOOKUP(A1495,'Medical Examinations'!$A$1:$L$2336,8,FALSE)</f>
        <v>No</v>
      </c>
      <c r="J1495" t="str">
        <f>VLOOKUP(A1495,'Medical Examinations'!$A$1:$L$2336,11,FALSE)</f>
        <v>Normal Weight</v>
      </c>
      <c r="K1495" t="str">
        <f>VLOOKUP(A1495,'Medical Examinations'!$A$1:$L$2336,12,FALSE)</f>
        <v>Diabetes</v>
      </c>
      <c r="L1495" t="str">
        <f>VLOOKUP(A1495,'Hospitalisation Details'!$A$1:$M$2344,12,FALSE)</f>
        <v>03-06-1975</v>
      </c>
      <c r="M1495">
        <f>VLOOKUP(A1495,'Hospitalisation Details'!$A$1:$M$2344,6,FALSE)</f>
        <v>6965.21</v>
      </c>
      <c r="N1495" t="str">
        <f>VLOOKUP(A1495,'Hospitalisation Details'!$A$1:$M$2344,7,FALSE)</f>
        <v>tier - 2</v>
      </c>
      <c r="O1495" t="str">
        <f>VLOOKUP(A1495,'Hospitalisation Details'!$A$1:$M$2344,8,FALSE)</f>
        <v>tier - 3</v>
      </c>
      <c r="P1495" t="str">
        <f>VLOOKUP(A1495,'Hospitalisation Details'!$A$1:$M$2344,9,FALSE)</f>
        <v>R1013</v>
      </c>
      <c r="Q1495">
        <f>VLOOKUP(A1495,'Hospitalisation Details'!$A$1:$M$2344,13,FALSE)</f>
        <v>48</v>
      </c>
    </row>
    <row r="1496" spans="1:17" ht="15.5" x14ac:dyDescent="0.35">
      <c r="A1496" s="21" t="s">
        <v>876</v>
      </c>
      <c r="B1496" t="str">
        <f>VLOOKUP('Customer Names'!A1496,'Customer Names'!$A$2:$C$2336,3,FALSE)</f>
        <v xml:space="preserve">  Zeke M</v>
      </c>
      <c r="C1496">
        <f>VLOOKUP(A1496,'Medical Examinations'!$A$1:$L$2336,2, FALSE)</f>
        <v>24.52</v>
      </c>
      <c r="D1496">
        <f>VLOOKUP(A1496,'Medical Examinations'!$A$1:$L$2336,3,FALSE)</f>
        <v>4.76</v>
      </c>
      <c r="E1496" t="str">
        <f>VLOOKUP(A1496,'Medical Examinations'!$A$1:$L$2336,4,FALSE)</f>
        <v>No</v>
      </c>
      <c r="F1496" t="str">
        <f>VLOOKUP(A1496,'Medical Examinations'!$A$1:$L$2336,5,FALSE)</f>
        <v>No</v>
      </c>
      <c r="G1496" t="str">
        <f>VLOOKUP(A1496,'Medical Examinations'!$A$1:$L$2336,6,FALSE)</f>
        <v>No</v>
      </c>
      <c r="H1496" s="25">
        <f>VLOOKUP(A1496,'Medical Examinations'!$A$1:$L$2336,7,FALSE)</f>
        <v>0</v>
      </c>
      <c r="I1496" t="str">
        <f>VLOOKUP(A1496,'Medical Examinations'!$A$1:$L$2336,8,FALSE)</f>
        <v>No</v>
      </c>
      <c r="J1496" t="str">
        <f>VLOOKUP(A1496,'Medical Examinations'!$A$1:$L$2336,11,FALSE)</f>
        <v>Normal Weight</v>
      </c>
      <c r="K1496" t="str">
        <f>VLOOKUP(A1496,'Medical Examinations'!$A$1:$L$2336,12,FALSE)</f>
        <v>Normal</v>
      </c>
      <c r="L1496" t="str">
        <f>VLOOKUP(A1496,'Hospitalisation Details'!$A$1:$M$2344,12,FALSE)</f>
        <v>18-08-1980</v>
      </c>
      <c r="M1496">
        <f>VLOOKUP(A1496,'Hospitalisation Details'!$A$1:$M$2344,6,FALSE)</f>
        <v>6951.12</v>
      </c>
      <c r="N1496" t="str">
        <f>VLOOKUP(A1496,'Hospitalisation Details'!$A$1:$M$2344,7,FALSE)</f>
        <v>tier - 2</v>
      </c>
      <c r="O1496" t="str">
        <f>VLOOKUP(A1496,'Hospitalisation Details'!$A$1:$M$2344,8,FALSE)</f>
        <v>tier - 2</v>
      </c>
      <c r="P1496" t="str">
        <f>VLOOKUP(A1496,'Hospitalisation Details'!$A$1:$M$2344,9,FALSE)</f>
        <v>R1013</v>
      </c>
      <c r="Q1496">
        <f>VLOOKUP(A1496,'Hospitalisation Details'!$A$1:$M$2344,13,FALSE)</f>
        <v>42</v>
      </c>
    </row>
    <row r="1497" spans="1:17" ht="15.5" x14ac:dyDescent="0.35">
      <c r="A1497" s="21" t="s">
        <v>875</v>
      </c>
      <c r="B1497" t="str">
        <f>VLOOKUP('Customer Names'!A1497,'Customer Names'!$A$2:$C$2336,3,FALSE)</f>
        <v xml:space="preserve">  Chip</v>
      </c>
      <c r="C1497">
        <f>VLOOKUP(A1497,'Medical Examinations'!$A$1:$L$2336,2, FALSE)</f>
        <v>39.520000000000003</v>
      </c>
      <c r="D1497">
        <f>VLOOKUP(A1497,'Medical Examinations'!$A$1:$L$2336,3,FALSE)</f>
        <v>11.81</v>
      </c>
      <c r="E1497" t="str">
        <f>VLOOKUP(A1497,'Medical Examinations'!$A$1:$L$2336,4,FALSE)</f>
        <v>No</v>
      </c>
      <c r="F1497" t="str">
        <f>VLOOKUP(A1497,'Medical Examinations'!$A$1:$L$2336,5,FALSE)</f>
        <v>No</v>
      </c>
      <c r="G1497" t="str">
        <f>VLOOKUP(A1497,'Medical Examinations'!$A$1:$L$2336,6,FALSE)</f>
        <v>No</v>
      </c>
      <c r="H1497" s="25">
        <f>VLOOKUP(A1497,'Medical Examinations'!$A$1:$L$2336,7,FALSE)</f>
        <v>0</v>
      </c>
      <c r="I1497" t="str">
        <f>VLOOKUP(A1497,'Medical Examinations'!$A$1:$L$2336,8,FALSE)</f>
        <v>No</v>
      </c>
      <c r="J1497" t="str">
        <f>VLOOKUP(A1497,'Medical Examinations'!$A$1:$L$2336,11,FALSE)</f>
        <v>Obesity</v>
      </c>
      <c r="K1497" t="str">
        <f>VLOOKUP(A1497,'Medical Examinations'!$A$1:$L$2336,12,FALSE)</f>
        <v>Diabetes</v>
      </c>
      <c r="L1497" t="str">
        <f>VLOOKUP(A1497,'Hospitalisation Details'!$A$1:$M$2344,12,FALSE)</f>
        <v>15-12-1978</v>
      </c>
      <c r="M1497">
        <f>VLOOKUP(A1497,'Hospitalisation Details'!$A$1:$M$2344,6,FALSE)</f>
        <v>6948.7</v>
      </c>
      <c r="N1497" t="str">
        <f>VLOOKUP(A1497,'Hospitalisation Details'!$A$1:$M$2344,7,FALSE)</f>
        <v>tier - 1</v>
      </c>
      <c r="O1497" t="str">
        <f>VLOOKUP(A1497,'Hospitalisation Details'!$A$1:$M$2344,8,FALSE)</f>
        <v>tier - 2</v>
      </c>
      <c r="P1497" t="str">
        <f>VLOOKUP(A1497,'Hospitalisation Details'!$A$1:$M$2344,9,FALSE)</f>
        <v>R1012</v>
      </c>
      <c r="Q1497">
        <f>VLOOKUP(A1497,'Hospitalisation Details'!$A$1:$M$2344,13,FALSE)</f>
        <v>44</v>
      </c>
    </row>
    <row r="1498" spans="1:17" ht="15.5" x14ac:dyDescent="0.35">
      <c r="A1498" s="21" t="s">
        <v>874</v>
      </c>
      <c r="B1498" t="str">
        <f>VLOOKUP('Customer Names'!A1498,'Customer Names'!$A$2:$C$2336,3,FALSE)</f>
        <v xml:space="preserve">  Miguel Angel Sr</v>
      </c>
      <c r="C1498">
        <f>VLOOKUP(A1498,'Medical Examinations'!$A$1:$L$2336,2, FALSE)</f>
        <v>24.49</v>
      </c>
      <c r="D1498">
        <f>VLOOKUP(A1498,'Medical Examinations'!$A$1:$L$2336,3,FALSE)</f>
        <v>4.67</v>
      </c>
      <c r="E1498" t="str">
        <f>VLOOKUP(A1498,'Medical Examinations'!$A$1:$L$2336,4,FALSE)</f>
        <v>No</v>
      </c>
      <c r="F1498" t="str">
        <f>VLOOKUP(A1498,'Medical Examinations'!$A$1:$L$2336,5,FALSE)</f>
        <v>No</v>
      </c>
      <c r="G1498" t="str">
        <f>VLOOKUP(A1498,'Medical Examinations'!$A$1:$L$2336,6,FALSE)</f>
        <v>No</v>
      </c>
      <c r="H1498" s="25">
        <f>VLOOKUP(A1498,'Medical Examinations'!$A$1:$L$2336,7,FALSE)</f>
        <v>0</v>
      </c>
      <c r="I1498" t="str">
        <f>VLOOKUP(A1498,'Medical Examinations'!$A$1:$L$2336,8,FALSE)</f>
        <v>No</v>
      </c>
      <c r="J1498" t="str">
        <f>VLOOKUP(A1498,'Medical Examinations'!$A$1:$L$2336,11,FALSE)</f>
        <v>Normal Weight</v>
      </c>
      <c r="K1498" t="str">
        <f>VLOOKUP(A1498,'Medical Examinations'!$A$1:$L$2336,12,FALSE)</f>
        <v>Normal</v>
      </c>
      <c r="L1498" t="str">
        <f>VLOOKUP(A1498,'Hospitalisation Details'!$A$1:$M$2344,12,FALSE)</f>
        <v>05-10-1980</v>
      </c>
      <c r="M1498">
        <f>VLOOKUP(A1498,'Hospitalisation Details'!$A$1:$M$2344,6,FALSE)</f>
        <v>6940.94</v>
      </c>
      <c r="N1498" t="str">
        <f>VLOOKUP(A1498,'Hospitalisation Details'!$A$1:$M$2344,7,FALSE)</f>
        <v>tier - 2</v>
      </c>
      <c r="O1498" t="str">
        <f>VLOOKUP(A1498,'Hospitalisation Details'!$A$1:$M$2344,8,FALSE)</f>
        <v>tier - 3</v>
      </c>
      <c r="P1498" t="str">
        <f>VLOOKUP(A1498,'Hospitalisation Details'!$A$1:$M$2344,9,FALSE)</f>
        <v>R1013</v>
      </c>
      <c r="Q1498">
        <f>VLOOKUP(A1498,'Hospitalisation Details'!$A$1:$M$2344,13,FALSE)</f>
        <v>42</v>
      </c>
    </row>
    <row r="1499" spans="1:17" ht="15.5" x14ac:dyDescent="0.35">
      <c r="A1499" s="21" t="s">
        <v>873</v>
      </c>
      <c r="B1499" t="str">
        <f>VLOOKUP('Customer Names'!A1499,'Customer Names'!$A$2:$C$2336,3,FALSE)</f>
        <v xml:space="preserve">  Brian</v>
      </c>
      <c r="C1499">
        <f>VLOOKUP(A1499,'Medical Examinations'!$A$1:$L$2336,2, FALSE)</f>
        <v>26.315000000000001</v>
      </c>
      <c r="D1499">
        <f>VLOOKUP(A1499,'Medical Examinations'!$A$1:$L$2336,3,FALSE)</f>
        <v>6.02</v>
      </c>
      <c r="E1499" t="str">
        <f>VLOOKUP(A1499,'Medical Examinations'!$A$1:$L$2336,4,FALSE)</f>
        <v>No</v>
      </c>
      <c r="F1499" t="str">
        <f>VLOOKUP(A1499,'Medical Examinations'!$A$1:$L$2336,5,FALSE)</f>
        <v>No</v>
      </c>
      <c r="G1499" t="str">
        <f>VLOOKUP(A1499,'Medical Examinations'!$A$1:$L$2336,6,FALSE)</f>
        <v>No</v>
      </c>
      <c r="H1499" s="25">
        <f>VLOOKUP(A1499,'Medical Examinations'!$A$1:$L$2336,7,FALSE)</f>
        <v>0</v>
      </c>
      <c r="I1499" t="str">
        <f>VLOOKUP(A1499,'Medical Examinations'!$A$1:$L$2336,8,FALSE)</f>
        <v>No</v>
      </c>
      <c r="J1499" t="str">
        <f>VLOOKUP(A1499,'Medical Examinations'!$A$1:$L$2336,11,FALSE)</f>
        <v>Over Weight</v>
      </c>
      <c r="K1499" t="str">
        <f>VLOOKUP(A1499,'Medical Examinations'!$A$1:$L$2336,12,FALSE)</f>
        <v>Prediabetes</v>
      </c>
      <c r="L1499" t="str">
        <f>VLOOKUP(A1499,'Hospitalisation Details'!$A$1:$M$2344,12,FALSE)</f>
        <v>30-08-1980</v>
      </c>
      <c r="M1499">
        <f>VLOOKUP(A1499,'Hospitalisation Details'!$A$1:$M$2344,6,FALSE)</f>
        <v>6940.91</v>
      </c>
      <c r="N1499" t="str">
        <f>VLOOKUP(A1499,'Hospitalisation Details'!$A$1:$M$2344,7,FALSE)</f>
        <v>tier - 2</v>
      </c>
      <c r="O1499" t="str">
        <f>VLOOKUP(A1499,'Hospitalisation Details'!$A$1:$M$2344,8,FALSE)</f>
        <v>tier - 2</v>
      </c>
      <c r="P1499" t="str">
        <f>VLOOKUP(A1499,'Hospitalisation Details'!$A$1:$M$2344,9,FALSE)</f>
        <v>R1012</v>
      </c>
      <c r="Q1499">
        <f>VLOOKUP(A1499,'Hospitalisation Details'!$A$1:$M$2344,13,FALSE)</f>
        <v>42</v>
      </c>
    </row>
    <row r="1500" spans="1:17" ht="15.5" x14ac:dyDescent="0.35">
      <c r="A1500" s="21" t="s">
        <v>872</v>
      </c>
      <c r="B1500" t="str">
        <f>VLOOKUP('Customer Names'!A1500,'Customer Names'!$A$2:$C$2336,3,FALSE)</f>
        <v xml:space="preserve">  Meghan</v>
      </c>
      <c r="C1500">
        <f>VLOOKUP(A1500,'Medical Examinations'!$A$1:$L$2336,2, FALSE)</f>
        <v>22.58</v>
      </c>
      <c r="D1500">
        <f>VLOOKUP(A1500,'Medical Examinations'!$A$1:$L$2336,3,FALSE)</f>
        <v>7.46</v>
      </c>
      <c r="E1500" t="str">
        <f>VLOOKUP(A1500,'Medical Examinations'!$A$1:$L$2336,4,FALSE)</f>
        <v>No</v>
      </c>
      <c r="F1500" t="str">
        <f>VLOOKUP(A1500,'Medical Examinations'!$A$1:$L$2336,5,FALSE)</f>
        <v>No</v>
      </c>
      <c r="G1500" t="str">
        <f>VLOOKUP(A1500,'Medical Examinations'!$A$1:$L$2336,6,FALSE)</f>
        <v>No</v>
      </c>
      <c r="H1500" s="25">
        <f>VLOOKUP(A1500,'Medical Examinations'!$A$1:$L$2336,7,FALSE)</f>
        <v>0</v>
      </c>
      <c r="I1500" t="str">
        <f>VLOOKUP(A1500,'Medical Examinations'!$A$1:$L$2336,8,FALSE)</f>
        <v>No</v>
      </c>
      <c r="J1500" t="str">
        <f>VLOOKUP(A1500,'Medical Examinations'!$A$1:$L$2336,11,FALSE)</f>
        <v>Normal Weight</v>
      </c>
      <c r="K1500" t="str">
        <f>VLOOKUP(A1500,'Medical Examinations'!$A$1:$L$2336,12,FALSE)</f>
        <v>Diabetes</v>
      </c>
      <c r="L1500" t="str">
        <f>VLOOKUP(A1500,'Hospitalisation Details'!$A$1:$M$2344,12,FALSE)</f>
        <v>29-11-1978</v>
      </c>
      <c r="M1500">
        <f>VLOOKUP(A1500,'Hospitalisation Details'!$A$1:$M$2344,6,FALSE)</f>
        <v>6938.11</v>
      </c>
      <c r="N1500" t="str">
        <f>VLOOKUP(A1500,'Hospitalisation Details'!$A$1:$M$2344,7,FALSE)</f>
        <v>tier - 2</v>
      </c>
      <c r="O1500" t="str">
        <f>VLOOKUP(A1500,'Hospitalisation Details'!$A$1:$M$2344,8,FALSE)</f>
        <v>tier - 2</v>
      </c>
      <c r="P1500" t="str">
        <f>VLOOKUP(A1500,'Hospitalisation Details'!$A$1:$M$2344,9,FALSE)</f>
        <v>R1013</v>
      </c>
      <c r="Q1500">
        <f>VLOOKUP(A1500,'Hospitalisation Details'!$A$1:$M$2344,13,FALSE)</f>
        <v>44</v>
      </c>
    </row>
    <row r="1501" spans="1:17" ht="15.5" x14ac:dyDescent="0.35">
      <c r="A1501" s="21" t="s">
        <v>871</v>
      </c>
      <c r="B1501" t="str">
        <f>VLOOKUP('Customer Names'!A1501,'Customer Names'!$A$2:$C$2336,3,FALSE)</f>
        <v xml:space="preserve">  Meredith L</v>
      </c>
      <c r="C1501">
        <f>VLOOKUP(A1501,'Medical Examinations'!$A$1:$L$2336,2, FALSE)</f>
        <v>19.475000000000001</v>
      </c>
      <c r="D1501">
        <f>VLOOKUP(A1501,'Medical Examinations'!$A$1:$L$2336,3,FALSE)</f>
        <v>4.74</v>
      </c>
      <c r="E1501" t="str">
        <f>VLOOKUP(A1501,'Medical Examinations'!$A$1:$L$2336,4,FALSE)</f>
        <v>No</v>
      </c>
      <c r="F1501" t="str">
        <f>VLOOKUP(A1501,'Medical Examinations'!$A$1:$L$2336,5,FALSE)</f>
        <v>No</v>
      </c>
      <c r="G1501" t="str">
        <f>VLOOKUP(A1501,'Medical Examinations'!$A$1:$L$2336,6,FALSE)</f>
        <v>No</v>
      </c>
      <c r="H1501" s="25">
        <f>VLOOKUP(A1501,'Medical Examinations'!$A$1:$L$2336,7,FALSE)</f>
        <v>1</v>
      </c>
      <c r="I1501" t="str">
        <f>VLOOKUP(A1501,'Medical Examinations'!$A$1:$L$2336,8,FALSE)</f>
        <v>No</v>
      </c>
      <c r="J1501" t="str">
        <f>VLOOKUP(A1501,'Medical Examinations'!$A$1:$L$2336,11,FALSE)</f>
        <v>Normal Weight</v>
      </c>
      <c r="K1501" t="str">
        <f>VLOOKUP(A1501,'Medical Examinations'!$A$1:$L$2336,12,FALSE)</f>
        <v>Normal</v>
      </c>
      <c r="L1501" t="str">
        <f>VLOOKUP(A1501,'Hospitalisation Details'!$A$1:$M$2344,12,FALSE)</f>
        <v>05-09-1984</v>
      </c>
      <c r="M1501">
        <f>VLOOKUP(A1501,'Hospitalisation Details'!$A$1:$M$2344,6,FALSE)</f>
        <v>6933.24</v>
      </c>
      <c r="N1501" t="str">
        <f>VLOOKUP(A1501,'Hospitalisation Details'!$A$1:$M$2344,7,FALSE)</f>
        <v>tier - 2</v>
      </c>
      <c r="O1501" t="str">
        <f>VLOOKUP(A1501,'Hospitalisation Details'!$A$1:$M$2344,8,FALSE)</f>
        <v>tier - 3</v>
      </c>
      <c r="P1501" t="str">
        <f>VLOOKUP(A1501,'Hospitalisation Details'!$A$1:$M$2344,9,FALSE)</f>
        <v>R1012</v>
      </c>
      <c r="Q1501">
        <f>VLOOKUP(A1501,'Hospitalisation Details'!$A$1:$M$2344,13,FALSE)</f>
        <v>38</v>
      </c>
    </row>
    <row r="1502" spans="1:17" ht="15.5" x14ac:dyDescent="0.35">
      <c r="A1502" s="21" t="s">
        <v>870</v>
      </c>
      <c r="B1502" t="str">
        <f>VLOOKUP('Customer Names'!A1502,'Customer Names'!$A$2:$C$2336,3,FALSE)</f>
        <v xml:space="preserve">  Millicent M</v>
      </c>
      <c r="C1502">
        <f>VLOOKUP(A1502,'Medical Examinations'!$A$1:$L$2336,2, FALSE)</f>
        <v>26.33</v>
      </c>
      <c r="D1502">
        <f>VLOOKUP(A1502,'Medical Examinations'!$A$1:$L$2336,3,FALSE)</f>
        <v>4.79</v>
      </c>
      <c r="E1502" t="str">
        <f>VLOOKUP(A1502,'Medical Examinations'!$A$1:$L$2336,4,FALSE)</f>
        <v>No</v>
      </c>
      <c r="F1502" t="str">
        <f>VLOOKUP(A1502,'Medical Examinations'!$A$1:$L$2336,5,FALSE)</f>
        <v>No</v>
      </c>
      <c r="G1502" t="str">
        <f>VLOOKUP(A1502,'Medical Examinations'!$A$1:$L$2336,6,FALSE)</f>
        <v>No</v>
      </c>
      <c r="H1502" s="25">
        <f>VLOOKUP(A1502,'Medical Examinations'!$A$1:$L$2336,7,FALSE)</f>
        <v>0</v>
      </c>
      <c r="I1502" t="str">
        <f>VLOOKUP(A1502,'Medical Examinations'!$A$1:$L$2336,8,FALSE)</f>
        <v>No</v>
      </c>
      <c r="J1502" t="str">
        <f>VLOOKUP(A1502,'Medical Examinations'!$A$1:$L$2336,11,FALSE)</f>
        <v>Over Weight</v>
      </c>
      <c r="K1502" t="str">
        <f>VLOOKUP(A1502,'Medical Examinations'!$A$1:$L$2336,12,FALSE)</f>
        <v>Normal</v>
      </c>
      <c r="L1502" t="str">
        <f>VLOOKUP(A1502,'Hospitalisation Details'!$A$1:$M$2344,12,FALSE)</f>
        <v>21-12-1989</v>
      </c>
      <c r="M1502">
        <f>VLOOKUP(A1502,'Hospitalisation Details'!$A$1:$M$2344,6,FALSE)</f>
        <v>6895.19</v>
      </c>
      <c r="N1502" t="str">
        <f>VLOOKUP(A1502,'Hospitalisation Details'!$A$1:$M$2344,7,FALSE)</f>
        <v>tier - 2</v>
      </c>
      <c r="O1502" t="str">
        <f>VLOOKUP(A1502,'Hospitalisation Details'!$A$1:$M$2344,8,FALSE)</f>
        <v>tier - 3</v>
      </c>
      <c r="P1502" t="str">
        <f>VLOOKUP(A1502,'Hospitalisation Details'!$A$1:$M$2344,9,FALSE)</f>
        <v>R1024</v>
      </c>
      <c r="Q1502">
        <f>VLOOKUP(A1502,'Hospitalisation Details'!$A$1:$M$2344,13,FALSE)</f>
        <v>33</v>
      </c>
    </row>
    <row r="1503" spans="1:17" ht="15.5" x14ac:dyDescent="0.35">
      <c r="A1503" s="21" t="s">
        <v>869</v>
      </c>
      <c r="B1503" t="str">
        <f>VLOOKUP('Customer Names'!A1503,'Customer Names'!$A$2:$C$2336,3,FALSE)</f>
        <v xml:space="preserve">  Kathleen</v>
      </c>
      <c r="C1503">
        <f>VLOOKUP(A1503,'Medical Examinations'!$A$1:$L$2336,2, FALSE)</f>
        <v>17.29</v>
      </c>
      <c r="D1503">
        <f>VLOOKUP(A1503,'Medical Examinations'!$A$1:$L$2336,3,FALSE)</f>
        <v>5.35</v>
      </c>
      <c r="E1503" t="str">
        <f>VLOOKUP(A1503,'Medical Examinations'!$A$1:$L$2336,4,FALSE)</f>
        <v>yes</v>
      </c>
      <c r="F1503" t="str">
        <f>VLOOKUP(A1503,'Medical Examinations'!$A$1:$L$2336,5,FALSE)</f>
        <v>No</v>
      </c>
      <c r="G1503" t="str">
        <f>VLOOKUP(A1503,'Medical Examinations'!$A$1:$L$2336,6,FALSE)</f>
        <v>No</v>
      </c>
      <c r="H1503" s="25">
        <f>VLOOKUP(A1503,'Medical Examinations'!$A$1:$L$2336,7,FALSE)</f>
        <v>0</v>
      </c>
      <c r="I1503" t="str">
        <f>VLOOKUP(A1503,'Medical Examinations'!$A$1:$L$2336,8,FALSE)</f>
        <v>No</v>
      </c>
      <c r="J1503" t="str">
        <f>VLOOKUP(A1503,'Medical Examinations'!$A$1:$L$2336,11,FALSE)</f>
        <v>Underweight</v>
      </c>
      <c r="K1503" t="str">
        <f>VLOOKUP(A1503,'Medical Examinations'!$A$1:$L$2336,12,FALSE)</f>
        <v>Normal</v>
      </c>
      <c r="L1503" t="str">
        <f>VLOOKUP(A1503,'Hospitalisation Details'!$A$1:$M$2344,12,FALSE)</f>
        <v>10-09-1985</v>
      </c>
      <c r="M1503">
        <f>VLOOKUP(A1503,'Hospitalisation Details'!$A$1:$M$2344,6,FALSE)</f>
        <v>6877.98</v>
      </c>
      <c r="N1503" t="str">
        <f>VLOOKUP(A1503,'Hospitalisation Details'!$A$1:$M$2344,7,FALSE)</f>
        <v>tier - 2</v>
      </c>
      <c r="O1503" t="str">
        <f>VLOOKUP(A1503,'Hospitalisation Details'!$A$1:$M$2344,8,FALSE)</f>
        <v>tier - 1</v>
      </c>
      <c r="P1503" t="str">
        <f>VLOOKUP(A1503,'Hospitalisation Details'!$A$1:$M$2344,9,FALSE)</f>
        <v>R1024</v>
      </c>
      <c r="Q1503">
        <f>VLOOKUP(A1503,'Hospitalisation Details'!$A$1:$M$2344,13,FALSE)</f>
        <v>37</v>
      </c>
    </row>
    <row r="1504" spans="1:17" ht="15.5" x14ac:dyDescent="0.35">
      <c r="A1504" s="21" t="s">
        <v>868</v>
      </c>
      <c r="B1504" t="str">
        <f>VLOOKUP('Customer Names'!A1504,'Customer Names'!$A$2:$C$2336,3,FALSE)</f>
        <v xml:space="preserve">  Kimberly K</v>
      </c>
      <c r="C1504">
        <f>VLOOKUP(A1504,'Medical Examinations'!$A$1:$L$2336,2, FALSE)</f>
        <v>42.88</v>
      </c>
      <c r="D1504">
        <f>VLOOKUP(A1504,'Medical Examinations'!$A$1:$L$2336,3,FALSE)</f>
        <v>4.87</v>
      </c>
      <c r="E1504" t="str">
        <f>VLOOKUP(A1504,'Medical Examinations'!$A$1:$L$2336,4,FALSE)</f>
        <v>No</v>
      </c>
      <c r="F1504" t="str">
        <f>VLOOKUP(A1504,'Medical Examinations'!$A$1:$L$2336,5,FALSE)</f>
        <v>yes</v>
      </c>
      <c r="G1504" t="str">
        <f>VLOOKUP(A1504,'Medical Examinations'!$A$1:$L$2336,6,FALSE)</f>
        <v>No</v>
      </c>
      <c r="H1504" s="25">
        <f>VLOOKUP(A1504,'Medical Examinations'!$A$1:$L$2336,7,FALSE)</f>
        <v>1</v>
      </c>
      <c r="I1504" t="str">
        <f>VLOOKUP(A1504,'Medical Examinations'!$A$1:$L$2336,8,FALSE)</f>
        <v>No</v>
      </c>
      <c r="J1504" t="str">
        <f>VLOOKUP(A1504,'Medical Examinations'!$A$1:$L$2336,11,FALSE)</f>
        <v>Obesity</v>
      </c>
      <c r="K1504" t="str">
        <f>VLOOKUP(A1504,'Medical Examinations'!$A$1:$L$2336,12,FALSE)</f>
        <v>Normal</v>
      </c>
      <c r="L1504" t="str">
        <f>VLOOKUP(A1504,'Hospitalisation Details'!$A$1:$M$2344,12,FALSE)</f>
        <v>24-12-2004</v>
      </c>
      <c r="M1504">
        <f>VLOOKUP(A1504,'Hospitalisation Details'!$A$1:$M$2344,6,FALSE)</f>
        <v>6876.53</v>
      </c>
      <c r="N1504" t="str">
        <f>VLOOKUP(A1504,'Hospitalisation Details'!$A$1:$M$2344,7,FALSE)</f>
        <v>tier - 2</v>
      </c>
      <c r="O1504" t="str">
        <f>VLOOKUP(A1504,'Hospitalisation Details'!$A$1:$M$2344,8,FALSE)</f>
        <v>tier - 1</v>
      </c>
      <c r="P1504" t="str">
        <f>VLOOKUP(A1504,'Hospitalisation Details'!$A$1:$M$2344,9,FALSE)</f>
        <v>R1012</v>
      </c>
      <c r="Q1504">
        <f>VLOOKUP(A1504,'Hospitalisation Details'!$A$1:$M$2344,13,FALSE)</f>
        <v>18</v>
      </c>
    </row>
    <row r="1505" spans="1:17" ht="15.5" x14ac:dyDescent="0.35">
      <c r="A1505" s="21" t="s">
        <v>867</v>
      </c>
      <c r="B1505" t="str">
        <f>VLOOKUP('Customer Names'!A1505,'Customer Names'!$A$2:$C$2336,3,FALSE)</f>
        <v xml:space="preserve">  Justin C</v>
      </c>
      <c r="C1505">
        <f>VLOOKUP(A1505,'Medical Examinations'!$A$1:$L$2336,2, FALSE)</f>
        <v>32.200000000000003</v>
      </c>
      <c r="D1505">
        <f>VLOOKUP(A1505,'Medical Examinations'!$A$1:$L$2336,3,FALSE)</f>
        <v>10.09</v>
      </c>
      <c r="E1505" t="str">
        <f>VLOOKUP(A1505,'Medical Examinations'!$A$1:$L$2336,4,FALSE)</f>
        <v>yes</v>
      </c>
      <c r="F1505" t="str">
        <f>VLOOKUP(A1505,'Medical Examinations'!$A$1:$L$2336,5,FALSE)</f>
        <v>No</v>
      </c>
      <c r="G1505" t="str">
        <f>VLOOKUP(A1505,'Medical Examinations'!$A$1:$L$2336,6,FALSE)</f>
        <v>No</v>
      </c>
      <c r="H1505" s="25">
        <f>VLOOKUP(A1505,'Medical Examinations'!$A$1:$L$2336,7,FALSE)</f>
        <v>0</v>
      </c>
      <c r="I1505" t="str">
        <f>VLOOKUP(A1505,'Medical Examinations'!$A$1:$L$2336,8,FALSE)</f>
        <v>No</v>
      </c>
      <c r="J1505" t="str">
        <f>VLOOKUP(A1505,'Medical Examinations'!$A$1:$L$2336,11,FALSE)</f>
        <v>Obesity</v>
      </c>
      <c r="K1505" t="str">
        <f>VLOOKUP(A1505,'Medical Examinations'!$A$1:$L$2336,12,FALSE)</f>
        <v>Diabetes</v>
      </c>
      <c r="L1505" t="str">
        <f>VLOOKUP(A1505,'Hospitalisation Details'!$A$1:$M$2344,12,FALSE)</f>
        <v>23-06-1981</v>
      </c>
      <c r="M1505">
        <f>VLOOKUP(A1505,'Hospitalisation Details'!$A$1:$M$2344,6,FALSE)</f>
        <v>6875.96</v>
      </c>
      <c r="N1505" t="str">
        <f>VLOOKUP(A1505,'Hospitalisation Details'!$A$1:$M$2344,7,FALSE)</f>
        <v>tier - 2</v>
      </c>
      <c r="O1505" t="str">
        <f>VLOOKUP(A1505,'Hospitalisation Details'!$A$1:$M$2344,8,FALSE)</f>
        <v>tier - 2</v>
      </c>
      <c r="P1505" t="str">
        <f>VLOOKUP(A1505,'Hospitalisation Details'!$A$1:$M$2344,9,FALSE)</f>
        <v>R1011</v>
      </c>
      <c r="Q1505">
        <f>VLOOKUP(A1505,'Hospitalisation Details'!$A$1:$M$2344,13,FALSE)</f>
        <v>42</v>
      </c>
    </row>
    <row r="1506" spans="1:17" ht="15.5" x14ac:dyDescent="0.35">
      <c r="A1506" s="21" t="s">
        <v>866</v>
      </c>
      <c r="B1506" t="str">
        <f>VLOOKUP('Customer Names'!A1506,'Customer Names'!$A$2:$C$2336,3,FALSE)</f>
        <v xml:space="preserve">  Tristan P</v>
      </c>
      <c r="C1506">
        <f>VLOOKUP(A1506,'Medical Examinations'!$A$1:$L$2336,2, FALSE)</f>
        <v>18.75</v>
      </c>
      <c r="D1506">
        <f>VLOOKUP(A1506,'Medical Examinations'!$A$1:$L$2336,3,FALSE)</f>
        <v>5.47</v>
      </c>
      <c r="E1506" t="str">
        <f>VLOOKUP(A1506,'Medical Examinations'!$A$1:$L$2336,4,FALSE)</f>
        <v>yes</v>
      </c>
      <c r="F1506" t="str">
        <f>VLOOKUP(A1506,'Medical Examinations'!$A$1:$L$2336,5,FALSE)</f>
        <v>No</v>
      </c>
      <c r="G1506" t="str">
        <f>VLOOKUP(A1506,'Medical Examinations'!$A$1:$L$2336,6,FALSE)</f>
        <v>Yes</v>
      </c>
      <c r="H1506" s="25">
        <f>VLOOKUP(A1506,'Medical Examinations'!$A$1:$L$2336,7,FALSE)</f>
        <v>1</v>
      </c>
      <c r="I1506" t="str">
        <f>VLOOKUP(A1506,'Medical Examinations'!$A$1:$L$2336,8,FALSE)</f>
        <v>No</v>
      </c>
      <c r="J1506" t="str">
        <f>VLOOKUP(A1506,'Medical Examinations'!$A$1:$L$2336,11,FALSE)</f>
        <v>Normal Weight</v>
      </c>
      <c r="K1506" t="str">
        <f>VLOOKUP(A1506,'Medical Examinations'!$A$1:$L$2336,12,FALSE)</f>
        <v>Normal</v>
      </c>
      <c r="L1506" t="str">
        <f>VLOOKUP(A1506,'Hospitalisation Details'!$A$1:$M$2344,12,FALSE)</f>
        <v>23-10-1969</v>
      </c>
      <c r="M1506">
        <f>VLOOKUP(A1506,'Hospitalisation Details'!$A$1:$M$2344,6,FALSE)</f>
        <v>6868.39</v>
      </c>
      <c r="N1506" t="str">
        <f>VLOOKUP(A1506,'Hospitalisation Details'!$A$1:$M$2344,7,FALSE)</f>
        <v>tier - 2</v>
      </c>
      <c r="O1506" t="str">
        <f>VLOOKUP(A1506,'Hospitalisation Details'!$A$1:$M$2344,8,FALSE)</f>
        <v>tier - 2</v>
      </c>
      <c r="P1506" t="str">
        <f>VLOOKUP(A1506,'Hospitalisation Details'!$A$1:$M$2344,9,FALSE)</f>
        <v>R1013</v>
      </c>
      <c r="Q1506">
        <f>VLOOKUP(A1506,'Hospitalisation Details'!$A$1:$M$2344,13,FALSE)</f>
        <v>53</v>
      </c>
    </row>
    <row r="1507" spans="1:17" ht="15.5" x14ac:dyDescent="0.35">
      <c r="A1507" s="21" t="s">
        <v>865</v>
      </c>
      <c r="B1507" t="str">
        <f>VLOOKUP('Customer Names'!A1507,'Customer Names'!$A$2:$C$2336,3,FALSE)</f>
        <v xml:space="preserve">  Traci A</v>
      </c>
      <c r="C1507">
        <f>VLOOKUP(A1507,'Medical Examinations'!$A$1:$L$2336,2, FALSE)</f>
        <v>22.36</v>
      </c>
      <c r="D1507">
        <f>VLOOKUP(A1507,'Medical Examinations'!$A$1:$L$2336,3,FALSE)</f>
        <v>8.6</v>
      </c>
      <c r="E1507" t="str">
        <f>VLOOKUP(A1507,'Medical Examinations'!$A$1:$L$2336,4,FALSE)</f>
        <v>No</v>
      </c>
      <c r="F1507" t="str">
        <f>VLOOKUP(A1507,'Medical Examinations'!$A$1:$L$2336,5,FALSE)</f>
        <v>No</v>
      </c>
      <c r="G1507" t="str">
        <f>VLOOKUP(A1507,'Medical Examinations'!$A$1:$L$2336,6,FALSE)</f>
        <v>No</v>
      </c>
      <c r="H1507" s="25">
        <f>VLOOKUP(A1507,'Medical Examinations'!$A$1:$L$2336,7,FALSE)</f>
        <v>0</v>
      </c>
      <c r="I1507" t="str">
        <f>VLOOKUP(A1507,'Medical Examinations'!$A$1:$L$2336,8,FALSE)</f>
        <v>No</v>
      </c>
      <c r="J1507" t="str">
        <f>VLOOKUP(A1507,'Medical Examinations'!$A$1:$L$2336,11,FALSE)</f>
        <v>Normal Weight</v>
      </c>
      <c r="K1507" t="str">
        <f>VLOOKUP(A1507,'Medical Examinations'!$A$1:$L$2336,12,FALSE)</f>
        <v>Diabetes</v>
      </c>
      <c r="L1507" t="str">
        <f>VLOOKUP(A1507,'Hospitalisation Details'!$A$1:$M$2344,12,FALSE)</f>
        <v>05-08-1978</v>
      </c>
      <c r="M1507">
        <f>VLOOKUP(A1507,'Hospitalisation Details'!$A$1:$M$2344,6,FALSE)</f>
        <v>6863.49</v>
      </c>
      <c r="N1507" t="str">
        <f>VLOOKUP(A1507,'Hospitalisation Details'!$A$1:$M$2344,7,FALSE)</f>
        <v>tier - 2</v>
      </c>
      <c r="O1507" t="str">
        <f>VLOOKUP(A1507,'Hospitalisation Details'!$A$1:$M$2344,8,FALSE)</f>
        <v>tier - 1</v>
      </c>
      <c r="P1507" t="str">
        <f>VLOOKUP(A1507,'Hospitalisation Details'!$A$1:$M$2344,9,FALSE)</f>
        <v>R1013</v>
      </c>
      <c r="Q1507">
        <f>VLOOKUP(A1507,'Hospitalisation Details'!$A$1:$M$2344,13,FALSE)</f>
        <v>45</v>
      </c>
    </row>
    <row r="1508" spans="1:17" ht="15.5" x14ac:dyDescent="0.35">
      <c r="A1508" s="21" t="s">
        <v>864</v>
      </c>
      <c r="B1508" t="str">
        <f>VLOOKUP('Customer Names'!A1508,'Customer Names'!$A$2:$C$2336,3,FALSE)</f>
        <v xml:space="preserve">  Justin P</v>
      </c>
      <c r="C1508">
        <f>VLOOKUP(A1508,'Medical Examinations'!$A$1:$L$2336,2, FALSE)</f>
        <v>23.94</v>
      </c>
      <c r="D1508">
        <f>VLOOKUP(A1508,'Medical Examinations'!$A$1:$L$2336,3,FALSE)</f>
        <v>10.74</v>
      </c>
      <c r="E1508" t="str">
        <f>VLOOKUP(A1508,'Medical Examinations'!$A$1:$L$2336,4,FALSE)</f>
        <v>yes</v>
      </c>
      <c r="F1508" t="str">
        <f>VLOOKUP(A1508,'Medical Examinations'!$A$1:$L$2336,5,FALSE)</f>
        <v>No</v>
      </c>
      <c r="G1508" t="str">
        <f>VLOOKUP(A1508,'Medical Examinations'!$A$1:$L$2336,6,FALSE)</f>
        <v>No</v>
      </c>
      <c r="H1508" s="25">
        <f>VLOOKUP(A1508,'Medical Examinations'!$A$1:$L$2336,7,FALSE)</f>
        <v>0</v>
      </c>
      <c r="I1508" t="str">
        <f>VLOOKUP(A1508,'Medical Examinations'!$A$1:$L$2336,8,FALSE)</f>
        <v>No</v>
      </c>
      <c r="J1508" t="str">
        <f>VLOOKUP(A1508,'Medical Examinations'!$A$1:$L$2336,11,FALSE)</f>
        <v>Normal Weight</v>
      </c>
      <c r="K1508" t="str">
        <f>VLOOKUP(A1508,'Medical Examinations'!$A$1:$L$2336,12,FALSE)</f>
        <v>Diabetes</v>
      </c>
      <c r="L1508" t="str">
        <f>VLOOKUP(A1508,'Hospitalisation Details'!$A$1:$M$2344,12,FALSE)</f>
        <v>19-06-1981</v>
      </c>
      <c r="M1508">
        <f>VLOOKUP(A1508,'Hospitalisation Details'!$A$1:$M$2344,6,FALSE)</f>
        <v>6858.48</v>
      </c>
      <c r="N1508" t="str">
        <f>VLOOKUP(A1508,'Hospitalisation Details'!$A$1:$M$2344,7,FALSE)</f>
        <v>tier - 2</v>
      </c>
      <c r="O1508" t="str">
        <f>VLOOKUP(A1508,'Hospitalisation Details'!$A$1:$M$2344,8,FALSE)</f>
        <v>tier - 2</v>
      </c>
      <c r="P1508" t="str">
        <f>VLOOKUP(A1508,'Hospitalisation Details'!$A$1:$M$2344,9,FALSE)</f>
        <v>R1019</v>
      </c>
      <c r="Q1508">
        <f>VLOOKUP(A1508,'Hospitalisation Details'!$A$1:$M$2344,13,FALSE)</f>
        <v>42</v>
      </c>
    </row>
    <row r="1509" spans="1:17" ht="15.5" x14ac:dyDescent="0.35">
      <c r="A1509" s="21" t="s">
        <v>863</v>
      </c>
      <c r="B1509" t="str">
        <f>VLOOKUP('Customer Names'!A1509,'Customer Names'!$A$2:$C$2336,3,FALSE)</f>
        <v xml:space="preserve">  Logan M</v>
      </c>
      <c r="C1509">
        <f>VLOOKUP(A1509,'Medical Examinations'!$A$1:$L$2336,2, FALSE)</f>
        <v>30.1</v>
      </c>
      <c r="D1509">
        <f>VLOOKUP(A1509,'Medical Examinations'!$A$1:$L$2336,3,FALSE)</f>
        <v>4.3899999999999997</v>
      </c>
      <c r="E1509" t="str">
        <f>VLOOKUP(A1509,'Medical Examinations'!$A$1:$L$2336,4,FALSE)</f>
        <v>No</v>
      </c>
      <c r="F1509" t="str">
        <f>VLOOKUP(A1509,'Medical Examinations'!$A$1:$L$2336,5,FALSE)</f>
        <v>No</v>
      </c>
      <c r="G1509" t="str">
        <f>VLOOKUP(A1509,'Medical Examinations'!$A$1:$L$2336,6,FALSE)</f>
        <v>Yes</v>
      </c>
      <c r="H1509" s="25">
        <f>VLOOKUP(A1509,'Medical Examinations'!$A$1:$L$2336,7,FALSE)</f>
        <v>1</v>
      </c>
      <c r="I1509" t="str">
        <f>VLOOKUP(A1509,'Medical Examinations'!$A$1:$L$2336,8,FALSE)</f>
        <v>No</v>
      </c>
      <c r="J1509" t="str">
        <f>VLOOKUP(A1509,'Medical Examinations'!$A$1:$L$2336,11,FALSE)</f>
        <v>Obesity</v>
      </c>
      <c r="K1509" t="str">
        <f>VLOOKUP(A1509,'Medical Examinations'!$A$1:$L$2336,12,FALSE)</f>
        <v>Normal</v>
      </c>
      <c r="L1509" t="str">
        <f>VLOOKUP(A1509,'Hospitalisation Details'!$A$1:$M$2344,12,FALSE)</f>
        <v>04-11-1979</v>
      </c>
      <c r="M1509">
        <f>VLOOKUP(A1509,'Hospitalisation Details'!$A$1:$M$2344,6,FALSE)</f>
        <v>6849.03</v>
      </c>
      <c r="N1509" t="str">
        <f>VLOOKUP(A1509,'Hospitalisation Details'!$A$1:$M$2344,7,FALSE)</f>
        <v>tier - 2</v>
      </c>
      <c r="O1509" t="str">
        <f>VLOOKUP(A1509,'Hospitalisation Details'!$A$1:$M$2344,8,FALSE)</f>
        <v>tier - 2</v>
      </c>
      <c r="P1509" t="str">
        <f>VLOOKUP(A1509,'Hospitalisation Details'!$A$1:$M$2344,9,FALSE)</f>
        <v>R1011</v>
      </c>
      <c r="Q1509">
        <f>VLOOKUP(A1509,'Hospitalisation Details'!$A$1:$M$2344,13,FALSE)</f>
        <v>43</v>
      </c>
    </row>
    <row r="1510" spans="1:17" ht="15.5" x14ac:dyDescent="0.35">
      <c r="A1510" s="21" t="s">
        <v>862</v>
      </c>
      <c r="B1510" t="str">
        <f>VLOOKUP('Customer Names'!A1510,'Customer Names'!$A$2:$C$2336,3,FALSE)</f>
        <v xml:space="preserve">  Sebastien</v>
      </c>
      <c r="C1510">
        <f>VLOOKUP(A1510,'Medical Examinations'!$A$1:$L$2336,2, FALSE)</f>
        <v>21.93</v>
      </c>
      <c r="D1510">
        <f>VLOOKUP(A1510,'Medical Examinations'!$A$1:$L$2336,3,FALSE)</f>
        <v>6.3</v>
      </c>
      <c r="E1510" t="str">
        <f>VLOOKUP(A1510,'Medical Examinations'!$A$1:$L$2336,4,FALSE)</f>
        <v>No</v>
      </c>
      <c r="F1510" t="str">
        <f>VLOOKUP(A1510,'Medical Examinations'!$A$1:$L$2336,5,FALSE)</f>
        <v>No</v>
      </c>
      <c r="G1510" t="str">
        <f>VLOOKUP(A1510,'Medical Examinations'!$A$1:$L$2336,6,FALSE)</f>
        <v>No</v>
      </c>
      <c r="H1510" s="25">
        <f>VLOOKUP(A1510,'Medical Examinations'!$A$1:$L$2336,7,FALSE)</f>
        <v>0</v>
      </c>
      <c r="I1510" t="str">
        <f>VLOOKUP(A1510,'Medical Examinations'!$A$1:$L$2336,8,FALSE)</f>
        <v>No</v>
      </c>
      <c r="J1510" t="str">
        <f>VLOOKUP(A1510,'Medical Examinations'!$A$1:$L$2336,11,FALSE)</f>
        <v>Normal Weight</v>
      </c>
      <c r="K1510" t="str">
        <f>VLOOKUP(A1510,'Medical Examinations'!$A$1:$L$2336,12,FALSE)</f>
        <v>Prediabetes</v>
      </c>
      <c r="L1510" t="str">
        <f>VLOOKUP(A1510,'Hospitalisation Details'!$A$1:$M$2344,12,FALSE)</f>
        <v>15-06-1977</v>
      </c>
      <c r="M1510">
        <f>VLOOKUP(A1510,'Hospitalisation Details'!$A$1:$M$2344,6,FALSE)</f>
        <v>6843.17</v>
      </c>
      <c r="N1510" t="str">
        <f>VLOOKUP(A1510,'Hospitalisation Details'!$A$1:$M$2344,7,FALSE)</f>
        <v>tier - 2</v>
      </c>
      <c r="O1510" t="str">
        <f>VLOOKUP(A1510,'Hospitalisation Details'!$A$1:$M$2344,8,FALSE)</f>
        <v>tier - 1</v>
      </c>
      <c r="P1510" t="str">
        <f>VLOOKUP(A1510,'Hospitalisation Details'!$A$1:$M$2344,9,FALSE)</f>
        <v>R1013</v>
      </c>
      <c r="Q1510">
        <f>VLOOKUP(A1510,'Hospitalisation Details'!$A$1:$M$2344,13,FALSE)</f>
        <v>46</v>
      </c>
    </row>
    <row r="1511" spans="1:17" ht="15.5" x14ac:dyDescent="0.35">
      <c r="A1511" s="21" t="s">
        <v>861</v>
      </c>
      <c r="B1511" t="str">
        <f>VLOOKUP('Customer Names'!A1511,'Customer Names'!$A$2:$C$2336,3,FALSE)</f>
        <v xml:space="preserve">  Tiffany A</v>
      </c>
      <c r="C1511">
        <f>VLOOKUP(A1511,'Medical Examinations'!$A$1:$L$2336,2, FALSE)</f>
        <v>39.75</v>
      </c>
      <c r="D1511">
        <f>VLOOKUP(A1511,'Medical Examinations'!$A$1:$L$2336,3,FALSE)</f>
        <v>5.41</v>
      </c>
      <c r="E1511" t="str">
        <f>VLOOKUP(A1511,'Medical Examinations'!$A$1:$L$2336,4,FALSE)</f>
        <v>No</v>
      </c>
      <c r="F1511" t="str">
        <f>VLOOKUP(A1511,'Medical Examinations'!$A$1:$L$2336,5,FALSE)</f>
        <v>yes</v>
      </c>
      <c r="G1511" t="str">
        <f>VLOOKUP(A1511,'Medical Examinations'!$A$1:$L$2336,6,FALSE)</f>
        <v>No</v>
      </c>
      <c r="H1511" s="25">
        <f>VLOOKUP(A1511,'Medical Examinations'!$A$1:$L$2336,7,FALSE)</f>
        <v>1</v>
      </c>
      <c r="I1511" t="str">
        <f>VLOOKUP(A1511,'Medical Examinations'!$A$1:$L$2336,8,FALSE)</f>
        <v>No</v>
      </c>
      <c r="J1511" t="str">
        <f>VLOOKUP(A1511,'Medical Examinations'!$A$1:$L$2336,11,FALSE)</f>
        <v>Obesity</v>
      </c>
      <c r="K1511" t="str">
        <f>VLOOKUP(A1511,'Medical Examinations'!$A$1:$L$2336,12,FALSE)</f>
        <v>Normal</v>
      </c>
      <c r="L1511" t="str">
        <f>VLOOKUP(A1511,'Hospitalisation Details'!$A$1:$M$2344,12,FALSE)</f>
        <v>30-11-2000</v>
      </c>
      <c r="M1511">
        <f>VLOOKUP(A1511,'Hospitalisation Details'!$A$1:$M$2344,6,FALSE)</f>
        <v>6842.28</v>
      </c>
      <c r="N1511" t="str">
        <f>VLOOKUP(A1511,'Hospitalisation Details'!$A$1:$M$2344,7,FALSE)</f>
        <v>tier - 2</v>
      </c>
      <c r="O1511" t="str">
        <f>VLOOKUP(A1511,'Hospitalisation Details'!$A$1:$M$2344,8,FALSE)</f>
        <v>tier - 1</v>
      </c>
      <c r="P1511" t="str">
        <f>VLOOKUP(A1511,'Hospitalisation Details'!$A$1:$M$2344,9,FALSE)</f>
        <v>R1012</v>
      </c>
      <c r="Q1511">
        <f>VLOOKUP(A1511,'Hospitalisation Details'!$A$1:$M$2344,13,FALSE)</f>
        <v>22</v>
      </c>
    </row>
    <row r="1512" spans="1:17" ht="15.5" x14ac:dyDescent="0.35">
      <c r="A1512" s="21" t="s">
        <v>860</v>
      </c>
      <c r="B1512" t="str">
        <f>VLOOKUP('Customer Names'!A1512,'Customer Names'!$A$2:$C$2336,3,FALSE)</f>
        <v xml:space="preserve">  Matthew</v>
      </c>
      <c r="C1512">
        <f>VLOOKUP(A1512,'Medical Examinations'!$A$1:$L$2336,2, FALSE)</f>
        <v>26.03</v>
      </c>
      <c r="D1512">
        <f>VLOOKUP(A1512,'Medical Examinations'!$A$1:$L$2336,3,FALSE)</f>
        <v>4.47</v>
      </c>
      <c r="E1512" t="str">
        <f>VLOOKUP(A1512,'Medical Examinations'!$A$1:$L$2336,4,FALSE)</f>
        <v>No</v>
      </c>
      <c r="F1512" t="str">
        <f>VLOOKUP(A1512,'Medical Examinations'!$A$1:$L$2336,5,FALSE)</f>
        <v>No</v>
      </c>
      <c r="G1512" t="str">
        <f>VLOOKUP(A1512,'Medical Examinations'!$A$1:$L$2336,6,FALSE)</f>
        <v>Yes</v>
      </c>
      <c r="H1512" s="25">
        <f>VLOOKUP(A1512,'Medical Examinations'!$A$1:$L$2336,7,FALSE)</f>
        <v>1</v>
      </c>
      <c r="I1512" t="str">
        <f>VLOOKUP(A1512,'Medical Examinations'!$A$1:$L$2336,8,FALSE)</f>
        <v>No</v>
      </c>
      <c r="J1512" t="str">
        <f>VLOOKUP(A1512,'Medical Examinations'!$A$1:$L$2336,11,FALSE)</f>
        <v>Over Weight</v>
      </c>
      <c r="K1512" t="str">
        <f>VLOOKUP(A1512,'Medical Examinations'!$A$1:$L$2336,12,FALSE)</f>
        <v>Normal</v>
      </c>
      <c r="L1512" t="str">
        <f>VLOOKUP(A1512,'Hospitalisation Details'!$A$1:$M$2344,12,FALSE)</f>
        <v>15-07-1979</v>
      </c>
      <c r="M1512">
        <f>VLOOKUP(A1512,'Hospitalisation Details'!$A$1:$M$2344,6,FALSE)</f>
        <v>6837.37</v>
      </c>
      <c r="N1512" t="str">
        <f>VLOOKUP(A1512,'Hospitalisation Details'!$A$1:$M$2344,7,FALSE)</f>
        <v>tier - 3</v>
      </c>
      <c r="O1512" t="str">
        <f>VLOOKUP(A1512,'Hospitalisation Details'!$A$1:$M$2344,8,FALSE)</f>
        <v>tier - 1</v>
      </c>
      <c r="P1512" t="str">
        <f>VLOOKUP(A1512,'Hospitalisation Details'!$A$1:$M$2344,9,FALSE)</f>
        <v>R1016</v>
      </c>
      <c r="Q1512">
        <f>VLOOKUP(A1512,'Hospitalisation Details'!$A$1:$M$2344,13,FALSE)</f>
        <v>44</v>
      </c>
    </row>
    <row r="1513" spans="1:17" ht="15.5" x14ac:dyDescent="0.35">
      <c r="A1513" s="21" t="s">
        <v>859</v>
      </c>
      <c r="B1513" t="str">
        <f>VLOOKUP('Customer Names'!A1513,'Customer Names'!$A$2:$C$2336,3,FALSE)</f>
        <v xml:space="preserve">  Luke</v>
      </c>
      <c r="C1513">
        <f>VLOOKUP(A1513,'Medical Examinations'!$A$1:$L$2336,2, FALSE)</f>
        <v>34.51</v>
      </c>
      <c r="D1513">
        <f>VLOOKUP(A1513,'Medical Examinations'!$A$1:$L$2336,3,FALSE)</f>
        <v>6.26</v>
      </c>
      <c r="E1513" t="str">
        <f>VLOOKUP(A1513,'Medical Examinations'!$A$1:$L$2336,4,FALSE)</f>
        <v>No</v>
      </c>
      <c r="F1513" t="str">
        <f>VLOOKUP(A1513,'Medical Examinations'!$A$1:$L$2336,5,FALSE)</f>
        <v>No</v>
      </c>
      <c r="G1513" t="str">
        <f>VLOOKUP(A1513,'Medical Examinations'!$A$1:$L$2336,6,FALSE)</f>
        <v>No</v>
      </c>
      <c r="H1513" s="25">
        <f>VLOOKUP(A1513,'Medical Examinations'!$A$1:$L$2336,7,FALSE)</f>
        <v>0</v>
      </c>
      <c r="I1513" t="str">
        <f>VLOOKUP(A1513,'Medical Examinations'!$A$1:$L$2336,8,FALSE)</f>
        <v>No</v>
      </c>
      <c r="J1513" t="str">
        <f>VLOOKUP(A1513,'Medical Examinations'!$A$1:$L$2336,11,FALSE)</f>
        <v>Obesity</v>
      </c>
      <c r="K1513" t="str">
        <f>VLOOKUP(A1513,'Medical Examinations'!$A$1:$L$2336,12,FALSE)</f>
        <v>Prediabetes</v>
      </c>
      <c r="L1513" t="str">
        <f>VLOOKUP(A1513,'Hospitalisation Details'!$A$1:$M$2344,12,FALSE)</f>
        <v>08-07-1994</v>
      </c>
      <c r="M1513">
        <f>VLOOKUP(A1513,'Hospitalisation Details'!$A$1:$M$2344,6,FALSE)</f>
        <v>6827.69</v>
      </c>
      <c r="N1513" t="str">
        <f>VLOOKUP(A1513,'Hospitalisation Details'!$A$1:$M$2344,7,FALSE)</f>
        <v>tier - 2</v>
      </c>
      <c r="O1513" t="str">
        <f>VLOOKUP(A1513,'Hospitalisation Details'!$A$1:$M$2344,8,FALSE)</f>
        <v>tier - 2</v>
      </c>
      <c r="P1513" t="str">
        <f>VLOOKUP(A1513,'Hospitalisation Details'!$A$1:$M$2344,9,FALSE)</f>
        <v>R1021</v>
      </c>
      <c r="Q1513">
        <f>VLOOKUP(A1513,'Hospitalisation Details'!$A$1:$M$2344,13,FALSE)</f>
        <v>29</v>
      </c>
    </row>
    <row r="1514" spans="1:17" ht="15.5" x14ac:dyDescent="0.35">
      <c r="A1514" s="21" t="s">
        <v>858</v>
      </c>
      <c r="B1514" t="str">
        <f>VLOOKUP('Customer Names'!A1514,'Customer Names'!$A$2:$C$2336,3,FALSE)</f>
        <v xml:space="preserve">  Leigh</v>
      </c>
      <c r="C1514">
        <f>VLOOKUP(A1514,'Medical Examinations'!$A$1:$L$2336,2, FALSE)</f>
        <v>19.32</v>
      </c>
      <c r="D1514">
        <f>VLOOKUP(A1514,'Medical Examinations'!$A$1:$L$2336,3,FALSE)</f>
        <v>11.58</v>
      </c>
      <c r="E1514" t="str">
        <f>VLOOKUP(A1514,'Medical Examinations'!$A$1:$L$2336,4,FALSE)</f>
        <v>yes</v>
      </c>
      <c r="F1514" t="str">
        <f>VLOOKUP(A1514,'Medical Examinations'!$A$1:$L$2336,5,FALSE)</f>
        <v>No</v>
      </c>
      <c r="G1514" t="str">
        <f>VLOOKUP(A1514,'Medical Examinations'!$A$1:$L$2336,6,FALSE)</f>
        <v>No</v>
      </c>
      <c r="H1514" s="25">
        <f>VLOOKUP(A1514,'Medical Examinations'!$A$1:$L$2336,7,FALSE)</f>
        <v>1</v>
      </c>
      <c r="I1514" t="str">
        <f>VLOOKUP(A1514,'Medical Examinations'!$A$1:$L$2336,8,FALSE)</f>
        <v>No</v>
      </c>
      <c r="J1514" t="str">
        <f>VLOOKUP(A1514,'Medical Examinations'!$A$1:$L$2336,11,FALSE)</f>
        <v>Normal Weight</v>
      </c>
      <c r="K1514" t="str">
        <f>VLOOKUP(A1514,'Medical Examinations'!$A$1:$L$2336,12,FALSE)</f>
        <v>Diabetes</v>
      </c>
      <c r="L1514" t="str">
        <f>VLOOKUP(A1514,'Hospitalisation Details'!$A$1:$M$2344,12,FALSE)</f>
        <v>17-08-1975</v>
      </c>
      <c r="M1514">
        <f>VLOOKUP(A1514,'Hospitalisation Details'!$A$1:$M$2344,6,FALSE)</f>
        <v>6809.46</v>
      </c>
      <c r="N1514" t="str">
        <f>VLOOKUP(A1514,'Hospitalisation Details'!$A$1:$M$2344,7,FALSE)</f>
        <v>tier - 2</v>
      </c>
      <c r="O1514" t="str">
        <f>VLOOKUP(A1514,'Hospitalisation Details'!$A$1:$M$2344,8,FALSE)</f>
        <v>tier - 1</v>
      </c>
      <c r="P1514" t="str">
        <f>VLOOKUP(A1514,'Hospitalisation Details'!$A$1:$M$2344,9,FALSE)</f>
        <v>R1012</v>
      </c>
      <c r="Q1514">
        <f>VLOOKUP(A1514,'Hospitalisation Details'!$A$1:$M$2344,13,FALSE)</f>
        <v>47</v>
      </c>
    </row>
    <row r="1515" spans="1:17" ht="15.5" x14ac:dyDescent="0.35">
      <c r="A1515" s="21" t="s">
        <v>857</v>
      </c>
      <c r="B1515" t="str">
        <f>VLOOKUP('Customer Names'!A1515,'Customer Names'!$A$2:$C$2336,3,FALSE)</f>
        <v xml:space="preserve">  Yosuke</v>
      </c>
      <c r="C1515">
        <f>VLOOKUP(A1515,'Medical Examinations'!$A$1:$L$2336,2, FALSE)</f>
        <v>28.5</v>
      </c>
      <c r="D1515">
        <f>VLOOKUP(A1515,'Medical Examinations'!$A$1:$L$2336,3,FALSE)</f>
        <v>4.3600000000000003</v>
      </c>
      <c r="E1515" t="str">
        <f>VLOOKUP(A1515,'Medical Examinations'!$A$1:$L$2336,4,FALSE)</f>
        <v>No</v>
      </c>
      <c r="F1515" t="str">
        <f>VLOOKUP(A1515,'Medical Examinations'!$A$1:$L$2336,5,FALSE)</f>
        <v>No</v>
      </c>
      <c r="G1515" t="str">
        <f>VLOOKUP(A1515,'Medical Examinations'!$A$1:$L$2336,6,FALSE)</f>
        <v>No</v>
      </c>
      <c r="H1515" s="25">
        <f>VLOOKUP(A1515,'Medical Examinations'!$A$1:$L$2336,7,FALSE)</f>
        <v>0</v>
      </c>
      <c r="I1515" t="str">
        <f>VLOOKUP(A1515,'Medical Examinations'!$A$1:$L$2336,8,FALSE)</f>
        <v>No</v>
      </c>
      <c r="J1515" t="str">
        <f>VLOOKUP(A1515,'Medical Examinations'!$A$1:$L$2336,11,FALSE)</f>
        <v>Over Weight</v>
      </c>
      <c r="K1515" t="str">
        <f>VLOOKUP(A1515,'Medical Examinations'!$A$1:$L$2336,12,FALSE)</f>
        <v>Normal</v>
      </c>
      <c r="L1515" t="str">
        <f>VLOOKUP(A1515,'Hospitalisation Details'!$A$1:$M$2344,12,FALSE)</f>
        <v>29-06-1991</v>
      </c>
      <c r="M1515">
        <f>VLOOKUP(A1515,'Hospitalisation Details'!$A$1:$M$2344,6,FALSE)</f>
        <v>6799.46</v>
      </c>
      <c r="N1515" t="str">
        <f>VLOOKUP(A1515,'Hospitalisation Details'!$A$1:$M$2344,7,FALSE)</f>
        <v>tier - 1</v>
      </c>
      <c r="O1515" t="str">
        <f>VLOOKUP(A1515,'Hospitalisation Details'!$A$1:$M$2344,8,FALSE)</f>
        <v>tier - 2</v>
      </c>
      <c r="P1515" t="str">
        <f>VLOOKUP(A1515,'Hospitalisation Details'!$A$1:$M$2344,9,FALSE)</f>
        <v>R1014</v>
      </c>
      <c r="Q1515">
        <f>VLOOKUP(A1515,'Hospitalisation Details'!$A$1:$M$2344,13,FALSE)</f>
        <v>32</v>
      </c>
    </row>
    <row r="1516" spans="1:17" ht="15.5" x14ac:dyDescent="0.35">
      <c r="A1516" s="21" t="s">
        <v>856</v>
      </c>
      <c r="B1516" t="str">
        <f>VLOOKUP('Customer Names'!A1516,'Customer Names'!$A$2:$C$2336,3,FALSE)</f>
        <v xml:space="preserve">  Matthew</v>
      </c>
      <c r="C1516">
        <f>VLOOKUP(A1516,'Medical Examinations'!$A$1:$L$2336,2, FALSE)</f>
        <v>30.875</v>
      </c>
      <c r="D1516">
        <f>VLOOKUP(A1516,'Medical Examinations'!$A$1:$L$2336,3,FALSE)</f>
        <v>4.1399999999999997</v>
      </c>
      <c r="E1516" t="str">
        <f>VLOOKUP(A1516,'Medical Examinations'!$A$1:$L$2336,4,FALSE)</f>
        <v>yes</v>
      </c>
      <c r="F1516" t="str">
        <f>VLOOKUP(A1516,'Medical Examinations'!$A$1:$L$2336,5,FALSE)</f>
        <v>No</v>
      </c>
      <c r="G1516" t="str">
        <f>VLOOKUP(A1516,'Medical Examinations'!$A$1:$L$2336,6,FALSE)</f>
        <v>No</v>
      </c>
      <c r="H1516" s="25">
        <f>VLOOKUP(A1516,'Medical Examinations'!$A$1:$L$2336,7,FALSE)</f>
        <v>0</v>
      </c>
      <c r="I1516" t="str">
        <f>VLOOKUP(A1516,'Medical Examinations'!$A$1:$L$2336,8,FALSE)</f>
        <v>No</v>
      </c>
      <c r="J1516" t="str">
        <f>VLOOKUP(A1516,'Medical Examinations'!$A$1:$L$2336,11,FALSE)</f>
        <v>Obesity</v>
      </c>
      <c r="K1516" t="str">
        <f>VLOOKUP(A1516,'Medical Examinations'!$A$1:$L$2336,12,FALSE)</f>
        <v>Normal</v>
      </c>
      <c r="L1516" t="str">
        <f>VLOOKUP(A1516,'Hospitalisation Details'!$A$1:$M$2344,12,FALSE)</f>
        <v>24-12-1985</v>
      </c>
      <c r="M1516">
        <f>VLOOKUP(A1516,'Hospitalisation Details'!$A$1:$M$2344,6,FALSE)</f>
        <v>6796.86</v>
      </c>
      <c r="N1516" t="str">
        <f>VLOOKUP(A1516,'Hospitalisation Details'!$A$1:$M$2344,7,FALSE)</f>
        <v>tier - 3</v>
      </c>
      <c r="O1516" t="str">
        <f>VLOOKUP(A1516,'Hospitalisation Details'!$A$1:$M$2344,8,FALSE)</f>
        <v>tier - 3</v>
      </c>
      <c r="P1516" t="str">
        <f>VLOOKUP(A1516,'Hospitalisation Details'!$A$1:$M$2344,9,FALSE)</f>
        <v>R1012</v>
      </c>
      <c r="Q1516">
        <f>VLOOKUP(A1516,'Hospitalisation Details'!$A$1:$M$2344,13,FALSE)</f>
        <v>37</v>
      </c>
    </row>
    <row r="1517" spans="1:17" ht="15.5" x14ac:dyDescent="0.35">
      <c r="A1517" s="21" t="s">
        <v>855</v>
      </c>
      <c r="B1517" t="str">
        <f>VLOOKUP('Customer Names'!A1517,'Customer Names'!$A$2:$C$2336,3,FALSE)</f>
        <v xml:space="preserve">  Jacob</v>
      </c>
      <c r="C1517">
        <f>VLOOKUP(A1517,'Medical Examinations'!$A$1:$L$2336,2, FALSE)</f>
        <v>24.02</v>
      </c>
      <c r="D1517">
        <f>VLOOKUP(A1517,'Medical Examinations'!$A$1:$L$2336,3,FALSE)</f>
        <v>4.38</v>
      </c>
      <c r="E1517" t="str">
        <f>VLOOKUP(A1517,'Medical Examinations'!$A$1:$L$2336,4,FALSE)</f>
        <v>No</v>
      </c>
      <c r="F1517" t="str">
        <f>VLOOKUP(A1517,'Medical Examinations'!$A$1:$L$2336,5,FALSE)</f>
        <v>No</v>
      </c>
      <c r="G1517" t="str">
        <f>VLOOKUP(A1517,'Medical Examinations'!$A$1:$L$2336,6,FALSE)</f>
        <v>No</v>
      </c>
      <c r="H1517" s="25">
        <f>VLOOKUP(A1517,'Medical Examinations'!$A$1:$L$2336,7,FALSE)</f>
        <v>0</v>
      </c>
      <c r="I1517" t="str">
        <f>VLOOKUP(A1517,'Medical Examinations'!$A$1:$L$2336,8,FALSE)</f>
        <v>No</v>
      </c>
      <c r="J1517" t="str">
        <f>VLOOKUP(A1517,'Medical Examinations'!$A$1:$L$2336,11,FALSE)</f>
        <v>Normal Weight</v>
      </c>
      <c r="K1517" t="str">
        <f>VLOOKUP(A1517,'Medical Examinations'!$A$1:$L$2336,12,FALSE)</f>
        <v>Normal</v>
      </c>
      <c r="L1517" t="str">
        <f>VLOOKUP(A1517,'Hospitalisation Details'!$A$1:$M$2344,12,FALSE)</f>
        <v>23-11-1980</v>
      </c>
      <c r="M1517">
        <f>VLOOKUP(A1517,'Hospitalisation Details'!$A$1:$M$2344,6,FALSE)</f>
        <v>6781.52</v>
      </c>
      <c r="N1517" t="str">
        <f>VLOOKUP(A1517,'Hospitalisation Details'!$A$1:$M$2344,7,FALSE)</f>
        <v>tier - 2</v>
      </c>
      <c r="O1517" t="str">
        <f>VLOOKUP(A1517,'Hospitalisation Details'!$A$1:$M$2344,8,FALSE)</f>
        <v>tier - 2</v>
      </c>
      <c r="P1517" t="str">
        <f>VLOOKUP(A1517,'Hospitalisation Details'!$A$1:$M$2344,9,FALSE)</f>
        <v>R1013</v>
      </c>
      <c r="Q1517">
        <f>VLOOKUP(A1517,'Hospitalisation Details'!$A$1:$M$2344,13,FALSE)</f>
        <v>42</v>
      </c>
    </row>
    <row r="1518" spans="1:17" ht="15.5" x14ac:dyDescent="0.35">
      <c r="A1518" s="21" t="s">
        <v>854</v>
      </c>
      <c r="B1518" t="str">
        <f>VLOOKUP('Customer Names'!A1518,'Customer Names'!$A$2:$C$2336,3,FALSE)</f>
        <v xml:space="preserve">  Jodi</v>
      </c>
      <c r="C1518">
        <f>VLOOKUP(A1518,'Medical Examinations'!$A$1:$L$2336,2, FALSE)</f>
        <v>36.08</v>
      </c>
      <c r="D1518">
        <f>VLOOKUP(A1518,'Medical Examinations'!$A$1:$L$2336,3,FALSE)</f>
        <v>11.61</v>
      </c>
      <c r="E1518" t="str">
        <f>VLOOKUP(A1518,'Medical Examinations'!$A$1:$L$2336,4,FALSE)</f>
        <v>yes</v>
      </c>
      <c r="F1518" t="str">
        <f>VLOOKUP(A1518,'Medical Examinations'!$A$1:$L$2336,5,FALSE)</f>
        <v>No</v>
      </c>
      <c r="G1518" t="str">
        <f>VLOOKUP(A1518,'Medical Examinations'!$A$1:$L$2336,6,FALSE)</f>
        <v>No</v>
      </c>
      <c r="H1518" s="25">
        <f>VLOOKUP(A1518,'Medical Examinations'!$A$1:$L$2336,7,FALSE)</f>
        <v>0</v>
      </c>
      <c r="I1518" t="str">
        <f>VLOOKUP(A1518,'Medical Examinations'!$A$1:$L$2336,8,FALSE)</f>
        <v>No</v>
      </c>
      <c r="J1518" t="str">
        <f>VLOOKUP(A1518,'Medical Examinations'!$A$1:$L$2336,11,FALSE)</f>
        <v>Obesity</v>
      </c>
      <c r="K1518" t="str">
        <f>VLOOKUP(A1518,'Medical Examinations'!$A$1:$L$2336,12,FALSE)</f>
        <v>Diabetes</v>
      </c>
      <c r="L1518" t="str">
        <f>VLOOKUP(A1518,'Hospitalisation Details'!$A$1:$M$2344,12,FALSE)</f>
        <v>08-10-1981</v>
      </c>
      <c r="M1518">
        <f>VLOOKUP(A1518,'Hospitalisation Details'!$A$1:$M$2344,6,FALSE)</f>
        <v>6781.35</v>
      </c>
      <c r="N1518" t="str">
        <f>VLOOKUP(A1518,'Hospitalisation Details'!$A$1:$M$2344,7,FALSE)</f>
        <v>tier - 2</v>
      </c>
      <c r="O1518" t="str">
        <f>VLOOKUP(A1518,'Hospitalisation Details'!$A$1:$M$2344,8,FALSE)</f>
        <v>tier - 1</v>
      </c>
      <c r="P1518" t="str">
        <f>VLOOKUP(A1518,'Hospitalisation Details'!$A$1:$M$2344,9,FALSE)</f>
        <v>R1013</v>
      </c>
      <c r="Q1518">
        <f>VLOOKUP(A1518,'Hospitalisation Details'!$A$1:$M$2344,13,FALSE)</f>
        <v>41</v>
      </c>
    </row>
    <row r="1519" spans="1:17" ht="15.5" x14ac:dyDescent="0.35">
      <c r="A1519" s="21" t="s">
        <v>853</v>
      </c>
      <c r="B1519" t="str">
        <f>VLOOKUP('Customer Names'!A1519,'Customer Names'!$A$2:$C$2336,3,FALSE)</f>
        <v xml:space="preserve">  Lauren</v>
      </c>
      <c r="C1519">
        <f>VLOOKUP(A1519,'Medical Examinations'!$A$1:$L$2336,2, FALSE)</f>
        <v>32.200000000000003</v>
      </c>
      <c r="D1519">
        <f>VLOOKUP(A1519,'Medical Examinations'!$A$1:$L$2336,3,FALSE)</f>
        <v>10.59</v>
      </c>
      <c r="E1519" t="str">
        <f>VLOOKUP(A1519,'Medical Examinations'!$A$1:$L$2336,4,FALSE)</f>
        <v>yes</v>
      </c>
      <c r="F1519" t="str">
        <f>VLOOKUP(A1519,'Medical Examinations'!$A$1:$L$2336,5,FALSE)</f>
        <v>No</v>
      </c>
      <c r="G1519" t="str">
        <f>VLOOKUP(A1519,'Medical Examinations'!$A$1:$L$2336,6,FALSE)</f>
        <v>No</v>
      </c>
      <c r="H1519" s="25">
        <f>VLOOKUP(A1519,'Medical Examinations'!$A$1:$L$2336,7,FALSE)</f>
        <v>0</v>
      </c>
      <c r="I1519" t="str">
        <f>VLOOKUP(A1519,'Medical Examinations'!$A$1:$L$2336,8,FALSE)</f>
        <v>No</v>
      </c>
      <c r="J1519" t="str">
        <f>VLOOKUP(A1519,'Medical Examinations'!$A$1:$L$2336,11,FALSE)</f>
        <v>Obesity</v>
      </c>
      <c r="K1519" t="str">
        <f>VLOOKUP(A1519,'Medical Examinations'!$A$1:$L$2336,12,FALSE)</f>
        <v>Diabetes</v>
      </c>
      <c r="L1519" t="str">
        <f>VLOOKUP(A1519,'Hospitalisation Details'!$A$1:$M$2344,12,FALSE)</f>
        <v>03-09-1981</v>
      </c>
      <c r="M1519">
        <f>VLOOKUP(A1519,'Hospitalisation Details'!$A$1:$M$2344,6,FALSE)</f>
        <v>6775.96</v>
      </c>
      <c r="N1519" t="str">
        <f>VLOOKUP(A1519,'Hospitalisation Details'!$A$1:$M$2344,7,FALSE)</f>
        <v>tier - 2</v>
      </c>
      <c r="O1519" t="str">
        <f>VLOOKUP(A1519,'Hospitalisation Details'!$A$1:$M$2344,8,FALSE)</f>
        <v>tier - 3</v>
      </c>
      <c r="P1519" t="str">
        <f>VLOOKUP(A1519,'Hospitalisation Details'!$A$1:$M$2344,9,FALSE)</f>
        <v>R1011</v>
      </c>
      <c r="Q1519">
        <f>VLOOKUP(A1519,'Hospitalisation Details'!$A$1:$M$2344,13,FALSE)</f>
        <v>41</v>
      </c>
    </row>
    <row r="1520" spans="1:17" ht="15.5" x14ac:dyDescent="0.35">
      <c r="A1520" s="21" t="s">
        <v>852</v>
      </c>
      <c r="B1520" t="str">
        <f>VLOOKUP('Customer Names'!A1520,'Customer Names'!$A$2:$C$2336,3,FALSE)</f>
        <v xml:space="preserve">  Misti C</v>
      </c>
      <c r="C1520">
        <f>VLOOKUP(A1520,'Medical Examinations'!$A$1:$L$2336,2, FALSE)</f>
        <v>28.05</v>
      </c>
      <c r="D1520">
        <f>VLOOKUP(A1520,'Medical Examinations'!$A$1:$L$2336,3,FALSE)</f>
        <v>11.85</v>
      </c>
      <c r="E1520" t="str">
        <f>VLOOKUP(A1520,'Medical Examinations'!$A$1:$L$2336,4,FALSE)</f>
        <v>yes</v>
      </c>
      <c r="F1520" t="str">
        <f>VLOOKUP(A1520,'Medical Examinations'!$A$1:$L$2336,5,FALSE)</f>
        <v>No</v>
      </c>
      <c r="G1520" t="str">
        <f>VLOOKUP(A1520,'Medical Examinations'!$A$1:$L$2336,6,FALSE)</f>
        <v>No</v>
      </c>
      <c r="H1520" s="25">
        <f>VLOOKUP(A1520,'Medical Examinations'!$A$1:$L$2336,7,FALSE)</f>
        <v>0</v>
      </c>
      <c r="I1520" t="str">
        <f>VLOOKUP(A1520,'Medical Examinations'!$A$1:$L$2336,8,FALSE)</f>
        <v>No</v>
      </c>
      <c r="J1520" t="str">
        <f>VLOOKUP(A1520,'Medical Examinations'!$A$1:$L$2336,11,FALSE)</f>
        <v>Over Weight</v>
      </c>
      <c r="K1520" t="str">
        <f>VLOOKUP(A1520,'Medical Examinations'!$A$1:$L$2336,12,FALSE)</f>
        <v>Diabetes</v>
      </c>
      <c r="L1520" t="str">
        <f>VLOOKUP(A1520,'Hospitalisation Details'!$A$1:$M$2344,12,FALSE)</f>
        <v>21-09-1981</v>
      </c>
      <c r="M1520">
        <f>VLOOKUP(A1520,'Hospitalisation Details'!$A$1:$M$2344,6,FALSE)</f>
        <v>6770.19</v>
      </c>
      <c r="N1520" t="str">
        <f>VLOOKUP(A1520,'Hospitalisation Details'!$A$1:$M$2344,7,FALSE)</f>
        <v>tier - 2</v>
      </c>
      <c r="O1520" t="str">
        <f>VLOOKUP(A1520,'Hospitalisation Details'!$A$1:$M$2344,8,FALSE)</f>
        <v>tier - 3</v>
      </c>
      <c r="P1520" t="str">
        <f>VLOOKUP(A1520,'Hospitalisation Details'!$A$1:$M$2344,9,FALSE)</f>
        <v>R1013</v>
      </c>
      <c r="Q1520">
        <f>VLOOKUP(A1520,'Hospitalisation Details'!$A$1:$M$2344,13,FALSE)</f>
        <v>41</v>
      </c>
    </row>
    <row r="1521" spans="1:17" ht="15.5" x14ac:dyDescent="0.35">
      <c r="A1521" s="21" t="s">
        <v>851</v>
      </c>
      <c r="B1521" t="str">
        <f>VLOOKUP('Customer Names'!A1521,'Customer Names'!$A$2:$C$2336,3,FALSE)</f>
        <v xml:space="preserve">  Angela J</v>
      </c>
      <c r="C1521">
        <f>VLOOKUP(A1521,'Medical Examinations'!$A$1:$L$2336,2, FALSE)</f>
        <v>19</v>
      </c>
      <c r="D1521">
        <f>VLOOKUP(A1521,'Medical Examinations'!$A$1:$L$2336,3,FALSE)</f>
        <v>5.46</v>
      </c>
      <c r="E1521" t="str">
        <f>VLOOKUP(A1521,'Medical Examinations'!$A$1:$L$2336,4,FALSE)</f>
        <v>yes</v>
      </c>
      <c r="F1521" t="str">
        <f>VLOOKUP(A1521,'Medical Examinations'!$A$1:$L$2336,5,FALSE)</f>
        <v>No</v>
      </c>
      <c r="G1521" t="str">
        <f>VLOOKUP(A1521,'Medical Examinations'!$A$1:$L$2336,6,FALSE)</f>
        <v>No</v>
      </c>
      <c r="H1521" s="25">
        <f>VLOOKUP(A1521,'Medical Examinations'!$A$1:$L$2336,7,FALSE)</f>
        <v>1</v>
      </c>
      <c r="I1521" t="str">
        <f>VLOOKUP(A1521,'Medical Examinations'!$A$1:$L$2336,8,FALSE)</f>
        <v>No</v>
      </c>
      <c r="J1521" t="str">
        <f>VLOOKUP(A1521,'Medical Examinations'!$A$1:$L$2336,11,FALSE)</f>
        <v>Normal Weight</v>
      </c>
      <c r="K1521" t="str">
        <f>VLOOKUP(A1521,'Medical Examinations'!$A$1:$L$2336,12,FALSE)</f>
        <v>Normal</v>
      </c>
      <c r="L1521" t="str">
        <f>VLOOKUP(A1521,'Hospitalisation Details'!$A$1:$M$2344,12,FALSE)</f>
        <v>10-10-1988</v>
      </c>
      <c r="M1521">
        <f>VLOOKUP(A1521,'Hospitalisation Details'!$A$1:$M$2344,6,FALSE)</f>
        <v>6753.04</v>
      </c>
      <c r="N1521" t="str">
        <f>VLOOKUP(A1521,'Hospitalisation Details'!$A$1:$M$2344,7,FALSE)</f>
        <v>tier - 2</v>
      </c>
      <c r="O1521" t="str">
        <f>VLOOKUP(A1521,'Hospitalisation Details'!$A$1:$M$2344,8,FALSE)</f>
        <v>tier - 2</v>
      </c>
      <c r="P1521" t="str">
        <f>VLOOKUP(A1521,'Hospitalisation Details'!$A$1:$M$2344,9,FALSE)</f>
        <v>R1024</v>
      </c>
      <c r="Q1521">
        <f>VLOOKUP(A1521,'Hospitalisation Details'!$A$1:$M$2344,13,FALSE)</f>
        <v>34</v>
      </c>
    </row>
    <row r="1522" spans="1:17" ht="15.5" x14ac:dyDescent="0.35">
      <c r="A1522" s="21" t="s">
        <v>850</v>
      </c>
      <c r="B1522" t="str">
        <f>VLOOKUP('Customer Names'!A1522,'Customer Names'!$A$2:$C$2336,3,FALSE)</f>
        <v xml:space="preserve">  Jonathan D</v>
      </c>
      <c r="C1522">
        <f>VLOOKUP(A1522,'Medical Examinations'!$A$1:$L$2336,2, FALSE)</f>
        <v>16.13</v>
      </c>
      <c r="D1522">
        <f>VLOOKUP(A1522,'Medical Examinations'!$A$1:$L$2336,3,FALSE)</f>
        <v>4.54</v>
      </c>
      <c r="E1522" t="str">
        <f>VLOOKUP(A1522,'Medical Examinations'!$A$1:$L$2336,4,FALSE)</f>
        <v>yes</v>
      </c>
      <c r="F1522" t="str">
        <f>VLOOKUP(A1522,'Medical Examinations'!$A$1:$L$2336,5,FALSE)</f>
        <v>No</v>
      </c>
      <c r="G1522" t="str">
        <f>VLOOKUP(A1522,'Medical Examinations'!$A$1:$L$2336,6,FALSE)</f>
        <v>No</v>
      </c>
      <c r="H1522" s="25">
        <f>VLOOKUP(A1522,'Medical Examinations'!$A$1:$L$2336,7,FALSE)</f>
        <v>2</v>
      </c>
      <c r="I1522" t="str">
        <f>VLOOKUP(A1522,'Medical Examinations'!$A$1:$L$2336,8,FALSE)</f>
        <v>No</v>
      </c>
      <c r="J1522" t="str">
        <f>VLOOKUP(A1522,'Medical Examinations'!$A$1:$L$2336,11,FALSE)</f>
        <v>Underweight</v>
      </c>
      <c r="K1522" t="str">
        <f>VLOOKUP(A1522,'Medical Examinations'!$A$1:$L$2336,12,FALSE)</f>
        <v>Normal</v>
      </c>
      <c r="L1522" t="str">
        <f>VLOOKUP(A1522,'Hospitalisation Details'!$A$1:$M$2344,12,FALSE)</f>
        <v>09-12-1966</v>
      </c>
      <c r="M1522">
        <f>VLOOKUP(A1522,'Hospitalisation Details'!$A$1:$M$2344,6,FALSE)</f>
        <v>6750.27</v>
      </c>
      <c r="N1522" t="str">
        <f>VLOOKUP(A1522,'Hospitalisation Details'!$A$1:$M$2344,7,FALSE)</f>
        <v>tier - 3</v>
      </c>
      <c r="O1522" t="str">
        <f>VLOOKUP(A1522,'Hospitalisation Details'!$A$1:$M$2344,8,FALSE)</f>
        <v>tier - 2</v>
      </c>
      <c r="P1522" t="str">
        <f>VLOOKUP(A1522,'Hospitalisation Details'!$A$1:$M$2344,9,FALSE)</f>
        <v>R1013</v>
      </c>
      <c r="Q1522">
        <f>VLOOKUP(A1522,'Hospitalisation Details'!$A$1:$M$2344,13,FALSE)</f>
        <v>56</v>
      </c>
    </row>
    <row r="1523" spans="1:17" ht="15.5" x14ac:dyDescent="0.35">
      <c r="A1523" s="21" t="s">
        <v>849</v>
      </c>
      <c r="B1523" t="str">
        <f>VLOOKUP('Customer Names'!A1523,'Customer Names'!$A$2:$C$2336,3,FALSE)</f>
        <v xml:space="preserve">  Victoria</v>
      </c>
      <c r="C1523">
        <f>VLOOKUP(A1523,'Medical Examinations'!$A$1:$L$2336,2, FALSE)</f>
        <v>18.77</v>
      </c>
      <c r="D1523">
        <f>VLOOKUP(A1523,'Medical Examinations'!$A$1:$L$2336,3,FALSE)</f>
        <v>11.98</v>
      </c>
      <c r="E1523" t="str">
        <f>VLOOKUP(A1523,'Medical Examinations'!$A$1:$L$2336,4,FALSE)</f>
        <v>yes</v>
      </c>
      <c r="F1523" t="str">
        <f>VLOOKUP(A1523,'Medical Examinations'!$A$1:$L$2336,5,FALSE)</f>
        <v>No</v>
      </c>
      <c r="G1523" t="str">
        <f>VLOOKUP(A1523,'Medical Examinations'!$A$1:$L$2336,6,FALSE)</f>
        <v>No</v>
      </c>
      <c r="H1523" s="25">
        <f>VLOOKUP(A1523,'Medical Examinations'!$A$1:$L$2336,7,FALSE)</f>
        <v>2</v>
      </c>
      <c r="I1523" t="str">
        <f>VLOOKUP(A1523,'Medical Examinations'!$A$1:$L$2336,8,FALSE)</f>
        <v>No</v>
      </c>
      <c r="J1523" t="str">
        <f>VLOOKUP(A1523,'Medical Examinations'!$A$1:$L$2336,11,FALSE)</f>
        <v>Normal Weight</v>
      </c>
      <c r="K1523" t="str">
        <f>VLOOKUP(A1523,'Medical Examinations'!$A$1:$L$2336,12,FALSE)</f>
        <v>Diabetes</v>
      </c>
      <c r="L1523" t="str">
        <f>VLOOKUP(A1523,'Hospitalisation Details'!$A$1:$M$2344,12,FALSE)</f>
        <v>17-06-1970</v>
      </c>
      <c r="M1523">
        <f>VLOOKUP(A1523,'Hospitalisation Details'!$A$1:$M$2344,6,FALSE)</f>
        <v>6749.63</v>
      </c>
      <c r="N1523" t="str">
        <f>VLOOKUP(A1523,'Hospitalisation Details'!$A$1:$M$2344,7,FALSE)</f>
        <v>tier - 2</v>
      </c>
      <c r="O1523" t="str">
        <f>VLOOKUP(A1523,'Hospitalisation Details'!$A$1:$M$2344,8,FALSE)</f>
        <v>tier - 1</v>
      </c>
      <c r="P1523" t="str">
        <f>VLOOKUP(A1523,'Hospitalisation Details'!$A$1:$M$2344,9,FALSE)</f>
        <v>R1013</v>
      </c>
      <c r="Q1523">
        <f>VLOOKUP(A1523,'Hospitalisation Details'!$A$1:$M$2344,13,FALSE)</f>
        <v>53</v>
      </c>
    </row>
    <row r="1524" spans="1:17" ht="15.5" x14ac:dyDescent="0.35">
      <c r="A1524" s="21" t="s">
        <v>848</v>
      </c>
      <c r="B1524" t="str">
        <f>VLOOKUP('Customer Names'!A1524,'Customer Names'!$A$2:$C$2336,3,FALSE)</f>
        <v xml:space="preserve">  Adrian R</v>
      </c>
      <c r="C1524">
        <f>VLOOKUP(A1524,'Medical Examinations'!$A$1:$L$2336,2, FALSE)</f>
        <v>28.88</v>
      </c>
      <c r="D1524">
        <f>VLOOKUP(A1524,'Medical Examinations'!$A$1:$L$2336,3,FALSE)</f>
        <v>6.59</v>
      </c>
      <c r="E1524" t="str">
        <f>VLOOKUP(A1524,'Medical Examinations'!$A$1:$L$2336,4,FALSE)</f>
        <v>yes</v>
      </c>
      <c r="F1524" t="str">
        <f>VLOOKUP(A1524,'Medical Examinations'!$A$1:$L$2336,5,FALSE)</f>
        <v>No</v>
      </c>
      <c r="G1524" t="str">
        <f>VLOOKUP(A1524,'Medical Examinations'!$A$1:$L$2336,6,FALSE)</f>
        <v>No</v>
      </c>
      <c r="H1524" s="25">
        <f>VLOOKUP(A1524,'Medical Examinations'!$A$1:$L$2336,7,FALSE)</f>
        <v>1</v>
      </c>
      <c r="I1524" t="str">
        <f>VLOOKUP(A1524,'Medical Examinations'!$A$1:$L$2336,8,FALSE)</f>
        <v>No</v>
      </c>
      <c r="J1524" t="str">
        <f>VLOOKUP(A1524,'Medical Examinations'!$A$1:$L$2336,11,FALSE)</f>
        <v>Over Weight</v>
      </c>
      <c r="K1524" t="str">
        <f>VLOOKUP(A1524,'Medical Examinations'!$A$1:$L$2336,12,FALSE)</f>
        <v>Diabetes</v>
      </c>
      <c r="L1524" t="str">
        <f>VLOOKUP(A1524,'Hospitalisation Details'!$A$1:$M$2344,12,FALSE)</f>
        <v>05-06-1986</v>
      </c>
      <c r="M1524">
        <f>VLOOKUP(A1524,'Hospitalisation Details'!$A$1:$M$2344,6,FALSE)</f>
        <v>6748.59</v>
      </c>
      <c r="N1524" t="str">
        <f>VLOOKUP(A1524,'Hospitalisation Details'!$A$1:$M$2344,7,FALSE)</f>
        <v>tier - 3</v>
      </c>
      <c r="O1524" t="str">
        <f>VLOOKUP(A1524,'Hospitalisation Details'!$A$1:$M$2344,8,FALSE)</f>
        <v>tier - 1</v>
      </c>
      <c r="P1524" t="str">
        <f>VLOOKUP(A1524,'Hospitalisation Details'!$A$1:$M$2344,9,FALSE)</f>
        <v>R1016</v>
      </c>
      <c r="Q1524">
        <f>VLOOKUP(A1524,'Hospitalisation Details'!$A$1:$M$2344,13,FALSE)</f>
        <v>37</v>
      </c>
    </row>
    <row r="1525" spans="1:17" ht="15.5" x14ac:dyDescent="0.35">
      <c r="A1525" s="21" t="s">
        <v>847</v>
      </c>
      <c r="B1525" t="str">
        <f>VLOOKUP('Customer Names'!A1525,'Customer Names'!$A$2:$C$2336,3,FALSE)</f>
        <v xml:space="preserve">  Andrew</v>
      </c>
      <c r="C1525">
        <f>VLOOKUP(A1525,'Medical Examinations'!$A$1:$L$2336,2, FALSE)</f>
        <v>27.55</v>
      </c>
      <c r="D1525">
        <f>VLOOKUP(A1525,'Medical Examinations'!$A$1:$L$2336,3,FALSE)</f>
        <v>10.83</v>
      </c>
      <c r="E1525" t="str">
        <f>VLOOKUP(A1525,'Medical Examinations'!$A$1:$L$2336,4,FALSE)</f>
        <v>yes</v>
      </c>
      <c r="F1525" t="str">
        <f>VLOOKUP(A1525,'Medical Examinations'!$A$1:$L$2336,5,FALSE)</f>
        <v>No</v>
      </c>
      <c r="G1525" t="str">
        <f>VLOOKUP(A1525,'Medical Examinations'!$A$1:$L$2336,6,FALSE)</f>
        <v>No</v>
      </c>
      <c r="H1525" s="25">
        <f>VLOOKUP(A1525,'Medical Examinations'!$A$1:$L$2336,7,FALSE)</f>
        <v>1</v>
      </c>
      <c r="I1525" t="str">
        <f>VLOOKUP(A1525,'Medical Examinations'!$A$1:$L$2336,8,FALSE)</f>
        <v>No</v>
      </c>
      <c r="J1525" t="str">
        <f>VLOOKUP(A1525,'Medical Examinations'!$A$1:$L$2336,11,FALSE)</f>
        <v>Over Weight</v>
      </c>
      <c r="K1525" t="str">
        <f>VLOOKUP(A1525,'Medical Examinations'!$A$1:$L$2336,12,FALSE)</f>
        <v>Diabetes</v>
      </c>
      <c r="L1525" t="str">
        <f>VLOOKUP(A1525,'Hospitalisation Details'!$A$1:$M$2344,12,FALSE)</f>
        <v>07-08-1986</v>
      </c>
      <c r="M1525">
        <f>VLOOKUP(A1525,'Hospitalisation Details'!$A$1:$M$2344,6,FALSE)</f>
        <v>6746.74</v>
      </c>
      <c r="N1525" t="str">
        <f>VLOOKUP(A1525,'Hospitalisation Details'!$A$1:$M$2344,7,FALSE)</f>
        <v>tier - 3</v>
      </c>
      <c r="O1525" t="str">
        <f>VLOOKUP(A1525,'Hospitalisation Details'!$A$1:$M$2344,8,FALSE)</f>
        <v>tier - 2</v>
      </c>
      <c r="P1525" t="str">
        <f>VLOOKUP(A1525,'Hospitalisation Details'!$A$1:$M$2344,9,FALSE)</f>
        <v>R1016</v>
      </c>
      <c r="Q1525">
        <f>VLOOKUP(A1525,'Hospitalisation Details'!$A$1:$M$2344,13,FALSE)</f>
        <v>36</v>
      </c>
    </row>
    <row r="1526" spans="1:17" ht="15.5" x14ac:dyDescent="0.35">
      <c r="A1526" s="21" t="s">
        <v>846</v>
      </c>
      <c r="B1526" t="str">
        <f>VLOOKUP('Customer Names'!A1526,'Customer Names'!$A$2:$C$2336,3,FALSE)</f>
        <v xml:space="preserve">  Jason A</v>
      </c>
      <c r="C1526">
        <f>VLOOKUP(A1526,'Medical Examinations'!$A$1:$L$2336,2, FALSE)</f>
        <v>15.6</v>
      </c>
      <c r="D1526">
        <f>VLOOKUP(A1526,'Medical Examinations'!$A$1:$L$2336,3,FALSE)</f>
        <v>8.6</v>
      </c>
      <c r="E1526" t="str">
        <f>VLOOKUP(A1526,'Medical Examinations'!$A$1:$L$2336,4,FALSE)</f>
        <v>No</v>
      </c>
      <c r="F1526" t="str">
        <f>VLOOKUP(A1526,'Medical Examinations'!$A$1:$L$2336,5,FALSE)</f>
        <v>No</v>
      </c>
      <c r="G1526" t="str">
        <f>VLOOKUP(A1526,'Medical Examinations'!$A$1:$L$2336,6,FALSE)</f>
        <v>No</v>
      </c>
      <c r="H1526" s="25">
        <f>VLOOKUP(A1526,'Medical Examinations'!$A$1:$L$2336,7,FALSE)</f>
        <v>0</v>
      </c>
      <c r="I1526" t="str">
        <f>VLOOKUP(A1526,'Medical Examinations'!$A$1:$L$2336,8,FALSE)</f>
        <v>No</v>
      </c>
      <c r="J1526" t="str">
        <f>VLOOKUP(A1526,'Medical Examinations'!$A$1:$L$2336,11,FALSE)</f>
        <v>Underweight</v>
      </c>
      <c r="K1526" t="str">
        <f>VLOOKUP(A1526,'Medical Examinations'!$A$1:$L$2336,12,FALSE)</f>
        <v>Diabetes</v>
      </c>
      <c r="L1526" t="str">
        <f>VLOOKUP(A1526,'Hospitalisation Details'!$A$1:$M$2344,12,FALSE)</f>
        <v>18-07-1968</v>
      </c>
      <c r="M1526">
        <f>VLOOKUP(A1526,'Hospitalisation Details'!$A$1:$M$2344,6,FALSE)</f>
        <v>6738.84</v>
      </c>
      <c r="N1526" t="str">
        <f>VLOOKUP(A1526,'Hospitalisation Details'!$A$1:$M$2344,7,FALSE)</f>
        <v>tier - 3</v>
      </c>
      <c r="O1526" t="str">
        <f>VLOOKUP(A1526,'Hospitalisation Details'!$A$1:$M$2344,8,FALSE)</f>
        <v>tier - 1</v>
      </c>
      <c r="P1526" t="str">
        <f>VLOOKUP(A1526,'Hospitalisation Details'!$A$1:$M$2344,9,FALSE)</f>
        <v>R1012</v>
      </c>
      <c r="Q1526">
        <f>VLOOKUP(A1526,'Hospitalisation Details'!$A$1:$M$2344,13,FALSE)</f>
        <v>55</v>
      </c>
    </row>
    <row r="1527" spans="1:17" ht="15.5" x14ac:dyDescent="0.35">
      <c r="A1527" s="21" t="s">
        <v>845</v>
      </c>
      <c r="B1527" t="str">
        <f>VLOOKUP('Customer Names'!A1527,'Customer Names'!$A$2:$C$2336,3,FALSE)</f>
        <v xml:space="preserve">  Rachel</v>
      </c>
      <c r="C1527">
        <f>VLOOKUP(A1527,'Medical Examinations'!$A$1:$L$2336,2, FALSE)</f>
        <v>21.99</v>
      </c>
      <c r="D1527">
        <f>VLOOKUP(A1527,'Medical Examinations'!$A$1:$L$2336,3,FALSE)</f>
        <v>11.17</v>
      </c>
      <c r="E1527" t="str">
        <f>VLOOKUP(A1527,'Medical Examinations'!$A$1:$L$2336,4,FALSE)</f>
        <v>No</v>
      </c>
      <c r="F1527" t="str">
        <f>VLOOKUP(A1527,'Medical Examinations'!$A$1:$L$2336,5,FALSE)</f>
        <v>No</v>
      </c>
      <c r="G1527" t="str">
        <f>VLOOKUP(A1527,'Medical Examinations'!$A$1:$L$2336,6,FALSE)</f>
        <v>No</v>
      </c>
      <c r="H1527" s="25">
        <f>VLOOKUP(A1527,'Medical Examinations'!$A$1:$L$2336,7,FALSE)</f>
        <v>0</v>
      </c>
      <c r="I1527" t="str">
        <f>VLOOKUP(A1527,'Medical Examinations'!$A$1:$L$2336,8,FALSE)</f>
        <v>No</v>
      </c>
      <c r="J1527" t="str">
        <f>VLOOKUP(A1527,'Medical Examinations'!$A$1:$L$2336,11,FALSE)</f>
        <v>Normal Weight</v>
      </c>
      <c r="K1527" t="str">
        <f>VLOOKUP(A1527,'Medical Examinations'!$A$1:$L$2336,12,FALSE)</f>
        <v>Diabetes</v>
      </c>
      <c r="L1527" t="str">
        <f>VLOOKUP(A1527,'Hospitalisation Details'!$A$1:$M$2344,12,FALSE)</f>
        <v>21-10-1978</v>
      </c>
      <c r="M1527">
        <f>VLOOKUP(A1527,'Hospitalisation Details'!$A$1:$M$2344,6,FALSE)</f>
        <v>6737.98</v>
      </c>
      <c r="N1527" t="str">
        <f>VLOOKUP(A1527,'Hospitalisation Details'!$A$1:$M$2344,7,FALSE)</f>
        <v>tier - 2</v>
      </c>
      <c r="O1527" t="str">
        <f>VLOOKUP(A1527,'Hospitalisation Details'!$A$1:$M$2344,8,FALSE)</f>
        <v>tier - 3</v>
      </c>
      <c r="P1527" t="str">
        <f>VLOOKUP(A1527,'Hospitalisation Details'!$A$1:$M$2344,9,FALSE)</f>
        <v>R1013</v>
      </c>
      <c r="Q1527">
        <f>VLOOKUP(A1527,'Hospitalisation Details'!$A$1:$M$2344,13,FALSE)</f>
        <v>44</v>
      </c>
    </row>
    <row r="1528" spans="1:17" ht="15.5" x14ac:dyDescent="0.35">
      <c r="A1528" s="21" t="s">
        <v>844</v>
      </c>
      <c r="B1528" t="str">
        <f>VLOOKUP('Customer Names'!A1528,'Customer Names'!$A$2:$C$2336,3,FALSE)</f>
        <v xml:space="preserve">  Susan</v>
      </c>
      <c r="C1528">
        <f>VLOOKUP(A1528,'Medical Examinations'!$A$1:$L$2336,2, FALSE)</f>
        <v>34.85</v>
      </c>
      <c r="D1528">
        <f>VLOOKUP(A1528,'Medical Examinations'!$A$1:$L$2336,3,FALSE)</f>
        <v>5.75</v>
      </c>
      <c r="E1528" t="str">
        <f>VLOOKUP(A1528,'Medical Examinations'!$A$1:$L$2336,4,FALSE)</f>
        <v>No</v>
      </c>
      <c r="F1528" t="str">
        <f>VLOOKUP(A1528,'Medical Examinations'!$A$1:$L$2336,5,FALSE)</f>
        <v>No</v>
      </c>
      <c r="G1528" t="str">
        <f>VLOOKUP(A1528,'Medical Examinations'!$A$1:$L$2336,6,FALSE)</f>
        <v>No</v>
      </c>
      <c r="H1528" s="25">
        <f>VLOOKUP(A1528,'Medical Examinations'!$A$1:$L$2336,7,FALSE)</f>
        <v>0</v>
      </c>
      <c r="I1528" t="str">
        <f>VLOOKUP(A1528,'Medical Examinations'!$A$1:$L$2336,8,FALSE)</f>
        <v>No</v>
      </c>
      <c r="J1528" t="str">
        <f>VLOOKUP(A1528,'Medical Examinations'!$A$1:$L$2336,11,FALSE)</f>
        <v>Obesity</v>
      </c>
      <c r="K1528" t="str">
        <f>VLOOKUP(A1528,'Medical Examinations'!$A$1:$L$2336,12,FALSE)</f>
        <v>Prediabetes</v>
      </c>
      <c r="L1528" t="str">
        <f>VLOOKUP(A1528,'Hospitalisation Details'!$A$1:$M$2344,12,FALSE)</f>
        <v>13-06-1994</v>
      </c>
      <c r="M1528">
        <f>VLOOKUP(A1528,'Hospitalisation Details'!$A$1:$M$2344,6,FALSE)</f>
        <v>6721.37</v>
      </c>
      <c r="N1528" t="str">
        <f>VLOOKUP(A1528,'Hospitalisation Details'!$A$1:$M$2344,7,FALSE)</f>
        <v>tier - 2</v>
      </c>
      <c r="O1528" t="str">
        <f>VLOOKUP(A1528,'Hospitalisation Details'!$A$1:$M$2344,8,FALSE)</f>
        <v>tier - 1</v>
      </c>
      <c r="P1528" t="str">
        <f>VLOOKUP(A1528,'Hospitalisation Details'!$A$1:$M$2344,9,FALSE)</f>
        <v>R1012</v>
      </c>
      <c r="Q1528">
        <f>VLOOKUP(A1528,'Hospitalisation Details'!$A$1:$M$2344,13,FALSE)</f>
        <v>29</v>
      </c>
    </row>
    <row r="1529" spans="1:17" ht="15.5" x14ac:dyDescent="0.35">
      <c r="A1529" s="21" t="s">
        <v>843</v>
      </c>
      <c r="B1529" t="str">
        <f>VLOOKUP('Customer Names'!A1529,'Customer Names'!$A$2:$C$2336,3,FALSE)</f>
        <v xml:space="preserve">  Cameron M</v>
      </c>
      <c r="C1529">
        <f>VLOOKUP(A1529,'Medical Examinations'!$A$1:$L$2336,2, FALSE)</f>
        <v>24.51</v>
      </c>
      <c r="D1529">
        <f>VLOOKUP(A1529,'Medical Examinations'!$A$1:$L$2336,3,FALSE)</f>
        <v>4.83</v>
      </c>
      <c r="E1529" t="str">
        <f>VLOOKUP(A1529,'Medical Examinations'!$A$1:$L$2336,4,FALSE)</f>
        <v>yes</v>
      </c>
      <c r="F1529" t="str">
        <f>VLOOKUP(A1529,'Medical Examinations'!$A$1:$L$2336,5,FALSE)</f>
        <v>No</v>
      </c>
      <c r="G1529" t="str">
        <f>VLOOKUP(A1529,'Medical Examinations'!$A$1:$L$2336,6,FALSE)</f>
        <v>Yes</v>
      </c>
      <c r="H1529" s="25">
        <f>VLOOKUP(A1529,'Medical Examinations'!$A$1:$L$2336,7,FALSE)</f>
        <v>1</v>
      </c>
      <c r="I1529" t="str">
        <f>VLOOKUP(A1529,'Medical Examinations'!$A$1:$L$2336,8,FALSE)</f>
        <v>No</v>
      </c>
      <c r="J1529" t="str">
        <f>VLOOKUP(A1529,'Medical Examinations'!$A$1:$L$2336,11,FALSE)</f>
        <v>Normal Weight</v>
      </c>
      <c r="K1529" t="str">
        <f>VLOOKUP(A1529,'Medical Examinations'!$A$1:$L$2336,12,FALSE)</f>
        <v>Normal</v>
      </c>
      <c r="L1529" t="str">
        <f>VLOOKUP(A1529,'Hospitalisation Details'!$A$1:$M$2344,12,FALSE)</f>
        <v>12-06-1983</v>
      </c>
      <c r="M1529">
        <f>VLOOKUP(A1529,'Hospitalisation Details'!$A$1:$M$2344,6,FALSE)</f>
        <v>6710.19</v>
      </c>
      <c r="N1529" t="str">
        <f>VLOOKUP(A1529,'Hospitalisation Details'!$A$1:$M$2344,7,FALSE)</f>
        <v>tier - 3</v>
      </c>
      <c r="O1529" t="str">
        <f>VLOOKUP(A1529,'Hospitalisation Details'!$A$1:$M$2344,8,FALSE)</f>
        <v>tier - 3</v>
      </c>
      <c r="P1529" t="str">
        <f>VLOOKUP(A1529,'Hospitalisation Details'!$A$1:$M$2344,9,FALSE)</f>
        <v>R1012</v>
      </c>
      <c r="Q1529">
        <f>VLOOKUP(A1529,'Hospitalisation Details'!$A$1:$M$2344,13,FALSE)</f>
        <v>40</v>
      </c>
    </row>
    <row r="1530" spans="1:17" ht="15.5" x14ac:dyDescent="0.35">
      <c r="A1530" s="21" t="s">
        <v>842</v>
      </c>
      <c r="B1530" t="str">
        <f>VLOOKUP('Customer Names'!A1530,'Customer Names'!$A$2:$C$2336,3,FALSE)</f>
        <v xml:space="preserve">  Claudia A</v>
      </c>
      <c r="C1530">
        <f>VLOOKUP(A1530,'Medical Examinations'!$A$1:$L$2336,2, FALSE)</f>
        <v>19.399999999999999</v>
      </c>
      <c r="D1530">
        <f>VLOOKUP(A1530,'Medical Examinations'!$A$1:$L$2336,3,FALSE)</f>
        <v>11.93</v>
      </c>
      <c r="E1530" t="str">
        <f>VLOOKUP(A1530,'Medical Examinations'!$A$1:$L$2336,4,FALSE)</f>
        <v>No</v>
      </c>
      <c r="F1530" t="str">
        <f>VLOOKUP(A1530,'Medical Examinations'!$A$1:$L$2336,5,FALSE)</f>
        <v>No</v>
      </c>
      <c r="G1530" t="str">
        <f>VLOOKUP(A1530,'Medical Examinations'!$A$1:$L$2336,6,FALSE)</f>
        <v>No</v>
      </c>
      <c r="H1530" s="25">
        <f>VLOOKUP(A1530,'Medical Examinations'!$A$1:$L$2336,7,FALSE)</f>
        <v>0</v>
      </c>
      <c r="I1530" t="str">
        <f>VLOOKUP(A1530,'Medical Examinations'!$A$1:$L$2336,8,FALSE)</f>
        <v>No</v>
      </c>
      <c r="J1530" t="str">
        <f>VLOOKUP(A1530,'Medical Examinations'!$A$1:$L$2336,11,FALSE)</f>
        <v>Normal Weight</v>
      </c>
      <c r="K1530" t="str">
        <f>VLOOKUP(A1530,'Medical Examinations'!$A$1:$L$2336,12,FALSE)</f>
        <v>Diabetes</v>
      </c>
      <c r="L1530" t="str">
        <f>VLOOKUP(A1530,'Hospitalisation Details'!$A$1:$M$2344,12,FALSE)</f>
        <v>12-12-1971</v>
      </c>
      <c r="M1530">
        <f>VLOOKUP(A1530,'Hospitalisation Details'!$A$1:$M$2344,6,FALSE)</f>
        <v>6706.47</v>
      </c>
      <c r="N1530" t="str">
        <f>VLOOKUP(A1530,'Hospitalisation Details'!$A$1:$M$2344,7,FALSE)</f>
        <v>tier - 2</v>
      </c>
      <c r="O1530" t="str">
        <f>VLOOKUP(A1530,'Hospitalisation Details'!$A$1:$M$2344,8,FALSE)</f>
        <v>tier - 1</v>
      </c>
      <c r="P1530" t="str">
        <f>VLOOKUP(A1530,'Hospitalisation Details'!$A$1:$M$2344,9,FALSE)</f>
        <v>R1013</v>
      </c>
      <c r="Q1530">
        <f>VLOOKUP(A1530,'Hospitalisation Details'!$A$1:$M$2344,13,FALSE)</f>
        <v>51</v>
      </c>
    </row>
    <row r="1531" spans="1:17" ht="15.5" x14ac:dyDescent="0.35">
      <c r="A1531" s="21" t="s">
        <v>841</v>
      </c>
      <c r="B1531" t="str">
        <f>VLOOKUP('Customer Names'!A1531,'Customer Names'!$A$2:$C$2336,3,FALSE)</f>
        <v xml:space="preserve">  Kate</v>
      </c>
      <c r="C1531">
        <f>VLOOKUP(A1531,'Medical Examinations'!$A$1:$L$2336,2, FALSE)</f>
        <v>15.1</v>
      </c>
      <c r="D1531">
        <f>VLOOKUP(A1531,'Medical Examinations'!$A$1:$L$2336,3,FALSE)</f>
        <v>8.41</v>
      </c>
      <c r="E1531" t="str">
        <f>VLOOKUP(A1531,'Medical Examinations'!$A$1:$L$2336,4,FALSE)</f>
        <v>No</v>
      </c>
      <c r="F1531" t="str">
        <f>VLOOKUP(A1531,'Medical Examinations'!$A$1:$L$2336,5,FALSE)</f>
        <v>No</v>
      </c>
      <c r="G1531" t="str">
        <f>VLOOKUP(A1531,'Medical Examinations'!$A$1:$L$2336,6,FALSE)</f>
        <v>No</v>
      </c>
      <c r="H1531" s="25">
        <f>VLOOKUP(A1531,'Medical Examinations'!$A$1:$L$2336,7,FALSE)</f>
        <v>0</v>
      </c>
      <c r="I1531" t="str">
        <f>VLOOKUP(A1531,'Medical Examinations'!$A$1:$L$2336,8,FALSE)</f>
        <v>No</v>
      </c>
      <c r="J1531" t="str">
        <f>VLOOKUP(A1531,'Medical Examinations'!$A$1:$L$2336,11,FALSE)</f>
        <v>Underweight</v>
      </c>
      <c r="K1531" t="str">
        <f>VLOOKUP(A1531,'Medical Examinations'!$A$1:$L$2336,12,FALSE)</f>
        <v>Diabetes</v>
      </c>
      <c r="L1531" t="str">
        <f>VLOOKUP(A1531,'Hospitalisation Details'!$A$1:$M$2344,12,FALSE)</f>
        <v>13-07-1968</v>
      </c>
      <c r="M1531">
        <f>VLOOKUP(A1531,'Hospitalisation Details'!$A$1:$M$2344,6,FALSE)</f>
        <v>6700.56</v>
      </c>
      <c r="N1531" t="str">
        <f>VLOOKUP(A1531,'Hospitalisation Details'!$A$1:$M$2344,7,FALSE)</f>
        <v>tier - 3</v>
      </c>
      <c r="O1531" t="str">
        <f>VLOOKUP(A1531,'Hospitalisation Details'!$A$1:$M$2344,8,FALSE)</f>
        <v>tier - 1</v>
      </c>
      <c r="P1531" t="str">
        <f>VLOOKUP(A1531,'Hospitalisation Details'!$A$1:$M$2344,9,FALSE)</f>
        <v>R1012</v>
      </c>
      <c r="Q1531">
        <f>VLOOKUP(A1531,'Hospitalisation Details'!$A$1:$M$2344,13,FALSE)</f>
        <v>55</v>
      </c>
    </row>
    <row r="1532" spans="1:17" ht="15.5" x14ac:dyDescent="0.35">
      <c r="A1532" s="21" t="s">
        <v>840</v>
      </c>
      <c r="B1532" t="str">
        <f>VLOOKUP('Customer Names'!A1532,'Customer Names'!$A$2:$C$2336,3,FALSE)</f>
        <v xml:space="preserve">  Nicole M</v>
      </c>
      <c r="C1532">
        <f>VLOOKUP(A1532,'Medical Examinations'!$A$1:$L$2336,2, FALSE)</f>
        <v>23.37</v>
      </c>
      <c r="D1532">
        <f>VLOOKUP(A1532,'Medical Examinations'!$A$1:$L$2336,3,FALSE)</f>
        <v>5.59</v>
      </c>
      <c r="E1532" t="str">
        <f>VLOOKUP(A1532,'Medical Examinations'!$A$1:$L$2336,4,FALSE)</f>
        <v>yes</v>
      </c>
      <c r="F1532" t="str">
        <f>VLOOKUP(A1532,'Medical Examinations'!$A$1:$L$2336,5,FALSE)</f>
        <v>No</v>
      </c>
      <c r="G1532" t="str">
        <f>VLOOKUP(A1532,'Medical Examinations'!$A$1:$L$2336,6,FALSE)</f>
        <v>No</v>
      </c>
      <c r="H1532" s="25">
        <f>VLOOKUP(A1532,'Medical Examinations'!$A$1:$L$2336,7,FALSE)</f>
        <v>0</v>
      </c>
      <c r="I1532" t="str">
        <f>VLOOKUP(A1532,'Medical Examinations'!$A$1:$L$2336,8,FALSE)</f>
        <v>No</v>
      </c>
      <c r="J1532" t="str">
        <f>VLOOKUP(A1532,'Medical Examinations'!$A$1:$L$2336,11,FALSE)</f>
        <v>Normal Weight</v>
      </c>
      <c r="K1532" t="str">
        <f>VLOOKUP(A1532,'Medical Examinations'!$A$1:$L$2336,12,FALSE)</f>
        <v>Normal</v>
      </c>
      <c r="L1532" t="str">
        <f>VLOOKUP(A1532,'Hospitalisation Details'!$A$1:$M$2344,12,FALSE)</f>
        <v>09-07-1985</v>
      </c>
      <c r="M1532">
        <f>VLOOKUP(A1532,'Hospitalisation Details'!$A$1:$M$2344,6,FALSE)</f>
        <v>6686.43</v>
      </c>
      <c r="N1532" t="str">
        <f>VLOOKUP(A1532,'Hospitalisation Details'!$A$1:$M$2344,7,FALSE)</f>
        <v>tier - 2</v>
      </c>
      <c r="O1532" t="str">
        <f>VLOOKUP(A1532,'Hospitalisation Details'!$A$1:$M$2344,8,FALSE)</f>
        <v>tier - 3</v>
      </c>
      <c r="P1532" t="str">
        <f>VLOOKUP(A1532,'Hospitalisation Details'!$A$1:$M$2344,9,FALSE)</f>
        <v>R1012</v>
      </c>
      <c r="Q1532">
        <f>VLOOKUP(A1532,'Hospitalisation Details'!$A$1:$M$2344,13,FALSE)</f>
        <v>38</v>
      </c>
    </row>
    <row r="1533" spans="1:17" ht="15.5" x14ac:dyDescent="0.35">
      <c r="A1533" s="21" t="s">
        <v>839</v>
      </c>
      <c r="B1533" t="str">
        <f>VLOOKUP('Customer Names'!A1533,'Customer Names'!$A$2:$C$2336,3,FALSE)</f>
        <v xml:space="preserve">  Jack</v>
      </c>
      <c r="C1533">
        <f>VLOOKUP(A1533,'Medical Examinations'!$A$1:$L$2336,2, FALSE)</f>
        <v>42.4</v>
      </c>
      <c r="D1533">
        <f>VLOOKUP(A1533,'Medical Examinations'!$A$1:$L$2336,3,FALSE)</f>
        <v>4.0599999999999996</v>
      </c>
      <c r="E1533" t="str">
        <f>VLOOKUP(A1533,'Medical Examinations'!$A$1:$L$2336,4,FALSE)</f>
        <v>No</v>
      </c>
      <c r="F1533" t="str">
        <f>VLOOKUP(A1533,'Medical Examinations'!$A$1:$L$2336,5,FALSE)</f>
        <v>No</v>
      </c>
      <c r="G1533" t="str">
        <f>VLOOKUP(A1533,'Medical Examinations'!$A$1:$L$2336,6,FALSE)</f>
        <v>No</v>
      </c>
      <c r="H1533" s="25">
        <f>VLOOKUP(A1533,'Medical Examinations'!$A$1:$L$2336,7,FALSE)</f>
        <v>0</v>
      </c>
      <c r="I1533" t="str">
        <f>VLOOKUP(A1533,'Medical Examinations'!$A$1:$L$2336,8,FALSE)</f>
        <v>No</v>
      </c>
      <c r="J1533" t="str">
        <f>VLOOKUP(A1533,'Medical Examinations'!$A$1:$L$2336,11,FALSE)</f>
        <v>Obesity</v>
      </c>
      <c r="K1533" t="str">
        <f>VLOOKUP(A1533,'Medical Examinations'!$A$1:$L$2336,12,FALSE)</f>
        <v>Normal</v>
      </c>
      <c r="L1533" t="str">
        <f>VLOOKUP(A1533,'Hospitalisation Details'!$A$1:$M$2344,12,FALSE)</f>
        <v>20-10-1989</v>
      </c>
      <c r="M1533">
        <f>VLOOKUP(A1533,'Hospitalisation Details'!$A$1:$M$2344,6,FALSE)</f>
        <v>6666.24</v>
      </c>
      <c r="N1533" t="str">
        <f>VLOOKUP(A1533,'Hospitalisation Details'!$A$1:$M$2344,7,FALSE)</f>
        <v>tier - 3</v>
      </c>
      <c r="O1533" t="str">
        <f>VLOOKUP(A1533,'Hospitalisation Details'!$A$1:$M$2344,8,FALSE)</f>
        <v>tier - 1</v>
      </c>
      <c r="P1533" t="str">
        <f>VLOOKUP(A1533,'Hospitalisation Details'!$A$1:$M$2344,9,FALSE)</f>
        <v>R1011</v>
      </c>
      <c r="Q1533">
        <f>VLOOKUP(A1533,'Hospitalisation Details'!$A$1:$M$2344,13,FALSE)</f>
        <v>33</v>
      </c>
    </row>
    <row r="1534" spans="1:17" ht="15.5" x14ac:dyDescent="0.35">
      <c r="A1534" s="21" t="s">
        <v>838</v>
      </c>
      <c r="B1534" t="str">
        <f>VLOOKUP('Customer Names'!A1534,'Customer Names'!$A$2:$C$2336,3,FALSE)</f>
        <v xml:space="preserve">  Gregory</v>
      </c>
      <c r="C1534">
        <f>VLOOKUP(A1534,'Medical Examinations'!$A$1:$L$2336,2, FALSE)</f>
        <v>28.405000000000001</v>
      </c>
      <c r="D1534">
        <f>VLOOKUP(A1534,'Medical Examinations'!$A$1:$L$2336,3,FALSE)</f>
        <v>7.02</v>
      </c>
      <c r="E1534" t="str">
        <f>VLOOKUP(A1534,'Medical Examinations'!$A$1:$L$2336,4,FALSE)</f>
        <v>yes</v>
      </c>
      <c r="F1534" t="str">
        <f>VLOOKUP(A1534,'Medical Examinations'!$A$1:$L$2336,5,FALSE)</f>
        <v>No</v>
      </c>
      <c r="G1534" t="str">
        <f>VLOOKUP(A1534,'Medical Examinations'!$A$1:$L$2336,6,FALSE)</f>
        <v>No</v>
      </c>
      <c r="H1534" s="25">
        <f>VLOOKUP(A1534,'Medical Examinations'!$A$1:$L$2336,7,FALSE)</f>
        <v>0</v>
      </c>
      <c r="I1534" t="str">
        <f>VLOOKUP(A1534,'Medical Examinations'!$A$1:$L$2336,8,FALSE)</f>
        <v>No</v>
      </c>
      <c r="J1534" t="str">
        <f>VLOOKUP(A1534,'Medical Examinations'!$A$1:$L$2336,11,FALSE)</f>
        <v>Over Weight</v>
      </c>
      <c r="K1534" t="str">
        <f>VLOOKUP(A1534,'Medical Examinations'!$A$1:$L$2336,12,FALSE)</f>
        <v>Diabetes</v>
      </c>
      <c r="L1534" t="str">
        <f>VLOOKUP(A1534,'Hospitalisation Details'!$A$1:$M$2344,12,FALSE)</f>
        <v>17-09-1981</v>
      </c>
      <c r="M1534">
        <f>VLOOKUP(A1534,'Hospitalisation Details'!$A$1:$M$2344,6,FALSE)</f>
        <v>6664.69</v>
      </c>
      <c r="N1534" t="str">
        <f>VLOOKUP(A1534,'Hospitalisation Details'!$A$1:$M$2344,7,FALSE)</f>
        <v>tier - 3</v>
      </c>
      <c r="O1534" t="str">
        <f>VLOOKUP(A1534,'Hospitalisation Details'!$A$1:$M$2344,8,FALSE)</f>
        <v>tier - 1</v>
      </c>
      <c r="P1534" t="str">
        <f>VLOOKUP(A1534,'Hospitalisation Details'!$A$1:$M$2344,9,FALSE)</f>
        <v>R1012</v>
      </c>
      <c r="Q1534">
        <f>VLOOKUP(A1534,'Hospitalisation Details'!$A$1:$M$2344,13,FALSE)</f>
        <v>41</v>
      </c>
    </row>
    <row r="1535" spans="1:17" ht="15.5" x14ac:dyDescent="0.35">
      <c r="A1535" s="21" t="s">
        <v>837</v>
      </c>
      <c r="B1535" t="str">
        <f>VLOOKUP('Customer Names'!A1535,'Customer Names'!$A$2:$C$2336,3,FALSE)</f>
        <v xml:space="preserve">  Rebecca</v>
      </c>
      <c r="C1535">
        <f>VLOOKUP(A1535,'Medical Examinations'!$A$1:$L$2336,2, FALSE)</f>
        <v>23.4</v>
      </c>
      <c r="D1535">
        <f>VLOOKUP(A1535,'Medical Examinations'!$A$1:$L$2336,3,FALSE)</f>
        <v>4.47</v>
      </c>
      <c r="E1535" t="str">
        <f>VLOOKUP(A1535,'Medical Examinations'!$A$1:$L$2336,4,FALSE)</f>
        <v>No</v>
      </c>
      <c r="F1535" t="str">
        <f>VLOOKUP(A1535,'Medical Examinations'!$A$1:$L$2336,5,FALSE)</f>
        <v>No</v>
      </c>
      <c r="G1535" t="str">
        <f>VLOOKUP(A1535,'Medical Examinations'!$A$1:$L$2336,6,FALSE)</f>
        <v>No</v>
      </c>
      <c r="H1535" s="25">
        <f>VLOOKUP(A1535,'Medical Examinations'!$A$1:$L$2336,7,FALSE)</f>
        <v>0</v>
      </c>
      <c r="I1535" t="str">
        <f>VLOOKUP(A1535,'Medical Examinations'!$A$1:$L$2336,8,FALSE)</f>
        <v>No</v>
      </c>
      <c r="J1535" t="str">
        <f>VLOOKUP(A1535,'Medical Examinations'!$A$1:$L$2336,11,FALSE)</f>
        <v>Normal Weight</v>
      </c>
      <c r="K1535" t="str">
        <f>VLOOKUP(A1535,'Medical Examinations'!$A$1:$L$2336,12,FALSE)</f>
        <v>Normal</v>
      </c>
      <c r="L1535" t="str">
        <f>VLOOKUP(A1535,'Hospitalisation Details'!$A$1:$M$2344,12,FALSE)</f>
        <v>27-09-1982</v>
      </c>
      <c r="M1535">
        <f>VLOOKUP(A1535,'Hospitalisation Details'!$A$1:$M$2344,6,FALSE)</f>
        <v>6664.32</v>
      </c>
      <c r="N1535" t="str">
        <f>VLOOKUP(A1535,'Hospitalisation Details'!$A$1:$M$2344,7,FALSE)</f>
        <v>tier - 2</v>
      </c>
      <c r="O1535" t="str">
        <f>VLOOKUP(A1535,'Hospitalisation Details'!$A$1:$M$2344,8,FALSE)</f>
        <v>tier - 2</v>
      </c>
      <c r="P1535" t="str">
        <f>VLOOKUP(A1535,'Hospitalisation Details'!$A$1:$M$2344,9,FALSE)</f>
        <v>R1013</v>
      </c>
      <c r="Q1535">
        <f>VLOOKUP(A1535,'Hospitalisation Details'!$A$1:$M$2344,13,FALSE)</f>
        <v>40</v>
      </c>
    </row>
    <row r="1536" spans="1:17" ht="15.5" x14ac:dyDescent="0.35">
      <c r="A1536" s="21" t="s">
        <v>836</v>
      </c>
      <c r="B1536" t="str">
        <f>VLOOKUP('Customer Names'!A1536,'Customer Names'!$A$2:$C$2336,3,FALSE)</f>
        <v xml:space="preserve">  Adam</v>
      </c>
      <c r="C1536">
        <f>VLOOKUP(A1536,'Medical Examinations'!$A$1:$L$2336,2, FALSE)</f>
        <v>33.44</v>
      </c>
      <c r="D1536">
        <f>VLOOKUP(A1536,'Medical Examinations'!$A$1:$L$2336,3,FALSE)</f>
        <v>4.54</v>
      </c>
      <c r="E1536" t="str">
        <f>VLOOKUP(A1536,'Medical Examinations'!$A$1:$L$2336,4,FALSE)</f>
        <v>No</v>
      </c>
      <c r="F1536" t="str">
        <f>VLOOKUP(A1536,'Medical Examinations'!$A$1:$L$2336,5,FALSE)</f>
        <v>No</v>
      </c>
      <c r="G1536" t="str">
        <f>VLOOKUP(A1536,'Medical Examinations'!$A$1:$L$2336,6,FALSE)</f>
        <v>No</v>
      </c>
      <c r="H1536" s="25">
        <f>VLOOKUP(A1536,'Medical Examinations'!$A$1:$L$2336,7,FALSE)</f>
        <v>0</v>
      </c>
      <c r="I1536" t="str">
        <f>VLOOKUP(A1536,'Medical Examinations'!$A$1:$L$2336,8,FALSE)</f>
        <v>No</v>
      </c>
      <c r="J1536" t="str">
        <f>VLOOKUP(A1536,'Medical Examinations'!$A$1:$L$2336,11,FALSE)</f>
        <v>Obesity</v>
      </c>
      <c r="K1536" t="str">
        <f>VLOOKUP(A1536,'Medical Examinations'!$A$1:$L$2336,12,FALSE)</f>
        <v>Normal</v>
      </c>
      <c r="L1536" t="str">
        <f>VLOOKUP(A1536,'Hospitalisation Details'!$A$1:$M$2344,12,FALSE)</f>
        <v>19-11-1989</v>
      </c>
      <c r="M1536">
        <f>VLOOKUP(A1536,'Hospitalisation Details'!$A$1:$M$2344,6,FALSE)</f>
        <v>6653.79</v>
      </c>
      <c r="N1536" t="str">
        <f>VLOOKUP(A1536,'Hospitalisation Details'!$A$1:$M$2344,7,FALSE)</f>
        <v>tier - 2</v>
      </c>
      <c r="O1536" t="str">
        <f>VLOOKUP(A1536,'Hospitalisation Details'!$A$1:$M$2344,8,FALSE)</f>
        <v>tier - 1</v>
      </c>
      <c r="P1536" t="str">
        <f>VLOOKUP(A1536,'Hospitalisation Details'!$A$1:$M$2344,9,FALSE)</f>
        <v>R1013</v>
      </c>
      <c r="Q1536">
        <f>VLOOKUP(A1536,'Hospitalisation Details'!$A$1:$M$2344,13,FALSE)</f>
        <v>33</v>
      </c>
    </row>
    <row r="1537" spans="1:17" ht="15.5" x14ac:dyDescent="0.35">
      <c r="A1537" s="21" t="s">
        <v>835</v>
      </c>
      <c r="B1537" t="str">
        <f>VLOOKUP('Customer Names'!A1537,'Customer Names'!$A$2:$C$2336,3,FALSE)</f>
        <v xml:space="preserve">  Ryan</v>
      </c>
      <c r="C1537">
        <f>VLOOKUP(A1537,'Medical Examinations'!$A$1:$L$2336,2, FALSE)</f>
        <v>21.12</v>
      </c>
      <c r="D1537">
        <f>VLOOKUP(A1537,'Medical Examinations'!$A$1:$L$2336,3,FALSE)</f>
        <v>4.99</v>
      </c>
      <c r="E1537" t="str">
        <f>VLOOKUP(A1537,'Medical Examinations'!$A$1:$L$2336,4,FALSE)</f>
        <v>No</v>
      </c>
      <c r="F1537" t="str">
        <f>VLOOKUP(A1537,'Medical Examinations'!$A$1:$L$2336,5,FALSE)</f>
        <v>No</v>
      </c>
      <c r="G1537" t="str">
        <f>VLOOKUP(A1537,'Medical Examinations'!$A$1:$L$2336,6,FALSE)</f>
        <v>No</v>
      </c>
      <c r="H1537" s="25">
        <f>VLOOKUP(A1537,'Medical Examinations'!$A$1:$L$2336,7,FALSE)</f>
        <v>1</v>
      </c>
      <c r="I1537" t="str">
        <f>VLOOKUP(A1537,'Medical Examinations'!$A$1:$L$2336,8,FALSE)</f>
        <v>No</v>
      </c>
      <c r="J1537" t="str">
        <f>VLOOKUP(A1537,'Medical Examinations'!$A$1:$L$2336,11,FALSE)</f>
        <v>Normal Weight</v>
      </c>
      <c r="K1537" t="str">
        <f>VLOOKUP(A1537,'Medical Examinations'!$A$1:$L$2336,12,FALSE)</f>
        <v>Normal</v>
      </c>
      <c r="L1537" t="str">
        <f>VLOOKUP(A1537,'Hospitalisation Details'!$A$1:$M$2344,12,FALSE)</f>
        <v>01-07-1984</v>
      </c>
      <c r="M1537">
        <f>VLOOKUP(A1537,'Hospitalisation Details'!$A$1:$M$2344,6,FALSE)</f>
        <v>6652.53</v>
      </c>
      <c r="N1537" t="str">
        <f>VLOOKUP(A1537,'Hospitalisation Details'!$A$1:$M$2344,7,FALSE)</f>
        <v>tier - 3</v>
      </c>
      <c r="O1537" t="str">
        <f>VLOOKUP(A1537,'Hospitalisation Details'!$A$1:$M$2344,8,FALSE)</f>
        <v>tier - 2</v>
      </c>
      <c r="P1537" t="str">
        <f>VLOOKUP(A1537,'Hospitalisation Details'!$A$1:$M$2344,9,FALSE)</f>
        <v>R1013</v>
      </c>
      <c r="Q1537">
        <f>VLOOKUP(A1537,'Hospitalisation Details'!$A$1:$M$2344,13,FALSE)</f>
        <v>39</v>
      </c>
    </row>
    <row r="1538" spans="1:17" ht="15.5" x14ac:dyDescent="0.35">
      <c r="A1538" s="21" t="s">
        <v>834</v>
      </c>
      <c r="B1538" t="str">
        <f>VLOOKUP('Customer Names'!A1538,'Customer Names'!$A$2:$C$2336,3,FALSE)</f>
        <v xml:space="preserve">  Jackie K</v>
      </c>
      <c r="C1538">
        <f>VLOOKUP(A1538,'Medical Examinations'!$A$1:$L$2336,2, FALSE)</f>
        <v>18.48</v>
      </c>
      <c r="D1538">
        <f>VLOOKUP(A1538,'Medical Examinations'!$A$1:$L$2336,3,FALSE)</f>
        <v>10.84</v>
      </c>
      <c r="E1538" t="str">
        <f>VLOOKUP(A1538,'Medical Examinations'!$A$1:$L$2336,4,FALSE)</f>
        <v>yes</v>
      </c>
      <c r="F1538" t="str">
        <f>VLOOKUP(A1538,'Medical Examinations'!$A$1:$L$2336,5,FALSE)</f>
        <v>No</v>
      </c>
      <c r="G1538" t="str">
        <f>VLOOKUP(A1538,'Medical Examinations'!$A$1:$L$2336,6,FALSE)</f>
        <v>No</v>
      </c>
      <c r="H1538" s="25">
        <f>VLOOKUP(A1538,'Medical Examinations'!$A$1:$L$2336,7,FALSE)</f>
        <v>2</v>
      </c>
      <c r="I1538" t="str">
        <f>VLOOKUP(A1538,'Medical Examinations'!$A$1:$L$2336,8,FALSE)</f>
        <v>No</v>
      </c>
      <c r="J1538" t="str">
        <f>VLOOKUP(A1538,'Medical Examinations'!$A$1:$L$2336,11,FALSE)</f>
        <v>Underweight</v>
      </c>
      <c r="K1538" t="str">
        <f>VLOOKUP(A1538,'Medical Examinations'!$A$1:$L$2336,12,FALSE)</f>
        <v>Diabetes</v>
      </c>
      <c r="L1538" t="str">
        <f>VLOOKUP(A1538,'Hospitalisation Details'!$A$1:$M$2344,12,FALSE)</f>
        <v>08-11-1970</v>
      </c>
      <c r="M1538">
        <f>VLOOKUP(A1538,'Hospitalisation Details'!$A$1:$M$2344,6,FALSE)</f>
        <v>6651.26</v>
      </c>
      <c r="N1538" t="str">
        <f>VLOOKUP(A1538,'Hospitalisation Details'!$A$1:$M$2344,7,FALSE)</f>
        <v>tier - 2</v>
      </c>
      <c r="O1538" t="str">
        <f>VLOOKUP(A1538,'Hospitalisation Details'!$A$1:$M$2344,8,FALSE)</f>
        <v>tier - 3</v>
      </c>
      <c r="P1538" t="str">
        <f>VLOOKUP(A1538,'Hospitalisation Details'!$A$1:$M$2344,9,FALSE)</f>
        <v>R1013</v>
      </c>
      <c r="Q1538">
        <f>VLOOKUP(A1538,'Hospitalisation Details'!$A$1:$M$2344,13,FALSE)</f>
        <v>52</v>
      </c>
    </row>
    <row r="1539" spans="1:17" ht="15.5" x14ac:dyDescent="0.35">
      <c r="A1539" s="21" t="s">
        <v>833</v>
      </c>
      <c r="B1539" t="str">
        <f>VLOOKUP('Customer Names'!A1539,'Customer Names'!$A$2:$C$2336,3,FALSE)</f>
        <v xml:space="preserve">  Chris</v>
      </c>
      <c r="C1539">
        <f>VLOOKUP(A1539,'Medical Examinations'!$A$1:$L$2336,2, FALSE)</f>
        <v>16.815000000000001</v>
      </c>
      <c r="D1539">
        <f>VLOOKUP(A1539,'Medical Examinations'!$A$1:$L$2336,3,FALSE)</f>
        <v>5.63</v>
      </c>
      <c r="E1539" t="str">
        <f>VLOOKUP(A1539,'Medical Examinations'!$A$1:$L$2336,4,FALSE)</f>
        <v>No</v>
      </c>
      <c r="F1539" t="str">
        <f>VLOOKUP(A1539,'Medical Examinations'!$A$1:$L$2336,5,FALSE)</f>
        <v>No</v>
      </c>
      <c r="G1539" t="str">
        <f>VLOOKUP(A1539,'Medical Examinations'!$A$1:$L$2336,6,FALSE)</f>
        <v>No</v>
      </c>
      <c r="H1539" s="25">
        <f>VLOOKUP(A1539,'Medical Examinations'!$A$1:$L$2336,7,FALSE)</f>
        <v>1</v>
      </c>
      <c r="I1539" t="str">
        <f>VLOOKUP(A1539,'Medical Examinations'!$A$1:$L$2336,8,FALSE)</f>
        <v>No</v>
      </c>
      <c r="J1539" t="str">
        <f>VLOOKUP(A1539,'Medical Examinations'!$A$1:$L$2336,11,FALSE)</f>
        <v>Underweight</v>
      </c>
      <c r="K1539" t="str">
        <f>VLOOKUP(A1539,'Medical Examinations'!$A$1:$L$2336,12,FALSE)</f>
        <v>Normal</v>
      </c>
      <c r="L1539" t="str">
        <f>VLOOKUP(A1539,'Hospitalisation Details'!$A$1:$M$2344,12,FALSE)</f>
        <v>08-12-1984</v>
      </c>
      <c r="M1539">
        <f>VLOOKUP(A1539,'Hospitalisation Details'!$A$1:$M$2344,6,FALSE)</f>
        <v>6640.54</v>
      </c>
      <c r="N1539" t="str">
        <f>VLOOKUP(A1539,'Hospitalisation Details'!$A$1:$M$2344,7,FALSE)</f>
        <v>tier - 2</v>
      </c>
      <c r="O1539" t="str">
        <f>VLOOKUP(A1539,'Hospitalisation Details'!$A$1:$M$2344,8,FALSE)</f>
        <v>tier - 3</v>
      </c>
      <c r="P1539" t="str">
        <f>VLOOKUP(A1539,'Hospitalisation Details'!$A$1:$M$2344,9,FALSE)</f>
        <v>R1019</v>
      </c>
      <c r="Q1539">
        <f>VLOOKUP(A1539,'Hospitalisation Details'!$A$1:$M$2344,13,FALSE)</f>
        <v>38</v>
      </c>
    </row>
    <row r="1540" spans="1:17" ht="15.5" x14ac:dyDescent="0.35">
      <c r="A1540" s="21" t="s">
        <v>832</v>
      </c>
      <c r="B1540" t="str">
        <f>VLOOKUP('Customer Names'!A1540,'Customer Names'!$A$2:$C$2336,3,FALSE)</f>
        <v xml:space="preserve">  Tyler C</v>
      </c>
      <c r="C1540">
        <f>VLOOKUP(A1540,'Medical Examinations'!$A$1:$L$2336,2, FALSE)</f>
        <v>26.72</v>
      </c>
      <c r="D1540">
        <f>VLOOKUP(A1540,'Medical Examinations'!$A$1:$L$2336,3,FALSE)</f>
        <v>4.1399999999999997</v>
      </c>
      <c r="E1540" t="str">
        <f>VLOOKUP(A1540,'Medical Examinations'!$A$1:$L$2336,4,FALSE)</f>
        <v>No</v>
      </c>
      <c r="F1540" t="str">
        <f>VLOOKUP(A1540,'Medical Examinations'!$A$1:$L$2336,5,FALSE)</f>
        <v>No</v>
      </c>
      <c r="G1540" t="str">
        <f>VLOOKUP(A1540,'Medical Examinations'!$A$1:$L$2336,6,FALSE)</f>
        <v>No</v>
      </c>
      <c r="H1540" s="25">
        <f>VLOOKUP(A1540,'Medical Examinations'!$A$1:$L$2336,7,FALSE)</f>
        <v>0</v>
      </c>
      <c r="I1540" t="str">
        <f>VLOOKUP(A1540,'Medical Examinations'!$A$1:$L$2336,8,FALSE)</f>
        <v>No</v>
      </c>
      <c r="J1540" t="str">
        <f>VLOOKUP(A1540,'Medical Examinations'!$A$1:$L$2336,11,FALSE)</f>
        <v>Over Weight</v>
      </c>
      <c r="K1540" t="str">
        <f>VLOOKUP(A1540,'Medical Examinations'!$A$1:$L$2336,12,FALSE)</f>
        <v>Normal</v>
      </c>
      <c r="L1540" t="str">
        <f>VLOOKUP(A1540,'Hospitalisation Details'!$A$1:$M$2344,12,FALSE)</f>
        <v>06-06-1990</v>
      </c>
      <c r="M1540">
        <f>VLOOKUP(A1540,'Hospitalisation Details'!$A$1:$M$2344,6,FALSE)</f>
        <v>6639.3</v>
      </c>
      <c r="N1540" t="str">
        <f>VLOOKUP(A1540,'Hospitalisation Details'!$A$1:$M$2344,7,FALSE)</f>
        <v>tier - 2</v>
      </c>
      <c r="O1540" t="str">
        <f>VLOOKUP(A1540,'Hospitalisation Details'!$A$1:$M$2344,8,FALSE)</f>
        <v>tier - 2</v>
      </c>
      <c r="P1540" t="str">
        <f>VLOOKUP(A1540,'Hospitalisation Details'!$A$1:$M$2344,9,FALSE)</f>
        <v>R1021</v>
      </c>
      <c r="Q1540">
        <f>VLOOKUP(A1540,'Hospitalisation Details'!$A$1:$M$2344,13,FALSE)</f>
        <v>33</v>
      </c>
    </row>
    <row r="1541" spans="1:17" ht="15.5" x14ac:dyDescent="0.35">
      <c r="A1541" s="21" t="s">
        <v>831</v>
      </c>
      <c r="B1541" t="str">
        <f>VLOOKUP('Customer Names'!A1541,'Customer Names'!$A$2:$C$2336,3,FALSE)</f>
        <v xml:space="preserve">  Yoshie</v>
      </c>
      <c r="C1541">
        <f>VLOOKUP(A1541,'Medical Examinations'!$A$1:$L$2336,2, FALSE)</f>
        <v>41.42</v>
      </c>
      <c r="D1541">
        <f>VLOOKUP(A1541,'Medical Examinations'!$A$1:$L$2336,3,FALSE)</f>
        <v>5.17</v>
      </c>
      <c r="E1541" t="str">
        <f>VLOOKUP(A1541,'Medical Examinations'!$A$1:$L$2336,4,FALSE)</f>
        <v>No</v>
      </c>
      <c r="F1541" t="str">
        <f>VLOOKUP(A1541,'Medical Examinations'!$A$1:$L$2336,5,FALSE)</f>
        <v>No</v>
      </c>
      <c r="G1541" t="str">
        <f>VLOOKUP(A1541,'Medical Examinations'!$A$1:$L$2336,6,FALSE)</f>
        <v>Yes</v>
      </c>
      <c r="H1541" s="25">
        <f>VLOOKUP(A1541,'Medical Examinations'!$A$1:$L$2336,7,FALSE)</f>
        <v>1</v>
      </c>
      <c r="I1541" t="str">
        <f>VLOOKUP(A1541,'Medical Examinations'!$A$1:$L$2336,8,FALSE)</f>
        <v>No</v>
      </c>
      <c r="J1541" t="str">
        <f>VLOOKUP(A1541,'Medical Examinations'!$A$1:$L$2336,11,FALSE)</f>
        <v>Obesity</v>
      </c>
      <c r="K1541" t="str">
        <f>VLOOKUP(A1541,'Medical Examinations'!$A$1:$L$2336,12,FALSE)</f>
        <v>Normal</v>
      </c>
      <c r="L1541" t="str">
        <f>VLOOKUP(A1541,'Hospitalisation Details'!$A$1:$M$2344,12,FALSE)</f>
        <v>04-09-2003</v>
      </c>
      <c r="M1541">
        <f>VLOOKUP(A1541,'Hospitalisation Details'!$A$1:$M$2344,6,FALSE)</f>
        <v>6638.16</v>
      </c>
      <c r="N1541" t="str">
        <f>VLOOKUP(A1541,'Hospitalisation Details'!$A$1:$M$2344,7,FALSE)</f>
        <v>tier - 2</v>
      </c>
      <c r="O1541" t="str">
        <f>VLOOKUP(A1541,'Hospitalisation Details'!$A$1:$M$2344,8,FALSE)</f>
        <v>tier - 1</v>
      </c>
      <c r="P1541" t="str">
        <f>VLOOKUP(A1541,'Hospitalisation Details'!$A$1:$M$2344,9,FALSE)</f>
        <v>R1012</v>
      </c>
      <c r="Q1541">
        <f>VLOOKUP(A1541,'Hospitalisation Details'!$A$1:$M$2344,13,FALSE)</f>
        <v>19</v>
      </c>
    </row>
    <row r="1542" spans="1:17" ht="15.5" x14ac:dyDescent="0.35">
      <c r="A1542" s="21" t="s">
        <v>830</v>
      </c>
      <c r="B1542" t="str">
        <f>VLOOKUP('Customer Names'!A1542,'Customer Names'!$A$2:$C$2336,3,FALSE)</f>
        <v xml:space="preserve">  Lauren A</v>
      </c>
      <c r="C1542">
        <f>VLOOKUP(A1542,'Medical Examinations'!$A$1:$L$2336,2, FALSE)</f>
        <v>20.69</v>
      </c>
      <c r="D1542">
        <f>VLOOKUP(A1542,'Medical Examinations'!$A$1:$L$2336,3,FALSE)</f>
        <v>6.93</v>
      </c>
      <c r="E1542" t="str">
        <f>VLOOKUP(A1542,'Medical Examinations'!$A$1:$L$2336,4,FALSE)</f>
        <v>No</v>
      </c>
      <c r="F1542" t="str">
        <f>VLOOKUP(A1542,'Medical Examinations'!$A$1:$L$2336,5,FALSE)</f>
        <v>No</v>
      </c>
      <c r="G1542" t="str">
        <f>VLOOKUP(A1542,'Medical Examinations'!$A$1:$L$2336,6,FALSE)</f>
        <v>No</v>
      </c>
      <c r="H1542" s="25">
        <f>VLOOKUP(A1542,'Medical Examinations'!$A$1:$L$2336,7,FALSE)</f>
        <v>2</v>
      </c>
      <c r="I1542" t="str">
        <f>VLOOKUP(A1542,'Medical Examinations'!$A$1:$L$2336,8,FALSE)</f>
        <v>No</v>
      </c>
      <c r="J1542" t="str">
        <f>VLOOKUP(A1542,'Medical Examinations'!$A$1:$L$2336,11,FALSE)</f>
        <v>Normal Weight</v>
      </c>
      <c r="K1542" t="str">
        <f>VLOOKUP(A1542,'Medical Examinations'!$A$1:$L$2336,12,FALSE)</f>
        <v>Diabetes</v>
      </c>
      <c r="L1542" t="str">
        <f>VLOOKUP(A1542,'Hospitalisation Details'!$A$1:$M$2344,12,FALSE)</f>
        <v>29-08-1973</v>
      </c>
      <c r="M1542">
        <f>VLOOKUP(A1542,'Hospitalisation Details'!$A$1:$M$2344,6,FALSE)</f>
        <v>6630.31</v>
      </c>
      <c r="N1542" t="str">
        <f>VLOOKUP(A1542,'Hospitalisation Details'!$A$1:$M$2344,7,FALSE)</f>
        <v>tier - 2</v>
      </c>
      <c r="O1542" t="str">
        <f>VLOOKUP(A1542,'Hospitalisation Details'!$A$1:$M$2344,8,FALSE)</f>
        <v>tier - 1</v>
      </c>
      <c r="P1542" t="str">
        <f>VLOOKUP(A1542,'Hospitalisation Details'!$A$1:$M$2344,9,FALSE)</f>
        <v>R1013</v>
      </c>
      <c r="Q1542">
        <f>VLOOKUP(A1542,'Hospitalisation Details'!$A$1:$M$2344,13,FALSE)</f>
        <v>49</v>
      </c>
    </row>
    <row r="1543" spans="1:17" ht="15.5" x14ac:dyDescent="0.35">
      <c r="A1543" s="21" t="s">
        <v>829</v>
      </c>
      <c r="B1543" t="str">
        <f>VLOOKUP('Customer Names'!A1543,'Customer Names'!$A$2:$C$2336,3,FALSE)</f>
        <v xml:space="preserve">  Mason D</v>
      </c>
      <c r="C1543">
        <f>VLOOKUP(A1543,'Medical Examinations'!$A$1:$L$2336,2, FALSE)</f>
        <v>41.23</v>
      </c>
      <c r="D1543">
        <f>VLOOKUP(A1543,'Medical Examinations'!$A$1:$L$2336,3,FALSE)</f>
        <v>4.24</v>
      </c>
      <c r="E1543" t="str">
        <f>VLOOKUP(A1543,'Medical Examinations'!$A$1:$L$2336,4,FALSE)</f>
        <v>No</v>
      </c>
      <c r="F1543" t="str">
        <f>VLOOKUP(A1543,'Medical Examinations'!$A$1:$L$2336,5,FALSE)</f>
        <v>No</v>
      </c>
      <c r="G1543" t="str">
        <f>VLOOKUP(A1543,'Medical Examinations'!$A$1:$L$2336,6,FALSE)</f>
        <v>No</v>
      </c>
      <c r="H1543" s="25">
        <f>VLOOKUP(A1543,'Medical Examinations'!$A$1:$L$2336,7,FALSE)</f>
        <v>0</v>
      </c>
      <c r="I1543" t="str">
        <f>VLOOKUP(A1543,'Medical Examinations'!$A$1:$L$2336,8,FALSE)</f>
        <v>No</v>
      </c>
      <c r="J1543" t="str">
        <f>VLOOKUP(A1543,'Medical Examinations'!$A$1:$L$2336,11,FALSE)</f>
        <v>Obesity</v>
      </c>
      <c r="K1543" t="str">
        <f>VLOOKUP(A1543,'Medical Examinations'!$A$1:$L$2336,12,FALSE)</f>
        <v>Normal</v>
      </c>
      <c r="L1543" t="str">
        <f>VLOOKUP(A1543,'Hospitalisation Details'!$A$1:$M$2344,12,FALSE)</f>
        <v>28-08-1982</v>
      </c>
      <c r="M1543">
        <f>VLOOKUP(A1543,'Hospitalisation Details'!$A$1:$M$2344,6,FALSE)</f>
        <v>6610.11</v>
      </c>
      <c r="N1543" t="str">
        <f>VLOOKUP(A1543,'Hospitalisation Details'!$A$1:$M$2344,7,FALSE)</f>
        <v>tier - 3</v>
      </c>
      <c r="O1543" t="str">
        <f>VLOOKUP(A1543,'Hospitalisation Details'!$A$1:$M$2344,8,FALSE)</f>
        <v>tier - 2</v>
      </c>
      <c r="P1543" t="str">
        <f>VLOOKUP(A1543,'Hospitalisation Details'!$A$1:$M$2344,9,FALSE)</f>
        <v>R1015</v>
      </c>
      <c r="Q1543">
        <f>VLOOKUP(A1543,'Hospitalisation Details'!$A$1:$M$2344,13,FALSE)</f>
        <v>40</v>
      </c>
    </row>
    <row r="1544" spans="1:17" ht="15.5" x14ac:dyDescent="0.35">
      <c r="A1544" s="21" t="s">
        <v>828</v>
      </c>
      <c r="B1544" t="str">
        <f>VLOOKUP('Customer Names'!A1544,'Customer Names'!$A$2:$C$2336,3,FALSE)</f>
        <v xml:space="preserve">  Ryan</v>
      </c>
      <c r="C1544">
        <f>VLOOKUP(A1544,'Medical Examinations'!$A$1:$L$2336,2, FALSE)</f>
        <v>29.9</v>
      </c>
      <c r="D1544">
        <f>VLOOKUP(A1544,'Medical Examinations'!$A$1:$L$2336,3,FALSE)</f>
        <v>5.91</v>
      </c>
      <c r="E1544" t="str">
        <f>VLOOKUP(A1544,'Medical Examinations'!$A$1:$L$2336,4,FALSE)</f>
        <v>No</v>
      </c>
      <c r="F1544" t="str">
        <f>VLOOKUP(A1544,'Medical Examinations'!$A$1:$L$2336,5,FALSE)</f>
        <v>No</v>
      </c>
      <c r="G1544" t="str">
        <f>VLOOKUP(A1544,'Medical Examinations'!$A$1:$L$2336,6,FALSE)</f>
        <v>No</v>
      </c>
      <c r="H1544" s="25">
        <f>VLOOKUP(A1544,'Medical Examinations'!$A$1:$L$2336,7,FALSE)</f>
        <v>0</v>
      </c>
      <c r="I1544" t="str">
        <f>VLOOKUP(A1544,'Medical Examinations'!$A$1:$L$2336,8,FALSE)</f>
        <v>No</v>
      </c>
      <c r="J1544" t="str">
        <f>VLOOKUP(A1544,'Medical Examinations'!$A$1:$L$2336,11,FALSE)</f>
        <v>Obesity</v>
      </c>
      <c r="K1544" t="str">
        <f>VLOOKUP(A1544,'Medical Examinations'!$A$1:$L$2336,12,FALSE)</f>
        <v>Prediabetes</v>
      </c>
      <c r="L1544" t="str">
        <f>VLOOKUP(A1544,'Hospitalisation Details'!$A$1:$M$2344,12,FALSE)</f>
        <v>07-11-1982</v>
      </c>
      <c r="M1544">
        <f>VLOOKUP(A1544,'Hospitalisation Details'!$A$1:$M$2344,6,FALSE)</f>
        <v>6600.36</v>
      </c>
      <c r="N1544" t="str">
        <f>VLOOKUP(A1544,'Hospitalisation Details'!$A$1:$M$2344,7,FALSE)</f>
        <v>tier - 2</v>
      </c>
      <c r="O1544" t="str">
        <f>VLOOKUP(A1544,'Hospitalisation Details'!$A$1:$M$2344,8,FALSE)</f>
        <v>tier - 3</v>
      </c>
      <c r="P1544" t="str">
        <f>VLOOKUP(A1544,'Hospitalisation Details'!$A$1:$M$2344,9,FALSE)</f>
        <v>R1011</v>
      </c>
      <c r="Q1544">
        <f>VLOOKUP(A1544,'Hospitalisation Details'!$A$1:$M$2344,13,FALSE)</f>
        <v>40</v>
      </c>
    </row>
    <row r="1545" spans="1:17" ht="15.5" x14ac:dyDescent="0.35">
      <c r="A1545" s="21" t="s">
        <v>827</v>
      </c>
      <c r="B1545" t="str">
        <f>VLOOKUP('Customer Names'!A1545,'Customer Names'!$A$2:$C$2336,3,FALSE)</f>
        <v xml:space="preserve">  Arturo</v>
      </c>
      <c r="C1545">
        <f>VLOOKUP(A1545,'Medical Examinations'!$A$1:$L$2336,2, FALSE)</f>
        <v>34.104999999999997</v>
      </c>
      <c r="D1545">
        <f>VLOOKUP(A1545,'Medical Examinations'!$A$1:$L$2336,3,FALSE)</f>
        <v>5.93</v>
      </c>
      <c r="E1545" t="str">
        <f>VLOOKUP(A1545,'Medical Examinations'!$A$1:$L$2336,4,FALSE)</f>
        <v>No</v>
      </c>
      <c r="F1545" t="str">
        <f>VLOOKUP(A1545,'Medical Examinations'!$A$1:$L$2336,5,FALSE)</f>
        <v>No</v>
      </c>
      <c r="G1545" t="str">
        <f>VLOOKUP(A1545,'Medical Examinations'!$A$1:$L$2336,6,FALSE)</f>
        <v>No</v>
      </c>
      <c r="H1545" s="25">
        <f>VLOOKUP(A1545,'Medical Examinations'!$A$1:$L$2336,7,FALSE)</f>
        <v>0</v>
      </c>
      <c r="I1545" t="str">
        <f>VLOOKUP(A1545,'Medical Examinations'!$A$1:$L$2336,8,FALSE)</f>
        <v>No</v>
      </c>
      <c r="J1545" t="str">
        <f>VLOOKUP(A1545,'Medical Examinations'!$A$1:$L$2336,11,FALSE)</f>
        <v>Obesity</v>
      </c>
      <c r="K1545" t="str">
        <f>VLOOKUP(A1545,'Medical Examinations'!$A$1:$L$2336,12,FALSE)</f>
        <v>Prediabetes</v>
      </c>
      <c r="L1545" t="str">
        <f>VLOOKUP(A1545,'Hospitalisation Details'!$A$1:$M$2344,12,FALSE)</f>
        <v>29-12-1982</v>
      </c>
      <c r="M1545">
        <f>VLOOKUP(A1545,'Hospitalisation Details'!$A$1:$M$2344,6,FALSE)</f>
        <v>6600.21</v>
      </c>
      <c r="N1545" t="str">
        <f>VLOOKUP(A1545,'Hospitalisation Details'!$A$1:$M$2344,7,FALSE)</f>
        <v>tier - 3</v>
      </c>
      <c r="O1545" t="str">
        <f>VLOOKUP(A1545,'Hospitalisation Details'!$A$1:$M$2344,8,FALSE)</f>
        <v>tier - 2</v>
      </c>
      <c r="P1545" t="str">
        <f>VLOOKUP(A1545,'Hospitalisation Details'!$A$1:$M$2344,9,FALSE)</f>
        <v>R1016</v>
      </c>
      <c r="Q1545">
        <f>VLOOKUP(A1545,'Hospitalisation Details'!$A$1:$M$2344,13,FALSE)</f>
        <v>40</v>
      </c>
    </row>
    <row r="1546" spans="1:17" ht="15.5" x14ac:dyDescent="0.35">
      <c r="A1546" s="21" t="s">
        <v>826</v>
      </c>
      <c r="B1546" t="str">
        <f>VLOOKUP('Customer Names'!A1546,'Customer Names'!$A$2:$C$2336,3,FALSE)</f>
        <v xml:space="preserve">  Jake</v>
      </c>
      <c r="C1546">
        <f>VLOOKUP(A1546,'Medical Examinations'!$A$1:$L$2336,2, FALSE)</f>
        <v>24.97</v>
      </c>
      <c r="D1546">
        <f>VLOOKUP(A1546,'Medical Examinations'!$A$1:$L$2336,3,FALSE)</f>
        <v>5.66</v>
      </c>
      <c r="E1546" t="str">
        <f>VLOOKUP(A1546,'Medical Examinations'!$A$1:$L$2336,4,FALSE)</f>
        <v>No</v>
      </c>
      <c r="F1546" t="str">
        <f>VLOOKUP(A1546,'Medical Examinations'!$A$1:$L$2336,5,FALSE)</f>
        <v>No</v>
      </c>
      <c r="G1546" t="str">
        <f>VLOOKUP(A1546,'Medical Examinations'!$A$1:$L$2336,6,FALSE)</f>
        <v>No</v>
      </c>
      <c r="H1546" s="25">
        <f>VLOOKUP(A1546,'Medical Examinations'!$A$1:$L$2336,7,FALSE)</f>
        <v>0</v>
      </c>
      <c r="I1546" t="str">
        <f>VLOOKUP(A1546,'Medical Examinations'!$A$1:$L$2336,8,FALSE)</f>
        <v>No</v>
      </c>
      <c r="J1546" t="str">
        <f>VLOOKUP(A1546,'Medical Examinations'!$A$1:$L$2336,11,FALSE)</f>
        <v>Over Weight</v>
      </c>
      <c r="K1546" t="str">
        <f>VLOOKUP(A1546,'Medical Examinations'!$A$1:$L$2336,12,FALSE)</f>
        <v>Normal</v>
      </c>
      <c r="L1546" t="str">
        <f>VLOOKUP(A1546,'Hospitalisation Details'!$A$1:$M$2344,12,FALSE)</f>
        <v>22-11-1982</v>
      </c>
      <c r="M1546">
        <f>VLOOKUP(A1546,'Hospitalisation Details'!$A$1:$M$2344,6,FALSE)</f>
        <v>6593.51</v>
      </c>
      <c r="N1546" t="str">
        <f>VLOOKUP(A1546,'Hospitalisation Details'!$A$1:$M$2344,7,FALSE)</f>
        <v>tier - 2</v>
      </c>
      <c r="O1546" t="str">
        <f>VLOOKUP(A1546,'Hospitalisation Details'!$A$1:$M$2344,8,FALSE)</f>
        <v>tier - 1</v>
      </c>
      <c r="P1546" t="str">
        <f>VLOOKUP(A1546,'Hospitalisation Details'!$A$1:$M$2344,9,FALSE)</f>
        <v>R1013</v>
      </c>
      <c r="Q1546">
        <f>VLOOKUP(A1546,'Hospitalisation Details'!$A$1:$M$2344,13,FALSE)</f>
        <v>40</v>
      </c>
    </row>
    <row r="1547" spans="1:17" ht="15.5" x14ac:dyDescent="0.35">
      <c r="A1547" s="21" t="s">
        <v>825</v>
      </c>
      <c r="B1547" t="str">
        <f>VLOOKUP('Customer Names'!A1547,'Customer Names'!$A$2:$C$2336,3,FALSE)</f>
        <v xml:space="preserve">  Sarah E</v>
      </c>
      <c r="C1547">
        <f>VLOOKUP(A1547,'Medical Examinations'!$A$1:$L$2336,2, FALSE)</f>
        <v>34.799999999999997</v>
      </c>
      <c r="D1547">
        <f>VLOOKUP(A1547,'Medical Examinations'!$A$1:$L$2336,3,FALSE)</f>
        <v>4.1900000000000004</v>
      </c>
      <c r="E1547" t="str">
        <f>VLOOKUP(A1547,'Medical Examinations'!$A$1:$L$2336,4,FALSE)</f>
        <v>No</v>
      </c>
      <c r="F1547" t="str">
        <f>VLOOKUP(A1547,'Medical Examinations'!$A$1:$L$2336,5,FALSE)</f>
        <v>No</v>
      </c>
      <c r="G1547" t="str">
        <f>VLOOKUP(A1547,'Medical Examinations'!$A$1:$L$2336,6,FALSE)</f>
        <v>No</v>
      </c>
      <c r="H1547" s="25">
        <f>VLOOKUP(A1547,'Medical Examinations'!$A$1:$L$2336,7,FALSE)</f>
        <v>1</v>
      </c>
      <c r="I1547" t="str">
        <f>VLOOKUP(A1547,'Medical Examinations'!$A$1:$L$2336,8,FALSE)</f>
        <v>No</v>
      </c>
      <c r="J1547" t="str">
        <f>VLOOKUP(A1547,'Medical Examinations'!$A$1:$L$2336,11,FALSE)</f>
        <v>Obesity</v>
      </c>
      <c r="K1547" t="str">
        <f>VLOOKUP(A1547,'Medical Examinations'!$A$1:$L$2336,12,FALSE)</f>
        <v>Normal</v>
      </c>
      <c r="L1547" t="str">
        <f>VLOOKUP(A1547,'Hospitalisation Details'!$A$1:$M$2344,12,FALSE)</f>
        <v>05-10-1984</v>
      </c>
      <c r="M1547">
        <f>VLOOKUP(A1547,'Hospitalisation Details'!$A$1:$M$2344,6,FALSE)</f>
        <v>6571.54</v>
      </c>
      <c r="N1547" t="str">
        <f>VLOOKUP(A1547,'Hospitalisation Details'!$A$1:$M$2344,7,FALSE)</f>
        <v>tier - 2</v>
      </c>
      <c r="O1547" t="str">
        <f>VLOOKUP(A1547,'Hospitalisation Details'!$A$1:$M$2344,8,FALSE)</f>
        <v>tier - 3</v>
      </c>
      <c r="P1547" t="str">
        <f>VLOOKUP(A1547,'Hospitalisation Details'!$A$1:$M$2344,9,FALSE)</f>
        <v>R1011</v>
      </c>
      <c r="Q1547">
        <f>VLOOKUP(A1547,'Hospitalisation Details'!$A$1:$M$2344,13,FALSE)</f>
        <v>38</v>
      </c>
    </row>
    <row r="1548" spans="1:17" ht="15.5" x14ac:dyDescent="0.35">
      <c r="A1548" s="21" t="s">
        <v>824</v>
      </c>
      <c r="B1548" t="str">
        <f>VLOOKUP('Customer Names'!A1548,'Customer Names'!$A$2:$C$2336,3,FALSE)</f>
        <v xml:space="preserve">  Alison L</v>
      </c>
      <c r="C1548">
        <f>VLOOKUP(A1548,'Medical Examinations'!$A$1:$L$2336,2, FALSE)</f>
        <v>32.965000000000003</v>
      </c>
      <c r="D1548">
        <f>VLOOKUP(A1548,'Medical Examinations'!$A$1:$L$2336,3,FALSE)</f>
        <v>9.2100000000000009</v>
      </c>
      <c r="E1548" t="str">
        <f>VLOOKUP(A1548,'Medical Examinations'!$A$1:$L$2336,4,FALSE)</f>
        <v>yes</v>
      </c>
      <c r="F1548" t="str">
        <f>VLOOKUP(A1548,'Medical Examinations'!$A$1:$L$2336,5,FALSE)</f>
        <v>No</v>
      </c>
      <c r="G1548" t="str">
        <f>VLOOKUP(A1548,'Medical Examinations'!$A$1:$L$2336,6,FALSE)</f>
        <v>No</v>
      </c>
      <c r="H1548" s="25">
        <f>VLOOKUP(A1548,'Medical Examinations'!$A$1:$L$2336,7,FALSE)</f>
        <v>0</v>
      </c>
      <c r="I1548" t="str">
        <f>VLOOKUP(A1548,'Medical Examinations'!$A$1:$L$2336,8,FALSE)</f>
        <v>No</v>
      </c>
      <c r="J1548" t="str">
        <f>VLOOKUP(A1548,'Medical Examinations'!$A$1:$L$2336,11,FALSE)</f>
        <v>Obesity</v>
      </c>
      <c r="K1548" t="str">
        <f>VLOOKUP(A1548,'Medical Examinations'!$A$1:$L$2336,12,FALSE)</f>
        <v>Diabetes</v>
      </c>
      <c r="L1548" t="str">
        <f>VLOOKUP(A1548,'Hospitalisation Details'!$A$1:$M$2344,12,FALSE)</f>
        <v>20-07-1981</v>
      </c>
      <c r="M1548">
        <f>VLOOKUP(A1548,'Hospitalisation Details'!$A$1:$M$2344,6,FALSE)</f>
        <v>6571.02</v>
      </c>
      <c r="N1548" t="str">
        <f>VLOOKUP(A1548,'Hospitalisation Details'!$A$1:$M$2344,7,FALSE)</f>
        <v>tier - 2</v>
      </c>
      <c r="O1548" t="str">
        <f>VLOOKUP(A1548,'Hospitalisation Details'!$A$1:$M$2344,8,FALSE)</f>
        <v>tier - 1</v>
      </c>
      <c r="P1548" t="str">
        <f>VLOOKUP(A1548,'Hospitalisation Details'!$A$1:$M$2344,9,FALSE)</f>
        <v>R1012</v>
      </c>
      <c r="Q1548">
        <f>VLOOKUP(A1548,'Hospitalisation Details'!$A$1:$M$2344,13,FALSE)</f>
        <v>42</v>
      </c>
    </row>
    <row r="1549" spans="1:17" ht="15.5" x14ac:dyDescent="0.35">
      <c r="A1549" s="21" t="s">
        <v>823</v>
      </c>
      <c r="B1549" t="str">
        <f>VLOOKUP('Customer Names'!A1549,'Customer Names'!$A$2:$C$2336,3,FALSE)</f>
        <v xml:space="preserve">  Karen A</v>
      </c>
      <c r="C1549">
        <f>VLOOKUP(A1549,'Medical Examinations'!$A$1:$L$2336,2, FALSE)</f>
        <v>27.265000000000001</v>
      </c>
      <c r="D1549">
        <f>VLOOKUP(A1549,'Medical Examinations'!$A$1:$L$2336,3,FALSE)</f>
        <v>5.51</v>
      </c>
      <c r="E1549" t="str">
        <f>VLOOKUP(A1549,'Medical Examinations'!$A$1:$L$2336,4,FALSE)</f>
        <v>No</v>
      </c>
      <c r="F1549" t="str">
        <f>VLOOKUP(A1549,'Medical Examinations'!$A$1:$L$2336,5,FALSE)</f>
        <v>No</v>
      </c>
      <c r="G1549" t="str">
        <f>VLOOKUP(A1549,'Medical Examinations'!$A$1:$L$2336,6,FALSE)</f>
        <v>No</v>
      </c>
      <c r="H1549" s="25">
        <f>VLOOKUP(A1549,'Medical Examinations'!$A$1:$L$2336,7,FALSE)</f>
        <v>1</v>
      </c>
      <c r="I1549" t="str">
        <f>VLOOKUP(A1549,'Medical Examinations'!$A$1:$L$2336,8,FALSE)</f>
        <v>No</v>
      </c>
      <c r="J1549" t="str">
        <f>VLOOKUP(A1549,'Medical Examinations'!$A$1:$L$2336,11,FALSE)</f>
        <v>Over Weight</v>
      </c>
      <c r="K1549" t="str">
        <f>VLOOKUP(A1549,'Medical Examinations'!$A$1:$L$2336,12,FALSE)</f>
        <v>Normal</v>
      </c>
      <c r="L1549" t="str">
        <f>VLOOKUP(A1549,'Hospitalisation Details'!$A$1:$M$2344,12,FALSE)</f>
        <v>20-09-1984</v>
      </c>
      <c r="M1549">
        <f>VLOOKUP(A1549,'Hospitalisation Details'!$A$1:$M$2344,6,FALSE)</f>
        <v>6555.07</v>
      </c>
      <c r="N1549" t="str">
        <f>VLOOKUP(A1549,'Hospitalisation Details'!$A$1:$M$2344,7,FALSE)</f>
        <v>tier - 2</v>
      </c>
      <c r="O1549" t="str">
        <f>VLOOKUP(A1549,'Hospitalisation Details'!$A$1:$M$2344,8,FALSE)</f>
        <v>tier - 2</v>
      </c>
      <c r="P1549" t="str">
        <f>VLOOKUP(A1549,'Hospitalisation Details'!$A$1:$M$2344,9,FALSE)</f>
        <v>R1024</v>
      </c>
      <c r="Q1549">
        <f>VLOOKUP(A1549,'Hospitalisation Details'!$A$1:$M$2344,13,FALSE)</f>
        <v>38</v>
      </c>
    </row>
    <row r="1550" spans="1:17" ht="15.5" x14ac:dyDescent="0.35">
      <c r="A1550" s="21" t="s">
        <v>822</v>
      </c>
      <c r="B1550" t="str">
        <f>VLOOKUP('Customer Names'!A1550,'Customer Names'!$A$2:$C$2336,3,FALSE)</f>
        <v xml:space="preserve">  Thomas R</v>
      </c>
      <c r="C1550">
        <f>VLOOKUP(A1550,'Medical Examinations'!$A$1:$L$2336,2, FALSE)</f>
        <v>17.059999999999999</v>
      </c>
      <c r="D1550">
        <f>VLOOKUP(A1550,'Medical Examinations'!$A$1:$L$2336,3,FALSE)</f>
        <v>8.5</v>
      </c>
      <c r="E1550" t="str">
        <f>VLOOKUP(A1550,'Medical Examinations'!$A$1:$L$2336,4,FALSE)</f>
        <v>No</v>
      </c>
      <c r="F1550" t="str">
        <f>VLOOKUP(A1550,'Medical Examinations'!$A$1:$L$2336,5,FALSE)</f>
        <v>No</v>
      </c>
      <c r="G1550" t="str">
        <f>VLOOKUP(A1550,'Medical Examinations'!$A$1:$L$2336,6,FALSE)</f>
        <v>No</v>
      </c>
      <c r="H1550" s="25">
        <f>VLOOKUP(A1550,'Medical Examinations'!$A$1:$L$2336,7,FALSE)</f>
        <v>0</v>
      </c>
      <c r="I1550" t="str">
        <f>VLOOKUP(A1550,'Medical Examinations'!$A$1:$L$2336,8,FALSE)</f>
        <v>No</v>
      </c>
      <c r="J1550" t="str">
        <f>VLOOKUP(A1550,'Medical Examinations'!$A$1:$L$2336,11,FALSE)</f>
        <v>Underweight</v>
      </c>
      <c r="K1550" t="str">
        <f>VLOOKUP(A1550,'Medical Examinations'!$A$1:$L$2336,12,FALSE)</f>
        <v>Diabetes</v>
      </c>
      <c r="L1550" t="str">
        <f>VLOOKUP(A1550,'Hospitalisation Details'!$A$1:$M$2344,12,FALSE)</f>
        <v>11-12-1968</v>
      </c>
      <c r="M1550">
        <f>VLOOKUP(A1550,'Hospitalisation Details'!$A$1:$M$2344,6,FALSE)</f>
        <v>6552.01</v>
      </c>
      <c r="N1550" t="str">
        <f>VLOOKUP(A1550,'Hospitalisation Details'!$A$1:$M$2344,7,FALSE)</f>
        <v>tier - 3</v>
      </c>
      <c r="O1550" t="str">
        <f>VLOOKUP(A1550,'Hospitalisation Details'!$A$1:$M$2344,8,FALSE)</f>
        <v>tier - 2</v>
      </c>
      <c r="P1550" t="str">
        <f>VLOOKUP(A1550,'Hospitalisation Details'!$A$1:$M$2344,9,FALSE)</f>
        <v>R1013</v>
      </c>
      <c r="Q1550">
        <f>VLOOKUP(A1550,'Hospitalisation Details'!$A$1:$M$2344,13,FALSE)</f>
        <v>54</v>
      </c>
    </row>
    <row r="1551" spans="1:17" ht="15.5" x14ac:dyDescent="0.35">
      <c r="A1551" s="21" t="s">
        <v>821</v>
      </c>
      <c r="B1551" t="str">
        <f>VLOOKUP('Customer Names'!A1551,'Customer Names'!$A$2:$C$2336,3,FALSE)</f>
        <v xml:space="preserve">  Stephanie W</v>
      </c>
      <c r="C1551">
        <f>VLOOKUP(A1551,'Medical Examinations'!$A$1:$L$2336,2, FALSE)</f>
        <v>36.29</v>
      </c>
      <c r="D1551">
        <f>VLOOKUP(A1551,'Medical Examinations'!$A$1:$L$2336,3,FALSE)</f>
        <v>6.23</v>
      </c>
      <c r="E1551" t="str">
        <f>VLOOKUP(A1551,'Medical Examinations'!$A$1:$L$2336,4,FALSE)</f>
        <v>No</v>
      </c>
      <c r="F1551" t="str">
        <f>VLOOKUP(A1551,'Medical Examinations'!$A$1:$L$2336,5,FALSE)</f>
        <v>No</v>
      </c>
      <c r="G1551" t="str">
        <f>VLOOKUP(A1551,'Medical Examinations'!$A$1:$L$2336,6,FALSE)</f>
        <v>No</v>
      </c>
      <c r="H1551" s="25">
        <f>VLOOKUP(A1551,'Medical Examinations'!$A$1:$L$2336,7,FALSE)</f>
        <v>0</v>
      </c>
      <c r="I1551" t="str">
        <f>VLOOKUP(A1551,'Medical Examinations'!$A$1:$L$2336,8,FALSE)</f>
        <v>No</v>
      </c>
      <c r="J1551" t="str">
        <f>VLOOKUP(A1551,'Medical Examinations'!$A$1:$L$2336,11,FALSE)</f>
        <v>Obesity</v>
      </c>
      <c r="K1551" t="str">
        <f>VLOOKUP(A1551,'Medical Examinations'!$A$1:$L$2336,12,FALSE)</f>
        <v>Prediabetes</v>
      </c>
      <c r="L1551" t="str">
        <f>VLOOKUP(A1551,'Hospitalisation Details'!$A$1:$M$2344,12,FALSE)</f>
        <v>06-08-1989</v>
      </c>
      <c r="M1551">
        <f>VLOOKUP(A1551,'Hospitalisation Details'!$A$1:$M$2344,6,FALSE)</f>
        <v>6551.75</v>
      </c>
      <c r="N1551" t="str">
        <f>VLOOKUP(A1551,'Hospitalisation Details'!$A$1:$M$2344,7,FALSE)</f>
        <v>tier - 2</v>
      </c>
      <c r="O1551" t="str">
        <f>VLOOKUP(A1551,'Hospitalisation Details'!$A$1:$M$2344,8,FALSE)</f>
        <v>tier - 2</v>
      </c>
      <c r="P1551" t="str">
        <f>VLOOKUP(A1551,'Hospitalisation Details'!$A$1:$M$2344,9,FALSE)</f>
        <v>R1024</v>
      </c>
      <c r="Q1551">
        <f>VLOOKUP(A1551,'Hospitalisation Details'!$A$1:$M$2344,13,FALSE)</f>
        <v>34</v>
      </c>
    </row>
    <row r="1552" spans="1:17" ht="15.5" x14ac:dyDescent="0.35">
      <c r="A1552" s="21" t="s">
        <v>820</v>
      </c>
      <c r="B1552" t="str">
        <f>VLOOKUP('Customer Names'!A1552,'Customer Names'!$A$2:$C$2336,3,FALSE)</f>
        <v xml:space="preserve">  Ezra</v>
      </c>
      <c r="C1552">
        <f>VLOOKUP(A1552,'Medical Examinations'!$A$1:$L$2336,2, FALSE)</f>
        <v>28.594999999999999</v>
      </c>
      <c r="D1552">
        <f>VLOOKUP(A1552,'Medical Examinations'!$A$1:$L$2336,3,FALSE)</f>
        <v>8.5299999999999994</v>
      </c>
      <c r="E1552" t="str">
        <f>VLOOKUP(A1552,'Medical Examinations'!$A$1:$L$2336,4,FALSE)</f>
        <v>yes</v>
      </c>
      <c r="F1552" t="str">
        <f>VLOOKUP(A1552,'Medical Examinations'!$A$1:$L$2336,5,FALSE)</f>
        <v>No</v>
      </c>
      <c r="G1552" t="str">
        <f>VLOOKUP(A1552,'Medical Examinations'!$A$1:$L$2336,6,FALSE)</f>
        <v>No</v>
      </c>
      <c r="H1552" s="25">
        <f>VLOOKUP(A1552,'Medical Examinations'!$A$1:$L$2336,7,FALSE)</f>
        <v>1</v>
      </c>
      <c r="I1552" t="str">
        <f>VLOOKUP(A1552,'Medical Examinations'!$A$1:$L$2336,8,FALSE)</f>
        <v>No</v>
      </c>
      <c r="J1552" t="str">
        <f>VLOOKUP(A1552,'Medical Examinations'!$A$1:$L$2336,11,FALSE)</f>
        <v>Over Weight</v>
      </c>
      <c r="K1552" t="str">
        <f>VLOOKUP(A1552,'Medical Examinations'!$A$1:$L$2336,12,FALSE)</f>
        <v>Diabetes</v>
      </c>
      <c r="L1552" t="str">
        <f>VLOOKUP(A1552,'Hospitalisation Details'!$A$1:$M$2344,12,FALSE)</f>
        <v>18-12-1986</v>
      </c>
      <c r="M1552">
        <f>VLOOKUP(A1552,'Hospitalisation Details'!$A$1:$M$2344,6,FALSE)</f>
        <v>6548.2</v>
      </c>
      <c r="N1552" t="str">
        <f>VLOOKUP(A1552,'Hospitalisation Details'!$A$1:$M$2344,7,FALSE)</f>
        <v>tier - 2</v>
      </c>
      <c r="O1552" t="str">
        <f>VLOOKUP(A1552,'Hospitalisation Details'!$A$1:$M$2344,8,FALSE)</f>
        <v>tier - 3</v>
      </c>
      <c r="P1552" t="str">
        <f>VLOOKUP(A1552,'Hospitalisation Details'!$A$1:$M$2344,9,FALSE)</f>
        <v>R1012</v>
      </c>
      <c r="Q1552">
        <f>VLOOKUP(A1552,'Hospitalisation Details'!$A$1:$M$2344,13,FALSE)</f>
        <v>36</v>
      </c>
    </row>
    <row r="1553" spans="1:17" ht="15.5" x14ac:dyDescent="0.35">
      <c r="A1553" s="21" t="s">
        <v>819</v>
      </c>
      <c r="B1553" t="str">
        <f>VLOOKUP('Customer Names'!A1553,'Customer Names'!$A$2:$C$2336,3,FALSE)</f>
        <v xml:space="preserve">  Jim</v>
      </c>
      <c r="C1553">
        <f>VLOOKUP(A1553,'Medical Examinations'!$A$1:$L$2336,2, FALSE)</f>
        <v>17.8</v>
      </c>
      <c r="D1553">
        <f>VLOOKUP(A1553,'Medical Examinations'!$A$1:$L$2336,3,FALSE)</f>
        <v>5.75</v>
      </c>
      <c r="E1553" t="str">
        <f>VLOOKUP(A1553,'Medical Examinations'!$A$1:$L$2336,4,FALSE)</f>
        <v>yes</v>
      </c>
      <c r="F1553" t="str">
        <f>VLOOKUP(A1553,'Medical Examinations'!$A$1:$L$2336,5,FALSE)</f>
        <v>No</v>
      </c>
      <c r="G1553" t="str">
        <f>VLOOKUP(A1553,'Medical Examinations'!$A$1:$L$2336,6,FALSE)</f>
        <v>Yes</v>
      </c>
      <c r="H1553" s="25">
        <f>VLOOKUP(A1553,'Medical Examinations'!$A$1:$L$2336,7,FALSE)</f>
        <v>1</v>
      </c>
      <c r="I1553" t="str">
        <f>VLOOKUP(A1553,'Medical Examinations'!$A$1:$L$2336,8,FALSE)</f>
        <v>No</v>
      </c>
      <c r="J1553" t="str">
        <f>VLOOKUP(A1553,'Medical Examinations'!$A$1:$L$2336,11,FALSE)</f>
        <v>Underweight</v>
      </c>
      <c r="K1553" t="str">
        <f>VLOOKUP(A1553,'Medical Examinations'!$A$1:$L$2336,12,FALSE)</f>
        <v>Prediabetes</v>
      </c>
      <c r="L1553" t="str">
        <f>VLOOKUP(A1553,'Hospitalisation Details'!$A$1:$M$2344,12,FALSE)</f>
        <v>03-12-1969</v>
      </c>
      <c r="M1553">
        <f>VLOOKUP(A1553,'Hospitalisation Details'!$A$1:$M$2344,6,FALSE)</f>
        <v>6546.16</v>
      </c>
      <c r="N1553" t="str">
        <f>VLOOKUP(A1553,'Hospitalisation Details'!$A$1:$M$2344,7,FALSE)</f>
        <v>tier - 2</v>
      </c>
      <c r="O1553" t="str">
        <f>VLOOKUP(A1553,'Hospitalisation Details'!$A$1:$M$2344,8,FALSE)</f>
        <v>tier - 3</v>
      </c>
      <c r="P1553" t="str">
        <f>VLOOKUP(A1553,'Hospitalisation Details'!$A$1:$M$2344,9,FALSE)</f>
        <v>R1013</v>
      </c>
      <c r="Q1553">
        <f>VLOOKUP(A1553,'Hospitalisation Details'!$A$1:$M$2344,13,FALSE)</f>
        <v>53</v>
      </c>
    </row>
    <row r="1554" spans="1:17" ht="15.5" x14ac:dyDescent="0.35">
      <c r="A1554" s="21" t="s">
        <v>818</v>
      </c>
      <c r="B1554" t="str">
        <f>VLOOKUP('Customer Names'!A1554,'Customer Names'!$A$2:$C$2336,3,FALSE)</f>
        <v xml:space="preserve">  Ari L</v>
      </c>
      <c r="C1554">
        <f>VLOOKUP(A1554,'Medical Examinations'!$A$1:$L$2336,2, FALSE)</f>
        <v>21.4</v>
      </c>
      <c r="D1554">
        <f>VLOOKUP(A1554,'Medical Examinations'!$A$1:$L$2336,3,FALSE)</f>
        <v>5.6</v>
      </c>
      <c r="E1554" t="str">
        <f>VLOOKUP(A1554,'Medical Examinations'!$A$1:$L$2336,4,FALSE)</f>
        <v>No</v>
      </c>
      <c r="F1554" t="str">
        <f>VLOOKUP(A1554,'Medical Examinations'!$A$1:$L$2336,5,FALSE)</f>
        <v>No</v>
      </c>
      <c r="G1554" t="str">
        <f>VLOOKUP(A1554,'Medical Examinations'!$A$1:$L$2336,6,FALSE)</f>
        <v>No</v>
      </c>
      <c r="H1554" s="25">
        <f>VLOOKUP(A1554,'Medical Examinations'!$A$1:$L$2336,7,FALSE)</f>
        <v>0</v>
      </c>
      <c r="I1554" t="str">
        <f>VLOOKUP(A1554,'Medical Examinations'!$A$1:$L$2336,8,FALSE)</f>
        <v>No</v>
      </c>
      <c r="J1554" t="str">
        <f>VLOOKUP(A1554,'Medical Examinations'!$A$1:$L$2336,11,FALSE)</f>
        <v>Normal Weight</v>
      </c>
      <c r="K1554" t="str">
        <f>VLOOKUP(A1554,'Medical Examinations'!$A$1:$L$2336,12,FALSE)</f>
        <v>Normal</v>
      </c>
      <c r="L1554" t="str">
        <f>VLOOKUP(A1554,'Hospitalisation Details'!$A$1:$M$2344,12,FALSE)</f>
        <v>02-10-1982</v>
      </c>
      <c r="M1554">
        <f>VLOOKUP(A1554,'Hospitalisation Details'!$A$1:$M$2344,6,FALSE)</f>
        <v>6536.68</v>
      </c>
      <c r="N1554" t="str">
        <f>VLOOKUP(A1554,'Hospitalisation Details'!$A$1:$M$2344,7,FALSE)</f>
        <v>tier - 2</v>
      </c>
      <c r="O1554" t="str">
        <f>VLOOKUP(A1554,'Hospitalisation Details'!$A$1:$M$2344,8,FALSE)</f>
        <v>tier - 2</v>
      </c>
      <c r="P1554" t="str">
        <f>VLOOKUP(A1554,'Hospitalisation Details'!$A$1:$M$2344,9,FALSE)</f>
        <v>R1012</v>
      </c>
      <c r="Q1554">
        <f>VLOOKUP(A1554,'Hospitalisation Details'!$A$1:$M$2344,13,FALSE)</f>
        <v>40</v>
      </c>
    </row>
    <row r="1555" spans="1:17" ht="15.5" x14ac:dyDescent="0.35">
      <c r="A1555" s="21" t="s">
        <v>817</v>
      </c>
      <c r="B1555" t="str">
        <f>VLOOKUP('Customer Names'!A1555,'Customer Names'!$A$2:$C$2336,3,FALSE)</f>
        <v xml:space="preserve">  Fanny</v>
      </c>
      <c r="C1555">
        <f>VLOOKUP(A1555,'Medical Examinations'!$A$1:$L$2336,2, FALSE)</f>
        <v>23.01</v>
      </c>
      <c r="D1555">
        <f>VLOOKUP(A1555,'Medical Examinations'!$A$1:$L$2336,3,FALSE)</f>
        <v>4.68</v>
      </c>
      <c r="E1555" t="str">
        <f>VLOOKUP(A1555,'Medical Examinations'!$A$1:$L$2336,4,FALSE)</f>
        <v>No</v>
      </c>
      <c r="F1555" t="str">
        <f>VLOOKUP(A1555,'Medical Examinations'!$A$1:$L$2336,5,FALSE)</f>
        <v>No</v>
      </c>
      <c r="G1555" t="str">
        <f>VLOOKUP(A1555,'Medical Examinations'!$A$1:$L$2336,6,FALSE)</f>
        <v>No</v>
      </c>
      <c r="H1555" s="25">
        <f>VLOOKUP(A1555,'Medical Examinations'!$A$1:$L$2336,7,FALSE)</f>
        <v>0</v>
      </c>
      <c r="I1555" t="str">
        <f>VLOOKUP(A1555,'Medical Examinations'!$A$1:$L$2336,8,FALSE)</f>
        <v>No</v>
      </c>
      <c r="J1555" t="str">
        <f>VLOOKUP(A1555,'Medical Examinations'!$A$1:$L$2336,11,FALSE)</f>
        <v>Normal Weight</v>
      </c>
      <c r="K1555" t="str">
        <f>VLOOKUP(A1555,'Medical Examinations'!$A$1:$L$2336,12,FALSE)</f>
        <v>Normal</v>
      </c>
      <c r="L1555" t="str">
        <f>VLOOKUP(A1555,'Hospitalisation Details'!$A$1:$M$2344,12,FALSE)</f>
        <v>12-08-1982</v>
      </c>
      <c r="M1555">
        <f>VLOOKUP(A1555,'Hospitalisation Details'!$A$1:$M$2344,6,FALSE)</f>
        <v>6532.04</v>
      </c>
      <c r="N1555" t="str">
        <f>VLOOKUP(A1555,'Hospitalisation Details'!$A$1:$M$2344,7,FALSE)</f>
        <v>tier - 2</v>
      </c>
      <c r="O1555" t="str">
        <f>VLOOKUP(A1555,'Hospitalisation Details'!$A$1:$M$2344,8,FALSE)</f>
        <v>tier - 1</v>
      </c>
      <c r="P1555" t="str">
        <f>VLOOKUP(A1555,'Hospitalisation Details'!$A$1:$M$2344,9,FALSE)</f>
        <v>R1013</v>
      </c>
      <c r="Q1555">
        <f>VLOOKUP(A1555,'Hospitalisation Details'!$A$1:$M$2344,13,FALSE)</f>
        <v>40</v>
      </c>
    </row>
    <row r="1556" spans="1:17" ht="15.5" x14ac:dyDescent="0.35">
      <c r="A1556" s="21" t="s">
        <v>816</v>
      </c>
      <c r="B1556" t="str">
        <f>VLOOKUP('Customer Names'!A1556,'Customer Names'!$A$2:$C$2336,3,FALSE)</f>
        <v xml:space="preserve">  Heather</v>
      </c>
      <c r="C1556">
        <f>VLOOKUP(A1556,'Medical Examinations'!$A$1:$L$2336,2, FALSE)</f>
        <v>19.86</v>
      </c>
      <c r="D1556">
        <f>VLOOKUP(A1556,'Medical Examinations'!$A$1:$L$2336,3,FALSE)</f>
        <v>5.62</v>
      </c>
      <c r="E1556" t="str">
        <f>VLOOKUP(A1556,'Medical Examinations'!$A$1:$L$2336,4,FALSE)</f>
        <v>yes</v>
      </c>
      <c r="F1556" t="str">
        <f>VLOOKUP(A1556,'Medical Examinations'!$A$1:$L$2336,5,FALSE)</f>
        <v>No</v>
      </c>
      <c r="G1556" t="str">
        <f>VLOOKUP(A1556,'Medical Examinations'!$A$1:$L$2336,6,FALSE)</f>
        <v>No</v>
      </c>
      <c r="H1556" s="25">
        <f>VLOOKUP(A1556,'Medical Examinations'!$A$1:$L$2336,7,FALSE)</f>
        <v>0</v>
      </c>
      <c r="I1556" t="str">
        <f>VLOOKUP(A1556,'Medical Examinations'!$A$1:$L$2336,8,FALSE)</f>
        <v>No</v>
      </c>
      <c r="J1556" t="str">
        <f>VLOOKUP(A1556,'Medical Examinations'!$A$1:$L$2336,11,FALSE)</f>
        <v>Normal Weight</v>
      </c>
      <c r="K1556" t="str">
        <f>VLOOKUP(A1556,'Medical Examinations'!$A$1:$L$2336,12,FALSE)</f>
        <v>Normal</v>
      </c>
      <c r="L1556" t="str">
        <f>VLOOKUP(A1556,'Hospitalisation Details'!$A$1:$M$2344,12,FALSE)</f>
        <v>23-10-1976</v>
      </c>
      <c r="M1556">
        <f>VLOOKUP(A1556,'Hospitalisation Details'!$A$1:$M$2344,6,FALSE)</f>
        <v>6529.21</v>
      </c>
      <c r="N1556" t="str">
        <f>VLOOKUP(A1556,'Hospitalisation Details'!$A$1:$M$2344,7,FALSE)</f>
        <v>tier - 2</v>
      </c>
      <c r="O1556" t="str">
        <f>VLOOKUP(A1556,'Hospitalisation Details'!$A$1:$M$2344,8,FALSE)</f>
        <v>tier - 1</v>
      </c>
      <c r="P1556" t="str">
        <f>VLOOKUP(A1556,'Hospitalisation Details'!$A$1:$M$2344,9,FALSE)</f>
        <v>R1013</v>
      </c>
      <c r="Q1556">
        <f>VLOOKUP(A1556,'Hospitalisation Details'!$A$1:$M$2344,13,FALSE)</f>
        <v>46</v>
      </c>
    </row>
    <row r="1557" spans="1:17" ht="15.5" x14ac:dyDescent="0.35">
      <c r="A1557" s="21" t="s">
        <v>815</v>
      </c>
      <c r="B1557" t="str">
        <f>VLOOKUP('Customer Names'!A1557,'Customer Names'!$A$2:$C$2336,3,FALSE)</f>
        <v xml:space="preserve">  Peter W</v>
      </c>
      <c r="C1557">
        <f>VLOOKUP(A1557,'Medical Examinations'!$A$1:$L$2336,2, FALSE)</f>
        <v>33.58</v>
      </c>
      <c r="D1557">
        <f>VLOOKUP(A1557,'Medical Examinations'!$A$1:$L$2336,3,FALSE)</f>
        <v>5.08</v>
      </c>
      <c r="E1557" t="str">
        <f>VLOOKUP(A1557,'Medical Examinations'!$A$1:$L$2336,4,FALSE)</f>
        <v>No</v>
      </c>
      <c r="F1557" t="str">
        <f>VLOOKUP(A1557,'Medical Examinations'!$A$1:$L$2336,5,FALSE)</f>
        <v>No</v>
      </c>
      <c r="G1557" t="str">
        <f>VLOOKUP(A1557,'Medical Examinations'!$A$1:$L$2336,6,FALSE)</f>
        <v>No</v>
      </c>
      <c r="H1557" s="25">
        <f>VLOOKUP(A1557,'Medical Examinations'!$A$1:$L$2336,7,FALSE)</f>
        <v>0</v>
      </c>
      <c r="I1557" t="str">
        <f>VLOOKUP(A1557,'Medical Examinations'!$A$1:$L$2336,8,FALSE)</f>
        <v>No</v>
      </c>
      <c r="J1557" t="str">
        <f>VLOOKUP(A1557,'Medical Examinations'!$A$1:$L$2336,11,FALSE)</f>
        <v>Obesity</v>
      </c>
      <c r="K1557" t="str">
        <f>VLOOKUP(A1557,'Medical Examinations'!$A$1:$L$2336,12,FALSE)</f>
        <v>Normal</v>
      </c>
      <c r="L1557" t="str">
        <f>VLOOKUP(A1557,'Hospitalisation Details'!$A$1:$M$2344,12,FALSE)</f>
        <v>07-07-1994</v>
      </c>
      <c r="M1557">
        <f>VLOOKUP(A1557,'Hospitalisation Details'!$A$1:$M$2344,6,FALSE)</f>
        <v>6512.24</v>
      </c>
      <c r="N1557" t="str">
        <f>VLOOKUP(A1557,'Hospitalisation Details'!$A$1:$M$2344,7,FALSE)</f>
        <v>tier - 2</v>
      </c>
      <c r="O1557" t="str">
        <f>VLOOKUP(A1557,'Hospitalisation Details'!$A$1:$M$2344,8,FALSE)</f>
        <v>tier - 1</v>
      </c>
      <c r="P1557" t="str">
        <f>VLOOKUP(A1557,'Hospitalisation Details'!$A$1:$M$2344,9,FALSE)</f>
        <v>R1021</v>
      </c>
      <c r="Q1557">
        <f>VLOOKUP(A1557,'Hospitalisation Details'!$A$1:$M$2344,13,FALSE)</f>
        <v>29</v>
      </c>
    </row>
    <row r="1558" spans="1:17" ht="15.5" x14ac:dyDescent="0.35">
      <c r="A1558" s="21" t="s">
        <v>814</v>
      </c>
      <c r="B1558" t="str">
        <f>VLOOKUP('Customer Names'!A1558,'Customer Names'!$A$2:$C$2336,3,FALSE)</f>
        <v xml:space="preserve">  Catherine A</v>
      </c>
      <c r="C1558">
        <f>VLOOKUP(A1558,'Medical Examinations'!$A$1:$L$2336,2, FALSE)</f>
        <v>29.81</v>
      </c>
      <c r="D1558">
        <f>VLOOKUP(A1558,'Medical Examinations'!$A$1:$L$2336,3,FALSE)</f>
        <v>5.28</v>
      </c>
      <c r="E1558" t="str">
        <f>VLOOKUP(A1558,'Medical Examinations'!$A$1:$L$2336,4,FALSE)</f>
        <v>No</v>
      </c>
      <c r="F1558" t="str">
        <f>VLOOKUP(A1558,'Medical Examinations'!$A$1:$L$2336,5,FALSE)</f>
        <v>No</v>
      </c>
      <c r="G1558" t="str">
        <f>VLOOKUP(A1558,'Medical Examinations'!$A$1:$L$2336,6,FALSE)</f>
        <v>No</v>
      </c>
      <c r="H1558" s="25">
        <f>VLOOKUP(A1558,'Medical Examinations'!$A$1:$L$2336,7,FALSE)</f>
        <v>0</v>
      </c>
      <c r="I1558" t="str">
        <f>VLOOKUP(A1558,'Medical Examinations'!$A$1:$L$2336,8,FALSE)</f>
        <v>No</v>
      </c>
      <c r="J1558" t="str">
        <f>VLOOKUP(A1558,'Medical Examinations'!$A$1:$L$2336,11,FALSE)</f>
        <v>Over Weight</v>
      </c>
      <c r="K1558" t="str">
        <f>VLOOKUP(A1558,'Medical Examinations'!$A$1:$L$2336,12,FALSE)</f>
        <v>Normal</v>
      </c>
      <c r="L1558" t="str">
        <f>VLOOKUP(A1558,'Hospitalisation Details'!$A$1:$M$2344,12,FALSE)</f>
        <v>28-08-1982</v>
      </c>
      <c r="M1558">
        <f>VLOOKUP(A1558,'Hospitalisation Details'!$A$1:$M$2344,6,FALSE)</f>
        <v>6500.24</v>
      </c>
      <c r="N1558" t="str">
        <f>VLOOKUP(A1558,'Hospitalisation Details'!$A$1:$M$2344,7,FALSE)</f>
        <v>tier - 2</v>
      </c>
      <c r="O1558" t="str">
        <f>VLOOKUP(A1558,'Hospitalisation Details'!$A$1:$M$2344,8,FALSE)</f>
        <v>tier - 2</v>
      </c>
      <c r="P1558" t="str">
        <f>VLOOKUP(A1558,'Hospitalisation Details'!$A$1:$M$2344,9,FALSE)</f>
        <v>R1013</v>
      </c>
      <c r="Q1558">
        <f>VLOOKUP(A1558,'Hospitalisation Details'!$A$1:$M$2344,13,FALSE)</f>
        <v>40</v>
      </c>
    </row>
    <row r="1559" spans="1:17" ht="15.5" x14ac:dyDescent="0.35">
      <c r="A1559" s="21" t="s">
        <v>813</v>
      </c>
      <c r="B1559" t="str">
        <f>VLOOKUP('Customer Names'!A1559,'Customer Names'!$A$2:$C$2336,3,FALSE)</f>
        <v xml:space="preserve">  Kelly A</v>
      </c>
      <c r="C1559">
        <f>VLOOKUP(A1559,'Medical Examinations'!$A$1:$L$2336,2, FALSE)</f>
        <v>27.4</v>
      </c>
      <c r="D1559">
        <f>VLOOKUP(A1559,'Medical Examinations'!$A$1:$L$2336,3,FALSE)</f>
        <v>4.6100000000000003</v>
      </c>
      <c r="E1559" t="str">
        <f>VLOOKUP(A1559,'Medical Examinations'!$A$1:$L$2336,4,FALSE)</f>
        <v>No</v>
      </c>
      <c r="F1559" t="str">
        <f>VLOOKUP(A1559,'Medical Examinations'!$A$1:$L$2336,5,FALSE)</f>
        <v>No</v>
      </c>
      <c r="G1559" t="str">
        <f>VLOOKUP(A1559,'Medical Examinations'!$A$1:$L$2336,6,FALSE)</f>
        <v>No</v>
      </c>
      <c r="H1559" s="25">
        <f>VLOOKUP(A1559,'Medical Examinations'!$A$1:$L$2336,7,FALSE)</f>
        <v>0</v>
      </c>
      <c r="I1559" t="str">
        <f>VLOOKUP(A1559,'Medical Examinations'!$A$1:$L$2336,8,FALSE)</f>
        <v>No</v>
      </c>
      <c r="J1559" t="str">
        <f>VLOOKUP(A1559,'Medical Examinations'!$A$1:$L$2336,11,FALSE)</f>
        <v>Over Weight</v>
      </c>
      <c r="K1559" t="str">
        <f>VLOOKUP(A1559,'Medical Examinations'!$A$1:$L$2336,12,FALSE)</f>
        <v>Normal</v>
      </c>
      <c r="L1559" t="str">
        <f>VLOOKUP(A1559,'Hospitalisation Details'!$A$1:$M$2344,12,FALSE)</f>
        <v>09-10-1982</v>
      </c>
      <c r="M1559">
        <f>VLOOKUP(A1559,'Hospitalisation Details'!$A$1:$M$2344,6,FALSE)</f>
        <v>6496.89</v>
      </c>
      <c r="N1559" t="str">
        <f>VLOOKUP(A1559,'Hospitalisation Details'!$A$1:$M$2344,7,FALSE)</f>
        <v>tier - 2</v>
      </c>
      <c r="O1559" t="str">
        <f>VLOOKUP(A1559,'Hospitalisation Details'!$A$1:$M$2344,8,FALSE)</f>
        <v>tier - 3</v>
      </c>
      <c r="P1559" t="str">
        <f>VLOOKUP(A1559,'Hospitalisation Details'!$A$1:$M$2344,9,FALSE)</f>
        <v>R1011</v>
      </c>
      <c r="Q1559">
        <f>VLOOKUP(A1559,'Hospitalisation Details'!$A$1:$M$2344,13,FALSE)</f>
        <v>40</v>
      </c>
    </row>
    <row r="1560" spans="1:17" ht="15.5" x14ac:dyDescent="0.35">
      <c r="A1560" s="21" t="s">
        <v>812</v>
      </c>
      <c r="B1560" t="str">
        <f>VLOOKUP('Customer Names'!A1560,'Customer Names'!$A$2:$C$2336,3,FALSE)</f>
        <v xml:space="preserve">  Janel N</v>
      </c>
      <c r="C1560">
        <f>VLOOKUP(A1560,'Medical Examinations'!$A$1:$L$2336,2, FALSE)</f>
        <v>17.98</v>
      </c>
      <c r="D1560">
        <f>VLOOKUP(A1560,'Medical Examinations'!$A$1:$L$2336,3,FALSE)</f>
        <v>6.57</v>
      </c>
      <c r="E1560" t="str">
        <f>VLOOKUP(A1560,'Medical Examinations'!$A$1:$L$2336,4,FALSE)</f>
        <v>yes</v>
      </c>
      <c r="F1560" t="str">
        <f>VLOOKUP(A1560,'Medical Examinations'!$A$1:$L$2336,5,FALSE)</f>
        <v>No</v>
      </c>
      <c r="G1560" t="str">
        <f>VLOOKUP(A1560,'Medical Examinations'!$A$1:$L$2336,6,FALSE)</f>
        <v>No</v>
      </c>
      <c r="H1560" s="25">
        <f>VLOOKUP(A1560,'Medical Examinations'!$A$1:$L$2336,7,FALSE)</f>
        <v>2</v>
      </c>
      <c r="I1560" t="str">
        <f>VLOOKUP(A1560,'Medical Examinations'!$A$1:$L$2336,8,FALSE)</f>
        <v>No</v>
      </c>
      <c r="J1560" t="str">
        <f>VLOOKUP(A1560,'Medical Examinations'!$A$1:$L$2336,11,FALSE)</f>
        <v>Underweight</v>
      </c>
      <c r="K1560" t="str">
        <f>VLOOKUP(A1560,'Medical Examinations'!$A$1:$L$2336,12,FALSE)</f>
        <v>Diabetes</v>
      </c>
      <c r="L1560" t="str">
        <f>VLOOKUP(A1560,'Hospitalisation Details'!$A$1:$M$2344,12,FALSE)</f>
        <v>01-12-1970</v>
      </c>
      <c r="M1560">
        <f>VLOOKUP(A1560,'Hospitalisation Details'!$A$1:$M$2344,6,FALSE)</f>
        <v>6481.67</v>
      </c>
      <c r="N1560" t="str">
        <f>VLOOKUP(A1560,'Hospitalisation Details'!$A$1:$M$2344,7,FALSE)</f>
        <v>tier - 2</v>
      </c>
      <c r="O1560" t="str">
        <f>VLOOKUP(A1560,'Hospitalisation Details'!$A$1:$M$2344,8,FALSE)</f>
        <v>tier - 2</v>
      </c>
      <c r="P1560" t="str">
        <f>VLOOKUP(A1560,'Hospitalisation Details'!$A$1:$M$2344,9,FALSE)</f>
        <v>R1013</v>
      </c>
      <c r="Q1560">
        <f>VLOOKUP(A1560,'Hospitalisation Details'!$A$1:$M$2344,13,FALSE)</f>
        <v>52</v>
      </c>
    </row>
    <row r="1561" spans="1:17" ht="15.5" x14ac:dyDescent="0.35">
      <c r="A1561" s="21" t="s">
        <v>811</v>
      </c>
      <c r="B1561" t="str">
        <f>VLOOKUP('Customer Names'!A1561,'Customer Names'!$A$2:$C$2336,3,FALSE)</f>
        <v xml:space="preserve">  Yann Kai</v>
      </c>
      <c r="C1561">
        <f>VLOOKUP(A1561,'Medical Examinations'!$A$1:$L$2336,2, FALSE)</f>
        <v>37.9</v>
      </c>
      <c r="D1561">
        <f>VLOOKUP(A1561,'Medical Examinations'!$A$1:$L$2336,3,FALSE)</f>
        <v>5.83</v>
      </c>
      <c r="E1561" t="str">
        <f>VLOOKUP(A1561,'Medical Examinations'!$A$1:$L$2336,4,FALSE)</f>
        <v>No</v>
      </c>
      <c r="F1561" t="str">
        <f>VLOOKUP(A1561,'Medical Examinations'!$A$1:$L$2336,5,FALSE)</f>
        <v>No</v>
      </c>
      <c r="G1561" t="str">
        <f>VLOOKUP(A1561,'Medical Examinations'!$A$1:$L$2336,6,FALSE)</f>
        <v>No</v>
      </c>
      <c r="H1561" s="25">
        <f>VLOOKUP(A1561,'Medical Examinations'!$A$1:$L$2336,7,FALSE)</f>
        <v>0</v>
      </c>
      <c r="I1561" t="str">
        <f>VLOOKUP(A1561,'Medical Examinations'!$A$1:$L$2336,8,FALSE)</f>
        <v>No</v>
      </c>
      <c r="J1561" t="str">
        <f>VLOOKUP(A1561,'Medical Examinations'!$A$1:$L$2336,11,FALSE)</f>
        <v>Obesity</v>
      </c>
      <c r="K1561" t="str">
        <f>VLOOKUP(A1561,'Medical Examinations'!$A$1:$L$2336,12,FALSE)</f>
        <v>Prediabetes</v>
      </c>
      <c r="L1561" t="str">
        <f>VLOOKUP(A1561,'Hospitalisation Details'!$A$1:$M$2344,12,FALSE)</f>
        <v>08-06-1980</v>
      </c>
      <c r="M1561">
        <f>VLOOKUP(A1561,'Hospitalisation Details'!$A$1:$M$2344,6,FALSE)</f>
        <v>6474.01</v>
      </c>
      <c r="N1561" t="str">
        <f>VLOOKUP(A1561,'Hospitalisation Details'!$A$1:$M$2344,7,FALSE)</f>
        <v>tier - 2</v>
      </c>
      <c r="O1561" t="str">
        <f>VLOOKUP(A1561,'Hospitalisation Details'!$A$1:$M$2344,8,FALSE)</f>
        <v>tier - 3</v>
      </c>
      <c r="P1561" t="str">
        <f>VLOOKUP(A1561,'Hospitalisation Details'!$A$1:$M$2344,9,FALSE)</f>
        <v>R1011</v>
      </c>
      <c r="Q1561">
        <f>VLOOKUP(A1561,'Hospitalisation Details'!$A$1:$M$2344,13,FALSE)</f>
        <v>43</v>
      </c>
    </row>
    <row r="1562" spans="1:17" ht="15.5" x14ac:dyDescent="0.35">
      <c r="A1562" s="21" t="s">
        <v>810</v>
      </c>
      <c r="B1562" t="str">
        <f>VLOOKUP('Customer Names'!A1562,'Customer Names'!$A$2:$C$2336,3,FALSE)</f>
        <v xml:space="preserve">  Zachary R</v>
      </c>
      <c r="C1562">
        <f>VLOOKUP(A1562,'Medical Examinations'!$A$1:$L$2336,2, FALSE)</f>
        <v>25.27</v>
      </c>
      <c r="D1562">
        <f>VLOOKUP(A1562,'Medical Examinations'!$A$1:$L$2336,3,FALSE)</f>
        <v>6.98</v>
      </c>
      <c r="E1562" t="str">
        <f>VLOOKUP(A1562,'Medical Examinations'!$A$1:$L$2336,4,FALSE)</f>
        <v>yes</v>
      </c>
      <c r="F1562" t="str">
        <f>VLOOKUP(A1562,'Medical Examinations'!$A$1:$L$2336,5,FALSE)</f>
        <v>No</v>
      </c>
      <c r="G1562" t="str">
        <f>VLOOKUP(A1562,'Medical Examinations'!$A$1:$L$2336,6,FALSE)</f>
        <v>No</v>
      </c>
      <c r="H1562" s="25">
        <f>VLOOKUP(A1562,'Medical Examinations'!$A$1:$L$2336,7,FALSE)</f>
        <v>0</v>
      </c>
      <c r="I1562" t="str">
        <f>VLOOKUP(A1562,'Medical Examinations'!$A$1:$L$2336,8,FALSE)</f>
        <v>No</v>
      </c>
      <c r="J1562" t="str">
        <f>VLOOKUP(A1562,'Medical Examinations'!$A$1:$L$2336,11,FALSE)</f>
        <v>Over Weight</v>
      </c>
      <c r="K1562" t="str">
        <f>VLOOKUP(A1562,'Medical Examinations'!$A$1:$L$2336,12,FALSE)</f>
        <v>Diabetes</v>
      </c>
      <c r="L1562" t="str">
        <f>VLOOKUP(A1562,'Hospitalisation Details'!$A$1:$M$2344,12,FALSE)</f>
        <v>27-07-1981</v>
      </c>
      <c r="M1562">
        <f>VLOOKUP(A1562,'Hospitalisation Details'!$A$1:$M$2344,6,FALSE)</f>
        <v>6473.15</v>
      </c>
      <c r="N1562" t="str">
        <f>VLOOKUP(A1562,'Hospitalisation Details'!$A$1:$M$2344,7,FALSE)</f>
        <v>tier - 2</v>
      </c>
      <c r="O1562" t="str">
        <f>VLOOKUP(A1562,'Hospitalisation Details'!$A$1:$M$2344,8,FALSE)</f>
        <v>tier - 2</v>
      </c>
      <c r="P1562" t="str">
        <f>VLOOKUP(A1562,'Hospitalisation Details'!$A$1:$M$2344,9,FALSE)</f>
        <v>R1013</v>
      </c>
      <c r="Q1562">
        <f>VLOOKUP(A1562,'Hospitalisation Details'!$A$1:$M$2344,13,FALSE)</f>
        <v>42</v>
      </c>
    </row>
    <row r="1563" spans="1:17" ht="15.5" x14ac:dyDescent="0.35">
      <c r="A1563" s="21" t="s">
        <v>809</v>
      </c>
      <c r="B1563" t="str">
        <f>VLOOKUP('Customer Names'!A1563,'Customer Names'!$A$2:$C$2336,3,FALSE)</f>
        <v xml:space="preserve">  Alejandro Sr</v>
      </c>
      <c r="C1563">
        <f>VLOOKUP(A1563,'Medical Examinations'!$A$1:$L$2336,2, FALSE)</f>
        <v>29.26</v>
      </c>
      <c r="D1563">
        <f>VLOOKUP(A1563,'Medical Examinations'!$A$1:$L$2336,3,FALSE)</f>
        <v>4.03</v>
      </c>
      <c r="E1563" t="str">
        <f>VLOOKUP(A1563,'Medical Examinations'!$A$1:$L$2336,4,FALSE)</f>
        <v>No</v>
      </c>
      <c r="F1563" t="str">
        <f>VLOOKUP(A1563,'Medical Examinations'!$A$1:$L$2336,5,FALSE)</f>
        <v>No</v>
      </c>
      <c r="G1563" t="str">
        <f>VLOOKUP(A1563,'Medical Examinations'!$A$1:$L$2336,6,FALSE)</f>
        <v>No</v>
      </c>
      <c r="H1563" s="25">
        <f>VLOOKUP(A1563,'Medical Examinations'!$A$1:$L$2336,7,FALSE)</f>
        <v>1</v>
      </c>
      <c r="I1563" t="str">
        <f>VLOOKUP(A1563,'Medical Examinations'!$A$1:$L$2336,8,FALSE)</f>
        <v>No</v>
      </c>
      <c r="J1563" t="str">
        <f>VLOOKUP(A1563,'Medical Examinations'!$A$1:$L$2336,11,FALSE)</f>
        <v>Over Weight</v>
      </c>
      <c r="K1563" t="str">
        <f>VLOOKUP(A1563,'Medical Examinations'!$A$1:$L$2336,12,FALSE)</f>
        <v>Normal</v>
      </c>
      <c r="L1563" t="str">
        <f>VLOOKUP(A1563,'Hospitalisation Details'!$A$1:$M$2344,12,FALSE)</f>
        <v>01-11-1984</v>
      </c>
      <c r="M1563">
        <f>VLOOKUP(A1563,'Hospitalisation Details'!$A$1:$M$2344,6,FALSE)</f>
        <v>6457.84</v>
      </c>
      <c r="N1563" t="str">
        <f>VLOOKUP(A1563,'Hospitalisation Details'!$A$1:$M$2344,7,FALSE)</f>
        <v>tier - 2</v>
      </c>
      <c r="O1563" t="str">
        <f>VLOOKUP(A1563,'Hospitalisation Details'!$A$1:$M$2344,8,FALSE)</f>
        <v>tier - 3</v>
      </c>
      <c r="P1563" t="str">
        <f>VLOOKUP(A1563,'Hospitalisation Details'!$A$1:$M$2344,9,FALSE)</f>
        <v>R1012</v>
      </c>
      <c r="Q1563">
        <f>VLOOKUP(A1563,'Hospitalisation Details'!$A$1:$M$2344,13,FALSE)</f>
        <v>38</v>
      </c>
    </row>
    <row r="1564" spans="1:17" ht="15.5" x14ac:dyDescent="0.35">
      <c r="A1564" s="21" t="s">
        <v>808</v>
      </c>
      <c r="B1564" t="str">
        <f>VLOOKUP('Customer Names'!A1564,'Customer Names'!$A$2:$C$2336,3,FALSE)</f>
        <v xml:space="preserve">  Nicholas R</v>
      </c>
      <c r="C1564">
        <f>VLOOKUP(A1564,'Medical Examinations'!$A$1:$L$2336,2, FALSE)</f>
        <v>27.835000000000001</v>
      </c>
      <c r="D1564">
        <f>VLOOKUP(A1564,'Medical Examinations'!$A$1:$L$2336,3,FALSE)</f>
        <v>4.5599999999999996</v>
      </c>
      <c r="E1564" t="str">
        <f>VLOOKUP(A1564,'Medical Examinations'!$A$1:$L$2336,4,FALSE)</f>
        <v>No</v>
      </c>
      <c r="F1564" t="str">
        <f>VLOOKUP(A1564,'Medical Examinations'!$A$1:$L$2336,5,FALSE)</f>
        <v>No</v>
      </c>
      <c r="G1564" t="str">
        <f>VLOOKUP(A1564,'Medical Examinations'!$A$1:$L$2336,6,FALSE)</f>
        <v>No</v>
      </c>
      <c r="H1564" s="25">
        <f>VLOOKUP(A1564,'Medical Examinations'!$A$1:$L$2336,7,FALSE)</f>
        <v>1</v>
      </c>
      <c r="I1564" t="str">
        <f>VLOOKUP(A1564,'Medical Examinations'!$A$1:$L$2336,8,FALSE)</f>
        <v>No</v>
      </c>
      <c r="J1564" t="str">
        <f>VLOOKUP(A1564,'Medical Examinations'!$A$1:$L$2336,11,FALSE)</f>
        <v>Over Weight</v>
      </c>
      <c r="K1564" t="str">
        <f>VLOOKUP(A1564,'Medical Examinations'!$A$1:$L$2336,12,FALSE)</f>
        <v>Normal</v>
      </c>
      <c r="L1564" t="str">
        <f>VLOOKUP(A1564,'Hospitalisation Details'!$A$1:$M$2344,12,FALSE)</f>
        <v>26-08-1984</v>
      </c>
      <c r="M1564">
        <f>VLOOKUP(A1564,'Hospitalisation Details'!$A$1:$M$2344,6,FALSE)</f>
        <v>6455.86</v>
      </c>
      <c r="N1564" t="str">
        <f>VLOOKUP(A1564,'Hospitalisation Details'!$A$1:$M$2344,7,FALSE)</f>
        <v>tier - 3</v>
      </c>
      <c r="O1564" t="str">
        <f>VLOOKUP(A1564,'Hospitalisation Details'!$A$1:$M$2344,8,FALSE)</f>
        <v>tier - 3</v>
      </c>
      <c r="P1564" t="str">
        <f>VLOOKUP(A1564,'Hospitalisation Details'!$A$1:$M$2344,9,FALSE)</f>
        <v>R1012</v>
      </c>
      <c r="Q1564">
        <f>VLOOKUP(A1564,'Hospitalisation Details'!$A$1:$M$2344,13,FALSE)</f>
        <v>38</v>
      </c>
    </row>
    <row r="1565" spans="1:17" ht="15.5" x14ac:dyDescent="0.35">
      <c r="A1565" s="21" t="s">
        <v>807</v>
      </c>
      <c r="B1565" t="str">
        <f>VLOOKUP('Customer Names'!A1565,'Customer Names'!$A$2:$C$2336,3,FALSE)</f>
        <v xml:space="preserve">  Paul</v>
      </c>
      <c r="C1565">
        <f>VLOOKUP(A1565,'Medical Examinations'!$A$1:$L$2336,2, FALSE)</f>
        <v>46.53</v>
      </c>
      <c r="D1565">
        <f>VLOOKUP(A1565,'Medical Examinations'!$A$1:$L$2336,3,FALSE)</f>
        <v>5.38</v>
      </c>
      <c r="E1565" t="str">
        <f>VLOOKUP(A1565,'Medical Examinations'!$A$1:$L$2336,4,FALSE)</f>
        <v>yes</v>
      </c>
      <c r="F1565" t="str">
        <f>VLOOKUP(A1565,'Medical Examinations'!$A$1:$L$2336,5,FALSE)</f>
        <v>No</v>
      </c>
      <c r="G1565" t="str">
        <f>VLOOKUP(A1565,'Medical Examinations'!$A$1:$L$2336,6,FALSE)</f>
        <v>No</v>
      </c>
      <c r="H1565" s="25">
        <f>VLOOKUP(A1565,'Medical Examinations'!$A$1:$L$2336,7,FALSE)</f>
        <v>0</v>
      </c>
      <c r="I1565" t="str">
        <f>VLOOKUP(A1565,'Medical Examinations'!$A$1:$L$2336,8,FALSE)</f>
        <v>No</v>
      </c>
      <c r="J1565" t="str">
        <f>VLOOKUP(A1565,'Medical Examinations'!$A$1:$L$2336,11,FALSE)</f>
        <v>Obesity</v>
      </c>
      <c r="K1565" t="str">
        <f>VLOOKUP(A1565,'Medical Examinations'!$A$1:$L$2336,12,FALSE)</f>
        <v>Normal</v>
      </c>
      <c r="L1565" t="str">
        <f>VLOOKUP(A1565,'Hospitalisation Details'!$A$1:$M$2344,12,FALSE)</f>
        <v>22-07-1985</v>
      </c>
      <c r="M1565">
        <f>VLOOKUP(A1565,'Hospitalisation Details'!$A$1:$M$2344,6,FALSE)</f>
        <v>6435.62</v>
      </c>
      <c r="N1565" t="str">
        <f>VLOOKUP(A1565,'Hospitalisation Details'!$A$1:$M$2344,7,FALSE)</f>
        <v>tier - 3</v>
      </c>
      <c r="O1565" t="str">
        <f>VLOOKUP(A1565,'Hospitalisation Details'!$A$1:$M$2344,8,FALSE)</f>
        <v>tier - 2</v>
      </c>
      <c r="P1565" t="str">
        <f>VLOOKUP(A1565,'Hospitalisation Details'!$A$1:$M$2344,9,FALSE)</f>
        <v>R1013</v>
      </c>
      <c r="Q1565">
        <f>VLOOKUP(A1565,'Hospitalisation Details'!$A$1:$M$2344,13,FALSE)</f>
        <v>38</v>
      </c>
    </row>
    <row r="1566" spans="1:17" ht="15.5" x14ac:dyDescent="0.35">
      <c r="A1566" s="21" t="s">
        <v>806</v>
      </c>
      <c r="B1566" t="str">
        <f>VLOOKUP('Customer Names'!A1566,'Customer Names'!$A$2:$C$2336,3,FALSE)</f>
        <v xml:space="preserve">  Michael D</v>
      </c>
      <c r="C1566">
        <f>VLOOKUP(A1566,'Medical Examinations'!$A$1:$L$2336,2, FALSE)</f>
        <v>20.58</v>
      </c>
      <c r="D1566">
        <f>VLOOKUP(A1566,'Medical Examinations'!$A$1:$L$2336,3,FALSE)</f>
        <v>11.04</v>
      </c>
      <c r="E1566" t="str">
        <f>VLOOKUP(A1566,'Medical Examinations'!$A$1:$L$2336,4,FALSE)</f>
        <v>yes</v>
      </c>
      <c r="F1566" t="str">
        <f>VLOOKUP(A1566,'Medical Examinations'!$A$1:$L$2336,5,FALSE)</f>
        <v>No</v>
      </c>
      <c r="G1566" t="str">
        <f>VLOOKUP(A1566,'Medical Examinations'!$A$1:$L$2336,6,FALSE)</f>
        <v>No</v>
      </c>
      <c r="H1566" s="25">
        <f>VLOOKUP(A1566,'Medical Examinations'!$A$1:$L$2336,7,FALSE)</f>
        <v>1</v>
      </c>
      <c r="I1566" t="str">
        <f>VLOOKUP(A1566,'Medical Examinations'!$A$1:$L$2336,8,FALSE)</f>
        <v>No</v>
      </c>
      <c r="J1566" t="str">
        <f>VLOOKUP(A1566,'Medical Examinations'!$A$1:$L$2336,11,FALSE)</f>
        <v>Normal Weight</v>
      </c>
      <c r="K1566" t="str">
        <f>VLOOKUP(A1566,'Medical Examinations'!$A$1:$L$2336,12,FALSE)</f>
        <v>Diabetes</v>
      </c>
      <c r="L1566" t="str">
        <f>VLOOKUP(A1566,'Hospitalisation Details'!$A$1:$M$2344,12,FALSE)</f>
        <v>05-08-1975</v>
      </c>
      <c r="M1566">
        <f>VLOOKUP(A1566,'Hospitalisation Details'!$A$1:$M$2344,6,FALSE)</f>
        <v>6423.48</v>
      </c>
      <c r="N1566" t="str">
        <f>VLOOKUP(A1566,'Hospitalisation Details'!$A$1:$M$2344,7,FALSE)</f>
        <v>tier - 2</v>
      </c>
      <c r="O1566" t="str">
        <f>VLOOKUP(A1566,'Hospitalisation Details'!$A$1:$M$2344,8,FALSE)</f>
        <v>tier - 3</v>
      </c>
      <c r="P1566" t="str">
        <f>VLOOKUP(A1566,'Hospitalisation Details'!$A$1:$M$2344,9,FALSE)</f>
        <v>R1013</v>
      </c>
      <c r="Q1566">
        <f>VLOOKUP(A1566,'Hospitalisation Details'!$A$1:$M$2344,13,FALSE)</f>
        <v>48</v>
      </c>
    </row>
    <row r="1567" spans="1:17" ht="15.5" x14ac:dyDescent="0.35">
      <c r="A1567" s="21" t="s">
        <v>805</v>
      </c>
      <c r="B1567" t="str">
        <f>VLOOKUP('Customer Names'!A1567,'Customer Names'!$A$2:$C$2336,3,FALSE)</f>
        <v xml:space="preserve">  Marina</v>
      </c>
      <c r="C1567">
        <f>VLOOKUP(A1567,'Medical Examinations'!$A$1:$L$2336,2, FALSE)</f>
        <v>19.53</v>
      </c>
      <c r="D1567">
        <f>VLOOKUP(A1567,'Medical Examinations'!$A$1:$L$2336,3,FALSE)</f>
        <v>6.09</v>
      </c>
      <c r="E1567" t="str">
        <f>VLOOKUP(A1567,'Medical Examinations'!$A$1:$L$2336,4,FALSE)</f>
        <v>yes</v>
      </c>
      <c r="F1567" t="str">
        <f>VLOOKUP(A1567,'Medical Examinations'!$A$1:$L$2336,5,FALSE)</f>
        <v>No</v>
      </c>
      <c r="G1567" t="str">
        <f>VLOOKUP(A1567,'Medical Examinations'!$A$1:$L$2336,6,FALSE)</f>
        <v>No</v>
      </c>
      <c r="H1567" s="25">
        <f>VLOOKUP(A1567,'Medical Examinations'!$A$1:$L$2336,7,FALSE)</f>
        <v>0</v>
      </c>
      <c r="I1567" t="str">
        <f>VLOOKUP(A1567,'Medical Examinations'!$A$1:$L$2336,8,FALSE)</f>
        <v>No</v>
      </c>
      <c r="J1567" t="str">
        <f>VLOOKUP(A1567,'Medical Examinations'!$A$1:$L$2336,11,FALSE)</f>
        <v>Normal Weight</v>
      </c>
      <c r="K1567" t="str">
        <f>VLOOKUP(A1567,'Medical Examinations'!$A$1:$L$2336,12,FALSE)</f>
        <v>Prediabetes</v>
      </c>
      <c r="L1567" t="str">
        <f>VLOOKUP(A1567,'Hospitalisation Details'!$A$1:$M$2344,12,FALSE)</f>
        <v>30-12-1976</v>
      </c>
      <c r="M1567">
        <f>VLOOKUP(A1567,'Hospitalisation Details'!$A$1:$M$2344,6,FALSE)</f>
        <v>6417.28</v>
      </c>
      <c r="N1567" t="str">
        <f>VLOOKUP(A1567,'Hospitalisation Details'!$A$1:$M$2344,7,FALSE)</f>
        <v>tier - 2</v>
      </c>
      <c r="O1567" t="str">
        <f>VLOOKUP(A1567,'Hospitalisation Details'!$A$1:$M$2344,8,FALSE)</f>
        <v>tier - 3</v>
      </c>
      <c r="P1567" t="str">
        <f>VLOOKUP(A1567,'Hospitalisation Details'!$A$1:$M$2344,9,FALSE)</f>
        <v>R1013</v>
      </c>
      <c r="Q1567">
        <f>VLOOKUP(A1567,'Hospitalisation Details'!$A$1:$M$2344,13,FALSE)</f>
        <v>46</v>
      </c>
    </row>
    <row r="1568" spans="1:17" ht="15.5" x14ac:dyDescent="0.35">
      <c r="A1568" s="21" t="s">
        <v>804</v>
      </c>
      <c r="B1568" t="str">
        <f>VLOOKUP('Customer Names'!A1568,'Customer Names'!$A$2:$C$2336,3,FALSE)</f>
        <v xml:space="preserve">  Caroline</v>
      </c>
      <c r="C1568">
        <f>VLOOKUP(A1568,'Medical Examinations'!$A$1:$L$2336,2, FALSE)</f>
        <v>27.7</v>
      </c>
      <c r="D1568">
        <f>VLOOKUP(A1568,'Medical Examinations'!$A$1:$L$2336,3,FALSE)</f>
        <v>4.71</v>
      </c>
      <c r="E1568" t="str">
        <f>VLOOKUP(A1568,'Medical Examinations'!$A$1:$L$2336,4,FALSE)</f>
        <v>No</v>
      </c>
      <c r="F1568" t="str">
        <f>VLOOKUP(A1568,'Medical Examinations'!$A$1:$L$2336,5,FALSE)</f>
        <v>No</v>
      </c>
      <c r="G1568" t="str">
        <f>VLOOKUP(A1568,'Medical Examinations'!$A$1:$L$2336,6,FALSE)</f>
        <v>No</v>
      </c>
      <c r="H1568" s="25">
        <f>VLOOKUP(A1568,'Medical Examinations'!$A$1:$L$2336,7,FALSE)</f>
        <v>1</v>
      </c>
      <c r="I1568" t="str">
        <f>VLOOKUP(A1568,'Medical Examinations'!$A$1:$L$2336,8,FALSE)</f>
        <v>No</v>
      </c>
      <c r="J1568" t="str">
        <f>VLOOKUP(A1568,'Medical Examinations'!$A$1:$L$2336,11,FALSE)</f>
        <v>Over Weight</v>
      </c>
      <c r="K1568" t="str">
        <f>VLOOKUP(A1568,'Medical Examinations'!$A$1:$L$2336,12,FALSE)</f>
        <v>Normal</v>
      </c>
      <c r="L1568" t="str">
        <f>VLOOKUP(A1568,'Hospitalisation Details'!$A$1:$M$2344,12,FALSE)</f>
        <v>04-09-1987</v>
      </c>
      <c r="M1568">
        <f>VLOOKUP(A1568,'Hospitalisation Details'!$A$1:$M$2344,6,FALSE)</f>
        <v>6414.18</v>
      </c>
      <c r="N1568" t="str">
        <f>VLOOKUP(A1568,'Hospitalisation Details'!$A$1:$M$2344,7,FALSE)</f>
        <v>tier - 2</v>
      </c>
      <c r="O1568" t="str">
        <f>VLOOKUP(A1568,'Hospitalisation Details'!$A$1:$M$2344,8,FALSE)</f>
        <v>tier - 2</v>
      </c>
      <c r="P1568" t="str">
        <f>VLOOKUP(A1568,'Hospitalisation Details'!$A$1:$M$2344,9,FALSE)</f>
        <v>R1011</v>
      </c>
      <c r="Q1568">
        <f>VLOOKUP(A1568,'Hospitalisation Details'!$A$1:$M$2344,13,FALSE)</f>
        <v>35</v>
      </c>
    </row>
    <row r="1569" spans="1:17" ht="15.5" x14ac:dyDescent="0.35">
      <c r="A1569" s="21" t="s">
        <v>803</v>
      </c>
      <c r="B1569" t="str">
        <f>VLOOKUP('Customer Names'!A1569,'Customer Names'!$A$2:$C$2336,3,FALSE)</f>
        <v xml:space="preserve">  Ross P</v>
      </c>
      <c r="C1569">
        <f>VLOOKUP(A1569,'Medical Examinations'!$A$1:$L$2336,2, FALSE)</f>
        <v>18.920000000000002</v>
      </c>
      <c r="D1569">
        <f>VLOOKUP(A1569,'Medical Examinations'!$A$1:$L$2336,3,FALSE)</f>
        <v>8.18</v>
      </c>
      <c r="E1569" t="str">
        <f>VLOOKUP(A1569,'Medical Examinations'!$A$1:$L$2336,4,FALSE)</f>
        <v>No</v>
      </c>
      <c r="F1569" t="str">
        <f>VLOOKUP(A1569,'Medical Examinations'!$A$1:$L$2336,5,FALSE)</f>
        <v>No</v>
      </c>
      <c r="G1569" t="str">
        <f>VLOOKUP(A1569,'Medical Examinations'!$A$1:$L$2336,6,FALSE)</f>
        <v>No</v>
      </c>
      <c r="H1569" s="25">
        <f>VLOOKUP(A1569,'Medical Examinations'!$A$1:$L$2336,7,FALSE)</f>
        <v>0</v>
      </c>
      <c r="I1569" t="str">
        <f>VLOOKUP(A1569,'Medical Examinations'!$A$1:$L$2336,8,FALSE)</f>
        <v>No</v>
      </c>
      <c r="J1569" t="str">
        <f>VLOOKUP(A1569,'Medical Examinations'!$A$1:$L$2336,11,FALSE)</f>
        <v>Normal Weight</v>
      </c>
      <c r="K1569" t="str">
        <f>VLOOKUP(A1569,'Medical Examinations'!$A$1:$L$2336,12,FALSE)</f>
        <v>Diabetes</v>
      </c>
      <c r="L1569" t="str">
        <f>VLOOKUP(A1569,'Hospitalisation Details'!$A$1:$M$2344,12,FALSE)</f>
        <v>22-08-1971</v>
      </c>
      <c r="M1569">
        <f>VLOOKUP(A1569,'Hospitalisation Details'!$A$1:$M$2344,6,FALSE)</f>
        <v>6412.34</v>
      </c>
      <c r="N1569" t="str">
        <f>VLOOKUP(A1569,'Hospitalisation Details'!$A$1:$M$2344,7,FALSE)</f>
        <v>tier - 2</v>
      </c>
      <c r="O1569" t="str">
        <f>VLOOKUP(A1569,'Hospitalisation Details'!$A$1:$M$2344,8,FALSE)</f>
        <v>tier - 3</v>
      </c>
      <c r="P1569" t="str">
        <f>VLOOKUP(A1569,'Hospitalisation Details'!$A$1:$M$2344,9,FALSE)</f>
        <v>R1013</v>
      </c>
      <c r="Q1569">
        <f>VLOOKUP(A1569,'Hospitalisation Details'!$A$1:$M$2344,13,FALSE)</f>
        <v>51</v>
      </c>
    </row>
    <row r="1570" spans="1:17" ht="15.5" x14ac:dyDescent="0.35">
      <c r="A1570" s="21" t="s">
        <v>802</v>
      </c>
      <c r="B1570" t="str">
        <f>VLOOKUP('Customer Names'!A1570,'Customer Names'!$A$2:$C$2336,3,FALSE)</f>
        <v xml:space="preserve">  Aoife</v>
      </c>
      <c r="C1570">
        <f>VLOOKUP(A1570,'Medical Examinations'!$A$1:$L$2336,2, FALSE)</f>
        <v>17.760000000000002</v>
      </c>
      <c r="D1570">
        <f>VLOOKUP(A1570,'Medical Examinations'!$A$1:$L$2336,3,FALSE)</f>
        <v>11.18</v>
      </c>
      <c r="E1570" t="str">
        <f>VLOOKUP(A1570,'Medical Examinations'!$A$1:$L$2336,4,FALSE)</f>
        <v>yes</v>
      </c>
      <c r="F1570" t="str">
        <f>VLOOKUP(A1570,'Medical Examinations'!$A$1:$L$2336,5,FALSE)</f>
        <v>No</v>
      </c>
      <c r="G1570" t="str">
        <f>VLOOKUP(A1570,'Medical Examinations'!$A$1:$L$2336,6,FALSE)</f>
        <v>No</v>
      </c>
      <c r="H1570" s="25">
        <f>VLOOKUP(A1570,'Medical Examinations'!$A$1:$L$2336,7,FALSE)</f>
        <v>2</v>
      </c>
      <c r="I1570" t="str">
        <f>VLOOKUP(A1570,'Medical Examinations'!$A$1:$L$2336,8,FALSE)</f>
        <v>No</v>
      </c>
      <c r="J1570" t="str">
        <f>VLOOKUP(A1570,'Medical Examinations'!$A$1:$L$2336,11,FALSE)</f>
        <v>Underweight</v>
      </c>
      <c r="K1570" t="str">
        <f>VLOOKUP(A1570,'Medical Examinations'!$A$1:$L$2336,12,FALSE)</f>
        <v>Diabetes</v>
      </c>
      <c r="L1570" t="str">
        <f>VLOOKUP(A1570,'Hospitalisation Details'!$A$1:$M$2344,12,FALSE)</f>
        <v>20-08-1970</v>
      </c>
      <c r="M1570">
        <f>VLOOKUP(A1570,'Hospitalisation Details'!$A$1:$M$2344,6,FALSE)</f>
        <v>6407.05</v>
      </c>
      <c r="N1570" t="str">
        <f>VLOOKUP(A1570,'Hospitalisation Details'!$A$1:$M$2344,7,FALSE)</f>
        <v>tier - 2</v>
      </c>
      <c r="O1570" t="str">
        <f>VLOOKUP(A1570,'Hospitalisation Details'!$A$1:$M$2344,8,FALSE)</f>
        <v>tier - 1</v>
      </c>
      <c r="P1570" t="str">
        <f>VLOOKUP(A1570,'Hospitalisation Details'!$A$1:$M$2344,9,FALSE)</f>
        <v>R1013</v>
      </c>
      <c r="Q1570">
        <f>VLOOKUP(A1570,'Hospitalisation Details'!$A$1:$M$2344,13,FALSE)</f>
        <v>52</v>
      </c>
    </row>
    <row r="1571" spans="1:17" ht="15.5" x14ac:dyDescent="0.35">
      <c r="A1571" s="21" t="s">
        <v>801</v>
      </c>
      <c r="B1571" t="str">
        <f>VLOOKUP('Customer Names'!A1571,'Customer Names'!$A$2:$C$2336,3,FALSE)</f>
        <v xml:space="preserve">  Wesley</v>
      </c>
      <c r="C1571">
        <f>VLOOKUP(A1571,'Medical Examinations'!$A$1:$L$2336,2, FALSE)</f>
        <v>29.83</v>
      </c>
      <c r="D1571">
        <f>VLOOKUP(A1571,'Medical Examinations'!$A$1:$L$2336,3,FALSE)</f>
        <v>5.03</v>
      </c>
      <c r="E1571" t="str">
        <f>VLOOKUP(A1571,'Medical Examinations'!$A$1:$L$2336,4,FALSE)</f>
        <v>yes</v>
      </c>
      <c r="F1571" t="str">
        <f>VLOOKUP(A1571,'Medical Examinations'!$A$1:$L$2336,5,FALSE)</f>
        <v>No</v>
      </c>
      <c r="G1571" t="str">
        <f>VLOOKUP(A1571,'Medical Examinations'!$A$1:$L$2336,6,FALSE)</f>
        <v>No</v>
      </c>
      <c r="H1571" s="25">
        <f>VLOOKUP(A1571,'Medical Examinations'!$A$1:$L$2336,7,FALSE)</f>
        <v>0</v>
      </c>
      <c r="I1571" t="str">
        <f>VLOOKUP(A1571,'Medical Examinations'!$A$1:$L$2336,8,FALSE)</f>
        <v>No</v>
      </c>
      <c r="J1571" t="str">
        <f>VLOOKUP(A1571,'Medical Examinations'!$A$1:$L$2336,11,FALSE)</f>
        <v>Over Weight</v>
      </c>
      <c r="K1571" t="str">
        <f>VLOOKUP(A1571,'Medical Examinations'!$A$1:$L$2336,12,FALSE)</f>
        <v>Normal</v>
      </c>
      <c r="L1571" t="str">
        <f>VLOOKUP(A1571,'Hospitalisation Details'!$A$1:$M$2344,12,FALSE)</f>
        <v>10-12-1985</v>
      </c>
      <c r="M1571">
        <f>VLOOKUP(A1571,'Hospitalisation Details'!$A$1:$M$2344,6,FALSE)</f>
        <v>6406.41</v>
      </c>
      <c r="N1571" t="str">
        <f>VLOOKUP(A1571,'Hospitalisation Details'!$A$1:$M$2344,7,FALSE)</f>
        <v>tier - 1</v>
      </c>
      <c r="O1571" t="str">
        <f>VLOOKUP(A1571,'Hospitalisation Details'!$A$1:$M$2344,8,FALSE)</f>
        <v>tier - 3</v>
      </c>
      <c r="P1571" t="str">
        <f>VLOOKUP(A1571,'Hospitalisation Details'!$A$1:$M$2344,9,FALSE)</f>
        <v>R1014</v>
      </c>
      <c r="Q1571">
        <f>VLOOKUP(A1571,'Hospitalisation Details'!$A$1:$M$2344,13,FALSE)</f>
        <v>37</v>
      </c>
    </row>
    <row r="1572" spans="1:17" ht="15.5" x14ac:dyDescent="0.35">
      <c r="A1572" s="21" t="s">
        <v>800</v>
      </c>
      <c r="B1572" t="str">
        <f>VLOOKUP('Customer Names'!A1572,'Customer Names'!$A$2:$C$2336,3,FALSE)</f>
        <v xml:space="preserve">  Rebecca J</v>
      </c>
      <c r="C1572">
        <f>VLOOKUP(A1572,'Medical Examinations'!$A$1:$L$2336,2, FALSE)</f>
        <v>23.465</v>
      </c>
      <c r="D1572">
        <f>VLOOKUP(A1572,'Medical Examinations'!$A$1:$L$2336,3,FALSE)</f>
        <v>5.56</v>
      </c>
      <c r="E1572" t="str">
        <f>VLOOKUP(A1572,'Medical Examinations'!$A$1:$L$2336,4,FALSE)</f>
        <v>No</v>
      </c>
      <c r="F1572" t="str">
        <f>VLOOKUP(A1572,'Medical Examinations'!$A$1:$L$2336,5,FALSE)</f>
        <v>No</v>
      </c>
      <c r="G1572" t="str">
        <f>VLOOKUP(A1572,'Medical Examinations'!$A$1:$L$2336,6,FALSE)</f>
        <v>No</v>
      </c>
      <c r="H1572" s="25">
        <f>VLOOKUP(A1572,'Medical Examinations'!$A$1:$L$2336,7,FALSE)</f>
        <v>1</v>
      </c>
      <c r="I1572" t="str">
        <f>VLOOKUP(A1572,'Medical Examinations'!$A$1:$L$2336,8,FALSE)</f>
        <v>No</v>
      </c>
      <c r="J1572" t="str">
        <f>VLOOKUP(A1572,'Medical Examinations'!$A$1:$L$2336,11,FALSE)</f>
        <v>Normal Weight</v>
      </c>
      <c r="K1572" t="str">
        <f>VLOOKUP(A1572,'Medical Examinations'!$A$1:$L$2336,12,FALSE)</f>
        <v>Normal</v>
      </c>
      <c r="L1572" t="str">
        <f>VLOOKUP(A1572,'Hospitalisation Details'!$A$1:$M$2344,12,FALSE)</f>
        <v>09-09-1987</v>
      </c>
      <c r="M1572">
        <f>VLOOKUP(A1572,'Hospitalisation Details'!$A$1:$M$2344,6,FALSE)</f>
        <v>6402.29</v>
      </c>
      <c r="N1572" t="str">
        <f>VLOOKUP(A1572,'Hospitalisation Details'!$A$1:$M$2344,7,FALSE)</f>
        <v>tier - 2</v>
      </c>
      <c r="O1572" t="str">
        <f>VLOOKUP(A1572,'Hospitalisation Details'!$A$1:$M$2344,8,FALSE)</f>
        <v>tier - 3</v>
      </c>
      <c r="P1572" t="str">
        <f>VLOOKUP(A1572,'Hospitalisation Details'!$A$1:$M$2344,9,FALSE)</f>
        <v>R1024</v>
      </c>
      <c r="Q1572">
        <f>VLOOKUP(A1572,'Hospitalisation Details'!$A$1:$M$2344,13,FALSE)</f>
        <v>35</v>
      </c>
    </row>
    <row r="1573" spans="1:17" ht="15.5" x14ac:dyDescent="0.35">
      <c r="A1573" s="21" t="s">
        <v>799</v>
      </c>
      <c r="B1573" t="str">
        <f>VLOOKUP('Customer Names'!A1573,'Customer Names'!$A$2:$C$2336,3,FALSE)</f>
        <v xml:space="preserve">  Barry P</v>
      </c>
      <c r="C1573">
        <f>VLOOKUP(A1573,'Medical Examinations'!$A$1:$L$2336,2, FALSE)</f>
        <v>29.355</v>
      </c>
      <c r="D1573">
        <f>VLOOKUP(A1573,'Medical Examinations'!$A$1:$L$2336,3,FALSE)</f>
        <v>4.33</v>
      </c>
      <c r="E1573" t="str">
        <f>VLOOKUP(A1573,'Medical Examinations'!$A$1:$L$2336,4,FALSE)</f>
        <v>No</v>
      </c>
      <c r="F1573" t="str">
        <f>VLOOKUP(A1573,'Medical Examinations'!$A$1:$L$2336,5,FALSE)</f>
        <v>No</v>
      </c>
      <c r="G1573" t="str">
        <f>VLOOKUP(A1573,'Medical Examinations'!$A$1:$L$2336,6,FALSE)</f>
        <v>No</v>
      </c>
      <c r="H1573" s="25">
        <f>VLOOKUP(A1573,'Medical Examinations'!$A$1:$L$2336,7,FALSE)</f>
        <v>0</v>
      </c>
      <c r="I1573" t="str">
        <f>VLOOKUP(A1573,'Medical Examinations'!$A$1:$L$2336,8,FALSE)</f>
        <v>No</v>
      </c>
      <c r="J1573" t="str">
        <f>VLOOKUP(A1573,'Medical Examinations'!$A$1:$L$2336,11,FALSE)</f>
        <v>Over Weight</v>
      </c>
      <c r="K1573" t="str">
        <f>VLOOKUP(A1573,'Medical Examinations'!$A$1:$L$2336,12,FALSE)</f>
        <v>Normal</v>
      </c>
      <c r="L1573" t="str">
        <f>VLOOKUP(A1573,'Hospitalisation Details'!$A$1:$M$2344,12,FALSE)</f>
        <v>28-10-1982</v>
      </c>
      <c r="M1573">
        <f>VLOOKUP(A1573,'Hospitalisation Details'!$A$1:$M$2344,6,FALSE)</f>
        <v>6393.6</v>
      </c>
      <c r="N1573" t="str">
        <f>VLOOKUP(A1573,'Hospitalisation Details'!$A$1:$M$2344,7,FALSE)</f>
        <v>tier - 2</v>
      </c>
      <c r="O1573" t="str">
        <f>VLOOKUP(A1573,'Hospitalisation Details'!$A$1:$M$2344,8,FALSE)</f>
        <v>tier - 1</v>
      </c>
      <c r="P1573" t="str">
        <f>VLOOKUP(A1573,'Hospitalisation Details'!$A$1:$M$2344,9,FALSE)</f>
        <v>R1012</v>
      </c>
      <c r="Q1573">
        <f>VLOOKUP(A1573,'Hospitalisation Details'!$A$1:$M$2344,13,FALSE)</f>
        <v>40</v>
      </c>
    </row>
    <row r="1574" spans="1:17" ht="15.5" x14ac:dyDescent="0.35">
      <c r="A1574" s="21" t="s">
        <v>798</v>
      </c>
      <c r="B1574" t="str">
        <f>VLOOKUP('Customer Names'!A1574,'Customer Names'!$A$2:$C$2336,3,FALSE)</f>
        <v xml:space="preserve">  Maciej</v>
      </c>
      <c r="C1574">
        <f>VLOOKUP(A1574,'Medical Examinations'!$A$1:$L$2336,2, FALSE)</f>
        <v>35.49</v>
      </c>
      <c r="D1574">
        <f>VLOOKUP(A1574,'Medical Examinations'!$A$1:$L$2336,3,FALSE)</f>
        <v>5.21</v>
      </c>
      <c r="E1574" t="str">
        <f>VLOOKUP(A1574,'Medical Examinations'!$A$1:$L$2336,4,FALSE)</f>
        <v>yes</v>
      </c>
      <c r="F1574" t="str">
        <f>VLOOKUP(A1574,'Medical Examinations'!$A$1:$L$2336,5,FALSE)</f>
        <v>No</v>
      </c>
      <c r="G1574" t="str">
        <f>VLOOKUP(A1574,'Medical Examinations'!$A$1:$L$2336,6,FALSE)</f>
        <v>Yes</v>
      </c>
      <c r="H1574" s="25">
        <f>VLOOKUP(A1574,'Medical Examinations'!$A$1:$L$2336,7,FALSE)</f>
        <v>1</v>
      </c>
      <c r="I1574" t="str">
        <f>VLOOKUP(A1574,'Medical Examinations'!$A$1:$L$2336,8,FALSE)</f>
        <v>No</v>
      </c>
      <c r="J1574" t="str">
        <f>VLOOKUP(A1574,'Medical Examinations'!$A$1:$L$2336,11,FALSE)</f>
        <v>Obesity</v>
      </c>
      <c r="K1574" t="str">
        <f>VLOOKUP(A1574,'Medical Examinations'!$A$1:$L$2336,12,FALSE)</f>
        <v>Normal</v>
      </c>
      <c r="L1574" t="str">
        <f>VLOOKUP(A1574,'Hospitalisation Details'!$A$1:$M$2344,12,FALSE)</f>
        <v>16-08-1997</v>
      </c>
      <c r="M1574">
        <f>VLOOKUP(A1574,'Hospitalisation Details'!$A$1:$M$2344,6,FALSE)</f>
        <v>6389.53</v>
      </c>
      <c r="N1574" t="str">
        <f>VLOOKUP(A1574,'Hospitalisation Details'!$A$1:$M$2344,7,FALSE)</f>
        <v>tier - 2</v>
      </c>
      <c r="O1574" t="str">
        <f>VLOOKUP(A1574,'Hospitalisation Details'!$A$1:$M$2344,8,FALSE)</f>
        <v>tier - 2</v>
      </c>
      <c r="P1574" t="str">
        <f>VLOOKUP(A1574,'Hospitalisation Details'!$A$1:$M$2344,9,FALSE)</f>
        <v>R1021</v>
      </c>
      <c r="Q1574">
        <f>VLOOKUP(A1574,'Hospitalisation Details'!$A$1:$M$2344,13,FALSE)</f>
        <v>25</v>
      </c>
    </row>
    <row r="1575" spans="1:17" ht="15.5" x14ac:dyDescent="0.35">
      <c r="A1575" s="21" t="s">
        <v>797</v>
      </c>
      <c r="B1575" t="str">
        <f>VLOOKUP('Customer Names'!A1575,'Customer Names'!$A$2:$C$2336,3,FALSE)</f>
        <v xml:space="preserve">  Jerry D</v>
      </c>
      <c r="C1575">
        <f>VLOOKUP(A1575,'Medical Examinations'!$A$1:$L$2336,2, FALSE)</f>
        <v>26.315000000000001</v>
      </c>
      <c r="D1575">
        <f>VLOOKUP(A1575,'Medical Examinations'!$A$1:$L$2336,3,FALSE)</f>
        <v>5.89</v>
      </c>
      <c r="E1575" t="str">
        <f>VLOOKUP(A1575,'Medical Examinations'!$A$1:$L$2336,4,FALSE)</f>
        <v>No</v>
      </c>
      <c r="F1575" t="str">
        <f>VLOOKUP(A1575,'Medical Examinations'!$A$1:$L$2336,5,FALSE)</f>
        <v>No</v>
      </c>
      <c r="G1575" t="str">
        <f>VLOOKUP(A1575,'Medical Examinations'!$A$1:$L$2336,6,FALSE)</f>
        <v>No</v>
      </c>
      <c r="H1575" s="25">
        <f>VLOOKUP(A1575,'Medical Examinations'!$A$1:$L$2336,7,FALSE)</f>
        <v>0</v>
      </c>
      <c r="I1575" t="str">
        <f>VLOOKUP(A1575,'Medical Examinations'!$A$1:$L$2336,8,FALSE)</f>
        <v>No</v>
      </c>
      <c r="J1575" t="str">
        <f>VLOOKUP(A1575,'Medical Examinations'!$A$1:$L$2336,11,FALSE)</f>
        <v>Over Weight</v>
      </c>
      <c r="K1575" t="str">
        <f>VLOOKUP(A1575,'Medical Examinations'!$A$1:$L$2336,12,FALSE)</f>
        <v>Prediabetes</v>
      </c>
      <c r="L1575" t="str">
        <f>VLOOKUP(A1575,'Hospitalisation Details'!$A$1:$M$2344,12,FALSE)</f>
        <v>06-08-1982</v>
      </c>
      <c r="M1575">
        <f>VLOOKUP(A1575,'Hospitalisation Details'!$A$1:$M$2344,6,FALSE)</f>
        <v>6389.38</v>
      </c>
      <c r="N1575" t="str">
        <f>VLOOKUP(A1575,'Hospitalisation Details'!$A$1:$M$2344,7,FALSE)</f>
        <v>tier - 1</v>
      </c>
      <c r="O1575" t="str">
        <f>VLOOKUP(A1575,'Hospitalisation Details'!$A$1:$M$2344,8,FALSE)</f>
        <v>tier - 2</v>
      </c>
      <c r="P1575" t="str">
        <f>VLOOKUP(A1575,'Hospitalisation Details'!$A$1:$M$2344,9,FALSE)</f>
        <v>R1012</v>
      </c>
      <c r="Q1575">
        <f>VLOOKUP(A1575,'Hospitalisation Details'!$A$1:$M$2344,13,FALSE)</f>
        <v>41</v>
      </c>
    </row>
    <row r="1576" spans="1:17" ht="15.5" x14ac:dyDescent="0.35">
      <c r="A1576" s="21" t="s">
        <v>796</v>
      </c>
      <c r="B1576" t="str">
        <f>VLOOKUP('Customer Names'!A1576,'Customer Names'!$A$2:$C$2336,3,FALSE)</f>
        <v xml:space="preserve">  Eric A</v>
      </c>
      <c r="C1576">
        <f>VLOOKUP(A1576,'Medical Examinations'!$A$1:$L$2336,2, FALSE)</f>
        <v>19.79</v>
      </c>
      <c r="D1576">
        <f>VLOOKUP(A1576,'Medical Examinations'!$A$1:$L$2336,3,FALSE)</f>
        <v>4.8099999999999996</v>
      </c>
      <c r="E1576" t="str">
        <f>VLOOKUP(A1576,'Medical Examinations'!$A$1:$L$2336,4,FALSE)</f>
        <v>yes</v>
      </c>
      <c r="F1576" t="str">
        <f>VLOOKUP(A1576,'Medical Examinations'!$A$1:$L$2336,5,FALSE)</f>
        <v>No</v>
      </c>
      <c r="G1576" t="str">
        <f>VLOOKUP(A1576,'Medical Examinations'!$A$1:$L$2336,6,FALSE)</f>
        <v>No</v>
      </c>
      <c r="H1576" s="25">
        <f>VLOOKUP(A1576,'Medical Examinations'!$A$1:$L$2336,7,FALSE)</f>
        <v>0</v>
      </c>
      <c r="I1576" t="str">
        <f>VLOOKUP(A1576,'Medical Examinations'!$A$1:$L$2336,8,FALSE)</f>
        <v>No</v>
      </c>
      <c r="J1576" t="str">
        <f>VLOOKUP(A1576,'Medical Examinations'!$A$1:$L$2336,11,FALSE)</f>
        <v>Normal Weight</v>
      </c>
      <c r="K1576" t="str">
        <f>VLOOKUP(A1576,'Medical Examinations'!$A$1:$L$2336,12,FALSE)</f>
        <v>Normal</v>
      </c>
      <c r="L1576" t="str">
        <f>VLOOKUP(A1576,'Hospitalisation Details'!$A$1:$M$2344,12,FALSE)</f>
        <v>18-11-1976</v>
      </c>
      <c r="M1576">
        <f>VLOOKUP(A1576,'Hospitalisation Details'!$A$1:$M$2344,6,FALSE)</f>
        <v>6374.16</v>
      </c>
      <c r="N1576" t="str">
        <f>VLOOKUP(A1576,'Hospitalisation Details'!$A$1:$M$2344,7,FALSE)</f>
        <v>tier - 2</v>
      </c>
      <c r="O1576" t="str">
        <f>VLOOKUP(A1576,'Hospitalisation Details'!$A$1:$M$2344,8,FALSE)</f>
        <v>tier - 2</v>
      </c>
      <c r="P1576" t="str">
        <f>VLOOKUP(A1576,'Hospitalisation Details'!$A$1:$M$2344,9,FALSE)</f>
        <v>R1013</v>
      </c>
      <c r="Q1576">
        <f>VLOOKUP(A1576,'Hospitalisation Details'!$A$1:$M$2344,13,FALSE)</f>
        <v>46</v>
      </c>
    </row>
    <row r="1577" spans="1:17" ht="15.5" x14ac:dyDescent="0.35">
      <c r="A1577" s="21" t="s">
        <v>795</v>
      </c>
      <c r="B1577" t="str">
        <f>VLOOKUP('Customer Names'!A1577,'Customer Names'!$A$2:$C$2336,3,FALSE)</f>
        <v xml:space="preserve">  Cathi</v>
      </c>
      <c r="C1577">
        <f>VLOOKUP(A1577,'Medical Examinations'!$A$1:$L$2336,2, FALSE)</f>
        <v>40.564999999999998</v>
      </c>
      <c r="D1577">
        <f>VLOOKUP(A1577,'Medical Examinations'!$A$1:$L$2336,3,FALSE)</f>
        <v>5.66</v>
      </c>
      <c r="E1577" t="str">
        <f>VLOOKUP(A1577,'Medical Examinations'!$A$1:$L$2336,4,FALSE)</f>
        <v>No</v>
      </c>
      <c r="F1577" t="str">
        <f>VLOOKUP(A1577,'Medical Examinations'!$A$1:$L$2336,5,FALSE)</f>
        <v>No</v>
      </c>
      <c r="G1577" t="str">
        <f>VLOOKUP(A1577,'Medical Examinations'!$A$1:$L$2336,6,FALSE)</f>
        <v>No</v>
      </c>
      <c r="H1577" s="25">
        <f>VLOOKUP(A1577,'Medical Examinations'!$A$1:$L$2336,7,FALSE)</f>
        <v>1</v>
      </c>
      <c r="I1577" t="str">
        <f>VLOOKUP(A1577,'Medical Examinations'!$A$1:$L$2336,8,FALSE)</f>
        <v>No</v>
      </c>
      <c r="J1577" t="str">
        <f>VLOOKUP(A1577,'Medical Examinations'!$A$1:$L$2336,11,FALSE)</f>
        <v>Obesity</v>
      </c>
      <c r="K1577" t="str">
        <f>VLOOKUP(A1577,'Medical Examinations'!$A$1:$L$2336,12,FALSE)</f>
        <v>Normal</v>
      </c>
      <c r="L1577" t="str">
        <f>VLOOKUP(A1577,'Hospitalisation Details'!$A$1:$M$2344,12,FALSE)</f>
        <v>13-08-1984</v>
      </c>
      <c r="M1577">
        <f>VLOOKUP(A1577,'Hospitalisation Details'!$A$1:$M$2344,6,FALSE)</f>
        <v>6373.56</v>
      </c>
      <c r="N1577" t="str">
        <f>VLOOKUP(A1577,'Hospitalisation Details'!$A$1:$M$2344,7,FALSE)</f>
        <v>tier - 2</v>
      </c>
      <c r="O1577" t="str">
        <f>VLOOKUP(A1577,'Hospitalisation Details'!$A$1:$M$2344,8,FALSE)</f>
        <v>tier - 1</v>
      </c>
      <c r="P1577" t="str">
        <f>VLOOKUP(A1577,'Hospitalisation Details'!$A$1:$M$2344,9,FALSE)</f>
        <v>R1012</v>
      </c>
      <c r="Q1577">
        <f>VLOOKUP(A1577,'Hospitalisation Details'!$A$1:$M$2344,13,FALSE)</f>
        <v>38</v>
      </c>
    </row>
    <row r="1578" spans="1:17" ht="15.5" x14ac:dyDescent="0.35">
      <c r="A1578" s="21" t="s">
        <v>794</v>
      </c>
      <c r="B1578" t="str">
        <f>VLOOKUP('Customer Names'!A1578,'Customer Names'!$A$2:$C$2336,3,FALSE)</f>
        <v xml:space="preserve">  Alex M</v>
      </c>
      <c r="C1578">
        <f>VLOOKUP(A1578,'Medical Examinations'!$A$1:$L$2336,2, FALSE)</f>
        <v>18.03</v>
      </c>
      <c r="D1578">
        <f>VLOOKUP(A1578,'Medical Examinations'!$A$1:$L$2336,3,FALSE)</f>
        <v>10.66</v>
      </c>
      <c r="E1578" t="str">
        <f>VLOOKUP(A1578,'Medical Examinations'!$A$1:$L$2336,4,FALSE)</f>
        <v>yes</v>
      </c>
      <c r="F1578" t="str">
        <f>VLOOKUP(A1578,'Medical Examinations'!$A$1:$L$2336,5,FALSE)</f>
        <v>No</v>
      </c>
      <c r="G1578" t="str">
        <f>VLOOKUP(A1578,'Medical Examinations'!$A$1:$L$2336,6,FALSE)</f>
        <v>No</v>
      </c>
      <c r="H1578" s="25">
        <f>VLOOKUP(A1578,'Medical Examinations'!$A$1:$L$2336,7,FALSE)</f>
        <v>2</v>
      </c>
      <c r="I1578" t="str">
        <f>VLOOKUP(A1578,'Medical Examinations'!$A$1:$L$2336,8,FALSE)</f>
        <v>No</v>
      </c>
      <c r="J1578" t="str">
        <f>VLOOKUP(A1578,'Medical Examinations'!$A$1:$L$2336,11,FALSE)</f>
        <v>Underweight</v>
      </c>
      <c r="K1578" t="str">
        <f>VLOOKUP(A1578,'Medical Examinations'!$A$1:$L$2336,12,FALSE)</f>
        <v>Diabetes</v>
      </c>
      <c r="L1578" t="str">
        <f>VLOOKUP(A1578,'Hospitalisation Details'!$A$1:$M$2344,12,FALSE)</f>
        <v>09-11-1970</v>
      </c>
      <c r="M1578">
        <f>VLOOKUP(A1578,'Hospitalisation Details'!$A$1:$M$2344,6,FALSE)</f>
        <v>6367.31</v>
      </c>
      <c r="N1578" t="str">
        <f>VLOOKUP(A1578,'Hospitalisation Details'!$A$1:$M$2344,7,FALSE)</f>
        <v>tier - 2</v>
      </c>
      <c r="O1578" t="str">
        <f>VLOOKUP(A1578,'Hospitalisation Details'!$A$1:$M$2344,8,FALSE)</f>
        <v>tier - 1</v>
      </c>
      <c r="P1578" t="str">
        <f>VLOOKUP(A1578,'Hospitalisation Details'!$A$1:$M$2344,9,FALSE)</f>
        <v>R1013</v>
      </c>
      <c r="Q1578">
        <f>VLOOKUP(A1578,'Hospitalisation Details'!$A$1:$M$2344,13,FALSE)</f>
        <v>52</v>
      </c>
    </row>
    <row r="1579" spans="1:17" ht="15.5" x14ac:dyDescent="0.35">
      <c r="A1579" s="21" t="s">
        <v>793</v>
      </c>
      <c r="B1579" t="str">
        <f>VLOOKUP('Customer Names'!A1579,'Customer Names'!$A$2:$C$2336,3,FALSE)</f>
        <v xml:space="preserve">  Liang</v>
      </c>
      <c r="C1579">
        <f>VLOOKUP(A1579,'Medical Examinations'!$A$1:$L$2336,2, FALSE)</f>
        <v>34.65</v>
      </c>
      <c r="D1579">
        <f>VLOOKUP(A1579,'Medical Examinations'!$A$1:$L$2336,3,FALSE)</f>
        <v>5.98</v>
      </c>
      <c r="E1579" t="str">
        <f>VLOOKUP(A1579,'Medical Examinations'!$A$1:$L$2336,4,FALSE)</f>
        <v>yes</v>
      </c>
      <c r="F1579" t="str">
        <f>VLOOKUP(A1579,'Medical Examinations'!$A$1:$L$2336,5,FALSE)</f>
        <v>No</v>
      </c>
      <c r="G1579" t="str">
        <f>VLOOKUP(A1579,'Medical Examinations'!$A$1:$L$2336,6,FALSE)</f>
        <v>No</v>
      </c>
      <c r="H1579" s="25">
        <f>VLOOKUP(A1579,'Medical Examinations'!$A$1:$L$2336,7,FALSE)</f>
        <v>0</v>
      </c>
      <c r="I1579" t="str">
        <f>VLOOKUP(A1579,'Medical Examinations'!$A$1:$L$2336,8,FALSE)</f>
        <v>No</v>
      </c>
      <c r="J1579" t="str">
        <f>VLOOKUP(A1579,'Medical Examinations'!$A$1:$L$2336,11,FALSE)</f>
        <v>Obesity</v>
      </c>
      <c r="K1579" t="str">
        <f>VLOOKUP(A1579,'Medical Examinations'!$A$1:$L$2336,12,FALSE)</f>
        <v>Prediabetes</v>
      </c>
      <c r="L1579" t="str">
        <f>VLOOKUP(A1579,'Hospitalisation Details'!$A$1:$M$2344,12,FALSE)</f>
        <v>07-07-1996</v>
      </c>
      <c r="M1579">
        <f>VLOOKUP(A1579,'Hospitalisation Details'!$A$1:$M$2344,6,FALSE)</f>
        <v>6361.47</v>
      </c>
      <c r="N1579" t="str">
        <f>VLOOKUP(A1579,'Hospitalisation Details'!$A$1:$M$2344,7,FALSE)</f>
        <v>tier - 2</v>
      </c>
      <c r="O1579" t="str">
        <f>VLOOKUP(A1579,'Hospitalisation Details'!$A$1:$M$2344,8,FALSE)</f>
        <v>tier - 3</v>
      </c>
      <c r="P1579" t="str">
        <f>VLOOKUP(A1579,'Hospitalisation Details'!$A$1:$M$2344,9,FALSE)</f>
        <v>R1021</v>
      </c>
      <c r="Q1579">
        <f>VLOOKUP(A1579,'Hospitalisation Details'!$A$1:$M$2344,13,FALSE)</f>
        <v>27</v>
      </c>
    </row>
    <row r="1580" spans="1:17" ht="15.5" x14ac:dyDescent="0.35">
      <c r="A1580" s="21" t="s">
        <v>792</v>
      </c>
      <c r="B1580" t="str">
        <f>VLOOKUP('Customer Names'!A1580,'Customer Names'!$A$2:$C$2336,3,FALSE)</f>
        <v xml:space="preserve">  Lexy</v>
      </c>
      <c r="C1580">
        <f>VLOOKUP(A1580,'Medical Examinations'!$A$1:$L$2336,2, FALSE)</f>
        <v>42.94</v>
      </c>
      <c r="D1580">
        <f>VLOOKUP(A1580,'Medical Examinations'!$A$1:$L$2336,3,FALSE)</f>
        <v>4.34</v>
      </c>
      <c r="E1580" t="str">
        <f>VLOOKUP(A1580,'Medical Examinations'!$A$1:$L$2336,4,FALSE)</f>
        <v>No</v>
      </c>
      <c r="F1580" t="str">
        <f>VLOOKUP(A1580,'Medical Examinations'!$A$1:$L$2336,5,FALSE)</f>
        <v>No</v>
      </c>
      <c r="G1580" t="str">
        <f>VLOOKUP(A1580,'Medical Examinations'!$A$1:$L$2336,6,FALSE)</f>
        <v>No</v>
      </c>
      <c r="H1580" s="25">
        <f>VLOOKUP(A1580,'Medical Examinations'!$A$1:$L$2336,7,FALSE)</f>
        <v>0</v>
      </c>
      <c r="I1580" t="str">
        <f>VLOOKUP(A1580,'Medical Examinations'!$A$1:$L$2336,8,FALSE)</f>
        <v>No</v>
      </c>
      <c r="J1580" t="str">
        <f>VLOOKUP(A1580,'Medical Examinations'!$A$1:$L$2336,11,FALSE)</f>
        <v>Obesity</v>
      </c>
      <c r="K1580" t="str">
        <f>VLOOKUP(A1580,'Medical Examinations'!$A$1:$L$2336,12,FALSE)</f>
        <v>Normal</v>
      </c>
      <c r="L1580" t="str">
        <f>VLOOKUP(A1580,'Hospitalisation Details'!$A$1:$M$2344,12,FALSE)</f>
        <v>24-06-1989</v>
      </c>
      <c r="M1580">
        <f>VLOOKUP(A1580,'Hospitalisation Details'!$A$1:$M$2344,6,FALSE)</f>
        <v>6360.99</v>
      </c>
      <c r="N1580" t="str">
        <f>VLOOKUP(A1580,'Hospitalisation Details'!$A$1:$M$2344,7,FALSE)</f>
        <v>tier - 2</v>
      </c>
      <c r="O1580" t="str">
        <f>VLOOKUP(A1580,'Hospitalisation Details'!$A$1:$M$2344,8,FALSE)</f>
        <v>tier - 2</v>
      </c>
      <c r="P1580" t="str">
        <f>VLOOKUP(A1580,'Hospitalisation Details'!$A$1:$M$2344,9,FALSE)</f>
        <v>R1012</v>
      </c>
      <c r="Q1580">
        <f>VLOOKUP(A1580,'Hospitalisation Details'!$A$1:$M$2344,13,FALSE)</f>
        <v>34</v>
      </c>
    </row>
    <row r="1581" spans="1:17" ht="15.5" x14ac:dyDescent="0.35">
      <c r="A1581" s="21" t="s">
        <v>791</v>
      </c>
      <c r="B1581" t="str">
        <f>VLOOKUP('Customer Names'!A1581,'Customer Names'!$A$2:$C$2336,3,FALSE)</f>
        <v xml:space="preserve">  Michael</v>
      </c>
      <c r="C1581">
        <f>VLOOKUP(A1581,'Medical Examinations'!$A$1:$L$2336,2, FALSE)</f>
        <v>31.254999999999999</v>
      </c>
      <c r="D1581">
        <f>VLOOKUP(A1581,'Medical Examinations'!$A$1:$L$2336,3,FALSE)</f>
        <v>5.17</v>
      </c>
      <c r="E1581" t="str">
        <f>VLOOKUP(A1581,'Medical Examinations'!$A$1:$L$2336,4,FALSE)</f>
        <v>No</v>
      </c>
      <c r="F1581" t="str">
        <f>VLOOKUP(A1581,'Medical Examinations'!$A$1:$L$2336,5,FALSE)</f>
        <v>No</v>
      </c>
      <c r="G1581" t="str">
        <f>VLOOKUP(A1581,'Medical Examinations'!$A$1:$L$2336,6,FALSE)</f>
        <v>No</v>
      </c>
      <c r="H1581" s="25">
        <f>VLOOKUP(A1581,'Medical Examinations'!$A$1:$L$2336,7,FALSE)</f>
        <v>0</v>
      </c>
      <c r="I1581" t="str">
        <f>VLOOKUP(A1581,'Medical Examinations'!$A$1:$L$2336,8,FALSE)</f>
        <v>No</v>
      </c>
      <c r="J1581" t="str">
        <f>VLOOKUP(A1581,'Medical Examinations'!$A$1:$L$2336,11,FALSE)</f>
        <v>Obesity</v>
      </c>
      <c r="K1581" t="str">
        <f>VLOOKUP(A1581,'Medical Examinations'!$A$1:$L$2336,12,FALSE)</f>
        <v>Normal</v>
      </c>
      <c r="L1581" t="str">
        <f>VLOOKUP(A1581,'Hospitalisation Details'!$A$1:$M$2344,12,FALSE)</f>
        <v>30-10-1980</v>
      </c>
      <c r="M1581">
        <f>VLOOKUP(A1581,'Hospitalisation Details'!$A$1:$M$2344,6,FALSE)</f>
        <v>6358.78</v>
      </c>
      <c r="N1581" t="str">
        <f>VLOOKUP(A1581,'Hospitalisation Details'!$A$1:$M$2344,7,FALSE)</f>
        <v>tier - 2</v>
      </c>
      <c r="O1581" t="str">
        <f>VLOOKUP(A1581,'Hospitalisation Details'!$A$1:$M$2344,8,FALSE)</f>
        <v>tier - 1</v>
      </c>
      <c r="P1581" t="str">
        <f>VLOOKUP(A1581,'Hospitalisation Details'!$A$1:$M$2344,9,FALSE)</f>
        <v>R1012</v>
      </c>
      <c r="Q1581">
        <f>VLOOKUP(A1581,'Hospitalisation Details'!$A$1:$M$2344,13,FALSE)</f>
        <v>42</v>
      </c>
    </row>
    <row r="1582" spans="1:17" ht="15.5" x14ac:dyDescent="0.35">
      <c r="A1582" s="21" t="s">
        <v>790</v>
      </c>
      <c r="B1582" t="str">
        <f>VLOOKUP('Customer Names'!A1582,'Customer Names'!$A$2:$C$2336,3,FALSE)</f>
        <v xml:space="preserve">  Samuel L</v>
      </c>
      <c r="C1582">
        <f>VLOOKUP(A1582,'Medical Examinations'!$A$1:$L$2336,2, FALSE)</f>
        <v>45.43</v>
      </c>
      <c r="D1582">
        <f>VLOOKUP(A1582,'Medical Examinations'!$A$1:$L$2336,3,FALSE)</f>
        <v>4.2300000000000004</v>
      </c>
      <c r="E1582" t="str">
        <f>VLOOKUP(A1582,'Medical Examinations'!$A$1:$L$2336,4,FALSE)</f>
        <v>yes</v>
      </c>
      <c r="F1582" t="str">
        <f>VLOOKUP(A1582,'Medical Examinations'!$A$1:$L$2336,5,FALSE)</f>
        <v>No</v>
      </c>
      <c r="G1582" t="str">
        <f>VLOOKUP(A1582,'Medical Examinations'!$A$1:$L$2336,6,FALSE)</f>
        <v>Yes</v>
      </c>
      <c r="H1582" s="25">
        <f>VLOOKUP(A1582,'Medical Examinations'!$A$1:$L$2336,7,FALSE)</f>
        <v>1</v>
      </c>
      <c r="I1582" t="str">
        <f>VLOOKUP(A1582,'Medical Examinations'!$A$1:$L$2336,8,FALSE)</f>
        <v>No</v>
      </c>
      <c r="J1582" t="str">
        <f>VLOOKUP(A1582,'Medical Examinations'!$A$1:$L$2336,11,FALSE)</f>
        <v>Obesity</v>
      </c>
      <c r="K1582" t="str">
        <f>VLOOKUP(A1582,'Medical Examinations'!$A$1:$L$2336,12,FALSE)</f>
        <v>Normal</v>
      </c>
      <c r="L1582" t="str">
        <f>VLOOKUP(A1582,'Hospitalisation Details'!$A$1:$M$2344,12,FALSE)</f>
        <v>19-08-1983</v>
      </c>
      <c r="M1582">
        <f>VLOOKUP(A1582,'Hospitalisation Details'!$A$1:$M$2344,6,FALSE)</f>
        <v>6356.27</v>
      </c>
      <c r="N1582" t="str">
        <f>VLOOKUP(A1582,'Hospitalisation Details'!$A$1:$M$2344,7,FALSE)</f>
        <v>tier - 3</v>
      </c>
      <c r="O1582" t="str">
        <f>VLOOKUP(A1582,'Hospitalisation Details'!$A$1:$M$2344,8,FALSE)</f>
        <v>tier - 2</v>
      </c>
      <c r="P1582" t="str">
        <f>VLOOKUP(A1582,'Hospitalisation Details'!$A$1:$M$2344,9,FALSE)</f>
        <v>R1013</v>
      </c>
      <c r="Q1582">
        <f>VLOOKUP(A1582,'Hospitalisation Details'!$A$1:$M$2344,13,FALSE)</f>
        <v>39</v>
      </c>
    </row>
    <row r="1583" spans="1:17" ht="15.5" x14ac:dyDescent="0.35">
      <c r="A1583" s="21" t="s">
        <v>789</v>
      </c>
      <c r="B1583" t="str">
        <f>VLOOKUP('Customer Names'!A1583,'Customer Names'!$A$2:$C$2336,3,FALSE)</f>
        <v xml:space="preserve">  Spencer A</v>
      </c>
      <c r="C1583">
        <f>VLOOKUP(A1583,'Medical Examinations'!$A$1:$L$2336,2, FALSE)</f>
        <v>32.340000000000003</v>
      </c>
      <c r="D1583">
        <f>VLOOKUP(A1583,'Medical Examinations'!$A$1:$L$2336,3,FALSE)</f>
        <v>4.88</v>
      </c>
      <c r="E1583" t="str">
        <f>VLOOKUP(A1583,'Medical Examinations'!$A$1:$L$2336,4,FALSE)</f>
        <v>yes</v>
      </c>
      <c r="F1583" t="str">
        <f>VLOOKUP(A1583,'Medical Examinations'!$A$1:$L$2336,5,FALSE)</f>
        <v>No</v>
      </c>
      <c r="G1583" t="str">
        <f>VLOOKUP(A1583,'Medical Examinations'!$A$1:$L$2336,6,FALSE)</f>
        <v>Yes</v>
      </c>
      <c r="H1583" s="25">
        <f>VLOOKUP(A1583,'Medical Examinations'!$A$1:$L$2336,7,FALSE)</f>
        <v>1</v>
      </c>
      <c r="I1583" t="str">
        <f>VLOOKUP(A1583,'Medical Examinations'!$A$1:$L$2336,8,FALSE)</f>
        <v>No</v>
      </c>
      <c r="J1583" t="str">
        <f>VLOOKUP(A1583,'Medical Examinations'!$A$1:$L$2336,11,FALSE)</f>
        <v>Obesity</v>
      </c>
      <c r="K1583" t="str">
        <f>VLOOKUP(A1583,'Medical Examinations'!$A$1:$L$2336,12,FALSE)</f>
        <v>Normal</v>
      </c>
      <c r="L1583" t="str">
        <f>VLOOKUP(A1583,'Hospitalisation Details'!$A$1:$M$2344,12,FALSE)</f>
        <v>21-10-1983</v>
      </c>
      <c r="M1583">
        <f>VLOOKUP(A1583,'Hospitalisation Details'!$A$1:$M$2344,6,FALSE)</f>
        <v>6338.08</v>
      </c>
      <c r="N1583" t="str">
        <f>VLOOKUP(A1583,'Hospitalisation Details'!$A$1:$M$2344,7,FALSE)</f>
        <v>tier - 2</v>
      </c>
      <c r="O1583" t="str">
        <f>VLOOKUP(A1583,'Hospitalisation Details'!$A$1:$M$2344,8,FALSE)</f>
        <v>tier - 1</v>
      </c>
      <c r="P1583" t="str">
        <f>VLOOKUP(A1583,'Hospitalisation Details'!$A$1:$M$2344,9,FALSE)</f>
        <v>R1013</v>
      </c>
      <c r="Q1583">
        <f>VLOOKUP(A1583,'Hospitalisation Details'!$A$1:$M$2344,13,FALSE)</f>
        <v>39</v>
      </c>
    </row>
    <row r="1584" spans="1:17" ht="15.5" x14ac:dyDescent="0.35">
      <c r="A1584" s="21" t="s">
        <v>788</v>
      </c>
      <c r="B1584" t="str">
        <f>VLOOKUP('Customer Names'!A1584,'Customer Names'!$A$2:$C$2336,3,FALSE)</f>
        <v xml:space="preserve">  Rochelle</v>
      </c>
      <c r="C1584">
        <f>VLOOKUP(A1584,'Medical Examinations'!$A$1:$L$2336,2, FALSE)</f>
        <v>25.46</v>
      </c>
      <c r="D1584">
        <f>VLOOKUP(A1584,'Medical Examinations'!$A$1:$L$2336,3,FALSE)</f>
        <v>9.7100000000000009</v>
      </c>
      <c r="E1584" t="str">
        <f>VLOOKUP(A1584,'Medical Examinations'!$A$1:$L$2336,4,FALSE)</f>
        <v>yes</v>
      </c>
      <c r="F1584" t="str">
        <f>VLOOKUP(A1584,'Medical Examinations'!$A$1:$L$2336,5,FALSE)</f>
        <v>No</v>
      </c>
      <c r="G1584" t="str">
        <f>VLOOKUP(A1584,'Medical Examinations'!$A$1:$L$2336,6,FALSE)</f>
        <v>No</v>
      </c>
      <c r="H1584" s="25">
        <f>VLOOKUP(A1584,'Medical Examinations'!$A$1:$L$2336,7,FALSE)</f>
        <v>1</v>
      </c>
      <c r="I1584" t="str">
        <f>VLOOKUP(A1584,'Medical Examinations'!$A$1:$L$2336,8,FALSE)</f>
        <v>No</v>
      </c>
      <c r="J1584" t="str">
        <f>VLOOKUP(A1584,'Medical Examinations'!$A$1:$L$2336,11,FALSE)</f>
        <v>Over Weight</v>
      </c>
      <c r="K1584" t="str">
        <f>VLOOKUP(A1584,'Medical Examinations'!$A$1:$L$2336,12,FALSE)</f>
        <v>Diabetes</v>
      </c>
      <c r="L1584" t="str">
        <f>VLOOKUP(A1584,'Hospitalisation Details'!$A$1:$M$2344,12,FALSE)</f>
        <v>25-09-1986</v>
      </c>
      <c r="M1584">
        <f>VLOOKUP(A1584,'Hospitalisation Details'!$A$1:$M$2344,6,FALSE)</f>
        <v>6335.64</v>
      </c>
      <c r="N1584" t="str">
        <f>VLOOKUP(A1584,'Hospitalisation Details'!$A$1:$M$2344,7,FALSE)</f>
        <v>tier - 2</v>
      </c>
      <c r="O1584" t="str">
        <f>VLOOKUP(A1584,'Hospitalisation Details'!$A$1:$M$2344,8,FALSE)</f>
        <v>tier - 2</v>
      </c>
      <c r="P1584" t="str">
        <f>VLOOKUP(A1584,'Hospitalisation Details'!$A$1:$M$2344,9,FALSE)</f>
        <v>R1013</v>
      </c>
      <c r="Q1584">
        <f>VLOOKUP(A1584,'Hospitalisation Details'!$A$1:$M$2344,13,FALSE)</f>
        <v>36</v>
      </c>
    </row>
    <row r="1585" spans="1:17" ht="15.5" x14ac:dyDescent="0.35">
      <c r="A1585" s="21" t="s">
        <v>787</v>
      </c>
      <c r="B1585" t="str">
        <f>VLOOKUP('Customer Names'!A1585,'Customer Names'!$A$2:$C$2336,3,FALSE)</f>
        <v xml:space="preserve">  Paula</v>
      </c>
      <c r="C1585">
        <f>VLOOKUP(A1585,'Medical Examinations'!$A$1:$L$2336,2, FALSE)</f>
        <v>37.145000000000003</v>
      </c>
      <c r="D1585">
        <f>VLOOKUP(A1585,'Medical Examinations'!$A$1:$L$2336,3,FALSE)</f>
        <v>5.32</v>
      </c>
      <c r="E1585" t="str">
        <f>VLOOKUP(A1585,'Medical Examinations'!$A$1:$L$2336,4,FALSE)</f>
        <v>No</v>
      </c>
      <c r="F1585" t="str">
        <f>VLOOKUP(A1585,'Medical Examinations'!$A$1:$L$2336,5,FALSE)</f>
        <v>No</v>
      </c>
      <c r="G1585" t="str">
        <f>VLOOKUP(A1585,'Medical Examinations'!$A$1:$L$2336,6,FALSE)</f>
        <v>No</v>
      </c>
      <c r="H1585" s="25">
        <f>VLOOKUP(A1585,'Medical Examinations'!$A$1:$L$2336,7,FALSE)</f>
        <v>0</v>
      </c>
      <c r="I1585" t="str">
        <f>VLOOKUP(A1585,'Medical Examinations'!$A$1:$L$2336,8,FALSE)</f>
        <v>No</v>
      </c>
      <c r="J1585" t="str">
        <f>VLOOKUP(A1585,'Medical Examinations'!$A$1:$L$2336,11,FALSE)</f>
        <v>Obesity</v>
      </c>
      <c r="K1585" t="str">
        <f>VLOOKUP(A1585,'Medical Examinations'!$A$1:$L$2336,12,FALSE)</f>
        <v>Normal</v>
      </c>
      <c r="L1585" t="str">
        <f>VLOOKUP(A1585,'Hospitalisation Details'!$A$1:$M$2344,12,FALSE)</f>
        <v>13-08-1990</v>
      </c>
      <c r="M1585">
        <f>VLOOKUP(A1585,'Hospitalisation Details'!$A$1:$M$2344,6,FALSE)</f>
        <v>6334.34</v>
      </c>
      <c r="N1585" t="str">
        <f>VLOOKUP(A1585,'Hospitalisation Details'!$A$1:$M$2344,7,FALSE)</f>
        <v>tier - 2</v>
      </c>
      <c r="O1585" t="str">
        <f>VLOOKUP(A1585,'Hospitalisation Details'!$A$1:$M$2344,8,FALSE)</f>
        <v>tier - 2</v>
      </c>
      <c r="P1585" t="str">
        <f>VLOOKUP(A1585,'Hospitalisation Details'!$A$1:$M$2344,9,FALSE)</f>
        <v>R1024</v>
      </c>
      <c r="Q1585">
        <f>VLOOKUP(A1585,'Hospitalisation Details'!$A$1:$M$2344,13,FALSE)</f>
        <v>32</v>
      </c>
    </row>
    <row r="1586" spans="1:17" ht="15.5" x14ac:dyDescent="0.35">
      <c r="A1586" s="21" t="s">
        <v>786</v>
      </c>
      <c r="B1586" t="str">
        <f>VLOOKUP('Customer Names'!A1586,'Customer Names'!$A$2:$C$2336,3,FALSE)</f>
        <v xml:space="preserve">  Madeline E</v>
      </c>
      <c r="C1586">
        <f>VLOOKUP(A1586,'Medical Examinations'!$A$1:$L$2336,2, FALSE)</f>
        <v>30.8</v>
      </c>
      <c r="D1586">
        <f>VLOOKUP(A1586,'Medical Examinations'!$A$1:$L$2336,3,FALSE)</f>
        <v>5.83</v>
      </c>
      <c r="E1586" t="str">
        <f>VLOOKUP(A1586,'Medical Examinations'!$A$1:$L$2336,4,FALSE)</f>
        <v>yes</v>
      </c>
      <c r="F1586" t="str">
        <f>VLOOKUP(A1586,'Medical Examinations'!$A$1:$L$2336,5,FALSE)</f>
        <v>No</v>
      </c>
      <c r="G1586" t="str">
        <f>VLOOKUP(A1586,'Medical Examinations'!$A$1:$L$2336,6,FALSE)</f>
        <v>No</v>
      </c>
      <c r="H1586" s="25">
        <f>VLOOKUP(A1586,'Medical Examinations'!$A$1:$L$2336,7,FALSE)</f>
        <v>0</v>
      </c>
      <c r="I1586" t="str">
        <f>VLOOKUP(A1586,'Medical Examinations'!$A$1:$L$2336,8,FALSE)</f>
        <v>No</v>
      </c>
      <c r="J1586" t="str">
        <f>VLOOKUP(A1586,'Medical Examinations'!$A$1:$L$2336,11,FALSE)</f>
        <v>Obesity</v>
      </c>
      <c r="K1586" t="str">
        <f>VLOOKUP(A1586,'Medical Examinations'!$A$1:$L$2336,12,FALSE)</f>
        <v>Prediabetes</v>
      </c>
      <c r="L1586" t="str">
        <f>VLOOKUP(A1586,'Hospitalisation Details'!$A$1:$M$2344,12,FALSE)</f>
        <v>15-12-1985</v>
      </c>
      <c r="M1586">
        <f>VLOOKUP(A1586,'Hospitalisation Details'!$A$1:$M$2344,6,FALSE)</f>
        <v>6313.76</v>
      </c>
      <c r="N1586" t="str">
        <f>VLOOKUP(A1586,'Hospitalisation Details'!$A$1:$M$2344,7,FALSE)</f>
        <v>tier - 2</v>
      </c>
      <c r="O1586" t="str">
        <f>VLOOKUP(A1586,'Hospitalisation Details'!$A$1:$M$2344,8,FALSE)</f>
        <v>tier - 1</v>
      </c>
      <c r="P1586" t="str">
        <f>VLOOKUP(A1586,'Hospitalisation Details'!$A$1:$M$2344,9,FALSE)</f>
        <v>R1013</v>
      </c>
      <c r="Q1586">
        <f>VLOOKUP(A1586,'Hospitalisation Details'!$A$1:$M$2344,13,FALSE)</f>
        <v>37</v>
      </c>
    </row>
    <row r="1587" spans="1:17" ht="15.5" x14ac:dyDescent="0.35">
      <c r="A1587" s="21" t="s">
        <v>785</v>
      </c>
      <c r="B1587" t="str">
        <f>VLOOKUP('Customer Names'!A1587,'Customer Names'!$A$2:$C$2336,3,FALSE)</f>
        <v xml:space="preserve">  Maria Isabel</v>
      </c>
      <c r="C1587">
        <f>VLOOKUP(A1587,'Medical Examinations'!$A$1:$L$2336,2, FALSE)</f>
        <v>29.5</v>
      </c>
      <c r="D1587">
        <f>VLOOKUP(A1587,'Medical Examinations'!$A$1:$L$2336,3,FALSE)</f>
        <v>5.54</v>
      </c>
      <c r="E1587" t="str">
        <f>VLOOKUP(A1587,'Medical Examinations'!$A$1:$L$2336,4,FALSE)</f>
        <v>yes</v>
      </c>
      <c r="F1587" t="str">
        <f>VLOOKUP(A1587,'Medical Examinations'!$A$1:$L$2336,5,FALSE)</f>
        <v>No</v>
      </c>
      <c r="G1587" t="str">
        <f>VLOOKUP(A1587,'Medical Examinations'!$A$1:$L$2336,6,FALSE)</f>
        <v>No</v>
      </c>
      <c r="H1587" s="25">
        <f>VLOOKUP(A1587,'Medical Examinations'!$A$1:$L$2336,7,FALSE)</f>
        <v>0</v>
      </c>
      <c r="I1587" t="str">
        <f>VLOOKUP(A1587,'Medical Examinations'!$A$1:$L$2336,8,FALSE)</f>
        <v>No</v>
      </c>
      <c r="J1587" t="str">
        <f>VLOOKUP(A1587,'Medical Examinations'!$A$1:$L$2336,11,FALSE)</f>
        <v>Over Weight</v>
      </c>
      <c r="K1587" t="str">
        <f>VLOOKUP(A1587,'Medical Examinations'!$A$1:$L$2336,12,FALSE)</f>
        <v>Normal</v>
      </c>
      <c r="L1587" t="str">
        <f>VLOOKUP(A1587,'Hospitalisation Details'!$A$1:$M$2344,12,FALSE)</f>
        <v>19-11-1985</v>
      </c>
      <c r="M1587">
        <f>VLOOKUP(A1587,'Hospitalisation Details'!$A$1:$M$2344,6,FALSE)</f>
        <v>6311.95</v>
      </c>
      <c r="N1587" t="str">
        <f>VLOOKUP(A1587,'Hospitalisation Details'!$A$1:$M$2344,7,FALSE)</f>
        <v>tier - 2</v>
      </c>
      <c r="O1587" t="str">
        <f>VLOOKUP(A1587,'Hospitalisation Details'!$A$1:$M$2344,8,FALSE)</f>
        <v>tier - 1</v>
      </c>
      <c r="P1587" t="str">
        <f>VLOOKUP(A1587,'Hospitalisation Details'!$A$1:$M$2344,9,FALSE)</f>
        <v>R1011</v>
      </c>
      <c r="Q1587">
        <f>VLOOKUP(A1587,'Hospitalisation Details'!$A$1:$M$2344,13,FALSE)</f>
        <v>37</v>
      </c>
    </row>
    <row r="1588" spans="1:17" ht="15.5" x14ac:dyDescent="0.35">
      <c r="A1588" s="21" t="s">
        <v>784</v>
      </c>
      <c r="B1588" t="str">
        <f>VLOOKUP('Customer Names'!A1588,'Customer Names'!$A$2:$C$2336,3,FALSE)</f>
        <v xml:space="preserve">  Arthur M</v>
      </c>
      <c r="C1588">
        <f>VLOOKUP(A1588,'Medical Examinations'!$A$1:$L$2336,2, FALSE)</f>
        <v>43.39</v>
      </c>
      <c r="D1588">
        <f>VLOOKUP(A1588,'Medical Examinations'!$A$1:$L$2336,3,FALSE)</f>
        <v>5.85</v>
      </c>
      <c r="E1588" t="str">
        <f>VLOOKUP(A1588,'Medical Examinations'!$A$1:$L$2336,4,FALSE)</f>
        <v>No</v>
      </c>
      <c r="F1588" t="str">
        <f>VLOOKUP(A1588,'Medical Examinations'!$A$1:$L$2336,5,FALSE)</f>
        <v>yes</v>
      </c>
      <c r="G1588" t="str">
        <f>VLOOKUP(A1588,'Medical Examinations'!$A$1:$L$2336,6,FALSE)</f>
        <v>No</v>
      </c>
      <c r="H1588" s="25">
        <f>VLOOKUP(A1588,'Medical Examinations'!$A$1:$L$2336,7,FALSE)</f>
        <v>1</v>
      </c>
      <c r="I1588" t="str">
        <f>VLOOKUP(A1588,'Medical Examinations'!$A$1:$L$2336,8,FALSE)</f>
        <v>No</v>
      </c>
      <c r="J1588" t="str">
        <f>VLOOKUP(A1588,'Medical Examinations'!$A$1:$L$2336,11,FALSE)</f>
        <v>Obesity</v>
      </c>
      <c r="K1588" t="str">
        <f>VLOOKUP(A1588,'Medical Examinations'!$A$1:$L$2336,12,FALSE)</f>
        <v>Prediabetes</v>
      </c>
      <c r="L1588" t="str">
        <f>VLOOKUP(A1588,'Hospitalisation Details'!$A$1:$M$2344,12,FALSE)</f>
        <v>27-07-2004</v>
      </c>
      <c r="M1588">
        <f>VLOOKUP(A1588,'Hospitalisation Details'!$A$1:$M$2344,6,FALSE)</f>
        <v>6311.11</v>
      </c>
      <c r="N1588" t="str">
        <f>VLOOKUP(A1588,'Hospitalisation Details'!$A$1:$M$2344,7,FALSE)</f>
        <v>tier - 2</v>
      </c>
      <c r="O1588" t="str">
        <f>VLOOKUP(A1588,'Hospitalisation Details'!$A$1:$M$2344,8,FALSE)</f>
        <v>tier - 2</v>
      </c>
      <c r="P1588" t="str">
        <f>VLOOKUP(A1588,'Hospitalisation Details'!$A$1:$M$2344,9,FALSE)</f>
        <v>R1011</v>
      </c>
      <c r="Q1588">
        <f>VLOOKUP(A1588,'Hospitalisation Details'!$A$1:$M$2344,13,FALSE)</f>
        <v>19</v>
      </c>
    </row>
    <row r="1589" spans="1:17" ht="15.5" x14ac:dyDescent="0.35">
      <c r="A1589" s="21" t="s">
        <v>783</v>
      </c>
      <c r="B1589" t="str">
        <f>VLOOKUP('Customer Names'!A1589,'Customer Names'!$A$2:$C$2336,3,FALSE)</f>
        <v xml:space="preserve">  Joseph R</v>
      </c>
      <c r="C1589">
        <f>VLOOKUP(A1589,'Medical Examinations'!$A$1:$L$2336,2, FALSE)</f>
        <v>15.08</v>
      </c>
      <c r="D1589">
        <f>VLOOKUP(A1589,'Medical Examinations'!$A$1:$L$2336,3,FALSE)</f>
        <v>4.8499999999999996</v>
      </c>
      <c r="E1589" t="str">
        <f>VLOOKUP(A1589,'Medical Examinations'!$A$1:$L$2336,4,FALSE)</f>
        <v>yes</v>
      </c>
      <c r="F1589" t="str">
        <f>VLOOKUP(A1589,'Medical Examinations'!$A$1:$L$2336,5,FALSE)</f>
        <v>No</v>
      </c>
      <c r="G1589" t="str">
        <f>VLOOKUP(A1589,'Medical Examinations'!$A$1:$L$2336,6,FALSE)</f>
        <v>Yes</v>
      </c>
      <c r="H1589" s="25">
        <f>VLOOKUP(A1589,'Medical Examinations'!$A$1:$L$2336,7,FALSE)</f>
        <v>1</v>
      </c>
      <c r="I1589" t="str">
        <f>VLOOKUP(A1589,'Medical Examinations'!$A$1:$L$2336,8,FALSE)</f>
        <v>No</v>
      </c>
      <c r="J1589" t="str">
        <f>VLOOKUP(A1589,'Medical Examinations'!$A$1:$L$2336,11,FALSE)</f>
        <v>Underweight</v>
      </c>
      <c r="K1589" t="str">
        <f>VLOOKUP(A1589,'Medical Examinations'!$A$1:$L$2336,12,FALSE)</f>
        <v>Normal</v>
      </c>
      <c r="L1589" t="str">
        <f>VLOOKUP(A1589,'Hospitalisation Details'!$A$1:$M$2344,12,FALSE)</f>
        <v>04-09-1969</v>
      </c>
      <c r="M1589">
        <f>VLOOKUP(A1589,'Hospitalisation Details'!$A$1:$M$2344,6,FALSE)</f>
        <v>6305.61</v>
      </c>
      <c r="N1589" t="str">
        <f>VLOOKUP(A1589,'Hospitalisation Details'!$A$1:$M$2344,7,FALSE)</f>
        <v>tier - 2</v>
      </c>
      <c r="O1589" t="str">
        <f>VLOOKUP(A1589,'Hospitalisation Details'!$A$1:$M$2344,8,FALSE)</f>
        <v>tier - 2</v>
      </c>
      <c r="P1589" t="str">
        <f>VLOOKUP(A1589,'Hospitalisation Details'!$A$1:$M$2344,9,FALSE)</f>
        <v>R1012</v>
      </c>
      <c r="Q1589">
        <f>VLOOKUP(A1589,'Hospitalisation Details'!$A$1:$M$2344,13,FALSE)</f>
        <v>53</v>
      </c>
    </row>
    <row r="1590" spans="1:17" ht="15.5" x14ac:dyDescent="0.35">
      <c r="A1590" s="21" t="s">
        <v>782</v>
      </c>
      <c r="B1590" t="str">
        <f>VLOOKUP('Customer Names'!A1590,'Customer Names'!$A$2:$C$2336,3,FALSE)</f>
        <v xml:space="preserve">  Sachiko</v>
      </c>
      <c r="C1590">
        <f>VLOOKUP(A1590,'Medical Examinations'!$A$1:$L$2336,2, FALSE)</f>
        <v>20.48</v>
      </c>
      <c r="D1590">
        <f>VLOOKUP(A1590,'Medical Examinations'!$A$1:$L$2336,3,FALSE)</f>
        <v>11.09</v>
      </c>
      <c r="E1590" t="str">
        <f>VLOOKUP(A1590,'Medical Examinations'!$A$1:$L$2336,4,FALSE)</f>
        <v>No</v>
      </c>
      <c r="F1590" t="str">
        <f>VLOOKUP(A1590,'Medical Examinations'!$A$1:$L$2336,5,FALSE)</f>
        <v>No</v>
      </c>
      <c r="G1590" t="str">
        <f>VLOOKUP(A1590,'Medical Examinations'!$A$1:$L$2336,6,FALSE)</f>
        <v>No</v>
      </c>
      <c r="H1590" s="25">
        <f>VLOOKUP(A1590,'Medical Examinations'!$A$1:$L$2336,7,FALSE)</f>
        <v>0</v>
      </c>
      <c r="I1590" t="str">
        <f>VLOOKUP(A1590,'Medical Examinations'!$A$1:$L$2336,8,FALSE)</f>
        <v>No</v>
      </c>
      <c r="J1590" t="str">
        <f>VLOOKUP(A1590,'Medical Examinations'!$A$1:$L$2336,11,FALSE)</f>
        <v>Normal Weight</v>
      </c>
      <c r="K1590" t="str">
        <f>VLOOKUP(A1590,'Medical Examinations'!$A$1:$L$2336,12,FALSE)</f>
        <v>Diabetes</v>
      </c>
      <c r="L1590" t="str">
        <f>VLOOKUP(A1590,'Hospitalisation Details'!$A$1:$M$2344,12,FALSE)</f>
        <v>17-09-1974</v>
      </c>
      <c r="M1590">
        <f>VLOOKUP(A1590,'Hospitalisation Details'!$A$1:$M$2344,6,FALSE)</f>
        <v>6302.23</v>
      </c>
      <c r="N1590" t="str">
        <f>VLOOKUP(A1590,'Hospitalisation Details'!$A$1:$M$2344,7,FALSE)</f>
        <v>tier - 2</v>
      </c>
      <c r="O1590" t="str">
        <f>VLOOKUP(A1590,'Hospitalisation Details'!$A$1:$M$2344,8,FALSE)</f>
        <v>tier - 1</v>
      </c>
      <c r="P1590" t="str">
        <f>VLOOKUP(A1590,'Hospitalisation Details'!$A$1:$M$2344,9,FALSE)</f>
        <v>R1013</v>
      </c>
      <c r="Q1590">
        <f>VLOOKUP(A1590,'Hospitalisation Details'!$A$1:$M$2344,13,FALSE)</f>
        <v>48</v>
      </c>
    </row>
    <row r="1591" spans="1:17" ht="15.5" x14ac:dyDescent="0.35">
      <c r="A1591" s="21" t="s">
        <v>781</v>
      </c>
      <c r="B1591" t="str">
        <f>VLOOKUP('Customer Names'!A1591,'Customer Names'!$A$2:$C$2336,3,FALSE)</f>
        <v xml:space="preserve">  Christopher</v>
      </c>
      <c r="C1591">
        <f>VLOOKUP(A1591,'Medical Examinations'!$A$1:$L$2336,2, FALSE)</f>
        <v>34.450000000000003</v>
      </c>
      <c r="D1591">
        <f>VLOOKUP(A1591,'Medical Examinations'!$A$1:$L$2336,3,FALSE)</f>
        <v>5.58</v>
      </c>
      <c r="E1591" t="str">
        <f>VLOOKUP(A1591,'Medical Examinations'!$A$1:$L$2336,4,FALSE)</f>
        <v>yes</v>
      </c>
      <c r="F1591" t="str">
        <f>VLOOKUP(A1591,'Medical Examinations'!$A$1:$L$2336,5,FALSE)</f>
        <v>No</v>
      </c>
      <c r="G1591" t="str">
        <f>VLOOKUP(A1591,'Medical Examinations'!$A$1:$L$2336,6,FALSE)</f>
        <v>No</v>
      </c>
      <c r="H1591" s="25">
        <f>VLOOKUP(A1591,'Medical Examinations'!$A$1:$L$2336,7,FALSE)</f>
        <v>0</v>
      </c>
      <c r="I1591" t="str">
        <f>VLOOKUP(A1591,'Medical Examinations'!$A$1:$L$2336,8,FALSE)</f>
        <v>No</v>
      </c>
      <c r="J1591" t="str">
        <f>VLOOKUP(A1591,'Medical Examinations'!$A$1:$L$2336,11,FALSE)</f>
        <v>Obesity</v>
      </c>
      <c r="K1591" t="str">
        <f>VLOOKUP(A1591,'Medical Examinations'!$A$1:$L$2336,12,FALSE)</f>
        <v>Normal</v>
      </c>
      <c r="L1591" t="str">
        <f>VLOOKUP(A1591,'Hospitalisation Details'!$A$1:$M$2344,12,FALSE)</f>
        <v>04-07-1996</v>
      </c>
      <c r="M1591">
        <f>VLOOKUP(A1591,'Hospitalisation Details'!$A$1:$M$2344,6,FALSE)</f>
        <v>6293.63</v>
      </c>
      <c r="N1591" t="str">
        <f>VLOOKUP(A1591,'Hospitalisation Details'!$A$1:$M$2344,7,FALSE)</f>
        <v>tier - 2</v>
      </c>
      <c r="O1591" t="str">
        <f>VLOOKUP(A1591,'Hospitalisation Details'!$A$1:$M$2344,8,FALSE)</f>
        <v>tier - 3</v>
      </c>
      <c r="P1591" t="str">
        <f>VLOOKUP(A1591,'Hospitalisation Details'!$A$1:$M$2344,9,FALSE)</f>
        <v>R1021</v>
      </c>
      <c r="Q1591">
        <f>VLOOKUP(A1591,'Hospitalisation Details'!$A$1:$M$2344,13,FALSE)</f>
        <v>27</v>
      </c>
    </row>
    <row r="1592" spans="1:17" ht="15.5" x14ac:dyDescent="0.35">
      <c r="A1592" s="21" t="s">
        <v>780</v>
      </c>
      <c r="B1592" t="str">
        <f>VLOOKUP('Customer Names'!A1592,'Customer Names'!$A$2:$C$2336,3,FALSE)</f>
        <v xml:space="preserve">  Joseph</v>
      </c>
      <c r="C1592">
        <f>VLOOKUP(A1592,'Medical Examinations'!$A$1:$L$2336,2, FALSE)</f>
        <v>34.21</v>
      </c>
      <c r="D1592">
        <f>VLOOKUP(A1592,'Medical Examinations'!$A$1:$L$2336,3,FALSE)</f>
        <v>9.7200000000000006</v>
      </c>
      <c r="E1592" t="str">
        <f>VLOOKUP(A1592,'Medical Examinations'!$A$1:$L$2336,4,FALSE)</f>
        <v>yes</v>
      </c>
      <c r="F1592" t="str">
        <f>VLOOKUP(A1592,'Medical Examinations'!$A$1:$L$2336,5,FALSE)</f>
        <v>No</v>
      </c>
      <c r="G1592" t="str">
        <f>VLOOKUP(A1592,'Medical Examinations'!$A$1:$L$2336,6,FALSE)</f>
        <v>No</v>
      </c>
      <c r="H1592" s="25">
        <f>VLOOKUP(A1592,'Medical Examinations'!$A$1:$L$2336,7,FALSE)</f>
        <v>0</v>
      </c>
      <c r="I1592" t="str">
        <f>VLOOKUP(A1592,'Medical Examinations'!$A$1:$L$2336,8,FALSE)</f>
        <v>No</v>
      </c>
      <c r="J1592" t="str">
        <f>VLOOKUP(A1592,'Medical Examinations'!$A$1:$L$2336,11,FALSE)</f>
        <v>Obesity</v>
      </c>
      <c r="K1592" t="str">
        <f>VLOOKUP(A1592,'Medical Examinations'!$A$1:$L$2336,12,FALSE)</f>
        <v>Diabetes</v>
      </c>
      <c r="L1592" t="str">
        <f>VLOOKUP(A1592,'Hospitalisation Details'!$A$1:$M$2344,12,FALSE)</f>
        <v>26-08-1981</v>
      </c>
      <c r="M1592">
        <f>VLOOKUP(A1592,'Hospitalisation Details'!$A$1:$M$2344,6,FALSE)</f>
        <v>6289.75</v>
      </c>
      <c r="N1592" t="str">
        <f>VLOOKUP(A1592,'Hospitalisation Details'!$A$1:$M$2344,7,FALSE)</f>
        <v>tier - 2</v>
      </c>
      <c r="O1592" t="str">
        <f>VLOOKUP(A1592,'Hospitalisation Details'!$A$1:$M$2344,8,FALSE)</f>
        <v>tier - 3</v>
      </c>
      <c r="P1592" t="str">
        <f>VLOOKUP(A1592,'Hospitalisation Details'!$A$1:$M$2344,9,FALSE)</f>
        <v>R1013</v>
      </c>
      <c r="Q1592">
        <f>VLOOKUP(A1592,'Hospitalisation Details'!$A$1:$M$2344,13,FALSE)</f>
        <v>41</v>
      </c>
    </row>
    <row r="1593" spans="1:17" ht="15.5" x14ac:dyDescent="0.35">
      <c r="A1593" s="21" t="s">
        <v>779</v>
      </c>
      <c r="B1593" t="str">
        <f>VLOOKUP('Customer Names'!A1593,'Customer Names'!$A$2:$C$2336,3,FALSE)</f>
        <v xml:space="preserve">  Lawrence</v>
      </c>
      <c r="C1593">
        <f>VLOOKUP(A1593,'Medical Examinations'!$A$1:$L$2336,2, FALSE)</f>
        <v>28.8</v>
      </c>
      <c r="D1593">
        <f>VLOOKUP(A1593,'Medical Examinations'!$A$1:$L$2336,3,FALSE)</f>
        <v>11.41</v>
      </c>
      <c r="E1593" t="str">
        <f>VLOOKUP(A1593,'Medical Examinations'!$A$1:$L$2336,4,FALSE)</f>
        <v>yes</v>
      </c>
      <c r="F1593" t="str">
        <f>VLOOKUP(A1593,'Medical Examinations'!$A$1:$L$2336,5,FALSE)</f>
        <v>No</v>
      </c>
      <c r="G1593" t="str">
        <f>VLOOKUP(A1593,'Medical Examinations'!$A$1:$L$2336,6,FALSE)</f>
        <v>No</v>
      </c>
      <c r="H1593" s="25">
        <f>VLOOKUP(A1593,'Medical Examinations'!$A$1:$L$2336,7,FALSE)</f>
        <v>0</v>
      </c>
      <c r="I1593" t="str">
        <f>VLOOKUP(A1593,'Medical Examinations'!$A$1:$L$2336,8,FALSE)</f>
        <v>No</v>
      </c>
      <c r="J1593" t="str">
        <f>VLOOKUP(A1593,'Medical Examinations'!$A$1:$L$2336,11,FALSE)</f>
        <v>Over Weight</v>
      </c>
      <c r="K1593" t="str">
        <f>VLOOKUP(A1593,'Medical Examinations'!$A$1:$L$2336,12,FALSE)</f>
        <v>Diabetes</v>
      </c>
      <c r="L1593" t="str">
        <f>VLOOKUP(A1593,'Hospitalisation Details'!$A$1:$M$2344,12,FALSE)</f>
        <v>24-11-1981</v>
      </c>
      <c r="M1593">
        <f>VLOOKUP(A1593,'Hospitalisation Details'!$A$1:$M$2344,6,FALSE)</f>
        <v>6282.24</v>
      </c>
      <c r="N1593" t="str">
        <f>VLOOKUP(A1593,'Hospitalisation Details'!$A$1:$M$2344,7,FALSE)</f>
        <v>tier - 2</v>
      </c>
      <c r="O1593" t="str">
        <f>VLOOKUP(A1593,'Hospitalisation Details'!$A$1:$M$2344,8,FALSE)</f>
        <v>tier - 1</v>
      </c>
      <c r="P1593" t="str">
        <f>VLOOKUP(A1593,'Hospitalisation Details'!$A$1:$M$2344,9,FALSE)</f>
        <v>R1011</v>
      </c>
      <c r="Q1593">
        <f>VLOOKUP(A1593,'Hospitalisation Details'!$A$1:$M$2344,13,FALSE)</f>
        <v>41</v>
      </c>
    </row>
    <row r="1594" spans="1:17" ht="15.5" x14ac:dyDescent="0.35">
      <c r="A1594" s="21" t="s">
        <v>778</v>
      </c>
      <c r="B1594" t="str">
        <f>VLOOKUP('Customer Names'!A1594,'Customer Names'!$A$2:$C$2336,3,FALSE)</f>
        <v xml:space="preserve">  Katie</v>
      </c>
      <c r="C1594">
        <f>VLOOKUP(A1594,'Medical Examinations'!$A$1:$L$2336,2, FALSE)</f>
        <v>31.74</v>
      </c>
      <c r="D1594">
        <f>VLOOKUP(A1594,'Medical Examinations'!$A$1:$L$2336,3,FALSE)</f>
        <v>4.46</v>
      </c>
      <c r="E1594" t="str">
        <f>VLOOKUP(A1594,'Medical Examinations'!$A$1:$L$2336,4,FALSE)</f>
        <v>No</v>
      </c>
      <c r="F1594" t="str">
        <f>VLOOKUP(A1594,'Medical Examinations'!$A$1:$L$2336,5,FALSE)</f>
        <v>No</v>
      </c>
      <c r="G1594" t="str">
        <f>VLOOKUP(A1594,'Medical Examinations'!$A$1:$L$2336,6,FALSE)</f>
        <v>Yes</v>
      </c>
      <c r="H1594" s="25">
        <f>VLOOKUP(A1594,'Medical Examinations'!$A$1:$L$2336,7,FALSE)</f>
        <v>1</v>
      </c>
      <c r="I1594" t="str">
        <f>VLOOKUP(A1594,'Medical Examinations'!$A$1:$L$2336,8,FALSE)</f>
        <v>No</v>
      </c>
      <c r="J1594" t="str">
        <f>VLOOKUP(A1594,'Medical Examinations'!$A$1:$L$2336,11,FALSE)</f>
        <v>Obesity</v>
      </c>
      <c r="K1594" t="str">
        <f>VLOOKUP(A1594,'Medical Examinations'!$A$1:$L$2336,12,FALSE)</f>
        <v>Normal</v>
      </c>
      <c r="L1594" t="str">
        <f>VLOOKUP(A1594,'Hospitalisation Details'!$A$1:$M$2344,12,FALSE)</f>
        <v>16-10-1993</v>
      </c>
      <c r="M1594">
        <f>VLOOKUP(A1594,'Hospitalisation Details'!$A$1:$M$2344,6,FALSE)</f>
        <v>6276.3</v>
      </c>
      <c r="N1594" t="str">
        <f>VLOOKUP(A1594,'Hospitalisation Details'!$A$1:$M$2344,7,FALSE)</f>
        <v>tier - 2</v>
      </c>
      <c r="O1594" t="str">
        <f>VLOOKUP(A1594,'Hospitalisation Details'!$A$1:$M$2344,8,FALSE)</f>
        <v>tier - 1</v>
      </c>
      <c r="P1594" t="str">
        <f>VLOOKUP(A1594,'Hospitalisation Details'!$A$1:$M$2344,9,FALSE)</f>
        <v>R1025</v>
      </c>
      <c r="Q1594">
        <f>VLOOKUP(A1594,'Hospitalisation Details'!$A$1:$M$2344,13,FALSE)</f>
        <v>29</v>
      </c>
    </row>
    <row r="1595" spans="1:17" ht="15.5" x14ac:dyDescent="0.35">
      <c r="A1595" s="21" t="s">
        <v>777</v>
      </c>
      <c r="B1595" t="str">
        <f>VLOOKUP('Customer Names'!A1595,'Customer Names'!$A$2:$C$2336,3,FALSE)</f>
        <v xml:space="preserve">  Ruben</v>
      </c>
      <c r="C1595">
        <f>VLOOKUP(A1595,'Medical Examinations'!$A$1:$L$2336,2, FALSE)</f>
        <v>21.78</v>
      </c>
      <c r="D1595">
        <f>VLOOKUP(A1595,'Medical Examinations'!$A$1:$L$2336,3,FALSE)</f>
        <v>9.31</v>
      </c>
      <c r="E1595" t="str">
        <f>VLOOKUP(A1595,'Medical Examinations'!$A$1:$L$2336,4,FALSE)</f>
        <v>yes</v>
      </c>
      <c r="F1595" t="str">
        <f>VLOOKUP(A1595,'Medical Examinations'!$A$1:$L$2336,5,FALSE)</f>
        <v>No</v>
      </c>
      <c r="G1595" t="str">
        <f>VLOOKUP(A1595,'Medical Examinations'!$A$1:$L$2336,6,FALSE)</f>
        <v>No</v>
      </c>
      <c r="H1595" s="25">
        <f>VLOOKUP(A1595,'Medical Examinations'!$A$1:$L$2336,7,FALSE)</f>
        <v>0</v>
      </c>
      <c r="I1595" t="str">
        <f>VLOOKUP(A1595,'Medical Examinations'!$A$1:$L$2336,8,FALSE)</f>
        <v>No</v>
      </c>
      <c r="J1595" t="str">
        <f>VLOOKUP(A1595,'Medical Examinations'!$A$1:$L$2336,11,FALSE)</f>
        <v>Normal Weight</v>
      </c>
      <c r="K1595" t="str">
        <f>VLOOKUP(A1595,'Medical Examinations'!$A$1:$L$2336,12,FALSE)</f>
        <v>Diabetes</v>
      </c>
      <c r="L1595" t="str">
        <f>VLOOKUP(A1595,'Hospitalisation Details'!$A$1:$M$2344,12,FALSE)</f>
        <v>30-06-1981</v>
      </c>
      <c r="M1595">
        <f>VLOOKUP(A1595,'Hospitalisation Details'!$A$1:$M$2344,6,FALSE)</f>
        <v>6272.48</v>
      </c>
      <c r="N1595" t="str">
        <f>VLOOKUP(A1595,'Hospitalisation Details'!$A$1:$M$2344,7,FALSE)</f>
        <v>tier - 1</v>
      </c>
      <c r="O1595" t="str">
        <f>VLOOKUP(A1595,'Hospitalisation Details'!$A$1:$M$2344,8,FALSE)</f>
        <v>tier - 3</v>
      </c>
      <c r="P1595" t="str">
        <f>VLOOKUP(A1595,'Hospitalisation Details'!$A$1:$M$2344,9,FALSE)</f>
        <v>R1013</v>
      </c>
      <c r="Q1595">
        <f>VLOOKUP(A1595,'Hospitalisation Details'!$A$1:$M$2344,13,FALSE)</f>
        <v>42</v>
      </c>
    </row>
    <row r="1596" spans="1:17" ht="15.5" x14ac:dyDescent="0.35">
      <c r="A1596" s="21" t="s">
        <v>776</v>
      </c>
      <c r="B1596" t="str">
        <f>VLOOKUP('Customer Names'!A1596,'Customer Names'!$A$2:$C$2336,3,FALSE)</f>
        <v xml:space="preserve">  Sarah</v>
      </c>
      <c r="C1596">
        <f>VLOOKUP(A1596,'Medical Examinations'!$A$1:$L$2336,2, FALSE)</f>
        <v>23.75</v>
      </c>
      <c r="D1596">
        <f>VLOOKUP(A1596,'Medical Examinations'!$A$1:$L$2336,3,FALSE)</f>
        <v>5.03</v>
      </c>
      <c r="E1596" t="str">
        <f>VLOOKUP(A1596,'Medical Examinations'!$A$1:$L$2336,4,FALSE)</f>
        <v>No</v>
      </c>
      <c r="F1596" t="str">
        <f>VLOOKUP(A1596,'Medical Examinations'!$A$1:$L$2336,5,FALSE)</f>
        <v>No</v>
      </c>
      <c r="G1596" t="str">
        <f>VLOOKUP(A1596,'Medical Examinations'!$A$1:$L$2336,6,FALSE)</f>
        <v>No</v>
      </c>
      <c r="H1596" s="25">
        <f>VLOOKUP(A1596,'Medical Examinations'!$A$1:$L$2336,7,FALSE)</f>
        <v>1</v>
      </c>
      <c r="I1596" t="str">
        <f>VLOOKUP(A1596,'Medical Examinations'!$A$1:$L$2336,8,FALSE)</f>
        <v>No</v>
      </c>
      <c r="J1596" t="str">
        <f>VLOOKUP(A1596,'Medical Examinations'!$A$1:$L$2336,11,FALSE)</f>
        <v>Normal Weight</v>
      </c>
      <c r="K1596" t="str">
        <f>VLOOKUP(A1596,'Medical Examinations'!$A$1:$L$2336,12,FALSE)</f>
        <v>Normal</v>
      </c>
      <c r="L1596" t="str">
        <f>VLOOKUP(A1596,'Hospitalisation Details'!$A$1:$M$2344,12,FALSE)</f>
        <v>25-09-1984</v>
      </c>
      <c r="M1596">
        <f>VLOOKUP(A1596,'Hospitalisation Details'!$A$1:$M$2344,6,FALSE)</f>
        <v>6269.33</v>
      </c>
      <c r="N1596" t="str">
        <f>VLOOKUP(A1596,'Hospitalisation Details'!$A$1:$M$2344,7,FALSE)</f>
        <v>tier - 2</v>
      </c>
      <c r="O1596" t="str">
        <f>VLOOKUP(A1596,'Hospitalisation Details'!$A$1:$M$2344,8,FALSE)</f>
        <v>tier - 1</v>
      </c>
      <c r="P1596" t="str">
        <f>VLOOKUP(A1596,'Hospitalisation Details'!$A$1:$M$2344,9,FALSE)</f>
        <v>R1013</v>
      </c>
      <c r="Q1596">
        <f>VLOOKUP(A1596,'Hospitalisation Details'!$A$1:$M$2344,13,FALSE)</f>
        <v>38</v>
      </c>
    </row>
    <row r="1597" spans="1:17" ht="15.5" x14ac:dyDescent="0.35">
      <c r="A1597" s="21" t="s">
        <v>775</v>
      </c>
      <c r="B1597" t="str">
        <f>VLOOKUP('Customer Names'!A1597,'Customer Names'!$A$2:$C$2336,3,FALSE)</f>
        <v xml:space="preserve">  Angela R</v>
      </c>
      <c r="C1597">
        <f>VLOOKUP(A1597,'Medical Examinations'!$A$1:$L$2336,2, FALSE)</f>
        <v>33.21</v>
      </c>
      <c r="D1597">
        <f>VLOOKUP(A1597,'Medical Examinations'!$A$1:$L$2336,3,FALSE)</f>
        <v>5.07</v>
      </c>
      <c r="E1597" t="str">
        <f>VLOOKUP(A1597,'Medical Examinations'!$A$1:$L$2336,4,FALSE)</f>
        <v>yes</v>
      </c>
      <c r="F1597" t="str">
        <f>VLOOKUP(A1597,'Medical Examinations'!$A$1:$L$2336,5,FALSE)</f>
        <v>No</v>
      </c>
      <c r="G1597" t="str">
        <f>VLOOKUP(A1597,'Medical Examinations'!$A$1:$L$2336,6,FALSE)</f>
        <v>No</v>
      </c>
      <c r="H1597" s="25">
        <f>VLOOKUP(A1597,'Medical Examinations'!$A$1:$L$2336,7,FALSE)</f>
        <v>1</v>
      </c>
      <c r="I1597" t="str">
        <f>VLOOKUP(A1597,'Medical Examinations'!$A$1:$L$2336,8,FALSE)</f>
        <v>No</v>
      </c>
      <c r="J1597" t="str">
        <f>VLOOKUP(A1597,'Medical Examinations'!$A$1:$L$2336,11,FALSE)</f>
        <v>Obesity</v>
      </c>
      <c r="K1597" t="str">
        <f>VLOOKUP(A1597,'Medical Examinations'!$A$1:$L$2336,12,FALSE)</f>
        <v>Normal</v>
      </c>
      <c r="L1597" t="str">
        <f>VLOOKUP(A1597,'Hospitalisation Details'!$A$1:$M$2344,12,FALSE)</f>
        <v>17-10-1995</v>
      </c>
      <c r="M1597">
        <f>VLOOKUP(A1597,'Hospitalisation Details'!$A$1:$M$2344,6,FALSE)</f>
        <v>6261.2</v>
      </c>
      <c r="N1597" t="str">
        <f>VLOOKUP(A1597,'Hospitalisation Details'!$A$1:$M$2344,7,FALSE)</f>
        <v>tier - 2</v>
      </c>
      <c r="O1597" t="str">
        <f>VLOOKUP(A1597,'Hospitalisation Details'!$A$1:$M$2344,8,FALSE)</f>
        <v>tier - 1</v>
      </c>
      <c r="P1597" t="str">
        <f>VLOOKUP(A1597,'Hospitalisation Details'!$A$1:$M$2344,9,FALSE)</f>
        <v>R1026</v>
      </c>
      <c r="Q1597">
        <f>VLOOKUP(A1597,'Hospitalisation Details'!$A$1:$M$2344,13,FALSE)</f>
        <v>27</v>
      </c>
    </row>
    <row r="1598" spans="1:17" ht="15.5" x14ac:dyDescent="0.35">
      <c r="A1598" s="21" t="s">
        <v>774</v>
      </c>
      <c r="B1598" t="str">
        <f>VLOOKUP('Customer Names'!A1598,'Customer Names'!$A$2:$C$2336,3,FALSE)</f>
        <v xml:space="preserve">  Chatham</v>
      </c>
      <c r="C1598">
        <f>VLOOKUP(A1598,'Medical Examinations'!$A$1:$L$2336,2, FALSE)</f>
        <v>17.7</v>
      </c>
      <c r="D1598">
        <f>VLOOKUP(A1598,'Medical Examinations'!$A$1:$L$2336,3,FALSE)</f>
        <v>10.42</v>
      </c>
      <c r="E1598" t="str">
        <f>VLOOKUP(A1598,'Medical Examinations'!$A$1:$L$2336,4,FALSE)</f>
        <v>yes</v>
      </c>
      <c r="F1598" t="str">
        <f>VLOOKUP(A1598,'Medical Examinations'!$A$1:$L$2336,5,FALSE)</f>
        <v>No</v>
      </c>
      <c r="G1598" t="str">
        <f>VLOOKUP(A1598,'Medical Examinations'!$A$1:$L$2336,6,FALSE)</f>
        <v>No</v>
      </c>
      <c r="H1598" s="25">
        <f>VLOOKUP(A1598,'Medical Examinations'!$A$1:$L$2336,7,FALSE)</f>
        <v>2</v>
      </c>
      <c r="I1598" t="str">
        <f>VLOOKUP(A1598,'Medical Examinations'!$A$1:$L$2336,8,FALSE)</f>
        <v>No</v>
      </c>
      <c r="J1598" t="str">
        <f>VLOOKUP(A1598,'Medical Examinations'!$A$1:$L$2336,11,FALSE)</f>
        <v>Underweight</v>
      </c>
      <c r="K1598" t="str">
        <f>VLOOKUP(A1598,'Medical Examinations'!$A$1:$L$2336,12,FALSE)</f>
        <v>Diabetes</v>
      </c>
      <c r="L1598" t="str">
        <f>VLOOKUP(A1598,'Hospitalisation Details'!$A$1:$M$2344,12,FALSE)</f>
        <v>11-10-1970</v>
      </c>
      <c r="M1598">
        <f>VLOOKUP(A1598,'Hospitalisation Details'!$A$1:$M$2344,6,FALSE)</f>
        <v>6255.38</v>
      </c>
      <c r="N1598" t="str">
        <f>VLOOKUP(A1598,'Hospitalisation Details'!$A$1:$M$2344,7,FALSE)</f>
        <v>tier - 2</v>
      </c>
      <c r="O1598" t="str">
        <f>VLOOKUP(A1598,'Hospitalisation Details'!$A$1:$M$2344,8,FALSE)</f>
        <v>tier - 2</v>
      </c>
      <c r="P1598" t="str">
        <f>VLOOKUP(A1598,'Hospitalisation Details'!$A$1:$M$2344,9,FALSE)</f>
        <v>R1013</v>
      </c>
      <c r="Q1598">
        <f>VLOOKUP(A1598,'Hospitalisation Details'!$A$1:$M$2344,13,FALSE)</f>
        <v>52</v>
      </c>
    </row>
    <row r="1599" spans="1:17" ht="15.5" x14ac:dyDescent="0.35">
      <c r="A1599" s="21" t="s">
        <v>773</v>
      </c>
      <c r="B1599" t="str">
        <f>VLOOKUP('Customer Names'!A1599,'Customer Names'!$A$2:$C$2336,3,FALSE)</f>
        <v xml:space="preserve">  Derek</v>
      </c>
      <c r="C1599">
        <f>VLOOKUP(A1599,'Medical Examinations'!$A$1:$L$2336,2, FALSE)</f>
        <v>17.2</v>
      </c>
      <c r="D1599">
        <f>VLOOKUP(A1599,'Medical Examinations'!$A$1:$L$2336,3,FALSE)</f>
        <v>6.45</v>
      </c>
      <c r="E1599" t="str">
        <f>VLOOKUP(A1599,'Medical Examinations'!$A$1:$L$2336,4,FALSE)</f>
        <v>No</v>
      </c>
      <c r="F1599" t="str">
        <f>VLOOKUP(A1599,'Medical Examinations'!$A$1:$L$2336,5,FALSE)</f>
        <v>No</v>
      </c>
      <c r="G1599" t="str">
        <f>VLOOKUP(A1599,'Medical Examinations'!$A$1:$L$2336,6,FALSE)</f>
        <v>No</v>
      </c>
      <c r="H1599" s="25">
        <f>VLOOKUP(A1599,'Medical Examinations'!$A$1:$L$2336,7,FALSE)</f>
        <v>2</v>
      </c>
      <c r="I1599" t="str">
        <f>VLOOKUP(A1599,'Medical Examinations'!$A$1:$L$2336,8,FALSE)</f>
        <v>No</v>
      </c>
      <c r="J1599" t="str">
        <f>VLOOKUP(A1599,'Medical Examinations'!$A$1:$L$2336,11,FALSE)</f>
        <v>Underweight</v>
      </c>
      <c r="K1599" t="str">
        <f>VLOOKUP(A1599,'Medical Examinations'!$A$1:$L$2336,12,FALSE)</f>
        <v>Diabetes</v>
      </c>
      <c r="L1599" t="str">
        <f>VLOOKUP(A1599,'Hospitalisation Details'!$A$1:$M$2344,12,FALSE)</f>
        <v>08-09-1972</v>
      </c>
      <c r="M1599">
        <f>VLOOKUP(A1599,'Hospitalisation Details'!$A$1:$M$2344,6,FALSE)</f>
        <v>6254.13</v>
      </c>
      <c r="N1599" t="str">
        <f>VLOOKUP(A1599,'Hospitalisation Details'!$A$1:$M$2344,7,FALSE)</f>
        <v>tier - 2</v>
      </c>
      <c r="O1599" t="str">
        <f>VLOOKUP(A1599,'Hospitalisation Details'!$A$1:$M$2344,8,FALSE)</f>
        <v>tier - 2</v>
      </c>
      <c r="P1599" t="str">
        <f>VLOOKUP(A1599,'Hospitalisation Details'!$A$1:$M$2344,9,FALSE)</f>
        <v>R1012</v>
      </c>
      <c r="Q1599">
        <f>VLOOKUP(A1599,'Hospitalisation Details'!$A$1:$M$2344,13,FALSE)</f>
        <v>50</v>
      </c>
    </row>
    <row r="1600" spans="1:17" ht="15.5" x14ac:dyDescent="0.35">
      <c r="A1600" s="21" t="s">
        <v>772</v>
      </c>
      <c r="B1600" t="str">
        <f>VLOOKUP('Customer Names'!A1600,'Customer Names'!$A$2:$C$2336,3,FALSE)</f>
        <v xml:space="preserve">  Kalvin J</v>
      </c>
      <c r="C1600">
        <f>VLOOKUP(A1600,'Medical Examinations'!$A$1:$L$2336,2, FALSE)</f>
        <v>19.21</v>
      </c>
      <c r="D1600">
        <f>VLOOKUP(A1600,'Medical Examinations'!$A$1:$L$2336,3,FALSE)</f>
        <v>5.52</v>
      </c>
      <c r="E1600" t="str">
        <f>VLOOKUP(A1600,'Medical Examinations'!$A$1:$L$2336,4,FALSE)</f>
        <v>No</v>
      </c>
      <c r="F1600" t="str">
        <f>VLOOKUP(A1600,'Medical Examinations'!$A$1:$L$2336,5,FALSE)</f>
        <v>No</v>
      </c>
      <c r="G1600" t="str">
        <f>VLOOKUP(A1600,'Medical Examinations'!$A$1:$L$2336,6,FALSE)</f>
        <v>No</v>
      </c>
      <c r="H1600" s="25">
        <f>VLOOKUP(A1600,'Medical Examinations'!$A$1:$L$2336,7,FALSE)</f>
        <v>2</v>
      </c>
      <c r="I1600" t="str">
        <f>VLOOKUP(A1600,'Medical Examinations'!$A$1:$L$2336,8,FALSE)</f>
        <v>No</v>
      </c>
      <c r="J1600" t="str">
        <f>VLOOKUP(A1600,'Medical Examinations'!$A$1:$L$2336,11,FALSE)</f>
        <v>Normal Weight</v>
      </c>
      <c r="K1600" t="str">
        <f>VLOOKUP(A1600,'Medical Examinations'!$A$1:$L$2336,12,FALSE)</f>
        <v>Normal</v>
      </c>
      <c r="L1600" t="str">
        <f>VLOOKUP(A1600,'Hospitalisation Details'!$A$1:$M$2344,12,FALSE)</f>
        <v>11-11-1972</v>
      </c>
      <c r="M1600">
        <f>VLOOKUP(A1600,'Hospitalisation Details'!$A$1:$M$2344,6,FALSE)</f>
        <v>6253.85</v>
      </c>
      <c r="N1600" t="str">
        <f>VLOOKUP(A1600,'Hospitalisation Details'!$A$1:$M$2344,7,FALSE)</f>
        <v>tier - 2</v>
      </c>
      <c r="O1600" t="str">
        <f>VLOOKUP(A1600,'Hospitalisation Details'!$A$1:$M$2344,8,FALSE)</f>
        <v>tier - 2</v>
      </c>
      <c r="P1600" t="str">
        <f>VLOOKUP(A1600,'Hospitalisation Details'!$A$1:$M$2344,9,FALSE)</f>
        <v>R1013</v>
      </c>
      <c r="Q1600">
        <f>VLOOKUP(A1600,'Hospitalisation Details'!$A$1:$M$2344,13,FALSE)</f>
        <v>50</v>
      </c>
    </row>
    <row r="1601" spans="1:17" ht="15.5" x14ac:dyDescent="0.35">
      <c r="A1601" s="21" t="s">
        <v>771</v>
      </c>
      <c r="B1601" t="str">
        <f>VLOOKUP('Customer Names'!A1601,'Customer Names'!$A$2:$C$2336,3,FALSE)</f>
        <v xml:space="preserve">  Dave</v>
      </c>
      <c r="C1601">
        <f>VLOOKUP(A1601,'Medical Examinations'!$A$1:$L$2336,2, FALSE)</f>
        <v>23.2</v>
      </c>
      <c r="D1601">
        <f>VLOOKUP(A1601,'Medical Examinations'!$A$1:$L$2336,3,FALSE)</f>
        <v>4.41</v>
      </c>
      <c r="E1601" t="str">
        <f>VLOOKUP(A1601,'Medical Examinations'!$A$1:$L$2336,4,FALSE)</f>
        <v>No</v>
      </c>
      <c r="F1601" t="str">
        <f>VLOOKUP(A1601,'Medical Examinations'!$A$1:$L$2336,5,FALSE)</f>
        <v>No</v>
      </c>
      <c r="G1601" t="str">
        <f>VLOOKUP(A1601,'Medical Examinations'!$A$1:$L$2336,6,FALSE)</f>
        <v>Yes</v>
      </c>
      <c r="H1601" s="25">
        <f>VLOOKUP(A1601,'Medical Examinations'!$A$1:$L$2336,7,FALSE)</f>
        <v>1</v>
      </c>
      <c r="I1601" t="str">
        <f>VLOOKUP(A1601,'Medical Examinations'!$A$1:$L$2336,8,FALSE)</f>
        <v>No</v>
      </c>
      <c r="J1601" t="str">
        <f>VLOOKUP(A1601,'Medical Examinations'!$A$1:$L$2336,11,FALSE)</f>
        <v>Normal Weight</v>
      </c>
      <c r="K1601" t="str">
        <f>VLOOKUP(A1601,'Medical Examinations'!$A$1:$L$2336,12,FALSE)</f>
        <v>Normal</v>
      </c>
      <c r="L1601" t="str">
        <f>VLOOKUP(A1601,'Hospitalisation Details'!$A$1:$M$2344,12,FALSE)</f>
        <v>10-10-1979</v>
      </c>
      <c r="M1601">
        <f>VLOOKUP(A1601,'Hospitalisation Details'!$A$1:$M$2344,6,FALSE)</f>
        <v>6250.44</v>
      </c>
      <c r="N1601" t="str">
        <f>VLOOKUP(A1601,'Hospitalisation Details'!$A$1:$M$2344,7,FALSE)</f>
        <v>tier - 2</v>
      </c>
      <c r="O1601" t="str">
        <f>VLOOKUP(A1601,'Hospitalisation Details'!$A$1:$M$2344,8,FALSE)</f>
        <v>tier - 1</v>
      </c>
      <c r="P1601" t="str">
        <f>VLOOKUP(A1601,'Hospitalisation Details'!$A$1:$M$2344,9,FALSE)</f>
        <v>R1011</v>
      </c>
      <c r="Q1601">
        <f>VLOOKUP(A1601,'Hospitalisation Details'!$A$1:$M$2344,13,FALSE)</f>
        <v>43</v>
      </c>
    </row>
    <row r="1602" spans="1:17" ht="15.5" x14ac:dyDescent="0.35">
      <c r="A1602" s="21" t="s">
        <v>770</v>
      </c>
      <c r="B1602" t="str">
        <f>VLOOKUP('Customer Names'!A1602,'Customer Names'!$A$2:$C$2336,3,FALSE)</f>
        <v xml:space="preserve">  Barbara G</v>
      </c>
      <c r="C1602">
        <f>VLOOKUP(A1602,'Medical Examinations'!$A$1:$L$2336,2, FALSE)</f>
        <v>32.5</v>
      </c>
      <c r="D1602">
        <f>VLOOKUP(A1602,'Medical Examinations'!$A$1:$L$2336,3,FALSE)</f>
        <v>4.6900000000000004</v>
      </c>
      <c r="E1602" t="str">
        <f>VLOOKUP(A1602,'Medical Examinations'!$A$1:$L$2336,4,FALSE)</f>
        <v>yes</v>
      </c>
      <c r="F1602" t="str">
        <f>VLOOKUP(A1602,'Medical Examinations'!$A$1:$L$2336,5,FALSE)</f>
        <v>No</v>
      </c>
      <c r="G1602" t="str">
        <f>VLOOKUP(A1602,'Medical Examinations'!$A$1:$L$2336,6,FALSE)</f>
        <v>Yes</v>
      </c>
      <c r="H1602" s="25">
        <f>VLOOKUP(A1602,'Medical Examinations'!$A$1:$L$2336,7,FALSE)</f>
        <v>1</v>
      </c>
      <c r="I1602" t="str">
        <f>VLOOKUP(A1602,'Medical Examinations'!$A$1:$L$2336,8,FALSE)</f>
        <v>No</v>
      </c>
      <c r="J1602" t="str">
        <f>VLOOKUP(A1602,'Medical Examinations'!$A$1:$L$2336,11,FALSE)</f>
        <v>Obesity</v>
      </c>
      <c r="K1602" t="str">
        <f>VLOOKUP(A1602,'Medical Examinations'!$A$1:$L$2336,12,FALSE)</f>
        <v>Normal</v>
      </c>
      <c r="L1602" t="str">
        <f>VLOOKUP(A1602,'Hospitalisation Details'!$A$1:$M$2344,12,FALSE)</f>
        <v>11-08-1983</v>
      </c>
      <c r="M1602">
        <f>VLOOKUP(A1602,'Hospitalisation Details'!$A$1:$M$2344,6,FALSE)</f>
        <v>6238.3</v>
      </c>
      <c r="N1602" t="str">
        <f>VLOOKUP(A1602,'Hospitalisation Details'!$A$1:$M$2344,7,FALSE)</f>
        <v>tier - 2</v>
      </c>
      <c r="O1602" t="str">
        <f>VLOOKUP(A1602,'Hospitalisation Details'!$A$1:$M$2344,8,FALSE)</f>
        <v>tier - 1</v>
      </c>
      <c r="P1602" t="str">
        <f>VLOOKUP(A1602,'Hospitalisation Details'!$A$1:$M$2344,9,FALSE)</f>
        <v>R1011</v>
      </c>
      <c r="Q1602">
        <f>VLOOKUP(A1602,'Hospitalisation Details'!$A$1:$M$2344,13,FALSE)</f>
        <v>39</v>
      </c>
    </row>
    <row r="1603" spans="1:17" ht="15.5" x14ac:dyDescent="0.35">
      <c r="A1603" s="21" t="s">
        <v>769</v>
      </c>
      <c r="B1603" t="str">
        <f>VLOOKUP('Customer Names'!A1603,'Customer Names'!$A$2:$C$2336,3,FALSE)</f>
        <v xml:space="preserve">  Skylar</v>
      </c>
      <c r="C1603">
        <f>VLOOKUP(A1603,'Medical Examinations'!$A$1:$L$2336,2, FALSE)</f>
        <v>20.9</v>
      </c>
      <c r="D1603">
        <f>VLOOKUP(A1603,'Medical Examinations'!$A$1:$L$2336,3,FALSE)</f>
        <v>6.94</v>
      </c>
      <c r="E1603" t="str">
        <f>VLOOKUP(A1603,'Medical Examinations'!$A$1:$L$2336,4,FALSE)</f>
        <v>No</v>
      </c>
      <c r="F1603" t="str">
        <f>VLOOKUP(A1603,'Medical Examinations'!$A$1:$L$2336,5,FALSE)</f>
        <v>No</v>
      </c>
      <c r="G1603" t="str">
        <f>VLOOKUP(A1603,'Medical Examinations'!$A$1:$L$2336,6,FALSE)</f>
        <v>No</v>
      </c>
      <c r="H1603" s="25">
        <f>VLOOKUP(A1603,'Medical Examinations'!$A$1:$L$2336,7,FALSE)</f>
        <v>0</v>
      </c>
      <c r="I1603" t="str">
        <f>VLOOKUP(A1603,'Medical Examinations'!$A$1:$L$2336,8,FALSE)</f>
        <v>No</v>
      </c>
      <c r="J1603" t="str">
        <f>VLOOKUP(A1603,'Medical Examinations'!$A$1:$L$2336,11,FALSE)</f>
        <v>Normal Weight</v>
      </c>
      <c r="K1603" t="str">
        <f>VLOOKUP(A1603,'Medical Examinations'!$A$1:$L$2336,12,FALSE)</f>
        <v>Diabetes</v>
      </c>
      <c r="L1603" t="str">
        <f>VLOOKUP(A1603,'Hospitalisation Details'!$A$1:$M$2344,12,FALSE)</f>
        <v>19-09-1978</v>
      </c>
      <c r="M1603">
        <f>VLOOKUP(A1603,'Hospitalisation Details'!$A$1:$M$2344,6,FALSE)</f>
        <v>6236.95</v>
      </c>
      <c r="N1603" t="str">
        <f>VLOOKUP(A1603,'Hospitalisation Details'!$A$1:$M$2344,7,FALSE)</f>
        <v>tier - 2</v>
      </c>
      <c r="O1603" t="str">
        <f>VLOOKUP(A1603,'Hospitalisation Details'!$A$1:$M$2344,8,FALSE)</f>
        <v>tier - 2</v>
      </c>
      <c r="P1603" t="str">
        <f>VLOOKUP(A1603,'Hospitalisation Details'!$A$1:$M$2344,9,FALSE)</f>
        <v>R1013</v>
      </c>
      <c r="Q1603">
        <f>VLOOKUP(A1603,'Hospitalisation Details'!$A$1:$M$2344,13,FALSE)</f>
        <v>44</v>
      </c>
    </row>
    <row r="1604" spans="1:17" ht="15.5" x14ac:dyDescent="0.35">
      <c r="A1604" s="21" t="s">
        <v>768</v>
      </c>
      <c r="B1604" t="str">
        <f>VLOOKUP('Customer Names'!A1604,'Customer Names'!$A$2:$C$2336,3,FALSE)</f>
        <v xml:space="preserve">  Nick</v>
      </c>
      <c r="C1604">
        <f>VLOOKUP(A1604,'Medical Examinations'!$A$1:$L$2336,2, FALSE)</f>
        <v>19.11</v>
      </c>
      <c r="D1604">
        <f>VLOOKUP(A1604,'Medical Examinations'!$A$1:$L$2336,3,FALSE)</f>
        <v>4.3499999999999996</v>
      </c>
      <c r="E1604" t="str">
        <f>VLOOKUP(A1604,'Medical Examinations'!$A$1:$L$2336,4,FALSE)</f>
        <v>No</v>
      </c>
      <c r="F1604" t="str">
        <f>VLOOKUP(A1604,'Medical Examinations'!$A$1:$L$2336,5,FALSE)</f>
        <v>No</v>
      </c>
      <c r="G1604" t="str">
        <f>VLOOKUP(A1604,'Medical Examinations'!$A$1:$L$2336,6,FALSE)</f>
        <v>No</v>
      </c>
      <c r="H1604" s="25">
        <f>VLOOKUP(A1604,'Medical Examinations'!$A$1:$L$2336,7,FALSE)</f>
        <v>2</v>
      </c>
      <c r="I1604" t="str">
        <f>VLOOKUP(A1604,'Medical Examinations'!$A$1:$L$2336,8,FALSE)</f>
        <v>No</v>
      </c>
      <c r="J1604" t="str">
        <f>VLOOKUP(A1604,'Medical Examinations'!$A$1:$L$2336,11,FALSE)</f>
        <v>Normal Weight</v>
      </c>
      <c r="K1604" t="str">
        <f>VLOOKUP(A1604,'Medical Examinations'!$A$1:$L$2336,12,FALSE)</f>
        <v>Normal</v>
      </c>
      <c r="L1604" t="str">
        <f>VLOOKUP(A1604,'Hospitalisation Details'!$A$1:$M$2344,12,FALSE)</f>
        <v>29-06-1972</v>
      </c>
      <c r="M1604">
        <f>VLOOKUP(A1604,'Hospitalisation Details'!$A$1:$M$2344,6,FALSE)</f>
        <v>6219.93</v>
      </c>
      <c r="N1604" t="str">
        <f>VLOOKUP(A1604,'Hospitalisation Details'!$A$1:$M$2344,7,FALSE)</f>
        <v>tier - 2</v>
      </c>
      <c r="O1604" t="str">
        <f>VLOOKUP(A1604,'Hospitalisation Details'!$A$1:$M$2344,8,FALSE)</f>
        <v>tier - 2</v>
      </c>
      <c r="P1604" t="str">
        <f>VLOOKUP(A1604,'Hospitalisation Details'!$A$1:$M$2344,9,FALSE)</f>
        <v>R1013</v>
      </c>
      <c r="Q1604">
        <f>VLOOKUP(A1604,'Hospitalisation Details'!$A$1:$M$2344,13,FALSE)</f>
        <v>51</v>
      </c>
    </row>
    <row r="1605" spans="1:17" ht="15.5" x14ac:dyDescent="0.35">
      <c r="A1605" s="21" t="s">
        <v>767</v>
      </c>
      <c r="B1605" t="str">
        <f>VLOOKUP('Customer Names'!A1605,'Customer Names'!$A$2:$C$2336,3,FALSE)</f>
        <v xml:space="preserve">  Sunny S</v>
      </c>
      <c r="C1605">
        <f>VLOOKUP(A1605,'Medical Examinations'!$A$1:$L$2336,2, FALSE)</f>
        <v>31.17</v>
      </c>
      <c r="D1605">
        <f>VLOOKUP(A1605,'Medical Examinations'!$A$1:$L$2336,3,FALSE)</f>
        <v>5.28</v>
      </c>
      <c r="E1605" t="str">
        <f>VLOOKUP(A1605,'Medical Examinations'!$A$1:$L$2336,4,FALSE)</f>
        <v>No</v>
      </c>
      <c r="F1605" t="str">
        <f>VLOOKUP(A1605,'Medical Examinations'!$A$1:$L$2336,5,FALSE)</f>
        <v>No</v>
      </c>
      <c r="G1605" t="str">
        <f>VLOOKUP(A1605,'Medical Examinations'!$A$1:$L$2336,6,FALSE)</f>
        <v>No</v>
      </c>
      <c r="H1605" s="25">
        <f>VLOOKUP(A1605,'Medical Examinations'!$A$1:$L$2336,7,FALSE)</f>
        <v>1</v>
      </c>
      <c r="I1605" t="str">
        <f>VLOOKUP(A1605,'Medical Examinations'!$A$1:$L$2336,8,FALSE)</f>
        <v>No</v>
      </c>
      <c r="J1605" t="str">
        <f>VLOOKUP(A1605,'Medical Examinations'!$A$1:$L$2336,11,FALSE)</f>
        <v>Obesity</v>
      </c>
      <c r="K1605" t="str">
        <f>VLOOKUP(A1605,'Medical Examinations'!$A$1:$L$2336,12,FALSE)</f>
        <v>Normal</v>
      </c>
      <c r="L1605" t="str">
        <f>VLOOKUP(A1605,'Hospitalisation Details'!$A$1:$M$2344,12,FALSE)</f>
        <v>12-08-1992</v>
      </c>
      <c r="M1605">
        <f>VLOOKUP(A1605,'Hospitalisation Details'!$A$1:$M$2344,6,FALSE)</f>
        <v>6208.5</v>
      </c>
      <c r="N1605" t="str">
        <f>VLOOKUP(A1605,'Hospitalisation Details'!$A$1:$M$2344,7,FALSE)</f>
        <v>tier - 2</v>
      </c>
      <c r="O1605" t="str">
        <f>VLOOKUP(A1605,'Hospitalisation Details'!$A$1:$M$2344,8,FALSE)</f>
        <v>tier - 1</v>
      </c>
      <c r="P1605" t="str">
        <f>VLOOKUP(A1605,'Hospitalisation Details'!$A$1:$M$2344,9,FALSE)</f>
        <v>R1021</v>
      </c>
      <c r="Q1605">
        <f>VLOOKUP(A1605,'Hospitalisation Details'!$A$1:$M$2344,13,FALSE)</f>
        <v>30</v>
      </c>
    </row>
    <row r="1606" spans="1:17" ht="15.5" x14ac:dyDescent="0.35">
      <c r="A1606" s="21" t="s">
        <v>766</v>
      </c>
      <c r="B1606" t="str">
        <f>VLOOKUP('Customer Names'!A1606,'Customer Names'!$A$2:$C$2336,3,FALSE)</f>
        <v xml:space="preserve">  Anne-Marie</v>
      </c>
      <c r="C1606">
        <f>VLOOKUP(A1606,'Medical Examinations'!$A$1:$L$2336,2, FALSE)</f>
        <v>36.08</v>
      </c>
      <c r="D1606">
        <f>VLOOKUP(A1606,'Medical Examinations'!$A$1:$L$2336,3,FALSE)</f>
        <v>4.29</v>
      </c>
      <c r="E1606" t="str">
        <f>VLOOKUP(A1606,'Medical Examinations'!$A$1:$L$2336,4,FALSE)</f>
        <v>No</v>
      </c>
      <c r="F1606" t="str">
        <f>VLOOKUP(A1606,'Medical Examinations'!$A$1:$L$2336,5,FALSE)</f>
        <v>No</v>
      </c>
      <c r="G1606" t="str">
        <f>VLOOKUP(A1606,'Medical Examinations'!$A$1:$L$2336,6,FALSE)</f>
        <v>No</v>
      </c>
      <c r="H1606" s="25">
        <f>VLOOKUP(A1606,'Medical Examinations'!$A$1:$L$2336,7,FALSE)</f>
        <v>0</v>
      </c>
      <c r="I1606" t="str">
        <f>VLOOKUP(A1606,'Medical Examinations'!$A$1:$L$2336,8,FALSE)</f>
        <v>No</v>
      </c>
      <c r="J1606" t="str">
        <f>VLOOKUP(A1606,'Medical Examinations'!$A$1:$L$2336,11,FALSE)</f>
        <v>Obesity</v>
      </c>
      <c r="K1606" t="str">
        <f>VLOOKUP(A1606,'Medical Examinations'!$A$1:$L$2336,12,FALSE)</f>
        <v>Normal</v>
      </c>
      <c r="L1606" t="str">
        <f>VLOOKUP(A1606,'Hospitalisation Details'!$A$1:$M$2344,12,FALSE)</f>
        <v>10-09-1999</v>
      </c>
      <c r="M1606">
        <f>VLOOKUP(A1606,'Hospitalisation Details'!$A$1:$M$2344,6,FALSE)</f>
        <v>6207.26</v>
      </c>
      <c r="N1606" t="str">
        <f>VLOOKUP(A1606,'Hospitalisation Details'!$A$1:$M$2344,7,FALSE)</f>
        <v>tier - 2</v>
      </c>
      <c r="O1606" t="str">
        <f>VLOOKUP(A1606,'Hospitalisation Details'!$A$1:$M$2344,8,FALSE)</f>
        <v>tier - 2</v>
      </c>
      <c r="P1606" t="str">
        <f>VLOOKUP(A1606,'Hospitalisation Details'!$A$1:$M$2344,9,FALSE)</f>
        <v>R1026</v>
      </c>
      <c r="Q1606">
        <f>VLOOKUP(A1606,'Hospitalisation Details'!$A$1:$M$2344,13,FALSE)</f>
        <v>23</v>
      </c>
    </row>
    <row r="1607" spans="1:17" ht="15.5" x14ac:dyDescent="0.35">
      <c r="A1607" s="21" t="s">
        <v>765</v>
      </c>
      <c r="B1607" t="str">
        <f>VLOOKUP('Customer Names'!A1607,'Customer Names'!$A$2:$C$2336,3,FALSE)</f>
        <v xml:space="preserve">  Nicholas</v>
      </c>
      <c r="C1607">
        <f>VLOOKUP(A1607,'Medical Examinations'!$A$1:$L$2336,2, FALSE)</f>
        <v>28.024999999999999</v>
      </c>
      <c r="D1607">
        <f>VLOOKUP(A1607,'Medical Examinations'!$A$1:$L$2336,3,FALSE)</f>
        <v>5.69</v>
      </c>
      <c r="E1607" t="str">
        <f>VLOOKUP(A1607,'Medical Examinations'!$A$1:$L$2336,4,FALSE)</f>
        <v>yes</v>
      </c>
      <c r="F1607" t="str">
        <f>VLOOKUP(A1607,'Medical Examinations'!$A$1:$L$2336,5,FALSE)</f>
        <v>No</v>
      </c>
      <c r="G1607" t="str">
        <f>VLOOKUP(A1607,'Medical Examinations'!$A$1:$L$2336,6,FALSE)</f>
        <v>No</v>
      </c>
      <c r="H1607" s="25">
        <f>VLOOKUP(A1607,'Medical Examinations'!$A$1:$L$2336,7,FALSE)</f>
        <v>0</v>
      </c>
      <c r="I1607" t="str">
        <f>VLOOKUP(A1607,'Medical Examinations'!$A$1:$L$2336,8,FALSE)</f>
        <v>No</v>
      </c>
      <c r="J1607" t="str">
        <f>VLOOKUP(A1607,'Medical Examinations'!$A$1:$L$2336,11,FALSE)</f>
        <v>Over Weight</v>
      </c>
      <c r="K1607" t="str">
        <f>VLOOKUP(A1607,'Medical Examinations'!$A$1:$L$2336,12,FALSE)</f>
        <v>Normal</v>
      </c>
      <c r="L1607" t="str">
        <f>VLOOKUP(A1607,'Hospitalisation Details'!$A$1:$M$2344,12,FALSE)</f>
        <v>22-09-1985</v>
      </c>
      <c r="M1607">
        <f>VLOOKUP(A1607,'Hospitalisation Details'!$A$1:$M$2344,6,FALSE)</f>
        <v>6203.9</v>
      </c>
      <c r="N1607" t="str">
        <f>VLOOKUP(A1607,'Hospitalisation Details'!$A$1:$M$2344,7,FALSE)</f>
        <v>tier - 2</v>
      </c>
      <c r="O1607" t="str">
        <f>VLOOKUP(A1607,'Hospitalisation Details'!$A$1:$M$2344,8,FALSE)</f>
        <v>tier - 2</v>
      </c>
      <c r="P1607" t="str">
        <f>VLOOKUP(A1607,'Hospitalisation Details'!$A$1:$M$2344,9,FALSE)</f>
        <v>R1012</v>
      </c>
      <c r="Q1607">
        <f>VLOOKUP(A1607,'Hospitalisation Details'!$A$1:$M$2344,13,FALSE)</f>
        <v>37</v>
      </c>
    </row>
    <row r="1608" spans="1:17" ht="15.5" x14ac:dyDescent="0.35">
      <c r="A1608" s="21" t="s">
        <v>764</v>
      </c>
      <c r="B1608" t="str">
        <f>VLOOKUP('Customer Names'!A1608,'Customer Names'!$A$2:$C$2336,3,FALSE)</f>
        <v xml:space="preserve">  Scott M</v>
      </c>
      <c r="C1608">
        <f>VLOOKUP(A1608,'Medical Examinations'!$A$1:$L$2336,2, FALSE)</f>
        <v>24.32</v>
      </c>
      <c r="D1608">
        <f>VLOOKUP(A1608,'Medical Examinations'!$A$1:$L$2336,3,FALSE)</f>
        <v>5.56</v>
      </c>
      <c r="E1608" t="str">
        <f>VLOOKUP(A1608,'Medical Examinations'!$A$1:$L$2336,4,FALSE)</f>
        <v>yes</v>
      </c>
      <c r="F1608" t="str">
        <f>VLOOKUP(A1608,'Medical Examinations'!$A$1:$L$2336,5,FALSE)</f>
        <v>No</v>
      </c>
      <c r="G1608" t="str">
        <f>VLOOKUP(A1608,'Medical Examinations'!$A$1:$L$2336,6,FALSE)</f>
        <v>No</v>
      </c>
      <c r="H1608" s="25">
        <f>VLOOKUP(A1608,'Medical Examinations'!$A$1:$L$2336,7,FALSE)</f>
        <v>0</v>
      </c>
      <c r="I1608" t="str">
        <f>VLOOKUP(A1608,'Medical Examinations'!$A$1:$L$2336,8,FALSE)</f>
        <v>No</v>
      </c>
      <c r="J1608" t="str">
        <f>VLOOKUP(A1608,'Medical Examinations'!$A$1:$L$2336,11,FALSE)</f>
        <v>Normal Weight</v>
      </c>
      <c r="K1608" t="str">
        <f>VLOOKUP(A1608,'Medical Examinations'!$A$1:$L$2336,12,FALSE)</f>
        <v>Normal</v>
      </c>
      <c r="L1608" t="str">
        <f>VLOOKUP(A1608,'Hospitalisation Details'!$A$1:$M$2344,12,FALSE)</f>
        <v>22-07-1985</v>
      </c>
      <c r="M1608">
        <f>VLOOKUP(A1608,'Hospitalisation Details'!$A$1:$M$2344,6,FALSE)</f>
        <v>6198.75</v>
      </c>
      <c r="N1608" t="str">
        <f>VLOOKUP(A1608,'Hospitalisation Details'!$A$1:$M$2344,7,FALSE)</f>
        <v>tier - 2</v>
      </c>
      <c r="O1608" t="str">
        <f>VLOOKUP(A1608,'Hospitalisation Details'!$A$1:$M$2344,8,FALSE)</f>
        <v>tier - 1</v>
      </c>
      <c r="P1608" t="str">
        <f>VLOOKUP(A1608,'Hospitalisation Details'!$A$1:$M$2344,9,FALSE)</f>
        <v>R1012</v>
      </c>
      <c r="Q1608">
        <f>VLOOKUP(A1608,'Hospitalisation Details'!$A$1:$M$2344,13,FALSE)</f>
        <v>38</v>
      </c>
    </row>
    <row r="1609" spans="1:17" ht="15.5" x14ac:dyDescent="0.35">
      <c r="A1609" s="21" t="s">
        <v>763</v>
      </c>
      <c r="B1609" t="str">
        <f>VLOOKUP('Customer Names'!A1609,'Customer Names'!$A$2:$C$2336,3,FALSE)</f>
        <v xml:space="preserve">  Marisa A</v>
      </c>
      <c r="C1609">
        <f>VLOOKUP(A1609,'Medical Examinations'!$A$1:$L$2336,2, FALSE)</f>
        <v>38</v>
      </c>
      <c r="D1609">
        <f>VLOOKUP(A1609,'Medical Examinations'!$A$1:$L$2336,3,FALSE)</f>
        <v>5.41</v>
      </c>
      <c r="E1609" t="str">
        <f>VLOOKUP(A1609,'Medical Examinations'!$A$1:$L$2336,4,FALSE)</f>
        <v>yes</v>
      </c>
      <c r="F1609" t="str">
        <f>VLOOKUP(A1609,'Medical Examinations'!$A$1:$L$2336,5,FALSE)</f>
        <v>No</v>
      </c>
      <c r="G1609" t="str">
        <f>VLOOKUP(A1609,'Medical Examinations'!$A$1:$L$2336,6,FALSE)</f>
        <v>No</v>
      </c>
      <c r="H1609" s="25">
        <f>VLOOKUP(A1609,'Medical Examinations'!$A$1:$L$2336,7,FALSE)</f>
        <v>1</v>
      </c>
      <c r="I1609" t="str">
        <f>VLOOKUP(A1609,'Medical Examinations'!$A$1:$L$2336,8,FALSE)</f>
        <v>No</v>
      </c>
      <c r="J1609" t="str">
        <f>VLOOKUP(A1609,'Medical Examinations'!$A$1:$L$2336,11,FALSE)</f>
        <v>Obesity</v>
      </c>
      <c r="K1609" t="str">
        <f>VLOOKUP(A1609,'Medical Examinations'!$A$1:$L$2336,12,FALSE)</f>
        <v>Normal</v>
      </c>
      <c r="L1609" t="str">
        <f>VLOOKUP(A1609,'Hospitalisation Details'!$A$1:$M$2344,12,FALSE)</f>
        <v>23-10-1988</v>
      </c>
      <c r="M1609">
        <f>VLOOKUP(A1609,'Hospitalisation Details'!$A$1:$M$2344,6,FALSE)</f>
        <v>6196.45</v>
      </c>
      <c r="N1609" t="str">
        <f>VLOOKUP(A1609,'Hospitalisation Details'!$A$1:$M$2344,7,FALSE)</f>
        <v>tier - 2</v>
      </c>
      <c r="O1609" t="str">
        <f>VLOOKUP(A1609,'Hospitalisation Details'!$A$1:$M$2344,8,FALSE)</f>
        <v>tier - 1</v>
      </c>
      <c r="P1609" t="str">
        <f>VLOOKUP(A1609,'Hospitalisation Details'!$A$1:$M$2344,9,FALSE)</f>
        <v>R1011</v>
      </c>
      <c r="Q1609">
        <f>VLOOKUP(A1609,'Hospitalisation Details'!$A$1:$M$2344,13,FALSE)</f>
        <v>34</v>
      </c>
    </row>
    <row r="1610" spans="1:17" ht="15.5" x14ac:dyDescent="0.35">
      <c r="A1610" s="21" t="s">
        <v>762</v>
      </c>
      <c r="B1610" t="str">
        <f>VLOOKUP('Customer Names'!A1610,'Customer Names'!$A$2:$C$2336,3,FALSE)</f>
        <v xml:space="preserve">  Katie</v>
      </c>
      <c r="C1610">
        <f>VLOOKUP(A1610,'Medical Examinations'!$A$1:$L$2336,2, FALSE)</f>
        <v>31.6</v>
      </c>
      <c r="D1610">
        <f>VLOOKUP(A1610,'Medical Examinations'!$A$1:$L$2336,3,FALSE)</f>
        <v>10.85</v>
      </c>
      <c r="E1610" t="str">
        <f>VLOOKUP(A1610,'Medical Examinations'!$A$1:$L$2336,4,FALSE)</f>
        <v>yes</v>
      </c>
      <c r="F1610" t="str">
        <f>VLOOKUP(A1610,'Medical Examinations'!$A$1:$L$2336,5,FALSE)</f>
        <v>No</v>
      </c>
      <c r="G1610" t="str">
        <f>VLOOKUP(A1610,'Medical Examinations'!$A$1:$L$2336,6,FALSE)</f>
        <v>No</v>
      </c>
      <c r="H1610" s="25">
        <f>VLOOKUP(A1610,'Medical Examinations'!$A$1:$L$2336,7,FALSE)</f>
        <v>0</v>
      </c>
      <c r="I1610" t="str">
        <f>VLOOKUP(A1610,'Medical Examinations'!$A$1:$L$2336,8,FALSE)</f>
        <v>No</v>
      </c>
      <c r="J1610" t="str">
        <f>VLOOKUP(A1610,'Medical Examinations'!$A$1:$L$2336,11,FALSE)</f>
        <v>Obesity</v>
      </c>
      <c r="K1610" t="str">
        <f>VLOOKUP(A1610,'Medical Examinations'!$A$1:$L$2336,12,FALSE)</f>
        <v>Diabetes</v>
      </c>
      <c r="L1610" t="str">
        <f>VLOOKUP(A1610,'Hospitalisation Details'!$A$1:$M$2344,12,FALSE)</f>
        <v>01-10-1981</v>
      </c>
      <c r="M1610">
        <f>VLOOKUP(A1610,'Hospitalisation Details'!$A$1:$M$2344,6,FALSE)</f>
        <v>6186.13</v>
      </c>
      <c r="N1610" t="str">
        <f>VLOOKUP(A1610,'Hospitalisation Details'!$A$1:$M$2344,7,FALSE)</f>
        <v>tier - 2</v>
      </c>
      <c r="O1610" t="str">
        <f>VLOOKUP(A1610,'Hospitalisation Details'!$A$1:$M$2344,8,FALSE)</f>
        <v>tier - 3</v>
      </c>
      <c r="P1610" t="str">
        <f>VLOOKUP(A1610,'Hospitalisation Details'!$A$1:$M$2344,9,FALSE)</f>
        <v>R1011</v>
      </c>
      <c r="Q1610">
        <f>VLOOKUP(A1610,'Hospitalisation Details'!$A$1:$M$2344,13,FALSE)</f>
        <v>41</v>
      </c>
    </row>
    <row r="1611" spans="1:17" ht="15.5" x14ac:dyDescent="0.35">
      <c r="A1611" s="21" t="s">
        <v>761</v>
      </c>
      <c r="B1611" t="str">
        <f>VLOOKUP('Customer Names'!A1611,'Customer Names'!$A$2:$C$2336,3,FALSE)</f>
        <v xml:space="preserve">  Amy L</v>
      </c>
      <c r="C1611">
        <f>VLOOKUP(A1611,'Medical Examinations'!$A$1:$L$2336,2, FALSE)</f>
        <v>31.02</v>
      </c>
      <c r="D1611">
        <f>VLOOKUP(A1611,'Medical Examinations'!$A$1:$L$2336,3,FALSE)</f>
        <v>11.63</v>
      </c>
      <c r="E1611" t="str">
        <f>VLOOKUP(A1611,'Medical Examinations'!$A$1:$L$2336,4,FALSE)</f>
        <v>yes</v>
      </c>
      <c r="F1611" t="str">
        <f>VLOOKUP(A1611,'Medical Examinations'!$A$1:$L$2336,5,FALSE)</f>
        <v>No</v>
      </c>
      <c r="G1611" t="str">
        <f>VLOOKUP(A1611,'Medical Examinations'!$A$1:$L$2336,6,FALSE)</f>
        <v>No</v>
      </c>
      <c r="H1611" s="25">
        <f>VLOOKUP(A1611,'Medical Examinations'!$A$1:$L$2336,7,FALSE)</f>
        <v>0</v>
      </c>
      <c r="I1611" t="str">
        <f>VLOOKUP(A1611,'Medical Examinations'!$A$1:$L$2336,8,FALSE)</f>
        <v>No</v>
      </c>
      <c r="J1611" t="str">
        <f>VLOOKUP(A1611,'Medical Examinations'!$A$1:$L$2336,11,FALSE)</f>
        <v>Obesity</v>
      </c>
      <c r="K1611" t="str">
        <f>VLOOKUP(A1611,'Medical Examinations'!$A$1:$L$2336,12,FALSE)</f>
        <v>Diabetes</v>
      </c>
      <c r="L1611" t="str">
        <f>VLOOKUP(A1611,'Hospitalisation Details'!$A$1:$M$2344,12,FALSE)</f>
        <v>22-11-1981</v>
      </c>
      <c r="M1611">
        <f>VLOOKUP(A1611,'Hospitalisation Details'!$A$1:$M$2344,6,FALSE)</f>
        <v>6185.32</v>
      </c>
      <c r="N1611" t="str">
        <f>VLOOKUP(A1611,'Hospitalisation Details'!$A$1:$M$2344,7,FALSE)</f>
        <v>tier - 2</v>
      </c>
      <c r="O1611" t="str">
        <f>VLOOKUP(A1611,'Hospitalisation Details'!$A$1:$M$2344,8,FALSE)</f>
        <v>tier - 1</v>
      </c>
      <c r="P1611" t="str">
        <f>VLOOKUP(A1611,'Hospitalisation Details'!$A$1:$M$2344,9,FALSE)</f>
        <v>R1013</v>
      </c>
      <c r="Q1611">
        <f>VLOOKUP(A1611,'Hospitalisation Details'!$A$1:$M$2344,13,FALSE)</f>
        <v>41</v>
      </c>
    </row>
    <row r="1612" spans="1:17" ht="15.5" x14ac:dyDescent="0.35">
      <c r="A1612" s="21" t="s">
        <v>760</v>
      </c>
      <c r="B1612" t="str">
        <f>VLOOKUP('Customer Names'!A1612,'Customer Names'!$A$2:$C$2336,3,FALSE)</f>
        <v xml:space="preserve">  Jenna M</v>
      </c>
      <c r="C1612">
        <f>VLOOKUP(A1612,'Medical Examinations'!$A$1:$L$2336,2, FALSE)</f>
        <v>29.26</v>
      </c>
      <c r="D1612">
        <f>VLOOKUP(A1612,'Medical Examinations'!$A$1:$L$2336,3,FALSE)</f>
        <v>5.68</v>
      </c>
      <c r="E1612" t="str">
        <f>VLOOKUP(A1612,'Medical Examinations'!$A$1:$L$2336,4,FALSE)</f>
        <v>yes</v>
      </c>
      <c r="F1612" t="str">
        <f>VLOOKUP(A1612,'Medical Examinations'!$A$1:$L$2336,5,FALSE)</f>
        <v>No</v>
      </c>
      <c r="G1612" t="str">
        <f>VLOOKUP(A1612,'Medical Examinations'!$A$1:$L$2336,6,FALSE)</f>
        <v>No</v>
      </c>
      <c r="H1612" s="25">
        <f>VLOOKUP(A1612,'Medical Examinations'!$A$1:$L$2336,7,FALSE)</f>
        <v>1</v>
      </c>
      <c r="I1612" t="str">
        <f>VLOOKUP(A1612,'Medical Examinations'!$A$1:$L$2336,8,FALSE)</f>
        <v>No</v>
      </c>
      <c r="J1612" t="str">
        <f>VLOOKUP(A1612,'Medical Examinations'!$A$1:$L$2336,11,FALSE)</f>
        <v>Over Weight</v>
      </c>
      <c r="K1612" t="str">
        <f>VLOOKUP(A1612,'Medical Examinations'!$A$1:$L$2336,12,FALSE)</f>
        <v>Normal</v>
      </c>
      <c r="L1612" t="str">
        <f>VLOOKUP(A1612,'Hospitalisation Details'!$A$1:$M$2344,12,FALSE)</f>
        <v>01-11-1988</v>
      </c>
      <c r="M1612">
        <f>VLOOKUP(A1612,'Hospitalisation Details'!$A$1:$M$2344,6,FALSE)</f>
        <v>6184.3</v>
      </c>
      <c r="N1612" t="str">
        <f>VLOOKUP(A1612,'Hospitalisation Details'!$A$1:$M$2344,7,FALSE)</f>
        <v>tier - 2</v>
      </c>
      <c r="O1612" t="str">
        <f>VLOOKUP(A1612,'Hospitalisation Details'!$A$1:$M$2344,8,FALSE)</f>
        <v>tier - 3</v>
      </c>
      <c r="P1612" t="str">
        <f>VLOOKUP(A1612,'Hospitalisation Details'!$A$1:$M$2344,9,FALSE)</f>
        <v>R1013</v>
      </c>
      <c r="Q1612">
        <f>VLOOKUP(A1612,'Hospitalisation Details'!$A$1:$M$2344,13,FALSE)</f>
        <v>34</v>
      </c>
    </row>
    <row r="1613" spans="1:17" ht="15.5" x14ac:dyDescent="0.35">
      <c r="A1613" s="21" t="s">
        <v>759</v>
      </c>
      <c r="B1613" t="str">
        <f>VLOOKUP('Customer Names'!A1613,'Customer Names'!$A$2:$C$2336,3,FALSE)</f>
        <v xml:space="preserve">  Elizabeth M</v>
      </c>
      <c r="C1613">
        <f>VLOOKUP(A1613,'Medical Examinations'!$A$1:$L$2336,2, FALSE)</f>
        <v>15.09</v>
      </c>
      <c r="D1613">
        <f>VLOOKUP(A1613,'Medical Examinations'!$A$1:$L$2336,3,FALSE)</f>
        <v>7.59</v>
      </c>
      <c r="E1613" t="str">
        <f>VLOOKUP(A1613,'Medical Examinations'!$A$1:$L$2336,4,FALSE)</f>
        <v>yes</v>
      </c>
      <c r="F1613" t="str">
        <f>VLOOKUP(A1613,'Medical Examinations'!$A$1:$L$2336,5,FALSE)</f>
        <v>No</v>
      </c>
      <c r="G1613" t="str">
        <f>VLOOKUP(A1613,'Medical Examinations'!$A$1:$L$2336,6,FALSE)</f>
        <v>No</v>
      </c>
      <c r="H1613" s="25">
        <f>VLOOKUP(A1613,'Medical Examinations'!$A$1:$L$2336,7,FALSE)</f>
        <v>2</v>
      </c>
      <c r="I1613" t="str">
        <f>VLOOKUP(A1613,'Medical Examinations'!$A$1:$L$2336,8,FALSE)</f>
        <v>No</v>
      </c>
      <c r="J1613" t="str">
        <f>VLOOKUP(A1613,'Medical Examinations'!$A$1:$L$2336,11,FALSE)</f>
        <v>Underweight</v>
      </c>
      <c r="K1613" t="str">
        <f>VLOOKUP(A1613,'Medical Examinations'!$A$1:$L$2336,12,FALSE)</f>
        <v>Diabetes</v>
      </c>
      <c r="L1613" t="str">
        <f>VLOOKUP(A1613,'Hospitalisation Details'!$A$1:$M$2344,12,FALSE)</f>
        <v>05-10-1970</v>
      </c>
      <c r="M1613">
        <f>VLOOKUP(A1613,'Hospitalisation Details'!$A$1:$M$2344,6,FALSE)</f>
        <v>6183.46</v>
      </c>
      <c r="N1613" t="str">
        <f>VLOOKUP(A1613,'Hospitalisation Details'!$A$1:$M$2344,7,FALSE)</f>
        <v>tier - 2</v>
      </c>
      <c r="O1613" t="str">
        <f>VLOOKUP(A1613,'Hospitalisation Details'!$A$1:$M$2344,8,FALSE)</f>
        <v>tier - 2</v>
      </c>
      <c r="P1613" t="str">
        <f>VLOOKUP(A1613,'Hospitalisation Details'!$A$1:$M$2344,9,FALSE)</f>
        <v>R1012</v>
      </c>
      <c r="Q1613">
        <f>VLOOKUP(A1613,'Hospitalisation Details'!$A$1:$M$2344,13,FALSE)</f>
        <v>52</v>
      </c>
    </row>
    <row r="1614" spans="1:17" ht="15.5" x14ac:dyDescent="0.35">
      <c r="A1614" s="21" t="s">
        <v>758</v>
      </c>
      <c r="B1614" t="str">
        <f>VLOOKUP('Customer Names'!A1614,'Customer Names'!$A$2:$C$2336,3,FALSE)</f>
        <v xml:space="preserve">  Lyazid</v>
      </c>
      <c r="C1614">
        <f>VLOOKUP(A1614,'Medical Examinations'!$A$1:$L$2336,2, FALSE)</f>
        <v>22.63</v>
      </c>
      <c r="D1614">
        <f>VLOOKUP(A1614,'Medical Examinations'!$A$1:$L$2336,3,FALSE)</f>
        <v>5.09</v>
      </c>
      <c r="E1614" t="str">
        <f>VLOOKUP(A1614,'Medical Examinations'!$A$1:$L$2336,4,FALSE)</f>
        <v>yes</v>
      </c>
      <c r="F1614" t="str">
        <f>VLOOKUP(A1614,'Medical Examinations'!$A$1:$L$2336,5,FALSE)</f>
        <v>No</v>
      </c>
      <c r="G1614" t="str">
        <f>VLOOKUP(A1614,'Medical Examinations'!$A$1:$L$2336,6,FALSE)</f>
        <v>No</v>
      </c>
      <c r="H1614" s="25">
        <f>VLOOKUP(A1614,'Medical Examinations'!$A$1:$L$2336,7,FALSE)</f>
        <v>0</v>
      </c>
      <c r="I1614" t="str">
        <f>VLOOKUP(A1614,'Medical Examinations'!$A$1:$L$2336,8,FALSE)</f>
        <v>No</v>
      </c>
      <c r="J1614" t="str">
        <f>VLOOKUP(A1614,'Medical Examinations'!$A$1:$L$2336,11,FALSE)</f>
        <v>Normal Weight</v>
      </c>
      <c r="K1614" t="str">
        <f>VLOOKUP(A1614,'Medical Examinations'!$A$1:$L$2336,12,FALSE)</f>
        <v>Normal</v>
      </c>
      <c r="L1614" t="str">
        <f>VLOOKUP(A1614,'Hospitalisation Details'!$A$1:$M$2344,12,FALSE)</f>
        <v>09-08-1985</v>
      </c>
      <c r="M1614">
        <f>VLOOKUP(A1614,'Hospitalisation Details'!$A$1:$M$2344,6,FALSE)</f>
        <v>6183.32</v>
      </c>
      <c r="N1614" t="str">
        <f>VLOOKUP(A1614,'Hospitalisation Details'!$A$1:$M$2344,7,FALSE)</f>
        <v>tier - 2</v>
      </c>
      <c r="O1614" t="str">
        <f>VLOOKUP(A1614,'Hospitalisation Details'!$A$1:$M$2344,8,FALSE)</f>
        <v>tier - 2</v>
      </c>
      <c r="P1614" t="str">
        <f>VLOOKUP(A1614,'Hospitalisation Details'!$A$1:$M$2344,9,FALSE)</f>
        <v>R1012</v>
      </c>
      <c r="Q1614">
        <f>VLOOKUP(A1614,'Hospitalisation Details'!$A$1:$M$2344,13,FALSE)</f>
        <v>37</v>
      </c>
    </row>
    <row r="1615" spans="1:17" ht="15.5" x14ac:dyDescent="0.35">
      <c r="A1615" s="21" t="s">
        <v>757</v>
      </c>
      <c r="B1615" t="str">
        <f>VLOOKUP('Customer Names'!A1615,'Customer Names'!$A$2:$C$2336,3,FALSE)</f>
        <v xml:space="preserve">  Lindsey A</v>
      </c>
      <c r="C1615">
        <f>VLOOKUP(A1615,'Medical Examinations'!$A$1:$L$2336,2, FALSE)</f>
        <v>23.46</v>
      </c>
      <c r="D1615">
        <f>VLOOKUP(A1615,'Medical Examinations'!$A$1:$L$2336,3,FALSE)</f>
        <v>4.21</v>
      </c>
      <c r="E1615" t="str">
        <f>VLOOKUP(A1615,'Medical Examinations'!$A$1:$L$2336,4,FALSE)</f>
        <v>No</v>
      </c>
      <c r="F1615" t="str">
        <f>VLOOKUP(A1615,'Medical Examinations'!$A$1:$L$2336,5,FALSE)</f>
        <v>No</v>
      </c>
      <c r="G1615" t="str">
        <f>VLOOKUP(A1615,'Medical Examinations'!$A$1:$L$2336,6,FALSE)</f>
        <v>No</v>
      </c>
      <c r="H1615" s="25">
        <f>VLOOKUP(A1615,'Medical Examinations'!$A$1:$L$2336,7,FALSE)</f>
        <v>1</v>
      </c>
      <c r="I1615" t="str">
        <f>VLOOKUP(A1615,'Medical Examinations'!$A$1:$L$2336,8,FALSE)</f>
        <v>No</v>
      </c>
      <c r="J1615" t="str">
        <f>VLOOKUP(A1615,'Medical Examinations'!$A$1:$L$2336,11,FALSE)</f>
        <v>Normal Weight</v>
      </c>
      <c r="K1615" t="str">
        <f>VLOOKUP(A1615,'Medical Examinations'!$A$1:$L$2336,12,FALSE)</f>
        <v>Normal</v>
      </c>
      <c r="L1615" t="str">
        <f>VLOOKUP(A1615,'Hospitalisation Details'!$A$1:$M$2344,12,FALSE)</f>
        <v>06-10-1984</v>
      </c>
      <c r="M1615">
        <f>VLOOKUP(A1615,'Hospitalisation Details'!$A$1:$M$2344,6,FALSE)</f>
        <v>6170.96</v>
      </c>
      <c r="N1615" t="str">
        <f>VLOOKUP(A1615,'Hospitalisation Details'!$A$1:$M$2344,7,FALSE)</f>
        <v>tier - 2</v>
      </c>
      <c r="O1615" t="str">
        <f>VLOOKUP(A1615,'Hospitalisation Details'!$A$1:$M$2344,8,FALSE)</f>
        <v>tier - 1</v>
      </c>
      <c r="P1615" t="str">
        <f>VLOOKUP(A1615,'Hospitalisation Details'!$A$1:$M$2344,9,FALSE)</f>
        <v>R1013</v>
      </c>
      <c r="Q1615">
        <f>VLOOKUP(A1615,'Hospitalisation Details'!$A$1:$M$2344,13,FALSE)</f>
        <v>38</v>
      </c>
    </row>
    <row r="1616" spans="1:17" ht="15.5" x14ac:dyDescent="0.35">
      <c r="A1616" s="21" t="s">
        <v>756</v>
      </c>
      <c r="B1616" t="str">
        <f>VLOOKUP('Customer Names'!A1616,'Customer Names'!$A$2:$C$2336,3,FALSE)</f>
        <v xml:space="preserve">  Chris</v>
      </c>
      <c r="C1616">
        <f>VLOOKUP(A1616,'Medical Examinations'!$A$1:$L$2336,2, FALSE)</f>
        <v>22.56</v>
      </c>
      <c r="D1616">
        <f>VLOOKUP(A1616,'Medical Examinations'!$A$1:$L$2336,3,FALSE)</f>
        <v>4.34</v>
      </c>
      <c r="E1616" t="str">
        <f>VLOOKUP(A1616,'Medical Examinations'!$A$1:$L$2336,4,FALSE)</f>
        <v>yes</v>
      </c>
      <c r="F1616" t="str">
        <f>VLOOKUP(A1616,'Medical Examinations'!$A$1:$L$2336,5,FALSE)</f>
        <v>No</v>
      </c>
      <c r="G1616" t="str">
        <f>VLOOKUP(A1616,'Medical Examinations'!$A$1:$L$2336,6,FALSE)</f>
        <v>No</v>
      </c>
      <c r="H1616" s="25">
        <f>VLOOKUP(A1616,'Medical Examinations'!$A$1:$L$2336,7,FALSE)</f>
        <v>0</v>
      </c>
      <c r="I1616" t="str">
        <f>VLOOKUP(A1616,'Medical Examinations'!$A$1:$L$2336,8,FALSE)</f>
        <v>No</v>
      </c>
      <c r="J1616" t="str">
        <f>VLOOKUP(A1616,'Medical Examinations'!$A$1:$L$2336,11,FALSE)</f>
        <v>Normal Weight</v>
      </c>
      <c r="K1616" t="str">
        <f>VLOOKUP(A1616,'Medical Examinations'!$A$1:$L$2336,12,FALSE)</f>
        <v>Normal</v>
      </c>
      <c r="L1616" t="str">
        <f>VLOOKUP(A1616,'Hospitalisation Details'!$A$1:$M$2344,12,FALSE)</f>
        <v>15-10-1985</v>
      </c>
      <c r="M1616">
        <f>VLOOKUP(A1616,'Hospitalisation Details'!$A$1:$M$2344,6,FALSE)</f>
        <v>6159.57</v>
      </c>
      <c r="N1616" t="str">
        <f>VLOOKUP(A1616,'Hospitalisation Details'!$A$1:$M$2344,7,FALSE)</f>
        <v>tier - 2</v>
      </c>
      <c r="O1616" t="str">
        <f>VLOOKUP(A1616,'Hospitalisation Details'!$A$1:$M$2344,8,FALSE)</f>
        <v>tier - 1</v>
      </c>
      <c r="P1616" t="str">
        <f>VLOOKUP(A1616,'Hospitalisation Details'!$A$1:$M$2344,9,FALSE)</f>
        <v>R1012</v>
      </c>
      <c r="Q1616">
        <f>VLOOKUP(A1616,'Hospitalisation Details'!$A$1:$M$2344,13,FALSE)</f>
        <v>37</v>
      </c>
    </row>
    <row r="1617" spans="1:17" ht="15.5" x14ac:dyDescent="0.35">
      <c r="A1617" s="21" t="s">
        <v>755</v>
      </c>
      <c r="B1617" t="str">
        <f>VLOOKUP('Customer Names'!A1617,'Customer Names'!$A$2:$C$2336,3,FALSE)</f>
        <v xml:space="preserve">  Jennifer A</v>
      </c>
      <c r="C1617">
        <f>VLOOKUP(A1617,'Medical Examinations'!$A$1:$L$2336,2, FALSE)</f>
        <v>19.28</v>
      </c>
      <c r="D1617">
        <f>VLOOKUP(A1617,'Medical Examinations'!$A$1:$L$2336,3,FALSE)</f>
        <v>11.85</v>
      </c>
      <c r="E1617" t="str">
        <f>VLOOKUP(A1617,'Medical Examinations'!$A$1:$L$2336,4,FALSE)</f>
        <v>No</v>
      </c>
      <c r="F1617" t="str">
        <f>VLOOKUP(A1617,'Medical Examinations'!$A$1:$L$2336,5,FALSE)</f>
        <v>No</v>
      </c>
      <c r="G1617" t="str">
        <f>VLOOKUP(A1617,'Medical Examinations'!$A$1:$L$2336,6,FALSE)</f>
        <v>No</v>
      </c>
      <c r="H1617" s="25">
        <f>VLOOKUP(A1617,'Medical Examinations'!$A$1:$L$2336,7,FALSE)</f>
        <v>2</v>
      </c>
      <c r="I1617" t="str">
        <f>VLOOKUP(A1617,'Medical Examinations'!$A$1:$L$2336,8,FALSE)</f>
        <v>No</v>
      </c>
      <c r="J1617" t="str">
        <f>VLOOKUP(A1617,'Medical Examinations'!$A$1:$L$2336,11,FALSE)</f>
        <v>Normal Weight</v>
      </c>
      <c r="K1617" t="str">
        <f>VLOOKUP(A1617,'Medical Examinations'!$A$1:$L$2336,12,FALSE)</f>
        <v>Diabetes</v>
      </c>
      <c r="L1617" t="str">
        <f>VLOOKUP(A1617,'Hospitalisation Details'!$A$1:$M$2344,12,FALSE)</f>
        <v>06-11-1973</v>
      </c>
      <c r="M1617">
        <f>VLOOKUP(A1617,'Hospitalisation Details'!$A$1:$M$2344,6,FALSE)</f>
        <v>6152.05</v>
      </c>
      <c r="N1617" t="str">
        <f>VLOOKUP(A1617,'Hospitalisation Details'!$A$1:$M$2344,7,FALSE)</f>
        <v>tier - 2</v>
      </c>
      <c r="O1617" t="str">
        <f>VLOOKUP(A1617,'Hospitalisation Details'!$A$1:$M$2344,8,FALSE)</f>
        <v>tier - 3</v>
      </c>
      <c r="P1617" t="str">
        <f>VLOOKUP(A1617,'Hospitalisation Details'!$A$1:$M$2344,9,FALSE)</f>
        <v>R1013</v>
      </c>
      <c r="Q1617">
        <f>VLOOKUP(A1617,'Hospitalisation Details'!$A$1:$M$2344,13,FALSE)</f>
        <v>49</v>
      </c>
    </row>
    <row r="1618" spans="1:17" ht="15.5" x14ac:dyDescent="0.35">
      <c r="A1618" s="21" t="s">
        <v>754</v>
      </c>
      <c r="B1618" t="str">
        <f>VLOOKUP('Customer Names'!A1618,'Customer Names'!$A$2:$C$2336,3,FALSE)</f>
        <v xml:space="preserve">  Leif S</v>
      </c>
      <c r="C1618">
        <f>VLOOKUP(A1618,'Medical Examinations'!$A$1:$L$2336,2, FALSE)</f>
        <v>15.37</v>
      </c>
      <c r="D1618">
        <f>VLOOKUP(A1618,'Medical Examinations'!$A$1:$L$2336,3,FALSE)</f>
        <v>9.61</v>
      </c>
      <c r="E1618" t="str">
        <f>VLOOKUP(A1618,'Medical Examinations'!$A$1:$L$2336,4,FALSE)</f>
        <v>yes</v>
      </c>
      <c r="F1618" t="str">
        <f>VLOOKUP(A1618,'Medical Examinations'!$A$1:$L$2336,5,FALSE)</f>
        <v>No</v>
      </c>
      <c r="G1618" t="str">
        <f>VLOOKUP(A1618,'Medical Examinations'!$A$1:$L$2336,6,FALSE)</f>
        <v>No</v>
      </c>
      <c r="H1618" s="25">
        <f>VLOOKUP(A1618,'Medical Examinations'!$A$1:$L$2336,7,FALSE)</f>
        <v>2</v>
      </c>
      <c r="I1618" t="str">
        <f>VLOOKUP(A1618,'Medical Examinations'!$A$1:$L$2336,8,FALSE)</f>
        <v>No</v>
      </c>
      <c r="J1618" t="str">
        <f>VLOOKUP(A1618,'Medical Examinations'!$A$1:$L$2336,11,FALSE)</f>
        <v>Underweight</v>
      </c>
      <c r="K1618" t="str">
        <f>VLOOKUP(A1618,'Medical Examinations'!$A$1:$L$2336,12,FALSE)</f>
        <v>Diabetes</v>
      </c>
      <c r="L1618" t="str">
        <f>VLOOKUP(A1618,'Hospitalisation Details'!$A$1:$M$2344,12,FALSE)</f>
        <v>14-10-1970</v>
      </c>
      <c r="M1618">
        <f>VLOOKUP(A1618,'Hospitalisation Details'!$A$1:$M$2344,6,FALSE)</f>
        <v>6147.12</v>
      </c>
      <c r="N1618" t="str">
        <f>VLOOKUP(A1618,'Hospitalisation Details'!$A$1:$M$2344,7,FALSE)</f>
        <v>tier - 2</v>
      </c>
      <c r="O1618" t="str">
        <f>VLOOKUP(A1618,'Hospitalisation Details'!$A$1:$M$2344,8,FALSE)</f>
        <v>tier - 3</v>
      </c>
      <c r="P1618" t="str">
        <f>VLOOKUP(A1618,'Hospitalisation Details'!$A$1:$M$2344,9,FALSE)</f>
        <v>R1012</v>
      </c>
      <c r="Q1618">
        <f>VLOOKUP(A1618,'Hospitalisation Details'!$A$1:$M$2344,13,FALSE)</f>
        <v>52</v>
      </c>
    </row>
    <row r="1619" spans="1:17" ht="15.5" x14ac:dyDescent="0.35">
      <c r="A1619" s="21" t="s">
        <v>753</v>
      </c>
      <c r="B1619" t="str">
        <f>VLOOKUP('Customer Names'!A1619,'Customer Names'!$A$2:$C$2336,3,FALSE)</f>
        <v xml:space="preserve">  Stephanie A</v>
      </c>
      <c r="C1619">
        <f>VLOOKUP(A1619,'Medical Examinations'!$A$1:$L$2336,2, FALSE)</f>
        <v>18.71</v>
      </c>
      <c r="D1619">
        <f>VLOOKUP(A1619,'Medical Examinations'!$A$1:$L$2336,3,FALSE)</f>
        <v>5.29</v>
      </c>
      <c r="E1619" t="str">
        <f>VLOOKUP(A1619,'Medical Examinations'!$A$1:$L$2336,4,FALSE)</f>
        <v>yes</v>
      </c>
      <c r="F1619" t="str">
        <f>VLOOKUP(A1619,'Medical Examinations'!$A$1:$L$2336,5,FALSE)</f>
        <v>No</v>
      </c>
      <c r="G1619" t="str">
        <f>VLOOKUP(A1619,'Medical Examinations'!$A$1:$L$2336,6,FALSE)</f>
        <v>No</v>
      </c>
      <c r="H1619" s="25">
        <f>VLOOKUP(A1619,'Medical Examinations'!$A$1:$L$2336,7,FALSE)</f>
        <v>0</v>
      </c>
      <c r="I1619" t="str">
        <f>VLOOKUP(A1619,'Medical Examinations'!$A$1:$L$2336,8,FALSE)</f>
        <v>No</v>
      </c>
      <c r="J1619" t="str">
        <f>VLOOKUP(A1619,'Medical Examinations'!$A$1:$L$2336,11,FALSE)</f>
        <v>Normal Weight</v>
      </c>
      <c r="K1619" t="str">
        <f>VLOOKUP(A1619,'Medical Examinations'!$A$1:$L$2336,12,FALSE)</f>
        <v>Normal</v>
      </c>
      <c r="L1619" t="str">
        <f>VLOOKUP(A1619,'Hospitalisation Details'!$A$1:$M$2344,12,FALSE)</f>
        <v>12-12-1976</v>
      </c>
      <c r="M1619">
        <f>VLOOKUP(A1619,'Hospitalisation Details'!$A$1:$M$2344,6,FALSE)</f>
        <v>6139.14</v>
      </c>
      <c r="N1619" t="str">
        <f>VLOOKUP(A1619,'Hospitalisation Details'!$A$1:$M$2344,7,FALSE)</f>
        <v>tier - 2</v>
      </c>
      <c r="O1619" t="str">
        <f>VLOOKUP(A1619,'Hospitalisation Details'!$A$1:$M$2344,8,FALSE)</f>
        <v>tier - 3</v>
      </c>
      <c r="P1619" t="str">
        <f>VLOOKUP(A1619,'Hospitalisation Details'!$A$1:$M$2344,9,FALSE)</f>
        <v>R1013</v>
      </c>
      <c r="Q1619">
        <f>VLOOKUP(A1619,'Hospitalisation Details'!$A$1:$M$2344,13,FALSE)</f>
        <v>46</v>
      </c>
    </row>
    <row r="1620" spans="1:17" ht="15.5" x14ac:dyDescent="0.35">
      <c r="A1620" s="21" t="s">
        <v>752</v>
      </c>
      <c r="B1620" t="str">
        <f>VLOOKUP('Customer Names'!A1620,'Customer Names'!$A$2:$C$2336,3,FALSE)</f>
        <v xml:space="preserve">  Bo</v>
      </c>
      <c r="C1620">
        <f>VLOOKUP(A1620,'Medical Examinations'!$A$1:$L$2336,2, FALSE)</f>
        <v>20.61</v>
      </c>
      <c r="D1620">
        <f>VLOOKUP(A1620,'Medical Examinations'!$A$1:$L$2336,3,FALSE)</f>
        <v>6.89</v>
      </c>
      <c r="E1620" t="str">
        <f>VLOOKUP(A1620,'Medical Examinations'!$A$1:$L$2336,4,FALSE)</f>
        <v>No</v>
      </c>
      <c r="F1620" t="str">
        <f>VLOOKUP(A1620,'Medical Examinations'!$A$1:$L$2336,5,FALSE)</f>
        <v>No</v>
      </c>
      <c r="G1620" t="str">
        <f>VLOOKUP(A1620,'Medical Examinations'!$A$1:$L$2336,6,FALSE)</f>
        <v>No</v>
      </c>
      <c r="H1620" s="25">
        <f>VLOOKUP(A1620,'Medical Examinations'!$A$1:$L$2336,7,FALSE)</f>
        <v>0</v>
      </c>
      <c r="I1620" t="str">
        <f>VLOOKUP(A1620,'Medical Examinations'!$A$1:$L$2336,8,FALSE)</f>
        <v>No</v>
      </c>
      <c r="J1620" t="str">
        <f>VLOOKUP(A1620,'Medical Examinations'!$A$1:$L$2336,11,FALSE)</f>
        <v>Normal Weight</v>
      </c>
      <c r="K1620" t="str">
        <f>VLOOKUP(A1620,'Medical Examinations'!$A$1:$L$2336,12,FALSE)</f>
        <v>Diabetes</v>
      </c>
      <c r="L1620" t="str">
        <f>VLOOKUP(A1620,'Hospitalisation Details'!$A$1:$M$2344,12,FALSE)</f>
        <v>05-09-1978</v>
      </c>
      <c r="M1620">
        <f>VLOOKUP(A1620,'Hospitalisation Details'!$A$1:$M$2344,6,FALSE)</f>
        <v>6138.58</v>
      </c>
      <c r="N1620" t="str">
        <f>VLOOKUP(A1620,'Hospitalisation Details'!$A$1:$M$2344,7,FALSE)</f>
        <v>tier - 2</v>
      </c>
      <c r="O1620" t="str">
        <f>VLOOKUP(A1620,'Hospitalisation Details'!$A$1:$M$2344,8,FALSE)</f>
        <v>tier - 1</v>
      </c>
      <c r="P1620" t="str">
        <f>VLOOKUP(A1620,'Hospitalisation Details'!$A$1:$M$2344,9,FALSE)</f>
        <v>R1013</v>
      </c>
      <c r="Q1620">
        <f>VLOOKUP(A1620,'Hospitalisation Details'!$A$1:$M$2344,13,FALSE)</f>
        <v>44</v>
      </c>
    </row>
    <row r="1621" spans="1:17" ht="15.5" x14ac:dyDescent="0.35">
      <c r="A1621" s="21" t="s">
        <v>751</v>
      </c>
      <c r="B1621" t="str">
        <f>VLOOKUP('Customer Names'!A1621,'Customer Names'!$A$2:$C$2336,3,FALSE)</f>
        <v xml:space="preserve">  Leah</v>
      </c>
      <c r="C1621">
        <f>VLOOKUP(A1621,'Medical Examinations'!$A$1:$L$2336,2, FALSE)</f>
        <v>15.99</v>
      </c>
      <c r="D1621">
        <f>VLOOKUP(A1621,'Medical Examinations'!$A$1:$L$2336,3,FALSE)</f>
        <v>4.57</v>
      </c>
      <c r="E1621" t="str">
        <f>VLOOKUP(A1621,'Medical Examinations'!$A$1:$L$2336,4,FALSE)</f>
        <v>yes</v>
      </c>
      <c r="F1621" t="str">
        <f>VLOOKUP(A1621,'Medical Examinations'!$A$1:$L$2336,5,FALSE)</f>
        <v>No</v>
      </c>
      <c r="G1621" t="str">
        <f>VLOOKUP(A1621,'Medical Examinations'!$A$1:$L$2336,6,FALSE)</f>
        <v>Yes</v>
      </c>
      <c r="H1621" s="25">
        <f>VLOOKUP(A1621,'Medical Examinations'!$A$1:$L$2336,7,FALSE)</f>
        <v>1</v>
      </c>
      <c r="I1621" t="str">
        <f>VLOOKUP(A1621,'Medical Examinations'!$A$1:$L$2336,8,FALSE)</f>
        <v>No</v>
      </c>
      <c r="J1621" t="str">
        <f>VLOOKUP(A1621,'Medical Examinations'!$A$1:$L$2336,11,FALSE)</f>
        <v>Underweight</v>
      </c>
      <c r="K1621" t="str">
        <f>VLOOKUP(A1621,'Medical Examinations'!$A$1:$L$2336,12,FALSE)</f>
        <v>Normal</v>
      </c>
      <c r="L1621" t="str">
        <f>VLOOKUP(A1621,'Hospitalisation Details'!$A$1:$M$2344,12,FALSE)</f>
        <v>09-11-1969</v>
      </c>
      <c r="M1621">
        <f>VLOOKUP(A1621,'Hospitalisation Details'!$A$1:$M$2344,6,FALSE)</f>
        <v>6138.5</v>
      </c>
      <c r="N1621" t="str">
        <f>VLOOKUP(A1621,'Hospitalisation Details'!$A$1:$M$2344,7,FALSE)</f>
        <v>tier - 2</v>
      </c>
      <c r="O1621" t="str">
        <f>VLOOKUP(A1621,'Hospitalisation Details'!$A$1:$M$2344,8,FALSE)</f>
        <v>tier - 2</v>
      </c>
      <c r="P1621" t="str">
        <f>VLOOKUP(A1621,'Hospitalisation Details'!$A$1:$M$2344,9,FALSE)</f>
        <v>R1011</v>
      </c>
      <c r="Q1621">
        <f>VLOOKUP(A1621,'Hospitalisation Details'!$A$1:$M$2344,13,FALSE)</f>
        <v>53</v>
      </c>
    </row>
    <row r="1622" spans="1:17" ht="15.5" x14ac:dyDescent="0.35">
      <c r="A1622" s="21" t="s">
        <v>750</v>
      </c>
      <c r="B1622" t="str">
        <f>VLOOKUP('Customer Names'!A1622,'Customer Names'!$A$2:$C$2336,3,FALSE)</f>
        <v xml:space="preserve">  Kara Lynne</v>
      </c>
      <c r="C1622">
        <f>VLOOKUP(A1622,'Medical Examinations'!$A$1:$L$2336,2, FALSE)</f>
        <v>33.155000000000001</v>
      </c>
      <c r="D1622">
        <f>VLOOKUP(A1622,'Medical Examinations'!$A$1:$L$2336,3,FALSE)</f>
        <v>4.32</v>
      </c>
      <c r="E1622" t="str">
        <f>VLOOKUP(A1622,'Medical Examinations'!$A$1:$L$2336,4,FALSE)</f>
        <v>No</v>
      </c>
      <c r="F1622" t="str">
        <f>VLOOKUP(A1622,'Medical Examinations'!$A$1:$L$2336,5,FALSE)</f>
        <v>No</v>
      </c>
      <c r="G1622" t="str">
        <f>VLOOKUP(A1622,'Medical Examinations'!$A$1:$L$2336,6,FALSE)</f>
        <v>No</v>
      </c>
      <c r="H1622" s="25">
        <f>VLOOKUP(A1622,'Medical Examinations'!$A$1:$L$2336,7,FALSE)</f>
        <v>0</v>
      </c>
      <c r="I1622" t="str">
        <f>VLOOKUP(A1622,'Medical Examinations'!$A$1:$L$2336,8,FALSE)</f>
        <v>No</v>
      </c>
      <c r="J1622" t="str">
        <f>VLOOKUP(A1622,'Medical Examinations'!$A$1:$L$2336,11,FALSE)</f>
        <v>Obesity</v>
      </c>
      <c r="K1622" t="str">
        <f>VLOOKUP(A1622,'Medical Examinations'!$A$1:$L$2336,12,FALSE)</f>
        <v>Normal</v>
      </c>
      <c r="L1622" t="str">
        <f>VLOOKUP(A1622,'Hospitalisation Details'!$A$1:$M$2344,12,FALSE)</f>
        <v>18-08-1990</v>
      </c>
      <c r="M1622">
        <f>VLOOKUP(A1622,'Hospitalisation Details'!$A$1:$M$2344,6,FALSE)</f>
        <v>6128.8</v>
      </c>
      <c r="N1622" t="str">
        <f>VLOOKUP(A1622,'Hospitalisation Details'!$A$1:$M$2344,7,FALSE)</f>
        <v>tier - 2</v>
      </c>
      <c r="O1622" t="str">
        <f>VLOOKUP(A1622,'Hospitalisation Details'!$A$1:$M$2344,8,FALSE)</f>
        <v>tier - 3</v>
      </c>
      <c r="P1622" t="str">
        <f>VLOOKUP(A1622,'Hospitalisation Details'!$A$1:$M$2344,9,FALSE)</f>
        <v>R1012</v>
      </c>
      <c r="Q1622">
        <f>VLOOKUP(A1622,'Hospitalisation Details'!$A$1:$M$2344,13,FALSE)</f>
        <v>32</v>
      </c>
    </row>
    <row r="1623" spans="1:17" ht="15.5" x14ac:dyDescent="0.35">
      <c r="A1623" s="21" t="s">
        <v>749</v>
      </c>
      <c r="B1623" t="str">
        <f>VLOOKUP('Customer Names'!A1623,'Customer Names'!$A$2:$C$2336,3,FALSE)</f>
        <v xml:space="preserve">  Jeffrey</v>
      </c>
      <c r="C1623">
        <f>VLOOKUP(A1623,'Medical Examinations'!$A$1:$L$2336,2, FALSE)</f>
        <v>26.22</v>
      </c>
      <c r="D1623">
        <f>VLOOKUP(A1623,'Medical Examinations'!$A$1:$L$2336,3,FALSE)</f>
        <v>5.57</v>
      </c>
      <c r="E1623" t="str">
        <f>VLOOKUP(A1623,'Medical Examinations'!$A$1:$L$2336,4,FALSE)</f>
        <v>yes</v>
      </c>
      <c r="F1623" t="str">
        <f>VLOOKUP(A1623,'Medical Examinations'!$A$1:$L$2336,5,FALSE)</f>
        <v>No</v>
      </c>
      <c r="G1623" t="str">
        <f>VLOOKUP(A1623,'Medical Examinations'!$A$1:$L$2336,6,FALSE)</f>
        <v>Yes</v>
      </c>
      <c r="H1623" s="25">
        <f>VLOOKUP(A1623,'Medical Examinations'!$A$1:$L$2336,7,FALSE)</f>
        <v>1</v>
      </c>
      <c r="I1623" t="str">
        <f>VLOOKUP(A1623,'Medical Examinations'!$A$1:$L$2336,8,FALSE)</f>
        <v>No</v>
      </c>
      <c r="J1623" t="str">
        <f>VLOOKUP(A1623,'Medical Examinations'!$A$1:$L$2336,11,FALSE)</f>
        <v>Over Weight</v>
      </c>
      <c r="K1623" t="str">
        <f>VLOOKUP(A1623,'Medical Examinations'!$A$1:$L$2336,12,FALSE)</f>
        <v>Normal</v>
      </c>
      <c r="L1623" t="str">
        <f>VLOOKUP(A1623,'Hospitalisation Details'!$A$1:$M$2344,12,FALSE)</f>
        <v>16-11-1983</v>
      </c>
      <c r="M1623">
        <f>VLOOKUP(A1623,'Hospitalisation Details'!$A$1:$M$2344,6,FALSE)</f>
        <v>6123.57</v>
      </c>
      <c r="N1623" t="str">
        <f>VLOOKUP(A1623,'Hospitalisation Details'!$A$1:$M$2344,7,FALSE)</f>
        <v>tier - 3</v>
      </c>
      <c r="O1623" t="str">
        <f>VLOOKUP(A1623,'Hospitalisation Details'!$A$1:$M$2344,8,FALSE)</f>
        <v>tier - 2</v>
      </c>
      <c r="P1623" t="str">
        <f>VLOOKUP(A1623,'Hospitalisation Details'!$A$1:$M$2344,9,FALSE)</f>
        <v>R1012</v>
      </c>
      <c r="Q1623">
        <f>VLOOKUP(A1623,'Hospitalisation Details'!$A$1:$M$2344,13,FALSE)</f>
        <v>39</v>
      </c>
    </row>
    <row r="1624" spans="1:17" ht="15.5" x14ac:dyDescent="0.35">
      <c r="A1624" s="21" t="s">
        <v>748</v>
      </c>
      <c r="B1624" t="str">
        <f>VLOOKUP('Customer Names'!A1624,'Customer Names'!$A$2:$C$2336,3,FALSE)</f>
        <v xml:space="preserve">  Justin</v>
      </c>
      <c r="C1624">
        <f>VLOOKUP(A1624,'Medical Examinations'!$A$1:$L$2336,2, FALSE)</f>
        <v>21.85</v>
      </c>
      <c r="D1624">
        <f>VLOOKUP(A1624,'Medical Examinations'!$A$1:$L$2336,3,FALSE)</f>
        <v>5.26</v>
      </c>
      <c r="E1624" t="str">
        <f>VLOOKUP(A1624,'Medical Examinations'!$A$1:$L$2336,4,FALSE)</f>
        <v>yes</v>
      </c>
      <c r="F1624" t="str">
        <f>VLOOKUP(A1624,'Medical Examinations'!$A$1:$L$2336,5,FALSE)</f>
        <v>No</v>
      </c>
      <c r="G1624" t="str">
        <f>VLOOKUP(A1624,'Medical Examinations'!$A$1:$L$2336,6,FALSE)</f>
        <v>Yes</v>
      </c>
      <c r="H1624" s="25">
        <f>VLOOKUP(A1624,'Medical Examinations'!$A$1:$L$2336,7,FALSE)</f>
        <v>1</v>
      </c>
      <c r="I1624" t="str">
        <f>VLOOKUP(A1624,'Medical Examinations'!$A$1:$L$2336,8,FALSE)</f>
        <v>No</v>
      </c>
      <c r="J1624" t="str">
        <f>VLOOKUP(A1624,'Medical Examinations'!$A$1:$L$2336,11,FALSE)</f>
        <v>Normal Weight</v>
      </c>
      <c r="K1624" t="str">
        <f>VLOOKUP(A1624,'Medical Examinations'!$A$1:$L$2336,12,FALSE)</f>
        <v>Normal</v>
      </c>
      <c r="L1624" t="str">
        <f>VLOOKUP(A1624,'Hospitalisation Details'!$A$1:$M$2344,12,FALSE)</f>
        <v>11-08-1983</v>
      </c>
      <c r="M1624">
        <f>VLOOKUP(A1624,'Hospitalisation Details'!$A$1:$M$2344,6,FALSE)</f>
        <v>6117.49</v>
      </c>
      <c r="N1624" t="str">
        <f>VLOOKUP(A1624,'Hospitalisation Details'!$A$1:$M$2344,7,FALSE)</f>
        <v>tier - 2</v>
      </c>
      <c r="O1624" t="str">
        <f>VLOOKUP(A1624,'Hospitalisation Details'!$A$1:$M$2344,8,FALSE)</f>
        <v>tier - 3</v>
      </c>
      <c r="P1624" t="str">
        <f>VLOOKUP(A1624,'Hospitalisation Details'!$A$1:$M$2344,9,FALSE)</f>
        <v>R1012</v>
      </c>
      <c r="Q1624">
        <f>VLOOKUP(A1624,'Hospitalisation Details'!$A$1:$M$2344,13,FALSE)</f>
        <v>39</v>
      </c>
    </row>
    <row r="1625" spans="1:17" ht="15.5" x14ac:dyDescent="0.35">
      <c r="A1625" s="21" t="s">
        <v>747</v>
      </c>
      <c r="B1625" t="str">
        <f>VLOOKUP('Customer Names'!A1625,'Customer Names'!$A$2:$C$2336,3,FALSE)</f>
        <v xml:space="preserve">  Emily</v>
      </c>
      <c r="C1625">
        <f>VLOOKUP(A1625,'Medical Examinations'!$A$1:$L$2336,2, FALSE)</f>
        <v>30.495000000000001</v>
      </c>
      <c r="D1625">
        <f>VLOOKUP(A1625,'Medical Examinations'!$A$1:$L$2336,3,FALSE)</f>
        <v>6.25</v>
      </c>
      <c r="E1625" t="str">
        <f>VLOOKUP(A1625,'Medical Examinations'!$A$1:$L$2336,4,FALSE)</f>
        <v>No</v>
      </c>
      <c r="F1625" t="str">
        <f>VLOOKUP(A1625,'Medical Examinations'!$A$1:$L$2336,5,FALSE)</f>
        <v>No</v>
      </c>
      <c r="G1625" t="str">
        <f>VLOOKUP(A1625,'Medical Examinations'!$A$1:$L$2336,6,FALSE)</f>
        <v>No</v>
      </c>
      <c r="H1625" s="25">
        <f>VLOOKUP(A1625,'Medical Examinations'!$A$1:$L$2336,7,FALSE)</f>
        <v>0</v>
      </c>
      <c r="I1625" t="str">
        <f>VLOOKUP(A1625,'Medical Examinations'!$A$1:$L$2336,8,FALSE)</f>
        <v>No</v>
      </c>
      <c r="J1625" t="str">
        <f>VLOOKUP(A1625,'Medical Examinations'!$A$1:$L$2336,11,FALSE)</f>
        <v>Obesity</v>
      </c>
      <c r="K1625" t="str">
        <f>VLOOKUP(A1625,'Medical Examinations'!$A$1:$L$2336,12,FALSE)</f>
        <v>Prediabetes</v>
      </c>
      <c r="L1625" t="str">
        <f>VLOOKUP(A1625,'Hospitalisation Details'!$A$1:$M$2344,12,FALSE)</f>
        <v>25-07-1991</v>
      </c>
      <c r="M1625">
        <f>VLOOKUP(A1625,'Hospitalisation Details'!$A$1:$M$2344,6,FALSE)</f>
        <v>6113.23</v>
      </c>
      <c r="N1625" t="str">
        <f>VLOOKUP(A1625,'Hospitalisation Details'!$A$1:$M$2344,7,FALSE)</f>
        <v>tier - 2</v>
      </c>
      <c r="O1625" t="str">
        <f>VLOOKUP(A1625,'Hospitalisation Details'!$A$1:$M$2344,8,FALSE)</f>
        <v>tier - 2</v>
      </c>
      <c r="P1625" t="str">
        <f>VLOOKUP(A1625,'Hospitalisation Details'!$A$1:$M$2344,9,FALSE)</f>
        <v>R1024</v>
      </c>
      <c r="Q1625">
        <f>VLOOKUP(A1625,'Hospitalisation Details'!$A$1:$M$2344,13,FALSE)</f>
        <v>32</v>
      </c>
    </row>
    <row r="1626" spans="1:17" ht="15.5" x14ac:dyDescent="0.35">
      <c r="A1626" s="21" t="s">
        <v>746</v>
      </c>
      <c r="B1626" t="str">
        <f>VLOOKUP('Customer Names'!A1626,'Customer Names'!$A$2:$C$2336,3,FALSE)</f>
        <v xml:space="preserve">  Rebecca</v>
      </c>
      <c r="C1626">
        <f>VLOOKUP(A1626,'Medical Examinations'!$A$1:$L$2336,2, FALSE)</f>
        <v>34.104999999999997</v>
      </c>
      <c r="D1626">
        <f>VLOOKUP(A1626,'Medical Examinations'!$A$1:$L$2336,3,FALSE)</f>
        <v>5.67</v>
      </c>
      <c r="E1626" t="str">
        <f>VLOOKUP(A1626,'Medical Examinations'!$A$1:$L$2336,4,FALSE)</f>
        <v>yes</v>
      </c>
      <c r="F1626" t="str">
        <f>VLOOKUP(A1626,'Medical Examinations'!$A$1:$L$2336,5,FALSE)</f>
        <v>No</v>
      </c>
      <c r="G1626" t="str">
        <f>VLOOKUP(A1626,'Medical Examinations'!$A$1:$L$2336,6,FALSE)</f>
        <v>No</v>
      </c>
      <c r="H1626" s="25">
        <f>VLOOKUP(A1626,'Medical Examinations'!$A$1:$L$2336,7,FALSE)</f>
        <v>0</v>
      </c>
      <c r="I1626" t="str">
        <f>VLOOKUP(A1626,'Medical Examinations'!$A$1:$L$2336,8,FALSE)</f>
        <v>No</v>
      </c>
      <c r="J1626" t="str">
        <f>VLOOKUP(A1626,'Medical Examinations'!$A$1:$L$2336,11,FALSE)</f>
        <v>Obesity</v>
      </c>
      <c r="K1626" t="str">
        <f>VLOOKUP(A1626,'Medical Examinations'!$A$1:$L$2336,12,FALSE)</f>
        <v>Normal</v>
      </c>
      <c r="L1626" t="str">
        <f>VLOOKUP(A1626,'Hospitalisation Details'!$A$1:$M$2344,12,FALSE)</f>
        <v>21-07-1985</v>
      </c>
      <c r="M1626">
        <f>VLOOKUP(A1626,'Hospitalisation Details'!$A$1:$M$2344,6,FALSE)</f>
        <v>6112.35</v>
      </c>
      <c r="N1626" t="str">
        <f>VLOOKUP(A1626,'Hospitalisation Details'!$A$1:$M$2344,7,FALSE)</f>
        <v>tier - 2</v>
      </c>
      <c r="O1626" t="str">
        <f>VLOOKUP(A1626,'Hospitalisation Details'!$A$1:$M$2344,8,FALSE)</f>
        <v>tier - 1</v>
      </c>
      <c r="P1626" t="str">
        <f>VLOOKUP(A1626,'Hospitalisation Details'!$A$1:$M$2344,9,FALSE)</f>
        <v>R1012</v>
      </c>
      <c r="Q1626">
        <f>VLOOKUP(A1626,'Hospitalisation Details'!$A$1:$M$2344,13,FALSE)</f>
        <v>38</v>
      </c>
    </row>
    <row r="1627" spans="1:17" ht="15.5" x14ac:dyDescent="0.35">
      <c r="A1627" s="21" t="s">
        <v>745</v>
      </c>
      <c r="B1627" t="str">
        <f>VLOOKUP('Customer Names'!A1627,'Customer Names'!$A$2:$C$2336,3,FALSE)</f>
        <v xml:space="preserve">  Allie</v>
      </c>
      <c r="C1627">
        <f>VLOOKUP(A1627,'Medical Examinations'!$A$1:$L$2336,2, FALSE)</f>
        <v>32.770000000000003</v>
      </c>
      <c r="D1627">
        <f>VLOOKUP(A1627,'Medical Examinations'!$A$1:$L$2336,3,FALSE)</f>
        <v>4.42</v>
      </c>
      <c r="E1627" t="str">
        <f>VLOOKUP(A1627,'Medical Examinations'!$A$1:$L$2336,4,FALSE)</f>
        <v>yes</v>
      </c>
      <c r="F1627" t="str">
        <f>VLOOKUP(A1627,'Medical Examinations'!$A$1:$L$2336,5,FALSE)</f>
        <v>No</v>
      </c>
      <c r="G1627" t="str">
        <f>VLOOKUP(A1627,'Medical Examinations'!$A$1:$L$2336,6,FALSE)</f>
        <v>No</v>
      </c>
      <c r="H1627" s="25">
        <f>VLOOKUP(A1627,'Medical Examinations'!$A$1:$L$2336,7,FALSE)</f>
        <v>1</v>
      </c>
      <c r="I1627" t="str">
        <f>VLOOKUP(A1627,'Medical Examinations'!$A$1:$L$2336,8,FALSE)</f>
        <v>No</v>
      </c>
      <c r="J1627" t="str">
        <f>VLOOKUP(A1627,'Medical Examinations'!$A$1:$L$2336,11,FALSE)</f>
        <v>Obesity</v>
      </c>
      <c r="K1627" t="str">
        <f>VLOOKUP(A1627,'Medical Examinations'!$A$1:$L$2336,12,FALSE)</f>
        <v>Normal</v>
      </c>
      <c r="L1627" t="str">
        <f>VLOOKUP(A1627,'Hospitalisation Details'!$A$1:$M$2344,12,FALSE)</f>
        <v>09-09-1995</v>
      </c>
      <c r="M1627">
        <f>VLOOKUP(A1627,'Hospitalisation Details'!$A$1:$M$2344,6,FALSE)</f>
        <v>6111.95</v>
      </c>
      <c r="N1627" t="str">
        <f>VLOOKUP(A1627,'Hospitalisation Details'!$A$1:$M$2344,7,FALSE)</f>
        <v>tier - 2</v>
      </c>
      <c r="O1627" t="str">
        <f>VLOOKUP(A1627,'Hospitalisation Details'!$A$1:$M$2344,8,FALSE)</f>
        <v>tier - 3</v>
      </c>
      <c r="P1627" t="str">
        <f>VLOOKUP(A1627,'Hospitalisation Details'!$A$1:$M$2344,9,FALSE)</f>
        <v>R1026</v>
      </c>
      <c r="Q1627">
        <f>VLOOKUP(A1627,'Hospitalisation Details'!$A$1:$M$2344,13,FALSE)</f>
        <v>27</v>
      </c>
    </row>
    <row r="1628" spans="1:17" ht="15.5" x14ac:dyDescent="0.35">
      <c r="A1628" s="21" t="s">
        <v>744</v>
      </c>
      <c r="B1628" t="str">
        <f>VLOOKUP('Customer Names'!A1628,'Customer Names'!$A$2:$C$2336,3,FALSE)</f>
        <v xml:space="preserve">  Trasi</v>
      </c>
      <c r="C1628">
        <f>VLOOKUP(A1628,'Medical Examinations'!$A$1:$L$2336,2, FALSE)</f>
        <v>16.850000000000001</v>
      </c>
      <c r="D1628">
        <f>VLOOKUP(A1628,'Medical Examinations'!$A$1:$L$2336,3,FALSE)</f>
        <v>11.75</v>
      </c>
      <c r="E1628" t="str">
        <f>VLOOKUP(A1628,'Medical Examinations'!$A$1:$L$2336,4,FALSE)</f>
        <v>yes</v>
      </c>
      <c r="F1628" t="str">
        <f>VLOOKUP(A1628,'Medical Examinations'!$A$1:$L$2336,5,FALSE)</f>
        <v>No</v>
      </c>
      <c r="G1628" t="str">
        <f>VLOOKUP(A1628,'Medical Examinations'!$A$1:$L$2336,6,FALSE)</f>
        <v>No</v>
      </c>
      <c r="H1628" s="25">
        <f>VLOOKUP(A1628,'Medical Examinations'!$A$1:$L$2336,7,FALSE)</f>
        <v>2</v>
      </c>
      <c r="I1628" t="str">
        <f>VLOOKUP(A1628,'Medical Examinations'!$A$1:$L$2336,8,FALSE)</f>
        <v>No</v>
      </c>
      <c r="J1628" t="str">
        <f>VLOOKUP(A1628,'Medical Examinations'!$A$1:$L$2336,11,FALSE)</f>
        <v>Underweight</v>
      </c>
      <c r="K1628" t="str">
        <f>VLOOKUP(A1628,'Medical Examinations'!$A$1:$L$2336,12,FALSE)</f>
        <v>Diabetes</v>
      </c>
      <c r="L1628" t="str">
        <f>VLOOKUP(A1628,'Hospitalisation Details'!$A$1:$M$2344,12,FALSE)</f>
        <v>09-06-1970</v>
      </c>
      <c r="M1628">
        <f>VLOOKUP(A1628,'Hospitalisation Details'!$A$1:$M$2344,6,FALSE)</f>
        <v>6098.38</v>
      </c>
      <c r="N1628" t="str">
        <f>VLOOKUP(A1628,'Hospitalisation Details'!$A$1:$M$2344,7,FALSE)</f>
        <v>tier - 2</v>
      </c>
      <c r="O1628" t="str">
        <f>VLOOKUP(A1628,'Hospitalisation Details'!$A$1:$M$2344,8,FALSE)</f>
        <v>tier - 2</v>
      </c>
      <c r="P1628" t="str">
        <f>VLOOKUP(A1628,'Hospitalisation Details'!$A$1:$M$2344,9,FALSE)</f>
        <v>R1013</v>
      </c>
      <c r="Q1628">
        <f>VLOOKUP(A1628,'Hospitalisation Details'!$A$1:$M$2344,13,FALSE)</f>
        <v>53</v>
      </c>
    </row>
    <row r="1629" spans="1:17" ht="15.5" x14ac:dyDescent="0.35">
      <c r="A1629" s="21" t="s">
        <v>743</v>
      </c>
      <c r="B1629" t="str">
        <f>VLOOKUP('Customer Names'!A1629,'Customer Names'!$A$2:$C$2336,3,FALSE)</f>
        <v xml:space="preserve">  Kevin</v>
      </c>
      <c r="C1629">
        <f>VLOOKUP(A1629,'Medical Examinations'!$A$1:$L$2336,2, FALSE)</f>
        <v>34.700000000000003</v>
      </c>
      <c r="D1629">
        <f>VLOOKUP(A1629,'Medical Examinations'!$A$1:$L$2336,3,FALSE)</f>
        <v>6.06</v>
      </c>
      <c r="E1629" t="str">
        <f>VLOOKUP(A1629,'Medical Examinations'!$A$1:$L$2336,4,FALSE)</f>
        <v>No</v>
      </c>
      <c r="F1629" t="str">
        <f>VLOOKUP(A1629,'Medical Examinations'!$A$1:$L$2336,5,FALSE)</f>
        <v>No</v>
      </c>
      <c r="G1629" t="str">
        <f>VLOOKUP(A1629,'Medical Examinations'!$A$1:$L$2336,6,FALSE)</f>
        <v>No</v>
      </c>
      <c r="H1629" s="25">
        <f>VLOOKUP(A1629,'Medical Examinations'!$A$1:$L$2336,7,FALSE)</f>
        <v>1</v>
      </c>
      <c r="I1629" t="str">
        <f>VLOOKUP(A1629,'Medical Examinations'!$A$1:$L$2336,8,FALSE)</f>
        <v>No</v>
      </c>
      <c r="J1629" t="str">
        <f>VLOOKUP(A1629,'Medical Examinations'!$A$1:$L$2336,11,FALSE)</f>
        <v>Obesity</v>
      </c>
      <c r="K1629" t="str">
        <f>VLOOKUP(A1629,'Medical Examinations'!$A$1:$L$2336,12,FALSE)</f>
        <v>Prediabetes</v>
      </c>
      <c r="L1629" t="str">
        <f>VLOOKUP(A1629,'Hospitalisation Details'!$A$1:$M$2344,12,FALSE)</f>
        <v>25-07-1984</v>
      </c>
      <c r="M1629">
        <f>VLOOKUP(A1629,'Hospitalisation Details'!$A$1:$M$2344,6,FALSE)</f>
        <v>6082.41</v>
      </c>
      <c r="N1629" t="str">
        <f>VLOOKUP(A1629,'Hospitalisation Details'!$A$1:$M$2344,7,FALSE)</f>
        <v>tier - 1</v>
      </c>
      <c r="O1629" t="str">
        <f>VLOOKUP(A1629,'Hospitalisation Details'!$A$1:$M$2344,8,FALSE)</f>
        <v>tier - 2</v>
      </c>
      <c r="P1629" t="str">
        <f>VLOOKUP(A1629,'Hospitalisation Details'!$A$1:$M$2344,9,FALSE)</f>
        <v>R1011</v>
      </c>
      <c r="Q1629">
        <f>VLOOKUP(A1629,'Hospitalisation Details'!$A$1:$M$2344,13,FALSE)</f>
        <v>39</v>
      </c>
    </row>
    <row r="1630" spans="1:17" ht="15.5" x14ac:dyDescent="0.35">
      <c r="A1630" s="21" t="s">
        <v>742</v>
      </c>
      <c r="B1630" t="str">
        <f>VLOOKUP('Customer Names'!A1630,'Customer Names'!$A$2:$C$2336,3,FALSE)</f>
        <v xml:space="preserve">  Fernando</v>
      </c>
      <c r="C1630">
        <f>VLOOKUP(A1630,'Medical Examinations'!$A$1:$L$2336,2, FALSE)</f>
        <v>37.049999999999997</v>
      </c>
      <c r="D1630">
        <f>VLOOKUP(A1630,'Medical Examinations'!$A$1:$L$2336,3,FALSE)</f>
        <v>5.48</v>
      </c>
      <c r="E1630" t="str">
        <f>VLOOKUP(A1630,'Medical Examinations'!$A$1:$L$2336,4,FALSE)</f>
        <v>No</v>
      </c>
      <c r="F1630" t="str">
        <f>VLOOKUP(A1630,'Medical Examinations'!$A$1:$L$2336,5,FALSE)</f>
        <v>No</v>
      </c>
      <c r="G1630" t="str">
        <f>VLOOKUP(A1630,'Medical Examinations'!$A$1:$L$2336,6,FALSE)</f>
        <v>No</v>
      </c>
      <c r="H1630" s="25">
        <f>VLOOKUP(A1630,'Medical Examinations'!$A$1:$L$2336,7,FALSE)</f>
        <v>1</v>
      </c>
      <c r="I1630" t="str">
        <f>VLOOKUP(A1630,'Medical Examinations'!$A$1:$L$2336,8,FALSE)</f>
        <v>No</v>
      </c>
      <c r="J1630" t="str">
        <f>VLOOKUP(A1630,'Medical Examinations'!$A$1:$L$2336,11,FALSE)</f>
        <v>Obesity</v>
      </c>
      <c r="K1630" t="str">
        <f>VLOOKUP(A1630,'Medical Examinations'!$A$1:$L$2336,12,FALSE)</f>
        <v>Normal</v>
      </c>
      <c r="L1630" t="str">
        <f>VLOOKUP(A1630,'Hospitalisation Details'!$A$1:$M$2344,12,FALSE)</f>
        <v>14-10-1984</v>
      </c>
      <c r="M1630">
        <f>VLOOKUP(A1630,'Hospitalisation Details'!$A$1:$M$2344,6,FALSE)</f>
        <v>6079.67</v>
      </c>
      <c r="N1630" t="str">
        <f>VLOOKUP(A1630,'Hospitalisation Details'!$A$1:$M$2344,7,FALSE)</f>
        <v>tier - 1</v>
      </c>
      <c r="O1630" t="str">
        <f>VLOOKUP(A1630,'Hospitalisation Details'!$A$1:$M$2344,8,FALSE)</f>
        <v>tier - 1</v>
      </c>
      <c r="P1630" t="str">
        <f>VLOOKUP(A1630,'Hospitalisation Details'!$A$1:$M$2344,9,FALSE)</f>
        <v>R1014</v>
      </c>
      <c r="Q1630">
        <f>VLOOKUP(A1630,'Hospitalisation Details'!$A$1:$M$2344,13,FALSE)</f>
        <v>38</v>
      </c>
    </row>
    <row r="1631" spans="1:17" ht="15.5" x14ac:dyDescent="0.35">
      <c r="A1631" s="21" t="s">
        <v>741</v>
      </c>
      <c r="B1631" t="str">
        <f>VLOOKUP('Customer Names'!A1631,'Customer Names'!$A$2:$C$2336,3,FALSE)</f>
        <v xml:space="preserve">  Ieva</v>
      </c>
      <c r="C1631">
        <f>VLOOKUP(A1631,'Medical Examinations'!$A$1:$L$2336,2, FALSE)</f>
        <v>18.78</v>
      </c>
      <c r="D1631">
        <f>VLOOKUP(A1631,'Medical Examinations'!$A$1:$L$2336,3,FALSE)</f>
        <v>4.45</v>
      </c>
      <c r="E1631" t="str">
        <f>VLOOKUP(A1631,'Medical Examinations'!$A$1:$L$2336,4,FALSE)</f>
        <v>No</v>
      </c>
      <c r="F1631" t="str">
        <f>VLOOKUP(A1631,'Medical Examinations'!$A$1:$L$2336,5,FALSE)</f>
        <v>No</v>
      </c>
      <c r="G1631" t="str">
        <f>VLOOKUP(A1631,'Medical Examinations'!$A$1:$L$2336,6,FALSE)</f>
        <v>Yes</v>
      </c>
      <c r="H1631" s="25">
        <f>VLOOKUP(A1631,'Medical Examinations'!$A$1:$L$2336,7,FALSE)</f>
        <v>1</v>
      </c>
      <c r="I1631" t="str">
        <f>VLOOKUP(A1631,'Medical Examinations'!$A$1:$L$2336,8,FALSE)</f>
        <v>No</v>
      </c>
      <c r="J1631" t="str">
        <f>VLOOKUP(A1631,'Medical Examinations'!$A$1:$L$2336,11,FALSE)</f>
        <v>Normal Weight</v>
      </c>
      <c r="K1631" t="str">
        <f>VLOOKUP(A1631,'Medical Examinations'!$A$1:$L$2336,12,FALSE)</f>
        <v>Normal</v>
      </c>
      <c r="L1631" t="str">
        <f>VLOOKUP(A1631,'Hospitalisation Details'!$A$1:$M$2344,12,FALSE)</f>
        <v>08-08-1979</v>
      </c>
      <c r="M1631">
        <f>VLOOKUP(A1631,'Hospitalisation Details'!$A$1:$M$2344,6,FALSE)</f>
        <v>6074.37</v>
      </c>
      <c r="N1631" t="str">
        <f>VLOOKUP(A1631,'Hospitalisation Details'!$A$1:$M$2344,7,FALSE)</f>
        <v>tier - 2</v>
      </c>
      <c r="O1631" t="str">
        <f>VLOOKUP(A1631,'Hospitalisation Details'!$A$1:$M$2344,8,FALSE)</f>
        <v>tier - 2</v>
      </c>
      <c r="P1631" t="str">
        <f>VLOOKUP(A1631,'Hospitalisation Details'!$A$1:$M$2344,9,FALSE)</f>
        <v>R1012</v>
      </c>
      <c r="Q1631">
        <f>VLOOKUP(A1631,'Hospitalisation Details'!$A$1:$M$2344,13,FALSE)</f>
        <v>43</v>
      </c>
    </row>
    <row r="1632" spans="1:17" ht="15.5" x14ac:dyDescent="0.35">
      <c r="A1632" s="21" t="s">
        <v>740</v>
      </c>
      <c r="B1632" t="str">
        <f>VLOOKUP('Customer Names'!A1632,'Customer Names'!$A$2:$C$2336,3,FALSE)</f>
        <v xml:space="preserve">  Chris</v>
      </c>
      <c r="C1632">
        <f>VLOOKUP(A1632,'Medical Examinations'!$A$1:$L$2336,2, FALSE)</f>
        <v>28.024999999999999</v>
      </c>
      <c r="D1632">
        <f>VLOOKUP(A1632,'Medical Examinations'!$A$1:$L$2336,3,FALSE)</f>
        <v>5</v>
      </c>
      <c r="E1632" t="str">
        <f>VLOOKUP(A1632,'Medical Examinations'!$A$1:$L$2336,4,FALSE)</f>
        <v>No</v>
      </c>
      <c r="F1632" t="str">
        <f>VLOOKUP(A1632,'Medical Examinations'!$A$1:$L$2336,5,FALSE)</f>
        <v>No</v>
      </c>
      <c r="G1632" t="str">
        <f>VLOOKUP(A1632,'Medical Examinations'!$A$1:$L$2336,6,FALSE)</f>
        <v>No</v>
      </c>
      <c r="H1632" s="25">
        <f>VLOOKUP(A1632,'Medical Examinations'!$A$1:$L$2336,7,FALSE)</f>
        <v>1</v>
      </c>
      <c r="I1632" t="str">
        <f>VLOOKUP(A1632,'Medical Examinations'!$A$1:$L$2336,8,FALSE)</f>
        <v>No</v>
      </c>
      <c r="J1632" t="str">
        <f>VLOOKUP(A1632,'Medical Examinations'!$A$1:$L$2336,11,FALSE)</f>
        <v>Over Weight</v>
      </c>
      <c r="K1632" t="str">
        <f>VLOOKUP(A1632,'Medical Examinations'!$A$1:$L$2336,12,FALSE)</f>
        <v>Normal</v>
      </c>
      <c r="L1632" t="str">
        <f>VLOOKUP(A1632,'Hospitalisation Details'!$A$1:$M$2344,12,FALSE)</f>
        <v>21-09-1984</v>
      </c>
      <c r="M1632">
        <f>VLOOKUP(A1632,'Hospitalisation Details'!$A$1:$M$2344,6,FALSE)</f>
        <v>6067.13</v>
      </c>
      <c r="N1632" t="str">
        <f>VLOOKUP(A1632,'Hospitalisation Details'!$A$1:$M$2344,7,FALSE)</f>
        <v>tier - 3</v>
      </c>
      <c r="O1632" t="str">
        <f>VLOOKUP(A1632,'Hospitalisation Details'!$A$1:$M$2344,8,FALSE)</f>
        <v>tier - 1</v>
      </c>
      <c r="P1632" t="str">
        <f>VLOOKUP(A1632,'Hospitalisation Details'!$A$1:$M$2344,9,FALSE)</f>
        <v>R1016</v>
      </c>
      <c r="Q1632">
        <f>VLOOKUP(A1632,'Hospitalisation Details'!$A$1:$M$2344,13,FALSE)</f>
        <v>38</v>
      </c>
    </row>
    <row r="1633" spans="1:17" ht="15.5" x14ac:dyDescent="0.35">
      <c r="A1633" s="21" t="s">
        <v>739</v>
      </c>
      <c r="B1633" t="str">
        <f>VLOOKUP('Customer Names'!A1633,'Customer Names'!$A$2:$C$2336,3,FALSE)</f>
        <v xml:space="preserve">  Drew L</v>
      </c>
      <c r="C1633">
        <f>VLOOKUP(A1633,'Medical Examinations'!$A$1:$L$2336,2, FALSE)</f>
        <v>35.090000000000003</v>
      </c>
      <c r="D1633">
        <f>VLOOKUP(A1633,'Medical Examinations'!$A$1:$L$2336,3,FALSE)</f>
        <v>5.84</v>
      </c>
      <c r="E1633" t="str">
        <f>VLOOKUP(A1633,'Medical Examinations'!$A$1:$L$2336,4,FALSE)</f>
        <v>No</v>
      </c>
      <c r="F1633" t="str">
        <f>VLOOKUP(A1633,'Medical Examinations'!$A$1:$L$2336,5,FALSE)</f>
        <v>No</v>
      </c>
      <c r="G1633" t="str">
        <f>VLOOKUP(A1633,'Medical Examinations'!$A$1:$L$2336,6,FALSE)</f>
        <v>No</v>
      </c>
      <c r="H1633" s="25">
        <f>VLOOKUP(A1633,'Medical Examinations'!$A$1:$L$2336,7,FALSE)</f>
        <v>0</v>
      </c>
      <c r="I1633" t="str">
        <f>VLOOKUP(A1633,'Medical Examinations'!$A$1:$L$2336,8,FALSE)</f>
        <v>No</v>
      </c>
      <c r="J1633" t="str">
        <f>VLOOKUP(A1633,'Medical Examinations'!$A$1:$L$2336,11,FALSE)</f>
        <v>Obesity</v>
      </c>
      <c r="K1633" t="str">
        <f>VLOOKUP(A1633,'Medical Examinations'!$A$1:$L$2336,12,FALSE)</f>
        <v>Prediabetes</v>
      </c>
      <c r="L1633" t="str">
        <f>VLOOKUP(A1633,'Hospitalisation Details'!$A$1:$M$2344,12,FALSE)</f>
        <v>08-11-1994</v>
      </c>
      <c r="M1633">
        <f>VLOOKUP(A1633,'Hospitalisation Details'!$A$1:$M$2344,6,FALSE)</f>
        <v>6064.37</v>
      </c>
      <c r="N1633" t="str">
        <f>VLOOKUP(A1633,'Hospitalisation Details'!$A$1:$M$2344,7,FALSE)</f>
        <v>tier - 2</v>
      </c>
      <c r="O1633" t="str">
        <f>VLOOKUP(A1633,'Hospitalisation Details'!$A$1:$M$2344,8,FALSE)</f>
        <v>tier - 2</v>
      </c>
      <c r="P1633" t="str">
        <f>VLOOKUP(A1633,'Hospitalisation Details'!$A$1:$M$2344,9,FALSE)</f>
        <v>R1011</v>
      </c>
      <c r="Q1633">
        <f>VLOOKUP(A1633,'Hospitalisation Details'!$A$1:$M$2344,13,FALSE)</f>
        <v>28</v>
      </c>
    </row>
    <row r="1634" spans="1:17" ht="15.5" x14ac:dyDescent="0.35">
      <c r="A1634" s="21" t="s">
        <v>738</v>
      </c>
      <c r="B1634" t="str">
        <f>VLOOKUP('Customer Names'!A1634,'Customer Names'!$A$2:$C$2336,3,FALSE)</f>
        <v xml:space="preserve">  Christina</v>
      </c>
      <c r="C1634">
        <f>VLOOKUP(A1634,'Medical Examinations'!$A$1:$L$2336,2, FALSE)</f>
        <v>34.42</v>
      </c>
      <c r="D1634">
        <f>VLOOKUP(A1634,'Medical Examinations'!$A$1:$L$2336,3,FALSE)</f>
        <v>5.21</v>
      </c>
      <c r="E1634" t="str">
        <f>VLOOKUP(A1634,'Medical Examinations'!$A$1:$L$2336,4,FALSE)</f>
        <v>yes</v>
      </c>
      <c r="F1634" t="str">
        <f>VLOOKUP(A1634,'Medical Examinations'!$A$1:$L$2336,5,FALSE)</f>
        <v>No</v>
      </c>
      <c r="G1634" t="str">
        <f>VLOOKUP(A1634,'Medical Examinations'!$A$1:$L$2336,6,FALSE)</f>
        <v>No</v>
      </c>
      <c r="H1634" s="25">
        <f>VLOOKUP(A1634,'Medical Examinations'!$A$1:$L$2336,7,FALSE)</f>
        <v>0</v>
      </c>
      <c r="I1634" t="str">
        <f>VLOOKUP(A1634,'Medical Examinations'!$A$1:$L$2336,8,FALSE)</f>
        <v>No</v>
      </c>
      <c r="J1634" t="str">
        <f>VLOOKUP(A1634,'Medical Examinations'!$A$1:$L$2336,11,FALSE)</f>
        <v>Obesity</v>
      </c>
      <c r="K1634" t="str">
        <f>VLOOKUP(A1634,'Medical Examinations'!$A$1:$L$2336,12,FALSE)</f>
        <v>Normal</v>
      </c>
      <c r="L1634" t="str">
        <f>VLOOKUP(A1634,'Hospitalisation Details'!$A$1:$M$2344,12,FALSE)</f>
        <v>28-07-1996</v>
      </c>
      <c r="M1634">
        <f>VLOOKUP(A1634,'Hospitalisation Details'!$A$1:$M$2344,6,FALSE)</f>
        <v>6061.8</v>
      </c>
      <c r="N1634" t="str">
        <f>VLOOKUP(A1634,'Hospitalisation Details'!$A$1:$M$2344,7,FALSE)</f>
        <v>tier - 2</v>
      </c>
      <c r="O1634" t="str">
        <f>VLOOKUP(A1634,'Hospitalisation Details'!$A$1:$M$2344,8,FALSE)</f>
        <v>tier - 3</v>
      </c>
      <c r="P1634" t="str">
        <f>VLOOKUP(A1634,'Hospitalisation Details'!$A$1:$M$2344,9,FALSE)</f>
        <v>R1012</v>
      </c>
      <c r="Q1634">
        <f>VLOOKUP(A1634,'Hospitalisation Details'!$A$1:$M$2344,13,FALSE)</f>
        <v>27</v>
      </c>
    </row>
    <row r="1635" spans="1:17" ht="15.5" x14ac:dyDescent="0.35">
      <c r="A1635" s="21" t="s">
        <v>737</v>
      </c>
      <c r="B1635" t="str">
        <f>VLOOKUP('Customer Names'!A1635,'Customer Names'!$A$2:$C$2336,3,FALSE)</f>
        <v xml:space="preserve">  Alexander G</v>
      </c>
      <c r="C1635">
        <f>VLOOKUP(A1635,'Medical Examinations'!$A$1:$L$2336,2, FALSE)</f>
        <v>29.4</v>
      </c>
      <c r="D1635">
        <f>VLOOKUP(A1635,'Medical Examinations'!$A$1:$L$2336,3,FALSE)</f>
        <v>4.26</v>
      </c>
      <c r="E1635" t="str">
        <f>VLOOKUP(A1635,'Medical Examinations'!$A$1:$L$2336,4,FALSE)</f>
        <v>No</v>
      </c>
      <c r="F1635" t="str">
        <f>VLOOKUP(A1635,'Medical Examinations'!$A$1:$L$2336,5,FALSE)</f>
        <v>No</v>
      </c>
      <c r="G1635" t="str">
        <f>VLOOKUP(A1635,'Medical Examinations'!$A$1:$L$2336,6,FALSE)</f>
        <v>No</v>
      </c>
      <c r="H1635" s="25">
        <f>VLOOKUP(A1635,'Medical Examinations'!$A$1:$L$2336,7,FALSE)</f>
        <v>0</v>
      </c>
      <c r="I1635" t="str">
        <f>VLOOKUP(A1635,'Medical Examinations'!$A$1:$L$2336,8,FALSE)</f>
        <v>No</v>
      </c>
      <c r="J1635" t="str">
        <f>VLOOKUP(A1635,'Medical Examinations'!$A$1:$L$2336,11,FALSE)</f>
        <v>Over Weight</v>
      </c>
      <c r="K1635" t="str">
        <f>VLOOKUP(A1635,'Medical Examinations'!$A$1:$L$2336,12,FALSE)</f>
        <v>Normal</v>
      </c>
      <c r="L1635" t="str">
        <f>VLOOKUP(A1635,'Hospitalisation Details'!$A$1:$M$2344,12,FALSE)</f>
        <v>16-08-1989</v>
      </c>
      <c r="M1635">
        <f>VLOOKUP(A1635,'Hospitalisation Details'!$A$1:$M$2344,6,FALSE)</f>
        <v>6059.17</v>
      </c>
      <c r="N1635" t="str">
        <f>VLOOKUP(A1635,'Hospitalisation Details'!$A$1:$M$2344,7,FALSE)</f>
        <v>tier - 2</v>
      </c>
      <c r="O1635" t="str">
        <f>VLOOKUP(A1635,'Hospitalisation Details'!$A$1:$M$2344,8,FALSE)</f>
        <v>tier - 1</v>
      </c>
      <c r="P1635" t="str">
        <f>VLOOKUP(A1635,'Hospitalisation Details'!$A$1:$M$2344,9,FALSE)</f>
        <v>R1011</v>
      </c>
      <c r="Q1635">
        <f>VLOOKUP(A1635,'Hospitalisation Details'!$A$1:$M$2344,13,FALSE)</f>
        <v>33</v>
      </c>
    </row>
    <row r="1636" spans="1:17" ht="15.5" x14ac:dyDescent="0.35">
      <c r="A1636" s="21" t="s">
        <v>736</v>
      </c>
      <c r="B1636" t="str">
        <f>VLOOKUP('Customer Names'!A1636,'Customer Names'!$A$2:$C$2336,3,FALSE)</f>
        <v xml:space="preserve">  Meaghan</v>
      </c>
      <c r="C1636">
        <f>VLOOKUP(A1636,'Medical Examinations'!$A$1:$L$2336,2, FALSE)</f>
        <v>21.31</v>
      </c>
      <c r="D1636">
        <f>VLOOKUP(A1636,'Medical Examinations'!$A$1:$L$2336,3,FALSE)</f>
        <v>4.17</v>
      </c>
      <c r="E1636" t="str">
        <f>VLOOKUP(A1636,'Medical Examinations'!$A$1:$L$2336,4,FALSE)</f>
        <v>No</v>
      </c>
      <c r="F1636" t="str">
        <f>VLOOKUP(A1636,'Medical Examinations'!$A$1:$L$2336,5,FALSE)</f>
        <v>No</v>
      </c>
      <c r="G1636" t="str">
        <f>VLOOKUP(A1636,'Medical Examinations'!$A$1:$L$2336,6,FALSE)</f>
        <v>No</v>
      </c>
      <c r="H1636" s="25">
        <f>VLOOKUP(A1636,'Medical Examinations'!$A$1:$L$2336,7,FALSE)</f>
        <v>0</v>
      </c>
      <c r="I1636" t="str">
        <f>VLOOKUP(A1636,'Medical Examinations'!$A$1:$L$2336,8,FALSE)</f>
        <v>No</v>
      </c>
      <c r="J1636" t="str">
        <f>VLOOKUP(A1636,'Medical Examinations'!$A$1:$L$2336,11,FALSE)</f>
        <v>Normal Weight</v>
      </c>
      <c r="K1636" t="str">
        <f>VLOOKUP(A1636,'Medical Examinations'!$A$1:$L$2336,12,FALSE)</f>
        <v>Normal</v>
      </c>
      <c r="L1636" t="str">
        <f>VLOOKUP(A1636,'Hospitalisation Details'!$A$1:$M$2344,12,FALSE)</f>
        <v>08-08-1980</v>
      </c>
      <c r="M1636">
        <f>VLOOKUP(A1636,'Hospitalisation Details'!$A$1:$M$2344,6,FALSE)</f>
        <v>5993.62</v>
      </c>
      <c r="N1636" t="str">
        <f>VLOOKUP(A1636,'Hospitalisation Details'!$A$1:$M$2344,7,FALSE)</f>
        <v>tier - 2</v>
      </c>
      <c r="O1636" t="str">
        <f>VLOOKUP(A1636,'Hospitalisation Details'!$A$1:$M$2344,8,FALSE)</f>
        <v>tier - 3</v>
      </c>
      <c r="P1636" t="str">
        <f>VLOOKUP(A1636,'Hospitalisation Details'!$A$1:$M$2344,9,FALSE)</f>
        <v>R1013</v>
      </c>
      <c r="Q1636">
        <f>VLOOKUP(A1636,'Hospitalisation Details'!$A$1:$M$2344,13,FALSE)</f>
        <v>42</v>
      </c>
    </row>
    <row r="1637" spans="1:17" ht="15.5" x14ac:dyDescent="0.35">
      <c r="A1637" s="21" t="s">
        <v>735</v>
      </c>
      <c r="B1637" t="str">
        <f>VLOOKUP('Customer Names'!A1637,'Customer Names'!$A$2:$C$2336,3,FALSE)</f>
        <v xml:space="preserve">  Kristin</v>
      </c>
      <c r="C1637">
        <f>VLOOKUP(A1637,'Medical Examinations'!$A$1:$L$2336,2, FALSE)</f>
        <v>19.559999999999999</v>
      </c>
      <c r="D1637">
        <f>VLOOKUP(A1637,'Medical Examinations'!$A$1:$L$2336,3,FALSE)</f>
        <v>11.96</v>
      </c>
      <c r="E1637" t="str">
        <f>VLOOKUP(A1637,'Medical Examinations'!$A$1:$L$2336,4,FALSE)</f>
        <v>No</v>
      </c>
      <c r="F1637" t="str">
        <f>VLOOKUP(A1637,'Medical Examinations'!$A$1:$L$2336,5,FALSE)</f>
        <v>No</v>
      </c>
      <c r="G1637" t="str">
        <f>VLOOKUP(A1637,'Medical Examinations'!$A$1:$L$2336,6,FALSE)</f>
        <v>No</v>
      </c>
      <c r="H1637" s="25">
        <f>VLOOKUP(A1637,'Medical Examinations'!$A$1:$L$2336,7,FALSE)</f>
        <v>0</v>
      </c>
      <c r="I1637" t="str">
        <f>VLOOKUP(A1637,'Medical Examinations'!$A$1:$L$2336,8,FALSE)</f>
        <v>No</v>
      </c>
      <c r="J1637" t="str">
        <f>VLOOKUP(A1637,'Medical Examinations'!$A$1:$L$2336,11,FALSE)</f>
        <v>Normal Weight</v>
      </c>
      <c r="K1637" t="str">
        <f>VLOOKUP(A1637,'Medical Examinations'!$A$1:$L$2336,12,FALSE)</f>
        <v>Diabetes</v>
      </c>
      <c r="L1637" t="str">
        <f>VLOOKUP(A1637,'Hospitalisation Details'!$A$1:$M$2344,12,FALSE)</f>
        <v>17-08-1974</v>
      </c>
      <c r="M1637">
        <f>VLOOKUP(A1637,'Hospitalisation Details'!$A$1:$M$2344,6,FALSE)</f>
        <v>5990.17</v>
      </c>
      <c r="N1637" t="str">
        <f>VLOOKUP(A1637,'Hospitalisation Details'!$A$1:$M$2344,7,FALSE)</f>
        <v>tier - 2</v>
      </c>
      <c r="O1637" t="str">
        <f>VLOOKUP(A1637,'Hospitalisation Details'!$A$1:$M$2344,8,FALSE)</f>
        <v>tier - 2</v>
      </c>
      <c r="P1637" t="str">
        <f>VLOOKUP(A1637,'Hospitalisation Details'!$A$1:$M$2344,9,FALSE)</f>
        <v>R1013</v>
      </c>
      <c r="Q1637">
        <f>VLOOKUP(A1637,'Hospitalisation Details'!$A$1:$M$2344,13,FALSE)</f>
        <v>48</v>
      </c>
    </row>
    <row r="1638" spans="1:17" ht="15.5" x14ac:dyDescent="0.35">
      <c r="A1638" s="21" t="s">
        <v>734</v>
      </c>
      <c r="B1638" t="str">
        <f>VLOOKUP('Customer Names'!A1638,'Customer Names'!$A$2:$C$2336,3,FALSE)</f>
        <v xml:space="preserve">  Andrea K</v>
      </c>
      <c r="C1638">
        <f>VLOOKUP(A1638,'Medical Examinations'!$A$1:$L$2336,2, FALSE)</f>
        <v>37.335000000000001</v>
      </c>
      <c r="D1638">
        <f>VLOOKUP(A1638,'Medical Examinations'!$A$1:$L$2336,3,FALSE)</f>
        <v>6.26</v>
      </c>
      <c r="E1638" t="str">
        <f>VLOOKUP(A1638,'Medical Examinations'!$A$1:$L$2336,4,FALSE)</f>
        <v>yes</v>
      </c>
      <c r="F1638" t="str">
        <f>VLOOKUP(A1638,'Medical Examinations'!$A$1:$L$2336,5,FALSE)</f>
        <v>No</v>
      </c>
      <c r="G1638" t="str">
        <f>VLOOKUP(A1638,'Medical Examinations'!$A$1:$L$2336,6,FALSE)</f>
        <v>No</v>
      </c>
      <c r="H1638" s="25">
        <f>VLOOKUP(A1638,'Medical Examinations'!$A$1:$L$2336,7,FALSE)</f>
        <v>1</v>
      </c>
      <c r="I1638" t="str">
        <f>VLOOKUP(A1638,'Medical Examinations'!$A$1:$L$2336,8,FALSE)</f>
        <v>No</v>
      </c>
      <c r="J1638" t="str">
        <f>VLOOKUP(A1638,'Medical Examinations'!$A$1:$L$2336,11,FALSE)</f>
        <v>Obesity</v>
      </c>
      <c r="K1638" t="str">
        <f>VLOOKUP(A1638,'Medical Examinations'!$A$1:$L$2336,12,FALSE)</f>
        <v>Prediabetes</v>
      </c>
      <c r="L1638" t="str">
        <f>VLOOKUP(A1638,'Hospitalisation Details'!$A$1:$M$2344,12,FALSE)</f>
        <v>10-06-1988</v>
      </c>
      <c r="M1638">
        <f>VLOOKUP(A1638,'Hospitalisation Details'!$A$1:$M$2344,6,FALSE)</f>
        <v>5989.52</v>
      </c>
      <c r="N1638" t="str">
        <f>VLOOKUP(A1638,'Hospitalisation Details'!$A$1:$M$2344,7,FALSE)</f>
        <v>tier - 2</v>
      </c>
      <c r="O1638" t="str">
        <f>VLOOKUP(A1638,'Hospitalisation Details'!$A$1:$M$2344,8,FALSE)</f>
        <v>tier - 1</v>
      </c>
      <c r="P1638" t="str">
        <f>VLOOKUP(A1638,'Hospitalisation Details'!$A$1:$M$2344,9,FALSE)</f>
        <v>R1012</v>
      </c>
      <c r="Q1638">
        <f>VLOOKUP(A1638,'Hospitalisation Details'!$A$1:$M$2344,13,FALSE)</f>
        <v>35</v>
      </c>
    </row>
    <row r="1639" spans="1:17" ht="15.5" x14ac:dyDescent="0.35">
      <c r="A1639" s="21" t="s">
        <v>733</v>
      </c>
      <c r="B1639" t="str">
        <f>VLOOKUP('Customer Names'!A1639,'Customer Names'!$A$2:$C$2336,3,FALSE)</f>
        <v xml:space="preserve">  Kris</v>
      </c>
      <c r="C1639">
        <f>VLOOKUP(A1639,'Medical Examinations'!$A$1:$L$2336,2, FALSE)</f>
        <v>19.53</v>
      </c>
      <c r="D1639">
        <f>VLOOKUP(A1639,'Medical Examinations'!$A$1:$L$2336,3,FALSE)</f>
        <v>11.68</v>
      </c>
      <c r="E1639" t="str">
        <f>VLOOKUP(A1639,'Medical Examinations'!$A$1:$L$2336,4,FALSE)</f>
        <v>No</v>
      </c>
      <c r="F1639" t="str">
        <f>VLOOKUP(A1639,'Medical Examinations'!$A$1:$L$2336,5,FALSE)</f>
        <v>No</v>
      </c>
      <c r="G1639" t="str">
        <f>VLOOKUP(A1639,'Medical Examinations'!$A$1:$L$2336,6,FALSE)</f>
        <v>No</v>
      </c>
      <c r="H1639" s="25">
        <f>VLOOKUP(A1639,'Medical Examinations'!$A$1:$L$2336,7,FALSE)</f>
        <v>0</v>
      </c>
      <c r="I1639" t="str">
        <f>VLOOKUP(A1639,'Medical Examinations'!$A$1:$L$2336,8,FALSE)</f>
        <v>No</v>
      </c>
      <c r="J1639" t="str">
        <f>VLOOKUP(A1639,'Medical Examinations'!$A$1:$L$2336,11,FALSE)</f>
        <v>Normal Weight</v>
      </c>
      <c r="K1639" t="str">
        <f>VLOOKUP(A1639,'Medical Examinations'!$A$1:$L$2336,12,FALSE)</f>
        <v>Diabetes</v>
      </c>
      <c r="L1639" t="str">
        <f>VLOOKUP(A1639,'Hospitalisation Details'!$A$1:$M$2344,12,FALSE)</f>
        <v>11-10-1974</v>
      </c>
      <c r="M1639">
        <f>VLOOKUP(A1639,'Hospitalisation Details'!$A$1:$M$2344,6,FALSE)</f>
        <v>5979.99</v>
      </c>
      <c r="N1639" t="str">
        <f>VLOOKUP(A1639,'Hospitalisation Details'!$A$1:$M$2344,7,FALSE)</f>
        <v>tier - 2</v>
      </c>
      <c r="O1639" t="str">
        <f>VLOOKUP(A1639,'Hospitalisation Details'!$A$1:$M$2344,8,FALSE)</f>
        <v>tier - 3</v>
      </c>
      <c r="P1639" t="str">
        <f>VLOOKUP(A1639,'Hospitalisation Details'!$A$1:$M$2344,9,FALSE)</f>
        <v>R1013</v>
      </c>
      <c r="Q1639">
        <f>VLOOKUP(A1639,'Hospitalisation Details'!$A$1:$M$2344,13,FALSE)</f>
        <v>48</v>
      </c>
    </row>
    <row r="1640" spans="1:17" ht="15.5" x14ac:dyDescent="0.35">
      <c r="A1640" s="21" t="s">
        <v>732</v>
      </c>
      <c r="B1640" t="str">
        <f>VLOOKUP('Customer Names'!A1640,'Customer Names'!$A$2:$C$2336,3,FALSE)</f>
        <v xml:space="preserve">  Alden W</v>
      </c>
      <c r="C1640">
        <f>VLOOKUP(A1640,'Medical Examinations'!$A$1:$L$2336,2, FALSE)</f>
        <v>34.1</v>
      </c>
      <c r="D1640">
        <f>VLOOKUP(A1640,'Medical Examinations'!$A$1:$L$2336,3,FALSE)</f>
        <v>5.16</v>
      </c>
      <c r="E1640" t="str">
        <f>VLOOKUP(A1640,'Medical Examinations'!$A$1:$L$2336,4,FALSE)</f>
        <v>No</v>
      </c>
      <c r="F1640" t="str">
        <f>VLOOKUP(A1640,'Medical Examinations'!$A$1:$L$2336,5,FALSE)</f>
        <v>No</v>
      </c>
      <c r="G1640" t="str">
        <f>VLOOKUP(A1640,'Medical Examinations'!$A$1:$L$2336,6,FALSE)</f>
        <v>No</v>
      </c>
      <c r="H1640" s="25">
        <f>VLOOKUP(A1640,'Medical Examinations'!$A$1:$L$2336,7,FALSE)</f>
        <v>0</v>
      </c>
      <c r="I1640" t="str">
        <f>VLOOKUP(A1640,'Medical Examinations'!$A$1:$L$2336,8,FALSE)</f>
        <v>No</v>
      </c>
      <c r="J1640" t="str">
        <f>VLOOKUP(A1640,'Medical Examinations'!$A$1:$L$2336,11,FALSE)</f>
        <v>Obesity</v>
      </c>
      <c r="K1640" t="str">
        <f>VLOOKUP(A1640,'Medical Examinations'!$A$1:$L$2336,12,FALSE)</f>
        <v>Normal</v>
      </c>
      <c r="L1640" t="str">
        <f>VLOOKUP(A1640,'Hospitalisation Details'!$A$1:$M$2344,12,FALSE)</f>
        <v>10-10-1980</v>
      </c>
      <c r="M1640">
        <f>VLOOKUP(A1640,'Hospitalisation Details'!$A$1:$M$2344,6,FALSE)</f>
        <v>5979.73</v>
      </c>
      <c r="N1640" t="str">
        <f>VLOOKUP(A1640,'Hospitalisation Details'!$A$1:$M$2344,7,FALSE)</f>
        <v>tier - 2</v>
      </c>
      <c r="O1640" t="str">
        <f>VLOOKUP(A1640,'Hospitalisation Details'!$A$1:$M$2344,8,FALSE)</f>
        <v>tier - 2</v>
      </c>
      <c r="P1640" t="str">
        <f>VLOOKUP(A1640,'Hospitalisation Details'!$A$1:$M$2344,9,FALSE)</f>
        <v>R1011</v>
      </c>
      <c r="Q1640">
        <f>VLOOKUP(A1640,'Hospitalisation Details'!$A$1:$M$2344,13,FALSE)</f>
        <v>42</v>
      </c>
    </row>
    <row r="1641" spans="1:17" ht="15.5" x14ac:dyDescent="0.35">
      <c r="A1641" s="21" t="s">
        <v>731</v>
      </c>
      <c r="B1641" t="str">
        <f>VLOOKUP('Customer Names'!A1641,'Customer Names'!$A$2:$C$2336,3,FALSE)</f>
        <v xml:space="preserve">  Suzanne M</v>
      </c>
      <c r="C1641">
        <f>VLOOKUP(A1641,'Medical Examinations'!$A$1:$L$2336,2, FALSE)</f>
        <v>16.5</v>
      </c>
      <c r="D1641">
        <f>VLOOKUP(A1641,'Medical Examinations'!$A$1:$L$2336,3,FALSE)</f>
        <v>6.9</v>
      </c>
      <c r="E1641" t="str">
        <f>VLOOKUP(A1641,'Medical Examinations'!$A$1:$L$2336,4,FALSE)</f>
        <v>yes</v>
      </c>
      <c r="F1641" t="str">
        <f>VLOOKUP(A1641,'Medical Examinations'!$A$1:$L$2336,5,FALSE)</f>
        <v>No</v>
      </c>
      <c r="G1641" t="str">
        <f>VLOOKUP(A1641,'Medical Examinations'!$A$1:$L$2336,6,FALSE)</f>
        <v>No</v>
      </c>
      <c r="H1641" s="25">
        <f>VLOOKUP(A1641,'Medical Examinations'!$A$1:$L$2336,7,FALSE)</f>
        <v>2</v>
      </c>
      <c r="I1641" t="str">
        <f>VLOOKUP(A1641,'Medical Examinations'!$A$1:$L$2336,8,FALSE)</f>
        <v>No</v>
      </c>
      <c r="J1641" t="str">
        <f>VLOOKUP(A1641,'Medical Examinations'!$A$1:$L$2336,11,FALSE)</f>
        <v>Underweight</v>
      </c>
      <c r="K1641" t="str">
        <f>VLOOKUP(A1641,'Medical Examinations'!$A$1:$L$2336,12,FALSE)</f>
        <v>Diabetes</v>
      </c>
      <c r="L1641" t="str">
        <f>VLOOKUP(A1641,'Hospitalisation Details'!$A$1:$M$2344,12,FALSE)</f>
        <v>25-06-1970</v>
      </c>
      <c r="M1641">
        <f>VLOOKUP(A1641,'Hospitalisation Details'!$A$1:$M$2344,6,FALSE)</f>
        <v>5979.66</v>
      </c>
      <c r="N1641" t="str">
        <f>VLOOKUP(A1641,'Hospitalisation Details'!$A$1:$M$2344,7,FALSE)</f>
        <v>tier - 2</v>
      </c>
      <c r="O1641" t="str">
        <f>VLOOKUP(A1641,'Hospitalisation Details'!$A$1:$M$2344,8,FALSE)</f>
        <v>tier - 3</v>
      </c>
      <c r="P1641" t="str">
        <f>VLOOKUP(A1641,'Hospitalisation Details'!$A$1:$M$2344,9,FALSE)</f>
        <v>R1013</v>
      </c>
      <c r="Q1641">
        <f>VLOOKUP(A1641,'Hospitalisation Details'!$A$1:$M$2344,13,FALSE)</f>
        <v>53</v>
      </c>
    </row>
    <row r="1642" spans="1:17" ht="15.5" x14ac:dyDescent="0.35">
      <c r="A1642" s="21" t="s">
        <v>730</v>
      </c>
      <c r="B1642" t="str">
        <f>VLOOKUP('Customer Names'!A1642,'Customer Names'!$A$2:$C$2336,3,FALSE)</f>
        <v xml:space="preserve">  Heidi Z</v>
      </c>
      <c r="C1642">
        <f>VLOOKUP(A1642,'Medical Examinations'!$A$1:$L$2336,2, FALSE)</f>
        <v>30.69</v>
      </c>
      <c r="D1642">
        <f>VLOOKUP(A1642,'Medical Examinations'!$A$1:$L$2336,3,FALSE)</f>
        <v>4.83</v>
      </c>
      <c r="E1642" t="str">
        <f>VLOOKUP(A1642,'Medical Examinations'!$A$1:$L$2336,4,FALSE)</f>
        <v>No</v>
      </c>
      <c r="F1642" t="str">
        <f>VLOOKUP(A1642,'Medical Examinations'!$A$1:$L$2336,5,FALSE)</f>
        <v>No</v>
      </c>
      <c r="G1642" t="str">
        <f>VLOOKUP(A1642,'Medical Examinations'!$A$1:$L$2336,6,FALSE)</f>
        <v>No</v>
      </c>
      <c r="H1642" s="25">
        <f>VLOOKUP(A1642,'Medical Examinations'!$A$1:$L$2336,7,FALSE)</f>
        <v>1</v>
      </c>
      <c r="I1642" t="str">
        <f>VLOOKUP(A1642,'Medical Examinations'!$A$1:$L$2336,8,FALSE)</f>
        <v>No</v>
      </c>
      <c r="J1642" t="str">
        <f>VLOOKUP(A1642,'Medical Examinations'!$A$1:$L$2336,11,FALSE)</f>
        <v>Obesity</v>
      </c>
      <c r="K1642" t="str">
        <f>VLOOKUP(A1642,'Medical Examinations'!$A$1:$L$2336,12,FALSE)</f>
        <v>Normal</v>
      </c>
      <c r="L1642" t="str">
        <f>VLOOKUP(A1642,'Hospitalisation Details'!$A$1:$M$2344,12,FALSE)</f>
        <v>11-11-1984</v>
      </c>
      <c r="M1642">
        <f>VLOOKUP(A1642,'Hospitalisation Details'!$A$1:$M$2344,6,FALSE)</f>
        <v>5976.83</v>
      </c>
      <c r="N1642" t="str">
        <f>VLOOKUP(A1642,'Hospitalisation Details'!$A$1:$M$2344,7,FALSE)</f>
        <v>tier - 2</v>
      </c>
      <c r="O1642" t="str">
        <f>VLOOKUP(A1642,'Hospitalisation Details'!$A$1:$M$2344,8,FALSE)</f>
        <v>tier - 2</v>
      </c>
      <c r="P1642" t="str">
        <f>VLOOKUP(A1642,'Hospitalisation Details'!$A$1:$M$2344,9,FALSE)</f>
        <v>R1013</v>
      </c>
      <c r="Q1642">
        <f>VLOOKUP(A1642,'Hospitalisation Details'!$A$1:$M$2344,13,FALSE)</f>
        <v>38</v>
      </c>
    </row>
    <row r="1643" spans="1:17" ht="15.5" x14ac:dyDescent="0.35">
      <c r="A1643" s="21" t="s">
        <v>729</v>
      </c>
      <c r="B1643" t="str">
        <f>VLOOKUP('Customer Names'!A1643,'Customer Names'!$A$2:$C$2336,3,FALSE)</f>
        <v xml:space="preserve">  Carolyn</v>
      </c>
      <c r="C1643">
        <f>VLOOKUP(A1643,'Medical Examinations'!$A$1:$L$2336,2, FALSE)</f>
        <v>28.93</v>
      </c>
      <c r="D1643">
        <f>VLOOKUP(A1643,'Medical Examinations'!$A$1:$L$2336,3,FALSE)</f>
        <v>4.87</v>
      </c>
      <c r="E1643" t="str">
        <f>VLOOKUP(A1643,'Medical Examinations'!$A$1:$L$2336,4,FALSE)</f>
        <v>No</v>
      </c>
      <c r="F1643" t="str">
        <f>VLOOKUP(A1643,'Medical Examinations'!$A$1:$L$2336,5,FALSE)</f>
        <v>No</v>
      </c>
      <c r="G1643" t="str">
        <f>VLOOKUP(A1643,'Medical Examinations'!$A$1:$L$2336,6,FALSE)</f>
        <v>No</v>
      </c>
      <c r="H1643" s="25">
        <f>VLOOKUP(A1643,'Medical Examinations'!$A$1:$L$2336,7,FALSE)</f>
        <v>1</v>
      </c>
      <c r="I1643" t="str">
        <f>VLOOKUP(A1643,'Medical Examinations'!$A$1:$L$2336,8,FALSE)</f>
        <v>No</v>
      </c>
      <c r="J1643" t="str">
        <f>VLOOKUP(A1643,'Medical Examinations'!$A$1:$L$2336,11,FALSE)</f>
        <v>Over Weight</v>
      </c>
      <c r="K1643" t="str">
        <f>VLOOKUP(A1643,'Medical Examinations'!$A$1:$L$2336,12,FALSE)</f>
        <v>Normal</v>
      </c>
      <c r="L1643" t="str">
        <f>VLOOKUP(A1643,'Hospitalisation Details'!$A$1:$M$2344,12,FALSE)</f>
        <v>19-09-1984</v>
      </c>
      <c r="M1643">
        <f>VLOOKUP(A1643,'Hospitalisation Details'!$A$1:$M$2344,6,FALSE)</f>
        <v>5974.38</v>
      </c>
      <c r="N1643" t="str">
        <f>VLOOKUP(A1643,'Hospitalisation Details'!$A$1:$M$2344,7,FALSE)</f>
        <v>tier - 2</v>
      </c>
      <c r="O1643" t="str">
        <f>VLOOKUP(A1643,'Hospitalisation Details'!$A$1:$M$2344,8,FALSE)</f>
        <v>tier - 3</v>
      </c>
      <c r="P1643" t="str">
        <f>VLOOKUP(A1643,'Hospitalisation Details'!$A$1:$M$2344,9,FALSE)</f>
        <v>R1013</v>
      </c>
      <c r="Q1643">
        <f>VLOOKUP(A1643,'Hospitalisation Details'!$A$1:$M$2344,13,FALSE)</f>
        <v>38</v>
      </c>
    </row>
    <row r="1644" spans="1:17" ht="15.5" x14ac:dyDescent="0.35">
      <c r="A1644" s="21" t="s">
        <v>728</v>
      </c>
      <c r="B1644" t="str">
        <f>VLOOKUP('Customer Names'!A1644,'Customer Names'!$A$2:$C$2336,3,FALSE)</f>
        <v xml:space="preserve">  Sabine</v>
      </c>
      <c r="C1644">
        <f>VLOOKUP(A1644,'Medical Examinations'!$A$1:$L$2336,2, FALSE)</f>
        <v>38.9</v>
      </c>
      <c r="D1644">
        <f>VLOOKUP(A1644,'Medical Examinations'!$A$1:$L$2336,3,FALSE)</f>
        <v>4.28</v>
      </c>
      <c r="E1644" t="str">
        <f>VLOOKUP(A1644,'Medical Examinations'!$A$1:$L$2336,4,FALSE)</f>
        <v>No</v>
      </c>
      <c r="F1644" t="str">
        <f>VLOOKUP(A1644,'Medical Examinations'!$A$1:$L$2336,5,FALSE)</f>
        <v>No</v>
      </c>
      <c r="G1644" t="str">
        <f>VLOOKUP(A1644,'Medical Examinations'!$A$1:$L$2336,6,FALSE)</f>
        <v>No</v>
      </c>
      <c r="H1644" s="25">
        <f>VLOOKUP(A1644,'Medical Examinations'!$A$1:$L$2336,7,FALSE)</f>
        <v>0</v>
      </c>
      <c r="I1644" t="str">
        <f>VLOOKUP(A1644,'Medical Examinations'!$A$1:$L$2336,8,FALSE)</f>
        <v>No</v>
      </c>
      <c r="J1644" t="str">
        <f>VLOOKUP(A1644,'Medical Examinations'!$A$1:$L$2336,11,FALSE)</f>
        <v>Obesity</v>
      </c>
      <c r="K1644" t="str">
        <f>VLOOKUP(A1644,'Medical Examinations'!$A$1:$L$2336,12,FALSE)</f>
        <v>Normal</v>
      </c>
      <c r="L1644" t="str">
        <f>VLOOKUP(A1644,'Hospitalisation Details'!$A$1:$M$2344,12,FALSE)</f>
        <v>22-07-1989</v>
      </c>
      <c r="M1644">
        <f>VLOOKUP(A1644,'Hospitalisation Details'!$A$1:$M$2344,6,FALSE)</f>
        <v>5972.38</v>
      </c>
      <c r="N1644" t="str">
        <f>VLOOKUP(A1644,'Hospitalisation Details'!$A$1:$M$2344,7,FALSE)</f>
        <v>tier - 2</v>
      </c>
      <c r="O1644" t="str">
        <f>VLOOKUP(A1644,'Hospitalisation Details'!$A$1:$M$2344,8,FALSE)</f>
        <v>tier - 2</v>
      </c>
      <c r="P1644" t="str">
        <f>VLOOKUP(A1644,'Hospitalisation Details'!$A$1:$M$2344,9,FALSE)</f>
        <v>R1011</v>
      </c>
      <c r="Q1644">
        <f>VLOOKUP(A1644,'Hospitalisation Details'!$A$1:$M$2344,13,FALSE)</f>
        <v>34</v>
      </c>
    </row>
    <row r="1645" spans="1:17" ht="15.5" x14ac:dyDescent="0.35">
      <c r="A1645" s="21" t="s">
        <v>727</v>
      </c>
      <c r="B1645" t="str">
        <f>VLOOKUP('Customer Names'!A1645,'Customer Names'!$A$2:$C$2336,3,FALSE)</f>
        <v xml:space="preserve">  Bobby</v>
      </c>
      <c r="C1645">
        <f>VLOOKUP(A1645,'Medical Examinations'!$A$1:$L$2336,2, FALSE)</f>
        <v>26.9</v>
      </c>
      <c r="D1645">
        <f>VLOOKUP(A1645,'Medical Examinations'!$A$1:$L$2336,3,FALSE)</f>
        <v>4.07</v>
      </c>
      <c r="E1645" t="str">
        <f>VLOOKUP(A1645,'Medical Examinations'!$A$1:$L$2336,4,FALSE)</f>
        <v>No</v>
      </c>
      <c r="F1645" t="str">
        <f>VLOOKUP(A1645,'Medical Examinations'!$A$1:$L$2336,5,FALSE)</f>
        <v>No</v>
      </c>
      <c r="G1645" t="str">
        <f>VLOOKUP(A1645,'Medical Examinations'!$A$1:$L$2336,6,FALSE)</f>
        <v>No</v>
      </c>
      <c r="H1645" s="25">
        <f>VLOOKUP(A1645,'Medical Examinations'!$A$1:$L$2336,7,FALSE)</f>
        <v>0</v>
      </c>
      <c r="I1645" t="str">
        <f>VLOOKUP(A1645,'Medical Examinations'!$A$1:$L$2336,8,FALSE)</f>
        <v>No</v>
      </c>
      <c r="J1645" t="str">
        <f>VLOOKUP(A1645,'Medical Examinations'!$A$1:$L$2336,11,FALSE)</f>
        <v>Over Weight</v>
      </c>
      <c r="K1645" t="str">
        <f>VLOOKUP(A1645,'Medical Examinations'!$A$1:$L$2336,12,FALSE)</f>
        <v>Normal</v>
      </c>
      <c r="L1645" t="str">
        <f>VLOOKUP(A1645,'Hospitalisation Details'!$A$1:$M$2344,12,FALSE)</f>
        <v>21-07-1980</v>
      </c>
      <c r="M1645">
        <f>VLOOKUP(A1645,'Hospitalisation Details'!$A$1:$M$2344,6,FALSE)</f>
        <v>5969.72</v>
      </c>
      <c r="N1645" t="str">
        <f>VLOOKUP(A1645,'Hospitalisation Details'!$A$1:$M$2344,7,FALSE)</f>
        <v>tier - 3</v>
      </c>
      <c r="O1645" t="str">
        <f>VLOOKUP(A1645,'Hospitalisation Details'!$A$1:$M$2344,8,FALSE)</f>
        <v>tier - 3</v>
      </c>
      <c r="P1645" t="str">
        <f>VLOOKUP(A1645,'Hospitalisation Details'!$A$1:$M$2344,9,FALSE)</f>
        <v>R1011</v>
      </c>
      <c r="Q1645">
        <f>VLOOKUP(A1645,'Hospitalisation Details'!$A$1:$M$2344,13,FALSE)</f>
        <v>43</v>
      </c>
    </row>
    <row r="1646" spans="1:17" ht="15.5" x14ac:dyDescent="0.35">
      <c r="A1646" s="21" t="s">
        <v>726</v>
      </c>
      <c r="B1646" t="str">
        <f>VLOOKUP('Customer Names'!A1646,'Customer Names'!$A$2:$C$2336,3,FALSE)</f>
        <v xml:space="preserve">  Fan</v>
      </c>
      <c r="C1646">
        <f>VLOOKUP(A1646,'Medical Examinations'!$A$1:$L$2336,2, FALSE)</f>
        <v>24.86</v>
      </c>
      <c r="D1646">
        <f>VLOOKUP(A1646,'Medical Examinations'!$A$1:$L$2336,3,FALSE)</f>
        <v>6.23</v>
      </c>
      <c r="E1646" t="str">
        <f>VLOOKUP(A1646,'Medical Examinations'!$A$1:$L$2336,4,FALSE)</f>
        <v>No</v>
      </c>
      <c r="F1646" t="str">
        <f>VLOOKUP(A1646,'Medical Examinations'!$A$1:$L$2336,5,FALSE)</f>
        <v>No</v>
      </c>
      <c r="G1646" t="str">
        <f>VLOOKUP(A1646,'Medical Examinations'!$A$1:$L$2336,6,FALSE)</f>
        <v>No</v>
      </c>
      <c r="H1646" s="25">
        <f>VLOOKUP(A1646,'Medical Examinations'!$A$1:$L$2336,7,FALSE)</f>
        <v>0</v>
      </c>
      <c r="I1646" t="str">
        <f>VLOOKUP(A1646,'Medical Examinations'!$A$1:$L$2336,8,FALSE)</f>
        <v>No</v>
      </c>
      <c r="J1646" t="str">
        <f>VLOOKUP(A1646,'Medical Examinations'!$A$1:$L$2336,11,FALSE)</f>
        <v>Normal Weight</v>
      </c>
      <c r="K1646" t="str">
        <f>VLOOKUP(A1646,'Medical Examinations'!$A$1:$L$2336,12,FALSE)</f>
        <v>Prediabetes</v>
      </c>
      <c r="L1646" t="str">
        <f>VLOOKUP(A1646,'Hospitalisation Details'!$A$1:$M$2344,12,FALSE)</f>
        <v>05-08-1980</v>
      </c>
      <c r="M1646">
        <f>VLOOKUP(A1646,'Hospitalisation Details'!$A$1:$M$2344,6,FALSE)</f>
        <v>5966.89</v>
      </c>
      <c r="N1646" t="str">
        <f>VLOOKUP(A1646,'Hospitalisation Details'!$A$1:$M$2344,7,FALSE)</f>
        <v>tier - 2</v>
      </c>
      <c r="O1646" t="str">
        <f>VLOOKUP(A1646,'Hospitalisation Details'!$A$1:$M$2344,8,FALSE)</f>
        <v>tier - 3</v>
      </c>
      <c r="P1646" t="str">
        <f>VLOOKUP(A1646,'Hospitalisation Details'!$A$1:$M$2344,9,FALSE)</f>
        <v>R1013</v>
      </c>
      <c r="Q1646">
        <f>VLOOKUP(A1646,'Hospitalisation Details'!$A$1:$M$2344,13,FALSE)</f>
        <v>43</v>
      </c>
    </row>
    <row r="1647" spans="1:17" ht="15.5" x14ac:dyDescent="0.35">
      <c r="A1647" s="21" t="s">
        <v>725</v>
      </c>
      <c r="B1647" t="str">
        <f>VLOOKUP('Customer Names'!A1647,'Customer Names'!$A$2:$C$2336,3,FALSE)</f>
        <v xml:space="preserve">  Rachel M</v>
      </c>
      <c r="C1647">
        <f>VLOOKUP(A1647,'Medical Examinations'!$A$1:$L$2336,2, FALSE)</f>
        <v>39.14</v>
      </c>
      <c r="D1647">
        <f>VLOOKUP(A1647,'Medical Examinations'!$A$1:$L$2336,3,FALSE)</f>
        <v>6.24</v>
      </c>
      <c r="E1647" t="str">
        <f>VLOOKUP(A1647,'Medical Examinations'!$A$1:$L$2336,4,FALSE)</f>
        <v>No</v>
      </c>
      <c r="F1647" t="str">
        <f>VLOOKUP(A1647,'Medical Examinations'!$A$1:$L$2336,5,FALSE)</f>
        <v>yes</v>
      </c>
      <c r="G1647" t="str">
        <f>VLOOKUP(A1647,'Medical Examinations'!$A$1:$L$2336,6,FALSE)</f>
        <v>No</v>
      </c>
      <c r="H1647" s="25">
        <f>VLOOKUP(A1647,'Medical Examinations'!$A$1:$L$2336,7,FALSE)</f>
        <v>1</v>
      </c>
      <c r="I1647" t="str">
        <f>VLOOKUP(A1647,'Medical Examinations'!$A$1:$L$2336,8,FALSE)</f>
        <v>No</v>
      </c>
      <c r="J1647" t="str">
        <f>VLOOKUP(A1647,'Medical Examinations'!$A$1:$L$2336,11,FALSE)</f>
        <v>Obesity</v>
      </c>
      <c r="K1647" t="str">
        <f>VLOOKUP(A1647,'Medical Examinations'!$A$1:$L$2336,12,FALSE)</f>
        <v>Prediabetes</v>
      </c>
      <c r="L1647" t="str">
        <f>VLOOKUP(A1647,'Hospitalisation Details'!$A$1:$M$2344,12,FALSE)</f>
        <v>15-07-2004</v>
      </c>
      <c r="M1647">
        <f>VLOOKUP(A1647,'Hospitalisation Details'!$A$1:$M$2344,6,FALSE)</f>
        <v>5960.91</v>
      </c>
      <c r="N1647" t="str">
        <f>VLOOKUP(A1647,'Hospitalisation Details'!$A$1:$M$2344,7,FALSE)</f>
        <v>tier - 2</v>
      </c>
      <c r="O1647" t="str">
        <f>VLOOKUP(A1647,'Hospitalisation Details'!$A$1:$M$2344,8,FALSE)</f>
        <v>tier - 1</v>
      </c>
      <c r="P1647" t="str">
        <f>VLOOKUP(A1647,'Hospitalisation Details'!$A$1:$M$2344,9,FALSE)</f>
        <v>R1026</v>
      </c>
      <c r="Q1647">
        <f>VLOOKUP(A1647,'Hospitalisation Details'!$A$1:$M$2344,13,FALSE)</f>
        <v>19</v>
      </c>
    </row>
    <row r="1648" spans="1:17" ht="15.5" x14ac:dyDescent="0.35">
      <c r="A1648" s="21" t="s">
        <v>724</v>
      </c>
      <c r="B1648" t="str">
        <f>VLOOKUP('Customer Names'!A1648,'Customer Names'!$A$2:$C$2336,3,FALSE)</f>
        <v xml:space="preserve">  Greg</v>
      </c>
      <c r="C1648">
        <f>VLOOKUP(A1648,'Medical Examinations'!$A$1:$L$2336,2, FALSE)</f>
        <v>39.799999999999997</v>
      </c>
      <c r="D1648">
        <f>VLOOKUP(A1648,'Medical Examinations'!$A$1:$L$2336,3,FALSE)</f>
        <v>6.17</v>
      </c>
      <c r="E1648" t="str">
        <f>VLOOKUP(A1648,'Medical Examinations'!$A$1:$L$2336,4,FALSE)</f>
        <v>No</v>
      </c>
      <c r="F1648" t="str">
        <f>VLOOKUP(A1648,'Medical Examinations'!$A$1:$L$2336,5,FALSE)</f>
        <v>No</v>
      </c>
      <c r="G1648" t="str">
        <f>VLOOKUP(A1648,'Medical Examinations'!$A$1:$L$2336,6,FALSE)</f>
        <v>Yes</v>
      </c>
      <c r="H1648" s="25">
        <f>VLOOKUP(A1648,'Medical Examinations'!$A$1:$L$2336,7,FALSE)</f>
        <v>1</v>
      </c>
      <c r="I1648" t="str">
        <f>VLOOKUP(A1648,'Medical Examinations'!$A$1:$L$2336,8,FALSE)</f>
        <v>No</v>
      </c>
      <c r="J1648" t="str">
        <f>VLOOKUP(A1648,'Medical Examinations'!$A$1:$L$2336,11,FALSE)</f>
        <v>Obesity</v>
      </c>
      <c r="K1648" t="str">
        <f>VLOOKUP(A1648,'Medical Examinations'!$A$1:$L$2336,12,FALSE)</f>
        <v>Prediabetes</v>
      </c>
      <c r="L1648" t="str">
        <f>VLOOKUP(A1648,'Hospitalisation Details'!$A$1:$M$2344,12,FALSE)</f>
        <v>13-08-2003</v>
      </c>
      <c r="M1648">
        <f>VLOOKUP(A1648,'Hospitalisation Details'!$A$1:$M$2344,6,FALSE)</f>
        <v>5957.35</v>
      </c>
      <c r="N1648" t="str">
        <f>VLOOKUP(A1648,'Hospitalisation Details'!$A$1:$M$2344,7,FALSE)</f>
        <v>tier - 2</v>
      </c>
      <c r="O1648" t="str">
        <f>VLOOKUP(A1648,'Hospitalisation Details'!$A$1:$M$2344,8,FALSE)</f>
        <v>tier - 2</v>
      </c>
      <c r="P1648" t="str">
        <f>VLOOKUP(A1648,'Hospitalisation Details'!$A$1:$M$2344,9,FALSE)</f>
        <v>R1012</v>
      </c>
      <c r="Q1648">
        <f>VLOOKUP(A1648,'Hospitalisation Details'!$A$1:$M$2344,13,FALSE)</f>
        <v>19</v>
      </c>
    </row>
    <row r="1649" spans="1:17" ht="15.5" x14ac:dyDescent="0.35">
      <c r="A1649" s="21" t="s">
        <v>723</v>
      </c>
      <c r="B1649" t="str">
        <f>VLOOKUP('Customer Names'!A1649,'Customer Names'!$A$2:$C$2336,3,FALSE)</f>
        <v xml:space="preserve">  Dan</v>
      </c>
      <c r="C1649">
        <f>VLOOKUP(A1649,'Medical Examinations'!$A$1:$L$2336,2, FALSE)</f>
        <v>34.32</v>
      </c>
      <c r="D1649">
        <f>VLOOKUP(A1649,'Medical Examinations'!$A$1:$L$2336,3,FALSE)</f>
        <v>5.16</v>
      </c>
      <c r="E1649" t="str">
        <f>VLOOKUP(A1649,'Medical Examinations'!$A$1:$L$2336,4,FALSE)</f>
        <v>No</v>
      </c>
      <c r="F1649" t="str">
        <f>VLOOKUP(A1649,'Medical Examinations'!$A$1:$L$2336,5,FALSE)</f>
        <v>No</v>
      </c>
      <c r="G1649" t="str">
        <f>VLOOKUP(A1649,'Medical Examinations'!$A$1:$L$2336,6,FALSE)</f>
        <v>No</v>
      </c>
      <c r="H1649" s="25">
        <f>VLOOKUP(A1649,'Medical Examinations'!$A$1:$L$2336,7,FALSE)</f>
        <v>1</v>
      </c>
      <c r="I1649" t="str">
        <f>VLOOKUP(A1649,'Medical Examinations'!$A$1:$L$2336,8,FALSE)</f>
        <v>No</v>
      </c>
      <c r="J1649" t="str">
        <f>VLOOKUP(A1649,'Medical Examinations'!$A$1:$L$2336,11,FALSE)</f>
        <v>Obesity</v>
      </c>
      <c r="K1649" t="str">
        <f>VLOOKUP(A1649,'Medical Examinations'!$A$1:$L$2336,12,FALSE)</f>
        <v>Normal</v>
      </c>
      <c r="L1649" t="str">
        <f>VLOOKUP(A1649,'Hospitalisation Details'!$A$1:$M$2344,12,FALSE)</f>
        <v>14-07-1987</v>
      </c>
      <c r="M1649">
        <f>VLOOKUP(A1649,'Hospitalisation Details'!$A$1:$M$2344,6,FALSE)</f>
        <v>5934.38</v>
      </c>
      <c r="N1649" t="str">
        <f>VLOOKUP(A1649,'Hospitalisation Details'!$A$1:$M$2344,7,FALSE)</f>
        <v>tier - 3</v>
      </c>
      <c r="O1649" t="str">
        <f>VLOOKUP(A1649,'Hospitalisation Details'!$A$1:$M$2344,8,FALSE)</f>
        <v>tier - 2</v>
      </c>
      <c r="P1649" t="str">
        <f>VLOOKUP(A1649,'Hospitalisation Details'!$A$1:$M$2344,9,FALSE)</f>
        <v>R1013</v>
      </c>
      <c r="Q1649">
        <f>VLOOKUP(A1649,'Hospitalisation Details'!$A$1:$M$2344,13,FALSE)</f>
        <v>36</v>
      </c>
    </row>
    <row r="1650" spans="1:17" ht="15.5" x14ac:dyDescent="0.35">
      <c r="A1650" s="21" t="s">
        <v>722</v>
      </c>
      <c r="B1650" t="str">
        <f>VLOOKUP('Customer Names'!A1650,'Customer Names'!$A$2:$C$2336,3,FALSE)</f>
        <v xml:space="preserve">  Jennifer A</v>
      </c>
      <c r="C1650">
        <f>VLOOKUP(A1650,'Medical Examinations'!$A$1:$L$2336,2, FALSE)</f>
        <v>32.51</v>
      </c>
      <c r="D1650">
        <f>VLOOKUP(A1650,'Medical Examinations'!$A$1:$L$2336,3,FALSE)</f>
        <v>4.3</v>
      </c>
      <c r="E1650" t="str">
        <f>VLOOKUP(A1650,'Medical Examinations'!$A$1:$L$2336,4,FALSE)</f>
        <v>No</v>
      </c>
      <c r="F1650" t="str">
        <f>VLOOKUP(A1650,'Medical Examinations'!$A$1:$L$2336,5,FALSE)</f>
        <v>No</v>
      </c>
      <c r="G1650" t="str">
        <f>VLOOKUP(A1650,'Medical Examinations'!$A$1:$L$2336,6,FALSE)</f>
        <v>No</v>
      </c>
      <c r="H1650" s="25">
        <f>VLOOKUP(A1650,'Medical Examinations'!$A$1:$L$2336,7,FALSE)</f>
        <v>0</v>
      </c>
      <c r="I1650" t="str">
        <f>VLOOKUP(A1650,'Medical Examinations'!$A$1:$L$2336,8,FALSE)</f>
        <v>No</v>
      </c>
      <c r="J1650" t="str">
        <f>VLOOKUP(A1650,'Medical Examinations'!$A$1:$L$2336,11,FALSE)</f>
        <v>Obesity</v>
      </c>
      <c r="K1650" t="str">
        <f>VLOOKUP(A1650,'Medical Examinations'!$A$1:$L$2336,12,FALSE)</f>
        <v>Normal</v>
      </c>
      <c r="L1650" t="str">
        <f>VLOOKUP(A1650,'Hospitalisation Details'!$A$1:$M$2344,12,FALSE)</f>
        <v>30-07-1994</v>
      </c>
      <c r="M1650">
        <f>VLOOKUP(A1650,'Hospitalisation Details'!$A$1:$M$2344,6,FALSE)</f>
        <v>5927.65</v>
      </c>
      <c r="N1650" t="str">
        <f>VLOOKUP(A1650,'Hospitalisation Details'!$A$1:$M$2344,7,FALSE)</f>
        <v>tier - 2</v>
      </c>
      <c r="O1650" t="str">
        <f>VLOOKUP(A1650,'Hospitalisation Details'!$A$1:$M$2344,8,FALSE)</f>
        <v>tier - 1</v>
      </c>
      <c r="P1650" t="str">
        <f>VLOOKUP(A1650,'Hospitalisation Details'!$A$1:$M$2344,9,FALSE)</f>
        <v>R1012</v>
      </c>
      <c r="Q1650">
        <f>VLOOKUP(A1650,'Hospitalisation Details'!$A$1:$M$2344,13,FALSE)</f>
        <v>29</v>
      </c>
    </row>
    <row r="1651" spans="1:17" ht="15.5" x14ac:dyDescent="0.35">
      <c r="A1651" s="21" t="s">
        <v>721</v>
      </c>
      <c r="B1651" t="str">
        <f>VLOOKUP('Customer Names'!A1651,'Customer Names'!$A$2:$C$2336,3,FALSE)</f>
        <v xml:space="preserve">  Jessica</v>
      </c>
      <c r="C1651">
        <f>VLOOKUP(A1651,'Medical Examinations'!$A$1:$L$2336,2, FALSE)</f>
        <v>30.71</v>
      </c>
      <c r="D1651">
        <f>VLOOKUP(A1651,'Medical Examinations'!$A$1:$L$2336,3,FALSE)</f>
        <v>6.14</v>
      </c>
      <c r="E1651" t="str">
        <f>VLOOKUP(A1651,'Medical Examinations'!$A$1:$L$2336,4,FALSE)</f>
        <v>No</v>
      </c>
      <c r="F1651" t="str">
        <f>VLOOKUP(A1651,'Medical Examinations'!$A$1:$L$2336,5,FALSE)</f>
        <v>No</v>
      </c>
      <c r="G1651" t="str">
        <f>VLOOKUP(A1651,'Medical Examinations'!$A$1:$L$2336,6,FALSE)</f>
        <v>Yes</v>
      </c>
      <c r="H1651" s="25">
        <f>VLOOKUP(A1651,'Medical Examinations'!$A$1:$L$2336,7,FALSE)</f>
        <v>1</v>
      </c>
      <c r="I1651" t="str">
        <f>VLOOKUP(A1651,'Medical Examinations'!$A$1:$L$2336,8,FALSE)</f>
        <v>No</v>
      </c>
      <c r="J1651" t="str">
        <f>VLOOKUP(A1651,'Medical Examinations'!$A$1:$L$2336,11,FALSE)</f>
        <v>Obesity</v>
      </c>
      <c r="K1651" t="str">
        <f>VLOOKUP(A1651,'Medical Examinations'!$A$1:$L$2336,12,FALSE)</f>
        <v>Prediabetes</v>
      </c>
      <c r="L1651" t="str">
        <f>VLOOKUP(A1651,'Hospitalisation Details'!$A$1:$M$2344,12,FALSE)</f>
        <v>13-08-1993</v>
      </c>
      <c r="M1651">
        <f>VLOOKUP(A1651,'Hospitalisation Details'!$A$1:$M$2344,6,FALSE)</f>
        <v>5926.93</v>
      </c>
      <c r="N1651" t="str">
        <f>VLOOKUP(A1651,'Hospitalisation Details'!$A$1:$M$2344,7,FALSE)</f>
        <v>tier - 2</v>
      </c>
      <c r="O1651" t="str">
        <f>VLOOKUP(A1651,'Hospitalisation Details'!$A$1:$M$2344,8,FALSE)</f>
        <v>tier - 2</v>
      </c>
      <c r="P1651" t="str">
        <f>VLOOKUP(A1651,'Hospitalisation Details'!$A$1:$M$2344,9,FALSE)</f>
        <v>R1025</v>
      </c>
      <c r="Q1651">
        <f>VLOOKUP(A1651,'Hospitalisation Details'!$A$1:$M$2344,13,FALSE)</f>
        <v>29</v>
      </c>
    </row>
    <row r="1652" spans="1:17" ht="15.5" x14ac:dyDescent="0.35">
      <c r="A1652" s="21" t="s">
        <v>720</v>
      </c>
      <c r="B1652" t="str">
        <f>VLOOKUP('Customer Names'!A1652,'Customer Names'!$A$2:$C$2336,3,FALSE)</f>
        <v xml:space="preserve">  Chaiwat</v>
      </c>
      <c r="C1652">
        <f>VLOOKUP(A1652,'Medical Examinations'!$A$1:$L$2336,2, FALSE)</f>
        <v>28.9</v>
      </c>
      <c r="D1652">
        <f>VLOOKUP(A1652,'Medical Examinations'!$A$1:$L$2336,3,FALSE)</f>
        <v>5.36</v>
      </c>
      <c r="E1652" t="str">
        <f>VLOOKUP(A1652,'Medical Examinations'!$A$1:$L$2336,4,FALSE)</f>
        <v>No</v>
      </c>
      <c r="F1652" t="str">
        <f>VLOOKUP(A1652,'Medical Examinations'!$A$1:$L$2336,5,FALSE)</f>
        <v>No</v>
      </c>
      <c r="G1652" t="str">
        <f>VLOOKUP(A1652,'Medical Examinations'!$A$1:$L$2336,6,FALSE)</f>
        <v>No</v>
      </c>
      <c r="H1652" s="25">
        <f>VLOOKUP(A1652,'Medical Examinations'!$A$1:$L$2336,7,FALSE)</f>
        <v>1</v>
      </c>
      <c r="I1652" t="str">
        <f>VLOOKUP(A1652,'Medical Examinations'!$A$1:$L$2336,8,FALSE)</f>
        <v>No</v>
      </c>
      <c r="J1652" t="str">
        <f>VLOOKUP(A1652,'Medical Examinations'!$A$1:$L$2336,11,FALSE)</f>
        <v>Over Weight</v>
      </c>
      <c r="K1652" t="str">
        <f>VLOOKUP(A1652,'Medical Examinations'!$A$1:$L$2336,12,FALSE)</f>
        <v>Normal</v>
      </c>
      <c r="L1652" t="str">
        <f>VLOOKUP(A1652,'Hospitalisation Details'!$A$1:$M$2344,12,FALSE)</f>
        <v>29-07-1987</v>
      </c>
      <c r="M1652">
        <f>VLOOKUP(A1652,'Hospitalisation Details'!$A$1:$M$2344,6,FALSE)</f>
        <v>5926.85</v>
      </c>
      <c r="N1652" t="str">
        <f>VLOOKUP(A1652,'Hospitalisation Details'!$A$1:$M$2344,7,FALSE)</f>
        <v>tier - 3</v>
      </c>
      <c r="O1652" t="str">
        <f>VLOOKUP(A1652,'Hospitalisation Details'!$A$1:$M$2344,8,FALSE)</f>
        <v>tier - 3</v>
      </c>
      <c r="P1652" t="str">
        <f>VLOOKUP(A1652,'Hospitalisation Details'!$A$1:$M$2344,9,FALSE)</f>
        <v>R1011</v>
      </c>
      <c r="Q1652">
        <f>VLOOKUP(A1652,'Hospitalisation Details'!$A$1:$M$2344,13,FALSE)</f>
        <v>36</v>
      </c>
    </row>
    <row r="1653" spans="1:17" ht="15.5" x14ac:dyDescent="0.35">
      <c r="A1653" s="21" t="s">
        <v>719</v>
      </c>
      <c r="B1653" t="str">
        <f>VLOOKUP('Customer Names'!A1653,'Customer Names'!$A$2:$C$2336,3,FALSE)</f>
        <v xml:space="preserve">  Kerri</v>
      </c>
      <c r="C1653">
        <f>VLOOKUP(A1653,'Medical Examinations'!$A$1:$L$2336,2, FALSE)</f>
        <v>36.19</v>
      </c>
      <c r="D1653">
        <f>VLOOKUP(A1653,'Medical Examinations'!$A$1:$L$2336,3,FALSE)</f>
        <v>4.3</v>
      </c>
      <c r="E1653" t="str">
        <f>VLOOKUP(A1653,'Medical Examinations'!$A$1:$L$2336,4,FALSE)</f>
        <v>No</v>
      </c>
      <c r="F1653" t="str">
        <f>VLOOKUP(A1653,'Medical Examinations'!$A$1:$L$2336,5,FALSE)</f>
        <v>No</v>
      </c>
      <c r="G1653" t="str">
        <f>VLOOKUP(A1653,'Medical Examinations'!$A$1:$L$2336,6,FALSE)</f>
        <v>No</v>
      </c>
      <c r="H1653" s="25">
        <f>VLOOKUP(A1653,'Medical Examinations'!$A$1:$L$2336,7,FALSE)</f>
        <v>0</v>
      </c>
      <c r="I1653" t="str">
        <f>VLOOKUP(A1653,'Medical Examinations'!$A$1:$L$2336,8,FALSE)</f>
        <v>No</v>
      </c>
      <c r="J1653" t="str">
        <f>VLOOKUP(A1653,'Medical Examinations'!$A$1:$L$2336,11,FALSE)</f>
        <v>Obesity</v>
      </c>
      <c r="K1653" t="str">
        <f>VLOOKUP(A1653,'Medical Examinations'!$A$1:$L$2336,12,FALSE)</f>
        <v>Normal</v>
      </c>
      <c r="L1653" t="str">
        <f>VLOOKUP(A1653,'Hospitalisation Details'!$A$1:$M$2344,12,FALSE)</f>
        <v>21-12-1982</v>
      </c>
      <c r="M1653">
        <f>VLOOKUP(A1653,'Hospitalisation Details'!$A$1:$M$2344,6,FALSE)</f>
        <v>5920.1</v>
      </c>
      <c r="N1653" t="str">
        <f>VLOOKUP(A1653,'Hospitalisation Details'!$A$1:$M$2344,7,FALSE)</f>
        <v>tier - 2</v>
      </c>
      <c r="O1653" t="str">
        <f>VLOOKUP(A1653,'Hospitalisation Details'!$A$1:$M$2344,8,FALSE)</f>
        <v>tier - 1</v>
      </c>
      <c r="P1653" t="str">
        <f>VLOOKUP(A1653,'Hospitalisation Details'!$A$1:$M$2344,9,FALSE)</f>
        <v>R1013</v>
      </c>
      <c r="Q1653">
        <f>VLOOKUP(A1653,'Hospitalisation Details'!$A$1:$M$2344,13,FALSE)</f>
        <v>40</v>
      </c>
    </row>
    <row r="1654" spans="1:17" ht="15.5" x14ac:dyDescent="0.35">
      <c r="A1654" s="21" t="s">
        <v>718</v>
      </c>
      <c r="B1654" t="str">
        <f>VLOOKUP('Customer Names'!A1654,'Customer Names'!$A$2:$C$2336,3,FALSE)</f>
        <v xml:space="preserve">  Lisa</v>
      </c>
      <c r="C1654">
        <f>VLOOKUP(A1654,'Medical Examinations'!$A$1:$L$2336,2, FALSE)</f>
        <v>29.6</v>
      </c>
      <c r="D1654">
        <f>VLOOKUP(A1654,'Medical Examinations'!$A$1:$L$2336,3,FALSE)</f>
        <v>4.09</v>
      </c>
      <c r="E1654" t="str">
        <f>VLOOKUP(A1654,'Medical Examinations'!$A$1:$L$2336,4,FALSE)</f>
        <v>No</v>
      </c>
      <c r="F1654" t="str">
        <f>VLOOKUP(A1654,'Medical Examinations'!$A$1:$L$2336,5,FALSE)</f>
        <v>No</v>
      </c>
      <c r="G1654" t="str">
        <f>VLOOKUP(A1654,'Medical Examinations'!$A$1:$L$2336,6,FALSE)</f>
        <v>No</v>
      </c>
      <c r="H1654" s="25">
        <f>VLOOKUP(A1654,'Medical Examinations'!$A$1:$L$2336,7,FALSE)</f>
        <v>0</v>
      </c>
      <c r="I1654" t="str">
        <f>VLOOKUP(A1654,'Medical Examinations'!$A$1:$L$2336,8,FALSE)</f>
        <v>No</v>
      </c>
      <c r="J1654" t="str">
        <f>VLOOKUP(A1654,'Medical Examinations'!$A$1:$L$2336,11,FALSE)</f>
        <v>Over Weight</v>
      </c>
      <c r="K1654" t="str">
        <f>VLOOKUP(A1654,'Medical Examinations'!$A$1:$L$2336,12,FALSE)</f>
        <v>Normal</v>
      </c>
      <c r="L1654" t="str">
        <f>VLOOKUP(A1654,'Hospitalisation Details'!$A$1:$M$2344,12,FALSE)</f>
        <v>08-07-1982</v>
      </c>
      <c r="M1654">
        <f>VLOOKUP(A1654,'Hospitalisation Details'!$A$1:$M$2344,6,FALSE)</f>
        <v>5910.94</v>
      </c>
      <c r="N1654" t="str">
        <f>VLOOKUP(A1654,'Hospitalisation Details'!$A$1:$M$2344,7,FALSE)</f>
        <v>tier - 2</v>
      </c>
      <c r="O1654" t="str">
        <f>VLOOKUP(A1654,'Hospitalisation Details'!$A$1:$M$2344,8,FALSE)</f>
        <v>tier - 1</v>
      </c>
      <c r="P1654" t="str">
        <f>VLOOKUP(A1654,'Hospitalisation Details'!$A$1:$M$2344,9,FALSE)</f>
        <v>R1011</v>
      </c>
      <c r="Q1654">
        <f>VLOOKUP(A1654,'Hospitalisation Details'!$A$1:$M$2344,13,FALSE)</f>
        <v>41</v>
      </c>
    </row>
    <row r="1655" spans="1:17" ht="15.5" x14ac:dyDescent="0.35">
      <c r="A1655" s="21" t="s">
        <v>717</v>
      </c>
      <c r="B1655" t="str">
        <f>VLOOKUP('Customer Names'!A1655,'Customer Names'!$A$2:$C$2336,3,FALSE)</f>
        <v xml:space="preserve">  Nicholas G</v>
      </c>
      <c r="C1655">
        <f>VLOOKUP(A1655,'Medical Examinations'!$A$1:$L$2336,2, FALSE)</f>
        <v>30.95</v>
      </c>
      <c r="D1655">
        <f>VLOOKUP(A1655,'Medical Examinations'!$A$1:$L$2336,3,FALSE)</f>
        <v>6.27</v>
      </c>
      <c r="E1655" t="str">
        <f>VLOOKUP(A1655,'Medical Examinations'!$A$1:$L$2336,4,FALSE)</f>
        <v>No</v>
      </c>
      <c r="F1655" t="str">
        <f>VLOOKUP(A1655,'Medical Examinations'!$A$1:$L$2336,5,FALSE)</f>
        <v>No</v>
      </c>
      <c r="G1655" t="str">
        <f>VLOOKUP(A1655,'Medical Examinations'!$A$1:$L$2336,6,FALSE)</f>
        <v>Yes</v>
      </c>
      <c r="H1655" s="25">
        <f>VLOOKUP(A1655,'Medical Examinations'!$A$1:$L$2336,7,FALSE)</f>
        <v>1</v>
      </c>
      <c r="I1655" t="str">
        <f>VLOOKUP(A1655,'Medical Examinations'!$A$1:$L$2336,8,FALSE)</f>
        <v>No</v>
      </c>
      <c r="J1655" t="str">
        <f>VLOOKUP(A1655,'Medical Examinations'!$A$1:$L$2336,11,FALSE)</f>
        <v>Obesity</v>
      </c>
      <c r="K1655" t="str">
        <f>VLOOKUP(A1655,'Medical Examinations'!$A$1:$L$2336,12,FALSE)</f>
        <v>Prediabetes</v>
      </c>
      <c r="L1655" t="str">
        <f>VLOOKUP(A1655,'Hospitalisation Details'!$A$1:$M$2344,12,FALSE)</f>
        <v>19-10-1993</v>
      </c>
      <c r="M1655">
        <f>VLOOKUP(A1655,'Hospitalisation Details'!$A$1:$M$2344,6,FALSE)</f>
        <v>5877.02</v>
      </c>
      <c r="N1655" t="str">
        <f>VLOOKUP(A1655,'Hospitalisation Details'!$A$1:$M$2344,7,FALSE)</f>
        <v>tier - 2</v>
      </c>
      <c r="O1655" t="str">
        <f>VLOOKUP(A1655,'Hospitalisation Details'!$A$1:$M$2344,8,FALSE)</f>
        <v>tier - 2</v>
      </c>
      <c r="P1655" t="str">
        <f>VLOOKUP(A1655,'Hospitalisation Details'!$A$1:$M$2344,9,FALSE)</f>
        <v>R1021</v>
      </c>
      <c r="Q1655">
        <f>VLOOKUP(A1655,'Hospitalisation Details'!$A$1:$M$2344,13,FALSE)</f>
        <v>29</v>
      </c>
    </row>
    <row r="1656" spans="1:17" ht="15.5" x14ac:dyDescent="0.35">
      <c r="A1656" s="21" t="s">
        <v>716</v>
      </c>
      <c r="B1656" t="str">
        <f>VLOOKUP('Customer Names'!A1656,'Customer Names'!$A$2:$C$2336,3,FALSE)</f>
        <v xml:space="preserve">  Vasilis S</v>
      </c>
      <c r="C1656">
        <f>VLOOKUP(A1656,'Medical Examinations'!$A$1:$L$2336,2, FALSE)</f>
        <v>19.95</v>
      </c>
      <c r="D1656">
        <f>VLOOKUP(A1656,'Medical Examinations'!$A$1:$L$2336,3,FALSE)</f>
        <v>5.39</v>
      </c>
      <c r="E1656" t="str">
        <f>VLOOKUP(A1656,'Medical Examinations'!$A$1:$L$2336,4,FALSE)</f>
        <v>No</v>
      </c>
      <c r="F1656" t="str">
        <f>VLOOKUP(A1656,'Medical Examinations'!$A$1:$L$2336,5,FALSE)</f>
        <v>No</v>
      </c>
      <c r="G1656" t="str">
        <f>VLOOKUP(A1656,'Medical Examinations'!$A$1:$L$2336,6,FALSE)</f>
        <v>No</v>
      </c>
      <c r="H1656" s="25">
        <f>VLOOKUP(A1656,'Medical Examinations'!$A$1:$L$2336,7,FALSE)</f>
        <v>1</v>
      </c>
      <c r="I1656" t="str">
        <f>VLOOKUP(A1656,'Medical Examinations'!$A$1:$L$2336,8,FALSE)</f>
        <v>No</v>
      </c>
      <c r="J1656" t="str">
        <f>VLOOKUP(A1656,'Medical Examinations'!$A$1:$L$2336,11,FALSE)</f>
        <v>Normal Weight</v>
      </c>
      <c r="K1656" t="str">
        <f>VLOOKUP(A1656,'Medical Examinations'!$A$1:$L$2336,12,FALSE)</f>
        <v>Normal</v>
      </c>
      <c r="L1656" t="str">
        <f>VLOOKUP(A1656,'Hospitalisation Details'!$A$1:$M$2344,12,FALSE)</f>
        <v>22-11-1984</v>
      </c>
      <c r="M1656">
        <f>VLOOKUP(A1656,'Hospitalisation Details'!$A$1:$M$2344,6,FALSE)</f>
        <v>5855.9</v>
      </c>
      <c r="N1656" t="str">
        <f>VLOOKUP(A1656,'Hospitalisation Details'!$A$1:$M$2344,7,FALSE)</f>
        <v>tier - 2</v>
      </c>
      <c r="O1656" t="str">
        <f>VLOOKUP(A1656,'Hospitalisation Details'!$A$1:$M$2344,8,FALSE)</f>
        <v>tier - 3</v>
      </c>
      <c r="P1656" t="str">
        <f>VLOOKUP(A1656,'Hospitalisation Details'!$A$1:$M$2344,9,FALSE)</f>
        <v>R1012</v>
      </c>
      <c r="Q1656">
        <f>VLOOKUP(A1656,'Hospitalisation Details'!$A$1:$M$2344,13,FALSE)</f>
        <v>38</v>
      </c>
    </row>
    <row r="1657" spans="1:17" ht="15.5" x14ac:dyDescent="0.35">
      <c r="A1657" s="21" t="s">
        <v>715</v>
      </c>
      <c r="B1657" t="str">
        <f>VLOOKUP('Customer Names'!A1657,'Customer Names'!$A$2:$C$2336,3,FALSE)</f>
        <v xml:space="preserve">  Michael P</v>
      </c>
      <c r="C1657">
        <f>VLOOKUP(A1657,'Medical Examinations'!$A$1:$L$2336,2, FALSE)</f>
        <v>23.65</v>
      </c>
      <c r="D1657">
        <f>VLOOKUP(A1657,'Medical Examinations'!$A$1:$L$2336,3,FALSE)</f>
        <v>5.75</v>
      </c>
      <c r="E1657" t="str">
        <f>VLOOKUP(A1657,'Medical Examinations'!$A$1:$L$2336,4,FALSE)</f>
        <v>yes</v>
      </c>
      <c r="F1657" t="str">
        <f>VLOOKUP(A1657,'Medical Examinations'!$A$1:$L$2336,5,FALSE)</f>
        <v>No</v>
      </c>
      <c r="G1657" t="str">
        <f>VLOOKUP(A1657,'Medical Examinations'!$A$1:$L$2336,6,FALSE)</f>
        <v>No</v>
      </c>
      <c r="H1657" s="25">
        <f>VLOOKUP(A1657,'Medical Examinations'!$A$1:$L$2336,7,FALSE)</f>
        <v>0</v>
      </c>
      <c r="I1657" t="str">
        <f>VLOOKUP(A1657,'Medical Examinations'!$A$1:$L$2336,8,FALSE)</f>
        <v>No</v>
      </c>
      <c r="J1657" t="str">
        <f>VLOOKUP(A1657,'Medical Examinations'!$A$1:$L$2336,11,FALSE)</f>
        <v>Normal Weight</v>
      </c>
      <c r="K1657" t="str">
        <f>VLOOKUP(A1657,'Medical Examinations'!$A$1:$L$2336,12,FALSE)</f>
        <v>Prediabetes</v>
      </c>
      <c r="L1657" t="str">
        <f>VLOOKUP(A1657,'Hospitalisation Details'!$A$1:$M$2344,12,FALSE)</f>
        <v>18-06-1985</v>
      </c>
      <c r="M1657">
        <f>VLOOKUP(A1657,'Hospitalisation Details'!$A$1:$M$2344,6,FALSE)</f>
        <v>5847.24</v>
      </c>
      <c r="N1657" t="str">
        <f>VLOOKUP(A1657,'Hospitalisation Details'!$A$1:$M$2344,7,FALSE)</f>
        <v>tier - 2</v>
      </c>
      <c r="O1657" t="str">
        <f>VLOOKUP(A1657,'Hospitalisation Details'!$A$1:$M$2344,8,FALSE)</f>
        <v>tier - 1</v>
      </c>
      <c r="P1657" t="str">
        <f>VLOOKUP(A1657,'Hospitalisation Details'!$A$1:$M$2344,9,FALSE)</f>
        <v>R1013</v>
      </c>
      <c r="Q1657">
        <f>VLOOKUP(A1657,'Hospitalisation Details'!$A$1:$M$2344,13,FALSE)</f>
        <v>38</v>
      </c>
    </row>
    <row r="1658" spans="1:17" ht="15.5" x14ac:dyDescent="0.35">
      <c r="A1658" s="21" t="s">
        <v>714</v>
      </c>
      <c r="B1658" t="str">
        <f>VLOOKUP('Customer Names'!A1658,'Customer Names'!$A$2:$C$2336,3,FALSE)</f>
        <v xml:space="preserve">  Colleen C</v>
      </c>
      <c r="C1658">
        <f>VLOOKUP(A1658,'Medical Examinations'!$A$1:$L$2336,2, FALSE)</f>
        <v>43.34</v>
      </c>
      <c r="D1658">
        <f>VLOOKUP(A1658,'Medical Examinations'!$A$1:$L$2336,3,FALSE)</f>
        <v>4.91</v>
      </c>
      <c r="E1658" t="str">
        <f>VLOOKUP(A1658,'Medical Examinations'!$A$1:$L$2336,4,FALSE)</f>
        <v>No</v>
      </c>
      <c r="F1658" t="str">
        <f>VLOOKUP(A1658,'Medical Examinations'!$A$1:$L$2336,5,FALSE)</f>
        <v>No</v>
      </c>
      <c r="G1658" t="str">
        <f>VLOOKUP(A1658,'Medical Examinations'!$A$1:$L$2336,6,FALSE)</f>
        <v>No</v>
      </c>
      <c r="H1658" s="25">
        <f>VLOOKUP(A1658,'Medical Examinations'!$A$1:$L$2336,7,FALSE)</f>
        <v>1</v>
      </c>
      <c r="I1658" t="str">
        <f>VLOOKUP(A1658,'Medical Examinations'!$A$1:$L$2336,8,FALSE)</f>
        <v>No</v>
      </c>
      <c r="J1658" t="str">
        <f>VLOOKUP(A1658,'Medical Examinations'!$A$1:$L$2336,11,FALSE)</f>
        <v>Obesity</v>
      </c>
      <c r="K1658" t="str">
        <f>VLOOKUP(A1658,'Medical Examinations'!$A$1:$L$2336,12,FALSE)</f>
        <v>Normal</v>
      </c>
      <c r="L1658" t="str">
        <f>VLOOKUP(A1658,'Hospitalisation Details'!$A$1:$M$2344,12,FALSE)</f>
        <v>30-09-1987</v>
      </c>
      <c r="M1658">
        <f>VLOOKUP(A1658,'Hospitalisation Details'!$A$1:$M$2344,6,FALSE)</f>
        <v>5846.92</v>
      </c>
      <c r="N1658" t="str">
        <f>VLOOKUP(A1658,'Hospitalisation Details'!$A$1:$M$2344,7,FALSE)</f>
        <v>tier - 2</v>
      </c>
      <c r="O1658" t="str">
        <f>VLOOKUP(A1658,'Hospitalisation Details'!$A$1:$M$2344,8,FALSE)</f>
        <v>tier - 2</v>
      </c>
      <c r="P1658" t="str">
        <f>VLOOKUP(A1658,'Hospitalisation Details'!$A$1:$M$2344,9,FALSE)</f>
        <v>R1013</v>
      </c>
      <c r="Q1658">
        <f>VLOOKUP(A1658,'Hospitalisation Details'!$A$1:$M$2344,13,FALSE)</f>
        <v>35</v>
      </c>
    </row>
    <row r="1659" spans="1:17" ht="15.5" x14ac:dyDescent="0.35">
      <c r="A1659" s="21" t="s">
        <v>713</v>
      </c>
      <c r="B1659" t="str">
        <f>VLOOKUP('Customer Names'!A1659,'Customer Names'!$A$2:$C$2336,3,FALSE)</f>
        <v xml:space="preserve">  Annika</v>
      </c>
      <c r="C1659">
        <f>VLOOKUP(A1659,'Medical Examinations'!$A$1:$L$2336,2, FALSE)</f>
        <v>31.98</v>
      </c>
      <c r="D1659">
        <f>VLOOKUP(A1659,'Medical Examinations'!$A$1:$L$2336,3,FALSE)</f>
        <v>4.46</v>
      </c>
      <c r="E1659" t="str">
        <f>VLOOKUP(A1659,'Medical Examinations'!$A$1:$L$2336,4,FALSE)</f>
        <v>yes</v>
      </c>
      <c r="F1659" t="str">
        <f>VLOOKUP(A1659,'Medical Examinations'!$A$1:$L$2336,5,FALSE)</f>
        <v>No</v>
      </c>
      <c r="G1659" t="str">
        <f>VLOOKUP(A1659,'Medical Examinations'!$A$1:$L$2336,6,FALSE)</f>
        <v>No</v>
      </c>
      <c r="H1659" s="25">
        <f>VLOOKUP(A1659,'Medical Examinations'!$A$1:$L$2336,7,FALSE)</f>
        <v>1</v>
      </c>
      <c r="I1659" t="str">
        <f>VLOOKUP(A1659,'Medical Examinations'!$A$1:$L$2336,8,FALSE)</f>
        <v>No</v>
      </c>
      <c r="J1659" t="str">
        <f>VLOOKUP(A1659,'Medical Examinations'!$A$1:$L$2336,11,FALSE)</f>
        <v>Obesity</v>
      </c>
      <c r="K1659" t="str">
        <f>VLOOKUP(A1659,'Medical Examinations'!$A$1:$L$2336,12,FALSE)</f>
        <v>Normal</v>
      </c>
      <c r="L1659" t="str">
        <f>VLOOKUP(A1659,'Hospitalisation Details'!$A$1:$M$2344,12,FALSE)</f>
        <v>20-08-1995</v>
      </c>
      <c r="M1659">
        <f>VLOOKUP(A1659,'Hospitalisation Details'!$A$1:$M$2344,6,FALSE)</f>
        <v>5843.99</v>
      </c>
      <c r="N1659" t="str">
        <f>VLOOKUP(A1659,'Hospitalisation Details'!$A$1:$M$2344,7,FALSE)</f>
        <v>tier - 2</v>
      </c>
      <c r="O1659" t="str">
        <f>VLOOKUP(A1659,'Hospitalisation Details'!$A$1:$M$2344,8,FALSE)</f>
        <v>tier - 2</v>
      </c>
      <c r="P1659" t="str">
        <f>VLOOKUP(A1659,'Hospitalisation Details'!$A$1:$M$2344,9,FALSE)</f>
        <v>R1025</v>
      </c>
      <c r="Q1659">
        <f>VLOOKUP(A1659,'Hospitalisation Details'!$A$1:$M$2344,13,FALSE)</f>
        <v>27</v>
      </c>
    </row>
    <row r="1660" spans="1:17" ht="15.5" x14ac:dyDescent="0.35">
      <c r="A1660" s="21" t="s">
        <v>712</v>
      </c>
      <c r="B1660" t="str">
        <f>VLOOKUP('Customer Names'!A1660,'Customer Names'!$A$2:$C$2336,3,FALSE)</f>
        <v xml:space="preserve">  Kelly</v>
      </c>
      <c r="C1660">
        <f>VLOOKUP(A1660,'Medical Examinations'!$A$1:$L$2336,2, FALSE)</f>
        <v>35.86</v>
      </c>
      <c r="D1660">
        <f>VLOOKUP(A1660,'Medical Examinations'!$A$1:$L$2336,3,FALSE)</f>
        <v>6.22</v>
      </c>
      <c r="E1660" t="str">
        <f>VLOOKUP(A1660,'Medical Examinations'!$A$1:$L$2336,4,FALSE)</f>
        <v>No</v>
      </c>
      <c r="F1660" t="str">
        <f>VLOOKUP(A1660,'Medical Examinations'!$A$1:$L$2336,5,FALSE)</f>
        <v>No</v>
      </c>
      <c r="G1660" t="str">
        <f>VLOOKUP(A1660,'Medical Examinations'!$A$1:$L$2336,6,FALSE)</f>
        <v>No</v>
      </c>
      <c r="H1660" s="25">
        <f>VLOOKUP(A1660,'Medical Examinations'!$A$1:$L$2336,7,FALSE)</f>
        <v>1</v>
      </c>
      <c r="I1660" t="str">
        <f>VLOOKUP(A1660,'Medical Examinations'!$A$1:$L$2336,8,FALSE)</f>
        <v>No</v>
      </c>
      <c r="J1660" t="str">
        <f>VLOOKUP(A1660,'Medical Examinations'!$A$1:$L$2336,11,FALSE)</f>
        <v>Obesity</v>
      </c>
      <c r="K1660" t="str">
        <f>VLOOKUP(A1660,'Medical Examinations'!$A$1:$L$2336,12,FALSE)</f>
        <v>Prediabetes</v>
      </c>
      <c r="L1660" t="str">
        <f>VLOOKUP(A1660,'Hospitalisation Details'!$A$1:$M$2344,12,FALSE)</f>
        <v>27-07-1987</v>
      </c>
      <c r="M1660">
        <f>VLOOKUP(A1660,'Hospitalisation Details'!$A$1:$M$2344,6,FALSE)</f>
        <v>5836.52</v>
      </c>
      <c r="N1660" t="str">
        <f>VLOOKUP(A1660,'Hospitalisation Details'!$A$1:$M$2344,7,FALSE)</f>
        <v>tier - 2</v>
      </c>
      <c r="O1660" t="str">
        <f>VLOOKUP(A1660,'Hospitalisation Details'!$A$1:$M$2344,8,FALSE)</f>
        <v>tier - 3</v>
      </c>
      <c r="P1660" t="str">
        <f>VLOOKUP(A1660,'Hospitalisation Details'!$A$1:$M$2344,9,FALSE)</f>
        <v>R1013</v>
      </c>
      <c r="Q1660">
        <f>VLOOKUP(A1660,'Hospitalisation Details'!$A$1:$M$2344,13,FALSE)</f>
        <v>36</v>
      </c>
    </row>
    <row r="1661" spans="1:17" ht="15.5" x14ac:dyDescent="0.35">
      <c r="A1661" s="21" t="s">
        <v>711</v>
      </c>
      <c r="B1661" t="str">
        <f>VLOOKUP('Customer Names'!A1661,'Customer Names'!$A$2:$C$2336,3,FALSE)</f>
        <v xml:space="preserve">  Nicholas C</v>
      </c>
      <c r="C1661">
        <f>VLOOKUP(A1661,'Medical Examinations'!$A$1:$L$2336,2, FALSE)</f>
        <v>15.2</v>
      </c>
      <c r="D1661">
        <f>VLOOKUP(A1661,'Medical Examinations'!$A$1:$L$2336,3,FALSE)</f>
        <v>8.82</v>
      </c>
      <c r="E1661" t="str">
        <f>VLOOKUP(A1661,'Medical Examinations'!$A$1:$L$2336,4,FALSE)</f>
        <v>No</v>
      </c>
      <c r="F1661" t="str">
        <f>VLOOKUP(A1661,'Medical Examinations'!$A$1:$L$2336,5,FALSE)</f>
        <v>No</v>
      </c>
      <c r="G1661" t="str">
        <f>VLOOKUP(A1661,'Medical Examinations'!$A$1:$L$2336,6,FALSE)</f>
        <v>No</v>
      </c>
      <c r="H1661" s="25">
        <f>VLOOKUP(A1661,'Medical Examinations'!$A$1:$L$2336,7,FALSE)</f>
        <v>0</v>
      </c>
      <c r="I1661" t="str">
        <f>VLOOKUP(A1661,'Medical Examinations'!$A$1:$L$2336,8,FALSE)</f>
        <v>No</v>
      </c>
      <c r="J1661" t="str">
        <f>VLOOKUP(A1661,'Medical Examinations'!$A$1:$L$2336,11,FALSE)</f>
        <v>Underweight</v>
      </c>
      <c r="K1661" t="str">
        <f>VLOOKUP(A1661,'Medical Examinations'!$A$1:$L$2336,12,FALSE)</f>
        <v>Diabetes</v>
      </c>
      <c r="L1661" t="str">
        <f>VLOOKUP(A1661,'Hospitalisation Details'!$A$1:$M$2344,12,FALSE)</f>
        <v>27-09-1971</v>
      </c>
      <c r="M1661">
        <f>VLOOKUP(A1661,'Hospitalisation Details'!$A$1:$M$2344,6,FALSE)</f>
        <v>5832.6</v>
      </c>
      <c r="N1661" t="str">
        <f>VLOOKUP(A1661,'Hospitalisation Details'!$A$1:$M$2344,7,FALSE)</f>
        <v>tier - 2</v>
      </c>
      <c r="O1661" t="str">
        <f>VLOOKUP(A1661,'Hospitalisation Details'!$A$1:$M$2344,8,FALSE)</f>
        <v>tier - 3</v>
      </c>
      <c r="P1661" t="str">
        <f>VLOOKUP(A1661,'Hospitalisation Details'!$A$1:$M$2344,9,FALSE)</f>
        <v>R1012</v>
      </c>
      <c r="Q1661">
        <f>VLOOKUP(A1661,'Hospitalisation Details'!$A$1:$M$2344,13,FALSE)</f>
        <v>51</v>
      </c>
    </row>
    <row r="1662" spans="1:17" ht="15.5" x14ac:dyDescent="0.35">
      <c r="A1662" s="21" t="s">
        <v>710</v>
      </c>
      <c r="B1662" t="str">
        <f>VLOOKUP('Customer Names'!A1662,'Customer Names'!$A$2:$C$2336,3,FALSE)</f>
        <v xml:space="preserve">  Kelly K</v>
      </c>
      <c r="C1662">
        <f>VLOOKUP(A1662,'Medical Examinations'!$A$1:$L$2336,2, FALSE)</f>
        <v>37.200000000000003</v>
      </c>
      <c r="D1662">
        <f>VLOOKUP(A1662,'Medical Examinations'!$A$1:$L$2336,3,FALSE)</f>
        <v>10.14</v>
      </c>
      <c r="E1662" t="str">
        <f>VLOOKUP(A1662,'Medical Examinations'!$A$1:$L$2336,4,FALSE)</f>
        <v>No</v>
      </c>
      <c r="F1662" t="str">
        <f>VLOOKUP(A1662,'Medical Examinations'!$A$1:$L$2336,5,FALSE)</f>
        <v>No</v>
      </c>
      <c r="G1662" t="str">
        <f>VLOOKUP(A1662,'Medical Examinations'!$A$1:$L$2336,6,FALSE)</f>
        <v>No</v>
      </c>
      <c r="H1662" s="25">
        <f>VLOOKUP(A1662,'Medical Examinations'!$A$1:$L$2336,7,FALSE)</f>
        <v>0</v>
      </c>
      <c r="I1662" t="str">
        <f>VLOOKUP(A1662,'Medical Examinations'!$A$1:$L$2336,8,FALSE)</f>
        <v>No</v>
      </c>
      <c r="J1662" t="str">
        <f>VLOOKUP(A1662,'Medical Examinations'!$A$1:$L$2336,11,FALSE)</f>
        <v>Obesity</v>
      </c>
      <c r="K1662" t="str">
        <f>VLOOKUP(A1662,'Medical Examinations'!$A$1:$L$2336,12,FALSE)</f>
        <v>Diabetes</v>
      </c>
      <c r="L1662" t="str">
        <f>VLOOKUP(A1662,'Hospitalisation Details'!$A$1:$M$2344,12,FALSE)</f>
        <v>22-07-2002</v>
      </c>
      <c r="M1662">
        <f>VLOOKUP(A1662,'Hospitalisation Details'!$A$1:$M$2344,6,FALSE)</f>
        <v>5816.58</v>
      </c>
      <c r="N1662" t="str">
        <f>VLOOKUP(A1662,'Hospitalisation Details'!$A$1:$M$2344,7,FALSE)</f>
        <v>tier - 2</v>
      </c>
      <c r="O1662" t="str">
        <f>VLOOKUP(A1662,'Hospitalisation Details'!$A$1:$M$2344,8,FALSE)</f>
        <v>tier - 2</v>
      </c>
      <c r="P1662" t="str">
        <f>VLOOKUP(A1662,'Hospitalisation Details'!$A$1:$M$2344,9,FALSE)</f>
        <v>R1026</v>
      </c>
      <c r="Q1662">
        <f>VLOOKUP(A1662,'Hospitalisation Details'!$A$1:$M$2344,13,FALSE)</f>
        <v>21</v>
      </c>
    </row>
    <row r="1663" spans="1:17" ht="15.5" x14ac:dyDescent="0.35">
      <c r="A1663" s="21" t="s">
        <v>709</v>
      </c>
      <c r="B1663" t="str">
        <f>VLOOKUP('Customer Names'!A1663,'Customer Names'!$A$2:$C$2336,3,FALSE)</f>
        <v xml:space="preserve">  Andrew</v>
      </c>
      <c r="C1663">
        <f>VLOOKUP(A1663,'Medical Examinations'!$A$1:$L$2336,2, FALSE)</f>
        <v>17.91</v>
      </c>
      <c r="D1663">
        <f>VLOOKUP(A1663,'Medical Examinations'!$A$1:$L$2336,3,FALSE)</f>
        <v>4.66</v>
      </c>
      <c r="E1663" t="str">
        <f>VLOOKUP(A1663,'Medical Examinations'!$A$1:$L$2336,4,FALSE)</f>
        <v>No</v>
      </c>
      <c r="F1663" t="str">
        <f>VLOOKUP(A1663,'Medical Examinations'!$A$1:$L$2336,5,FALSE)</f>
        <v>No</v>
      </c>
      <c r="G1663" t="str">
        <f>VLOOKUP(A1663,'Medical Examinations'!$A$1:$L$2336,6,FALSE)</f>
        <v>No</v>
      </c>
      <c r="H1663" s="25">
        <f>VLOOKUP(A1663,'Medical Examinations'!$A$1:$L$2336,7,FALSE)</f>
        <v>2</v>
      </c>
      <c r="I1663" t="str">
        <f>VLOOKUP(A1663,'Medical Examinations'!$A$1:$L$2336,8,FALSE)</f>
        <v>No</v>
      </c>
      <c r="J1663" t="str">
        <f>VLOOKUP(A1663,'Medical Examinations'!$A$1:$L$2336,11,FALSE)</f>
        <v>Underweight</v>
      </c>
      <c r="K1663" t="str">
        <f>VLOOKUP(A1663,'Medical Examinations'!$A$1:$L$2336,12,FALSE)</f>
        <v>Normal</v>
      </c>
      <c r="L1663" t="str">
        <f>VLOOKUP(A1663,'Hospitalisation Details'!$A$1:$M$2344,12,FALSE)</f>
        <v>02-11-1972</v>
      </c>
      <c r="M1663">
        <f>VLOOKUP(A1663,'Hospitalisation Details'!$A$1:$M$2344,6,FALSE)</f>
        <v>5812.9</v>
      </c>
      <c r="N1663" t="str">
        <f>VLOOKUP(A1663,'Hospitalisation Details'!$A$1:$M$2344,7,FALSE)</f>
        <v>tier - 2</v>
      </c>
      <c r="O1663" t="str">
        <f>VLOOKUP(A1663,'Hospitalisation Details'!$A$1:$M$2344,8,FALSE)</f>
        <v>tier - 2</v>
      </c>
      <c r="P1663" t="str">
        <f>VLOOKUP(A1663,'Hospitalisation Details'!$A$1:$M$2344,9,FALSE)</f>
        <v>R1013</v>
      </c>
      <c r="Q1663">
        <f>VLOOKUP(A1663,'Hospitalisation Details'!$A$1:$M$2344,13,FALSE)</f>
        <v>50</v>
      </c>
    </row>
    <row r="1664" spans="1:17" ht="15.5" x14ac:dyDescent="0.35">
      <c r="A1664" s="21" t="s">
        <v>708</v>
      </c>
      <c r="B1664" t="str">
        <f>VLOOKUP('Customer Names'!A1664,'Customer Names'!$A$2:$C$2336,3,FALSE)</f>
        <v xml:space="preserve">  Hannah</v>
      </c>
      <c r="C1664">
        <f>VLOOKUP(A1664,'Medical Examinations'!$A$1:$L$2336,2, FALSE)</f>
        <v>20.76</v>
      </c>
      <c r="D1664">
        <f>VLOOKUP(A1664,'Medical Examinations'!$A$1:$L$2336,3,FALSE)</f>
        <v>6.26</v>
      </c>
      <c r="E1664" t="str">
        <f>VLOOKUP(A1664,'Medical Examinations'!$A$1:$L$2336,4,FALSE)</f>
        <v>No</v>
      </c>
      <c r="F1664" t="str">
        <f>VLOOKUP(A1664,'Medical Examinations'!$A$1:$L$2336,5,FALSE)</f>
        <v>No</v>
      </c>
      <c r="G1664" t="str">
        <f>VLOOKUP(A1664,'Medical Examinations'!$A$1:$L$2336,6,FALSE)</f>
        <v>No</v>
      </c>
      <c r="H1664" s="25">
        <f>VLOOKUP(A1664,'Medical Examinations'!$A$1:$L$2336,7,FALSE)</f>
        <v>0</v>
      </c>
      <c r="I1664" t="str">
        <f>VLOOKUP(A1664,'Medical Examinations'!$A$1:$L$2336,8,FALSE)</f>
        <v>No</v>
      </c>
      <c r="J1664" t="str">
        <f>VLOOKUP(A1664,'Medical Examinations'!$A$1:$L$2336,11,FALSE)</f>
        <v>Normal Weight</v>
      </c>
      <c r="K1664" t="str">
        <f>VLOOKUP(A1664,'Medical Examinations'!$A$1:$L$2336,12,FALSE)</f>
        <v>Prediabetes</v>
      </c>
      <c r="L1664" t="str">
        <f>VLOOKUP(A1664,'Hospitalisation Details'!$A$1:$M$2344,12,FALSE)</f>
        <v>18-09-1980</v>
      </c>
      <c r="M1664">
        <f>VLOOKUP(A1664,'Hospitalisation Details'!$A$1:$M$2344,6,FALSE)</f>
        <v>5807.06</v>
      </c>
      <c r="N1664" t="str">
        <f>VLOOKUP(A1664,'Hospitalisation Details'!$A$1:$M$2344,7,FALSE)</f>
        <v>tier - 2</v>
      </c>
      <c r="O1664" t="str">
        <f>VLOOKUP(A1664,'Hospitalisation Details'!$A$1:$M$2344,8,FALSE)</f>
        <v>tier - 3</v>
      </c>
      <c r="P1664" t="str">
        <f>VLOOKUP(A1664,'Hospitalisation Details'!$A$1:$M$2344,9,FALSE)</f>
        <v>R1013</v>
      </c>
      <c r="Q1664">
        <f>VLOOKUP(A1664,'Hospitalisation Details'!$A$1:$M$2344,13,FALSE)</f>
        <v>42</v>
      </c>
    </row>
    <row r="1665" spans="1:17" ht="15.5" x14ac:dyDescent="0.35">
      <c r="A1665" s="21" t="s">
        <v>707</v>
      </c>
      <c r="B1665" t="str">
        <f>VLOOKUP('Customer Names'!A1665,'Customer Names'!$A$2:$C$2336,3,FALSE)</f>
        <v xml:space="preserve">  Patricio Sr</v>
      </c>
      <c r="C1665">
        <f>VLOOKUP(A1665,'Medical Examinations'!$A$1:$L$2336,2, FALSE)</f>
        <v>38.99</v>
      </c>
      <c r="D1665">
        <f>VLOOKUP(A1665,'Medical Examinations'!$A$1:$L$2336,3,FALSE)</f>
        <v>5.21</v>
      </c>
      <c r="E1665" t="str">
        <f>VLOOKUP(A1665,'Medical Examinations'!$A$1:$L$2336,4,FALSE)</f>
        <v>No</v>
      </c>
      <c r="F1665" t="str">
        <f>VLOOKUP(A1665,'Medical Examinations'!$A$1:$L$2336,5,FALSE)</f>
        <v>yes</v>
      </c>
      <c r="G1665" t="str">
        <f>VLOOKUP(A1665,'Medical Examinations'!$A$1:$L$2336,6,FALSE)</f>
        <v>No</v>
      </c>
      <c r="H1665" s="25">
        <f>VLOOKUP(A1665,'Medical Examinations'!$A$1:$L$2336,7,FALSE)</f>
        <v>1</v>
      </c>
      <c r="I1665" t="str">
        <f>VLOOKUP(A1665,'Medical Examinations'!$A$1:$L$2336,8,FALSE)</f>
        <v>No</v>
      </c>
      <c r="J1665" t="str">
        <f>VLOOKUP(A1665,'Medical Examinations'!$A$1:$L$2336,11,FALSE)</f>
        <v>Obesity</v>
      </c>
      <c r="K1665" t="str">
        <f>VLOOKUP(A1665,'Medical Examinations'!$A$1:$L$2336,12,FALSE)</f>
        <v>Normal</v>
      </c>
      <c r="L1665" t="str">
        <f>VLOOKUP(A1665,'Hospitalisation Details'!$A$1:$M$2344,12,FALSE)</f>
        <v>01-11-2004</v>
      </c>
      <c r="M1665">
        <f>VLOOKUP(A1665,'Hospitalisation Details'!$A$1:$M$2344,6,FALSE)</f>
        <v>5778.71</v>
      </c>
      <c r="N1665" t="str">
        <f>VLOOKUP(A1665,'Hospitalisation Details'!$A$1:$M$2344,7,FALSE)</f>
        <v>tier - 2</v>
      </c>
      <c r="O1665" t="str">
        <f>VLOOKUP(A1665,'Hospitalisation Details'!$A$1:$M$2344,8,FALSE)</f>
        <v>tier - 3</v>
      </c>
      <c r="P1665" t="str">
        <f>VLOOKUP(A1665,'Hospitalisation Details'!$A$1:$M$2344,9,FALSE)</f>
        <v>R1022</v>
      </c>
      <c r="Q1665">
        <f>VLOOKUP(A1665,'Hospitalisation Details'!$A$1:$M$2344,13,FALSE)</f>
        <v>18</v>
      </c>
    </row>
    <row r="1666" spans="1:17" ht="15.5" x14ac:dyDescent="0.35">
      <c r="A1666" s="21" t="s">
        <v>706</v>
      </c>
      <c r="B1666" t="str">
        <f>VLOOKUP('Customer Names'!A1666,'Customer Names'!$A$2:$C$2336,3,FALSE)</f>
        <v xml:space="preserve">  Robert B</v>
      </c>
      <c r="C1666">
        <f>VLOOKUP(A1666,'Medical Examinations'!$A$1:$L$2336,2, FALSE)</f>
        <v>42.655000000000001</v>
      </c>
      <c r="D1666">
        <f>VLOOKUP(A1666,'Medical Examinations'!$A$1:$L$2336,3,FALSE)</f>
        <v>5.94</v>
      </c>
      <c r="E1666" t="str">
        <f>VLOOKUP(A1666,'Medical Examinations'!$A$1:$L$2336,4,FALSE)</f>
        <v>yes</v>
      </c>
      <c r="F1666" t="str">
        <f>VLOOKUP(A1666,'Medical Examinations'!$A$1:$L$2336,5,FALSE)</f>
        <v>No</v>
      </c>
      <c r="G1666" t="str">
        <f>VLOOKUP(A1666,'Medical Examinations'!$A$1:$L$2336,6,FALSE)</f>
        <v>Yes</v>
      </c>
      <c r="H1666" s="25">
        <f>VLOOKUP(A1666,'Medical Examinations'!$A$1:$L$2336,7,FALSE)</f>
        <v>1</v>
      </c>
      <c r="I1666" t="str">
        <f>VLOOKUP(A1666,'Medical Examinations'!$A$1:$L$2336,8,FALSE)</f>
        <v>No</v>
      </c>
      <c r="J1666" t="str">
        <f>VLOOKUP(A1666,'Medical Examinations'!$A$1:$L$2336,11,FALSE)</f>
        <v>Obesity</v>
      </c>
      <c r="K1666" t="str">
        <f>VLOOKUP(A1666,'Medical Examinations'!$A$1:$L$2336,12,FALSE)</f>
        <v>Prediabetes</v>
      </c>
      <c r="L1666" t="str">
        <f>VLOOKUP(A1666,'Hospitalisation Details'!$A$1:$M$2344,12,FALSE)</f>
        <v>30-08-1983</v>
      </c>
      <c r="M1666">
        <f>VLOOKUP(A1666,'Hospitalisation Details'!$A$1:$M$2344,6,FALSE)</f>
        <v>5757.41</v>
      </c>
      <c r="N1666" t="str">
        <f>VLOOKUP(A1666,'Hospitalisation Details'!$A$1:$M$2344,7,FALSE)</f>
        <v>tier - 2</v>
      </c>
      <c r="O1666" t="str">
        <f>VLOOKUP(A1666,'Hospitalisation Details'!$A$1:$M$2344,8,FALSE)</f>
        <v>tier - 3</v>
      </c>
      <c r="P1666" t="str">
        <f>VLOOKUP(A1666,'Hospitalisation Details'!$A$1:$M$2344,9,FALSE)</f>
        <v>R1019</v>
      </c>
      <c r="Q1666">
        <f>VLOOKUP(A1666,'Hospitalisation Details'!$A$1:$M$2344,13,FALSE)</f>
        <v>39</v>
      </c>
    </row>
    <row r="1667" spans="1:17" ht="15.5" x14ac:dyDescent="0.35">
      <c r="A1667" s="21" t="s">
        <v>705</v>
      </c>
      <c r="B1667" t="str">
        <f>VLOOKUP('Customer Names'!A1667,'Customer Names'!$A$2:$C$2336,3,FALSE)</f>
        <v xml:space="preserve">  Benjamin M</v>
      </c>
      <c r="C1667">
        <f>VLOOKUP(A1667,'Medical Examinations'!$A$1:$L$2336,2, FALSE)</f>
        <v>30.57</v>
      </c>
      <c r="D1667">
        <f>VLOOKUP(A1667,'Medical Examinations'!$A$1:$L$2336,3,FALSE)</f>
        <v>5.34</v>
      </c>
      <c r="E1667" t="str">
        <f>VLOOKUP(A1667,'Medical Examinations'!$A$1:$L$2336,4,FALSE)</f>
        <v>No</v>
      </c>
      <c r="F1667" t="str">
        <f>VLOOKUP(A1667,'Medical Examinations'!$A$1:$L$2336,5,FALSE)</f>
        <v>No</v>
      </c>
      <c r="G1667" t="str">
        <f>VLOOKUP(A1667,'Medical Examinations'!$A$1:$L$2336,6,FALSE)</f>
        <v>Yes</v>
      </c>
      <c r="H1667" s="25">
        <f>VLOOKUP(A1667,'Medical Examinations'!$A$1:$L$2336,7,FALSE)</f>
        <v>1</v>
      </c>
      <c r="I1667" t="str">
        <f>VLOOKUP(A1667,'Medical Examinations'!$A$1:$L$2336,8,FALSE)</f>
        <v>No</v>
      </c>
      <c r="J1667" t="str">
        <f>VLOOKUP(A1667,'Medical Examinations'!$A$1:$L$2336,11,FALSE)</f>
        <v>Obesity</v>
      </c>
      <c r="K1667" t="str">
        <f>VLOOKUP(A1667,'Medical Examinations'!$A$1:$L$2336,12,FALSE)</f>
        <v>Normal</v>
      </c>
      <c r="L1667" t="str">
        <f>VLOOKUP(A1667,'Hospitalisation Details'!$A$1:$M$2344,12,FALSE)</f>
        <v>10-06-1993</v>
      </c>
      <c r="M1667">
        <f>VLOOKUP(A1667,'Hospitalisation Details'!$A$1:$M$2344,6,FALSE)</f>
        <v>5748.13</v>
      </c>
      <c r="N1667" t="str">
        <f>VLOOKUP(A1667,'Hospitalisation Details'!$A$1:$M$2344,7,FALSE)</f>
        <v>tier - 2</v>
      </c>
      <c r="O1667" t="str">
        <f>VLOOKUP(A1667,'Hospitalisation Details'!$A$1:$M$2344,8,FALSE)</f>
        <v>tier - 1</v>
      </c>
      <c r="P1667" t="str">
        <f>VLOOKUP(A1667,'Hospitalisation Details'!$A$1:$M$2344,9,FALSE)</f>
        <v>R1021</v>
      </c>
      <c r="Q1667">
        <f>VLOOKUP(A1667,'Hospitalisation Details'!$A$1:$M$2344,13,FALSE)</f>
        <v>30</v>
      </c>
    </row>
    <row r="1668" spans="1:17" ht="15.5" x14ac:dyDescent="0.35">
      <c r="A1668" s="21" t="s">
        <v>704</v>
      </c>
      <c r="B1668" t="str">
        <f>VLOOKUP('Customer Names'!A1668,'Customer Names'!$A$2:$C$2336,3,FALSE)</f>
        <v xml:space="preserve">  Robert</v>
      </c>
      <c r="C1668">
        <f>VLOOKUP(A1668,'Medical Examinations'!$A$1:$L$2336,2, FALSE)</f>
        <v>17.7</v>
      </c>
      <c r="D1668">
        <f>VLOOKUP(A1668,'Medical Examinations'!$A$1:$L$2336,3,FALSE)</f>
        <v>6.38</v>
      </c>
      <c r="E1668" t="str">
        <f>VLOOKUP(A1668,'Medical Examinations'!$A$1:$L$2336,4,FALSE)</f>
        <v>No</v>
      </c>
      <c r="F1668" t="str">
        <f>VLOOKUP(A1668,'Medical Examinations'!$A$1:$L$2336,5,FALSE)</f>
        <v>No</v>
      </c>
      <c r="G1668" t="str">
        <f>VLOOKUP(A1668,'Medical Examinations'!$A$1:$L$2336,6,FALSE)</f>
        <v>No</v>
      </c>
      <c r="H1668" s="25">
        <f>VLOOKUP(A1668,'Medical Examinations'!$A$1:$L$2336,7,FALSE)</f>
        <v>2</v>
      </c>
      <c r="I1668" t="str">
        <f>VLOOKUP(A1668,'Medical Examinations'!$A$1:$L$2336,8,FALSE)</f>
        <v>No</v>
      </c>
      <c r="J1668" t="str">
        <f>VLOOKUP(A1668,'Medical Examinations'!$A$1:$L$2336,11,FALSE)</f>
        <v>Underweight</v>
      </c>
      <c r="K1668" t="str">
        <f>VLOOKUP(A1668,'Medical Examinations'!$A$1:$L$2336,12,FALSE)</f>
        <v>Prediabetes</v>
      </c>
      <c r="L1668" t="str">
        <f>VLOOKUP(A1668,'Hospitalisation Details'!$A$1:$M$2344,12,FALSE)</f>
        <v>21-08-1972</v>
      </c>
      <c r="M1668">
        <f>VLOOKUP(A1668,'Hospitalisation Details'!$A$1:$M$2344,6,FALSE)</f>
        <v>5741.67</v>
      </c>
      <c r="N1668" t="str">
        <f>VLOOKUP(A1668,'Hospitalisation Details'!$A$1:$M$2344,7,FALSE)</f>
        <v>tier - 2</v>
      </c>
      <c r="O1668" t="str">
        <f>VLOOKUP(A1668,'Hospitalisation Details'!$A$1:$M$2344,8,FALSE)</f>
        <v>tier - 3</v>
      </c>
      <c r="P1668" t="str">
        <f>VLOOKUP(A1668,'Hospitalisation Details'!$A$1:$M$2344,9,FALSE)</f>
        <v>R1013</v>
      </c>
      <c r="Q1668">
        <f>VLOOKUP(A1668,'Hospitalisation Details'!$A$1:$M$2344,13,FALSE)</f>
        <v>50</v>
      </c>
    </row>
    <row r="1669" spans="1:17" ht="15.5" x14ac:dyDescent="0.35">
      <c r="A1669" s="21" t="s">
        <v>703</v>
      </c>
      <c r="B1669" t="str">
        <f>VLOOKUP('Customer Names'!A1669,'Customer Names'!$A$2:$C$2336,3,FALSE)</f>
        <v xml:space="preserve">  Eric R</v>
      </c>
      <c r="C1669">
        <f>VLOOKUP(A1669,'Medical Examinations'!$A$1:$L$2336,2, FALSE)</f>
        <v>34.770000000000003</v>
      </c>
      <c r="D1669">
        <f>VLOOKUP(A1669,'Medical Examinations'!$A$1:$L$2336,3,FALSE)</f>
        <v>4.47</v>
      </c>
      <c r="E1669" t="str">
        <f>VLOOKUP(A1669,'Medical Examinations'!$A$1:$L$2336,4,FALSE)</f>
        <v>No</v>
      </c>
      <c r="F1669" t="str">
        <f>VLOOKUP(A1669,'Medical Examinations'!$A$1:$L$2336,5,FALSE)</f>
        <v>No</v>
      </c>
      <c r="G1669" t="str">
        <f>VLOOKUP(A1669,'Medical Examinations'!$A$1:$L$2336,6,FALSE)</f>
        <v>No</v>
      </c>
      <c r="H1669" s="25">
        <f>VLOOKUP(A1669,'Medical Examinations'!$A$1:$L$2336,7,FALSE)</f>
        <v>1</v>
      </c>
      <c r="I1669" t="str">
        <f>VLOOKUP(A1669,'Medical Examinations'!$A$1:$L$2336,8,FALSE)</f>
        <v>No</v>
      </c>
      <c r="J1669" t="str">
        <f>VLOOKUP(A1669,'Medical Examinations'!$A$1:$L$2336,11,FALSE)</f>
        <v>Obesity</v>
      </c>
      <c r="K1669" t="str">
        <f>VLOOKUP(A1669,'Medical Examinations'!$A$1:$L$2336,12,FALSE)</f>
        <v>Normal</v>
      </c>
      <c r="L1669" t="str">
        <f>VLOOKUP(A1669,'Hospitalisation Details'!$A$1:$M$2344,12,FALSE)</f>
        <v>19-10-1987</v>
      </c>
      <c r="M1669">
        <f>VLOOKUP(A1669,'Hospitalisation Details'!$A$1:$M$2344,6,FALSE)</f>
        <v>5729.01</v>
      </c>
      <c r="N1669" t="str">
        <f>VLOOKUP(A1669,'Hospitalisation Details'!$A$1:$M$2344,7,FALSE)</f>
        <v>tier - 1</v>
      </c>
      <c r="O1669" t="str">
        <f>VLOOKUP(A1669,'Hospitalisation Details'!$A$1:$M$2344,8,FALSE)</f>
        <v>tier - 2</v>
      </c>
      <c r="P1669" t="str">
        <f>VLOOKUP(A1669,'Hospitalisation Details'!$A$1:$M$2344,9,FALSE)</f>
        <v>R1012</v>
      </c>
      <c r="Q1669">
        <f>VLOOKUP(A1669,'Hospitalisation Details'!$A$1:$M$2344,13,FALSE)</f>
        <v>35</v>
      </c>
    </row>
    <row r="1670" spans="1:17" ht="15.5" x14ac:dyDescent="0.35">
      <c r="A1670" s="21" t="s">
        <v>702</v>
      </c>
      <c r="B1670" t="str">
        <f>VLOOKUP('Customer Names'!A1670,'Customer Names'!$A$2:$C$2336,3,FALSE)</f>
        <v xml:space="preserve">  Matthew</v>
      </c>
      <c r="C1670">
        <f>VLOOKUP(A1670,'Medical Examinations'!$A$1:$L$2336,2, FALSE)</f>
        <v>16.88</v>
      </c>
      <c r="D1670">
        <f>VLOOKUP(A1670,'Medical Examinations'!$A$1:$L$2336,3,FALSE)</f>
        <v>9.9600000000000009</v>
      </c>
      <c r="E1670" t="str">
        <f>VLOOKUP(A1670,'Medical Examinations'!$A$1:$L$2336,4,FALSE)</f>
        <v>No</v>
      </c>
      <c r="F1670" t="str">
        <f>VLOOKUP(A1670,'Medical Examinations'!$A$1:$L$2336,5,FALSE)</f>
        <v>No</v>
      </c>
      <c r="G1670" t="str">
        <f>VLOOKUP(A1670,'Medical Examinations'!$A$1:$L$2336,6,FALSE)</f>
        <v>No</v>
      </c>
      <c r="H1670" s="25">
        <f>VLOOKUP(A1670,'Medical Examinations'!$A$1:$L$2336,7,FALSE)</f>
        <v>0</v>
      </c>
      <c r="I1670" t="str">
        <f>VLOOKUP(A1670,'Medical Examinations'!$A$1:$L$2336,8,FALSE)</f>
        <v>No</v>
      </c>
      <c r="J1670" t="str">
        <f>VLOOKUP(A1670,'Medical Examinations'!$A$1:$L$2336,11,FALSE)</f>
        <v>Underweight</v>
      </c>
      <c r="K1670" t="str">
        <f>VLOOKUP(A1670,'Medical Examinations'!$A$1:$L$2336,12,FALSE)</f>
        <v>Diabetes</v>
      </c>
      <c r="L1670" t="str">
        <f>VLOOKUP(A1670,'Hospitalisation Details'!$A$1:$M$2344,12,FALSE)</f>
        <v>18-12-1971</v>
      </c>
      <c r="M1670">
        <f>VLOOKUP(A1670,'Hospitalisation Details'!$A$1:$M$2344,6,FALSE)</f>
        <v>5720.38</v>
      </c>
      <c r="N1670" t="str">
        <f>VLOOKUP(A1670,'Hospitalisation Details'!$A$1:$M$2344,7,FALSE)</f>
        <v>tier - 2</v>
      </c>
      <c r="O1670" t="str">
        <f>VLOOKUP(A1670,'Hospitalisation Details'!$A$1:$M$2344,8,FALSE)</f>
        <v>tier - 1</v>
      </c>
      <c r="P1670" t="str">
        <f>VLOOKUP(A1670,'Hospitalisation Details'!$A$1:$M$2344,9,FALSE)</f>
        <v>R1013</v>
      </c>
      <c r="Q1670">
        <f>VLOOKUP(A1670,'Hospitalisation Details'!$A$1:$M$2344,13,FALSE)</f>
        <v>51</v>
      </c>
    </row>
    <row r="1671" spans="1:17" ht="15.5" x14ac:dyDescent="0.35">
      <c r="A1671" s="21" t="s">
        <v>701</v>
      </c>
      <c r="B1671" t="str">
        <f>VLOOKUP('Customer Names'!A1671,'Customer Names'!$A$2:$C$2336,3,FALSE)</f>
        <v xml:space="preserve">  Bob R</v>
      </c>
      <c r="C1671">
        <f>VLOOKUP(A1671,'Medical Examinations'!$A$1:$L$2336,2, FALSE)</f>
        <v>40.26</v>
      </c>
      <c r="D1671">
        <f>VLOOKUP(A1671,'Medical Examinations'!$A$1:$L$2336,3,FALSE)</f>
        <v>9.92</v>
      </c>
      <c r="E1671" t="str">
        <f>VLOOKUP(A1671,'Medical Examinations'!$A$1:$L$2336,4,FALSE)</f>
        <v>yes</v>
      </c>
      <c r="F1671" t="str">
        <f>VLOOKUP(A1671,'Medical Examinations'!$A$1:$L$2336,5,FALSE)</f>
        <v>No</v>
      </c>
      <c r="G1671" t="str">
        <f>VLOOKUP(A1671,'Medical Examinations'!$A$1:$L$2336,6,FALSE)</f>
        <v>No</v>
      </c>
      <c r="H1671" s="25">
        <f>VLOOKUP(A1671,'Medical Examinations'!$A$1:$L$2336,7,FALSE)</f>
        <v>0</v>
      </c>
      <c r="I1671" t="str">
        <f>VLOOKUP(A1671,'Medical Examinations'!$A$1:$L$2336,8,FALSE)</f>
        <v>No</v>
      </c>
      <c r="J1671" t="str">
        <f>VLOOKUP(A1671,'Medical Examinations'!$A$1:$L$2336,11,FALSE)</f>
        <v>Obesity</v>
      </c>
      <c r="K1671" t="str">
        <f>VLOOKUP(A1671,'Medical Examinations'!$A$1:$L$2336,12,FALSE)</f>
        <v>Diabetes</v>
      </c>
      <c r="L1671" t="str">
        <f>VLOOKUP(A1671,'Hospitalisation Details'!$A$1:$M$2344,12,FALSE)</f>
        <v>30-08-1981</v>
      </c>
      <c r="M1671">
        <f>VLOOKUP(A1671,'Hospitalisation Details'!$A$1:$M$2344,6,FALSE)</f>
        <v>5709.16</v>
      </c>
      <c r="N1671" t="str">
        <f>VLOOKUP(A1671,'Hospitalisation Details'!$A$1:$M$2344,7,FALSE)</f>
        <v>tier - 3</v>
      </c>
      <c r="O1671" t="str">
        <f>VLOOKUP(A1671,'Hospitalisation Details'!$A$1:$M$2344,8,FALSE)</f>
        <v>tier - 3</v>
      </c>
      <c r="P1671" t="str">
        <f>VLOOKUP(A1671,'Hospitalisation Details'!$A$1:$M$2344,9,FALSE)</f>
        <v>R1013</v>
      </c>
      <c r="Q1671">
        <f>VLOOKUP(A1671,'Hospitalisation Details'!$A$1:$M$2344,13,FALSE)</f>
        <v>41</v>
      </c>
    </row>
    <row r="1672" spans="1:17" ht="15.5" x14ac:dyDescent="0.35">
      <c r="A1672" s="21" t="s">
        <v>700</v>
      </c>
      <c r="B1672" t="str">
        <f>VLOOKUP('Customer Names'!A1672,'Customer Names'!$A$2:$C$2336,3,FALSE)</f>
        <v xml:space="preserve">  Stephanie J</v>
      </c>
      <c r="C1672">
        <f>VLOOKUP(A1672,'Medical Examinations'!$A$1:$L$2336,2, FALSE)</f>
        <v>25.6</v>
      </c>
      <c r="D1672">
        <f>VLOOKUP(A1672,'Medical Examinations'!$A$1:$L$2336,3,FALSE)</f>
        <v>6.03</v>
      </c>
      <c r="E1672" t="str">
        <f>VLOOKUP(A1672,'Medical Examinations'!$A$1:$L$2336,4,FALSE)</f>
        <v>No</v>
      </c>
      <c r="F1672" t="str">
        <f>VLOOKUP(A1672,'Medical Examinations'!$A$1:$L$2336,5,FALSE)</f>
        <v>No</v>
      </c>
      <c r="G1672" t="str">
        <f>VLOOKUP(A1672,'Medical Examinations'!$A$1:$L$2336,6,FALSE)</f>
        <v>Yes</v>
      </c>
      <c r="H1672" s="25">
        <f>VLOOKUP(A1672,'Medical Examinations'!$A$1:$L$2336,7,FALSE)</f>
        <v>1</v>
      </c>
      <c r="I1672" t="str">
        <f>VLOOKUP(A1672,'Medical Examinations'!$A$1:$L$2336,8,FALSE)</f>
        <v>No</v>
      </c>
      <c r="J1672" t="str">
        <f>VLOOKUP(A1672,'Medical Examinations'!$A$1:$L$2336,11,FALSE)</f>
        <v>Over Weight</v>
      </c>
      <c r="K1672" t="str">
        <f>VLOOKUP(A1672,'Medical Examinations'!$A$1:$L$2336,12,FALSE)</f>
        <v>Prediabetes</v>
      </c>
      <c r="L1672" t="str">
        <f>VLOOKUP(A1672,'Hospitalisation Details'!$A$1:$M$2344,12,FALSE)</f>
        <v>03-11-1993</v>
      </c>
      <c r="M1672">
        <f>VLOOKUP(A1672,'Hospitalisation Details'!$A$1:$M$2344,6,FALSE)</f>
        <v>5708.87</v>
      </c>
      <c r="N1672" t="str">
        <f>VLOOKUP(A1672,'Hospitalisation Details'!$A$1:$M$2344,7,FALSE)</f>
        <v>tier - 2</v>
      </c>
      <c r="O1672" t="str">
        <f>VLOOKUP(A1672,'Hospitalisation Details'!$A$1:$M$2344,8,FALSE)</f>
        <v>tier - 1</v>
      </c>
      <c r="P1672" t="str">
        <f>VLOOKUP(A1672,'Hospitalisation Details'!$A$1:$M$2344,9,FALSE)</f>
        <v>R1011</v>
      </c>
      <c r="Q1672">
        <f>VLOOKUP(A1672,'Hospitalisation Details'!$A$1:$M$2344,13,FALSE)</f>
        <v>29</v>
      </c>
    </row>
    <row r="1673" spans="1:17" ht="15.5" x14ac:dyDescent="0.35">
      <c r="A1673" s="21" t="s">
        <v>699</v>
      </c>
      <c r="B1673" t="str">
        <f>VLOOKUP('Customer Names'!A1673,'Customer Names'!$A$2:$C$2336,3,FALSE)</f>
        <v xml:space="preserve">  Jake</v>
      </c>
      <c r="C1673">
        <f>VLOOKUP(A1673,'Medical Examinations'!$A$1:$L$2336,2, FALSE)</f>
        <v>33.549999999999997</v>
      </c>
      <c r="D1673">
        <f>VLOOKUP(A1673,'Medical Examinations'!$A$1:$L$2336,3,FALSE)</f>
        <v>10.9</v>
      </c>
      <c r="E1673" t="str">
        <f>VLOOKUP(A1673,'Medical Examinations'!$A$1:$L$2336,4,FALSE)</f>
        <v>yes</v>
      </c>
      <c r="F1673" t="str">
        <f>VLOOKUP(A1673,'Medical Examinations'!$A$1:$L$2336,5,FALSE)</f>
        <v>No</v>
      </c>
      <c r="G1673" t="str">
        <f>VLOOKUP(A1673,'Medical Examinations'!$A$1:$L$2336,6,FALSE)</f>
        <v>No</v>
      </c>
      <c r="H1673" s="25">
        <f>VLOOKUP(A1673,'Medical Examinations'!$A$1:$L$2336,7,FALSE)</f>
        <v>0</v>
      </c>
      <c r="I1673" t="str">
        <f>VLOOKUP(A1673,'Medical Examinations'!$A$1:$L$2336,8,FALSE)</f>
        <v>No</v>
      </c>
      <c r="J1673" t="str">
        <f>VLOOKUP(A1673,'Medical Examinations'!$A$1:$L$2336,11,FALSE)</f>
        <v>Obesity</v>
      </c>
      <c r="K1673" t="str">
        <f>VLOOKUP(A1673,'Medical Examinations'!$A$1:$L$2336,12,FALSE)</f>
        <v>Diabetes</v>
      </c>
      <c r="L1673" t="str">
        <f>VLOOKUP(A1673,'Hospitalisation Details'!$A$1:$M$2344,12,FALSE)</f>
        <v>15-06-1981</v>
      </c>
      <c r="M1673">
        <f>VLOOKUP(A1673,'Hospitalisation Details'!$A$1:$M$2344,6,FALSE)</f>
        <v>5699.84</v>
      </c>
      <c r="N1673" t="str">
        <f>VLOOKUP(A1673,'Hospitalisation Details'!$A$1:$M$2344,7,FALSE)</f>
        <v>tier - 2</v>
      </c>
      <c r="O1673" t="str">
        <f>VLOOKUP(A1673,'Hospitalisation Details'!$A$1:$M$2344,8,FALSE)</f>
        <v>tier - 3</v>
      </c>
      <c r="P1673" t="str">
        <f>VLOOKUP(A1673,'Hospitalisation Details'!$A$1:$M$2344,9,FALSE)</f>
        <v>R1013</v>
      </c>
      <c r="Q1673">
        <f>VLOOKUP(A1673,'Hospitalisation Details'!$A$1:$M$2344,13,FALSE)</f>
        <v>42</v>
      </c>
    </row>
    <row r="1674" spans="1:17" ht="15.5" x14ac:dyDescent="0.35">
      <c r="A1674" s="21" t="s">
        <v>698</v>
      </c>
      <c r="B1674" t="str">
        <f>VLOOKUP('Customer Names'!A1674,'Customer Names'!$A$2:$C$2336,3,FALSE)</f>
        <v xml:space="preserve">  Alison L</v>
      </c>
      <c r="C1674">
        <f>VLOOKUP(A1674,'Medical Examinations'!$A$1:$L$2336,2, FALSE)</f>
        <v>16.690000000000001</v>
      </c>
      <c r="D1674">
        <f>VLOOKUP(A1674,'Medical Examinations'!$A$1:$L$2336,3,FALSE)</f>
        <v>10.66</v>
      </c>
      <c r="E1674" t="str">
        <f>VLOOKUP(A1674,'Medical Examinations'!$A$1:$L$2336,4,FALSE)</f>
        <v>No</v>
      </c>
      <c r="F1674" t="str">
        <f>VLOOKUP(A1674,'Medical Examinations'!$A$1:$L$2336,5,FALSE)</f>
        <v>No</v>
      </c>
      <c r="G1674" t="str">
        <f>VLOOKUP(A1674,'Medical Examinations'!$A$1:$L$2336,6,FALSE)</f>
        <v>No</v>
      </c>
      <c r="H1674" s="25">
        <f>VLOOKUP(A1674,'Medical Examinations'!$A$1:$L$2336,7,FALSE)</f>
        <v>0</v>
      </c>
      <c r="I1674" t="str">
        <f>VLOOKUP(A1674,'Medical Examinations'!$A$1:$L$2336,8,FALSE)</f>
        <v>No</v>
      </c>
      <c r="J1674" t="str">
        <f>VLOOKUP(A1674,'Medical Examinations'!$A$1:$L$2336,11,FALSE)</f>
        <v>Underweight</v>
      </c>
      <c r="K1674" t="str">
        <f>VLOOKUP(A1674,'Medical Examinations'!$A$1:$L$2336,12,FALSE)</f>
        <v>Diabetes</v>
      </c>
      <c r="L1674" t="str">
        <f>VLOOKUP(A1674,'Hospitalisation Details'!$A$1:$M$2344,12,FALSE)</f>
        <v>06-07-1974</v>
      </c>
      <c r="M1674">
        <f>VLOOKUP(A1674,'Hospitalisation Details'!$A$1:$M$2344,6,FALSE)</f>
        <v>5698.74</v>
      </c>
      <c r="N1674" t="str">
        <f>VLOOKUP(A1674,'Hospitalisation Details'!$A$1:$M$2344,7,FALSE)</f>
        <v>tier - 2</v>
      </c>
      <c r="O1674" t="str">
        <f>VLOOKUP(A1674,'Hospitalisation Details'!$A$1:$M$2344,8,FALSE)</f>
        <v>tier - 2</v>
      </c>
      <c r="P1674" t="str">
        <f>VLOOKUP(A1674,'Hospitalisation Details'!$A$1:$M$2344,9,FALSE)</f>
        <v>R1012</v>
      </c>
      <c r="Q1674">
        <f>VLOOKUP(A1674,'Hospitalisation Details'!$A$1:$M$2344,13,FALSE)</f>
        <v>49</v>
      </c>
    </row>
    <row r="1675" spans="1:17" ht="15.5" x14ac:dyDescent="0.35">
      <c r="A1675" s="21" t="s">
        <v>697</v>
      </c>
      <c r="B1675" t="str">
        <f>VLOOKUP('Customer Names'!A1675,'Customer Names'!$A$2:$C$2336,3,FALSE)</f>
        <v xml:space="preserve">  Lindsay M</v>
      </c>
      <c r="C1675">
        <f>VLOOKUP(A1675,'Medical Examinations'!$A$1:$L$2336,2, FALSE)</f>
        <v>19.95</v>
      </c>
      <c r="D1675">
        <f>VLOOKUP(A1675,'Medical Examinations'!$A$1:$L$2336,3,FALSE)</f>
        <v>4.05</v>
      </c>
      <c r="E1675" t="str">
        <f>VLOOKUP(A1675,'Medical Examinations'!$A$1:$L$2336,4,FALSE)</f>
        <v>No</v>
      </c>
      <c r="F1675" t="str">
        <f>VLOOKUP(A1675,'Medical Examinations'!$A$1:$L$2336,5,FALSE)</f>
        <v>No</v>
      </c>
      <c r="G1675" t="str">
        <f>VLOOKUP(A1675,'Medical Examinations'!$A$1:$L$2336,6,FALSE)</f>
        <v>No</v>
      </c>
      <c r="H1675" s="25">
        <f>VLOOKUP(A1675,'Medical Examinations'!$A$1:$L$2336,7,FALSE)</f>
        <v>1</v>
      </c>
      <c r="I1675" t="str">
        <f>VLOOKUP(A1675,'Medical Examinations'!$A$1:$L$2336,8,FALSE)</f>
        <v>No</v>
      </c>
      <c r="J1675" t="str">
        <f>VLOOKUP(A1675,'Medical Examinations'!$A$1:$L$2336,11,FALSE)</f>
        <v>Normal Weight</v>
      </c>
      <c r="K1675" t="str">
        <f>VLOOKUP(A1675,'Medical Examinations'!$A$1:$L$2336,12,FALSE)</f>
        <v>Normal</v>
      </c>
      <c r="L1675" t="str">
        <f>VLOOKUP(A1675,'Hospitalisation Details'!$A$1:$M$2344,12,FALSE)</f>
        <v>03-11-1992</v>
      </c>
      <c r="M1675">
        <f>VLOOKUP(A1675,'Hospitalisation Details'!$A$1:$M$2344,6,FALSE)</f>
        <v>5693.43</v>
      </c>
      <c r="N1675" t="str">
        <f>VLOOKUP(A1675,'Hospitalisation Details'!$A$1:$M$2344,7,FALSE)</f>
        <v>tier - 2</v>
      </c>
      <c r="O1675" t="str">
        <f>VLOOKUP(A1675,'Hospitalisation Details'!$A$1:$M$2344,8,FALSE)</f>
        <v>tier - 3</v>
      </c>
      <c r="P1675" t="str">
        <f>VLOOKUP(A1675,'Hospitalisation Details'!$A$1:$M$2344,9,FALSE)</f>
        <v>R1012</v>
      </c>
      <c r="Q1675">
        <f>VLOOKUP(A1675,'Hospitalisation Details'!$A$1:$M$2344,13,FALSE)</f>
        <v>30</v>
      </c>
    </row>
    <row r="1676" spans="1:17" ht="15.5" x14ac:dyDescent="0.35">
      <c r="A1676" s="21" t="s">
        <v>696</v>
      </c>
      <c r="B1676" t="str">
        <f>VLOOKUP('Customer Names'!A1676,'Customer Names'!$A$2:$C$2336,3,FALSE)</f>
        <v xml:space="preserve">  Guillaume</v>
      </c>
      <c r="C1676">
        <f>VLOOKUP(A1676,'Medical Examinations'!$A$1:$L$2336,2, FALSE)</f>
        <v>17.55</v>
      </c>
      <c r="D1676">
        <f>VLOOKUP(A1676,'Medical Examinations'!$A$1:$L$2336,3,FALSE)</f>
        <v>4.2300000000000004</v>
      </c>
      <c r="E1676" t="str">
        <f>VLOOKUP(A1676,'Medical Examinations'!$A$1:$L$2336,4,FALSE)</f>
        <v>No</v>
      </c>
      <c r="F1676" t="str">
        <f>VLOOKUP(A1676,'Medical Examinations'!$A$1:$L$2336,5,FALSE)</f>
        <v>No</v>
      </c>
      <c r="G1676" t="str">
        <f>VLOOKUP(A1676,'Medical Examinations'!$A$1:$L$2336,6,FALSE)</f>
        <v>No</v>
      </c>
      <c r="H1676" s="25">
        <f>VLOOKUP(A1676,'Medical Examinations'!$A$1:$L$2336,7,FALSE)</f>
        <v>2</v>
      </c>
      <c r="I1676" t="str">
        <f>VLOOKUP(A1676,'Medical Examinations'!$A$1:$L$2336,8,FALSE)</f>
        <v>No</v>
      </c>
      <c r="J1676" t="str">
        <f>VLOOKUP(A1676,'Medical Examinations'!$A$1:$L$2336,11,FALSE)</f>
        <v>Underweight</v>
      </c>
      <c r="K1676" t="str">
        <f>VLOOKUP(A1676,'Medical Examinations'!$A$1:$L$2336,12,FALSE)</f>
        <v>Normal</v>
      </c>
      <c r="L1676" t="str">
        <f>VLOOKUP(A1676,'Hospitalisation Details'!$A$1:$M$2344,12,FALSE)</f>
        <v>28-10-1972</v>
      </c>
      <c r="M1676">
        <f>VLOOKUP(A1676,'Hospitalisation Details'!$A$1:$M$2344,6,FALSE)</f>
        <v>5690.79</v>
      </c>
      <c r="N1676" t="str">
        <f>VLOOKUP(A1676,'Hospitalisation Details'!$A$1:$M$2344,7,FALSE)</f>
        <v>tier - 2</v>
      </c>
      <c r="O1676" t="str">
        <f>VLOOKUP(A1676,'Hospitalisation Details'!$A$1:$M$2344,8,FALSE)</f>
        <v>tier - 1</v>
      </c>
      <c r="P1676" t="str">
        <f>VLOOKUP(A1676,'Hospitalisation Details'!$A$1:$M$2344,9,FALSE)</f>
        <v>R1013</v>
      </c>
      <c r="Q1676">
        <f>VLOOKUP(A1676,'Hospitalisation Details'!$A$1:$M$2344,13,FALSE)</f>
        <v>50</v>
      </c>
    </row>
    <row r="1677" spans="1:17" ht="15.5" x14ac:dyDescent="0.35">
      <c r="A1677" s="21" t="s">
        <v>695</v>
      </c>
      <c r="B1677" t="str">
        <f>VLOOKUP('Customer Names'!A1677,'Customer Names'!$A$2:$C$2336,3,FALSE)</f>
        <v xml:space="preserve">  Kaylee</v>
      </c>
      <c r="C1677">
        <f>VLOOKUP(A1677,'Medical Examinations'!$A$1:$L$2336,2, FALSE)</f>
        <v>22.01</v>
      </c>
      <c r="D1677">
        <f>VLOOKUP(A1677,'Medical Examinations'!$A$1:$L$2336,3,FALSE)</f>
        <v>5.01</v>
      </c>
      <c r="E1677" t="str">
        <f>VLOOKUP(A1677,'Medical Examinations'!$A$1:$L$2336,4,FALSE)</f>
        <v>No</v>
      </c>
      <c r="F1677" t="str">
        <f>VLOOKUP(A1677,'Medical Examinations'!$A$1:$L$2336,5,FALSE)</f>
        <v>No</v>
      </c>
      <c r="G1677" t="str">
        <f>VLOOKUP(A1677,'Medical Examinations'!$A$1:$L$2336,6,FALSE)</f>
        <v>No</v>
      </c>
      <c r="H1677" s="25">
        <f>VLOOKUP(A1677,'Medical Examinations'!$A$1:$L$2336,7,FALSE)</f>
        <v>1</v>
      </c>
      <c r="I1677" t="str">
        <f>VLOOKUP(A1677,'Medical Examinations'!$A$1:$L$2336,8,FALSE)</f>
        <v>No</v>
      </c>
      <c r="J1677" t="str">
        <f>VLOOKUP(A1677,'Medical Examinations'!$A$1:$L$2336,11,FALSE)</f>
        <v>Normal Weight</v>
      </c>
      <c r="K1677" t="str">
        <f>VLOOKUP(A1677,'Medical Examinations'!$A$1:$L$2336,12,FALSE)</f>
        <v>Normal</v>
      </c>
      <c r="L1677" t="str">
        <f>VLOOKUP(A1677,'Hospitalisation Details'!$A$1:$M$2344,12,FALSE)</f>
        <v>12-08-1984</v>
      </c>
      <c r="M1677">
        <f>VLOOKUP(A1677,'Hospitalisation Details'!$A$1:$M$2344,6,FALSE)</f>
        <v>5679.13</v>
      </c>
      <c r="N1677" t="str">
        <f>VLOOKUP(A1677,'Hospitalisation Details'!$A$1:$M$2344,7,FALSE)</f>
        <v>tier - 2</v>
      </c>
      <c r="O1677" t="str">
        <f>VLOOKUP(A1677,'Hospitalisation Details'!$A$1:$M$2344,8,FALSE)</f>
        <v>tier - 2</v>
      </c>
      <c r="P1677" t="str">
        <f>VLOOKUP(A1677,'Hospitalisation Details'!$A$1:$M$2344,9,FALSE)</f>
        <v>R1013</v>
      </c>
      <c r="Q1677">
        <f>VLOOKUP(A1677,'Hospitalisation Details'!$A$1:$M$2344,13,FALSE)</f>
        <v>38</v>
      </c>
    </row>
    <row r="1678" spans="1:17" ht="15.5" x14ac:dyDescent="0.35">
      <c r="A1678" s="21" t="s">
        <v>694</v>
      </c>
      <c r="B1678" t="str">
        <f>VLOOKUP('Customer Names'!A1678,'Customer Names'!$A$2:$C$2336,3,FALSE)</f>
        <v xml:space="preserve">  Theresa</v>
      </c>
      <c r="C1678">
        <f>VLOOKUP(A1678,'Medical Examinations'!$A$1:$L$2336,2, FALSE)</f>
        <v>41.8</v>
      </c>
      <c r="D1678">
        <f>VLOOKUP(A1678,'Medical Examinations'!$A$1:$L$2336,3,FALSE)</f>
        <v>5.82</v>
      </c>
      <c r="E1678" t="str">
        <f>VLOOKUP(A1678,'Medical Examinations'!$A$1:$L$2336,4,FALSE)</f>
        <v>yes</v>
      </c>
      <c r="F1678" t="str">
        <f>VLOOKUP(A1678,'Medical Examinations'!$A$1:$L$2336,5,FALSE)</f>
        <v>No</v>
      </c>
      <c r="G1678" t="str">
        <f>VLOOKUP(A1678,'Medical Examinations'!$A$1:$L$2336,6,FALSE)</f>
        <v>Yes</v>
      </c>
      <c r="H1678" s="25">
        <f>VLOOKUP(A1678,'Medical Examinations'!$A$1:$L$2336,7,FALSE)</f>
        <v>1</v>
      </c>
      <c r="I1678" t="str">
        <f>VLOOKUP(A1678,'Medical Examinations'!$A$1:$L$2336,8,FALSE)</f>
        <v>No</v>
      </c>
      <c r="J1678" t="str">
        <f>VLOOKUP(A1678,'Medical Examinations'!$A$1:$L$2336,11,FALSE)</f>
        <v>Obesity</v>
      </c>
      <c r="K1678" t="str">
        <f>VLOOKUP(A1678,'Medical Examinations'!$A$1:$L$2336,12,FALSE)</f>
        <v>Prediabetes</v>
      </c>
      <c r="L1678" t="str">
        <f>VLOOKUP(A1678,'Hospitalisation Details'!$A$1:$M$2344,12,FALSE)</f>
        <v>03-09-1983</v>
      </c>
      <c r="M1678">
        <f>VLOOKUP(A1678,'Hospitalisation Details'!$A$1:$M$2344,6,FALSE)</f>
        <v>5662.23</v>
      </c>
      <c r="N1678" t="str">
        <f>VLOOKUP(A1678,'Hospitalisation Details'!$A$1:$M$2344,7,FALSE)</f>
        <v>tier - 2</v>
      </c>
      <c r="O1678" t="str">
        <f>VLOOKUP(A1678,'Hospitalisation Details'!$A$1:$M$2344,8,FALSE)</f>
        <v>tier - 1</v>
      </c>
      <c r="P1678" t="str">
        <f>VLOOKUP(A1678,'Hospitalisation Details'!$A$1:$M$2344,9,FALSE)</f>
        <v>R1013</v>
      </c>
      <c r="Q1678">
        <f>VLOOKUP(A1678,'Hospitalisation Details'!$A$1:$M$2344,13,FALSE)</f>
        <v>39</v>
      </c>
    </row>
    <row r="1679" spans="1:17" ht="15.5" x14ac:dyDescent="0.35">
      <c r="A1679" s="21" t="s">
        <v>693</v>
      </c>
      <c r="B1679" t="str">
        <f>VLOOKUP('Customer Names'!A1679,'Customer Names'!$A$2:$C$2336,3,FALSE)</f>
        <v xml:space="preserve">  Travis G</v>
      </c>
      <c r="C1679">
        <f>VLOOKUP(A1679,'Medical Examinations'!$A$1:$L$2336,2, FALSE)</f>
        <v>19.170000000000002</v>
      </c>
      <c r="D1679">
        <f>VLOOKUP(A1679,'Medical Examinations'!$A$1:$L$2336,3,FALSE)</f>
        <v>7.94</v>
      </c>
      <c r="E1679" t="str">
        <f>VLOOKUP(A1679,'Medical Examinations'!$A$1:$L$2336,4,FALSE)</f>
        <v>No</v>
      </c>
      <c r="F1679" t="str">
        <f>VLOOKUP(A1679,'Medical Examinations'!$A$1:$L$2336,5,FALSE)</f>
        <v>No</v>
      </c>
      <c r="G1679" t="str">
        <f>VLOOKUP(A1679,'Medical Examinations'!$A$1:$L$2336,6,FALSE)</f>
        <v>No</v>
      </c>
      <c r="H1679" s="25">
        <f>VLOOKUP(A1679,'Medical Examinations'!$A$1:$L$2336,7,FALSE)</f>
        <v>0</v>
      </c>
      <c r="I1679" t="str">
        <f>VLOOKUP(A1679,'Medical Examinations'!$A$1:$L$2336,8,FALSE)</f>
        <v>No</v>
      </c>
      <c r="J1679" t="str">
        <f>VLOOKUP(A1679,'Medical Examinations'!$A$1:$L$2336,11,FALSE)</f>
        <v>Normal Weight</v>
      </c>
      <c r="K1679" t="str">
        <f>VLOOKUP(A1679,'Medical Examinations'!$A$1:$L$2336,12,FALSE)</f>
        <v>Diabetes</v>
      </c>
      <c r="L1679" t="str">
        <f>VLOOKUP(A1679,'Hospitalisation Details'!$A$1:$M$2344,12,FALSE)</f>
        <v>27-09-1978</v>
      </c>
      <c r="M1679">
        <f>VLOOKUP(A1679,'Hospitalisation Details'!$A$1:$M$2344,6,FALSE)</f>
        <v>5650.14</v>
      </c>
      <c r="N1679" t="str">
        <f>VLOOKUP(A1679,'Hospitalisation Details'!$A$1:$M$2344,7,FALSE)</f>
        <v>tier - 2</v>
      </c>
      <c r="O1679" t="str">
        <f>VLOOKUP(A1679,'Hospitalisation Details'!$A$1:$M$2344,8,FALSE)</f>
        <v>tier - 1</v>
      </c>
      <c r="P1679" t="str">
        <f>VLOOKUP(A1679,'Hospitalisation Details'!$A$1:$M$2344,9,FALSE)</f>
        <v>R1013</v>
      </c>
      <c r="Q1679">
        <f>VLOOKUP(A1679,'Hospitalisation Details'!$A$1:$M$2344,13,FALSE)</f>
        <v>44</v>
      </c>
    </row>
    <row r="1680" spans="1:17" ht="15.5" x14ac:dyDescent="0.35">
      <c r="A1680" s="21" t="s">
        <v>692</v>
      </c>
      <c r="B1680" t="str">
        <f>VLOOKUP('Customer Names'!A1680,'Customer Names'!$A$2:$C$2336,3,FALSE)</f>
        <v xml:space="preserve">  Emma L</v>
      </c>
      <c r="C1680">
        <f>VLOOKUP(A1680,'Medical Examinations'!$A$1:$L$2336,2, FALSE)</f>
        <v>32.799999999999997</v>
      </c>
      <c r="D1680">
        <f>VLOOKUP(A1680,'Medical Examinations'!$A$1:$L$2336,3,FALSE)</f>
        <v>6.16</v>
      </c>
      <c r="E1680" t="str">
        <f>VLOOKUP(A1680,'Medical Examinations'!$A$1:$L$2336,4,FALSE)</f>
        <v>yes</v>
      </c>
      <c r="F1680" t="str">
        <f>VLOOKUP(A1680,'Medical Examinations'!$A$1:$L$2336,5,FALSE)</f>
        <v>No</v>
      </c>
      <c r="G1680" t="str">
        <f>VLOOKUP(A1680,'Medical Examinations'!$A$1:$L$2336,6,FALSE)</f>
        <v>Yes</v>
      </c>
      <c r="H1680" s="25">
        <f>VLOOKUP(A1680,'Medical Examinations'!$A$1:$L$2336,7,FALSE)</f>
        <v>1</v>
      </c>
      <c r="I1680" t="str">
        <f>VLOOKUP(A1680,'Medical Examinations'!$A$1:$L$2336,8,FALSE)</f>
        <v>No</v>
      </c>
      <c r="J1680" t="str">
        <f>VLOOKUP(A1680,'Medical Examinations'!$A$1:$L$2336,11,FALSE)</f>
        <v>Obesity</v>
      </c>
      <c r="K1680" t="str">
        <f>VLOOKUP(A1680,'Medical Examinations'!$A$1:$L$2336,12,FALSE)</f>
        <v>Prediabetes</v>
      </c>
      <c r="L1680" t="str">
        <f>VLOOKUP(A1680,'Hospitalisation Details'!$A$1:$M$2344,12,FALSE)</f>
        <v>08-06-1983</v>
      </c>
      <c r="M1680">
        <f>VLOOKUP(A1680,'Hospitalisation Details'!$A$1:$M$2344,6,FALSE)</f>
        <v>5649.72</v>
      </c>
      <c r="N1680" t="str">
        <f>VLOOKUP(A1680,'Hospitalisation Details'!$A$1:$M$2344,7,FALSE)</f>
        <v>tier - 2</v>
      </c>
      <c r="O1680" t="str">
        <f>VLOOKUP(A1680,'Hospitalisation Details'!$A$1:$M$2344,8,FALSE)</f>
        <v>tier - 3</v>
      </c>
      <c r="P1680" t="str">
        <f>VLOOKUP(A1680,'Hospitalisation Details'!$A$1:$M$2344,9,FALSE)</f>
        <v>R1011</v>
      </c>
      <c r="Q1680">
        <f>VLOOKUP(A1680,'Hospitalisation Details'!$A$1:$M$2344,13,FALSE)</f>
        <v>40</v>
      </c>
    </row>
    <row r="1681" spans="1:17" ht="15.5" x14ac:dyDescent="0.35">
      <c r="A1681" s="21" t="s">
        <v>691</v>
      </c>
      <c r="B1681" t="str">
        <f>VLOOKUP('Customer Names'!A1681,'Customer Names'!$A$2:$C$2336,3,FALSE)</f>
        <v xml:space="preserve">  Linda</v>
      </c>
      <c r="C1681">
        <f>VLOOKUP(A1681,'Medical Examinations'!$A$1:$L$2336,2, FALSE)</f>
        <v>35.814999999999998</v>
      </c>
      <c r="D1681">
        <f>VLOOKUP(A1681,'Medical Examinations'!$A$1:$L$2336,3,FALSE)</f>
        <v>4.1500000000000004</v>
      </c>
      <c r="E1681" t="str">
        <f>VLOOKUP(A1681,'Medical Examinations'!$A$1:$L$2336,4,FALSE)</f>
        <v>No</v>
      </c>
      <c r="F1681" t="str">
        <f>VLOOKUP(A1681,'Medical Examinations'!$A$1:$L$2336,5,FALSE)</f>
        <v>No</v>
      </c>
      <c r="G1681" t="str">
        <f>VLOOKUP(A1681,'Medical Examinations'!$A$1:$L$2336,6,FALSE)</f>
        <v>No</v>
      </c>
      <c r="H1681" s="25">
        <f>VLOOKUP(A1681,'Medical Examinations'!$A$1:$L$2336,7,FALSE)</f>
        <v>1</v>
      </c>
      <c r="I1681" t="str">
        <f>VLOOKUP(A1681,'Medical Examinations'!$A$1:$L$2336,8,FALSE)</f>
        <v>No</v>
      </c>
      <c r="J1681" t="str">
        <f>VLOOKUP(A1681,'Medical Examinations'!$A$1:$L$2336,11,FALSE)</f>
        <v>Obesity</v>
      </c>
      <c r="K1681" t="str">
        <f>VLOOKUP(A1681,'Medical Examinations'!$A$1:$L$2336,12,FALSE)</f>
        <v>Normal</v>
      </c>
      <c r="L1681" t="str">
        <f>VLOOKUP(A1681,'Hospitalisation Details'!$A$1:$M$2344,12,FALSE)</f>
        <v>09-12-1987</v>
      </c>
      <c r="M1681">
        <f>VLOOKUP(A1681,'Hospitalisation Details'!$A$1:$M$2344,6,FALSE)</f>
        <v>5630.46</v>
      </c>
      <c r="N1681" t="str">
        <f>VLOOKUP(A1681,'Hospitalisation Details'!$A$1:$M$2344,7,FALSE)</f>
        <v>tier - 2</v>
      </c>
      <c r="O1681" t="str">
        <f>VLOOKUP(A1681,'Hospitalisation Details'!$A$1:$M$2344,8,FALSE)</f>
        <v>tier - 3</v>
      </c>
      <c r="P1681" t="str">
        <f>VLOOKUP(A1681,'Hospitalisation Details'!$A$1:$M$2344,9,FALSE)</f>
        <v>R1012</v>
      </c>
      <c r="Q1681">
        <f>VLOOKUP(A1681,'Hospitalisation Details'!$A$1:$M$2344,13,FALSE)</f>
        <v>35</v>
      </c>
    </row>
    <row r="1682" spans="1:17" ht="15.5" x14ac:dyDescent="0.35">
      <c r="A1682" s="21" t="s">
        <v>690</v>
      </c>
      <c r="B1682" t="str">
        <f>VLOOKUP('Customer Names'!A1682,'Customer Names'!$A$2:$C$2336,3,FALSE)</f>
        <v xml:space="preserve">  Owen R</v>
      </c>
      <c r="C1682">
        <f>VLOOKUP(A1682,'Medical Examinations'!$A$1:$L$2336,2, FALSE)</f>
        <v>24.3</v>
      </c>
      <c r="D1682">
        <f>VLOOKUP(A1682,'Medical Examinations'!$A$1:$L$2336,3,FALSE)</f>
        <v>6.23</v>
      </c>
      <c r="E1682" t="str">
        <f>VLOOKUP(A1682,'Medical Examinations'!$A$1:$L$2336,4,FALSE)</f>
        <v>No</v>
      </c>
      <c r="F1682" t="str">
        <f>VLOOKUP(A1682,'Medical Examinations'!$A$1:$L$2336,5,FALSE)</f>
        <v>No</v>
      </c>
      <c r="G1682" t="str">
        <f>VLOOKUP(A1682,'Medical Examinations'!$A$1:$L$2336,6,FALSE)</f>
        <v>No</v>
      </c>
      <c r="H1682" s="25">
        <f>VLOOKUP(A1682,'Medical Examinations'!$A$1:$L$2336,7,FALSE)</f>
        <v>0</v>
      </c>
      <c r="I1682" t="str">
        <f>VLOOKUP(A1682,'Medical Examinations'!$A$1:$L$2336,8,FALSE)</f>
        <v>No</v>
      </c>
      <c r="J1682" t="str">
        <f>VLOOKUP(A1682,'Medical Examinations'!$A$1:$L$2336,11,FALSE)</f>
        <v>Normal Weight</v>
      </c>
      <c r="K1682" t="str">
        <f>VLOOKUP(A1682,'Medical Examinations'!$A$1:$L$2336,12,FALSE)</f>
        <v>Prediabetes</v>
      </c>
      <c r="L1682" t="str">
        <f>VLOOKUP(A1682,'Hospitalisation Details'!$A$1:$M$2344,12,FALSE)</f>
        <v>15-11-1994</v>
      </c>
      <c r="M1682">
        <f>VLOOKUP(A1682,'Hospitalisation Details'!$A$1:$M$2344,6,FALSE)</f>
        <v>5615.37</v>
      </c>
      <c r="N1682" t="str">
        <f>VLOOKUP(A1682,'Hospitalisation Details'!$A$1:$M$2344,7,FALSE)</f>
        <v>tier - 2</v>
      </c>
      <c r="O1682" t="str">
        <f>VLOOKUP(A1682,'Hospitalisation Details'!$A$1:$M$2344,8,FALSE)</f>
        <v>tier - 3</v>
      </c>
      <c r="P1682" t="str">
        <f>VLOOKUP(A1682,'Hospitalisation Details'!$A$1:$M$2344,9,FALSE)</f>
        <v>R1011</v>
      </c>
      <c r="Q1682">
        <f>VLOOKUP(A1682,'Hospitalisation Details'!$A$1:$M$2344,13,FALSE)</f>
        <v>28</v>
      </c>
    </row>
    <row r="1683" spans="1:17" ht="15.5" x14ac:dyDescent="0.35">
      <c r="A1683" s="21" t="s">
        <v>689</v>
      </c>
      <c r="B1683" t="str">
        <f>VLOOKUP('Customer Names'!A1683,'Customer Names'!$A$2:$C$2336,3,FALSE)</f>
        <v xml:space="preserve">  Jacob</v>
      </c>
      <c r="C1683">
        <f>VLOOKUP(A1683,'Medical Examinations'!$A$1:$L$2336,2, FALSE)</f>
        <v>19.059999999999999</v>
      </c>
      <c r="D1683">
        <f>VLOOKUP(A1683,'Medical Examinations'!$A$1:$L$2336,3,FALSE)</f>
        <v>7.41</v>
      </c>
      <c r="E1683" t="str">
        <f>VLOOKUP(A1683,'Medical Examinations'!$A$1:$L$2336,4,FALSE)</f>
        <v>No</v>
      </c>
      <c r="F1683" t="str">
        <f>VLOOKUP(A1683,'Medical Examinations'!$A$1:$L$2336,5,FALSE)</f>
        <v>No</v>
      </c>
      <c r="G1683" t="str">
        <f>VLOOKUP(A1683,'Medical Examinations'!$A$1:$L$2336,6,FALSE)</f>
        <v>No</v>
      </c>
      <c r="H1683" s="25">
        <f>VLOOKUP(A1683,'Medical Examinations'!$A$1:$L$2336,7,FALSE)</f>
        <v>0</v>
      </c>
      <c r="I1683" t="str">
        <f>VLOOKUP(A1683,'Medical Examinations'!$A$1:$L$2336,8,FALSE)</f>
        <v>No</v>
      </c>
      <c r="J1683" t="str">
        <f>VLOOKUP(A1683,'Medical Examinations'!$A$1:$L$2336,11,FALSE)</f>
        <v>Normal Weight</v>
      </c>
      <c r="K1683" t="str">
        <f>VLOOKUP(A1683,'Medical Examinations'!$A$1:$L$2336,12,FALSE)</f>
        <v>Diabetes</v>
      </c>
      <c r="L1683" t="str">
        <f>VLOOKUP(A1683,'Hospitalisation Details'!$A$1:$M$2344,12,FALSE)</f>
        <v>11-09-1978</v>
      </c>
      <c r="M1683">
        <f>VLOOKUP(A1683,'Hospitalisation Details'!$A$1:$M$2344,6,FALSE)</f>
        <v>5612.83</v>
      </c>
      <c r="N1683" t="str">
        <f>VLOOKUP(A1683,'Hospitalisation Details'!$A$1:$M$2344,7,FALSE)</f>
        <v>tier - 2</v>
      </c>
      <c r="O1683" t="str">
        <f>VLOOKUP(A1683,'Hospitalisation Details'!$A$1:$M$2344,8,FALSE)</f>
        <v>tier - 3</v>
      </c>
      <c r="P1683" t="str">
        <f>VLOOKUP(A1683,'Hospitalisation Details'!$A$1:$M$2344,9,FALSE)</f>
        <v>R1013</v>
      </c>
      <c r="Q1683">
        <f>VLOOKUP(A1683,'Hospitalisation Details'!$A$1:$M$2344,13,FALSE)</f>
        <v>44</v>
      </c>
    </row>
    <row r="1684" spans="1:17" ht="15.5" x14ac:dyDescent="0.35">
      <c r="A1684" s="21" t="s">
        <v>688</v>
      </c>
      <c r="B1684" t="str">
        <f>VLOOKUP('Customer Names'!A1684,'Customer Names'!$A$2:$C$2336,3,FALSE)</f>
        <v xml:space="preserve">  Jacqueline</v>
      </c>
      <c r="C1684">
        <f>VLOOKUP(A1684,'Medical Examinations'!$A$1:$L$2336,2, FALSE)</f>
        <v>33.25</v>
      </c>
      <c r="D1684">
        <f>VLOOKUP(A1684,'Medical Examinations'!$A$1:$L$2336,3,FALSE)</f>
        <v>5.62</v>
      </c>
      <c r="E1684" t="str">
        <f>VLOOKUP(A1684,'Medical Examinations'!$A$1:$L$2336,4,FALSE)</f>
        <v>yes</v>
      </c>
      <c r="F1684" t="str">
        <f>VLOOKUP(A1684,'Medical Examinations'!$A$1:$L$2336,5,FALSE)</f>
        <v>No</v>
      </c>
      <c r="G1684" t="str">
        <f>VLOOKUP(A1684,'Medical Examinations'!$A$1:$L$2336,6,FALSE)</f>
        <v>No</v>
      </c>
      <c r="H1684" s="25">
        <f>VLOOKUP(A1684,'Medical Examinations'!$A$1:$L$2336,7,FALSE)</f>
        <v>1</v>
      </c>
      <c r="I1684" t="str">
        <f>VLOOKUP(A1684,'Medical Examinations'!$A$1:$L$2336,8,FALSE)</f>
        <v>No</v>
      </c>
      <c r="J1684" t="str">
        <f>VLOOKUP(A1684,'Medical Examinations'!$A$1:$L$2336,11,FALSE)</f>
        <v>Obesity</v>
      </c>
      <c r="K1684" t="str">
        <f>VLOOKUP(A1684,'Medical Examinations'!$A$1:$L$2336,12,FALSE)</f>
        <v>Normal</v>
      </c>
      <c r="L1684" t="str">
        <f>VLOOKUP(A1684,'Hospitalisation Details'!$A$1:$M$2344,12,FALSE)</f>
        <v>18-11-1988</v>
      </c>
      <c r="M1684">
        <f>VLOOKUP(A1684,'Hospitalisation Details'!$A$1:$M$2344,6,FALSE)</f>
        <v>5594.85</v>
      </c>
      <c r="N1684" t="str">
        <f>VLOOKUP(A1684,'Hospitalisation Details'!$A$1:$M$2344,7,FALSE)</f>
        <v>tier - 2</v>
      </c>
      <c r="O1684" t="str">
        <f>VLOOKUP(A1684,'Hospitalisation Details'!$A$1:$M$2344,8,FALSE)</f>
        <v>tier - 3</v>
      </c>
      <c r="P1684" t="str">
        <f>VLOOKUP(A1684,'Hospitalisation Details'!$A$1:$M$2344,9,FALSE)</f>
        <v>R1024</v>
      </c>
      <c r="Q1684">
        <f>VLOOKUP(A1684,'Hospitalisation Details'!$A$1:$M$2344,13,FALSE)</f>
        <v>34</v>
      </c>
    </row>
    <row r="1685" spans="1:17" ht="15.5" x14ac:dyDescent="0.35">
      <c r="A1685" s="21" t="s">
        <v>687</v>
      </c>
      <c r="B1685" t="str">
        <f>VLOOKUP('Customer Names'!A1685,'Customer Names'!$A$2:$C$2336,3,FALSE)</f>
        <v xml:space="preserve">  Yefeng</v>
      </c>
      <c r="C1685">
        <f>VLOOKUP(A1685,'Medical Examinations'!$A$1:$L$2336,2, FALSE)</f>
        <v>21.37</v>
      </c>
      <c r="D1685">
        <f>VLOOKUP(A1685,'Medical Examinations'!$A$1:$L$2336,3,FALSE)</f>
        <v>4.54</v>
      </c>
      <c r="E1685" t="str">
        <f>VLOOKUP(A1685,'Medical Examinations'!$A$1:$L$2336,4,FALSE)</f>
        <v>yes</v>
      </c>
      <c r="F1685" t="str">
        <f>VLOOKUP(A1685,'Medical Examinations'!$A$1:$L$2336,5,FALSE)</f>
        <v>No</v>
      </c>
      <c r="G1685" t="str">
        <f>VLOOKUP(A1685,'Medical Examinations'!$A$1:$L$2336,6,FALSE)</f>
        <v>Yes</v>
      </c>
      <c r="H1685" s="25">
        <f>VLOOKUP(A1685,'Medical Examinations'!$A$1:$L$2336,7,FALSE)</f>
        <v>1</v>
      </c>
      <c r="I1685" t="str">
        <f>VLOOKUP(A1685,'Medical Examinations'!$A$1:$L$2336,8,FALSE)</f>
        <v>No</v>
      </c>
      <c r="J1685" t="str">
        <f>VLOOKUP(A1685,'Medical Examinations'!$A$1:$L$2336,11,FALSE)</f>
        <v>Normal Weight</v>
      </c>
      <c r="K1685" t="str">
        <f>VLOOKUP(A1685,'Medical Examinations'!$A$1:$L$2336,12,FALSE)</f>
        <v>Normal</v>
      </c>
      <c r="L1685" t="str">
        <f>VLOOKUP(A1685,'Hospitalisation Details'!$A$1:$M$2344,12,FALSE)</f>
        <v>03-10-1983</v>
      </c>
      <c r="M1685">
        <f>VLOOKUP(A1685,'Hospitalisation Details'!$A$1:$M$2344,6,FALSE)</f>
        <v>5587.59</v>
      </c>
      <c r="N1685" t="str">
        <f>VLOOKUP(A1685,'Hospitalisation Details'!$A$1:$M$2344,7,FALSE)</f>
        <v>tier - 2</v>
      </c>
      <c r="O1685" t="str">
        <f>VLOOKUP(A1685,'Hospitalisation Details'!$A$1:$M$2344,8,FALSE)</f>
        <v>tier - 1</v>
      </c>
      <c r="P1685" t="str">
        <f>VLOOKUP(A1685,'Hospitalisation Details'!$A$1:$M$2344,9,FALSE)</f>
        <v>R1013</v>
      </c>
      <c r="Q1685">
        <f>VLOOKUP(A1685,'Hospitalisation Details'!$A$1:$M$2344,13,FALSE)</f>
        <v>39</v>
      </c>
    </row>
    <row r="1686" spans="1:17" ht="15.5" x14ac:dyDescent="0.35">
      <c r="A1686" s="21" t="s">
        <v>686</v>
      </c>
      <c r="B1686" t="str">
        <f>VLOOKUP('Customer Names'!A1686,'Customer Names'!$A$2:$C$2336,3,FALSE)</f>
        <v xml:space="preserve">  Thomas J</v>
      </c>
      <c r="C1686">
        <f>VLOOKUP(A1686,'Medical Examinations'!$A$1:$L$2336,2, FALSE)</f>
        <v>34.43</v>
      </c>
      <c r="D1686">
        <f>VLOOKUP(A1686,'Medical Examinations'!$A$1:$L$2336,3,FALSE)</f>
        <v>8.6199999999999992</v>
      </c>
      <c r="E1686" t="str">
        <f>VLOOKUP(A1686,'Medical Examinations'!$A$1:$L$2336,4,FALSE)</f>
        <v>yes</v>
      </c>
      <c r="F1686" t="str">
        <f>VLOOKUP(A1686,'Medical Examinations'!$A$1:$L$2336,5,FALSE)</f>
        <v>No</v>
      </c>
      <c r="G1686" t="str">
        <f>VLOOKUP(A1686,'Medical Examinations'!$A$1:$L$2336,6,FALSE)</f>
        <v>No</v>
      </c>
      <c r="H1686" s="25">
        <f>VLOOKUP(A1686,'Medical Examinations'!$A$1:$L$2336,7,FALSE)</f>
        <v>1</v>
      </c>
      <c r="I1686" t="str">
        <f>VLOOKUP(A1686,'Medical Examinations'!$A$1:$L$2336,8,FALSE)</f>
        <v>No</v>
      </c>
      <c r="J1686" t="str">
        <f>VLOOKUP(A1686,'Medical Examinations'!$A$1:$L$2336,11,FALSE)</f>
        <v>Obesity</v>
      </c>
      <c r="K1686" t="str">
        <f>VLOOKUP(A1686,'Medical Examinations'!$A$1:$L$2336,12,FALSE)</f>
        <v>Diabetes</v>
      </c>
      <c r="L1686" t="str">
        <f>VLOOKUP(A1686,'Hospitalisation Details'!$A$1:$M$2344,12,FALSE)</f>
        <v>21-11-1986</v>
      </c>
      <c r="M1686">
        <f>VLOOKUP(A1686,'Hospitalisation Details'!$A$1:$M$2344,6,FALSE)</f>
        <v>5584.31</v>
      </c>
      <c r="N1686" t="str">
        <f>VLOOKUP(A1686,'Hospitalisation Details'!$A$1:$M$2344,7,FALSE)</f>
        <v>tier - 3</v>
      </c>
      <c r="O1686" t="str">
        <f>VLOOKUP(A1686,'Hospitalisation Details'!$A$1:$M$2344,8,FALSE)</f>
        <v>tier - 1</v>
      </c>
      <c r="P1686" t="str">
        <f>VLOOKUP(A1686,'Hospitalisation Details'!$A$1:$M$2344,9,FALSE)</f>
        <v>R1013</v>
      </c>
      <c r="Q1686">
        <f>VLOOKUP(A1686,'Hospitalisation Details'!$A$1:$M$2344,13,FALSE)</f>
        <v>36</v>
      </c>
    </row>
    <row r="1687" spans="1:17" ht="15.5" x14ac:dyDescent="0.35">
      <c r="A1687" s="21" t="s">
        <v>685</v>
      </c>
      <c r="B1687" t="str">
        <f>VLOOKUP('Customer Names'!A1687,'Customer Names'!$A$2:$C$2336,3,FALSE)</f>
        <v xml:space="preserve">  Ken</v>
      </c>
      <c r="C1687">
        <f>VLOOKUP(A1687,'Medical Examinations'!$A$1:$L$2336,2, FALSE)</f>
        <v>20.86</v>
      </c>
      <c r="D1687">
        <f>VLOOKUP(A1687,'Medical Examinations'!$A$1:$L$2336,3,FALSE)</f>
        <v>4.3600000000000003</v>
      </c>
      <c r="E1687" t="str">
        <f>VLOOKUP(A1687,'Medical Examinations'!$A$1:$L$2336,4,FALSE)</f>
        <v>yes</v>
      </c>
      <c r="F1687" t="str">
        <f>VLOOKUP(A1687,'Medical Examinations'!$A$1:$L$2336,5,FALSE)</f>
        <v>No</v>
      </c>
      <c r="G1687" t="str">
        <f>VLOOKUP(A1687,'Medical Examinations'!$A$1:$L$2336,6,FALSE)</f>
        <v>No</v>
      </c>
      <c r="H1687" s="25">
        <f>VLOOKUP(A1687,'Medical Examinations'!$A$1:$L$2336,7,FALSE)</f>
        <v>0</v>
      </c>
      <c r="I1687" t="str">
        <f>VLOOKUP(A1687,'Medical Examinations'!$A$1:$L$2336,8,FALSE)</f>
        <v>No</v>
      </c>
      <c r="J1687" t="str">
        <f>VLOOKUP(A1687,'Medical Examinations'!$A$1:$L$2336,11,FALSE)</f>
        <v>Normal Weight</v>
      </c>
      <c r="K1687" t="str">
        <f>VLOOKUP(A1687,'Medical Examinations'!$A$1:$L$2336,12,FALSE)</f>
        <v>Normal</v>
      </c>
      <c r="L1687" t="str">
        <f>VLOOKUP(A1687,'Hospitalisation Details'!$A$1:$M$2344,12,FALSE)</f>
        <v>05-09-1985</v>
      </c>
      <c r="M1687">
        <f>VLOOKUP(A1687,'Hospitalisation Details'!$A$1:$M$2344,6,FALSE)</f>
        <v>5582.95</v>
      </c>
      <c r="N1687" t="str">
        <f>VLOOKUP(A1687,'Hospitalisation Details'!$A$1:$M$2344,7,FALSE)</f>
        <v>tier - 2</v>
      </c>
      <c r="O1687" t="str">
        <f>VLOOKUP(A1687,'Hospitalisation Details'!$A$1:$M$2344,8,FALSE)</f>
        <v>tier - 1</v>
      </c>
      <c r="P1687" t="str">
        <f>VLOOKUP(A1687,'Hospitalisation Details'!$A$1:$M$2344,9,FALSE)</f>
        <v>R1012</v>
      </c>
      <c r="Q1687">
        <f>VLOOKUP(A1687,'Hospitalisation Details'!$A$1:$M$2344,13,FALSE)</f>
        <v>37</v>
      </c>
    </row>
    <row r="1688" spans="1:17" ht="15.5" x14ac:dyDescent="0.35">
      <c r="A1688" s="21" t="s">
        <v>684</v>
      </c>
      <c r="B1688" t="str">
        <f>VLOOKUP('Customer Names'!A1688,'Customer Names'!$A$2:$C$2336,3,FALSE)</f>
        <v xml:space="preserve">  Annie E</v>
      </c>
      <c r="C1688">
        <f>VLOOKUP(A1688,'Medical Examinations'!$A$1:$L$2336,2, FALSE)</f>
        <v>18.34</v>
      </c>
      <c r="D1688">
        <f>VLOOKUP(A1688,'Medical Examinations'!$A$1:$L$2336,3,FALSE)</f>
        <v>10.01</v>
      </c>
      <c r="E1688" t="str">
        <f>VLOOKUP(A1688,'Medical Examinations'!$A$1:$L$2336,4,FALSE)</f>
        <v>No</v>
      </c>
      <c r="F1688" t="str">
        <f>VLOOKUP(A1688,'Medical Examinations'!$A$1:$L$2336,5,FALSE)</f>
        <v>No</v>
      </c>
      <c r="G1688" t="str">
        <f>VLOOKUP(A1688,'Medical Examinations'!$A$1:$L$2336,6,FALSE)</f>
        <v>No</v>
      </c>
      <c r="H1688" s="25">
        <f>VLOOKUP(A1688,'Medical Examinations'!$A$1:$L$2336,7,FALSE)</f>
        <v>0</v>
      </c>
      <c r="I1688" t="str">
        <f>VLOOKUP(A1688,'Medical Examinations'!$A$1:$L$2336,8,FALSE)</f>
        <v>No</v>
      </c>
      <c r="J1688" t="str">
        <f>VLOOKUP(A1688,'Medical Examinations'!$A$1:$L$2336,11,FALSE)</f>
        <v>Underweight</v>
      </c>
      <c r="K1688" t="str">
        <f>VLOOKUP(A1688,'Medical Examinations'!$A$1:$L$2336,12,FALSE)</f>
        <v>Diabetes</v>
      </c>
      <c r="L1688" t="str">
        <f>VLOOKUP(A1688,'Hospitalisation Details'!$A$1:$M$2344,12,FALSE)</f>
        <v>18-09-1974</v>
      </c>
      <c r="M1688">
        <f>VLOOKUP(A1688,'Hospitalisation Details'!$A$1:$M$2344,6,FALSE)</f>
        <v>5576.35</v>
      </c>
      <c r="N1688" t="str">
        <f>VLOOKUP(A1688,'Hospitalisation Details'!$A$1:$M$2344,7,FALSE)</f>
        <v>tier - 2</v>
      </c>
      <c r="O1688" t="str">
        <f>VLOOKUP(A1688,'Hospitalisation Details'!$A$1:$M$2344,8,FALSE)</f>
        <v>tier - 3</v>
      </c>
      <c r="P1688" t="str">
        <f>VLOOKUP(A1688,'Hospitalisation Details'!$A$1:$M$2344,9,FALSE)</f>
        <v>R1013</v>
      </c>
      <c r="Q1688">
        <f>VLOOKUP(A1688,'Hospitalisation Details'!$A$1:$M$2344,13,FALSE)</f>
        <v>48</v>
      </c>
    </row>
    <row r="1689" spans="1:17" ht="15.5" x14ac:dyDescent="0.35">
      <c r="A1689" s="21" t="s">
        <v>683</v>
      </c>
      <c r="B1689" t="str">
        <f>VLOOKUP('Customer Names'!A1689,'Customer Names'!$A$2:$C$2336,3,FALSE)</f>
        <v xml:space="preserve">  Noel K</v>
      </c>
      <c r="C1689">
        <f>VLOOKUP(A1689,'Medical Examinations'!$A$1:$L$2336,2, FALSE)</f>
        <v>34.15</v>
      </c>
      <c r="D1689">
        <f>VLOOKUP(A1689,'Medical Examinations'!$A$1:$L$2336,3,FALSE)</f>
        <v>5.42</v>
      </c>
      <c r="E1689" t="str">
        <f>VLOOKUP(A1689,'Medical Examinations'!$A$1:$L$2336,4,FALSE)</f>
        <v>No</v>
      </c>
      <c r="F1689" t="str">
        <f>VLOOKUP(A1689,'Medical Examinations'!$A$1:$L$2336,5,FALSE)</f>
        <v>No</v>
      </c>
      <c r="G1689" t="str">
        <f>VLOOKUP(A1689,'Medical Examinations'!$A$1:$L$2336,6,FALSE)</f>
        <v>No</v>
      </c>
      <c r="H1689" s="25">
        <f>VLOOKUP(A1689,'Medical Examinations'!$A$1:$L$2336,7,FALSE)</f>
        <v>0</v>
      </c>
      <c r="I1689" t="str">
        <f>VLOOKUP(A1689,'Medical Examinations'!$A$1:$L$2336,8,FALSE)</f>
        <v>No</v>
      </c>
      <c r="J1689" t="str">
        <f>VLOOKUP(A1689,'Medical Examinations'!$A$1:$L$2336,11,FALSE)</f>
        <v>Obesity</v>
      </c>
      <c r="K1689" t="str">
        <f>VLOOKUP(A1689,'Medical Examinations'!$A$1:$L$2336,12,FALSE)</f>
        <v>Normal</v>
      </c>
      <c r="L1689" t="str">
        <f>VLOOKUP(A1689,'Hospitalisation Details'!$A$1:$M$2344,12,FALSE)</f>
        <v>22-09-1999</v>
      </c>
      <c r="M1689">
        <f>VLOOKUP(A1689,'Hospitalisation Details'!$A$1:$M$2344,6,FALSE)</f>
        <v>5552.61</v>
      </c>
      <c r="N1689" t="str">
        <f>VLOOKUP(A1689,'Hospitalisation Details'!$A$1:$M$2344,7,FALSE)</f>
        <v>tier - 2</v>
      </c>
      <c r="O1689" t="str">
        <f>VLOOKUP(A1689,'Hospitalisation Details'!$A$1:$M$2344,8,FALSE)</f>
        <v>tier - 3</v>
      </c>
      <c r="P1689" t="str">
        <f>VLOOKUP(A1689,'Hospitalisation Details'!$A$1:$M$2344,9,FALSE)</f>
        <v>R1026</v>
      </c>
      <c r="Q1689">
        <f>VLOOKUP(A1689,'Hospitalisation Details'!$A$1:$M$2344,13,FALSE)</f>
        <v>23</v>
      </c>
    </row>
    <row r="1690" spans="1:17" ht="15.5" x14ac:dyDescent="0.35">
      <c r="A1690" s="21" t="s">
        <v>682</v>
      </c>
      <c r="B1690" t="str">
        <f>VLOOKUP('Customer Names'!A1690,'Customer Names'!$A$2:$C$2336,3,FALSE)</f>
        <v xml:space="preserve">  Mark S</v>
      </c>
      <c r="C1690">
        <f>VLOOKUP(A1690,'Medical Examinations'!$A$1:$L$2336,2, FALSE)</f>
        <v>18.350000000000001</v>
      </c>
      <c r="D1690">
        <f>VLOOKUP(A1690,'Medical Examinations'!$A$1:$L$2336,3,FALSE)</f>
        <v>5.12</v>
      </c>
      <c r="E1690" t="str">
        <f>VLOOKUP(A1690,'Medical Examinations'!$A$1:$L$2336,4,FALSE)</f>
        <v>No</v>
      </c>
      <c r="F1690" t="str">
        <f>VLOOKUP(A1690,'Medical Examinations'!$A$1:$L$2336,5,FALSE)</f>
        <v>No</v>
      </c>
      <c r="G1690" t="str">
        <f>VLOOKUP(A1690,'Medical Examinations'!$A$1:$L$2336,6,FALSE)</f>
        <v>No</v>
      </c>
      <c r="H1690" s="25">
        <f>VLOOKUP(A1690,'Medical Examinations'!$A$1:$L$2336,7,FALSE)</f>
        <v>0</v>
      </c>
      <c r="I1690" t="str">
        <f>VLOOKUP(A1690,'Medical Examinations'!$A$1:$L$2336,8,FALSE)</f>
        <v>No</v>
      </c>
      <c r="J1690" t="str">
        <f>VLOOKUP(A1690,'Medical Examinations'!$A$1:$L$2336,11,FALSE)</f>
        <v>Underweight</v>
      </c>
      <c r="K1690" t="str">
        <f>VLOOKUP(A1690,'Medical Examinations'!$A$1:$L$2336,12,FALSE)</f>
        <v>Normal</v>
      </c>
      <c r="L1690" t="str">
        <f>VLOOKUP(A1690,'Hospitalisation Details'!$A$1:$M$2344,12,FALSE)</f>
        <v>07-12-1980</v>
      </c>
      <c r="M1690">
        <f>VLOOKUP(A1690,'Hospitalisation Details'!$A$1:$M$2344,6,FALSE)</f>
        <v>5540.35</v>
      </c>
      <c r="N1690" t="str">
        <f>VLOOKUP(A1690,'Hospitalisation Details'!$A$1:$M$2344,7,FALSE)</f>
        <v>tier - 2</v>
      </c>
      <c r="O1690" t="str">
        <f>VLOOKUP(A1690,'Hospitalisation Details'!$A$1:$M$2344,8,FALSE)</f>
        <v>tier - 2</v>
      </c>
      <c r="P1690" t="str">
        <f>VLOOKUP(A1690,'Hospitalisation Details'!$A$1:$M$2344,9,FALSE)</f>
        <v>R1012</v>
      </c>
      <c r="Q1690">
        <f>VLOOKUP(A1690,'Hospitalisation Details'!$A$1:$M$2344,13,FALSE)</f>
        <v>42</v>
      </c>
    </row>
    <row r="1691" spans="1:17" ht="15.5" x14ac:dyDescent="0.35">
      <c r="A1691" s="21" t="s">
        <v>681</v>
      </c>
      <c r="B1691" t="str">
        <f>VLOOKUP('Customer Names'!A1691,'Customer Names'!$A$2:$C$2336,3,FALSE)</f>
        <v xml:space="preserve">  Federica</v>
      </c>
      <c r="C1691">
        <f>VLOOKUP(A1691,'Medical Examinations'!$A$1:$L$2336,2, FALSE)</f>
        <v>22.13</v>
      </c>
      <c r="D1691">
        <f>VLOOKUP(A1691,'Medical Examinations'!$A$1:$L$2336,3,FALSE)</f>
        <v>9.1999999999999993</v>
      </c>
      <c r="E1691" t="str">
        <f>VLOOKUP(A1691,'Medical Examinations'!$A$1:$L$2336,4,FALSE)</f>
        <v>yes</v>
      </c>
      <c r="F1691" t="str">
        <f>VLOOKUP(A1691,'Medical Examinations'!$A$1:$L$2336,5,FALSE)</f>
        <v>No</v>
      </c>
      <c r="G1691" t="str">
        <f>VLOOKUP(A1691,'Medical Examinations'!$A$1:$L$2336,6,FALSE)</f>
        <v>No</v>
      </c>
      <c r="H1691" s="25">
        <f>VLOOKUP(A1691,'Medical Examinations'!$A$1:$L$2336,7,FALSE)</f>
        <v>0</v>
      </c>
      <c r="I1691" t="str">
        <f>VLOOKUP(A1691,'Medical Examinations'!$A$1:$L$2336,8,FALSE)</f>
        <v>No</v>
      </c>
      <c r="J1691" t="str">
        <f>VLOOKUP(A1691,'Medical Examinations'!$A$1:$L$2336,11,FALSE)</f>
        <v>Normal Weight</v>
      </c>
      <c r="K1691" t="str">
        <f>VLOOKUP(A1691,'Medical Examinations'!$A$1:$L$2336,12,FALSE)</f>
        <v>Diabetes</v>
      </c>
      <c r="L1691" t="str">
        <f>VLOOKUP(A1691,'Hospitalisation Details'!$A$1:$M$2344,12,FALSE)</f>
        <v>07-11-1981</v>
      </c>
      <c r="M1691">
        <f>VLOOKUP(A1691,'Hospitalisation Details'!$A$1:$M$2344,6,FALSE)</f>
        <v>5539.4</v>
      </c>
      <c r="N1691" t="str">
        <f>VLOOKUP(A1691,'Hospitalisation Details'!$A$1:$M$2344,7,FALSE)</f>
        <v>tier - 2</v>
      </c>
      <c r="O1691" t="str">
        <f>VLOOKUP(A1691,'Hospitalisation Details'!$A$1:$M$2344,8,FALSE)</f>
        <v>tier - 2</v>
      </c>
      <c r="P1691" t="str">
        <f>VLOOKUP(A1691,'Hospitalisation Details'!$A$1:$M$2344,9,FALSE)</f>
        <v>R1013</v>
      </c>
      <c r="Q1691">
        <f>VLOOKUP(A1691,'Hospitalisation Details'!$A$1:$M$2344,13,FALSE)</f>
        <v>41</v>
      </c>
    </row>
    <row r="1692" spans="1:17" ht="15.5" x14ac:dyDescent="0.35">
      <c r="A1692" s="21" t="s">
        <v>680</v>
      </c>
      <c r="B1692" t="str">
        <f>VLOOKUP('Customer Names'!A1692,'Customer Names'!$A$2:$C$2336,3,FALSE)</f>
        <v xml:space="preserve">  Pamela L</v>
      </c>
      <c r="C1692">
        <f>VLOOKUP(A1692,'Medical Examinations'!$A$1:$L$2336,2, FALSE)</f>
        <v>22.51</v>
      </c>
      <c r="D1692">
        <f>VLOOKUP(A1692,'Medical Examinations'!$A$1:$L$2336,3,FALSE)</f>
        <v>6.08</v>
      </c>
      <c r="E1692" t="str">
        <f>VLOOKUP(A1692,'Medical Examinations'!$A$1:$L$2336,4,FALSE)</f>
        <v>yes</v>
      </c>
      <c r="F1692" t="str">
        <f>VLOOKUP(A1692,'Medical Examinations'!$A$1:$L$2336,5,FALSE)</f>
        <v>No</v>
      </c>
      <c r="G1692" t="str">
        <f>VLOOKUP(A1692,'Medical Examinations'!$A$1:$L$2336,6,FALSE)</f>
        <v>No</v>
      </c>
      <c r="H1692" s="25">
        <f>VLOOKUP(A1692,'Medical Examinations'!$A$1:$L$2336,7,FALSE)</f>
        <v>1</v>
      </c>
      <c r="I1692" t="str">
        <f>VLOOKUP(A1692,'Medical Examinations'!$A$1:$L$2336,8,FALSE)</f>
        <v>No</v>
      </c>
      <c r="J1692" t="str">
        <f>VLOOKUP(A1692,'Medical Examinations'!$A$1:$L$2336,11,FALSE)</f>
        <v>Normal Weight</v>
      </c>
      <c r="K1692" t="str">
        <f>VLOOKUP(A1692,'Medical Examinations'!$A$1:$L$2336,12,FALSE)</f>
        <v>Prediabetes</v>
      </c>
      <c r="L1692" t="str">
        <f>VLOOKUP(A1692,'Hospitalisation Details'!$A$1:$M$2344,12,FALSE)</f>
        <v>29-07-1988</v>
      </c>
      <c r="M1692">
        <f>VLOOKUP(A1692,'Hospitalisation Details'!$A$1:$M$2344,6,FALSE)</f>
        <v>5503.36</v>
      </c>
      <c r="N1692" t="str">
        <f>VLOOKUP(A1692,'Hospitalisation Details'!$A$1:$M$2344,7,FALSE)</f>
        <v>tier - 2</v>
      </c>
      <c r="O1692" t="str">
        <f>VLOOKUP(A1692,'Hospitalisation Details'!$A$1:$M$2344,8,FALSE)</f>
        <v>tier - 2</v>
      </c>
      <c r="P1692" t="str">
        <f>VLOOKUP(A1692,'Hospitalisation Details'!$A$1:$M$2344,9,FALSE)</f>
        <v>R1012</v>
      </c>
      <c r="Q1692">
        <f>VLOOKUP(A1692,'Hospitalisation Details'!$A$1:$M$2344,13,FALSE)</f>
        <v>35</v>
      </c>
    </row>
    <row r="1693" spans="1:17" ht="15.5" x14ac:dyDescent="0.35">
      <c r="A1693" s="21" t="s">
        <v>679</v>
      </c>
      <c r="B1693" t="str">
        <f>VLOOKUP('Customer Names'!A1693,'Customer Names'!$A$2:$C$2336,3,FALSE)</f>
        <v xml:space="preserve">  Andrew W</v>
      </c>
      <c r="C1693">
        <f>VLOOKUP(A1693,'Medical Examinations'!$A$1:$L$2336,2, FALSE)</f>
        <v>31</v>
      </c>
      <c r="D1693">
        <f>VLOOKUP(A1693,'Medical Examinations'!$A$1:$L$2336,3,FALSE)</f>
        <v>4.7699999999999996</v>
      </c>
      <c r="E1693" t="str">
        <f>VLOOKUP(A1693,'Medical Examinations'!$A$1:$L$2336,4,FALSE)</f>
        <v>No</v>
      </c>
      <c r="F1693" t="str">
        <f>VLOOKUP(A1693,'Medical Examinations'!$A$1:$L$2336,5,FALSE)</f>
        <v>No</v>
      </c>
      <c r="G1693" t="str">
        <f>VLOOKUP(A1693,'Medical Examinations'!$A$1:$L$2336,6,FALSE)</f>
        <v>No</v>
      </c>
      <c r="H1693" s="25">
        <f>VLOOKUP(A1693,'Medical Examinations'!$A$1:$L$2336,7,FALSE)</f>
        <v>1</v>
      </c>
      <c r="I1693" t="str">
        <f>VLOOKUP(A1693,'Medical Examinations'!$A$1:$L$2336,8,FALSE)</f>
        <v>No</v>
      </c>
      <c r="J1693" t="str">
        <f>VLOOKUP(A1693,'Medical Examinations'!$A$1:$L$2336,11,FALSE)</f>
        <v>Obesity</v>
      </c>
      <c r="K1693" t="str">
        <f>VLOOKUP(A1693,'Medical Examinations'!$A$1:$L$2336,12,FALSE)</f>
        <v>Normal</v>
      </c>
      <c r="L1693" t="str">
        <f>VLOOKUP(A1693,'Hospitalisation Details'!$A$1:$M$2344,12,FALSE)</f>
        <v>17-08-1984</v>
      </c>
      <c r="M1693">
        <f>VLOOKUP(A1693,'Hospitalisation Details'!$A$1:$M$2344,6,FALSE)</f>
        <v>5488.26</v>
      </c>
      <c r="N1693" t="str">
        <f>VLOOKUP(A1693,'Hospitalisation Details'!$A$1:$M$2344,7,FALSE)</f>
        <v>tier - 2</v>
      </c>
      <c r="O1693" t="str">
        <f>VLOOKUP(A1693,'Hospitalisation Details'!$A$1:$M$2344,8,FALSE)</f>
        <v>tier - 3</v>
      </c>
      <c r="P1693" t="str">
        <f>VLOOKUP(A1693,'Hospitalisation Details'!$A$1:$M$2344,9,FALSE)</f>
        <v>R1011</v>
      </c>
      <c r="Q1693">
        <f>VLOOKUP(A1693,'Hospitalisation Details'!$A$1:$M$2344,13,FALSE)</f>
        <v>38</v>
      </c>
    </row>
    <row r="1694" spans="1:17" ht="15.5" x14ac:dyDescent="0.35">
      <c r="A1694" s="21" t="s">
        <v>678</v>
      </c>
      <c r="B1694" t="str">
        <f>VLOOKUP('Customer Names'!A1694,'Customer Names'!$A$2:$C$2336,3,FALSE)</f>
        <v xml:space="preserve">  Randall</v>
      </c>
      <c r="C1694">
        <f>VLOOKUP(A1694,'Medical Examinations'!$A$1:$L$2336,2, FALSE)</f>
        <v>28.27</v>
      </c>
      <c r="D1694">
        <f>VLOOKUP(A1694,'Medical Examinations'!$A$1:$L$2336,3,FALSE)</f>
        <v>4.62</v>
      </c>
      <c r="E1694" t="str">
        <f>VLOOKUP(A1694,'Medical Examinations'!$A$1:$L$2336,4,FALSE)</f>
        <v>No</v>
      </c>
      <c r="F1694" t="str">
        <f>VLOOKUP(A1694,'Medical Examinations'!$A$1:$L$2336,5,FALSE)</f>
        <v>No</v>
      </c>
      <c r="G1694" t="str">
        <f>VLOOKUP(A1694,'Medical Examinations'!$A$1:$L$2336,6,FALSE)</f>
        <v>No</v>
      </c>
      <c r="H1694" s="25">
        <f>VLOOKUP(A1694,'Medical Examinations'!$A$1:$L$2336,7,FALSE)</f>
        <v>1</v>
      </c>
      <c r="I1694" t="str">
        <f>VLOOKUP(A1694,'Medical Examinations'!$A$1:$L$2336,8,FALSE)</f>
        <v>No</v>
      </c>
      <c r="J1694" t="str">
        <f>VLOOKUP(A1694,'Medical Examinations'!$A$1:$L$2336,11,FALSE)</f>
        <v>Over Weight</v>
      </c>
      <c r="K1694" t="str">
        <f>VLOOKUP(A1694,'Medical Examinations'!$A$1:$L$2336,12,FALSE)</f>
        <v>Normal</v>
      </c>
      <c r="L1694" t="str">
        <f>VLOOKUP(A1694,'Hospitalisation Details'!$A$1:$M$2344,12,FALSE)</f>
        <v>26-08-1984</v>
      </c>
      <c r="M1694">
        <f>VLOOKUP(A1694,'Hospitalisation Details'!$A$1:$M$2344,6,FALSE)</f>
        <v>5484.47</v>
      </c>
      <c r="N1694" t="str">
        <f>VLOOKUP(A1694,'Hospitalisation Details'!$A$1:$M$2344,7,FALSE)</f>
        <v>tier - 2</v>
      </c>
      <c r="O1694" t="str">
        <f>VLOOKUP(A1694,'Hospitalisation Details'!$A$1:$M$2344,8,FALSE)</f>
        <v>tier - 2</v>
      </c>
      <c r="P1694" t="str">
        <f>VLOOKUP(A1694,'Hospitalisation Details'!$A$1:$M$2344,9,FALSE)</f>
        <v>R1013</v>
      </c>
      <c r="Q1694">
        <f>VLOOKUP(A1694,'Hospitalisation Details'!$A$1:$M$2344,13,FALSE)</f>
        <v>38</v>
      </c>
    </row>
    <row r="1695" spans="1:17" ht="15.5" x14ac:dyDescent="0.35">
      <c r="A1695" s="21" t="s">
        <v>677</v>
      </c>
      <c r="B1695" t="str">
        <f>VLOOKUP('Customer Names'!A1695,'Customer Names'!$A$2:$C$2336,3,FALSE)</f>
        <v xml:space="preserve">  Tracy L</v>
      </c>
      <c r="C1695">
        <f>VLOOKUP(A1695,'Medical Examinations'!$A$1:$L$2336,2, FALSE)</f>
        <v>29.92</v>
      </c>
      <c r="D1695">
        <f>VLOOKUP(A1695,'Medical Examinations'!$A$1:$L$2336,3,FALSE)</f>
        <v>9.07</v>
      </c>
      <c r="E1695" t="str">
        <f>VLOOKUP(A1695,'Medical Examinations'!$A$1:$L$2336,4,FALSE)</f>
        <v>yes</v>
      </c>
      <c r="F1695" t="str">
        <f>VLOOKUP(A1695,'Medical Examinations'!$A$1:$L$2336,5,FALSE)</f>
        <v>No</v>
      </c>
      <c r="G1695" t="str">
        <f>VLOOKUP(A1695,'Medical Examinations'!$A$1:$L$2336,6,FALSE)</f>
        <v>No</v>
      </c>
      <c r="H1695" s="25">
        <f>VLOOKUP(A1695,'Medical Examinations'!$A$1:$L$2336,7,FALSE)</f>
        <v>1</v>
      </c>
      <c r="I1695" t="str">
        <f>VLOOKUP(A1695,'Medical Examinations'!$A$1:$L$2336,8,FALSE)</f>
        <v>No</v>
      </c>
      <c r="J1695" t="str">
        <f>VLOOKUP(A1695,'Medical Examinations'!$A$1:$L$2336,11,FALSE)</f>
        <v>Obesity</v>
      </c>
      <c r="K1695" t="str">
        <f>VLOOKUP(A1695,'Medical Examinations'!$A$1:$L$2336,12,FALSE)</f>
        <v>Diabetes</v>
      </c>
      <c r="L1695" t="str">
        <f>VLOOKUP(A1695,'Hospitalisation Details'!$A$1:$M$2344,12,FALSE)</f>
        <v>30-09-1986</v>
      </c>
      <c r="M1695">
        <f>VLOOKUP(A1695,'Hospitalisation Details'!$A$1:$M$2344,6,FALSE)</f>
        <v>5478.04</v>
      </c>
      <c r="N1695" t="str">
        <f>VLOOKUP(A1695,'Hospitalisation Details'!$A$1:$M$2344,7,FALSE)</f>
        <v>tier - 2</v>
      </c>
      <c r="O1695" t="str">
        <f>VLOOKUP(A1695,'Hospitalisation Details'!$A$1:$M$2344,8,FALSE)</f>
        <v>tier - 3</v>
      </c>
      <c r="P1695" t="str">
        <f>VLOOKUP(A1695,'Hospitalisation Details'!$A$1:$M$2344,9,FALSE)</f>
        <v>R1013</v>
      </c>
      <c r="Q1695">
        <f>VLOOKUP(A1695,'Hospitalisation Details'!$A$1:$M$2344,13,FALSE)</f>
        <v>36</v>
      </c>
    </row>
    <row r="1696" spans="1:17" ht="15.5" x14ac:dyDescent="0.35">
      <c r="A1696" s="21" t="s">
        <v>676</v>
      </c>
      <c r="B1696" t="str">
        <f>VLOOKUP('Customer Names'!A1696,'Customer Names'!$A$2:$C$2336,3,FALSE)</f>
        <v xml:space="preserve">  Azelie</v>
      </c>
      <c r="C1696">
        <f>VLOOKUP(A1696,'Medical Examinations'!$A$1:$L$2336,2, FALSE)</f>
        <v>25.9</v>
      </c>
      <c r="D1696">
        <f>VLOOKUP(A1696,'Medical Examinations'!$A$1:$L$2336,3,FALSE)</f>
        <v>9.1199999999999992</v>
      </c>
      <c r="E1696" t="str">
        <f>VLOOKUP(A1696,'Medical Examinations'!$A$1:$L$2336,4,FALSE)</f>
        <v>yes</v>
      </c>
      <c r="F1696" t="str">
        <f>VLOOKUP(A1696,'Medical Examinations'!$A$1:$L$2336,5,FALSE)</f>
        <v>No</v>
      </c>
      <c r="G1696" t="str">
        <f>VLOOKUP(A1696,'Medical Examinations'!$A$1:$L$2336,6,FALSE)</f>
        <v>No</v>
      </c>
      <c r="H1696" s="25">
        <f>VLOOKUP(A1696,'Medical Examinations'!$A$1:$L$2336,7,FALSE)</f>
        <v>1</v>
      </c>
      <c r="I1696" t="str">
        <f>VLOOKUP(A1696,'Medical Examinations'!$A$1:$L$2336,8,FALSE)</f>
        <v>No</v>
      </c>
      <c r="J1696" t="str">
        <f>VLOOKUP(A1696,'Medical Examinations'!$A$1:$L$2336,11,FALSE)</f>
        <v>Over Weight</v>
      </c>
      <c r="K1696" t="str">
        <f>VLOOKUP(A1696,'Medical Examinations'!$A$1:$L$2336,12,FALSE)</f>
        <v>Diabetes</v>
      </c>
      <c r="L1696" t="str">
        <f>VLOOKUP(A1696,'Hospitalisation Details'!$A$1:$M$2344,12,FALSE)</f>
        <v>12-07-1986</v>
      </c>
      <c r="M1696">
        <f>VLOOKUP(A1696,'Hospitalisation Details'!$A$1:$M$2344,6,FALSE)</f>
        <v>5472.45</v>
      </c>
      <c r="N1696" t="str">
        <f>VLOOKUP(A1696,'Hospitalisation Details'!$A$1:$M$2344,7,FALSE)</f>
        <v>tier - 2</v>
      </c>
      <c r="O1696" t="str">
        <f>VLOOKUP(A1696,'Hospitalisation Details'!$A$1:$M$2344,8,FALSE)</f>
        <v>tier - 3</v>
      </c>
      <c r="P1696" t="str">
        <f>VLOOKUP(A1696,'Hospitalisation Details'!$A$1:$M$2344,9,FALSE)</f>
        <v>R1011</v>
      </c>
      <c r="Q1696">
        <f>VLOOKUP(A1696,'Hospitalisation Details'!$A$1:$M$2344,13,FALSE)</f>
        <v>37</v>
      </c>
    </row>
    <row r="1697" spans="1:17" ht="15.5" x14ac:dyDescent="0.35">
      <c r="A1697" s="21" t="s">
        <v>675</v>
      </c>
      <c r="B1697" t="str">
        <f>VLOOKUP('Customer Names'!A1697,'Customer Names'!$A$2:$C$2336,3,FALSE)</f>
        <v xml:space="preserve">  Monica M</v>
      </c>
      <c r="C1697">
        <f>VLOOKUP(A1697,'Medical Examinations'!$A$1:$L$2336,2, FALSE)</f>
        <v>27.74</v>
      </c>
      <c r="D1697">
        <f>VLOOKUP(A1697,'Medical Examinations'!$A$1:$L$2336,3,FALSE)</f>
        <v>7.32</v>
      </c>
      <c r="E1697" t="str">
        <f>VLOOKUP(A1697,'Medical Examinations'!$A$1:$L$2336,4,FALSE)</f>
        <v>yes</v>
      </c>
      <c r="F1697" t="str">
        <f>VLOOKUP(A1697,'Medical Examinations'!$A$1:$L$2336,5,FALSE)</f>
        <v>No</v>
      </c>
      <c r="G1697" t="str">
        <f>VLOOKUP(A1697,'Medical Examinations'!$A$1:$L$2336,6,FALSE)</f>
        <v>No</v>
      </c>
      <c r="H1697" s="25">
        <f>VLOOKUP(A1697,'Medical Examinations'!$A$1:$L$2336,7,FALSE)</f>
        <v>1</v>
      </c>
      <c r="I1697" t="str">
        <f>VLOOKUP(A1697,'Medical Examinations'!$A$1:$L$2336,8,FALSE)</f>
        <v>No</v>
      </c>
      <c r="J1697" t="str">
        <f>VLOOKUP(A1697,'Medical Examinations'!$A$1:$L$2336,11,FALSE)</f>
        <v>Over Weight</v>
      </c>
      <c r="K1697" t="str">
        <f>VLOOKUP(A1697,'Medical Examinations'!$A$1:$L$2336,12,FALSE)</f>
        <v>Diabetes</v>
      </c>
      <c r="L1697" t="str">
        <f>VLOOKUP(A1697,'Hospitalisation Details'!$A$1:$M$2344,12,FALSE)</f>
        <v>02-12-1986</v>
      </c>
      <c r="M1697">
        <f>VLOOKUP(A1697,'Hospitalisation Details'!$A$1:$M$2344,6,FALSE)</f>
        <v>5469.01</v>
      </c>
      <c r="N1697" t="str">
        <f>VLOOKUP(A1697,'Hospitalisation Details'!$A$1:$M$2344,7,FALSE)</f>
        <v>tier - 2</v>
      </c>
      <c r="O1697" t="str">
        <f>VLOOKUP(A1697,'Hospitalisation Details'!$A$1:$M$2344,8,FALSE)</f>
        <v>tier - 2</v>
      </c>
      <c r="P1697" t="str">
        <f>VLOOKUP(A1697,'Hospitalisation Details'!$A$1:$M$2344,9,FALSE)</f>
        <v>R1024</v>
      </c>
      <c r="Q1697">
        <f>VLOOKUP(A1697,'Hospitalisation Details'!$A$1:$M$2344,13,FALSE)</f>
        <v>36</v>
      </c>
    </row>
    <row r="1698" spans="1:17" ht="15.5" x14ac:dyDescent="0.35">
      <c r="A1698" s="21" t="s">
        <v>674</v>
      </c>
      <c r="B1698" t="str">
        <f>VLOOKUP('Customer Names'!A1698,'Customer Names'!$A$2:$C$2336,3,FALSE)</f>
        <v xml:space="preserve">  Katarina K</v>
      </c>
      <c r="C1698">
        <f>VLOOKUP(A1698,'Medical Examinations'!$A$1:$L$2336,2, FALSE)</f>
        <v>17.260000000000002</v>
      </c>
      <c r="D1698">
        <f>VLOOKUP(A1698,'Medical Examinations'!$A$1:$L$2336,3,FALSE)</f>
        <v>11.73</v>
      </c>
      <c r="E1698" t="str">
        <f>VLOOKUP(A1698,'Medical Examinations'!$A$1:$L$2336,4,FALSE)</f>
        <v>No</v>
      </c>
      <c r="F1698" t="str">
        <f>VLOOKUP(A1698,'Medical Examinations'!$A$1:$L$2336,5,FALSE)</f>
        <v>No</v>
      </c>
      <c r="G1698" t="str">
        <f>VLOOKUP(A1698,'Medical Examinations'!$A$1:$L$2336,6,FALSE)</f>
        <v>No</v>
      </c>
      <c r="H1698" s="25">
        <f>VLOOKUP(A1698,'Medical Examinations'!$A$1:$L$2336,7,FALSE)</f>
        <v>2</v>
      </c>
      <c r="I1698" t="str">
        <f>VLOOKUP(A1698,'Medical Examinations'!$A$1:$L$2336,8,FALSE)</f>
        <v>No</v>
      </c>
      <c r="J1698" t="str">
        <f>VLOOKUP(A1698,'Medical Examinations'!$A$1:$L$2336,11,FALSE)</f>
        <v>Underweight</v>
      </c>
      <c r="K1698" t="str">
        <f>VLOOKUP(A1698,'Medical Examinations'!$A$1:$L$2336,12,FALSE)</f>
        <v>Diabetes</v>
      </c>
      <c r="L1698" t="str">
        <f>VLOOKUP(A1698,'Hospitalisation Details'!$A$1:$M$2344,12,FALSE)</f>
        <v>24-10-1973</v>
      </c>
      <c r="M1698">
        <f>VLOOKUP(A1698,'Hospitalisation Details'!$A$1:$M$2344,6,FALSE)</f>
        <v>5466.88</v>
      </c>
      <c r="N1698" t="str">
        <f>VLOOKUP(A1698,'Hospitalisation Details'!$A$1:$M$2344,7,FALSE)</f>
        <v>tier - 2</v>
      </c>
      <c r="O1698" t="str">
        <f>VLOOKUP(A1698,'Hospitalisation Details'!$A$1:$M$2344,8,FALSE)</f>
        <v>tier - 2</v>
      </c>
      <c r="P1698" t="str">
        <f>VLOOKUP(A1698,'Hospitalisation Details'!$A$1:$M$2344,9,FALSE)</f>
        <v>R1013</v>
      </c>
      <c r="Q1698">
        <f>VLOOKUP(A1698,'Hospitalisation Details'!$A$1:$M$2344,13,FALSE)</f>
        <v>49</v>
      </c>
    </row>
    <row r="1699" spans="1:17" ht="15.5" x14ac:dyDescent="0.35">
      <c r="A1699" s="21" t="s">
        <v>673</v>
      </c>
      <c r="B1699" t="str">
        <f>VLOOKUP('Customer Names'!A1699,'Customer Names'!$A$2:$C$2336,3,FALSE)</f>
        <v xml:space="preserve">  Jamie L</v>
      </c>
      <c r="C1699">
        <f>VLOOKUP(A1699,'Medical Examinations'!$A$1:$L$2336,2, FALSE)</f>
        <v>19.855</v>
      </c>
      <c r="D1699">
        <f>VLOOKUP(A1699,'Medical Examinations'!$A$1:$L$2336,3,FALSE)</f>
        <v>6.64</v>
      </c>
      <c r="E1699" t="str">
        <f>VLOOKUP(A1699,'Medical Examinations'!$A$1:$L$2336,4,FALSE)</f>
        <v>yes</v>
      </c>
      <c r="F1699" t="str">
        <f>VLOOKUP(A1699,'Medical Examinations'!$A$1:$L$2336,5,FALSE)</f>
        <v>No</v>
      </c>
      <c r="G1699" t="str">
        <f>VLOOKUP(A1699,'Medical Examinations'!$A$1:$L$2336,6,FALSE)</f>
        <v>No</v>
      </c>
      <c r="H1699" s="25">
        <f>VLOOKUP(A1699,'Medical Examinations'!$A$1:$L$2336,7,FALSE)</f>
        <v>1</v>
      </c>
      <c r="I1699" t="str">
        <f>VLOOKUP(A1699,'Medical Examinations'!$A$1:$L$2336,8,FALSE)</f>
        <v>No</v>
      </c>
      <c r="J1699" t="str">
        <f>VLOOKUP(A1699,'Medical Examinations'!$A$1:$L$2336,11,FALSE)</f>
        <v>Normal Weight</v>
      </c>
      <c r="K1699" t="str">
        <f>VLOOKUP(A1699,'Medical Examinations'!$A$1:$L$2336,12,FALSE)</f>
        <v>Diabetes</v>
      </c>
      <c r="L1699" t="str">
        <f>VLOOKUP(A1699,'Hospitalisation Details'!$A$1:$M$2344,12,FALSE)</f>
        <v>25-12-1986</v>
      </c>
      <c r="M1699">
        <f>VLOOKUP(A1699,'Hospitalisation Details'!$A$1:$M$2344,6,FALSE)</f>
        <v>5458.05</v>
      </c>
      <c r="N1699" t="str">
        <f>VLOOKUP(A1699,'Hospitalisation Details'!$A$1:$M$2344,7,FALSE)</f>
        <v>tier - 2</v>
      </c>
      <c r="O1699" t="str">
        <f>VLOOKUP(A1699,'Hospitalisation Details'!$A$1:$M$2344,8,FALSE)</f>
        <v>tier - 2</v>
      </c>
      <c r="P1699" t="str">
        <f>VLOOKUP(A1699,'Hospitalisation Details'!$A$1:$M$2344,9,FALSE)</f>
        <v>R1024</v>
      </c>
      <c r="Q1699">
        <f>VLOOKUP(A1699,'Hospitalisation Details'!$A$1:$M$2344,13,FALSE)</f>
        <v>36</v>
      </c>
    </row>
    <row r="1700" spans="1:17" ht="15.5" x14ac:dyDescent="0.35">
      <c r="A1700" s="21" t="s">
        <v>672</v>
      </c>
      <c r="B1700" t="str">
        <f>VLOOKUP('Customer Names'!A1700,'Customer Names'!$A$2:$C$2336,3,FALSE)</f>
        <v xml:space="preserve">  Brian</v>
      </c>
      <c r="C1700">
        <f>VLOOKUP(A1700,'Medical Examinations'!$A$1:$L$2336,2, FALSE)</f>
        <v>41.69</v>
      </c>
      <c r="D1700">
        <f>VLOOKUP(A1700,'Medical Examinations'!$A$1:$L$2336,3,FALSE)</f>
        <v>5.78</v>
      </c>
      <c r="E1700" t="str">
        <f>VLOOKUP(A1700,'Medical Examinations'!$A$1:$L$2336,4,FALSE)</f>
        <v>No</v>
      </c>
      <c r="F1700" t="str">
        <f>VLOOKUP(A1700,'Medical Examinations'!$A$1:$L$2336,5,FALSE)</f>
        <v>No</v>
      </c>
      <c r="G1700" t="str">
        <f>VLOOKUP(A1700,'Medical Examinations'!$A$1:$L$2336,6,FALSE)</f>
        <v>No</v>
      </c>
      <c r="H1700" s="25">
        <f>VLOOKUP(A1700,'Medical Examinations'!$A$1:$L$2336,7,FALSE)</f>
        <v>0</v>
      </c>
      <c r="I1700" t="str">
        <f>VLOOKUP(A1700,'Medical Examinations'!$A$1:$L$2336,8,FALSE)</f>
        <v>No</v>
      </c>
      <c r="J1700" t="str">
        <f>VLOOKUP(A1700,'Medical Examinations'!$A$1:$L$2336,11,FALSE)</f>
        <v>Obesity</v>
      </c>
      <c r="K1700" t="str">
        <f>VLOOKUP(A1700,'Medical Examinations'!$A$1:$L$2336,12,FALSE)</f>
        <v>Prediabetes</v>
      </c>
      <c r="L1700" t="str">
        <f>VLOOKUP(A1700,'Hospitalisation Details'!$A$1:$M$2344,12,FALSE)</f>
        <v>25-08-1982</v>
      </c>
      <c r="M1700">
        <f>VLOOKUP(A1700,'Hospitalisation Details'!$A$1:$M$2344,6,FALSE)</f>
        <v>5438.75</v>
      </c>
      <c r="N1700" t="str">
        <f>VLOOKUP(A1700,'Hospitalisation Details'!$A$1:$M$2344,7,FALSE)</f>
        <v>tier - 3</v>
      </c>
      <c r="O1700" t="str">
        <f>VLOOKUP(A1700,'Hospitalisation Details'!$A$1:$M$2344,8,FALSE)</f>
        <v>tier - 2</v>
      </c>
      <c r="P1700" t="str">
        <f>VLOOKUP(A1700,'Hospitalisation Details'!$A$1:$M$2344,9,FALSE)</f>
        <v>R1013</v>
      </c>
      <c r="Q1700">
        <f>VLOOKUP(A1700,'Hospitalisation Details'!$A$1:$M$2344,13,FALSE)</f>
        <v>40</v>
      </c>
    </row>
    <row r="1701" spans="1:17" ht="15.5" x14ac:dyDescent="0.35">
      <c r="A1701" s="21" t="s">
        <v>671</v>
      </c>
      <c r="B1701" t="str">
        <f>VLOOKUP('Customer Names'!A1701,'Customer Names'!$A$2:$C$2336,3,FALSE)</f>
        <v xml:space="preserve">  Stacey L</v>
      </c>
      <c r="C1701">
        <f>VLOOKUP(A1701,'Medical Examinations'!$A$1:$L$2336,2, FALSE)</f>
        <v>16.12</v>
      </c>
      <c r="D1701">
        <f>VLOOKUP(A1701,'Medical Examinations'!$A$1:$L$2336,3,FALSE)</f>
        <v>10.45</v>
      </c>
      <c r="E1701" t="str">
        <f>VLOOKUP(A1701,'Medical Examinations'!$A$1:$L$2336,4,FALSE)</f>
        <v>No</v>
      </c>
      <c r="F1701" t="str">
        <f>VLOOKUP(A1701,'Medical Examinations'!$A$1:$L$2336,5,FALSE)</f>
        <v>No</v>
      </c>
      <c r="G1701" t="str">
        <f>VLOOKUP(A1701,'Medical Examinations'!$A$1:$L$2336,6,FALSE)</f>
        <v>No</v>
      </c>
      <c r="H1701" s="25">
        <f>VLOOKUP(A1701,'Medical Examinations'!$A$1:$L$2336,7,FALSE)</f>
        <v>0</v>
      </c>
      <c r="I1701" t="str">
        <f>VLOOKUP(A1701,'Medical Examinations'!$A$1:$L$2336,8,FALSE)</f>
        <v>No</v>
      </c>
      <c r="J1701" t="str">
        <f>VLOOKUP(A1701,'Medical Examinations'!$A$1:$L$2336,11,FALSE)</f>
        <v>Underweight</v>
      </c>
      <c r="K1701" t="str">
        <f>VLOOKUP(A1701,'Medical Examinations'!$A$1:$L$2336,12,FALSE)</f>
        <v>Diabetes</v>
      </c>
      <c r="L1701" t="str">
        <f>VLOOKUP(A1701,'Hospitalisation Details'!$A$1:$M$2344,12,FALSE)</f>
        <v>08-06-1978</v>
      </c>
      <c r="M1701">
        <f>VLOOKUP(A1701,'Hospitalisation Details'!$A$1:$M$2344,6,FALSE)</f>
        <v>5428.98</v>
      </c>
      <c r="N1701" t="str">
        <f>VLOOKUP(A1701,'Hospitalisation Details'!$A$1:$M$2344,7,FALSE)</f>
        <v>tier - 2</v>
      </c>
      <c r="O1701" t="str">
        <f>VLOOKUP(A1701,'Hospitalisation Details'!$A$1:$M$2344,8,FALSE)</f>
        <v>tier - 2</v>
      </c>
      <c r="P1701" t="str">
        <f>VLOOKUP(A1701,'Hospitalisation Details'!$A$1:$M$2344,9,FALSE)</f>
        <v>R1012</v>
      </c>
      <c r="Q1701">
        <f>VLOOKUP(A1701,'Hospitalisation Details'!$A$1:$M$2344,13,FALSE)</f>
        <v>45</v>
      </c>
    </row>
    <row r="1702" spans="1:17" ht="15.5" x14ac:dyDescent="0.35">
      <c r="A1702" s="21" t="s">
        <v>670</v>
      </c>
      <c r="B1702" t="str">
        <f>VLOOKUP('Customer Names'!A1702,'Customer Names'!$A$2:$C$2336,3,FALSE)</f>
        <v xml:space="preserve">  Stephen</v>
      </c>
      <c r="C1702">
        <f>VLOOKUP(A1702,'Medical Examinations'!$A$1:$L$2336,2, FALSE)</f>
        <v>37.43</v>
      </c>
      <c r="D1702">
        <f>VLOOKUP(A1702,'Medical Examinations'!$A$1:$L$2336,3,FALSE)</f>
        <v>4.5199999999999996</v>
      </c>
      <c r="E1702" t="str">
        <f>VLOOKUP(A1702,'Medical Examinations'!$A$1:$L$2336,4,FALSE)</f>
        <v>No</v>
      </c>
      <c r="F1702" t="str">
        <f>VLOOKUP(A1702,'Medical Examinations'!$A$1:$L$2336,5,FALSE)</f>
        <v>No</v>
      </c>
      <c r="G1702" t="str">
        <f>VLOOKUP(A1702,'Medical Examinations'!$A$1:$L$2336,6,FALSE)</f>
        <v>No</v>
      </c>
      <c r="H1702" s="25">
        <f>VLOOKUP(A1702,'Medical Examinations'!$A$1:$L$2336,7,FALSE)</f>
        <v>1</v>
      </c>
      <c r="I1702" t="str">
        <f>VLOOKUP(A1702,'Medical Examinations'!$A$1:$L$2336,8,FALSE)</f>
        <v>No</v>
      </c>
      <c r="J1702" t="str">
        <f>VLOOKUP(A1702,'Medical Examinations'!$A$1:$L$2336,11,FALSE)</f>
        <v>Obesity</v>
      </c>
      <c r="K1702" t="str">
        <f>VLOOKUP(A1702,'Medical Examinations'!$A$1:$L$2336,12,FALSE)</f>
        <v>Normal</v>
      </c>
      <c r="L1702" t="str">
        <f>VLOOKUP(A1702,'Hospitalisation Details'!$A$1:$M$2344,12,FALSE)</f>
        <v>17-09-1992</v>
      </c>
      <c r="M1702">
        <f>VLOOKUP(A1702,'Hospitalisation Details'!$A$1:$M$2344,6,FALSE)</f>
        <v>5428.73</v>
      </c>
      <c r="N1702" t="str">
        <f>VLOOKUP(A1702,'Hospitalisation Details'!$A$1:$M$2344,7,FALSE)</f>
        <v>tier - 3</v>
      </c>
      <c r="O1702" t="str">
        <f>VLOOKUP(A1702,'Hospitalisation Details'!$A$1:$M$2344,8,FALSE)</f>
        <v>tier - 1</v>
      </c>
      <c r="P1702" t="str">
        <f>VLOOKUP(A1702,'Hospitalisation Details'!$A$1:$M$2344,9,FALSE)</f>
        <v>R1017</v>
      </c>
      <c r="Q1702">
        <f>VLOOKUP(A1702,'Hospitalisation Details'!$A$1:$M$2344,13,FALSE)</f>
        <v>30</v>
      </c>
    </row>
    <row r="1703" spans="1:17" ht="15.5" x14ac:dyDescent="0.35">
      <c r="A1703" s="21" t="s">
        <v>669</v>
      </c>
      <c r="B1703" t="str">
        <f>VLOOKUP('Customer Names'!A1703,'Customer Names'!$A$2:$C$2336,3,FALSE)</f>
        <v xml:space="preserve">  Joshua</v>
      </c>
      <c r="C1703">
        <f>VLOOKUP(A1703,'Medical Examinations'!$A$1:$L$2336,2, FALSE)</f>
        <v>31.065000000000001</v>
      </c>
      <c r="D1703">
        <f>VLOOKUP(A1703,'Medical Examinations'!$A$1:$L$2336,3,FALSE)</f>
        <v>5.71</v>
      </c>
      <c r="E1703" t="str">
        <f>VLOOKUP(A1703,'Medical Examinations'!$A$1:$L$2336,4,FALSE)</f>
        <v>No</v>
      </c>
      <c r="F1703" t="str">
        <f>VLOOKUP(A1703,'Medical Examinations'!$A$1:$L$2336,5,FALSE)</f>
        <v>No</v>
      </c>
      <c r="G1703" t="str">
        <f>VLOOKUP(A1703,'Medical Examinations'!$A$1:$L$2336,6,FALSE)</f>
        <v>No</v>
      </c>
      <c r="H1703" s="25">
        <f>VLOOKUP(A1703,'Medical Examinations'!$A$1:$L$2336,7,FALSE)</f>
        <v>0</v>
      </c>
      <c r="I1703" t="str">
        <f>VLOOKUP(A1703,'Medical Examinations'!$A$1:$L$2336,8,FALSE)</f>
        <v>No</v>
      </c>
      <c r="J1703" t="str">
        <f>VLOOKUP(A1703,'Medical Examinations'!$A$1:$L$2336,11,FALSE)</f>
        <v>Obesity</v>
      </c>
      <c r="K1703" t="str">
        <f>VLOOKUP(A1703,'Medical Examinations'!$A$1:$L$2336,12,FALSE)</f>
        <v>Prediabetes</v>
      </c>
      <c r="L1703" t="str">
        <f>VLOOKUP(A1703,'Hospitalisation Details'!$A$1:$M$2344,12,FALSE)</f>
        <v>06-07-1991</v>
      </c>
      <c r="M1703">
        <f>VLOOKUP(A1703,'Hospitalisation Details'!$A$1:$M$2344,6,FALSE)</f>
        <v>5425.02</v>
      </c>
      <c r="N1703" t="str">
        <f>VLOOKUP(A1703,'Hospitalisation Details'!$A$1:$M$2344,7,FALSE)</f>
        <v>tier - 2</v>
      </c>
      <c r="O1703" t="str">
        <f>VLOOKUP(A1703,'Hospitalisation Details'!$A$1:$M$2344,8,FALSE)</f>
        <v>tier - 1</v>
      </c>
      <c r="P1703" t="str">
        <f>VLOOKUP(A1703,'Hospitalisation Details'!$A$1:$M$2344,9,FALSE)</f>
        <v>R1012</v>
      </c>
      <c r="Q1703">
        <f>VLOOKUP(A1703,'Hospitalisation Details'!$A$1:$M$2344,13,FALSE)</f>
        <v>32</v>
      </c>
    </row>
    <row r="1704" spans="1:17" ht="15.5" x14ac:dyDescent="0.35">
      <c r="A1704" s="21" t="s">
        <v>668</v>
      </c>
      <c r="B1704" t="str">
        <f>VLOOKUP('Customer Names'!A1704,'Customer Names'!$A$2:$C$2336,3,FALSE)</f>
        <v xml:space="preserve">  Josh</v>
      </c>
      <c r="C1704">
        <f>VLOOKUP(A1704,'Medical Examinations'!$A$1:$L$2336,2, FALSE)</f>
        <v>25.08</v>
      </c>
      <c r="D1704">
        <f>VLOOKUP(A1704,'Medical Examinations'!$A$1:$L$2336,3,FALSE)</f>
        <v>4.7699999999999996</v>
      </c>
      <c r="E1704" t="str">
        <f>VLOOKUP(A1704,'Medical Examinations'!$A$1:$L$2336,4,FALSE)</f>
        <v>No</v>
      </c>
      <c r="F1704" t="str">
        <f>VLOOKUP(A1704,'Medical Examinations'!$A$1:$L$2336,5,FALSE)</f>
        <v>No</v>
      </c>
      <c r="G1704" t="str">
        <f>VLOOKUP(A1704,'Medical Examinations'!$A$1:$L$2336,6,FALSE)</f>
        <v>No</v>
      </c>
      <c r="H1704" s="25">
        <f>VLOOKUP(A1704,'Medical Examinations'!$A$1:$L$2336,7,FALSE)</f>
        <v>0</v>
      </c>
      <c r="I1704" t="str">
        <f>VLOOKUP(A1704,'Medical Examinations'!$A$1:$L$2336,8,FALSE)</f>
        <v>No</v>
      </c>
      <c r="J1704" t="str">
        <f>VLOOKUP(A1704,'Medical Examinations'!$A$1:$L$2336,11,FALSE)</f>
        <v>Over Weight</v>
      </c>
      <c r="K1704" t="str">
        <f>VLOOKUP(A1704,'Medical Examinations'!$A$1:$L$2336,12,FALSE)</f>
        <v>Normal</v>
      </c>
      <c r="L1704" t="str">
        <f>VLOOKUP(A1704,'Hospitalisation Details'!$A$1:$M$2344,12,FALSE)</f>
        <v>27-09-1982</v>
      </c>
      <c r="M1704">
        <f>VLOOKUP(A1704,'Hospitalisation Details'!$A$1:$M$2344,6,FALSE)</f>
        <v>5415.66</v>
      </c>
      <c r="N1704" t="str">
        <f>VLOOKUP(A1704,'Hospitalisation Details'!$A$1:$M$2344,7,FALSE)</f>
        <v>tier - 2</v>
      </c>
      <c r="O1704" t="str">
        <f>VLOOKUP(A1704,'Hospitalisation Details'!$A$1:$M$2344,8,FALSE)</f>
        <v>tier - 3</v>
      </c>
      <c r="P1704" t="str">
        <f>VLOOKUP(A1704,'Hospitalisation Details'!$A$1:$M$2344,9,FALSE)</f>
        <v>R1013</v>
      </c>
      <c r="Q1704">
        <f>VLOOKUP(A1704,'Hospitalisation Details'!$A$1:$M$2344,13,FALSE)</f>
        <v>40</v>
      </c>
    </row>
    <row r="1705" spans="1:17" ht="15.5" x14ac:dyDescent="0.35">
      <c r="A1705" s="21" t="s">
        <v>667</v>
      </c>
      <c r="B1705" t="str">
        <f>VLOOKUP('Customer Names'!A1705,'Customer Names'!$A$2:$C$2336,3,FALSE)</f>
        <v xml:space="preserve">  Heather</v>
      </c>
      <c r="C1705">
        <f>VLOOKUP(A1705,'Medical Examinations'!$A$1:$L$2336,2, FALSE)</f>
        <v>15.2</v>
      </c>
      <c r="D1705">
        <f>VLOOKUP(A1705,'Medical Examinations'!$A$1:$L$2336,3,FALSE)</f>
        <v>7.81</v>
      </c>
      <c r="E1705" t="str">
        <f>VLOOKUP(A1705,'Medical Examinations'!$A$1:$L$2336,4,FALSE)</f>
        <v>yes</v>
      </c>
      <c r="F1705" t="str">
        <f>VLOOKUP(A1705,'Medical Examinations'!$A$1:$L$2336,5,FALSE)</f>
        <v>No</v>
      </c>
      <c r="G1705" t="str">
        <f>VLOOKUP(A1705,'Medical Examinations'!$A$1:$L$2336,6,FALSE)</f>
        <v>No</v>
      </c>
      <c r="H1705" s="25">
        <f>VLOOKUP(A1705,'Medical Examinations'!$A$1:$L$2336,7,FALSE)</f>
        <v>1</v>
      </c>
      <c r="I1705" t="str">
        <f>VLOOKUP(A1705,'Medical Examinations'!$A$1:$L$2336,8,FALSE)</f>
        <v>No</v>
      </c>
      <c r="J1705" t="str">
        <f>VLOOKUP(A1705,'Medical Examinations'!$A$1:$L$2336,11,FALSE)</f>
        <v>Underweight</v>
      </c>
      <c r="K1705" t="str">
        <f>VLOOKUP(A1705,'Medical Examinations'!$A$1:$L$2336,12,FALSE)</f>
        <v>Diabetes</v>
      </c>
      <c r="L1705" t="str">
        <f>VLOOKUP(A1705,'Hospitalisation Details'!$A$1:$M$2344,12,FALSE)</f>
        <v>27-09-1975</v>
      </c>
      <c r="M1705">
        <f>VLOOKUP(A1705,'Hospitalisation Details'!$A$1:$M$2344,6,FALSE)</f>
        <v>5411.99</v>
      </c>
      <c r="N1705" t="str">
        <f>VLOOKUP(A1705,'Hospitalisation Details'!$A$1:$M$2344,7,FALSE)</f>
        <v>tier - 2</v>
      </c>
      <c r="O1705" t="str">
        <f>VLOOKUP(A1705,'Hospitalisation Details'!$A$1:$M$2344,8,FALSE)</f>
        <v>tier - 3</v>
      </c>
      <c r="P1705" t="str">
        <f>VLOOKUP(A1705,'Hospitalisation Details'!$A$1:$M$2344,9,FALSE)</f>
        <v>R1012</v>
      </c>
      <c r="Q1705">
        <f>VLOOKUP(A1705,'Hospitalisation Details'!$A$1:$M$2344,13,FALSE)</f>
        <v>47</v>
      </c>
    </row>
    <row r="1706" spans="1:17" ht="15.5" x14ac:dyDescent="0.35">
      <c r="A1706" s="21" t="s">
        <v>666</v>
      </c>
      <c r="B1706" t="str">
        <f>VLOOKUP('Customer Names'!A1706,'Customer Names'!$A$2:$C$2336,3,FALSE)</f>
        <v xml:space="preserve">  James C</v>
      </c>
      <c r="C1706">
        <f>VLOOKUP(A1706,'Medical Examinations'!$A$1:$L$2336,2, FALSE)</f>
        <v>22.34</v>
      </c>
      <c r="D1706">
        <f>VLOOKUP(A1706,'Medical Examinations'!$A$1:$L$2336,3,FALSE)</f>
        <v>5.19</v>
      </c>
      <c r="E1706" t="str">
        <f>VLOOKUP(A1706,'Medical Examinations'!$A$1:$L$2336,4,FALSE)</f>
        <v>yes</v>
      </c>
      <c r="F1706" t="str">
        <f>VLOOKUP(A1706,'Medical Examinations'!$A$1:$L$2336,5,FALSE)</f>
        <v>No</v>
      </c>
      <c r="G1706" t="str">
        <f>VLOOKUP(A1706,'Medical Examinations'!$A$1:$L$2336,6,FALSE)</f>
        <v>No</v>
      </c>
      <c r="H1706" s="25">
        <f>VLOOKUP(A1706,'Medical Examinations'!$A$1:$L$2336,7,FALSE)</f>
        <v>0</v>
      </c>
      <c r="I1706" t="str">
        <f>VLOOKUP(A1706,'Medical Examinations'!$A$1:$L$2336,8,FALSE)</f>
        <v>No</v>
      </c>
      <c r="J1706" t="str">
        <f>VLOOKUP(A1706,'Medical Examinations'!$A$1:$L$2336,11,FALSE)</f>
        <v>Normal Weight</v>
      </c>
      <c r="K1706" t="str">
        <f>VLOOKUP(A1706,'Medical Examinations'!$A$1:$L$2336,12,FALSE)</f>
        <v>Normal</v>
      </c>
      <c r="L1706" t="str">
        <f>VLOOKUP(A1706,'Hospitalisation Details'!$A$1:$M$2344,12,FALSE)</f>
        <v>23-12-1985</v>
      </c>
      <c r="M1706">
        <f>VLOOKUP(A1706,'Hospitalisation Details'!$A$1:$M$2344,6,FALSE)</f>
        <v>5402.89</v>
      </c>
      <c r="N1706" t="str">
        <f>VLOOKUP(A1706,'Hospitalisation Details'!$A$1:$M$2344,7,FALSE)</f>
        <v>tier - 2</v>
      </c>
      <c r="O1706" t="str">
        <f>VLOOKUP(A1706,'Hospitalisation Details'!$A$1:$M$2344,8,FALSE)</f>
        <v>tier - 1</v>
      </c>
      <c r="P1706" t="str">
        <f>VLOOKUP(A1706,'Hospitalisation Details'!$A$1:$M$2344,9,FALSE)</f>
        <v>R1013</v>
      </c>
      <c r="Q1706">
        <f>VLOOKUP(A1706,'Hospitalisation Details'!$A$1:$M$2344,13,FALSE)</f>
        <v>37</v>
      </c>
    </row>
    <row r="1707" spans="1:17" ht="15.5" x14ac:dyDescent="0.35">
      <c r="A1707" s="21" t="s">
        <v>665</v>
      </c>
      <c r="B1707" t="str">
        <f>VLOOKUP('Customer Names'!A1707,'Customer Names'!$A$2:$C$2336,3,FALSE)</f>
        <v xml:space="preserve">  Kim</v>
      </c>
      <c r="C1707">
        <f>VLOOKUP(A1707,'Medical Examinations'!$A$1:$L$2336,2, FALSE)</f>
        <v>40.15</v>
      </c>
      <c r="D1707">
        <f>VLOOKUP(A1707,'Medical Examinations'!$A$1:$L$2336,3,FALSE)</f>
        <v>5.93</v>
      </c>
      <c r="E1707" t="str">
        <f>VLOOKUP(A1707,'Medical Examinations'!$A$1:$L$2336,4,FALSE)</f>
        <v>No</v>
      </c>
      <c r="F1707" t="str">
        <f>VLOOKUP(A1707,'Medical Examinations'!$A$1:$L$2336,5,FALSE)</f>
        <v>No</v>
      </c>
      <c r="G1707" t="str">
        <f>VLOOKUP(A1707,'Medical Examinations'!$A$1:$L$2336,6,FALSE)</f>
        <v>No</v>
      </c>
      <c r="H1707" s="25">
        <f>VLOOKUP(A1707,'Medical Examinations'!$A$1:$L$2336,7,FALSE)</f>
        <v>1</v>
      </c>
      <c r="I1707" t="str">
        <f>VLOOKUP(A1707,'Medical Examinations'!$A$1:$L$2336,8,FALSE)</f>
        <v>No</v>
      </c>
      <c r="J1707" t="str">
        <f>VLOOKUP(A1707,'Medical Examinations'!$A$1:$L$2336,11,FALSE)</f>
        <v>Obesity</v>
      </c>
      <c r="K1707" t="str">
        <f>VLOOKUP(A1707,'Medical Examinations'!$A$1:$L$2336,12,FALSE)</f>
        <v>Prediabetes</v>
      </c>
      <c r="L1707" t="str">
        <f>VLOOKUP(A1707,'Hospitalisation Details'!$A$1:$M$2344,12,FALSE)</f>
        <v>01-08-1984</v>
      </c>
      <c r="M1707">
        <f>VLOOKUP(A1707,'Hospitalisation Details'!$A$1:$M$2344,6,FALSE)</f>
        <v>5400.98</v>
      </c>
      <c r="N1707" t="str">
        <f>VLOOKUP(A1707,'Hospitalisation Details'!$A$1:$M$2344,7,FALSE)</f>
        <v>tier - 2</v>
      </c>
      <c r="O1707" t="str">
        <f>VLOOKUP(A1707,'Hospitalisation Details'!$A$1:$M$2344,8,FALSE)</f>
        <v>tier - 2</v>
      </c>
      <c r="P1707" t="str">
        <f>VLOOKUP(A1707,'Hospitalisation Details'!$A$1:$M$2344,9,FALSE)</f>
        <v>R1013</v>
      </c>
      <c r="Q1707">
        <f>VLOOKUP(A1707,'Hospitalisation Details'!$A$1:$M$2344,13,FALSE)</f>
        <v>39</v>
      </c>
    </row>
    <row r="1708" spans="1:17" ht="15.5" x14ac:dyDescent="0.35">
      <c r="A1708" s="21" t="s">
        <v>664</v>
      </c>
      <c r="B1708" t="str">
        <f>VLOOKUP('Customer Names'!A1708,'Customer Names'!$A$2:$C$2336,3,FALSE)</f>
        <v xml:space="preserve">  Marie E</v>
      </c>
      <c r="C1708">
        <f>VLOOKUP(A1708,'Medical Examinations'!$A$1:$L$2336,2, FALSE)</f>
        <v>37.729999999999997</v>
      </c>
      <c r="D1708">
        <f>VLOOKUP(A1708,'Medical Examinations'!$A$1:$L$2336,3,FALSE)</f>
        <v>6.29</v>
      </c>
      <c r="E1708" t="str">
        <f>VLOOKUP(A1708,'Medical Examinations'!$A$1:$L$2336,4,FALSE)</f>
        <v>No</v>
      </c>
      <c r="F1708" t="str">
        <f>VLOOKUP(A1708,'Medical Examinations'!$A$1:$L$2336,5,FALSE)</f>
        <v>No</v>
      </c>
      <c r="G1708" t="str">
        <f>VLOOKUP(A1708,'Medical Examinations'!$A$1:$L$2336,6,FALSE)</f>
        <v>No</v>
      </c>
      <c r="H1708" s="25">
        <f>VLOOKUP(A1708,'Medical Examinations'!$A$1:$L$2336,7,FALSE)</f>
        <v>1</v>
      </c>
      <c r="I1708" t="str">
        <f>VLOOKUP(A1708,'Medical Examinations'!$A$1:$L$2336,8,FALSE)</f>
        <v>No</v>
      </c>
      <c r="J1708" t="str">
        <f>VLOOKUP(A1708,'Medical Examinations'!$A$1:$L$2336,11,FALSE)</f>
        <v>Obesity</v>
      </c>
      <c r="K1708" t="str">
        <f>VLOOKUP(A1708,'Medical Examinations'!$A$1:$L$2336,12,FALSE)</f>
        <v>Prediabetes</v>
      </c>
      <c r="L1708" t="str">
        <f>VLOOKUP(A1708,'Hospitalisation Details'!$A$1:$M$2344,12,FALSE)</f>
        <v>03-09-1984</v>
      </c>
      <c r="M1708">
        <f>VLOOKUP(A1708,'Hospitalisation Details'!$A$1:$M$2344,6,FALSE)</f>
        <v>5397.62</v>
      </c>
      <c r="N1708" t="str">
        <f>VLOOKUP(A1708,'Hospitalisation Details'!$A$1:$M$2344,7,FALSE)</f>
        <v>tier - 2</v>
      </c>
      <c r="O1708" t="str">
        <f>VLOOKUP(A1708,'Hospitalisation Details'!$A$1:$M$2344,8,FALSE)</f>
        <v>tier - 2</v>
      </c>
      <c r="P1708" t="str">
        <f>VLOOKUP(A1708,'Hospitalisation Details'!$A$1:$M$2344,9,FALSE)</f>
        <v>R1013</v>
      </c>
      <c r="Q1708">
        <f>VLOOKUP(A1708,'Hospitalisation Details'!$A$1:$M$2344,13,FALSE)</f>
        <v>38</v>
      </c>
    </row>
    <row r="1709" spans="1:17" ht="15.5" x14ac:dyDescent="0.35">
      <c r="A1709" s="21" t="s">
        <v>663</v>
      </c>
      <c r="B1709" t="str">
        <f>VLOOKUP('Customer Names'!A1709,'Customer Names'!$A$2:$C$2336,3,FALSE)</f>
        <v xml:space="preserve">  Dariusz</v>
      </c>
      <c r="C1709">
        <f>VLOOKUP(A1709,'Medical Examinations'!$A$1:$L$2336,2, FALSE)</f>
        <v>25.35</v>
      </c>
      <c r="D1709">
        <f>VLOOKUP(A1709,'Medical Examinations'!$A$1:$L$2336,3,FALSE)</f>
        <v>4.9000000000000004</v>
      </c>
      <c r="E1709" t="str">
        <f>VLOOKUP(A1709,'Medical Examinations'!$A$1:$L$2336,4,FALSE)</f>
        <v>No</v>
      </c>
      <c r="F1709" t="str">
        <f>VLOOKUP(A1709,'Medical Examinations'!$A$1:$L$2336,5,FALSE)</f>
        <v>No</v>
      </c>
      <c r="G1709" t="str">
        <f>VLOOKUP(A1709,'Medical Examinations'!$A$1:$L$2336,6,FALSE)</f>
        <v>No</v>
      </c>
      <c r="H1709" s="25">
        <f>VLOOKUP(A1709,'Medical Examinations'!$A$1:$L$2336,7,FALSE)</f>
        <v>0</v>
      </c>
      <c r="I1709" t="str">
        <f>VLOOKUP(A1709,'Medical Examinations'!$A$1:$L$2336,8,FALSE)</f>
        <v>No</v>
      </c>
      <c r="J1709" t="str">
        <f>VLOOKUP(A1709,'Medical Examinations'!$A$1:$L$2336,11,FALSE)</f>
        <v>Over Weight</v>
      </c>
      <c r="K1709" t="str">
        <f>VLOOKUP(A1709,'Medical Examinations'!$A$1:$L$2336,12,FALSE)</f>
        <v>Normal</v>
      </c>
      <c r="L1709" t="str">
        <f>VLOOKUP(A1709,'Hospitalisation Details'!$A$1:$M$2344,12,FALSE)</f>
        <v>06-11-1989</v>
      </c>
      <c r="M1709">
        <f>VLOOKUP(A1709,'Hospitalisation Details'!$A$1:$M$2344,6,FALSE)</f>
        <v>5396.44</v>
      </c>
      <c r="N1709" t="str">
        <f>VLOOKUP(A1709,'Hospitalisation Details'!$A$1:$M$2344,7,FALSE)</f>
        <v>tier - 2</v>
      </c>
      <c r="O1709" t="str">
        <f>VLOOKUP(A1709,'Hospitalisation Details'!$A$1:$M$2344,8,FALSE)</f>
        <v>tier - 3</v>
      </c>
      <c r="P1709" t="str">
        <f>VLOOKUP(A1709,'Hospitalisation Details'!$A$1:$M$2344,9,FALSE)</f>
        <v>R1013</v>
      </c>
      <c r="Q1709">
        <f>VLOOKUP(A1709,'Hospitalisation Details'!$A$1:$M$2344,13,FALSE)</f>
        <v>33</v>
      </c>
    </row>
    <row r="1710" spans="1:17" ht="15.5" x14ac:dyDescent="0.35">
      <c r="A1710" s="21" t="s">
        <v>662</v>
      </c>
      <c r="B1710" t="str">
        <f>VLOOKUP('Customer Names'!A1710,'Customer Names'!$A$2:$C$2336,3,FALSE)</f>
        <v xml:space="preserve">  Jessica E</v>
      </c>
      <c r="C1710">
        <f>VLOOKUP(A1710,'Medical Examinations'!$A$1:$L$2336,2, FALSE)</f>
        <v>26.41</v>
      </c>
      <c r="D1710">
        <f>VLOOKUP(A1710,'Medical Examinations'!$A$1:$L$2336,3,FALSE)</f>
        <v>5.07</v>
      </c>
      <c r="E1710" t="str">
        <f>VLOOKUP(A1710,'Medical Examinations'!$A$1:$L$2336,4,FALSE)</f>
        <v>yes</v>
      </c>
      <c r="F1710" t="str">
        <f>VLOOKUP(A1710,'Medical Examinations'!$A$1:$L$2336,5,FALSE)</f>
        <v>No</v>
      </c>
      <c r="G1710" t="str">
        <f>VLOOKUP(A1710,'Medical Examinations'!$A$1:$L$2336,6,FALSE)</f>
        <v>No</v>
      </c>
      <c r="H1710" s="25">
        <f>VLOOKUP(A1710,'Medical Examinations'!$A$1:$L$2336,7,FALSE)</f>
        <v>1</v>
      </c>
      <c r="I1710" t="str">
        <f>VLOOKUP(A1710,'Medical Examinations'!$A$1:$L$2336,8,FALSE)</f>
        <v>No</v>
      </c>
      <c r="J1710" t="str">
        <f>VLOOKUP(A1710,'Medical Examinations'!$A$1:$L$2336,11,FALSE)</f>
        <v>Over Weight</v>
      </c>
      <c r="K1710" t="str">
        <f>VLOOKUP(A1710,'Medical Examinations'!$A$1:$L$2336,12,FALSE)</f>
        <v>Normal</v>
      </c>
      <c r="L1710" t="str">
        <f>VLOOKUP(A1710,'Hospitalisation Details'!$A$1:$M$2344,12,FALSE)</f>
        <v>08-08-1988</v>
      </c>
      <c r="M1710">
        <f>VLOOKUP(A1710,'Hospitalisation Details'!$A$1:$M$2344,6,FALSE)</f>
        <v>5385.34</v>
      </c>
      <c r="N1710" t="str">
        <f>VLOOKUP(A1710,'Hospitalisation Details'!$A$1:$M$2344,7,FALSE)</f>
        <v>tier - 2</v>
      </c>
      <c r="O1710" t="str">
        <f>VLOOKUP(A1710,'Hospitalisation Details'!$A$1:$M$2344,8,FALSE)</f>
        <v>tier - 3</v>
      </c>
      <c r="P1710" t="str">
        <f>VLOOKUP(A1710,'Hospitalisation Details'!$A$1:$M$2344,9,FALSE)</f>
        <v>R1012</v>
      </c>
      <c r="Q1710">
        <f>VLOOKUP(A1710,'Hospitalisation Details'!$A$1:$M$2344,13,FALSE)</f>
        <v>34</v>
      </c>
    </row>
    <row r="1711" spans="1:17" ht="15.5" x14ac:dyDescent="0.35">
      <c r="A1711" s="21" t="s">
        <v>661</v>
      </c>
      <c r="B1711" t="str">
        <f>VLOOKUP('Customer Names'!A1711,'Customer Names'!$A$2:$C$2336,3,FALSE)</f>
        <v xml:space="preserve">  Kristen</v>
      </c>
      <c r="C1711">
        <f>VLOOKUP(A1711,'Medical Examinations'!$A$1:$L$2336,2, FALSE)</f>
        <v>27.6</v>
      </c>
      <c r="D1711">
        <f>VLOOKUP(A1711,'Medical Examinations'!$A$1:$L$2336,3,FALSE)</f>
        <v>5.33</v>
      </c>
      <c r="E1711" t="str">
        <f>VLOOKUP(A1711,'Medical Examinations'!$A$1:$L$2336,4,FALSE)</f>
        <v>No</v>
      </c>
      <c r="F1711" t="str">
        <f>VLOOKUP(A1711,'Medical Examinations'!$A$1:$L$2336,5,FALSE)</f>
        <v>No</v>
      </c>
      <c r="G1711" t="str">
        <f>VLOOKUP(A1711,'Medical Examinations'!$A$1:$L$2336,6,FALSE)</f>
        <v>No</v>
      </c>
      <c r="H1711" s="25">
        <f>VLOOKUP(A1711,'Medical Examinations'!$A$1:$L$2336,7,FALSE)</f>
        <v>1</v>
      </c>
      <c r="I1711" t="str">
        <f>VLOOKUP(A1711,'Medical Examinations'!$A$1:$L$2336,8,FALSE)</f>
        <v>No</v>
      </c>
      <c r="J1711" t="str">
        <f>VLOOKUP(A1711,'Medical Examinations'!$A$1:$L$2336,11,FALSE)</f>
        <v>Over Weight</v>
      </c>
      <c r="K1711" t="str">
        <f>VLOOKUP(A1711,'Medical Examinations'!$A$1:$L$2336,12,FALSE)</f>
        <v>Normal</v>
      </c>
      <c r="L1711" t="str">
        <f>VLOOKUP(A1711,'Hospitalisation Details'!$A$1:$M$2344,12,FALSE)</f>
        <v>01-06-1984</v>
      </c>
      <c r="M1711">
        <f>VLOOKUP(A1711,'Hospitalisation Details'!$A$1:$M$2344,6,FALSE)</f>
        <v>5383.54</v>
      </c>
      <c r="N1711" t="str">
        <f>VLOOKUP(A1711,'Hospitalisation Details'!$A$1:$M$2344,7,FALSE)</f>
        <v>tier - 2</v>
      </c>
      <c r="O1711" t="str">
        <f>VLOOKUP(A1711,'Hospitalisation Details'!$A$1:$M$2344,8,FALSE)</f>
        <v>tier - 3</v>
      </c>
      <c r="P1711" t="str">
        <f>VLOOKUP(A1711,'Hospitalisation Details'!$A$1:$M$2344,9,FALSE)</f>
        <v>R1011</v>
      </c>
      <c r="Q1711">
        <f>VLOOKUP(A1711,'Hospitalisation Details'!$A$1:$M$2344,13,FALSE)</f>
        <v>39</v>
      </c>
    </row>
    <row r="1712" spans="1:17" ht="15.5" x14ac:dyDescent="0.35">
      <c r="A1712" s="21" t="s">
        <v>660</v>
      </c>
      <c r="B1712" t="str">
        <f>VLOOKUP('Customer Names'!A1712,'Customer Names'!$A$2:$C$2336,3,FALSE)</f>
        <v xml:space="preserve">  Jose Guadalupe P</v>
      </c>
      <c r="C1712">
        <f>VLOOKUP(A1712,'Medical Examinations'!$A$1:$L$2336,2, FALSE)</f>
        <v>33.82</v>
      </c>
      <c r="D1712">
        <f>VLOOKUP(A1712,'Medical Examinations'!$A$1:$L$2336,3,FALSE)</f>
        <v>8.93</v>
      </c>
      <c r="E1712" t="str">
        <f>VLOOKUP(A1712,'Medical Examinations'!$A$1:$L$2336,4,FALSE)</f>
        <v>yes</v>
      </c>
      <c r="F1712" t="str">
        <f>VLOOKUP(A1712,'Medical Examinations'!$A$1:$L$2336,5,FALSE)</f>
        <v>No</v>
      </c>
      <c r="G1712" t="str">
        <f>VLOOKUP(A1712,'Medical Examinations'!$A$1:$L$2336,6,FALSE)</f>
        <v>No</v>
      </c>
      <c r="H1712" s="25">
        <f>VLOOKUP(A1712,'Medical Examinations'!$A$1:$L$2336,7,FALSE)</f>
        <v>1</v>
      </c>
      <c r="I1712" t="str">
        <f>VLOOKUP(A1712,'Medical Examinations'!$A$1:$L$2336,8,FALSE)</f>
        <v>No</v>
      </c>
      <c r="J1712" t="str">
        <f>VLOOKUP(A1712,'Medical Examinations'!$A$1:$L$2336,11,FALSE)</f>
        <v>Obesity</v>
      </c>
      <c r="K1712" t="str">
        <f>VLOOKUP(A1712,'Medical Examinations'!$A$1:$L$2336,12,FALSE)</f>
        <v>Diabetes</v>
      </c>
      <c r="L1712" t="str">
        <f>VLOOKUP(A1712,'Hospitalisation Details'!$A$1:$M$2344,12,FALSE)</f>
        <v>22-07-1986</v>
      </c>
      <c r="M1712">
        <f>VLOOKUP(A1712,'Hospitalisation Details'!$A$1:$M$2344,6,FALSE)</f>
        <v>5377.46</v>
      </c>
      <c r="N1712" t="str">
        <f>VLOOKUP(A1712,'Hospitalisation Details'!$A$1:$M$2344,7,FALSE)</f>
        <v>tier - 2</v>
      </c>
      <c r="O1712" t="str">
        <f>VLOOKUP(A1712,'Hospitalisation Details'!$A$1:$M$2344,8,FALSE)</f>
        <v>tier - 3</v>
      </c>
      <c r="P1712" t="str">
        <f>VLOOKUP(A1712,'Hospitalisation Details'!$A$1:$M$2344,9,FALSE)</f>
        <v>R1012</v>
      </c>
      <c r="Q1712">
        <f>VLOOKUP(A1712,'Hospitalisation Details'!$A$1:$M$2344,13,FALSE)</f>
        <v>37</v>
      </c>
    </row>
    <row r="1713" spans="1:17" ht="15.5" x14ac:dyDescent="0.35">
      <c r="A1713" s="21" t="s">
        <v>659</v>
      </c>
      <c r="B1713" t="str">
        <f>VLOOKUP('Customer Names'!A1713,'Customer Names'!$A$2:$C$2336,3,FALSE)</f>
        <v xml:space="preserve">  Cynthia</v>
      </c>
      <c r="C1713">
        <f>VLOOKUP(A1713,'Medical Examinations'!$A$1:$L$2336,2, FALSE)</f>
        <v>32.9</v>
      </c>
      <c r="D1713">
        <f>VLOOKUP(A1713,'Medical Examinations'!$A$1:$L$2336,3,FALSE)</f>
        <v>4.3499999999999996</v>
      </c>
      <c r="E1713" t="str">
        <f>VLOOKUP(A1713,'Medical Examinations'!$A$1:$L$2336,4,FALSE)</f>
        <v>No</v>
      </c>
      <c r="F1713" t="str">
        <f>VLOOKUP(A1713,'Medical Examinations'!$A$1:$L$2336,5,FALSE)</f>
        <v>No</v>
      </c>
      <c r="G1713" t="str">
        <f>VLOOKUP(A1713,'Medical Examinations'!$A$1:$L$2336,6,FALSE)</f>
        <v>No</v>
      </c>
      <c r="H1713" s="25">
        <f>VLOOKUP(A1713,'Medical Examinations'!$A$1:$L$2336,7,FALSE)</f>
        <v>0</v>
      </c>
      <c r="I1713" t="str">
        <f>VLOOKUP(A1713,'Medical Examinations'!$A$1:$L$2336,8,FALSE)</f>
        <v>No</v>
      </c>
      <c r="J1713" t="str">
        <f>VLOOKUP(A1713,'Medical Examinations'!$A$1:$L$2336,11,FALSE)</f>
        <v>Obesity</v>
      </c>
      <c r="K1713" t="str">
        <f>VLOOKUP(A1713,'Medical Examinations'!$A$1:$L$2336,12,FALSE)</f>
        <v>Normal</v>
      </c>
      <c r="L1713" t="str">
        <f>VLOOKUP(A1713,'Hospitalisation Details'!$A$1:$M$2344,12,FALSE)</f>
        <v>18-11-1989</v>
      </c>
      <c r="M1713">
        <f>VLOOKUP(A1713,'Hospitalisation Details'!$A$1:$M$2344,6,FALSE)</f>
        <v>5375.04</v>
      </c>
      <c r="N1713" t="str">
        <f>VLOOKUP(A1713,'Hospitalisation Details'!$A$1:$M$2344,7,FALSE)</f>
        <v>tier - 2</v>
      </c>
      <c r="O1713" t="str">
        <f>VLOOKUP(A1713,'Hospitalisation Details'!$A$1:$M$2344,8,FALSE)</f>
        <v>tier - 1</v>
      </c>
      <c r="P1713" t="str">
        <f>VLOOKUP(A1713,'Hospitalisation Details'!$A$1:$M$2344,9,FALSE)</f>
        <v>R1011</v>
      </c>
      <c r="Q1713">
        <f>VLOOKUP(A1713,'Hospitalisation Details'!$A$1:$M$2344,13,FALSE)</f>
        <v>33</v>
      </c>
    </row>
    <row r="1714" spans="1:17" ht="15.5" x14ac:dyDescent="0.35">
      <c r="A1714" s="21" t="s">
        <v>658</v>
      </c>
      <c r="B1714" t="str">
        <f>VLOOKUP('Customer Names'!A1714,'Customer Names'!$A$2:$C$2336,3,FALSE)</f>
        <v xml:space="preserve">  Tyler</v>
      </c>
      <c r="C1714">
        <f>VLOOKUP(A1714,'Medical Examinations'!$A$1:$L$2336,2, FALSE)</f>
        <v>30.875</v>
      </c>
      <c r="D1714">
        <f>VLOOKUP(A1714,'Medical Examinations'!$A$1:$L$2336,3,FALSE)</f>
        <v>9.5399999999999991</v>
      </c>
      <c r="E1714" t="str">
        <f>VLOOKUP(A1714,'Medical Examinations'!$A$1:$L$2336,4,FALSE)</f>
        <v>yes</v>
      </c>
      <c r="F1714" t="str">
        <f>VLOOKUP(A1714,'Medical Examinations'!$A$1:$L$2336,5,FALSE)</f>
        <v>No</v>
      </c>
      <c r="G1714" t="str">
        <f>VLOOKUP(A1714,'Medical Examinations'!$A$1:$L$2336,6,FALSE)</f>
        <v>No</v>
      </c>
      <c r="H1714" s="25">
        <f>VLOOKUP(A1714,'Medical Examinations'!$A$1:$L$2336,7,FALSE)</f>
        <v>1</v>
      </c>
      <c r="I1714" t="str">
        <f>VLOOKUP(A1714,'Medical Examinations'!$A$1:$L$2336,8,FALSE)</f>
        <v>No</v>
      </c>
      <c r="J1714" t="str">
        <f>VLOOKUP(A1714,'Medical Examinations'!$A$1:$L$2336,11,FALSE)</f>
        <v>Obesity</v>
      </c>
      <c r="K1714" t="str">
        <f>VLOOKUP(A1714,'Medical Examinations'!$A$1:$L$2336,12,FALSE)</f>
        <v>Diabetes</v>
      </c>
      <c r="L1714" t="str">
        <f>VLOOKUP(A1714,'Hospitalisation Details'!$A$1:$M$2344,12,FALSE)</f>
        <v>01-06-1986</v>
      </c>
      <c r="M1714">
        <f>VLOOKUP(A1714,'Hospitalisation Details'!$A$1:$M$2344,6,FALSE)</f>
        <v>5373.36</v>
      </c>
      <c r="N1714" t="str">
        <f>VLOOKUP(A1714,'Hospitalisation Details'!$A$1:$M$2344,7,FALSE)</f>
        <v>tier - 2</v>
      </c>
      <c r="O1714" t="str">
        <f>VLOOKUP(A1714,'Hospitalisation Details'!$A$1:$M$2344,8,FALSE)</f>
        <v>tier - 2</v>
      </c>
      <c r="P1714" t="str">
        <f>VLOOKUP(A1714,'Hospitalisation Details'!$A$1:$M$2344,9,FALSE)</f>
        <v>R1012</v>
      </c>
      <c r="Q1714">
        <f>VLOOKUP(A1714,'Hospitalisation Details'!$A$1:$M$2344,13,FALSE)</f>
        <v>37</v>
      </c>
    </row>
    <row r="1715" spans="1:17" ht="15.5" x14ac:dyDescent="0.35">
      <c r="A1715" s="21" t="s">
        <v>657</v>
      </c>
      <c r="B1715" t="str">
        <f>VLOOKUP('Customer Names'!A1715,'Customer Names'!$A$2:$C$2336,3,FALSE)</f>
        <v xml:space="preserve">  Holly J</v>
      </c>
      <c r="C1715">
        <f>VLOOKUP(A1715,'Medical Examinations'!$A$1:$L$2336,2, FALSE)</f>
        <v>32.64</v>
      </c>
      <c r="D1715">
        <f>VLOOKUP(A1715,'Medical Examinations'!$A$1:$L$2336,3,FALSE)</f>
        <v>5.91</v>
      </c>
      <c r="E1715" t="str">
        <f>VLOOKUP(A1715,'Medical Examinations'!$A$1:$L$2336,4,FALSE)</f>
        <v>No</v>
      </c>
      <c r="F1715" t="str">
        <f>VLOOKUP(A1715,'Medical Examinations'!$A$1:$L$2336,5,FALSE)</f>
        <v>No</v>
      </c>
      <c r="G1715" t="str">
        <f>VLOOKUP(A1715,'Medical Examinations'!$A$1:$L$2336,6,FALSE)</f>
        <v>No</v>
      </c>
      <c r="H1715" s="25">
        <f>VLOOKUP(A1715,'Medical Examinations'!$A$1:$L$2336,7,FALSE)</f>
        <v>0</v>
      </c>
      <c r="I1715" t="str">
        <f>VLOOKUP(A1715,'Medical Examinations'!$A$1:$L$2336,8,FALSE)</f>
        <v>No</v>
      </c>
      <c r="J1715" t="str">
        <f>VLOOKUP(A1715,'Medical Examinations'!$A$1:$L$2336,11,FALSE)</f>
        <v>Obesity</v>
      </c>
      <c r="K1715" t="str">
        <f>VLOOKUP(A1715,'Medical Examinations'!$A$1:$L$2336,12,FALSE)</f>
        <v>Prediabetes</v>
      </c>
      <c r="L1715" t="str">
        <f>VLOOKUP(A1715,'Hospitalisation Details'!$A$1:$M$2344,12,FALSE)</f>
        <v>07-12-1994</v>
      </c>
      <c r="M1715">
        <f>VLOOKUP(A1715,'Hospitalisation Details'!$A$1:$M$2344,6,FALSE)</f>
        <v>5364.66</v>
      </c>
      <c r="N1715" t="str">
        <f>VLOOKUP(A1715,'Hospitalisation Details'!$A$1:$M$2344,7,FALSE)</f>
        <v>tier - 2</v>
      </c>
      <c r="O1715" t="str">
        <f>VLOOKUP(A1715,'Hospitalisation Details'!$A$1:$M$2344,8,FALSE)</f>
        <v>tier - 1</v>
      </c>
      <c r="P1715" t="str">
        <f>VLOOKUP(A1715,'Hospitalisation Details'!$A$1:$M$2344,9,FALSE)</f>
        <v>R1011</v>
      </c>
      <c r="Q1715">
        <f>VLOOKUP(A1715,'Hospitalisation Details'!$A$1:$M$2344,13,FALSE)</f>
        <v>28</v>
      </c>
    </row>
    <row r="1716" spans="1:17" ht="15.5" x14ac:dyDescent="0.35">
      <c r="A1716" s="21" t="s">
        <v>656</v>
      </c>
      <c r="B1716" t="str">
        <f>VLOOKUP('Customer Names'!A1716,'Customer Names'!$A$2:$C$2336,3,FALSE)</f>
        <v xml:space="preserve">  Kristen</v>
      </c>
      <c r="C1716">
        <f>VLOOKUP(A1716,'Medical Examinations'!$A$1:$L$2336,2, FALSE)</f>
        <v>22.135000000000002</v>
      </c>
      <c r="D1716">
        <f>VLOOKUP(A1716,'Medical Examinations'!$A$1:$L$2336,3,FALSE)</f>
        <v>5.0999999999999996</v>
      </c>
      <c r="E1716" t="str">
        <f>VLOOKUP(A1716,'Medical Examinations'!$A$1:$L$2336,4,FALSE)</f>
        <v>No</v>
      </c>
      <c r="F1716" t="str">
        <f>VLOOKUP(A1716,'Medical Examinations'!$A$1:$L$2336,5,FALSE)</f>
        <v>No</v>
      </c>
      <c r="G1716" t="str">
        <f>VLOOKUP(A1716,'Medical Examinations'!$A$1:$L$2336,6,FALSE)</f>
        <v>No</v>
      </c>
      <c r="H1716" s="25">
        <f>VLOOKUP(A1716,'Medical Examinations'!$A$1:$L$2336,7,FALSE)</f>
        <v>0</v>
      </c>
      <c r="I1716" t="str">
        <f>VLOOKUP(A1716,'Medical Examinations'!$A$1:$L$2336,8,FALSE)</f>
        <v>No</v>
      </c>
      <c r="J1716" t="str">
        <f>VLOOKUP(A1716,'Medical Examinations'!$A$1:$L$2336,11,FALSE)</f>
        <v>Normal Weight</v>
      </c>
      <c r="K1716" t="str">
        <f>VLOOKUP(A1716,'Medical Examinations'!$A$1:$L$2336,12,FALSE)</f>
        <v>Normal</v>
      </c>
      <c r="L1716" t="str">
        <f>VLOOKUP(A1716,'Hospitalisation Details'!$A$1:$M$2344,12,FALSE)</f>
        <v>07-11-1989</v>
      </c>
      <c r="M1716">
        <f>VLOOKUP(A1716,'Hospitalisation Details'!$A$1:$M$2344,6,FALSE)</f>
        <v>5354.07</v>
      </c>
      <c r="N1716" t="str">
        <f>VLOOKUP(A1716,'Hospitalisation Details'!$A$1:$M$2344,7,FALSE)</f>
        <v>tier - 2</v>
      </c>
      <c r="O1716" t="str">
        <f>VLOOKUP(A1716,'Hospitalisation Details'!$A$1:$M$2344,8,FALSE)</f>
        <v>tier - 3</v>
      </c>
      <c r="P1716" t="str">
        <f>VLOOKUP(A1716,'Hospitalisation Details'!$A$1:$M$2344,9,FALSE)</f>
        <v>R1024</v>
      </c>
      <c r="Q1716">
        <f>VLOOKUP(A1716,'Hospitalisation Details'!$A$1:$M$2344,13,FALSE)</f>
        <v>33</v>
      </c>
    </row>
    <row r="1717" spans="1:17" ht="15.5" x14ac:dyDescent="0.35">
      <c r="A1717" s="21" t="s">
        <v>655</v>
      </c>
      <c r="B1717" t="str">
        <f>VLOOKUP('Customer Names'!A1717,'Customer Names'!$A$2:$C$2336,3,FALSE)</f>
        <v xml:space="preserve">  Thomas</v>
      </c>
      <c r="C1717">
        <f>VLOOKUP(A1717,'Medical Examinations'!$A$1:$L$2336,2, FALSE)</f>
        <v>16.53</v>
      </c>
      <c r="D1717">
        <f>VLOOKUP(A1717,'Medical Examinations'!$A$1:$L$2336,3,FALSE)</f>
        <v>5.08</v>
      </c>
      <c r="E1717" t="str">
        <f>VLOOKUP(A1717,'Medical Examinations'!$A$1:$L$2336,4,FALSE)</f>
        <v>No</v>
      </c>
      <c r="F1717" t="str">
        <f>VLOOKUP(A1717,'Medical Examinations'!$A$1:$L$2336,5,FALSE)</f>
        <v>No</v>
      </c>
      <c r="G1717" t="str">
        <f>VLOOKUP(A1717,'Medical Examinations'!$A$1:$L$2336,6,FALSE)</f>
        <v>No</v>
      </c>
      <c r="H1717" s="25">
        <f>VLOOKUP(A1717,'Medical Examinations'!$A$1:$L$2336,7,FALSE)</f>
        <v>2</v>
      </c>
      <c r="I1717" t="str">
        <f>VLOOKUP(A1717,'Medical Examinations'!$A$1:$L$2336,8,FALSE)</f>
        <v>No</v>
      </c>
      <c r="J1717" t="str">
        <f>VLOOKUP(A1717,'Medical Examinations'!$A$1:$L$2336,11,FALSE)</f>
        <v>Underweight</v>
      </c>
      <c r="K1717" t="str">
        <f>VLOOKUP(A1717,'Medical Examinations'!$A$1:$L$2336,12,FALSE)</f>
        <v>Normal</v>
      </c>
      <c r="L1717" t="str">
        <f>VLOOKUP(A1717,'Hospitalisation Details'!$A$1:$M$2344,12,FALSE)</f>
        <v>15-12-1972</v>
      </c>
      <c r="M1717">
        <f>VLOOKUP(A1717,'Hospitalisation Details'!$A$1:$M$2344,6,FALSE)</f>
        <v>5344.81</v>
      </c>
      <c r="N1717" t="str">
        <f>VLOOKUP(A1717,'Hospitalisation Details'!$A$1:$M$2344,7,FALSE)</f>
        <v>tier - 2</v>
      </c>
      <c r="O1717" t="str">
        <f>VLOOKUP(A1717,'Hospitalisation Details'!$A$1:$M$2344,8,FALSE)</f>
        <v>tier - 3</v>
      </c>
      <c r="P1717" t="str">
        <f>VLOOKUP(A1717,'Hospitalisation Details'!$A$1:$M$2344,9,FALSE)</f>
        <v>R1013</v>
      </c>
      <c r="Q1717">
        <f>VLOOKUP(A1717,'Hospitalisation Details'!$A$1:$M$2344,13,FALSE)</f>
        <v>50</v>
      </c>
    </row>
    <row r="1718" spans="1:17" ht="15.5" x14ac:dyDescent="0.35">
      <c r="A1718" s="21" t="s">
        <v>654</v>
      </c>
      <c r="B1718" t="str">
        <f>VLOOKUP('Customer Names'!A1718,'Customer Names'!$A$2:$C$2336,3,FALSE)</f>
        <v xml:space="preserve">  Tricity M</v>
      </c>
      <c r="C1718">
        <f>VLOOKUP(A1718,'Medical Examinations'!$A$1:$L$2336,2, FALSE)</f>
        <v>32.774999999999999</v>
      </c>
      <c r="D1718">
        <f>VLOOKUP(A1718,'Medical Examinations'!$A$1:$L$2336,3,FALSE)</f>
        <v>4.75</v>
      </c>
      <c r="E1718" t="str">
        <f>VLOOKUP(A1718,'Medical Examinations'!$A$1:$L$2336,4,FALSE)</f>
        <v>No</v>
      </c>
      <c r="F1718" t="str">
        <f>VLOOKUP(A1718,'Medical Examinations'!$A$1:$L$2336,5,FALSE)</f>
        <v>No</v>
      </c>
      <c r="G1718" t="str">
        <f>VLOOKUP(A1718,'Medical Examinations'!$A$1:$L$2336,6,FALSE)</f>
        <v>No</v>
      </c>
      <c r="H1718" s="25">
        <f>VLOOKUP(A1718,'Medical Examinations'!$A$1:$L$2336,7,FALSE)</f>
        <v>0</v>
      </c>
      <c r="I1718" t="str">
        <f>VLOOKUP(A1718,'Medical Examinations'!$A$1:$L$2336,8,FALSE)</f>
        <v>No</v>
      </c>
      <c r="J1718" t="str">
        <f>VLOOKUP(A1718,'Medical Examinations'!$A$1:$L$2336,11,FALSE)</f>
        <v>Obesity</v>
      </c>
      <c r="K1718" t="str">
        <f>VLOOKUP(A1718,'Medical Examinations'!$A$1:$L$2336,12,FALSE)</f>
        <v>Normal</v>
      </c>
      <c r="L1718" t="str">
        <f>VLOOKUP(A1718,'Hospitalisation Details'!$A$1:$M$2344,12,FALSE)</f>
        <v>28-08-1991</v>
      </c>
      <c r="M1718">
        <f>VLOOKUP(A1718,'Hospitalisation Details'!$A$1:$M$2344,6,FALSE)</f>
        <v>5327.4</v>
      </c>
      <c r="N1718" t="str">
        <f>VLOOKUP(A1718,'Hospitalisation Details'!$A$1:$M$2344,7,FALSE)</f>
        <v>tier - 2</v>
      </c>
      <c r="O1718" t="str">
        <f>VLOOKUP(A1718,'Hospitalisation Details'!$A$1:$M$2344,8,FALSE)</f>
        <v>tier - 1</v>
      </c>
      <c r="P1718" t="str">
        <f>VLOOKUP(A1718,'Hospitalisation Details'!$A$1:$M$2344,9,FALSE)</f>
        <v>R1012</v>
      </c>
      <c r="Q1718">
        <f>VLOOKUP(A1718,'Hospitalisation Details'!$A$1:$M$2344,13,FALSE)</f>
        <v>31</v>
      </c>
    </row>
    <row r="1719" spans="1:17" ht="15.5" x14ac:dyDescent="0.35">
      <c r="A1719" s="21" t="s">
        <v>653</v>
      </c>
      <c r="B1719" t="str">
        <f>VLOOKUP('Customer Names'!A1719,'Customer Names'!$A$2:$C$2336,3,FALSE)</f>
        <v xml:space="preserve">  Sarah A</v>
      </c>
      <c r="C1719">
        <f>VLOOKUP(A1719,'Medical Examinations'!$A$1:$L$2336,2, FALSE)</f>
        <v>30.9</v>
      </c>
      <c r="D1719">
        <f>VLOOKUP(A1719,'Medical Examinations'!$A$1:$L$2336,3,FALSE)</f>
        <v>6.05</v>
      </c>
      <c r="E1719" t="str">
        <f>VLOOKUP(A1719,'Medical Examinations'!$A$1:$L$2336,4,FALSE)</f>
        <v>No</v>
      </c>
      <c r="F1719" t="str">
        <f>VLOOKUP(A1719,'Medical Examinations'!$A$1:$L$2336,5,FALSE)</f>
        <v>No</v>
      </c>
      <c r="G1719" t="str">
        <f>VLOOKUP(A1719,'Medical Examinations'!$A$1:$L$2336,6,FALSE)</f>
        <v>No</v>
      </c>
      <c r="H1719" s="25">
        <f>VLOOKUP(A1719,'Medical Examinations'!$A$1:$L$2336,7,FALSE)</f>
        <v>1</v>
      </c>
      <c r="I1719" t="str">
        <f>VLOOKUP(A1719,'Medical Examinations'!$A$1:$L$2336,8,FALSE)</f>
        <v>No</v>
      </c>
      <c r="J1719" t="str">
        <f>VLOOKUP(A1719,'Medical Examinations'!$A$1:$L$2336,11,FALSE)</f>
        <v>Obesity</v>
      </c>
      <c r="K1719" t="str">
        <f>VLOOKUP(A1719,'Medical Examinations'!$A$1:$L$2336,12,FALSE)</f>
        <v>Prediabetes</v>
      </c>
      <c r="L1719" t="str">
        <f>VLOOKUP(A1719,'Hospitalisation Details'!$A$1:$M$2344,12,FALSE)</f>
        <v>18-06-1992</v>
      </c>
      <c r="M1719">
        <f>VLOOKUP(A1719,'Hospitalisation Details'!$A$1:$M$2344,6,FALSE)</f>
        <v>5325.65</v>
      </c>
      <c r="N1719" t="str">
        <f>VLOOKUP(A1719,'Hospitalisation Details'!$A$1:$M$2344,7,FALSE)</f>
        <v>tier - 2</v>
      </c>
      <c r="O1719" t="str">
        <f>VLOOKUP(A1719,'Hospitalisation Details'!$A$1:$M$2344,8,FALSE)</f>
        <v>tier - 1</v>
      </c>
      <c r="P1719" t="str">
        <f>VLOOKUP(A1719,'Hospitalisation Details'!$A$1:$M$2344,9,FALSE)</f>
        <v>R1011</v>
      </c>
      <c r="Q1719">
        <f>VLOOKUP(A1719,'Hospitalisation Details'!$A$1:$M$2344,13,FALSE)</f>
        <v>31</v>
      </c>
    </row>
    <row r="1720" spans="1:17" ht="15.5" x14ac:dyDescent="0.35">
      <c r="A1720" s="21" t="s">
        <v>652</v>
      </c>
      <c r="B1720" t="str">
        <f>VLOOKUP('Customer Names'!A1720,'Customer Names'!$A$2:$C$2336,3,FALSE)</f>
        <v xml:space="preserve">  Lisa M</v>
      </c>
      <c r="C1720">
        <f>VLOOKUP(A1720,'Medical Examinations'!$A$1:$L$2336,2, FALSE)</f>
        <v>15.58</v>
      </c>
      <c r="D1720">
        <f>VLOOKUP(A1720,'Medical Examinations'!$A$1:$L$2336,3,FALSE)</f>
        <v>11.56</v>
      </c>
      <c r="E1720" t="str">
        <f>VLOOKUP(A1720,'Medical Examinations'!$A$1:$L$2336,4,FALSE)</f>
        <v>No</v>
      </c>
      <c r="F1720" t="str">
        <f>VLOOKUP(A1720,'Medical Examinations'!$A$1:$L$2336,5,FALSE)</f>
        <v>No</v>
      </c>
      <c r="G1720" t="str">
        <f>VLOOKUP(A1720,'Medical Examinations'!$A$1:$L$2336,6,FALSE)</f>
        <v>No</v>
      </c>
      <c r="H1720" s="25">
        <f>VLOOKUP(A1720,'Medical Examinations'!$A$1:$L$2336,7,FALSE)</f>
        <v>0</v>
      </c>
      <c r="I1720" t="str">
        <f>VLOOKUP(A1720,'Medical Examinations'!$A$1:$L$2336,8,FALSE)</f>
        <v>No</v>
      </c>
      <c r="J1720" t="str">
        <f>VLOOKUP(A1720,'Medical Examinations'!$A$1:$L$2336,11,FALSE)</f>
        <v>Underweight</v>
      </c>
      <c r="K1720" t="str">
        <f>VLOOKUP(A1720,'Medical Examinations'!$A$1:$L$2336,12,FALSE)</f>
        <v>Diabetes</v>
      </c>
      <c r="L1720" t="str">
        <f>VLOOKUP(A1720,'Hospitalisation Details'!$A$1:$M$2344,12,FALSE)</f>
        <v>02-09-1974</v>
      </c>
      <c r="M1720">
        <f>VLOOKUP(A1720,'Hospitalisation Details'!$A$1:$M$2344,6,FALSE)</f>
        <v>5322.24</v>
      </c>
      <c r="N1720" t="str">
        <f>VLOOKUP(A1720,'Hospitalisation Details'!$A$1:$M$2344,7,FALSE)</f>
        <v>tier - 2</v>
      </c>
      <c r="O1720" t="str">
        <f>VLOOKUP(A1720,'Hospitalisation Details'!$A$1:$M$2344,8,FALSE)</f>
        <v>tier - 1</v>
      </c>
      <c r="P1720" t="str">
        <f>VLOOKUP(A1720,'Hospitalisation Details'!$A$1:$M$2344,9,FALSE)</f>
        <v>R1012</v>
      </c>
      <c r="Q1720">
        <f>VLOOKUP(A1720,'Hospitalisation Details'!$A$1:$M$2344,13,FALSE)</f>
        <v>48</v>
      </c>
    </row>
    <row r="1721" spans="1:17" ht="15.5" x14ac:dyDescent="0.35">
      <c r="A1721" s="21" t="s">
        <v>651</v>
      </c>
      <c r="B1721" t="str">
        <f>VLOOKUP('Customer Names'!A1721,'Customer Names'!$A$2:$C$2336,3,FALSE)</f>
        <v xml:space="preserve">  Tracy A</v>
      </c>
      <c r="C1721">
        <f>VLOOKUP(A1721,'Medical Examinations'!$A$1:$L$2336,2, FALSE)</f>
        <v>26.315000000000001</v>
      </c>
      <c r="D1721">
        <f>VLOOKUP(A1721,'Medical Examinations'!$A$1:$L$2336,3,FALSE)</f>
        <v>5.76</v>
      </c>
      <c r="E1721" t="str">
        <f>VLOOKUP(A1721,'Medical Examinations'!$A$1:$L$2336,4,FALSE)</f>
        <v>No</v>
      </c>
      <c r="F1721" t="str">
        <f>VLOOKUP(A1721,'Medical Examinations'!$A$1:$L$2336,5,FALSE)</f>
        <v>No</v>
      </c>
      <c r="G1721" t="str">
        <f>VLOOKUP(A1721,'Medical Examinations'!$A$1:$L$2336,6,FALSE)</f>
        <v>No</v>
      </c>
      <c r="H1721" s="25">
        <f>VLOOKUP(A1721,'Medical Examinations'!$A$1:$L$2336,7,FALSE)</f>
        <v>0</v>
      </c>
      <c r="I1721" t="str">
        <f>VLOOKUP(A1721,'Medical Examinations'!$A$1:$L$2336,8,FALSE)</f>
        <v>No</v>
      </c>
      <c r="J1721" t="str">
        <f>VLOOKUP(A1721,'Medical Examinations'!$A$1:$L$2336,11,FALSE)</f>
        <v>Over Weight</v>
      </c>
      <c r="K1721" t="str">
        <f>VLOOKUP(A1721,'Medical Examinations'!$A$1:$L$2336,12,FALSE)</f>
        <v>Prediabetes</v>
      </c>
      <c r="L1721" t="str">
        <f>VLOOKUP(A1721,'Hospitalisation Details'!$A$1:$M$2344,12,FALSE)</f>
        <v>13-11-1994</v>
      </c>
      <c r="M1721">
        <f>VLOOKUP(A1721,'Hospitalisation Details'!$A$1:$M$2344,6,FALSE)</f>
        <v>5312.17</v>
      </c>
      <c r="N1721" t="str">
        <f>VLOOKUP(A1721,'Hospitalisation Details'!$A$1:$M$2344,7,FALSE)</f>
        <v>tier - 2</v>
      </c>
      <c r="O1721" t="str">
        <f>VLOOKUP(A1721,'Hospitalisation Details'!$A$1:$M$2344,8,FALSE)</f>
        <v>tier - 2</v>
      </c>
      <c r="P1721" t="str">
        <f>VLOOKUP(A1721,'Hospitalisation Details'!$A$1:$M$2344,9,FALSE)</f>
        <v>R1012</v>
      </c>
      <c r="Q1721">
        <f>VLOOKUP(A1721,'Hospitalisation Details'!$A$1:$M$2344,13,FALSE)</f>
        <v>28</v>
      </c>
    </row>
    <row r="1722" spans="1:17" ht="15.5" x14ac:dyDescent="0.35">
      <c r="A1722" s="21" t="s">
        <v>650</v>
      </c>
      <c r="B1722" t="str">
        <f>VLOOKUP('Customer Names'!A1722,'Customer Names'!$A$2:$C$2336,3,FALSE)</f>
        <v xml:space="preserve">  Patrick</v>
      </c>
      <c r="C1722">
        <f>VLOOKUP(A1722,'Medical Examinations'!$A$1:$L$2336,2, FALSE)</f>
        <v>35.61</v>
      </c>
      <c r="D1722">
        <f>VLOOKUP(A1722,'Medical Examinations'!$A$1:$L$2336,3,FALSE)</f>
        <v>5.65</v>
      </c>
      <c r="E1722" t="str">
        <f>VLOOKUP(A1722,'Medical Examinations'!$A$1:$L$2336,4,FALSE)</f>
        <v>No</v>
      </c>
      <c r="F1722" t="str">
        <f>VLOOKUP(A1722,'Medical Examinations'!$A$1:$L$2336,5,FALSE)</f>
        <v>yes</v>
      </c>
      <c r="G1722" t="str">
        <f>VLOOKUP(A1722,'Medical Examinations'!$A$1:$L$2336,6,FALSE)</f>
        <v>No</v>
      </c>
      <c r="H1722" s="25">
        <f>VLOOKUP(A1722,'Medical Examinations'!$A$1:$L$2336,7,FALSE)</f>
        <v>1</v>
      </c>
      <c r="I1722" t="str">
        <f>VLOOKUP(A1722,'Medical Examinations'!$A$1:$L$2336,8,FALSE)</f>
        <v>No</v>
      </c>
      <c r="J1722" t="str">
        <f>VLOOKUP(A1722,'Medical Examinations'!$A$1:$L$2336,11,FALSE)</f>
        <v>Obesity</v>
      </c>
      <c r="K1722" t="str">
        <f>VLOOKUP(A1722,'Medical Examinations'!$A$1:$L$2336,12,FALSE)</f>
        <v>Normal</v>
      </c>
      <c r="L1722" t="str">
        <f>VLOOKUP(A1722,'Hospitalisation Details'!$A$1:$M$2344,12,FALSE)</f>
        <v>09-09-2000</v>
      </c>
      <c r="M1722">
        <f>VLOOKUP(A1722,'Hospitalisation Details'!$A$1:$M$2344,6,FALSE)</f>
        <v>5306.7</v>
      </c>
      <c r="N1722" t="str">
        <f>VLOOKUP(A1722,'Hospitalisation Details'!$A$1:$M$2344,7,FALSE)</f>
        <v>tier - 2</v>
      </c>
      <c r="O1722" t="str">
        <f>VLOOKUP(A1722,'Hospitalisation Details'!$A$1:$M$2344,8,FALSE)</f>
        <v>tier - 3</v>
      </c>
      <c r="P1722" t="str">
        <f>VLOOKUP(A1722,'Hospitalisation Details'!$A$1:$M$2344,9,FALSE)</f>
        <v>R1012</v>
      </c>
      <c r="Q1722">
        <f>VLOOKUP(A1722,'Hospitalisation Details'!$A$1:$M$2344,13,FALSE)</f>
        <v>22</v>
      </c>
    </row>
    <row r="1723" spans="1:17" ht="15.5" x14ac:dyDescent="0.35">
      <c r="A1723" s="21" t="s">
        <v>649</v>
      </c>
      <c r="B1723" t="str">
        <f>VLOOKUP('Customer Names'!A1723,'Customer Names'!$A$2:$C$2336,3,FALSE)</f>
        <v xml:space="preserve">  Trent</v>
      </c>
      <c r="C1723">
        <f>VLOOKUP(A1723,'Medical Examinations'!$A$1:$L$2336,2, FALSE)</f>
        <v>37.56</v>
      </c>
      <c r="D1723">
        <f>VLOOKUP(A1723,'Medical Examinations'!$A$1:$L$2336,3,FALSE)</f>
        <v>5.88</v>
      </c>
      <c r="E1723" t="str">
        <f>VLOOKUP(A1723,'Medical Examinations'!$A$1:$L$2336,4,FALSE)</f>
        <v>No</v>
      </c>
      <c r="F1723" t="str">
        <f>VLOOKUP(A1723,'Medical Examinations'!$A$1:$L$2336,5,FALSE)</f>
        <v>yes</v>
      </c>
      <c r="G1723" t="str">
        <f>VLOOKUP(A1723,'Medical Examinations'!$A$1:$L$2336,6,FALSE)</f>
        <v>No</v>
      </c>
      <c r="H1723" s="25">
        <f>VLOOKUP(A1723,'Medical Examinations'!$A$1:$L$2336,7,FALSE)</f>
        <v>1</v>
      </c>
      <c r="I1723" t="str">
        <f>VLOOKUP(A1723,'Medical Examinations'!$A$1:$L$2336,8,FALSE)</f>
        <v>No</v>
      </c>
      <c r="J1723" t="str">
        <f>VLOOKUP(A1723,'Medical Examinations'!$A$1:$L$2336,11,FALSE)</f>
        <v>Obesity</v>
      </c>
      <c r="K1723" t="str">
        <f>VLOOKUP(A1723,'Medical Examinations'!$A$1:$L$2336,12,FALSE)</f>
        <v>Prediabetes</v>
      </c>
      <c r="L1723" t="str">
        <f>VLOOKUP(A1723,'Hospitalisation Details'!$A$1:$M$2344,12,FALSE)</f>
        <v>22-08-2004</v>
      </c>
      <c r="M1723">
        <f>VLOOKUP(A1723,'Hospitalisation Details'!$A$1:$M$2344,6,FALSE)</f>
        <v>5293.67</v>
      </c>
      <c r="N1723" t="str">
        <f>VLOOKUP(A1723,'Hospitalisation Details'!$A$1:$M$2344,7,FALSE)</f>
        <v>tier - 2</v>
      </c>
      <c r="O1723" t="str">
        <f>VLOOKUP(A1723,'Hospitalisation Details'!$A$1:$M$2344,8,FALSE)</f>
        <v>tier - 2</v>
      </c>
      <c r="P1723" t="str">
        <f>VLOOKUP(A1723,'Hospitalisation Details'!$A$1:$M$2344,9,FALSE)</f>
        <v>R1022</v>
      </c>
      <c r="Q1723">
        <f>VLOOKUP(A1723,'Hospitalisation Details'!$A$1:$M$2344,13,FALSE)</f>
        <v>18</v>
      </c>
    </row>
    <row r="1724" spans="1:17" ht="15.5" x14ac:dyDescent="0.35">
      <c r="A1724" s="21" t="s">
        <v>648</v>
      </c>
      <c r="B1724" t="str">
        <f>VLOOKUP('Customer Names'!A1724,'Customer Names'!$A$2:$C$2336,3,FALSE)</f>
        <v xml:space="preserve">  Julie</v>
      </c>
      <c r="C1724">
        <f>VLOOKUP(A1724,'Medical Examinations'!$A$1:$L$2336,2, FALSE)</f>
        <v>15.49</v>
      </c>
      <c r="D1724">
        <f>VLOOKUP(A1724,'Medical Examinations'!$A$1:$L$2336,3,FALSE)</f>
        <v>9.6</v>
      </c>
      <c r="E1724" t="str">
        <f>VLOOKUP(A1724,'Medical Examinations'!$A$1:$L$2336,4,FALSE)</f>
        <v>No</v>
      </c>
      <c r="F1724" t="str">
        <f>VLOOKUP(A1724,'Medical Examinations'!$A$1:$L$2336,5,FALSE)</f>
        <v>No</v>
      </c>
      <c r="G1724" t="str">
        <f>VLOOKUP(A1724,'Medical Examinations'!$A$1:$L$2336,6,FALSE)</f>
        <v>No</v>
      </c>
      <c r="H1724" s="25">
        <f>VLOOKUP(A1724,'Medical Examinations'!$A$1:$L$2336,7,FALSE)</f>
        <v>0</v>
      </c>
      <c r="I1724" t="str">
        <f>VLOOKUP(A1724,'Medical Examinations'!$A$1:$L$2336,8,FALSE)</f>
        <v>No</v>
      </c>
      <c r="J1724" t="str">
        <f>VLOOKUP(A1724,'Medical Examinations'!$A$1:$L$2336,11,FALSE)</f>
        <v>Underweight</v>
      </c>
      <c r="K1724" t="str">
        <f>VLOOKUP(A1724,'Medical Examinations'!$A$1:$L$2336,12,FALSE)</f>
        <v>Diabetes</v>
      </c>
      <c r="L1724" t="str">
        <f>VLOOKUP(A1724,'Hospitalisation Details'!$A$1:$M$2344,12,FALSE)</f>
        <v>12-11-1974</v>
      </c>
      <c r="M1724">
        <f>VLOOKUP(A1724,'Hospitalisation Details'!$A$1:$M$2344,6,FALSE)</f>
        <v>5291.71</v>
      </c>
      <c r="N1724" t="str">
        <f>VLOOKUP(A1724,'Hospitalisation Details'!$A$1:$M$2344,7,FALSE)</f>
        <v>tier - 2</v>
      </c>
      <c r="O1724" t="str">
        <f>VLOOKUP(A1724,'Hospitalisation Details'!$A$1:$M$2344,8,FALSE)</f>
        <v>tier - 2</v>
      </c>
      <c r="P1724" t="str">
        <f>VLOOKUP(A1724,'Hospitalisation Details'!$A$1:$M$2344,9,FALSE)</f>
        <v>R1012</v>
      </c>
      <c r="Q1724">
        <f>VLOOKUP(A1724,'Hospitalisation Details'!$A$1:$M$2344,13,FALSE)</f>
        <v>48</v>
      </c>
    </row>
    <row r="1725" spans="1:17" ht="15.5" x14ac:dyDescent="0.35">
      <c r="A1725" s="21" t="s">
        <v>647</v>
      </c>
      <c r="B1725" t="str">
        <f>VLOOKUP('Customer Names'!A1725,'Customer Names'!$A$2:$C$2336,3,FALSE)</f>
        <v xml:space="preserve">  Sawomir</v>
      </c>
      <c r="C1725">
        <f>VLOOKUP(A1725,'Medical Examinations'!$A$1:$L$2336,2, FALSE)</f>
        <v>23.48</v>
      </c>
      <c r="D1725">
        <f>VLOOKUP(A1725,'Medical Examinations'!$A$1:$L$2336,3,FALSE)</f>
        <v>6.24</v>
      </c>
      <c r="E1725" t="str">
        <f>VLOOKUP(A1725,'Medical Examinations'!$A$1:$L$2336,4,FALSE)</f>
        <v>No</v>
      </c>
      <c r="F1725" t="str">
        <f>VLOOKUP(A1725,'Medical Examinations'!$A$1:$L$2336,5,FALSE)</f>
        <v>No</v>
      </c>
      <c r="G1725" t="str">
        <f>VLOOKUP(A1725,'Medical Examinations'!$A$1:$L$2336,6,FALSE)</f>
        <v>No</v>
      </c>
      <c r="H1725" s="25">
        <f>VLOOKUP(A1725,'Medical Examinations'!$A$1:$L$2336,7,FALSE)</f>
        <v>1</v>
      </c>
      <c r="I1725" t="str">
        <f>VLOOKUP(A1725,'Medical Examinations'!$A$1:$L$2336,8,FALSE)</f>
        <v>No</v>
      </c>
      <c r="J1725" t="str">
        <f>VLOOKUP(A1725,'Medical Examinations'!$A$1:$L$2336,11,FALSE)</f>
        <v>Normal Weight</v>
      </c>
      <c r="K1725" t="str">
        <f>VLOOKUP(A1725,'Medical Examinations'!$A$1:$L$2336,12,FALSE)</f>
        <v>Prediabetes</v>
      </c>
      <c r="L1725" t="str">
        <f>VLOOKUP(A1725,'Hospitalisation Details'!$A$1:$M$2344,12,FALSE)</f>
        <v>01-09-1987</v>
      </c>
      <c r="M1725">
        <f>VLOOKUP(A1725,'Hospitalisation Details'!$A$1:$M$2344,6,FALSE)</f>
        <v>5275.86</v>
      </c>
      <c r="N1725" t="str">
        <f>VLOOKUP(A1725,'Hospitalisation Details'!$A$1:$M$2344,7,FALSE)</f>
        <v>tier - 2</v>
      </c>
      <c r="O1725" t="str">
        <f>VLOOKUP(A1725,'Hospitalisation Details'!$A$1:$M$2344,8,FALSE)</f>
        <v>tier - 2</v>
      </c>
      <c r="P1725" t="str">
        <f>VLOOKUP(A1725,'Hospitalisation Details'!$A$1:$M$2344,9,FALSE)</f>
        <v>R1013</v>
      </c>
      <c r="Q1725">
        <f>VLOOKUP(A1725,'Hospitalisation Details'!$A$1:$M$2344,13,FALSE)</f>
        <v>35</v>
      </c>
    </row>
    <row r="1726" spans="1:17" ht="15.5" x14ac:dyDescent="0.35">
      <c r="A1726" s="21" t="s">
        <v>646</v>
      </c>
      <c r="B1726" t="str">
        <f>VLOOKUP('Customer Names'!A1726,'Customer Names'!$A$2:$C$2336,3,FALSE)</f>
        <v xml:space="preserve">  Micah</v>
      </c>
      <c r="C1726">
        <f>VLOOKUP(A1726,'Medical Examinations'!$A$1:$L$2336,2, FALSE)</f>
        <v>30.02</v>
      </c>
      <c r="D1726">
        <f>VLOOKUP(A1726,'Medical Examinations'!$A$1:$L$2336,3,FALSE)</f>
        <v>7.63</v>
      </c>
      <c r="E1726" t="str">
        <f>VLOOKUP(A1726,'Medical Examinations'!$A$1:$L$2336,4,FALSE)</f>
        <v>yes</v>
      </c>
      <c r="F1726" t="str">
        <f>VLOOKUP(A1726,'Medical Examinations'!$A$1:$L$2336,5,FALSE)</f>
        <v>No</v>
      </c>
      <c r="G1726" t="str">
        <f>VLOOKUP(A1726,'Medical Examinations'!$A$1:$L$2336,6,FALSE)</f>
        <v>No</v>
      </c>
      <c r="H1726" s="25">
        <f>VLOOKUP(A1726,'Medical Examinations'!$A$1:$L$2336,7,FALSE)</f>
        <v>1</v>
      </c>
      <c r="I1726" t="str">
        <f>VLOOKUP(A1726,'Medical Examinations'!$A$1:$L$2336,8,FALSE)</f>
        <v>No</v>
      </c>
      <c r="J1726" t="str">
        <f>VLOOKUP(A1726,'Medical Examinations'!$A$1:$L$2336,11,FALSE)</f>
        <v>Obesity</v>
      </c>
      <c r="K1726" t="str">
        <f>VLOOKUP(A1726,'Medical Examinations'!$A$1:$L$2336,12,FALSE)</f>
        <v>Diabetes</v>
      </c>
      <c r="L1726" t="str">
        <f>VLOOKUP(A1726,'Hospitalisation Details'!$A$1:$M$2344,12,FALSE)</f>
        <v>20-10-1986</v>
      </c>
      <c r="M1726">
        <f>VLOOKUP(A1726,'Hospitalisation Details'!$A$1:$M$2344,6,FALSE)</f>
        <v>5272.18</v>
      </c>
      <c r="N1726" t="str">
        <f>VLOOKUP(A1726,'Hospitalisation Details'!$A$1:$M$2344,7,FALSE)</f>
        <v>tier - 2</v>
      </c>
      <c r="O1726" t="str">
        <f>VLOOKUP(A1726,'Hospitalisation Details'!$A$1:$M$2344,8,FALSE)</f>
        <v>tier - 3</v>
      </c>
      <c r="P1726" t="str">
        <f>VLOOKUP(A1726,'Hospitalisation Details'!$A$1:$M$2344,9,FALSE)</f>
        <v>R1012</v>
      </c>
      <c r="Q1726">
        <f>VLOOKUP(A1726,'Hospitalisation Details'!$A$1:$M$2344,13,FALSE)</f>
        <v>36</v>
      </c>
    </row>
    <row r="1727" spans="1:17" ht="15.5" x14ac:dyDescent="0.35">
      <c r="A1727" s="21" t="s">
        <v>645</v>
      </c>
      <c r="B1727" t="str">
        <f>VLOOKUP('Customer Names'!A1727,'Customer Names'!$A$2:$C$2336,3,FALSE)</f>
        <v xml:space="preserve">  Kelly H</v>
      </c>
      <c r="C1727">
        <f>VLOOKUP(A1727,'Medical Examinations'!$A$1:$L$2336,2, FALSE)</f>
        <v>26.885000000000002</v>
      </c>
      <c r="D1727">
        <f>VLOOKUP(A1727,'Medical Examinations'!$A$1:$L$2336,3,FALSE)</f>
        <v>8.66</v>
      </c>
      <c r="E1727" t="str">
        <f>VLOOKUP(A1727,'Medical Examinations'!$A$1:$L$2336,4,FALSE)</f>
        <v>yes</v>
      </c>
      <c r="F1727" t="str">
        <f>VLOOKUP(A1727,'Medical Examinations'!$A$1:$L$2336,5,FALSE)</f>
        <v>No</v>
      </c>
      <c r="G1727" t="str">
        <f>VLOOKUP(A1727,'Medical Examinations'!$A$1:$L$2336,6,FALSE)</f>
        <v>No</v>
      </c>
      <c r="H1727" s="25">
        <f>VLOOKUP(A1727,'Medical Examinations'!$A$1:$L$2336,7,FALSE)</f>
        <v>1</v>
      </c>
      <c r="I1727" t="str">
        <f>VLOOKUP(A1727,'Medical Examinations'!$A$1:$L$2336,8,FALSE)</f>
        <v>No</v>
      </c>
      <c r="J1727" t="str">
        <f>VLOOKUP(A1727,'Medical Examinations'!$A$1:$L$2336,11,FALSE)</f>
        <v>Over Weight</v>
      </c>
      <c r="K1727" t="str">
        <f>VLOOKUP(A1727,'Medical Examinations'!$A$1:$L$2336,12,FALSE)</f>
        <v>Diabetes</v>
      </c>
      <c r="L1727" t="str">
        <f>VLOOKUP(A1727,'Hospitalisation Details'!$A$1:$M$2344,12,FALSE)</f>
        <v>20-09-1986</v>
      </c>
      <c r="M1727">
        <f>VLOOKUP(A1727,'Hospitalisation Details'!$A$1:$M$2344,6,FALSE)</f>
        <v>5267.82</v>
      </c>
      <c r="N1727" t="str">
        <f>VLOOKUP(A1727,'Hospitalisation Details'!$A$1:$M$2344,7,FALSE)</f>
        <v>tier - 2</v>
      </c>
      <c r="O1727" t="str">
        <f>VLOOKUP(A1727,'Hospitalisation Details'!$A$1:$M$2344,8,FALSE)</f>
        <v>tier - 2</v>
      </c>
      <c r="P1727" t="str">
        <f>VLOOKUP(A1727,'Hospitalisation Details'!$A$1:$M$2344,9,FALSE)</f>
        <v>R1012</v>
      </c>
      <c r="Q1727">
        <f>VLOOKUP(A1727,'Hospitalisation Details'!$A$1:$M$2344,13,FALSE)</f>
        <v>36</v>
      </c>
    </row>
    <row r="1728" spans="1:17" ht="15.5" x14ac:dyDescent="0.35">
      <c r="A1728" s="21" t="s">
        <v>644</v>
      </c>
      <c r="B1728" t="str">
        <f>VLOOKUP('Customer Names'!A1728,'Customer Names'!$A$2:$C$2336,3,FALSE)</f>
        <v xml:space="preserve">  Lindsay M</v>
      </c>
      <c r="C1728">
        <f>VLOOKUP(A1728,'Medical Examinations'!$A$1:$L$2336,2, FALSE)</f>
        <v>25.84</v>
      </c>
      <c r="D1728">
        <f>VLOOKUP(A1728,'Medical Examinations'!$A$1:$L$2336,3,FALSE)</f>
        <v>8.5500000000000007</v>
      </c>
      <c r="E1728" t="str">
        <f>VLOOKUP(A1728,'Medical Examinations'!$A$1:$L$2336,4,FALSE)</f>
        <v>yes</v>
      </c>
      <c r="F1728" t="str">
        <f>VLOOKUP(A1728,'Medical Examinations'!$A$1:$L$2336,5,FALSE)</f>
        <v>No</v>
      </c>
      <c r="G1728" t="str">
        <f>VLOOKUP(A1728,'Medical Examinations'!$A$1:$L$2336,6,FALSE)</f>
        <v>No</v>
      </c>
      <c r="H1728" s="25">
        <f>VLOOKUP(A1728,'Medical Examinations'!$A$1:$L$2336,7,FALSE)</f>
        <v>1</v>
      </c>
      <c r="I1728" t="str">
        <f>VLOOKUP(A1728,'Medical Examinations'!$A$1:$L$2336,8,FALSE)</f>
        <v>No</v>
      </c>
      <c r="J1728" t="str">
        <f>VLOOKUP(A1728,'Medical Examinations'!$A$1:$L$2336,11,FALSE)</f>
        <v>Over Weight</v>
      </c>
      <c r="K1728" t="str">
        <f>VLOOKUP(A1728,'Medical Examinations'!$A$1:$L$2336,12,FALSE)</f>
        <v>Diabetes</v>
      </c>
      <c r="L1728" t="str">
        <f>VLOOKUP(A1728,'Hospitalisation Details'!$A$1:$M$2344,12,FALSE)</f>
        <v>25-10-1986</v>
      </c>
      <c r="M1728">
        <f>VLOOKUP(A1728,'Hospitalisation Details'!$A$1:$M$2344,6,FALSE)</f>
        <v>5266.37</v>
      </c>
      <c r="N1728" t="str">
        <f>VLOOKUP(A1728,'Hospitalisation Details'!$A$1:$M$2344,7,FALSE)</f>
        <v>tier - 2</v>
      </c>
      <c r="O1728" t="str">
        <f>VLOOKUP(A1728,'Hospitalisation Details'!$A$1:$M$2344,8,FALSE)</f>
        <v>tier - 2</v>
      </c>
      <c r="P1728" t="str">
        <f>VLOOKUP(A1728,'Hospitalisation Details'!$A$1:$M$2344,9,FALSE)</f>
        <v>R1012</v>
      </c>
      <c r="Q1728">
        <f>VLOOKUP(A1728,'Hospitalisation Details'!$A$1:$M$2344,13,FALSE)</f>
        <v>36</v>
      </c>
    </row>
    <row r="1729" spans="1:17" ht="15.5" x14ac:dyDescent="0.35">
      <c r="A1729" s="21" t="s">
        <v>643</v>
      </c>
      <c r="B1729" t="str">
        <f>VLOOKUP('Customer Names'!A1729,'Customer Names'!$A$2:$C$2336,3,FALSE)</f>
        <v xml:space="preserve">  Austen G</v>
      </c>
      <c r="C1729">
        <f>VLOOKUP(A1729,'Medical Examinations'!$A$1:$L$2336,2, FALSE)</f>
        <v>27.454999999999998</v>
      </c>
      <c r="D1729">
        <f>VLOOKUP(A1729,'Medical Examinations'!$A$1:$L$2336,3,FALSE)</f>
        <v>4.54</v>
      </c>
      <c r="E1729" t="str">
        <f>VLOOKUP(A1729,'Medical Examinations'!$A$1:$L$2336,4,FALSE)</f>
        <v>No</v>
      </c>
      <c r="F1729" t="str">
        <f>VLOOKUP(A1729,'Medical Examinations'!$A$1:$L$2336,5,FALSE)</f>
        <v>No</v>
      </c>
      <c r="G1729" t="str">
        <f>VLOOKUP(A1729,'Medical Examinations'!$A$1:$L$2336,6,FALSE)</f>
        <v>No</v>
      </c>
      <c r="H1729" s="25">
        <f>VLOOKUP(A1729,'Medical Examinations'!$A$1:$L$2336,7,FALSE)</f>
        <v>0</v>
      </c>
      <c r="I1729" t="str">
        <f>VLOOKUP(A1729,'Medical Examinations'!$A$1:$L$2336,8,FALSE)</f>
        <v>No</v>
      </c>
      <c r="J1729" t="str">
        <f>VLOOKUP(A1729,'Medical Examinations'!$A$1:$L$2336,11,FALSE)</f>
        <v>Over Weight</v>
      </c>
      <c r="K1729" t="str">
        <f>VLOOKUP(A1729,'Medical Examinations'!$A$1:$L$2336,12,FALSE)</f>
        <v>Normal</v>
      </c>
      <c r="L1729" t="str">
        <f>VLOOKUP(A1729,'Hospitalisation Details'!$A$1:$M$2344,12,FALSE)</f>
        <v>19-07-1989</v>
      </c>
      <c r="M1729">
        <f>VLOOKUP(A1729,'Hospitalisation Details'!$A$1:$M$2344,6,FALSE)</f>
        <v>5261.47</v>
      </c>
      <c r="N1729" t="str">
        <f>VLOOKUP(A1729,'Hospitalisation Details'!$A$1:$M$2344,7,FALSE)</f>
        <v>tier - 2</v>
      </c>
      <c r="O1729" t="str">
        <f>VLOOKUP(A1729,'Hospitalisation Details'!$A$1:$M$2344,8,FALSE)</f>
        <v>tier - 2</v>
      </c>
      <c r="P1729" t="str">
        <f>VLOOKUP(A1729,'Hospitalisation Details'!$A$1:$M$2344,9,FALSE)</f>
        <v>R1012</v>
      </c>
      <c r="Q1729">
        <f>VLOOKUP(A1729,'Hospitalisation Details'!$A$1:$M$2344,13,FALSE)</f>
        <v>34</v>
      </c>
    </row>
    <row r="1730" spans="1:17" ht="15.5" x14ac:dyDescent="0.35">
      <c r="A1730" s="21" t="s">
        <v>642</v>
      </c>
      <c r="B1730" t="str">
        <f>VLOOKUP('Customer Names'!A1730,'Customer Names'!$A$2:$C$2336,3,FALSE)</f>
        <v xml:space="preserve">  Tory J</v>
      </c>
      <c r="C1730">
        <f>VLOOKUP(A1730,'Medical Examinations'!$A$1:$L$2336,2, FALSE)</f>
        <v>24.605</v>
      </c>
      <c r="D1730">
        <f>VLOOKUP(A1730,'Medical Examinations'!$A$1:$L$2336,3,FALSE)</f>
        <v>5.7</v>
      </c>
      <c r="E1730" t="str">
        <f>VLOOKUP(A1730,'Medical Examinations'!$A$1:$L$2336,4,FALSE)</f>
        <v>No</v>
      </c>
      <c r="F1730" t="str">
        <f>VLOOKUP(A1730,'Medical Examinations'!$A$1:$L$2336,5,FALSE)</f>
        <v>No</v>
      </c>
      <c r="G1730" t="str">
        <f>VLOOKUP(A1730,'Medical Examinations'!$A$1:$L$2336,6,FALSE)</f>
        <v>No</v>
      </c>
      <c r="H1730" s="25">
        <f>VLOOKUP(A1730,'Medical Examinations'!$A$1:$L$2336,7,FALSE)</f>
        <v>0</v>
      </c>
      <c r="I1730" t="str">
        <f>VLOOKUP(A1730,'Medical Examinations'!$A$1:$L$2336,8,FALSE)</f>
        <v>No</v>
      </c>
      <c r="J1730" t="str">
        <f>VLOOKUP(A1730,'Medical Examinations'!$A$1:$L$2336,11,FALSE)</f>
        <v>Normal Weight</v>
      </c>
      <c r="K1730" t="str">
        <f>VLOOKUP(A1730,'Medical Examinations'!$A$1:$L$2336,12,FALSE)</f>
        <v>Prediabetes</v>
      </c>
      <c r="L1730" t="str">
        <f>VLOOKUP(A1730,'Hospitalisation Details'!$A$1:$M$2344,12,FALSE)</f>
        <v>25-11-1989</v>
      </c>
      <c r="M1730">
        <f>VLOOKUP(A1730,'Hospitalisation Details'!$A$1:$M$2344,6,FALSE)</f>
        <v>5257.51</v>
      </c>
      <c r="N1730" t="str">
        <f>VLOOKUP(A1730,'Hospitalisation Details'!$A$1:$M$2344,7,FALSE)</f>
        <v>tier - 2</v>
      </c>
      <c r="O1730" t="str">
        <f>VLOOKUP(A1730,'Hospitalisation Details'!$A$1:$M$2344,8,FALSE)</f>
        <v>tier - 2</v>
      </c>
      <c r="P1730" t="str">
        <f>VLOOKUP(A1730,'Hospitalisation Details'!$A$1:$M$2344,9,FALSE)</f>
        <v>R1012</v>
      </c>
      <c r="Q1730">
        <f>VLOOKUP(A1730,'Hospitalisation Details'!$A$1:$M$2344,13,FALSE)</f>
        <v>33</v>
      </c>
    </row>
    <row r="1731" spans="1:17" ht="15.5" x14ac:dyDescent="0.35">
      <c r="A1731" s="21" t="s">
        <v>641</v>
      </c>
      <c r="B1731" t="str">
        <f>VLOOKUP('Customer Names'!A1731,'Customer Names'!$A$2:$C$2336,3,FALSE)</f>
        <v xml:space="preserve">  Robert J</v>
      </c>
      <c r="C1731">
        <f>VLOOKUP(A1731,'Medical Examinations'!$A$1:$L$2336,2, FALSE)</f>
        <v>30.8</v>
      </c>
      <c r="D1731">
        <f>VLOOKUP(A1731,'Medical Examinations'!$A$1:$L$2336,3,FALSE)</f>
        <v>5.07</v>
      </c>
      <c r="E1731" t="str">
        <f>VLOOKUP(A1731,'Medical Examinations'!$A$1:$L$2336,4,FALSE)</f>
        <v>No</v>
      </c>
      <c r="F1731" t="str">
        <f>VLOOKUP(A1731,'Medical Examinations'!$A$1:$L$2336,5,FALSE)</f>
        <v>No</v>
      </c>
      <c r="G1731" t="str">
        <f>VLOOKUP(A1731,'Medical Examinations'!$A$1:$L$2336,6,FALSE)</f>
        <v>No</v>
      </c>
      <c r="H1731" s="25">
        <f>VLOOKUP(A1731,'Medical Examinations'!$A$1:$L$2336,7,FALSE)</f>
        <v>0</v>
      </c>
      <c r="I1731" t="str">
        <f>VLOOKUP(A1731,'Medical Examinations'!$A$1:$L$2336,8,FALSE)</f>
        <v>No</v>
      </c>
      <c r="J1731" t="str">
        <f>VLOOKUP(A1731,'Medical Examinations'!$A$1:$L$2336,11,FALSE)</f>
        <v>Obesity</v>
      </c>
      <c r="K1731" t="str">
        <f>VLOOKUP(A1731,'Medical Examinations'!$A$1:$L$2336,12,FALSE)</f>
        <v>Normal</v>
      </c>
      <c r="L1731" t="str">
        <f>VLOOKUP(A1731,'Hospitalisation Details'!$A$1:$M$2344,12,FALSE)</f>
        <v>06-07-1990</v>
      </c>
      <c r="M1731">
        <f>VLOOKUP(A1731,'Hospitalisation Details'!$A$1:$M$2344,6,FALSE)</f>
        <v>5253.52</v>
      </c>
      <c r="N1731" t="str">
        <f>VLOOKUP(A1731,'Hospitalisation Details'!$A$1:$M$2344,7,FALSE)</f>
        <v>tier - 3</v>
      </c>
      <c r="O1731" t="str">
        <f>VLOOKUP(A1731,'Hospitalisation Details'!$A$1:$M$2344,8,FALSE)</f>
        <v>tier - 3</v>
      </c>
      <c r="P1731" t="str">
        <f>VLOOKUP(A1731,'Hospitalisation Details'!$A$1:$M$2344,9,FALSE)</f>
        <v>R1011</v>
      </c>
      <c r="Q1731">
        <f>VLOOKUP(A1731,'Hospitalisation Details'!$A$1:$M$2344,13,FALSE)</f>
        <v>33</v>
      </c>
    </row>
    <row r="1732" spans="1:17" ht="15.5" x14ac:dyDescent="0.35">
      <c r="A1732" s="21" t="s">
        <v>640</v>
      </c>
      <c r="B1732" t="str">
        <f>VLOOKUP('Customer Names'!A1732,'Customer Names'!$A$2:$C$2336,3,FALSE)</f>
        <v xml:space="preserve">  Steph</v>
      </c>
      <c r="C1732">
        <f>VLOOKUP(A1732,'Medical Examinations'!$A$1:$L$2336,2, FALSE)</f>
        <v>34.799999999999997</v>
      </c>
      <c r="D1732">
        <f>VLOOKUP(A1732,'Medical Examinations'!$A$1:$L$2336,3,FALSE)</f>
        <v>4.38</v>
      </c>
      <c r="E1732" t="str">
        <f>VLOOKUP(A1732,'Medical Examinations'!$A$1:$L$2336,4,FALSE)</f>
        <v>No</v>
      </c>
      <c r="F1732" t="str">
        <f>VLOOKUP(A1732,'Medical Examinations'!$A$1:$L$2336,5,FALSE)</f>
        <v>No</v>
      </c>
      <c r="G1732" t="str">
        <f>VLOOKUP(A1732,'Medical Examinations'!$A$1:$L$2336,6,FALSE)</f>
        <v>No</v>
      </c>
      <c r="H1732" s="25">
        <f>VLOOKUP(A1732,'Medical Examinations'!$A$1:$L$2336,7,FALSE)</f>
        <v>1</v>
      </c>
      <c r="I1732" t="str">
        <f>VLOOKUP(A1732,'Medical Examinations'!$A$1:$L$2336,8,FALSE)</f>
        <v>No</v>
      </c>
      <c r="J1732" t="str">
        <f>VLOOKUP(A1732,'Medical Examinations'!$A$1:$L$2336,11,FALSE)</f>
        <v>Obesity</v>
      </c>
      <c r="K1732" t="str">
        <f>VLOOKUP(A1732,'Medical Examinations'!$A$1:$L$2336,12,FALSE)</f>
        <v>Normal</v>
      </c>
      <c r="L1732" t="str">
        <f>VLOOKUP(A1732,'Hospitalisation Details'!$A$1:$M$2344,12,FALSE)</f>
        <v>09-09-1987</v>
      </c>
      <c r="M1732">
        <f>VLOOKUP(A1732,'Hospitalisation Details'!$A$1:$M$2344,6,FALSE)</f>
        <v>5246.05</v>
      </c>
      <c r="N1732" t="str">
        <f>VLOOKUP(A1732,'Hospitalisation Details'!$A$1:$M$2344,7,FALSE)</f>
        <v>tier - 2</v>
      </c>
      <c r="O1732" t="str">
        <f>VLOOKUP(A1732,'Hospitalisation Details'!$A$1:$M$2344,8,FALSE)</f>
        <v>tier - 3</v>
      </c>
      <c r="P1732" t="str">
        <f>VLOOKUP(A1732,'Hospitalisation Details'!$A$1:$M$2344,9,FALSE)</f>
        <v>R1011</v>
      </c>
      <c r="Q1732">
        <f>VLOOKUP(A1732,'Hospitalisation Details'!$A$1:$M$2344,13,FALSE)</f>
        <v>35</v>
      </c>
    </row>
    <row r="1733" spans="1:17" ht="15.5" x14ac:dyDescent="0.35">
      <c r="A1733" s="21" t="s">
        <v>639</v>
      </c>
      <c r="B1733" t="str">
        <f>VLOOKUP('Customer Names'!A1733,'Customer Names'!$A$2:$C$2336,3,FALSE)</f>
        <v xml:space="preserve">  Kate</v>
      </c>
      <c r="C1733">
        <f>VLOOKUP(A1733,'Medical Examinations'!$A$1:$L$2336,2, FALSE)</f>
        <v>34.21</v>
      </c>
      <c r="D1733">
        <f>VLOOKUP(A1733,'Medical Examinations'!$A$1:$L$2336,3,FALSE)</f>
        <v>4.54</v>
      </c>
      <c r="E1733" t="str">
        <f>VLOOKUP(A1733,'Medical Examinations'!$A$1:$L$2336,4,FALSE)</f>
        <v>No</v>
      </c>
      <c r="F1733" t="str">
        <f>VLOOKUP(A1733,'Medical Examinations'!$A$1:$L$2336,5,FALSE)</f>
        <v>No</v>
      </c>
      <c r="G1733" t="str">
        <f>VLOOKUP(A1733,'Medical Examinations'!$A$1:$L$2336,6,FALSE)</f>
        <v>No</v>
      </c>
      <c r="H1733" s="25">
        <f>VLOOKUP(A1733,'Medical Examinations'!$A$1:$L$2336,7,FALSE)</f>
        <v>1</v>
      </c>
      <c r="I1733" t="str">
        <f>VLOOKUP(A1733,'Medical Examinations'!$A$1:$L$2336,8,FALSE)</f>
        <v>No</v>
      </c>
      <c r="J1733" t="str">
        <f>VLOOKUP(A1733,'Medical Examinations'!$A$1:$L$2336,11,FALSE)</f>
        <v>Obesity</v>
      </c>
      <c r="K1733" t="str">
        <f>VLOOKUP(A1733,'Medical Examinations'!$A$1:$L$2336,12,FALSE)</f>
        <v>Normal</v>
      </c>
      <c r="L1733" t="str">
        <f>VLOOKUP(A1733,'Hospitalisation Details'!$A$1:$M$2344,12,FALSE)</f>
        <v>05-07-1987</v>
      </c>
      <c r="M1733">
        <f>VLOOKUP(A1733,'Hospitalisation Details'!$A$1:$M$2344,6,FALSE)</f>
        <v>5245.23</v>
      </c>
      <c r="N1733" t="str">
        <f>VLOOKUP(A1733,'Hospitalisation Details'!$A$1:$M$2344,7,FALSE)</f>
        <v>tier - 2</v>
      </c>
      <c r="O1733" t="str">
        <f>VLOOKUP(A1733,'Hospitalisation Details'!$A$1:$M$2344,8,FALSE)</f>
        <v>tier - 2</v>
      </c>
      <c r="P1733" t="str">
        <f>VLOOKUP(A1733,'Hospitalisation Details'!$A$1:$M$2344,9,FALSE)</f>
        <v>R1013</v>
      </c>
      <c r="Q1733">
        <f>VLOOKUP(A1733,'Hospitalisation Details'!$A$1:$M$2344,13,FALSE)</f>
        <v>36</v>
      </c>
    </row>
    <row r="1734" spans="1:17" ht="15.5" x14ac:dyDescent="0.35">
      <c r="A1734" s="21" t="s">
        <v>638</v>
      </c>
      <c r="B1734" t="str">
        <f>VLOOKUP('Customer Names'!A1734,'Customer Names'!$A$2:$C$2336,3,FALSE)</f>
        <v xml:space="preserve">  Kristina</v>
      </c>
      <c r="C1734">
        <f>VLOOKUP(A1734,'Medical Examinations'!$A$1:$L$2336,2, FALSE)</f>
        <v>31</v>
      </c>
      <c r="D1734">
        <f>VLOOKUP(A1734,'Medical Examinations'!$A$1:$L$2336,3,FALSE)</f>
        <v>5.38</v>
      </c>
      <c r="E1734" t="str">
        <f>VLOOKUP(A1734,'Medical Examinations'!$A$1:$L$2336,4,FALSE)</f>
        <v>No</v>
      </c>
      <c r="F1734" t="str">
        <f>VLOOKUP(A1734,'Medical Examinations'!$A$1:$L$2336,5,FALSE)</f>
        <v>No</v>
      </c>
      <c r="G1734" t="str">
        <f>VLOOKUP(A1734,'Medical Examinations'!$A$1:$L$2336,6,FALSE)</f>
        <v>No</v>
      </c>
      <c r="H1734" s="25">
        <f>VLOOKUP(A1734,'Medical Examinations'!$A$1:$L$2336,7,FALSE)</f>
        <v>1</v>
      </c>
      <c r="I1734" t="str">
        <f>VLOOKUP(A1734,'Medical Examinations'!$A$1:$L$2336,8,FALSE)</f>
        <v>No</v>
      </c>
      <c r="J1734" t="str">
        <f>VLOOKUP(A1734,'Medical Examinations'!$A$1:$L$2336,11,FALSE)</f>
        <v>Obesity</v>
      </c>
      <c r="K1734" t="str">
        <f>VLOOKUP(A1734,'Medical Examinations'!$A$1:$L$2336,12,FALSE)</f>
        <v>Normal</v>
      </c>
      <c r="L1734" t="str">
        <f>VLOOKUP(A1734,'Hospitalisation Details'!$A$1:$M$2344,12,FALSE)</f>
        <v>26-12-1987</v>
      </c>
      <c r="M1734">
        <f>VLOOKUP(A1734,'Hospitalisation Details'!$A$1:$M$2344,6,FALSE)</f>
        <v>5240.7700000000004</v>
      </c>
      <c r="N1734" t="str">
        <f>VLOOKUP(A1734,'Hospitalisation Details'!$A$1:$M$2344,7,FALSE)</f>
        <v>tier - 2</v>
      </c>
      <c r="O1734" t="str">
        <f>VLOOKUP(A1734,'Hospitalisation Details'!$A$1:$M$2344,8,FALSE)</f>
        <v>tier - 2</v>
      </c>
      <c r="P1734" t="str">
        <f>VLOOKUP(A1734,'Hospitalisation Details'!$A$1:$M$2344,9,FALSE)</f>
        <v>R1011</v>
      </c>
      <c r="Q1734">
        <f>VLOOKUP(A1734,'Hospitalisation Details'!$A$1:$M$2344,13,FALSE)</f>
        <v>35</v>
      </c>
    </row>
    <row r="1735" spans="1:17" ht="15.5" x14ac:dyDescent="0.35">
      <c r="A1735" s="21" t="s">
        <v>637</v>
      </c>
      <c r="B1735" t="str">
        <f>VLOOKUP('Customer Names'!A1735,'Customer Names'!$A$2:$C$2336,3,FALSE)</f>
        <v xml:space="preserve">  Flo</v>
      </c>
      <c r="C1735">
        <f>VLOOKUP(A1735,'Medical Examinations'!$A$1:$L$2336,2, FALSE)</f>
        <v>26.125</v>
      </c>
      <c r="D1735">
        <f>VLOOKUP(A1735,'Medical Examinations'!$A$1:$L$2336,3,FALSE)</f>
        <v>5.55</v>
      </c>
      <c r="E1735" t="str">
        <f>VLOOKUP(A1735,'Medical Examinations'!$A$1:$L$2336,4,FALSE)</f>
        <v>No</v>
      </c>
      <c r="F1735" t="str">
        <f>VLOOKUP(A1735,'Medical Examinations'!$A$1:$L$2336,5,FALSE)</f>
        <v>No</v>
      </c>
      <c r="G1735" t="str">
        <f>VLOOKUP(A1735,'Medical Examinations'!$A$1:$L$2336,6,FALSE)</f>
        <v>No</v>
      </c>
      <c r="H1735" s="25">
        <f>VLOOKUP(A1735,'Medical Examinations'!$A$1:$L$2336,7,FALSE)</f>
        <v>1</v>
      </c>
      <c r="I1735" t="str">
        <f>VLOOKUP(A1735,'Medical Examinations'!$A$1:$L$2336,8,FALSE)</f>
        <v>No</v>
      </c>
      <c r="J1735" t="str">
        <f>VLOOKUP(A1735,'Medical Examinations'!$A$1:$L$2336,11,FALSE)</f>
        <v>Over Weight</v>
      </c>
      <c r="K1735" t="str">
        <f>VLOOKUP(A1735,'Medical Examinations'!$A$1:$L$2336,12,FALSE)</f>
        <v>Normal</v>
      </c>
      <c r="L1735" t="str">
        <f>VLOOKUP(A1735,'Hospitalisation Details'!$A$1:$M$2344,12,FALSE)</f>
        <v>29-06-1987</v>
      </c>
      <c r="M1735">
        <f>VLOOKUP(A1735,'Hospitalisation Details'!$A$1:$M$2344,6,FALSE)</f>
        <v>5227.99</v>
      </c>
      <c r="N1735" t="str">
        <f>VLOOKUP(A1735,'Hospitalisation Details'!$A$1:$M$2344,7,FALSE)</f>
        <v>tier - 2</v>
      </c>
      <c r="O1735" t="str">
        <f>VLOOKUP(A1735,'Hospitalisation Details'!$A$1:$M$2344,8,FALSE)</f>
        <v>tier - 1</v>
      </c>
      <c r="P1735" t="str">
        <f>VLOOKUP(A1735,'Hospitalisation Details'!$A$1:$M$2344,9,FALSE)</f>
        <v>R1024</v>
      </c>
      <c r="Q1735">
        <f>VLOOKUP(A1735,'Hospitalisation Details'!$A$1:$M$2344,13,FALSE)</f>
        <v>36</v>
      </c>
    </row>
    <row r="1736" spans="1:17" ht="15.5" x14ac:dyDescent="0.35">
      <c r="A1736" s="21" t="s">
        <v>636</v>
      </c>
      <c r="B1736" t="str">
        <f>VLOOKUP('Customer Names'!A1736,'Customer Names'!$A$2:$C$2336,3,FALSE)</f>
        <v xml:space="preserve">  Sarah P</v>
      </c>
      <c r="C1736">
        <f>VLOOKUP(A1736,'Medical Examinations'!$A$1:$L$2336,2, FALSE)</f>
        <v>30.13</v>
      </c>
      <c r="D1736">
        <f>VLOOKUP(A1736,'Medical Examinations'!$A$1:$L$2336,3,FALSE)</f>
        <v>4.03</v>
      </c>
      <c r="E1736" t="str">
        <f>VLOOKUP(A1736,'Medical Examinations'!$A$1:$L$2336,4,FALSE)</f>
        <v>yes</v>
      </c>
      <c r="F1736" t="str">
        <f>VLOOKUP(A1736,'Medical Examinations'!$A$1:$L$2336,5,FALSE)</f>
        <v>No</v>
      </c>
      <c r="G1736" t="str">
        <f>VLOOKUP(A1736,'Medical Examinations'!$A$1:$L$2336,6,FALSE)</f>
        <v>No</v>
      </c>
      <c r="H1736" s="25">
        <f>VLOOKUP(A1736,'Medical Examinations'!$A$1:$L$2336,7,FALSE)</f>
        <v>1</v>
      </c>
      <c r="I1736" t="str">
        <f>VLOOKUP(A1736,'Medical Examinations'!$A$1:$L$2336,8,FALSE)</f>
        <v>No</v>
      </c>
      <c r="J1736" t="str">
        <f>VLOOKUP(A1736,'Medical Examinations'!$A$1:$L$2336,11,FALSE)</f>
        <v>Obesity</v>
      </c>
      <c r="K1736" t="str">
        <f>VLOOKUP(A1736,'Medical Examinations'!$A$1:$L$2336,12,FALSE)</f>
        <v>Normal</v>
      </c>
      <c r="L1736" t="str">
        <f>VLOOKUP(A1736,'Hospitalisation Details'!$A$1:$M$2344,12,FALSE)</f>
        <v>06-06-1995</v>
      </c>
      <c r="M1736">
        <f>VLOOKUP(A1736,'Hospitalisation Details'!$A$1:$M$2344,6,FALSE)</f>
        <v>5216.4799999999996</v>
      </c>
      <c r="N1736" t="str">
        <f>VLOOKUP(A1736,'Hospitalisation Details'!$A$1:$M$2344,7,FALSE)</f>
        <v>tier - 2</v>
      </c>
      <c r="O1736" t="str">
        <f>VLOOKUP(A1736,'Hospitalisation Details'!$A$1:$M$2344,8,FALSE)</f>
        <v>tier - 2</v>
      </c>
      <c r="P1736" t="str">
        <f>VLOOKUP(A1736,'Hospitalisation Details'!$A$1:$M$2344,9,FALSE)</f>
        <v>R1025</v>
      </c>
      <c r="Q1736">
        <f>VLOOKUP(A1736,'Hospitalisation Details'!$A$1:$M$2344,13,FALSE)</f>
        <v>28</v>
      </c>
    </row>
    <row r="1737" spans="1:17" ht="15.5" x14ac:dyDescent="0.35">
      <c r="A1737" s="21" t="s">
        <v>635</v>
      </c>
      <c r="B1737" t="str">
        <f>VLOOKUP('Customer Names'!A1737,'Customer Names'!$A$2:$C$2336,3,FALSE)</f>
        <v xml:space="preserve">  Anabel</v>
      </c>
      <c r="C1737">
        <f>VLOOKUP(A1737,'Medical Examinations'!$A$1:$L$2336,2, FALSE)</f>
        <v>34.19</v>
      </c>
      <c r="D1737">
        <f>VLOOKUP(A1737,'Medical Examinations'!$A$1:$L$2336,3,FALSE)</f>
        <v>4.1900000000000004</v>
      </c>
      <c r="E1737" t="str">
        <f>VLOOKUP(A1737,'Medical Examinations'!$A$1:$L$2336,4,FALSE)</f>
        <v>No</v>
      </c>
      <c r="F1737" t="str">
        <f>VLOOKUP(A1737,'Medical Examinations'!$A$1:$L$2336,5,FALSE)</f>
        <v>No</v>
      </c>
      <c r="G1737" t="str">
        <f>VLOOKUP(A1737,'Medical Examinations'!$A$1:$L$2336,6,FALSE)</f>
        <v>No</v>
      </c>
      <c r="H1737" s="25">
        <f>VLOOKUP(A1737,'Medical Examinations'!$A$1:$L$2336,7,FALSE)</f>
        <v>0</v>
      </c>
      <c r="I1737" t="str">
        <f>VLOOKUP(A1737,'Medical Examinations'!$A$1:$L$2336,8,FALSE)</f>
        <v>No</v>
      </c>
      <c r="J1737" t="str">
        <f>VLOOKUP(A1737,'Medical Examinations'!$A$1:$L$2336,11,FALSE)</f>
        <v>Obesity</v>
      </c>
      <c r="K1737" t="str">
        <f>VLOOKUP(A1737,'Medical Examinations'!$A$1:$L$2336,12,FALSE)</f>
        <v>Normal</v>
      </c>
      <c r="L1737" t="str">
        <f>VLOOKUP(A1737,'Hospitalisation Details'!$A$1:$M$2344,12,FALSE)</f>
        <v>01-12-1999</v>
      </c>
      <c r="M1737">
        <f>VLOOKUP(A1737,'Hospitalisation Details'!$A$1:$M$2344,6,FALSE)</f>
        <v>5213.22</v>
      </c>
      <c r="N1737" t="str">
        <f>VLOOKUP(A1737,'Hospitalisation Details'!$A$1:$M$2344,7,FALSE)</f>
        <v>tier - 2</v>
      </c>
      <c r="O1737" t="str">
        <f>VLOOKUP(A1737,'Hospitalisation Details'!$A$1:$M$2344,8,FALSE)</f>
        <v>tier - 1</v>
      </c>
      <c r="P1737" t="str">
        <f>VLOOKUP(A1737,'Hospitalisation Details'!$A$1:$M$2344,9,FALSE)</f>
        <v>R1012</v>
      </c>
      <c r="Q1737">
        <f>VLOOKUP(A1737,'Hospitalisation Details'!$A$1:$M$2344,13,FALSE)</f>
        <v>23</v>
      </c>
    </row>
    <row r="1738" spans="1:17" ht="15.5" x14ac:dyDescent="0.35">
      <c r="A1738" s="21" t="s">
        <v>634</v>
      </c>
      <c r="B1738" t="str">
        <f>VLOOKUP('Customer Names'!A1738,'Customer Names'!$A$2:$C$2336,3,FALSE)</f>
        <v xml:space="preserve">  Ian</v>
      </c>
      <c r="C1738">
        <f>VLOOKUP(A1738,'Medical Examinations'!$A$1:$L$2336,2, FALSE)</f>
        <v>22.515000000000001</v>
      </c>
      <c r="D1738">
        <f>VLOOKUP(A1738,'Medical Examinations'!$A$1:$L$2336,3,FALSE)</f>
        <v>4.37</v>
      </c>
      <c r="E1738" t="str">
        <f>VLOOKUP(A1738,'Medical Examinations'!$A$1:$L$2336,4,FALSE)</f>
        <v>No</v>
      </c>
      <c r="F1738" t="str">
        <f>VLOOKUP(A1738,'Medical Examinations'!$A$1:$L$2336,5,FALSE)</f>
        <v>No</v>
      </c>
      <c r="G1738" t="str">
        <f>VLOOKUP(A1738,'Medical Examinations'!$A$1:$L$2336,6,FALSE)</f>
        <v>Yes</v>
      </c>
      <c r="H1738" s="25">
        <f>VLOOKUP(A1738,'Medical Examinations'!$A$1:$L$2336,7,FALSE)</f>
        <v>1</v>
      </c>
      <c r="I1738" t="str">
        <f>VLOOKUP(A1738,'Medical Examinations'!$A$1:$L$2336,8,FALSE)</f>
        <v>No</v>
      </c>
      <c r="J1738" t="str">
        <f>VLOOKUP(A1738,'Medical Examinations'!$A$1:$L$2336,11,FALSE)</f>
        <v>Normal Weight</v>
      </c>
      <c r="K1738" t="str">
        <f>VLOOKUP(A1738,'Medical Examinations'!$A$1:$L$2336,12,FALSE)</f>
        <v>Normal</v>
      </c>
      <c r="L1738" t="str">
        <f>VLOOKUP(A1738,'Hospitalisation Details'!$A$1:$M$2344,12,FALSE)</f>
        <v>17-06-1993</v>
      </c>
      <c r="M1738">
        <f>VLOOKUP(A1738,'Hospitalisation Details'!$A$1:$M$2344,6,FALSE)</f>
        <v>5209.58</v>
      </c>
      <c r="N1738" t="str">
        <f>VLOOKUP(A1738,'Hospitalisation Details'!$A$1:$M$2344,7,FALSE)</f>
        <v>tier - 3</v>
      </c>
      <c r="O1738" t="str">
        <f>VLOOKUP(A1738,'Hospitalisation Details'!$A$1:$M$2344,8,FALSE)</f>
        <v>tier - 3</v>
      </c>
      <c r="P1738" t="str">
        <f>VLOOKUP(A1738,'Hospitalisation Details'!$A$1:$M$2344,9,FALSE)</f>
        <v>R1017</v>
      </c>
      <c r="Q1738">
        <f>VLOOKUP(A1738,'Hospitalisation Details'!$A$1:$M$2344,13,FALSE)</f>
        <v>30</v>
      </c>
    </row>
    <row r="1739" spans="1:17" ht="15.5" x14ac:dyDescent="0.35">
      <c r="A1739" s="21" t="s">
        <v>633</v>
      </c>
      <c r="B1739" t="str">
        <f>VLOOKUP('Customer Names'!A1739,'Customer Names'!$A$2:$C$2336,3,FALSE)</f>
        <v xml:space="preserve">  Alex</v>
      </c>
      <c r="C1739">
        <f>VLOOKUP(A1739,'Medical Examinations'!$A$1:$L$2336,2, FALSE)</f>
        <v>18.239999999999998</v>
      </c>
      <c r="D1739">
        <f>VLOOKUP(A1739,'Medical Examinations'!$A$1:$L$2336,3,FALSE)</f>
        <v>5.31</v>
      </c>
      <c r="E1739" t="str">
        <f>VLOOKUP(A1739,'Medical Examinations'!$A$1:$L$2336,4,FALSE)</f>
        <v>yes</v>
      </c>
      <c r="F1739" t="str">
        <f>VLOOKUP(A1739,'Medical Examinations'!$A$1:$L$2336,5,FALSE)</f>
        <v>No</v>
      </c>
      <c r="G1739" t="str">
        <f>VLOOKUP(A1739,'Medical Examinations'!$A$1:$L$2336,6,FALSE)</f>
        <v>Yes</v>
      </c>
      <c r="H1739" s="25">
        <f>VLOOKUP(A1739,'Medical Examinations'!$A$1:$L$2336,7,FALSE)</f>
        <v>1</v>
      </c>
      <c r="I1739" t="str">
        <f>VLOOKUP(A1739,'Medical Examinations'!$A$1:$L$2336,8,FALSE)</f>
        <v>No</v>
      </c>
      <c r="J1739" t="str">
        <f>VLOOKUP(A1739,'Medical Examinations'!$A$1:$L$2336,11,FALSE)</f>
        <v>Underweight</v>
      </c>
      <c r="K1739" t="str">
        <f>VLOOKUP(A1739,'Medical Examinations'!$A$1:$L$2336,12,FALSE)</f>
        <v>Normal</v>
      </c>
      <c r="L1739" t="str">
        <f>VLOOKUP(A1739,'Hospitalisation Details'!$A$1:$M$2344,12,FALSE)</f>
        <v>24-10-1983</v>
      </c>
      <c r="M1739">
        <f>VLOOKUP(A1739,'Hospitalisation Details'!$A$1:$M$2344,6,FALSE)</f>
        <v>5207.97</v>
      </c>
      <c r="N1739" t="str">
        <f>VLOOKUP(A1739,'Hospitalisation Details'!$A$1:$M$2344,7,FALSE)</f>
        <v>tier - 2</v>
      </c>
      <c r="O1739" t="str">
        <f>VLOOKUP(A1739,'Hospitalisation Details'!$A$1:$M$2344,8,FALSE)</f>
        <v>tier - 2</v>
      </c>
      <c r="P1739" t="str">
        <f>VLOOKUP(A1739,'Hospitalisation Details'!$A$1:$M$2344,9,FALSE)</f>
        <v>R1012</v>
      </c>
      <c r="Q1739">
        <f>VLOOKUP(A1739,'Hospitalisation Details'!$A$1:$M$2344,13,FALSE)</f>
        <v>39</v>
      </c>
    </row>
    <row r="1740" spans="1:17" ht="15.5" x14ac:dyDescent="0.35">
      <c r="A1740" s="21" t="s">
        <v>631</v>
      </c>
      <c r="B1740" t="str">
        <f>VLOOKUP('Customer Names'!A1740,'Customer Names'!$A$2:$C$2336,3,FALSE)</f>
        <v xml:space="preserve">  Richard J</v>
      </c>
      <c r="C1740">
        <f>VLOOKUP(A1740,'Medical Examinations'!$A$1:$L$2336,2, FALSE)</f>
        <v>37.28</v>
      </c>
      <c r="D1740">
        <f>VLOOKUP(A1740,'Medical Examinations'!$A$1:$L$2336,3,FALSE)</f>
        <v>4.66</v>
      </c>
      <c r="E1740" t="str">
        <f>VLOOKUP(A1740,'Medical Examinations'!$A$1:$L$2336,4,FALSE)</f>
        <v>No</v>
      </c>
      <c r="F1740" t="str">
        <f>VLOOKUP(A1740,'Medical Examinations'!$A$1:$L$2336,5,FALSE)</f>
        <v>yes</v>
      </c>
      <c r="G1740" t="str">
        <f>VLOOKUP(A1740,'Medical Examinations'!$A$1:$L$2336,6,FALSE)</f>
        <v>No</v>
      </c>
      <c r="H1740" s="25">
        <f>VLOOKUP(A1740,'Medical Examinations'!$A$1:$L$2336,7,FALSE)</f>
        <v>1</v>
      </c>
      <c r="I1740" t="str">
        <f>VLOOKUP(A1740,'Medical Examinations'!$A$1:$L$2336,8,FALSE)</f>
        <v>No</v>
      </c>
      <c r="J1740" t="str">
        <f>VLOOKUP(A1740,'Medical Examinations'!$A$1:$L$2336,11,FALSE)</f>
        <v>Obesity</v>
      </c>
      <c r="K1740" t="str">
        <f>VLOOKUP(A1740,'Medical Examinations'!$A$1:$L$2336,12,FALSE)</f>
        <v>Normal</v>
      </c>
      <c r="L1740" t="str">
        <f>VLOOKUP(A1740,'Hospitalisation Details'!$A$1:$M$2344,12,FALSE)</f>
        <v>06-06-2004</v>
      </c>
      <c r="M1740">
        <f>VLOOKUP(A1740,'Hospitalisation Details'!$A$1:$M$2344,6,FALSE)</f>
        <v>5198.6899999999996</v>
      </c>
      <c r="N1740" t="str">
        <f>VLOOKUP(A1740,'Hospitalisation Details'!$A$1:$M$2344,7,FALSE)</f>
        <v>tier - 2</v>
      </c>
      <c r="O1740" t="str">
        <f>VLOOKUP(A1740,'Hospitalisation Details'!$A$1:$M$2344,8,FALSE)</f>
        <v>tier - 2</v>
      </c>
      <c r="P1740" t="str">
        <f>VLOOKUP(A1740,'Hospitalisation Details'!$A$1:$M$2344,9,FALSE)</f>
        <v>R1022</v>
      </c>
      <c r="Q1740">
        <f>VLOOKUP(A1740,'Hospitalisation Details'!$A$1:$M$2344,13,FALSE)</f>
        <v>19</v>
      </c>
    </row>
    <row r="1741" spans="1:17" ht="15.5" x14ac:dyDescent="0.35">
      <c r="A1741" s="21" t="s">
        <v>630</v>
      </c>
      <c r="B1741" t="str">
        <f>VLOOKUP('Customer Names'!A1741,'Customer Names'!$A$2:$C$2336,3,FALSE)</f>
        <v xml:space="preserve">  Jacqueline N</v>
      </c>
      <c r="C1741">
        <f>VLOOKUP(A1741,'Medical Examinations'!$A$1:$L$2336,2, FALSE)</f>
        <v>18.2</v>
      </c>
      <c r="D1741">
        <f>VLOOKUP(A1741,'Medical Examinations'!$A$1:$L$2336,3,FALSE)</f>
        <v>6.19</v>
      </c>
      <c r="E1741" t="str">
        <f>VLOOKUP(A1741,'Medical Examinations'!$A$1:$L$2336,4,FALSE)</f>
        <v>No</v>
      </c>
      <c r="F1741" t="str">
        <f>VLOOKUP(A1741,'Medical Examinations'!$A$1:$L$2336,5,FALSE)</f>
        <v>No</v>
      </c>
      <c r="G1741" t="str">
        <f>VLOOKUP(A1741,'Medical Examinations'!$A$1:$L$2336,6,FALSE)</f>
        <v>Yes</v>
      </c>
      <c r="H1741" s="25">
        <f>VLOOKUP(A1741,'Medical Examinations'!$A$1:$L$2336,7,FALSE)</f>
        <v>1</v>
      </c>
      <c r="I1741" t="str">
        <f>VLOOKUP(A1741,'Medical Examinations'!$A$1:$L$2336,8,FALSE)</f>
        <v>No</v>
      </c>
      <c r="J1741" t="str">
        <f>VLOOKUP(A1741,'Medical Examinations'!$A$1:$L$2336,11,FALSE)</f>
        <v>Underweight</v>
      </c>
      <c r="K1741" t="str">
        <f>VLOOKUP(A1741,'Medical Examinations'!$A$1:$L$2336,12,FALSE)</f>
        <v>Prediabetes</v>
      </c>
      <c r="L1741" t="str">
        <f>VLOOKUP(A1741,'Hospitalisation Details'!$A$1:$M$2344,12,FALSE)</f>
        <v>12-09-1979</v>
      </c>
      <c r="M1741">
        <f>VLOOKUP(A1741,'Hospitalisation Details'!$A$1:$M$2344,6,FALSE)</f>
        <v>5195.58</v>
      </c>
      <c r="N1741" t="str">
        <f>VLOOKUP(A1741,'Hospitalisation Details'!$A$1:$M$2344,7,FALSE)</f>
        <v>tier - 2</v>
      </c>
      <c r="O1741" t="str">
        <f>VLOOKUP(A1741,'Hospitalisation Details'!$A$1:$M$2344,8,FALSE)</f>
        <v>tier - 2</v>
      </c>
      <c r="P1741" t="str">
        <f>VLOOKUP(A1741,'Hospitalisation Details'!$A$1:$M$2344,9,FALSE)</f>
        <v>R1013</v>
      </c>
      <c r="Q1741">
        <f>VLOOKUP(A1741,'Hospitalisation Details'!$A$1:$M$2344,13,FALSE)</f>
        <v>43</v>
      </c>
    </row>
    <row r="1742" spans="1:17" ht="15.5" x14ac:dyDescent="0.35">
      <c r="A1742" s="21" t="s">
        <v>629</v>
      </c>
      <c r="B1742" t="str">
        <f>VLOOKUP('Customer Names'!A1742,'Customer Names'!$A$2:$C$2336,3,FALSE)</f>
        <v xml:space="preserve">  Cindy</v>
      </c>
      <c r="C1742">
        <f>VLOOKUP(A1742,'Medical Examinations'!$A$1:$L$2336,2, FALSE)</f>
        <v>20.53</v>
      </c>
      <c r="D1742">
        <f>VLOOKUP(A1742,'Medical Examinations'!$A$1:$L$2336,3,FALSE)</f>
        <v>4.8600000000000003</v>
      </c>
      <c r="E1742" t="str">
        <f>VLOOKUP(A1742,'Medical Examinations'!$A$1:$L$2336,4,FALSE)</f>
        <v>No</v>
      </c>
      <c r="F1742" t="str">
        <f>VLOOKUP(A1742,'Medical Examinations'!$A$1:$L$2336,5,FALSE)</f>
        <v>No</v>
      </c>
      <c r="G1742" t="str">
        <f>VLOOKUP(A1742,'Medical Examinations'!$A$1:$L$2336,6,FALSE)</f>
        <v>No</v>
      </c>
      <c r="H1742" s="25">
        <f>VLOOKUP(A1742,'Medical Examinations'!$A$1:$L$2336,7,FALSE)</f>
        <v>1</v>
      </c>
      <c r="I1742" t="str">
        <f>VLOOKUP(A1742,'Medical Examinations'!$A$1:$L$2336,8,FALSE)</f>
        <v>No</v>
      </c>
      <c r="J1742" t="str">
        <f>VLOOKUP(A1742,'Medical Examinations'!$A$1:$L$2336,11,FALSE)</f>
        <v>Normal Weight</v>
      </c>
      <c r="K1742" t="str">
        <f>VLOOKUP(A1742,'Medical Examinations'!$A$1:$L$2336,12,FALSE)</f>
        <v>Normal</v>
      </c>
      <c r="L1742" t="str">
        <f>VLOOKUP(A1742,'Hospitalisation Details'!$A$1:$M$2344,12,FALSE)</f>
        <v>16-10-1984</v>
      </c>
      <c r="M1742">
        <f>VLOOKUP(A1742,'Hospitalisation Details'!$A$1:$M$2344,6,FALSE)</f>
        <v>5177.12</v>
      </c>
      <c r="N1742" t="str">
        <f>VLOOKUP(A1742,'Hospitalisation Details'!$A$1:$M$2344,7,FALSE)</f>
        <v>tier - 2</v>
      </c>
      <c r="O1742" t="str">
        <f>VLOOKUP(A1742,'Hospitalisation Details'!$A$1:$M$2344,8,FALSE)</f>
        <v>tier - 1</v>
      </c>
      <c r="P1742" t="str">
        <f>VLOOKUP(A1742,'Hospitalisation Details'!$A$1:$M$2344,9,FALSE)</f>
        <v>R1013</v>
      </c>
      <c r="Q1742">
        <f>VLOOKUP(A1742,'Hospitalisation Details'!$A$1:$M$2344,13,FALSE)</f>
        <v>38</v>
      </c>
    </row>
    <row r="1743" spans="1:17" ht="15.5" x14ac:dyDescent="0.35">
      <c r="A1743" s="21" t="s">
        <v>628</v>
      </c>
      <c r="B1743" t="str">
        <f>VLOOKUP('Customer Names'!A1743,'Customer Names'!$A$2:$C$2336,3,FALSE)</f>
        <v xml:space="preserve">  Marcia</v>
      </c>
      <c r="C1743">
        <f>VLOOKUP(A1743,'Medical Examinations'!$A$1:$L$2336,2, FALSE)</f>
        <v>23.79</v>
      </c>
      <c r="D1743">
        <f>VLOOKUP(A1743,'Medical Examinations'!$A$1:$L$2336,3,FALSE)</f>
        <v>4.74</v>
      </c>
      <c r="E1743" t="str">
        <f>VLOOKUP(A1743,'Medical Examinations'!$A$1:$L$2336,4,FALSE)</f>
        <v>No</v>
      </c>
      <c r="F1743" t="str">
        <f>VLOOKUP(A1743,'Medical Examinations'!$A$1:$L$2336,5,FALSE)</f>
        <v>No</v>
      </c>
      <c r="G1743" t="str">
        <f>VLOOKUP(A1743,'Medical Examinations'!$A$1:$L$2336,6,FALSE)</f>
        <v>No</v>
      </c>
      <c r="H1743" s="25">
        <f>VLOOKUP(A1743,'Medical Examinations'!$A$1:$L$2336,7,FALSE)</f>
        <v>0</v>
      </c>
      <c r="I1743" t="str">
        <f>VLOOKUP(A1743,'Medical Examinations'!$A$1:$L$2336,8,FALSE)</f>
        <v>No</v>
      </c>
      <c r="J1743" t="str">
        <f>VLOOKUP(A1743,'Medical Examinations'!$A$1:$L$2336,11,FALSE)</f>
        <v>Normal Weight</v>
      </c>
      <c r="K1743" t="str">
        <f>VLOOKUP(A1743,'Medical Examinations'!$A$1:$L$2336,12,FALSE)</f>
        <v>Normal</v>
      </c>
      <c r="L1743" t="str">
        <f>VLOOKUP(A1743,'Hospitalisation Details'!$A$1:$M$2344,12,FALSE)</f>
        <v>29-08-1991</v>
      </c>
      <c r="M1743">
        <f>VLOOKUP(A1743,'Hospitalisation Details'!$A$1:$M$2344,6,FALSE)</f>
        <v>5166.96</v>
      </c>
      <c r="N1743" t="str">
        <f>VLOOKUP(A1743,'Hospitalisation Details'!$A$1:$M$2344,7,FALSE)</f>
        <v>tier - 2</v>
      </c>
      <c r="O1743" t="str">
        <f>VLOOKUP(A1743,'Hospitalisation Details'!$A$1:$M$2344,8,FALSE)</f>
        <v>tier - 2</v>
      </c>
      <c r="P1743" t="str">
        <f>VLOOKUP(A1743,'Hospitalisation Details'!$A$1:$M$2344,9,FALSE)</f>
        <v>R1012</v>
      </c>
      <c r="Q1743">
        <f>VLOOKUP(A1743,'Hospitalisation Details'!$A$1:$M$2344,13,FALSE)</f>
        <v>31</v>
      </c>
    </row>
    <row r="1744" spans="1:17" ht="15.5" x14ac:dyDescent="0.35">
      <c r="A1744" s="21" t="s">
        <v>627</v>
      </c>
      <c r="B1744" t="str">
        <f>VLOOKUP('Customer Names'!A1744,'Customer Names'!$A$2:$C$2336,3,FALSE)</f>
        <v xml:space="preserve">  Samantha R</v>
      </c>
      <c r="C1744">
        <f>VLOOKUP(A1744,'Medical Examinations'!$A$1:$L$2336,2, FALSE)</f>
        <v>29.8</v>
      </c>
      <c r="D1744">
        <f>VLOOKUP(A1744,'Medical Examinations'!$A$1:$L$2336,3,FALSE)</f>
        <v>6.03</v>
      </c>
      <c r="E1744" t="str">
        <f>VLOOKUP(A1744,'Medical Examinations'!$A$1:$L$2336,4,FALSE)</f>
        <v>No</v>
      </c>
      <c r="F1744" t="str">
        <f>VLOOKUP(A1744,'Medical Examinations'!$A$1:$L$2336,5,FALSE)</f>
        <v>No</v>
      </c>
      <c r="G1744" t="str">
        <f>VLOOKUP(A1744,'Medical Examinations'!$A$1:$L$2336,6,FALSE)</f>
        <v>No</v>
      </c>
      <c r="H1744" s="25">
        <f>VLOOKUP(A1744,'Medical Examinations'!$A$1:$L$2336,7,FALSE)</f>
        <v>0</v>
      </c>
      <c r="I1744" t="str">
        <f>VLOOKUP(A1744,'Medical Examinations'!$A$1:$L$2336,8,FALSE)</f>
        <v>No</v>
      </c>
      <c r="J1744" t="str">
        <f>VLOOKUP(A1744,'Medical Examinations'!$A$1:$L$2336,11,FALSE)</f>
        <v>Over Weight</v>
      </c>
      <c r="K1744" t="str">
        <f>VLOOKUP(A1744,'Medical Examinations'!$A$1:$L$2336,12,FALSE)</f>
        <v>Prediabetes</v>
      </c>
      <c r="L1744" t="str">
        <f>VLOOKUP(A1744,'Hospitalisation Details'!$A$1:$M$2344,12,FALSE)</f>
        <v>09-10-1990</v>
      </c>
      <c r="M1744">
        <f>VLOOKUP(A1744,'Hospitalisation Details'!$A$1:$M$2344,6,FALSE)</f>
        <v>5152.13</v>
      </c>
      <c r="N1744" t="str">
        <f>VLOOKUP(A1744,'Hospitalisation Details'!$A$1:$M$2344,7,FALSE)</f>
        <v>tier - 2</v>
      </c>
      <c r="O1744" t="str">
        <f>VLOOKUP(A1744,'Hospitalisation Details'!$A$1:$M$2344,8,FALSE)</f>
        <v>tier - 2</v>
      </c>
      <c r="P1744" t="str">
        <f>VLOOKUP(A1744,'Hospitalisation Details'!$A$1:$M$2344,9,FALSE)</f>
        <v>R1011</v>
      </c>
      <c r="Q1744">
        <f>VLOOKUP(A1744,'Hospitalisation Details'!$A$1:$M$2344,13,FALSE)</f>
        <v>32</v>
      </c>
    </row>
    <row r="1745" spans="1:17" ht="15.5" x14ac:dyDescent="0.35">
      <c r="A1745" s="21" t="s">
        <v>626</v>
      </c>
      <c r="B1745" t="str">
        <f>VLOOKUP('Customer Names'!A1745,'Customer Names'!$A$2:$C$2336,3,FALSE)</f>
        <v xml:space="preserve">  Katie</v>
      </c>
      <c r="C1745">
        <f>VLOOKUP(A1745,'Medical Examinations'!$A$1:$L$2336,2, FALSE)</f>
        <v>31.54</v>
      </c>
      <c r="D1745">
        <f>VLOOKUP(A1745,'Medical Examinations'!$A$1:$L$2336,3,FALSE)</f>
        <v>4.71</v>
      </c>
      <c r="E1745" t="str">
        <f>VLOOKUP(A1745,'Medical Examinations'!$A$1:$L$2336,4,FALSE)</f>
        <v>No</v>
      </c>
      <c r="F1745" t="str">
        <f>VLOOKUP(A1745,'Medical Examinations'!$A$1:$L$2336,5,FALSE)</f>
        <v>No</v>
      </c>
      <c r="G1745" t="str">
        <f>VLOOKUP(A1745,'Medical Examinations'!$A$1:$L$2336,6,FALSE)</f>
        <v>No</v>
      </c>
      <c r="H1745" s="25">
        <f>VLOOKUP(A1745,'Medical Examinations'!$A$1:$L$2336,7,FALSE)</f>
        <v>0</v>
      </c>
      <c r="I1745" t="str">
        <f>VLOOKUP(A1745,'Medical Examinations'!$A$1:$L$2336,8,FALSE)</f>
        <v>No</v>
      </c>
      <c r="J1745" t="str">
        <f>VLOOKUP(A1745,'Medical Examinations'!$A$1:$L$2336,11,FALSE)</f>
        <v>Obesity</v>
      </c>
      <c r="K1745" t="str">
        <f>VLOOKUP(A1745,'Medical Examinations'!$A$1:$L$2336,12,FALSE)</f>
        <v>Normal</v>
      </c>
      <c r="L1745" t="str">
        <f>VLOOKUP(A1745,'Hospitalisation Details'!$A$1:$M$2344,12,FALSE)</f>
        <v>22-08-1990</v>
      </c>
      <c r="M1745">
        <f>VLOOKUP(A1745,'Hospitalisation Details'!$A$1:$M$2344,6,FALSE)</f>
        <v>5148.55</v>
      </c>
      <c r="N1745" t="str">
        <f>VLOOKUP(A1745,'Hospitalisation Details'!$A$1:$M$2344,7,FALSE)</f>
        <v>tier - 2</v>
      </c>
      <c r="O1745" t="str">
        <f>VLOOKUP(A1745,'Hospitalisation Details'!$A$1:$M$2344,8,FALSE)</f>
        <v>tier - 2</v>
      </c>
      <c r="P1745" t="str">
        <f>VLOOKUP(A1745,'Hospitalisation Details'!$A$1:$M$2344,9,FALSE)</f>
        <v>R1024</v>
      </c>
      <c r="Q1745">
        <f>VLOOKUP(A1745,'Hospitalisation Details'!$A$1:$M$2344,13,FALSE)</f>
        <v>32</v>
      </c>
    </row>
    <row r="1746" spans="1:17" ht="15.5" x14ac:dyDescent="0.35">
      <c r="A1746" s="21" t="s">
        <v>625</v>
      </c>
      <c r="B1746" t="str">
        <f>VLOOKUP('Customer Names'!A1746,'Customer Names'!$A$2:$C$2336,3,FALSE)</f>
        <v xml:space="preserve">  John P</v>
      </c>
      <c r="C1746">
        <f>VLOOKUP(A1746,'Medical Examinations'!$A$1:$L$2336,2, FALSE)</f>
        <v>20.82</v>
      </c>
      <c r="D1746">
        <f>VLOOKUP(A1746,'Medical Examinations'!$A$1:$L$2336,3,FALSE)</f>
        <v>5.55</v>
      </c>
      <c r="E1746" t="str">
        <f>VLOOKUP(A1746,'Medical Examinations'!$A$1:$L$2336,4,FALSE)</f>
        <v>No</v>
      </c>
      <c r="F1746" t="str">
        <f>VLOOKUP(A1746,'Medical Examinations'!$A$1:$L$2336,5,FALSE)</f>
        <v>No</v>
      </c>
      <c r="G1746" t="str">
        <f>VLOOKUP(A1746,'Medical Examinations'!$A$1:$L$2336,6,FALSE)</f>
        <v>No</v>
      </c>
      <c r="H1746" s="25">
        <f>VLOOKUP(A1746,'Medical Examinations'!$A$1:$L$2336,7,FALSE)</f>
        <v>1</v>
      </c>
      <c r="I1746" t="str">
        <f>VLOOKUP(A1746,'Medical Examinations'!$A$1:$L$2336,8,FALSE)</f>
        <v>No</v>
      </c>
      <c r="J1746" t="str">
        <f>VLOOKUP(A1746,'Medical Examinations'!$A$1:$L$2336,11,FALSE)</f>
        <v>Normal Weight</v>
      </c>
      <c r="K1746" t="str">
        <f>VLOOKUP(A1746,'Medical Examinations'!$A$1:$L$2336,12,FALSE)</f>
        <v>Normal</v>
      </c>
      <c r="L1746" t="str">
        <f>VLOOKUP(A1746,'Hospitalisation Details'!$A$1:$M$2344,12,FALSE)</f>
        <v>22-08-1984</v>
      </c>
      <c r="M1746">
        <f>VLOOKUP(A1746,'Hospitalisation Details'!$A$1:$M$2344,6,FALSE)</f>
        <v>5144.18</v>
      </c>
      <c r="N1746" t="str">
        <f>VLOOKUP(A1746,'Hospitalisation Details'!$A$1:$M$2344,7,FALSE)</f>
        <v>tier - 2</v>
      </c>
      <c r="O1746" t="str">
        <f>VLOOKUP(A1746,'Hospitalisation Details'!$A$1:$M$2344,8,FALSE)</f>
        <v>tier - 1</v>
      </c>
      <c r="P1746" t="str">
        <f>VLOOKUP(A1746,'Hospitalisation Details'!$A$1:$M$2344,9,FALSE)</f>
        <v>R1013</v>
      </c>
      <c r="Q1746">
        <f>VLOOKUP(A1746,'Hospitalisation Details'!$A$1:$M$2344,13,FALSE)</f>
        <v>38</v>
      </c>
    </row>
    <row r="1747" spans="1:17" ht="15.5" x14ac:dyDescent="0.35">
      <c r="A1747" s="21" t="s">
        <v>624</v>
      </c>
      <c r="B1747" t="str">
        <f>VLOOKUP('Customer Names'!A1747,'Customer Names'!$A$2:$C$2336,3,FALSE)</f>
        <v xml:space="preserve">  Rachel</v>
      </c>
      <c r="C1747">
        <f>VLOOKUP(A1747,'Medical Examinations'!$A$1:$L$2336,2, FALSE)</f>
        <v>38.83</v>
      </c>
      <c r="D1747">
        <f>VLOOKUP(A1747,'Medical Examinations'!$A$1:$L$2336,3,FALSE)</f>
        <v>4.78</v>
      </c>
      <c r="E1747" t="str">
        <f>VLOOKUP(A1747,'Medical Examinations'!$A$1:$L$2336,4,FALSE)</f>
        <v>No</v>
      </c>
      <c r="F1747" t="str">
        <f>VLOOKUP(A1747,'Medical Examinations'!$A$1:$L$2336,5,FALSE)</f>
        <v>No</v>
      </c>
      <c r="G1747" t="str">
        <f>VLOOKUP(A1747,'Medical Examinations'!$A$1:$L$2336,6,FALSE)</f>
        <v>Yes</v>
      </c>
      <c r="H1747" s="25">
        <f>VLOOKUP(A1747,'Medical Examinations'!$A$1:$L$2336,7,FALSE)</f>
        <v>1</v>
      </c>
      <c r="I1747" t="str">
        <f>VLOOKUP(A1747,'Medical Examinations'!$A$1:$L$2336,8,FALSE)</f>
        <v>No</v>
      </c>
      <c r="J1747" t="str">
        <f>VLOOKUP(A1747,'Medical Examinations'!$A$1:$L$2336,11,FALSE)</f>
        <v>Obesity</v>
      </c>
      <c r="K1747" t="str">
        <f>VLOOKUP(A1747,'Medical Examinations'!$A$1:$L$2336,12,FALSE)</f>
        <v>Normal</v>
      </c>
      <c r="L1747" t="str">
        <f>VLOOKUP(A1747,'Hospitalisation Details'!$A$1:$M$2344,12,FALSE)</f>
        <v>10-12-1993</v>
      </c>
      <c r="M1747">
        <f>VLOOKUP(A1747,'Hospitalisation Details'!$A$1:$M$2344,6,FALSE)</f>
        <v>5138.26</v>
      </c>
      <c r="N1747" t="str">
        <f>VLOOKUP(A1747,'Hospitalisation Details'!$A$1:$M$2344,7,FALSE)</f>
        <v>tier - 2</v>
      </c>
      <c r="O1747" t="str">
        <f>VLOOKUP(A1747,'Hospitalisation Details'!$A$1:$M$2344,8,FALSE)</f>
        <v>tier - 2</v>
      </c>
      <c r="P1747" t="str">
        <f>VLOOKUP(A1747,'Hospitalisation Details'!$A$1:$M$2344,9,FALSE)</f>
        <v>R1013</v>
      </c>
      <c r="Q1747">
        <f>VLOOKUP(A1747,'Hospitalisation Details'!$A$1:$M$2344,13,FALSE)</f>
        <v>29</v>
      </c>
    </row>
    <row r="1748" spans="1:17" ht="15.5" x14ac:dyDescent="0.35">
      <c r="A1748" s="21" t="s">
        <v>623</v>
      </c>
      <c r="B1748" t="str">
        <f>VLOOKUP('Customer Names'!A1748,'Customer Names'!$A$2:$C$2336,3,FALSE)</f>
        <v xml:space="preserve">  Isabelle</v>
      </c>
      <c r="C1748">
        <f>VLOOKUP(A1748,'Medical Examinations'!$A$1:$L$2336,2, FALSE)</f>
        <v>23.44</v>
      </c>
      <c r="D1748">
        <f>VLOOKUP(A1748,'Medical Examinations'!$A$1:$L$2336,3,FALSE)</f>
        <v>4.6500000000000004</v>
      </c>
      <c r="E1748" t="str">
        <f>VLOOKUP(A1748,'Medical Examinations'!$A$1:$L$2336,4,FALSE)</f>
        <v>yes</v>
      </c>
      <c r="F1748" t="str">
        <f>VLOOKUP(A1748,'Medical Examinations'!$A$1:$L$2336,5,FALSE)</f>
        <v>No</v>
      </c>
      <c r="G1748" t="str">
        <f>VLOOKUP(A1748,'Medical Examinations'!$A$1:$L$2336,6,FALSE)</f>
        <v>No</v>
      </c>
      <c r="H1748" s="25">
        <f>VLOOKUP(A1748,'Medical Examinations'!$A$1:$L$2336,7,FALSE)</f>
        <v>1</v>
      </c>
      <c r="I1748" t="str">
        <f>VLOOKUP(A1748,'Medical Examinations'!$A$1:$L$2336,8,FALSE)</f>
        <v>No</v>
      </c>
      <c r="J1748" t="str">
        <f>VLOOKUP(A1748,'Medical Examinations'!$A$1:$L$2336,11,FALSE)</f>
        <v>Normal Weight</v>
      </c>
      <c r="K1748" t="str">
        <f>VLOOKUP(A1748,'Medical Examinations'!$A$1:$L$2336,12,FALSE)</f>
        <v>Normal</v>
      </c>
      <c r="L1748" t="str">
        <f>VLOOKUP(A1748,'Hospitalisation Details'!$A$1:$M$2344,12,FALSE)</f>
        <v>15-09-1988</v>
      </c>
      <c r="M1748">
        <f>VLOOKUP(A1748,'Hospitalisation Details'!$A$1:$M$2344,6,FALSE)</f>
        <v>5136.75</v>
      </c>
      <c r="N1748" t="str">
        <f>VLOOKUP(A1748,'Hospitalisation Details'!$A$1:$M$2344,7,FALSE)</f>
        <v>tier - 2</v>
      </c>
      <c r="O1748" t="str">
        <f>VLOOKUP(A1748,'Hospitalisation Details'!$A$1:$M$2344,8,FALSE)</f>
        <v>tier - 1</v>
      </c>
      <c r="P1748" t="str">
        <f>VLOOKUP(A1748,'Hospitalisation Details'!$A$1:$M$2344,9,FALSE)</f>
        <v>R1013</v>
      </c>
      <c r="Q1748">
        <f>VLOOKUP(A1748,'Hospitalisation Details'!$A$1:$M$2344,13,FALSE)</f>
        <v>34</v>
      </c>
    </row>
    <row r="1749" spans="1:17" ht="15.5" x14ac:dyDescent="0.35">
      <c r="A1749" s="21" t="s">
        <v>622</v>
      </c>
      <c r="B1749" t="str">
        <f>VLOOKUP('Customer Names'!A1749,'Customer Names'!$A$2:$C$2336,3,FALSE)</f>
        <v xml:space="preserve">  Neil</v>
      </c>
      <c r="C1749">
        <f>VLOOKUP(A1749,'Medical Examinations'!$A$1:$L$2336,2, FALSE)</f>
        <v>24.13</v>
      </c>
      <c r="D1749">
        <f>VLOOKUP(A1749,'Medical Examinations'!$A$1:$L$2336,3,FALSE)</f>
        <v>5.2</v>
      </c>
      <c r="E1749" t="str">
        <f>VLOOKUP(A1749,'Medical Examinations'!$A$1:$L$2336,4,FALSE)</f>
        <v>No</v>
      </c>
      <c r="F1749" t="str">
        <f>VLOOKUP(A1749,'Medical Examinations'!$A$1:$L$2336,5,FALSE)</f>
        <v>No</v>
      </c>
      <c r="G1749" t="str">
        <f>VLOOKUP(A1749,'Medical Examinations'!$A$1:$L$2336,6,FALSE)</f>
        <v>No</v>
      </c>
      <c r="H1749" s="25">
        <f>VLOOKUP(A1749,'Medical Examinations'!$A$1:$L$2336,7,FALSE)</f>
        <v>1</v>
      </c>
      <c r="I1749" t="str">
        <f>VLOOKUP(A1749,'Medical Examinations'!$A$1:$L$2336,8,FALSE)</f>
        <v>No</v>
      </c>
      <c r="J1749" t="str">
        <f>VLOOKUP(A1749,'Medical Examinations'!$A$1:$L$2336,11,FALSE)</f>
        <v>Normal Weight</v>
      </c>
      <c r="K1749" t="str">
        <f>VLOOKUP(A1749,'Medical Examinations'!$A$1:$L$2336,12,FALSE)</f>
        <v>Normal</v>
      </c>
      <c r="L1749" t="str">
        <f>VLOOKUP(A1749,'Hospitalisation Details'!$A$1:$M$2344,12,FALSE)</f>
        <v>13-09-1987</v>
      </c>
      <c r="M1749">
        <f>VLOOKUP(A1749,'Hospitalisation Details'!$A$1:$M$2344,6,FALSE)</f>
        <v>5125.22</v>
      </c>
      <c r="N1749" t="str">
        <f>VLOOKUP(A1749,'Hospitalisation Details'!$A$1:$M$2344,7,FALSE)</f>
        <v>tier - 1</v>
      </c>
      <c r="O1749" t="str">
        <f>VLOOKUP(A1749,'Hospitalisation Details'!$A$1:$M$2344,8,FALSE)</f>
        <v>tier - 2</v>
      </c>
      <c r="P1749" t="str">
        <f>VLOOKUP(A1749,'Hospitalisation Details'!$A$1:$M$2344,9,FALSE)</f>
        <v>R1012</v>
      </c>
      <c r="Q1749">
        <f>VLOOKUP(A1749,'Hospitalisation Details'!$A$1:$M$2344,13,FALSE)</f>
        <v>35</v>
      </c>
    </row>
    <row r="1750" spans="1:17" ht="15.5" x14ac:dyDescent="0.35">
      <c r="A1750" s="21" t="s">
        <v>621</v>
      </c>
      <c r="B1750" t="str">
        <f>VLOOKUP('Customer Names'!A1750,'Customer Names'!$A$2:$C$2336,3,FALSE)</f>
        <v xml:space="preserve">  Tom</v>
      </c>
      <c r="C1750">
        <f>VLOOKUP(A1750,'Medical Examinations'!$A$1:$L$2336,2, FALSE)</f>
        <v>42.13</v>
      </c>
      <c r="D1750">
        <f>VLOOKUP(A1750,'Medical Examinations'!$A$1:$L$2336,3,FALSE)</f>
        <v>4.54</v>
      </c>
      <c r="E1750" t="str">
        <f>VLOOKUP(A1750,'Medical Examinations'!$A$1:$L$2336,4,FALSE)</f>
        <v>yes</v>
      </c>
      <c r="F1750" t="str">
        <f>VLOOKUP(A1750,'Medical Examinations'!$A$1:$L$2336,5,FALSE)</f>
        <v>No</v>
      </c>
      <c r="G1750" t="str">
        <f>VLOOKUP(A1750,'Medical Examinations'!$A$1:$L$2336,6,FALSE)</f>
        <v>No</v>
      </c>
      <c r="H1750" s="25">
        <f>VLOOKUP(A1750,'Medical Examinations'!$A$1:$L$2336,7,FALSE)</f>
        <v>1</v>
      </c>
      <c r="I1750" t="str">
        <f>VLOOKUP(A1750,'Medical Examinations'!$A$1:$L$2336,8,FALSE)</f>
        <v>No</v>
      </c>
      <c r="J1750" t="str">
        <f>VLOOKUP(A1750,'Medical Examinations'!$A$1:$L$2336,11,FALSE)</f>
        <v>Obesity</v>
      </c>
      <c r="K1750" t="str">
        <f>VLOOKUP(A1750,'Medical Examinations'!$A$1:$L$2336,12,FALSE)</f>
        <v>Normal</v>
      </c>
      <c r="L1750" t="str">
        <f>VLOOKUP(A1750,'Hospitalisation Details'!$A$1:$M$2344,12,FALSE)</f>
        <v>01-11-1988</v>
      </c>
      <c r="M1750">
        <f>VLOOKUP(A1750,'Hospitalisation Details'!$A$1:$M$2344,6,FALSE)</f>
        <v>5124.1899999999996</v>
      </c>
      <c r="N1750" t="str">
        <f>VLOOKUP(A1750,'Hospitalisation Details'!$A$1:$M$2344,7,FALSE)</f>
        <v>tier - 2</v>
      </c>
      <c r="O1750" t="str">
        <f>VLOOKUP(A1750,'Hospitalisation Details'!$A$1:$M$2344,8,FALSE)</f>
        <v>tier - 3</v>
      </c>
      <c r="P1750" t="str">
        <f>VLOOKUP(A1750,'Hospitalisation Details'!$A$1:$M$2344,9,FALSE)</f>
        <v>R1013</v>
      </c>
      <c r="Q1750">
        <f>VLOOKUP(A1750,'Hospitalisation Details'!$A$1:$M$2344,13,FALSE)</f>
        <v>34</v>
      </c>
    </row>
    <row r="1751" spans="1:17" ht="15.5" x14ac:dyDescent="0.35">
      <c r="A1751" s="21" t="s">
        <v>620</v>
      </c>
      <c r="B1751" t="str">
        <f>VLOOKUP('Customer Names'!A1751,'Customer Names'!$A$2:$C$2336,3,FALSE)</f>
        <v xml:space="preserve">  Nathan</v>
      </c>
      <c r="C1751">
        <f>VLOOKUP(A1751,'Medical Examinations'!$A$1:$L$2336,2, FALSE)</f>
        <v>17.86</v>
      </c>
      <c r="D1751">
        <f>VLOOKUP(A1751,'Medical Examinations'!$A$1:$L$2336,3,FALSE)</f>
        <v>4.1100000000000003</v>
      </c>
      <c r="E1751" t="str">
        <f>VLOOKUP(A1751,'Medical Examinations'!$A$1:$L$2336,4,FALSE)</f>
        <v>No</v>
      </c>
      <c r="F1751" t="str">
        <f>VLOOKUP(A1751,'Medical Examinations'!$A$1:$L$2336,5,FALSE)</f>
        <v>No</v>
      </c>
      <c r="G1751" t="str">
        <f>VLOOKUP(A1751,'Medical Examinations'!$A$1:$L$2336,6,FALSE)</f>
        <v>No</v>
      </c>
      <c r="H1751" s="25">
        <f>VLOOKUP(A1751,'Medical Examinations'!$A$1:$L$2336,7,FALSE)</f>
        <v>1</v>
      </c>
      <c r="I1751" t="str">
        <f>VLOOKUP(A1751,'Medical Examinations'!$A$1:$L$2336,8,FALSE)</f>
        <v>No</v>
      </c>
      <c r="J1751" t="str">
        <f>VLOOKUP(A1751,'Medical Examinations'!$A$1:$L$2336,11,FALSE)</f>
        <v>Underweight</v>
      </c>
      <c r="K1751" t="str">
        <f>VLOOKUP(A1751,'Medical Examinations'!$A$1:$L$2336,12,FALSE)</f>
        <v>Normal</v>
      </c>
      <c r="L1751" t="str">
        <f>VLOOKUP(A1751,'Hospitalisation Details'!$A$1:$M$2344,12,FALSE)</f>
        <v>18-11-1987</v>
      </c>
      <c r="M1751">
        <f>VLOOKUP(A1751,'Hospitalisation Details'!$A$1:$M$2344,6,FALSE)</f>
        <v>5116.5</v>
      </c>
      <c r="N1751" t="str">
        <f>VLOOKUP(A1751,'Hospitalisation Details'!$A$1:$M$2344,7,FALSE)</f>
        <v>tier - 2</v>
      </c>
      <c r="O1751" t="str">
        <f>VLOOKUP(A1751,'Hospitalisation Details'!$A$1:$M$2344,8,FALSE)</f>
        <v>tier - 2</v>
      </c>
      <c r="P1751" t="str">
        <f>VLOOKUP(A1751,'Hospitalisation Details'!$A$1:$M$2344,9,FALSE)</f>
        <v>R1012</v>
      </c>
      <c r="Q1751">
        <f>VLOOKUP(A1751,'Hospitalisation Details'!$A$1:$M$2344,13,FALSE)</f>
        <v>35</v>
      </c>
    </row>
    <row r="1752" spans="1:17" ht="15.5" x14ac:dyDescent="0.35">
      <c r="A1752" s="21" t="s">
        <v>619</v>
      </c>
      <c r="B1752" t="str">
        <f>VLOOKUP('Customer Names'!A1752,'Customer Names'!$A$2:$C$2336,3,FALSE)</f>
        <v xml:space="preserve">  Kelli N</v>
      </c>
      <c r="C1752">
        <f>VLOOKUP(A1752,'Medical Examinations'!$A$1:$L$2336,2, FALSE)</f>
        <v>32.78</v>
      </c>
      <c r="D1752">
        <f>VLOOKUP(A1752,'Medical Examinations'!$A$1:$L$2336,3,FALSE)</f>
        <v>4.63</v>
      </c>
      <c r="E1752" t="str">
        <f>VLOOKUP(A1752,'Medical Examinations'!$A$1:$L$2336,4,FALSE)</f>
        <v>No</v>
      </c>
      <c r="F1752" t="str">
        <f>VLOOKUP(A1752,'Medical Examinations'!$A$1:$L$2336,5,FALSE)</f>
        <v>No</v>
      </c>
      <c r="G1752" t="str">
        <f>VLOOKUP(A1752,'Medical Examinations'!$A$1:$L$2336,6,FALSE)</f>
        <v>No</v>
      </c>
      <c r="H1752" s="25">
        <f>VLOOKUP(A1752,'Medical Examinations'!$A$1:$L$2336,7,FALSE)</f>
        <v>0</v>
      </c>
      <c r="I1752" t="str">
        <f>VLOOKUP(A1752,'Medical Examinations'!$A$1:$L$2336,8,FALSE)</f>
        <v>No</v>
      </c>
      <c r="J1752" t="str">
        <f>VLOOKUP(A1752,'Medical Examinations'!$A$1:$L$2336,11,FALSE)</f>
        <v>Obesity</v>
      </c>
      <c r="K1752" t="str">
        <f>VLOOKUP(A1752,'Medical Examinations'!$A$1:$L$2336,12,FALSE)</f>
        <v>Normal</v>
      </c>
      <c r="L1752" t="str">
        <f>VLOOKUP(A1752,'Hospitalisation Details'!$A$1:$M$2344,12,FALSE)</f>
        <v>19-06-1999</v>
      </c>
      <c r="M1752">
        <f>VLOOKUP(A1752,'Hospitalisation Details'!$A$1:$M$2344,6,FALSE)</f>
        <v>5087.92</v>
      </c>
      <c r="N1752" t="str">
        <f>VLOOKUP(A1752,'Hospitalisation Details'!$A$1:$M$2344,7,FALSE)</f>
        <v>tier - 2</v>
      </c>
      <c r="O1752" t="str">
        <f>VLOOKUP(A1752,'Hospitalisation Details'!$A$1:$M$2344,8,FALSE)</f>
        <v>tier - 2</v>
      </c>
      <c r="P1752" t="str">
        <f>VLOOKUP(A1752,'Hospitalisation Details'!$A$1:$M$2344,9,FALSE)</f>
        <v>R1026</v>
      </c>
      <c r="Q1752">
        <f>VLOOKUP(A1752,'Hospitalisation Details'!$A$1:$M$2344,13,FALSE)</f>
        <v>24</v>
      </c>
    </row>
    <row r="1753" spans="1:17" ht="15.5" x14ac:dyDescent="0.35">
      <c r="A1753" s="21" t="s">
        <v>618</v>
      </c>
      <c r="B1753" t="str">
        <f>VLOOKUP('Customer Names'!A1753,'Customer Names'!$A$2:$C$2336,3,FALSE)</f>
        <v xml:space="preserve">  Scott M</v>
      </c>
      <c r="C1753">
        <f>VLOOKUP(A1753,'Medical Examinations'!$A$1:$L$2336,2, FALSE)</f>
        <v>23.9</v>
      </c>
      <c r="D1753">
        <f>VLOOKUP(A1753,'Medical Examinations'!$A$1:$L$2336,3,FALSE)</f>
        <v>6.06</v>
      </c>
      <c r="E1753" t="str">
        <f>VLOOKUP(A1753,'Medical Examinations'!$A$1:$L$2336,4,FALSE)</f>
        <v>yes</v>
      </c>
      <c r="F1753" t="str">
        <f>VLOOKUP(A1753,'Medical Examinations'!$A$1:$L$2336,5,FALSE)</f>
        <v>No</v>
      </c>
      <c r="G1753" t="str">
        <f>VLOOKUP(A1753,'Medical Examinations'!$A$1:$L$2336,6,FALSE)</f>
        <v>Yes</v>
      </c>
      <c r="H1753" s="25">
        <f>VLOOKUP(A1753,'Medical Examinations'!$A$1:$L$2336,7,FALSE)</f>
        <v>1</v>
      </c>
      <c r="I1753" t="str">
        <f>VLOOKUP(A1753,'Medical Examinations'!$A$1:$L$2336,8,FALSE)</f>
        <v>No</v>
      </c>
      <c r="J1753" t="str">
        <f>VLOOKUP(A1753,'Medical Examinations'!$A$1:$L$2336,11,FALSE)</f>
        <v>Normal Weight</v>
      </c>
      <c r="K1753" t="str">
        <f>VLOOKUP(A1753,'Medical Examinations'!$A$1:$L$2336,12,FALSE)</f>
        <v>Prediabetes</v>
      </c>
      <c r="L1753" t="str">
        <f>VLOOKUP(A1753,'Hospitalisation Details'!$A$1:$M$2344,12,FALSE)</f>
        <v>14-07-1997</v>
      </c>
      <c r="M1753">
        <f>VLOOKUP(A1753,'Hospitalisation Details'!$A$1:$M$2344,6,FALSE)</f>
        <v>5080.1000000000004</v>
      </c>
      <c r="N1753" t="str">
        <f>VLOOKUP(A1753,'Hospitalisation Details'!$A$1:$M$2344,7,FALSE)</f>
        <v>tier - 3</v>
      </c>
      <c r="O1753" t="str">
        <f>VLOOKUP(A1753,'Hospitalisation Details'!$A$1:$M$2344,8,FALSE)</f>
        <v>tier - 2</v>
      </c>
      <c r="P1753" t="str">
        <f>VLOOKUP(A1753,'Hospitalisation Details'!$A$1:$M$2344,9,FALSE)</f>
        <v>R1011</v>
      </c>
      <c r="Q1753">
        <f>VLOOKUP(A1753,'Hospitalisation Details'!$A$1:$M$2344,13,FALSE)</f>
        <v>26</v>
      </c>
    </row>
    <row r="1754" spans="1:17" ht="15.5" x14ac:dyDescent="0.35">
      <c r="A1754" s="21" t="s">
        <v>617</v>
      </c>
      <c r="B1754" t="str">
        <f>VLOOKUP('Customer Names'!A1754,'Customer Names'!$A$2:$C$2336,3,FALSE)</f>
        <v xml:space="preserve">  Grant A</v>
      </c>
      <c r="C1754">
        <f>VLOOKUP(A1754,'Medical Examinations'!$A$1:$L$2336,2, FALSE)</f>
        <v>15.47</v>
      </c>
      <c r="D1754">
        <f>VLOOKUP(A1754,'Medical Examinations'!$A$1:$L$2336,3,FALSE)</f>
        <v>8.43</v>
      </c>
      <c r="E1754" t="str">
        <f>VLOOKUP(A1754,'Medical Examinations'!$A$1:$L$2336,4,FALSE)</f>
        <v>No</v>
      </c>
      <c r="F1754" t="str">
        <f>VLOOKUP(A1754,'Medical Examinations'!$A$1:$L$2336,5,FALSE)</f>
        <v>No</v>
      </c>
      <c r="G1754" t="str">
        <f>VLOOKUP(A1754,'Medical Examinations'!$A$1:$L$2336,6,FALSE)</f>
        <v>No</v>
      </c>
      <c r="H1754" s="25">
        <f>VLOOKUP(A1754,'Medical Examinations'!$A$1:$L$2336,7,FALSE)</f>
        <v>0</v>
      </c>
      <c r="I1754" t="str">
        <f>VLOOKUP(A1754,'Medical Examinations'!$A$1:$L$2336,8,FALSE)</f>
        <v>No</v>
      </c>
      <c r="J1754" t="str">
        <f>VLOOKUP(A1754,'Medical Examinations'!$A$1:$L$2336,11,FALSE)</f>
        <v>Underweight</v>
      </c>
      <c r="K1754" t="str">
        <f>VLOOKUP(A1754,'Medical Examinations'!$A$1:$L$2336,12,FALSE)</f>
        <v>Diabetes</v>
      </c>
      <c r="L1754" t="str">
        <f>VLOOKUP(A1754,'Hospitalisation Details'!$A$1:$M$2344,12,FALSE)</f>
        <v>22-11-1978</v>
      </c>
      <c r="M1754">
        <f>VLOOKUP(A1754,'Hospitalisation Details'!$A$1:$M$2344,6,FALSE)</f>
        <v>5077.1899999999996</v>
      </c>
      <c r="N1754" t="str">
        <f>VLOOKUP(A1754,'Hospitalisation Details'!$A$1:$M$2344,7,FALSE)</f>
        <v>tier - 2</v>
      </c>
      <c r="O1754" t="str">
        <f>VLOOKUP(A1754,'Hospitalisation Details'!$A$1:$M$2344,8,FALSE)</f>
        <v>tier - 3</v>
      </c>
      <c r="P1754" t="str">
        <f>VLOOKUP(A1754,'Hospitalisation Details'!$A$1:$M$2344,9,FALSE)</f>
        <v>R1012</v>
      </c>
      <c r="Q1754">
        <f>VLOOKUP(A1754,'Hospitalisation Details'!$A$1:$M$2344,13,FALSE)</f>
        <v>44</v>
      </c>
    </row>
    <row r="1755" spans="1:17" ht="15.5" x14ac:dyDescent="0.35">
      <c r="A1755" s="21" t="s">
        <v>616</v>
      </c>
      <c r="B1755" t="str">
        <f>VLOOKUP('Customer Names'!A1755,'Customer Names'!$A$2:$C$2336,3,FALSE)</f>
        <v xml:space="preserve">  Jonathan C</v>
      </c>
      <c r="C1755">
        <f>VLOOKUP(A1755,'Medical Examinations'!$A$1:$L$2336,2, FALSE)</f>
        <v>28.54</v>
      </c>
      <c r="D1755">
        <f>VLOOKUP(A1755,'Medical Examinations'!$A$1:$L$2336,3,FALSE)</f>
        <v>5.51</v>
      </c>
      <c r="E1755" t="str">
        <f>VLOOKUP(A1755,'Medical Examinations'!$A$1:$L$2336,4,FALSE)</f>
        <v>No</v>
      </c>
      <c r="F1755" t="str">
        <f>VLOOKUP(A1755,'Medical Examinations'!$A$1:$L$2336,5,FALSE)</f>
        <v>No</v>
      </c>
      <c r="G1755" t="str">
        <f>VLOOKUP(A1755,'Medical Examinations'!$A$1:$L$2336,6,FALSE)</f>
        <v>Yes</v>
      </c>
      <c r="H1755" s="25">
        <f>VLOOKUP(A1755,'Medical Examinations'!$A$1:$L$2336,7,FALSE)</f>
        <v>1</v>
      </c>
      <c r="I1755" t="str">
        <f>VLOOKUP(A1755,'Medical Examinations'!$A$1:$L$2336,8,FALSE)</f>
        <v>No</v>
      </c>
      <c r="J1755" t="str">
        <f>VLOOKUP(A1755,'Medical Examinations'!$A$1:$L$2336,11,FALSE)</f>
        <v>Over Weight</v>
      </c>
      <c r="K1755" t="str">
        <f>VLOOKUP(A1755,'Medical Examinations'!$A$1:$L$2336,12,FALSE)</f>
        <v>Normal</v>
      </c>
      <c r="L1755" t="str">
        <f>VLOOKUP(A1755,'Hospitalisation Details'!$A$1:$M$2344,12,FALSE)</f>
        <v>11-06-1993</v>
      </c>
      <c r="M1755">
        <f>VLOOKUP(A1755,'Hospitalisation Details'!$A$1:$M$2344,6,FALSE)</f>
        <v>5059.5600000000004</v>
      </c>
      <c r="N1755" t="str">
        <f>VLOOKUP(A1755,'Hospitalisation Details'!$A$1:$M$2344,7,FALSE)</f>
        <v>tier - 2</v>
      </c>
      <c r="O1755" t="str">
        <f>VLOOKUP(A1755,'Hospitalisation Details'!$A$1:$M$2344,8,FALSE)</f>
        <v>tier - 1</v>
      </c>
      <c r="P1755" t="str">
        <f>VLOOKUP(A1755,'Hospitalisation Details'!$A$1:$M$2344,9,FALSE)</f>
        <v>R1021</v>
      </c>
      <c r="Q1755">
        <f>VLOOKUP(A1755,'Hospitalisation Details'!$A$1:$M$2344,13,FALSE)</f>
        <v>30</v>
      </c>
    </row>
    <row r="1756" spans="1:17" ht="15.5" x14ac:dyDescent="0.35">
      <c r="A1756" s="21" t="s">
        <v>615</v>
      </c>
      <c r="B1756" t="str">
        <f>VLOOKUP('Customer Names'!A1756,'Customer Names'!$A$2:$C$2336,3,FALSE)</f>
        <v xml:space="preserve">  Rachael M</v>
      </c>
      <c r="C1756">
        <f>VLOOKUP(A1756,'Medical Examinations'!$A$1:$L$2336,2, FALSE)</f>
        <v>18.54</v>
      </c>
      <c r="D1756">
        <f>VLOOKUP(A1756,'Medical Examinations'!$A$1:$L$2336,3,FALSE)</f>
        <v>4.95</v>
      </c>
      <c r="E1756" t="str">
        <f>VLOOKUP(A1756,'Medical Examinations'!$A$1:$L$2336,4,FALSE)</f>
        <v>No</v>
      </c>
      <c r="F1756" t="str">
        <f>VLOOKUP(A1756,'Medical Examinations'!$A$1:$L$2336,5,FALSE)</f>
        <v>No</v>
      </c>
      <c r="G1756" t="str">
        <f>VLOOKUP(A1756,'Medical Examinations'!$A$1:$L$2336,6,FALSE)</f>
        <v>No</v>
      </c>
      <c r="H1756" s="25">
        <f>VLOOKUP(A1756,'Medical Examinations'!$A$1:$L$2336,7,FALSE)</f>
        <v>0</v>
      </c>
      <c r="I1756" t="str">
        <f>VLOOKUP(A1756,'Medical Examinations'!$A$1:$L$2336,8,FALSE)</f>
        <v>No</v>
      </c>
      <c r="J1756" t="str">
        <f>VLOOKUP(A1756,'Medical Examinations'!$A$1:$L$2336,11,FALSE)</f>
        <v>Normal Weight</v>
      </c>
      <c r="K1756" t="str">
        <f>VLOOKUP(A1756,'Medical Examinations'!$A$1:$L$2336,12,FALSE)</f>
        <v>Normal</v>
      </c>
      <c r="L1756" t="str">
        <f>VLOOKUP(A1756,'Hospitalisation Details'!$A$1:$M$2344,12,FALSE)</f>
        <v>07-09-1980</v>
      </c>
      <c r="M1756">
        <f>VLOOKUP(A1756,'Hospitalisation Details'!$A$1:$M$2344,6,FALSE)</f>
        <v>5054.05</v>
      </c>
      <c r="N1756" t="str">
        <f>VLOOKUP(A1756,'Hospitalisation Details'!$A$1:$M$2344,7,FALSE)</f>
        <v>tier - 2</v>
      </c>
      <c r="O1756" t="str">
        <f>VLOOKUP(A1756,'Hospitalisation Details'!$A$1:$M$2344,8,FALSE)</f>
        <v>tier - 2</v>
      </c>
      <c r="P1756" t="str">
        <f>VLOOKUP(A1756,'Hospitalisation Details'!$A$1:$M$2344,9,FALSE)</f>
        <v>R1013</v>
      </c>
      <c r="Q1756">
        <f>VLOOKUP(A1756,'Hospitalisation Details'!$A$1:$M$2344,13,FALSE)</f>
        <v>42</v>
      </c>
    </row>
    <row r="1757" spans="1:17" ht="15.5" x14ac:dyDescent="0.35">
      <c r="A1757" s="21" t="s">
        <v>614</v>
      </c>
      <c r="B1757" t="str">
        <f>VLOOKUP('Customer Names'!A1757,'Customer Names'!$A$2:$C$2336,3,FALSE)</f>
        <v xml:space="preserve">  Pilar</v>
      </c>
      <c r="C1757">
        <f>VLOOKUP(A1757,'Medical Examinations'!$A$1:$L$2336,2, FALSE)</f>
        <v>32.18</v>
      </c>
      <c r="D1757">
        <f>VLOOKUP(A1757,'Medical Examinations'!$A$1:$L$2336,3,FALSE)</f>
        <v>6.44</v>
      </c>
      <c r="E1757" t="str">
        <f>VLOOKUP(A1757,'Medical Examinations'!$A$1:$L$2336,4,FALSE)</f>
        <v>yes</v>
      </c>
      <c r="F1757" t="str">
        <f>VLOOKUP(A1757,'Medical Examinations'!$A$1:$L$2336,5,FALSE)</f>
        <v>No</v>
      </c>
      <c r="G1757" t="str">
        <f>VLOOKUP(A1757,'Medical Examinations'!$A$1:$L$2336,6,FALSE)</f>
        <v>Yes</v>
      </c>
      <c r="H1757" s="25">
        <f>VLOOKUP(A1757,'Medical Examinations'!$A$1:$L$2336,7,FALSE)</f>
        <v>1</v>
      </c>
      <c r="I1757" t="str">
        <f>VLOOKUP(A1757,'Medical Examinations'!$A$1:$L$2336,8,FALSE)</f>
        <v>No</v>
      </c>
      <c r="J1757" t="str">
        <f>VLOOKUP(A1757,'Medical Examinations'!$A$1:$L$2336,11,FALSE)</f>
        <v>Obesity</v>
      </c>
      <c r="K1757" t="str">
        <f>VLOOKUP(A1757,'Medical Examinations'!$A$1:$L$2336,12,FALSE)</f>
        <v>Diabetes</v>
      </c>
      <c r="L1757" t="str">
        <f>VLOOKUP(A1757,'Hospitalisation Details'!$A$1:$M$2344,12,FALSE)</f>
        <v>29-07-1997</v>
      </c>
      <c r="M1757">
        <f>VLOOKUP(A1757,'Hospitalisation Details'!$A$1:$M$2344,6,FALSE)</f>
        <v>5045.1499999999996</v>
      </c>
      <c r="N1757" t="str">
        <f>VLOOKUP(A1757,'Hospitalisation Details'!$A$1:$M$2344,7,FALSE)</f>
        <v>tier - 2</v>
      </c>
      <c r="O1757" t="str">
        <f>VLOOKUP(A1757,'Hospitalisation Details'!$A$1:$M$2344,8,FALSE)</f>
        <v>tier - 2</v>
      </c>
      <c r="P1757" t="str">
        <f>VLOOKUP(A1757,'Hospitalisation Details'!$A$1:$M$2344,9,FALSE)</f>
        <v>R1012</v>
      </c>
      <c r="Q1757">
        <f>VLOOKUP(A1757,'Hospitalisation Details'!$A$1:$M$2344,13,FALSE)</f>
        <v>26</v>
      </c>
    </row>
    <row r="1758" spans="1:17" ht="15.5" x14ac:dyDescent="0.35">
      <c r="A1758" s="21" t="s">
        <v>613</v>
      </c>
      <c r="B1758" t="str">
        <f>VLOOKUP('Customer Names'!A1758,'Customer Names'!$A$2:$C$2336,3,FALSE)</f>
        <v xml:space="preserve">  Kyle M</v>
      </c>
      <c r="C1758">
        <f>VLOOKUP(A1758,'Medical Examinations'!$A$1:$L$2336,2, FALSE)</f>
        <v>37.380000000000003</v>
      </c>
      <c r="D1758">
        <f>VLOOKUP(A1758,'Medical Examinations'!$A$1:$L$2336,3,FALSE)</f>
        <v>6.05</v>
      </c>
      <c r="E1758" t="str">
        <f>VLOOKUP(A1758,'Medical Examinations'!$A$1:$L$2336,4,FALSE)</f>
        <v>yes</v>
      </c>
      <c r="F1758" t="str">
        <f>VLOOKUP(A1758,'Medical Examinations'!$A$1:$L$2336,5,FALSE)</f>
        <v>No</v>
      </c>
      <c r="G1758" t="str">
        <f>VLOOKUP(A1758,'Medical Examinations'!$A$1:$L$2336,6,FALSE)</f>
        <v>No</v>
      </c>
      <c r="H1758" s="25">
        <f>VLOOKUP(A1758,'Medical Examinations'!$A$1:$L$2336,7,FALSE)</f>
        <v>0</v>
      </c>
      <c r="I1758" t="str">
        <f>VLOOKUP(A1758,'Medical Examinations'!$A$1:$L$2336,8,FALSE)</f>
        <v>No</v>
      </c>
      <c r="J1758" t="str">
        <f>VLOOKUP(A1758,'Medical Examinations'!$A$1:$L$2336,11,FALSE)</f>
        <v>Obesity</v>
      </c>
      <c r="K1758" t="str">
        <f>VLOOKUP(A1758,'Medical Examinations'!$A$1:$L$2336,12,FALSE)</f>
        <v>Prediabetes</v>
      </c>
      <c r="L1758" t="str">
        <f>VLOOKUP(A1758,'Hospitalisation Details'!$A$1:$M$2344,12,FALSE)</f>
        <v>16-10-2001</v>
      </c>
      <c r="M1758">
        <f>VLOOKUP(A1758,'Hospitalisation Details'!$A$1:$M$2344,6,FALSE)</f>
        <v>5043.13</v>
      </c>
      <c r="N1758" t="str">
        <f>VLOOKUP(A1758,'Hospitalisation Details'!$A$1:$M$2344,7,FALSE)</f>
        <v>tier - 2</v>
      </c>
      <c r="O1758" t="str">
        <f>VLOOKUP(A1758,'Hospitalisation Details'!$A$1:$M$2344,8,FALSE)</f>
        <v>tier - 3</v>
      </c>
      <c r="P1758" t="str">
        <f>VLOOKUP(A1758,'Hospitalisation Details'!$A$1:$M$2344,9,FALSE)</f>
        <v>R1011</v>
      </c>
      <c r="Q1758">
        <f>VLOOKUP(A1758,'Hospitalisation Details'!$A$1:$M$2344,13,FALSE)</f>
        <v>21</v>
      </c>
    </row>
    <row r="1759" spans="1:17" ht="15.5" x14ac:dyDescent="0.35">
      <c r="A1759" s="21" t="s">
        <v>612</v>
      </c>
      <c r="B1759" t="str">
        <f>VLOOKUP('Customer Names'!A1759,'Customer Names'!$A$2:$C$2336,3,FALSE)</f>
        <v xml:space="preserve">  Christie</v>
      </c>
      <c r="C1759">
        <f>VLOOKUP(A1759,'Medical Examinations'!$A$1:$L$2336,2, FALSE)</f>
        <v>31.12</v>
      </c>
      <c r="D1759">
        <f>VLOOKUP(A1759,'Medical Examinations'!$A$1:$L$2336,3,FALSE)</f>
        <v>4.76</v>
      </c>
      <c r="E1759" t="str">
        <f>VLOOKUP(A1759,'Medical Examinations'!$A$1:$L$2336,4,FALSE)</f>
        <v>yes</v>
      </c>
      <c r="F1759" t="str">
        <f>VLOOKUP(A1759,'Medical Examinations'!$A$1:$L$2336,5,FALSE)</f>
        <v>No</v>
      </c>
      <c r="G1759" t="str">
        <f>VLOOKUP(A1759,'Medical Examinations'!$A$1:$L$2336,6,FALSE)</f>
        <v>Yes</v>
      </c>
      <c r="H1759" s="25">
        <f>VLOOKUP(A1759,'Medical Examinations'!$A$1:$L$2336,7,FALSE)</f>
        <v>1</v>
      </c>
      <c r="I1759" t="str">
        <f>VLOOKUP(A1759,'Medical Examinations'!$A$1:$L$2336,8,FALSE)</f>
        <v>No</v>
      </c>
      <c r="J1759" t="str">
        <f>VLOOKUP(A1759,'Medical Examinations'!$A$1:$L$2336,11,FALSE)</f>
        <v>Obesity</v>
      </c>
      <c r="K1759" t="str">
        <f>VLOOKUP(A1759,'Medical Examinations'!$A$1:$L$2336,12,FALSE)</f>
        <v>Normal</v>
      </c>
      <c r="L1759" t="str">
        <f>VLOOKUP(A1759,'Hospitalisation Details'!$A$1:$M$2344,12,FALSE)</f>
        <v>04-12-1997</v>
      </c>
      <c r="M1759">
        <f>VLOOKUP(A1759,'Hospitalisation Details'!$A$1:$M$2344,6,FALSE)</f>
        <v>5038.57</v>
      </c>
      <c r="N1759" t="str">
        <f>VLOOKUP(A1759,'Hospitalisation Details'!$A$1:$M$2344,7,FALSE)</f>
        <v>tier - 2</v>
      </c>
      <c r="O1759" t="str">
        <f>VLOOKUP(A1759,'Hospitalisation Details'!$A$1:$M$2344,8,FALSE)</f>
        <v>tier - 2</v>
      </c>
      <c r="P1759" t="str">
        <f>VLOOKUP(A1759,'Hospitalisation Details'!$A$1:$M$2344,9,FALSE)</f>
        <v>R1025</v>
      </c>
      <c r="Q1759">
        <f>VLOOKUP(A1759,'Hospitalisation Details'!$A$1:$M$2344,13,FALSE)</f>
        <v>25</v>
      </c>
    </row>
    <row r="1760" spans="1:17" ht="15.5" x14ac:dyDescent="0.35">
      <c r="A1760" s="21" t="s">
        <v>611</v>
      </c>
      <c r="B1760" t="str">
        <f>VLOOKUP('Customer Names'!A1760,'Customer Names'!$A$2:$C$2336,3,FALSE)</f>
        <v xml:space="preserve">  David A</v>
      </c>
      <c r="C1760">
        <f>VLOOKUP(A1760,'Medical Examinations'!$A$1:$L$2336,2, FALSE)</f>
        <v>22.01</v>
      </c>
      <c r="D1760">
        <f>VLOOKUP(A1760,'Medical Examinations'!$A$1:$L$2336,3,FALSE)</f>
        <v>6.72</v>
      </c>
      <c r="E1760" t="str">
        <f>VLOOKUP(A1760,'Medical Examinations'!$A$1:$L$2336,4,FALSE)</f>
        <v>yes</v>
      </c>
      <c r="F1760" t="str">
        <f>VLOOKUP(A1760,'Medical Examinations'!$A$1:$L$2336,5,FALSE)</f>
        <v>No</v>
      </c>
      <c r="G1760" t="str">
        <f>VLOOKUP(A1760,'Medical Examinations'!$A$1:$L$2336,6,FALSE)</f>
        <v>No</v>
      </c>
      <c r="H1760" s="25">
        <f>VLOOKUP(A1760,'Medical Examinations'!$A$1:$L$2336,7,FALSE)</f>
        <v>1</v>
      </c>
      <c r="I1760" t="str">
        <f>VLOOKUP(A1760,'Medical Examinations'!$A$1:$L$2336,8,FALSE)</f>
        <v>No</v>
      </c>
      <c r="J1760" t="str">
        <f>VLOOKUP(A1760,'Medical Examinations'!$A$1:$L$2336,11,FALSE)</f>
        <v>Normal Weight</v>
      </c>
      <c r="K1760" t="str">
        <f>VLOOKUP(A1760,'Medical Examinations'!$A$1:$L$2336,12,FALSE)</f>
        <v>Diabetes</v>
      </c>
      <c r="L1760" t="str">
        <f>VLOOKUP(A1760,'Hospitalisation Details'!$A$1:$M$2344,12,FALSE)</f>
        <v>29-06-1986</v>
      </c>
      <c r="M1760">
        <f>VLOOKUP(A1760,'Hospitalisation Details'!$A$1:$M$2344,6,FALSE)</f>
        <v>5034.1000000000004</v>
      </c>
      <c r="N1760" t="str">
        <f>VLOOKUP(A1760,'Hospitalisation Details'!$A$1:$M$2344,7,FALSE)</f>
        <v>tier - 2</v>
      </c>
      <c r="O1760" t="str">
        <f>VLOOKUP(A1760,'Hospitalisation Details'!$A$1:$M$2344,8,FALSE)</f>
        <v>tier - 2</v>
      </c>
      <c r="P1760" t="str">
        <f>VLOOKUP(A1760,'Hospitalisation Details'!$A$1:$M$2344,9,FALSE)</f>
        <v>R1013</v>
      </c>
      <c r="Q1760">
        <f>VLOOKUP(A1760,'Hospitalisation Details'!$A$1:$M$2344,13,FALSE)</f>
        <v>37</v>
      </c>
    </row>
    <row r="1761" spans="1:17" ht="15.5" x14ac:dyDescent="0.35">
      <c r="A1761" s="21" t="s">
        <v>610</v>
      </c>
      <c r="B1761" t="str">
        <f>VLOOKUP('Customer Names'!A1761,'Customer Names'!$A$2:$C$2336,3,FALSE)</f>
        <v xml:space="preserve">  Masahiro</v>
      </c>
      <c r="C1761">
        <f>VLOOKUP(A1761,'Medical Examinations'!$A$1:$L$2336,2, FALSE)</f>
        <v>27.645</v>
      </c>
      <c r="D1761">
        <f>VLOOKUP(A1761,'Medical Examinations'!$A$1:$L$2336,3,FALSE)</f>
        <v>5.7</v>
      </c>
      <c r="E1761" t="str">
        <f>VLOOKUP(A1761,'Medical Examinations'!$A$1:$L$2336,4,FALSE)</f>
        <v>No</v>
      </c>
      <c r="F1761" t="str">
        <f>VLOOKUP(A1761,'Medical Examinations'!$A$1:$L$2336,5,FALSE)</f>
        <v>No</v>
      </c>
      <c r="G1761" t="str">
        <f>VLOOKUP(A1761,'Medical Examinations'!$A$1:$L$2336,6,FALSE)</f>
        <v>No</v>
      </c>
      <c r="H1761" s="25">
        <f>VLOOKUP(A1761,'Medical Examinations'!$A$1:$L$2336,7,FALSE)</f>
        <v>0</v>
      </c>
      <c r="I1761" t="str">
        <f>VLOOKUP(A1761,'Medical Examinations'!$A$1:$L$2336,8,FALSE)</f>
        <v>No</v>
      </c>
      <c r="J1761" t="str">
        <f>VLOOKUP(A1761,'Medical Examinations'!$A$1:$L$2336,11,FALSE)</f>
        <v>Over Weight</v>
      </c>
      <c r="K1761" t="str">
        <f>VLOOKUP(A1761,'Medical Examinations'!$A$1:$L$2336,12,FALSE)</f>
        <v>Prediabetes</v>
      </c>
      <c r="L1761" t="str">
        <f>VLOOKUP(A1761,'Hospitalisation Details'!$A$1:$M$2344,12,FALSE)</f>
        <v>10-09-1991</v>
      </c>
      <c r="M1761">
        <f>VLOOKUP(A1761,'Hospitalisation Details'!$A$1:$M$2344,6,FALSE)</f>
        <v>5031.2700000000004</v>
      </c>
      <c r="N1761" t="str">
        <f>VLOOKUP(A1761,'Hospitalisation Details'!$A$1:$M$2344,7,FALSE)</f>
        <v>tier - 3</v>
      </c>
      <c r="O1761" t="str">
        <f>VLOOKUP(A1761,'Hospitalisation Details'!$A$1:$M$2344,8,FALSE)</f>
        <v>tier - 1</v>
      </c>
      <c r="P1761" t="str">
        <f>VLOOKUP(A1761,'Hospitalisation Details'!$A$1:$M$2344,9,FALSE)</f>
        <v>R1016</v>
      </c>
      <c r="Q1761">
        <f>VLOOKUP(A1761,'Hospitalisation Details'!$A$1:$M$2344,13,FALSE)</f>
        <v>31</v>
      </c>
    </row>
    <row r="1762" spans="1:17" ht="15.5" x14ac:dyDescent="0.35">
      <c r="A1762" s="21" t="s">
        <v>609</v>
      </c>
      <c r="B1762" t="str">
        <f>VLOOKUP('Customer Names'!A1762,'Customer Names'!$A$2:$C$2336,3,FALSE)</f>
        <v xml:space="preserve">  Logan B</v>
      </c>
      <c r="C1762">
        <f>VLOOKUP(A1762,'Medical Examinations'!$A$1:$L$2336,2, FALSE)</f>
        <v>29.64</v>
      </c>
      <c r="D1762">
        <f>VLOOKUP(A1762,'Medical Examinations'!$A$1:$L$2336,3,FALSE)</f>
        <v>5.31</v>
      </c>
      <c r="E1762" t="str">
        <f>VLOOKUP(A1762,'Medical Examinations'!$A$1:$L$2336,4,FALSE)</f>
        <v>yes</v>
      </c>
      <c r="F1762" t="str">
        <f>VLOOKUP(A1762,'Medical Examinations'!$A$1:$L$2336,5,FALSE)</f>
        <v>No</v>
      </c>
      <c r="G1762" t="str">
        <f>VLOOKUP(A1762,'Medical Examinations'!$A$1:$L$2336,6,FALSE)</f>
        <v>No</v>
      </c>
      <c r="H1762" s="25">
        <f>VLOOKUP(A1762,'Medical Examinations'!$A$1:$L$2336,7,FALSE)</f>
        <v>0</v>
      </c>
      <c r="I1762" t="str">
        <f>VLOOKUP(A1762,'Medical Examinations'!$A$1:$L$2336,8,FALSE)</f>
        <v>No</v>
      </c>
      <c r="J1762" t="str">
        <f>VLOOKUP(A1762,'Medical Examinations'!$A$1:$L$2336,11,FALSE)</f>
        <v>Over Weight</v>
      </c>
      <c r="K1762" t="str">
        <f>VLOOKUP(A1762,'Medical Examinations'!$A$1:$L$2336,12,FALSE)</f>
        <v>Normal</v>
      </c>
      <c r="L1762" t="str">
        <f>VLOOKUP(A1762,'Hospitalisation Details'!$A$1:$M$2344,12,FALSE)</f>
        <v>28-12-1985</v>
      </c>
      <c r="M1762">
        <f>VLOOKUP(A1762,'Hospitalisation Details'!$A$1:$M$2344,6,FALSE)</f>
        <v>5028.1499999999996</v>
      </c>
      <c r="N1762" t="str">
        <f>VLOOKUP(A1762,'Hospitalisation Details'!$A$1:$M$2344,7,FALSE)</f>
        <v>tier - 1</v>
      </c>
      <c r="O1762" t="str">
        <f>VLOOKUP(A1762,'Hospitalisation Details'!$A$1:$M$2344,8,FALSE)</f>
        <v>tier - 2</v>
      </c>
      <c r="P1762" t="str">
        <f>VLOOKUP(A1762,'Hospitalisation Details'!$A$1:$M$2344,9,FALSE)</f>
        <v>R1012</v>
      </c>
      <c r="Q1762">
        <f>VLOOKUP(A1762,'Hospitalisation Details'!$A$1:$M$2344,13,FALSE)</f>
        <v>37</v>
      </c>
    </row>
    <row r="1763" spans="1:17" ht="15.5" x14ac:dyDescent="0.35">
      <c r="A1763" s="21" t="s">
        <v>608</v>
      </c>
      <c r="B1763" t="str">
        <f>VLOOKUP('Customer Names'!A1763,'Customer Names'!$A$2:$C$2336,3,FALSE)</f>
        <v xml:space="preserve">  Stephanie L</v>
      </c>
      <c r="C1763">
        <f>VLOOKUP(A1763,'Medical Examinations'!$A$1:$L$2336,2, FALSE)</f>
        <v>33.700000000000003</v>
      </c>
      <c r="D1763">
        <f>VLOOKUP(A1763,'Medical Examinations'!$A$1:$L$2336,3,FALSE)</f>
        <v>4.32</v>
      </c>
      <c r="E1763" t="str">
        <f>VLOOKUP(A1763,'Medical Examinations'!$A$1:$L$2336,4,FALSE)</f>
        <v>yes</v>
      </c>
      <c r="F1763" t="str">
        <f>VLOOKUP(A1763,'Medical Examinations'!$A$1:$L$2336,5,FALSE)</f>
        <v>No</v>
      </c>
      <c r="G1763" t="str">
        <f>VLOOKUP(A1763,'Medical Examinations'!$A$1:$L$2336,6,FALSE)</f>
        <v>No</v>
      </c>
      <c r="H1763" s="25">
        <f>VLOOKUP(A1763,'Medical Examinations'!$A$1:$L$2336,7,FALSE)</f>
        <v>1</v>
      </c>
      <c r="I1763" t="str">
        <f>VLOOKUP(A1763,'Medical Examinations'!$A$1:$L$2336,8,FALSE)</f>
        <v>No</v>
      </c>
      <c r="J1763" t="str">
        <f>VLOOKUP(A1763,'Medical Examinations'!$A$1:$L$2336,11,FALSE)</f>
        <v>Obesity</v>
      </c>
      <c r="K1763" t="str">
        <f>VLOOKUP(A1763,'Medical Examinations'!$A$1:$L$2336,12,FALSE)</f>
        <v>Normal</v>
      </c>
      <c r="L1763" t="str">
        <f>VLOOKUP(A1763,'Hospitalisation Details'!$A$1:$M$2344,12,FALSE)</f>
        <v>09-11-1988</v>
      </c>
      <c r="M1763">
        <f>VLOOKUP(A1763,'Hospitalisation Details'!$A$1:$M$2344,6,FALSE)</f>
        <v>5012.47</v>
      </c>
      <c r="N1763" t="str">
        <f>VLOOKUP(A1763,'Hospitalisation Details'!$A$1:$M$2344,7,FALSE)</f>
        <v>tier - 2</v>
      </c>
      <c r="O1763" t="str">
        <f>VLOOKUP(A1763,'Hospitalisation Details'!$A$1:$M$2344,8,FALSE)</f>
        <v>tier - 3</v>
      </c>
      <c r="P1763" t="str">
        <f>VLOOKUP(A1763,'Hospitalisation Details'!$A$1:$M$2344,9,FALSE)</f>
        <v>R1011</v>
      </c>
      <c r="Q1763">
        <f>VLOOKUP(A1763,'Hospitalisation Details'!$A$1:$M$2344,13,FALSE)</f>
        <v>34</v>
      </c>
    </row>
    <row r="1764" spans="1:17" ht="15.5" x14ac:dyDescent="0.35">
      <c r="A1764" s="21" t="s">
        <v>607</v>
      </c>
      <c r="B1764" t="str">
        <f>VLOOKUP('Customer Names'!A1764,'Customer Names'!$A$2:$C$2336,3,FALSE)</f>
        <v xml:space="preserve">  Angela H</v>
      </c>
      <c r="C1764">
        <f>VLOOKUP(A1764,'Medical Examinations'!$A$1:$L$2336,2, FALSE)</f>
        <v>27.5</v>
      </c>
      <c r="D1764">
        <f>VLOOKUP(A1764,'Medical Examinations'!$A$1:$L$2336,3,FALSE)</f>
        <v>4.2300000000000004</v>
      </c>
      <c r="E1764" t="str">
        <f>VLOOKUP(A1764,'Medical Examinations'!$A$1:$L$2336,4,FALSE)</f>
        <v>yes</v>
      </c>
      <c r="F1764" t="str">
        <f>VLOOKUP(A1764,'Medical Examinations'!$A$1:$L$2336,5,FALSE)</f>
        <v>No</v>
      </c>
      <c r="G1764" t="str">
        <f>VLOOKUP(A1764,'Medical Examinations'!$A$1:$L$2336,6,FALSE)</f>
        <v>No</v>
      </c>
      <c r="H1764" s="25">
        <f>VLOOKUP(A1764,'Medical Examinations'!$A$1:$L$2336,7,FALSE)</f>
        <v>1</v>
      </c>
      <c r="I1764" t="str">
        <f>VLOOKUP(A1764,'Medical Examinations'!$A$1:$L$2336,8,FALSE)</f>
        <v>No</v>
      </c>
      <c r="J1764" t="str">
        <f>VLOOKUP(A1764,'Medical Examinations'!$A$1:$L$2336,11,FALSE)</f>
        <v>Over Weight</v>
      </c>
      <c r="K1764" t="str">
        <f>VLOOKUP(A1764,'Medical Examinations'!$A$1:$L$2336,12,FALSE)</f>
        <v>Normal</v>
      </c>
      <c r="L1764" t="str">
        <f>VLOOKUP(A1764,'Hospitalisation Details'!$A$1:$M$2344,12,FALSE)</f>
        <v>08-07-1988</v>
      </c>
      <c r="M1764">
        <f>VLOOKUP(A1764,'Hospitalisation Details'!$A$1:$M$2344,6,FALSE)</f>
        <v>5003.8500000000004</v>
      </c>
      <c r="N1764" t="str">
        <f>VLOOKUP(A1764,'Hospitalisation Details'!$A$1:$M$2344,7,FALSE)</f>
        <v>tier - 2</v>
      </c>
      <c r="O1764" t="str">
        <f>VLOOKUP(A1764,'Hospitalisation Details'!$A$1:$M$2344,8,FALSE)</f>
        <v>tier - 3</v>
      </c>
      <c r="P1764" t="str">
        <f>VLOOKUP(A1764,'Hospitalisation Details'!$A$1:$M$2344,9,FALSE)</f>
        <v>R1011</v>
      </c>
      <c r="Q1764">
        <f>VLOOKUP(A1764,'Hospitalisation Details'!$A$1:$M$2344,13,FALSE)</f>
        <v>35</v>
      </c>
    </row>
    <row r="1765" spans="1:17" ht="15.5" x14ac:dyDescent="0.35">
      <c r="A1765" s="21" t="s">
        <v>606</v>
      </c>
      <c r="B1765" t="str">
        <f>VLOOKUP('Customer Names'!A1765,'Customer Names'!$A$2:$C$2336,3,FALSE)</f>
        <v xml:space="preserve">  Britt K</v>
      </c>
      <c r="C1765">
        <f>VLOOKUP(A1765,'Medical Examinations'!$A$1:$L$2336,2, FALSE)</f>
        <v>16.12</v>
      </c>
      <c r="D1765">
        <f>VLOOKUP(A1765,'Medical Examinations'!$A$1:$L$2336,3,FALSE)</f>
        <v>6.09</v>
      </c>
      <c r="E1765" t="str">
        <f>VLOOKUP(A1765,'Medical Examinations'!$A$1:$L$2336,4,FALSE)</f>
        <v>No</v>
      </c>
      <c r="F1765" t="str">
        <f>VLOOKUP(A1765,'Medical Examinations'!$A$1:$L$2336,5,FALSE)</f>
        <v>No</v>
      </c>
      <c r="G1765" t="str">
        <f>VLOOKUP(A1765,'Medical Examinations'!$A$1:$L$2336,6,FALSE)</f>
        <v>No</v>
      </c>
      <c r="H1765" s="25">
        <f>VLOOKUP(A1765,'Medical Examinations'!$A$1:$L$2336,7,FALSE)</f>
        <v>0</v>
      </c>
      <c r="I1765" t="str">
        <f>VLOOKUP(A1765,'Medical Examinations'!$A$1:$L$2336,8,FALSE)</f>
        <v>No</v>
      </c>
      <c r="J1765" t="str">
        <f>VLOOKUP(A1765,'Medical Examinations'!$A$1:$L$2336,11,FALSE)</f>
        <v>Underweight</v>
      </c>
      <c r="K1765" t="str">
        <f>VLOOKUP(A1765,'Medical Examinations'!$A$1:$L$2336,12,FALSE)</f>
        <v>Prediabetes</v>
      </c>
      <c r="L1765" t="str">
        <f>VLOOKUP(A1765,'Hospitalisation Details'!$A$1:$M$2344,12,FALSE)</f>
        <v>09-06-1977</v>
      </c>
      <c r="M1765">
        <f>VLOOKUP(A1765,'Hospitalisation Details'!$A$1:$M$2344,6,FALSE)</f>
        <v>5003.7700000000004</v>
      </c>
      <c r="N1765" t="str">
        <f>VLOOKUP(A1765,'Hospitalisation Details'!$A$1:$M$2344,7,FALSE)</f>
        <v>tier - 2</v>
      </c>
      <c r="O1765" t="str">
        <f>VLOOKUP(A1765,'Hospitalisation Details'!$A$1:$M$2344,8,FALSE)</f>
        <v>tier - 3</v>
      </c>
      <c r="P1765" t="str">
        <f>VLOOKUP(A1765,'Hospitalisation Details'!$A$1:$M$2344,9,FALSE)</f>
        <v>R1013</v>
      </c>
      <c r="Q1765">
        <f>VLOOKUP(A1765,'Hospitalisation Details'!$A$1:$M$2344,13,FALSE)</f>
        <v>46</v>
      </c>
    </row>
    <row r="1766" spans="1:17" ht="15.5" x14ac:dyDescent="0.35">
      <c r="A1766" s="21" t="s">
        <v>605</v>
      </c>
      <c r="B1766" t="str">
        <f>VLOOKUP('Customer Names'!A1766,'Customer Names'!$A$2:$C$2336,3,FALSE)</f>
        <v xml:space="preserve">  Joyce R</v>
      </c>
      <c r="C1766">
        <f>VLOOKUP(A1766,'Medical Examinations'!$A$1:$L$2336,2, FALSE)</f>
        <v>26.73</v>
      </c>
      <c r="D1766">
        <f>VLOOKUP(A1766,'Medical Examinations'!$A$1:$L$2336,3,FALSE)</f>
        <v>4.74</v>
      </c>
      <c r="E1766" t="str">
        <f>VLOOKUP(A1766,'Medical Examinations'!$A$1:$L$2336,4,FALSE)</f>
        <v>yes</v>
      </c>
      <c r="F1766" t="str">
        <f>VLOOKUP(A1766,'Medical Examinations'!$A$1:$L$2336,5,FALSE)</f>
        <v>No</v>
      </c>
      <c r="G1766" t="str">
        <f>VLOOKUP(A1766,'Medical Examinations'!$A$1:$L$2336,6,FALSE)</f>
        <v>No</v>
      </c>
      <c r="H1766" s="25">
        <f>VLOOKUP(A1766,'Medical Examinations'!$A$1:$L$2336,7,FALSE)</f>
        <v>1</v>
      </c>
      <c r="I1766" t="str">
        <f>VLOOKUP(A1766,'Medical Examinations'!$A$1:$L$2336,8,FALSE)</f>
        <v>No</v>
      </c>
      <c r="J1766" t="str">
        <f>VLOOKUP(A1766,'Medical Examinations'!$A$1:$L$2336,11,FALSE)</f>
        <v>Over Weight</v>
      </c>
      <c r="K1766" t="str">
        <f>VLOOKUP(A1766,'Medical Examinations'!$A$1:$L$2336,12,FALSE)</f>
        <v>Normal</v>
      </c>
      <c r="L1766" t="str">
        <f>VLOOKUP(A1766,'Hospitalisation Details'!$A$1:$M$2344,12,FALSE)</f>
        <v>04-09-1988</v>
      </c>
      <c r="M1766">
        <f>VLOOKUP(A1766,'Hospitalisation Details'!$A$1:$M$2344,6,FALSE)</f>
        <v>5002.78</v>
      </c>
      <c r="N1766" t="str">
        <f>VLOOKUP(A1766,'Hospitalisation Details'!$A$1:$M$2344,7,FALSE)</f>
        <v>tier - 2</v>
      </c>
      <c r="O1766" t="str">
        <f>VLOOKUP(A1766,'Hospitalisation Details'!$A$1:$M$2344,8,FALSE)</f>
        <v>tier - 2</v>
      </c>
      <c r="P1766" t="str">
        <f>VLOOKUP(A1766,'Hospitalisation Details'!$A$1:$M$2344,9,FALSE)</f>
        <v>R1013</v>
      </c>
      <c r="Q1766">
        <f>VLOOKUP(A1766,'Hospitalisation Details'!$A$1:$M$2344,13,FALSE)</f>
        <v>34</v>
      </c>
    </row>
    <row r="1767" spans="1:17" ht="15.5" x14ac:dyDescent="0.35">
      <c r="A1767" s="21" t="s">
        <v>604</v>
      </c>
      <c r="B1767" t="str">
        <f>VLOOKUP('Customer Names'!A1767,'Customer Names'!$A$2:$C$2336,3,FALSE)</f>
        <v xml:space="preserve">  Ben</v>
      </c>
      <c r="C1767">
        <f>VLOOKUP(A1767,'Medical Examinations'!$A$1:$L$2336,2, FALSE)</f>
        <v>37.25</v>
      </c>
      <c r="D1767">
        <f>VLOOKUP(A1767,'Medical Examinations'!$A$1:$L$2336,3,FALSE)</f>
        <v>6.23</v>
      </c>
      <c r="E1767" t="str">
        <f>VLOOKUP(A1767,'Medical Examinations'!$A$1:$L$2336,4,FALSE)</f>
        <v>yes</v>
      </c>
      <c r="F1767" t="str">
        <f>VLOOKUP(A1767,'Medical Examinations'!$A$1:$L$2336,5,FALSE)</f>
        <v>No</v>
      </c>
      <c r="G1767" t="str">
        <f>VLOOKUP(A1767,'Medical Examinations'!$A$1:$L$2336,6,FALSE)</f>
        <v>No</v>
      </c>
      <c r="H1767" s="25">
        <f>VLOOKUP(A1767,'Medical Examinations'!$A$1:$L$2336,7,FALSE)</f>
        <v>0</v>
      </c>
      <c r="I1767" t="str">
        <f>VLOOKUP(A1767,'Medical Examinations'!$A$1:$L$2336,8,FALSE)</f>
        <v>No</v>
      </c>
      <c r="J1767" t="str">
        <f>VLOOKUP(A1767,'Medical Examinations'!$A$1:$L$2336,11,FALSE)</f>
        <v>Obesity</v>
      </c>
      <c r="K1767" t="str">
        <f>VLOOKUP(A1767,'Medical Examinations'!$A$1:$L$2336,12,FALSE)</f>
        <v>Prediabetes</v>
      </c>
      <c r="L1767" t="str">
        <f>VLOOKUP(A1767,'Hospitalisation Details'!$A$1:$M$2344,12,FALSE)</f>
        <v>05-10-2001</v>
      </c>
      <c r="M1767">
        <f>VLOOKUP(A1767,'Hospitalisation Details'!$A$1:$M$2344,6,FALSE)</f>
        <v>4999.04</v>
      </c>
      <c r="N1767" t="str">
        <f>VLOOKUP(A1767,'Hospitalisation Details'!$A$1:$M$2344,7,FALSE)</f>
        <v>tier - 2</v>
      </c>
      <c r="O1767" t="str">
        <f>VLOOKUP(A1767,'Hospitalisation Details'!$A$1:$M$2344,8,FALSE)</f>
        <v>tier - 2</v>
      </c>
      <c r="P1767" t="str">
        <f>VLOOKUP(A1767,'Hospitalisation Details'!$A$1:$M$2344,9,FALSE)</f>
        <v>R1011</v>
      </c>
      <c r="Q1767">
        <f>VLOOKUP(A1767,'Hospitalisation Details'!$A$1:$M$2344,13,FALSE)</f>
        <v>21</v>
      </c>
    </row>
    <row r="1768" spans="1:17" ht="15.5" x14ac:dyDescent="0.35">
      <c r="A1768" s="21" t="s">
        <v>603</v>
      </c>
      <c r="B1768" t="str">
        <f>VLOOKUP('Customer Names'!A1768,'Customer Names'!$A$2:$C$2336,3,FALSE)</f>
        <v xml:space="preserve">  Sarah M</v>
      </c>
      <c r="C1768">
        <f>VLOOKUP(A1768,'Medical Examinations'!$A$1:$L$2336,2, FALSE)</f>
        <v>23.56</v>
      </c>
      <c r="D1768">
        <f>VLOOKUP(A1768,'Medical Examinations'!$A$1:$L$2336,3,FALSE)</f>
        <v>5.45</v>
      </c>
      <c r="E1768" t="str">
        <f>VLOOKUP(A1768,'Medical Examinations'!$A$1:$L$2336,4,FALSE)</f>
        <v>yes</v>
      </c>
      <c r="F1768" t="str">
        <f>VLOOKUP(A1768,'Medical Examinations'!$A$1:$L$2336,5,FALSE)</f>
        <v>No</v>
      </c>
      <c r="G1768" t="str">
        <f>VLOOKUP(A1768,'Medical Examinations'!$A$1:$L$2336,6,FALSE)</f>
        <v>No</v>
      </c>
      <c r="H1768" s="25">
        <f>VLOOKUP(A1768,'Medical Examinations'!$A$1:$L$2336,7,FALSE)</f>
        <v>1</v>
      </c>
      <c r="I1768" t="str">
        <f>VLOOKUP(A1768,'Medical Examinations'!$A$1:$L$2336,8,FALSE)</f>
        <v>No</v>
      </c>
      <c r="J1768" t="str">
        <f>VLOOKUP(A1768,'Medical Examinations'!$A$1:$L$2336,11,FALSE)</f>
        <v>Normal Weight</v>
      </c>
      <c r="K1768" t="str">
        <f>VLOOKUP(A1768,'Medical Examinations'!$A$1:$L$2336,12,FALSE)</f>
        <v>Normal</v>
      </c>
      <c r="L1768" t="str">
        <f>VLOOKUP(A1768,'Hospitalisation Details'!$A$1:$M$2344,12,FALSE)</f>
        <v>24-06-1988</v>
      </c>
      <c r="M1768">
        <f>VLOOKUP(A1768,'Hospitalisation Details'!$A$1:$M$2344,6,FALSE)</f>
        <v>4992.38</v>
      </c>
      <c r="N1768" t="str">
        <f>VLOOKUP(A1768,'Hospitalisation Details'!$A$1:$M$2344,7,FALSE)</f>
        <v>tier - 2</v>
      </c>
      <c r="O1768" t="str">
        <f>VLOOKUP(A1768,'Hospitalisation Details'!$A$1:$M$2344,8,FALSE)</f>
        <v>tier - 3</v>
      </c>
      <c r="P1768" t="str">
        <f>VLOOKUP(A1768,'Hospitalisation Details'!$A$1:$M$2344,9,FALSE)</f>
        <v>R1024</v>
      </c>
      <c r="Q1768">
        <f>VLOOKUP(A1768,'Hospitalisation Details'!$A$1:$M$2344,13,FALSE)</f>
        <v>35</v>
      </c>
    </row>
    <row r="1769" spans="1:17" ht="15.5" x14ac:dyDescent="0.35">
      <c r="A1769" s="21" t="s">
        <v>602</v>
      </c>
      <c r="B1769" t="str">
        <f>VLOOKUP('Customer Names'!A1769,'Customer Names'!$A$2:$C$2336,3,FALSE)</f>
        <v xml:space="preserve">  Sarah</v>
      </c>
      <c r="C1769">
        <f>VLOOKUP(A1769,'Medical Examinations'!$A$1:$L$2336,2, FALSE)</f>
        <v>15.84</v>
      </c>
      <c r="D1769">
        <f>VLOOKUP(A1769,'Medical Examinations'!$A$1:$L$2336,3,FALSE)</f>
        <v>10.34</v>
      </c>
      <c r="E1769" t="str">
        <f>VLOOKUP(A1769,'Medical Examinations'!$A$1:$L$2336,4,FALSE)</f>
        <v>No</v>
      </c>
      <c r="F1769" t="str">
        <f>VLOOKUP(A1769,'Medical Examinations'!$A$1:$L$2336,5,FALSE)</f>
        <v>No</v>
      </c>
      <c r="G1769" t="str">
        <f>VLOOKUP(A1769,'Medical Examinations'!$A$1:$L$2336,6,FALSE)</f>
        <v>No</v>
      </c>
      <c r="H1769" s="25">
        <f>VLOOKUP(A1769,'Medical Examinations'!$A$1:$L$2336,7,FALSE)</f>
        <v>2</v>
      </c>
      <c r="I1769" t="str">
        <f>VLOOKUP(A1769,'Medical Examinations'!$A$1:$L$2336,8,FALSE)</f>
        <v>No</v>
      </c>
      <c r="J1769" t="str">
        <f>VLOOKUP(A1769,'Medical Examinations'!$A$1:$L$2336,11,FALSE)</f>
        <v>Underweight</v>
      </c>
      <c r="K1769" t="str">
        <f>VLOOKUP(A1769,'Medical Examinations'!$A$1:$L$2336,12,FALSE)</f>
        <v>Diabetes</v>
      </c>
      <c r="L1769" t="str">
        <f>VLOOKUP(A1769,'Hospitalisation Details'!$A$1:$M$2344,12,FALSE)</f>
        <v>07-11-1973</v>
      </c>
      <c r="M1769">
        <f>VLOOKUP(A1769,'Hospitalisation Details'!$A$1:$M$2344,6,FALSE)</f>
        <v>4985.22</v>
      </c>
      <c r="N1769" t="str">
        <f>VLOOKUP(A1769,'Hospitalisation Details'!$A$1:$M$2344,7,FALSE)</f>
        <v>tier - 2</v>
      </c>
      <c r="O1769" t="str">
        <f>VLOOKUP(A1769,'Hospitalisation Details'!$A$1:$M$2344,8,FALSE)</f>
        <v>tier - 3</v>
      </c>
      <c r="P1769" t="str">
        <f>VLOOKUP(A1769,'Hospitalisation Details'!$A$1:$M$2344,9,FALSE)</f>
        <v>R1013</v>
      </c>
      <c r="Q1769">
        <f>VLOOKUP(A1769,'Hospitalisation Details'!$A$1:$M$2344,13,FALSE)</f>
        <v>49</v>
      </c>
    </row>
    <row r="1770" spans="1:17" ht="15.5" x14ac:dyDescent="0.35">
      <c r="A1770" s="21" t="s">
        <v>601</v>
      </c>
      <c r="B1770" t="str">
        <f>VLOOKUP('Customer Names'!A1770,'Customer Names'!$A$2:$C$2336,3,FALSE)</f>
        <v xml:space="preserve">  Katie</v>
      </c>
      <c r="C1770">
        <f>VLOOKUP(A1770,'Medical Examinations'!$A$1:$L$2336,2, FALSE)</f>
        <v>36.630000000000003</v>
      </c>
      <c r="D1770">
        <f>VLOOKUP(A1770,'Medical Examinations'!$A$1:$L$2336,3,FALSE)</f>
        <v>5.15</v>
      </c>
      <c r="E1770" t="str">
        <f>VLOOKUP(A1770,'Medical Examinations'!$A$1:$L$2336,4,FALSE)</f>
        <v>No</v>
      </c>
      <c r="F1770" t="str">
        <f>VLOOKUP(A1770,'Medical Examinations'!$A$1:$L$2336,5,FALSE)</f>
        <v>No</v>
      </c>
      <c r="G1770" t="str">
        <f>VLOOKUP(A1770,'Medical Examinations'!$A$1:$L$2336,6,FALSE)</f>
        <v>No</v>
      </c>
      <c r="H1770" s="25">
        <f>VLOOKUP(A1770,'Medical Examinations'!$A$1:$L$2336,7,FALSE)</f>
        <v>0</v>
      </c>
      <c r="I1770" t="str">
        <f>VLOOKUP(A1770,'Medical Examinations'!$A$1:$L$2336,8,FALSE)</f>
        <v>No</v>
      </c>
      <c r="J1770" t="str">
        <f>VLOOKUP(A1770,'Medical Examinations'!$A$1:$L$2336,11,FALSE)</f>
        <v>Obesity</v>
      </c>
      <c r="K1770" t="str">
        <f>VLOOKUP(A1770,'Medical Examinations'!$A$1:$L$2336,12,FALSE)</f>
        <v>Normal</v>
      </c>
      <c r="L1770" t="str">
        <f>VLOOKUP(A1770,'Hospitalisation Details'!$A$1:$M$2344,12,FALSE)</f>
        <v>30-08-1991</v>
      </c>
      <c r="M1770">
        <f>VLOOKUP(A1770,'Hospitalisation Details'!$A$1:$M$2344,6,FALSE)</f>
        <v>4949.76</v>
      </c>
      <c r="N1770" t="str">
        <f>VLOOKUP(A1770,'Hospitalisation Details'!$A$1:$M$2344,7,FALSE)</f>
        <v>tier - 2</v>
      </c>
      <c r="O1770" t="str">
        <f>VLOOKUP(A1770,'Hospitalisation Details'!$A$1:$M$2344,8,FALSE)</f>
        <v>tier - 1</v>
      </c>
      <c r="P1770" t="str">
        <f>VLOOKUP(A1770,'Hospitalisation Details'!$A$1:$M$2344,9,FALSE)</f>
        <v>R1013</v>
      </c>
      <c r="Q1770">
        <f>VLOOKUP(A1770,'Hospitalisation Details'!$A$1:$M$2344,13,FALSE)</f>
        <v>31</v>
      </c>
    </row>
    <row r="1771" spans="1:17" ht="15.5" x14ac:dyDescent="0.35">
      <c r="A1771" s="21" t="s">
        <v>600</v>
      </c>
      <c r="B1771" t="str">
        <f>VLOOKUP('Customer Names'!A1771,'Customer Names'!$A$2:$C$2336,3,FALSE)</f>
        <v xml:space="preserve">  Michaela L</v>
      </c>
      <c r="C1771">
        <f>VLOOKUP(A1771,'Medical Examinations'!$A$1:$L$2336,2, FALSE)</f>
        <v>16.47</v>
      </c>
      <c r="D1771">
        <f>VLOOKUP(A1771,'Medical Examinations'!$A$1:$L$2336,3,FALSE)</f>
        <v>11.72</v>
      </c>
      <c r="E1771" t="str">
        <f>VLOOKUP(A1771,'Medical Examinations'!$A$1:$L$2336,4,FALSE)</f>
        <v>No</v>
      </c>
      <c r="F1771" t="str">
        <f>VLOOKUP(A1771,'Medical Examinations'!$A$1:$L$2336,5,FALSE)</f>
        <v>No</v>
      </c>
      <c r="G1771" t="str">
        <f>VLOOKUP(A1771,'Medical Examinations'!$A$1:$L$2336,6,FALSE)</f>
        <v>No</v>
      </c>
      <c r="H1771" s="25">
        <f>VLOOKUP(A1771,'Medical Examinations'!$A$1:$L$2336,7,FALSE)</f>
        <v>0</v>
      </c>
      <c r="I1771" t="str">
        <f>VLOOKUP(A1771,'Medical Examinations'!$A$1:$L$2336,8,FALSE)</f>
        <v>No</v>
      </c>
      <c r="J1771" t="str">
        <f>VLOOKUP(A1771,'Medical Examinations'!$A$1:$L$2336,11,FALSE)</f>
        <v>Underweight</v>
      </c>
      <c r="K1771" t="str">
        <f>VLOOKUP(A1771,'Medical Examinations'!$A$1:$L$2336,12,FALSE)</f>
        <v>Diabetes</v>
      </c>
      <c r="L1771" t="str">
        <f>VLOOKUP(A1771,'Hospitalisation Details'!$A$1:$M$2344,12,FALSE)</f>
        <v>26-06-1974</v>
      </c>
      <c r="M1771">
        <f>VLOOKUP(A1771,'Hospitalisation Details'!$A$1:$M$2344,6,FALSE)</f>
        <v>4942.0600000000004</v>
      </c>
      <c r="N1771" t="str">
        <f>VLOOKUP(A1771,'Hospitalisation Details'!$A$1:$M$2344,7,FALSE)</f>
        <v>tier - 2</v>
      </c>
      <c r="O1771" t="str">
        <f>VLOOKUP(A1771,'Hospitalisation Details'!$A$1:$M$2344,8,FALSE)</f>
        <v>tier - 2</v>
      </c>
      <c r="P1771" t="str">
        <f>VLOOKUP(A1771,'Hospitalisation Details'!$A$1:$M$2344,9,FALSE)</f>
        <v>R1013</v>
      </c>
      <c r="Q1771">
        <f>VLOOKUP(A1771,'Hospitalisation Details'!$A$1:$M$2344,13,FALSE)</f>
        <v>49</v>
      </c>
    </row>
    <row r="1772" spans="1:17" ht="15.5" x14ac:dyDescent="0.35">
      <c r="A1772" s="21" t="s">
        <v>599</v>
      </c>
      <c r="B1772" t="str">
        <f>VLOOKUP('Customer Names'!A1772,'Customer Names'!$A$2:$C$2336,3,FALSE)</f>
        <v xml:space="preserve">  Shalaleh</v>
      </c>
      <c r="C1772">
        <f>VLOOKUP(A1772,'Medical Examinations'!$A$1:$L$2336,2, FALSE)</f>
        <v>25.8</v>
      </c>
      <c r="D1772">
        <f>VLOOKUP(A1772,'Medical Examinations'!$A$1:$L$2336,3,FALSE)</f>
        <v>5.29</v>
      </c>
      <c r="E1772" t="str">
        <f>VLOOKUP(A1772,'Medical Examinations'!$A$1:$L$2336,4,FALSE)</f>
        <v>No</v>
      </c>
      <c r="F1772" t="str">
        <f>VLOOKUP(A1772,'Medical Examinations'!$A$1:$L$2336,5,FALSE)</f>
        <v>No</v>
      </c>
      <c r="G1772" t="str">
        <f>VLOOKUP(A1772,'Medical Examinations'!$A$1:$L$2336,6,FALSE)</f>
        <v>No</v>
      </c>
      <c r="H1772" s="25">
        <f>VLOOKUP(A1772,'Medical Examinations'!$A$1:$L$2336,7,FALSE)</f>
        <v>0</v>
      </c>
      <c r="I1772" t="str">
        <f>VLOOKUP(A1772,'Medical Examinations'!$A$1:$L$2336,8,FALSE)</f>
        <v>No</v>
      </c>
      <c r="J1772" t="str">
        <f>VLOOKUP(A1772,'Medical Examinations'!$A$1:$L$2336,11,FALSE)</f>
        <v>Over Weight</v>
      </c>
      <c r="K1772" t="str">
        <f>VLOOKUP(A1772,'Medical Examinations'!$A$1:$L$2336,12,FALSE)</f>
        <v>Normal</v>
      </c>
      <c r="L1772" t="str">
        <f>VLOOKUP(A1772,'Hospitalisation Details'!$A$1:$M$2344,12,FALSE)</f>
        <v>27-11-1991</v>
      </c>
      <c r="M1772">
        <f>VLOOKUP(A1772,'Hospitalisation Details'!$A$1:$M$2344,6,FALSE)</f>
        <v>4934.71</v>
      </c>
      <c r="N1772" t="str">
        <f>VLOOKUP(A1772,'Hospitalisation Details'!$A$1:$M$2344,7,FALSE)</f>
        <v>tier - 2</v>
      </c>
      <c r="O1772" t="str">
        <f>VLOOKUP(A1772,'Hospitalisation Details'!$A$1:$M$2344,8,FALSE)</f>
        <v>tier - 3</v>
      </c>
      <c r="P1772" t="str">
        <f>VLOOKUP(A1772,'Hospitalisation Details'!$A$1:$M$2344,9,FALSE)</f>
        <v>R1011</v>
      </c>
      <c r="Q1772">
        <f>VLOOKUP(A1772,'Hospitalisation Details'!$A$1:$M$2344,13,FALSE)</f>
        <v>31</v>
      </c>
    </row>
    <row r="1773" spans="1:17" ht="15.5" x14ac:dyDescent="0.35">
      <c r="A1773" s="21" t="s">
        <v>598</v>
      </c>
      <c r="B1773" t="str">
        <f>VLOOKUP('Customer Names'!A1773,'Customer Names'!$A$2:$C$2336,3,FALSE)</f>
        <v xml:space="preserve">  Karen</v>
      </c>
      <c r="C1773">
        <f>VLOOKUP(A1773,'Medical Examinations'!$A$1:$L$2336,2, FALSE)</f>
        <v>23.6</v>
      </c>
      <c r="D1773">
        <f>VLOOKUP(A1773,'Medical Examinations'!$A$1:$L$2336,3,FALSE)</f>
        <v>4.33</v>
      </c>
      <c r="E1773" t="str">
        <f>VLOOKUP(A1773,'Medical Examinations'!$A$1:$L$2336,4,FALSE)</f>
        <v>No</v>
      </c>
      <c r="F1773" t="str">
        <f>VLOOKUP(A1773,'Medical Examinations'!$A$1:$L$2336,5,FALSE)</f>
        <v>No</v>
      </c>
      <c r="G1773" t="str">
        <f>VLOOKUP(A1773,'Medical Examinations'!$A$1:$L$2336,6,FALSE)</f>
        <v>No</v>
      </c>
      <c r="H1773" s="25">
        <f>VLOOKUP(A1773,'Medical Examinations'!$A$1:$L$2336,7,FALSE)</f>
        <v>0</v>
      </c>
      <c r="I1773" t="str">
        <f>VLOOKUP(A1773,'Medical Examinations'!$A$1:$L$2336,8,FALSE)</f>
        <v>No</v>
      </c>
      <c r="J1773" t="str">
        <f>VLOOKUP(A1773,'Medical Examinations'!$A$1:$L$2336,11,FALSE)</f>
        <v>Normal Weight</v>
      </c>
      <c r="K1773" t="str">
        <f>VLOOKUP(A1773,'Medical Examinations'!$A$1:$L$2336,12,FALSE)</f>
        <v>Normal</v>
      </c>
      <c r="L1773" t="str">
        <f>VLOOKUP(A1773,'Hospitalisation Details'!$A$1:$M$2344,12,FALSE)</f>
        <v>23-08-1991</v>
      </c>
      <c r="M1773">
        <f>VLOOKUP(A1773,'Hospitalisation Details'!$A$1:$M$2344,6,FALSE)</f>
        <v>4931.6499999999996</v>
      </c>
      <c r="N1773" t="str">
        <f>VLOOKUP(A1773,'Hospitalisation Details'!$A$1:$M$2344,7,FALSE)</f>
        <v>tier - 2</v>
      </c>
      <c r="O1773" t="str">
        <f>VLOOKUP(A1773,'Hospitalisation Details'!$A$1:$M$2344,8,FALSE)</f>
        <v>tier - 3</v>
      </c>
      <c r="P1773" t="str">
        <f>VLOOKUP(A1773,'Hospitalisation Details'!$A$1:$M$2344,9,FALSE)</f>
        <v>R1011</v>
      </c>
      <c r="Q1773">
        <f>VLOOKUP(A1773,'Hospitalisation Details'!$A$1:$M$2344,13,FALSE)</f>
        <v>31</v>
      </c>
    </row>
    <row r="1774" spans="1:17" ht="15.5" x14ac:dyDescent="0.35">
      <c r="A1774" s="21" t="s">
        <v>597</v>
      </c>
      <c r="B1774" t="str">
        <f>VLOOKUP('Customer Names'!A1774,'Customer Names'!$A$2:$C$2336,3,FALSE)</f>
        <v xml:space="preserve">  Zuzana</v>
      </c>
      <c r="C1774">
        <f>VLOOKUP(A1774,'Medical Examinations'!$A$1:$L$2336,2, FALSE)</f>
        <v>32.11</v>
      </c>
      <c r="D1774">
        <f>VLOOKUP(A1774,'Medical Examinations'!$A$1:$L$2336,3,FALSE)</f>
        <v>6.24</v>
      </c>
      <c r="E1774" t="str">
        <f>VLOOKUP(A1774,'Medical Examinations'!$A$1:$L$2336,4,FALSE)</f>
        <v>No</v>
      </c>
      <c r="F1774" t="str">
        <f>VLOOKUP(A1774,'Medical Examinations'!$A$1:$L$2336,5,FALSE)</f>
        <v>No</v>
      </c>
      <c r="G1774" t="str">
        <f>VLOOKUP(A1774,'Medical Examinations'!$A$1:$L$2336,6,FALSE)</f>
        <v>Yes</v>
      </c>
      <c r="H1774" s="25">
        <f>VLOOKUP(A1774,'Medical Examinations'!$A$1:$L$2336,7,FALSE)</f>
        <v>1</v>
      </c>
      <c r="I1774" t="str">
        <f>VLOOKUP(A1774,'Medical Examinations'!$A$1:$L$2336,8,FALSE)</f>
        <v>No</v>
      </c>
      <c r="J1774" t="str">
        <f>VLOOKUP(A1774,'Medical Examinations'!$A$1:$L$2336,11,FALSE)</f>
        <v>Obesity</v>
      </c>
      <c r="K1774" t="str">
        <f>VLOOKUP(A1774,'Medical Examinations'!$A$1:$L$2336,12,FALSE)</f>
        <v>Prediabetes</v>
      </c>
      <c r="L1774" t="str">
        <f>VLOOKUP(A1774,'Hospitalisation Details'!$A$1:$M$2344,12,FALSE)</f>
        <v>10-08-1993</v>
      </c>
      <c r="M1774">
        <f>VLOOKUP(A1774,'Hospitalisation Details'!$A$1:$M$2344,6,FALSE)</f>
        <v>4922.92</v>
      </c>
      <c r="N1774" t="str">
        <f>VLOOKUP(A1774,'Hospitalisation Details'!$A$1:$M$2344,7,FALSE)</f>
        <v>tier - 2</v>
      </c>
      <c r="O1774" t="str">
        <f>VLOOKUP(A1774,'Hospitalisation Details'!$A$1:$M$2344,8,FALSE)</f>
        <v>tier - 2</v>
      </c>
      <c r="P1774" t="str">
        <f>VLOOKUP(A1774,'Hospitalisation Details'!$A$1:$M$2344,9,FALSE)</f>
        <v>R1012</v>
      </c>
      <c r="Q1774">
        <f>VLOOKUP(A1774,'Hospitalisation Details'!$A$1:$M$2344,13,FALSE)</f>
        <v>29</v>
      </c>
    </row>
    <row r="1775" spans="1:17" ht="15.5" x14ac:dyDescent="0.35">
      <c r="A1775" s="21" t="s">
        <v>596</v>
      </c>
      <c r="B1775" t="str">
        <f>VLOOKUP('Customer Names'!A1775,'Customer Names'!$A$2:$C$2336,3,FALSE)</f>
        <v xml:space="preserve">  Daniel J</v>
      </c>
      <c r="C1775">
        <f>VLOOKUP(A1775,'Medical Examinations'!$A$1:$L$2336,2, FALSE)</f>
        <v>30.114999999999998</v>
      </c>
      <c r="D1775">
        <f>VLOOKUP(A1775,'Medical Examinations'!$A$1:$L$2336,3,FALSE)</f>
        <v>11.61</v>
      </c>
      <c r="E1775" t="str">
        <f>VLOOKUP(A1775,'Medical Examinations'!$A$1:$L$2336,4,FALSE)</f>
        <v>No</v>
      </c>
      <c r="F1775" t="str">
        <f>VLOOKUP(A1775,'Medical Examinations'!$A$1:$L$2336,5,FALSE)</f>
        <v>No</v>
      </c>
      <c r="G1775" t="str">
        <f>VLOOKUP(A1775,'Medical Examinations'!$A$1:$L$2336,6,FALSE)</f>
        <v>No</v>
      </c>
      <c r="H1775" s="25">
        <f>VLOOKUP(A1775,'Medical Examinations'!$A$1:$L$2336,7,FALSE)</f>
        <v>0</v>
      </c>
      <c r="I1775" t="str">
        <f>VLOOKUP(A1775,'Medical Examinations'!$A$1:$L$2336,8,FALSE)</f>
        <v>No</v>
      </c>
      <c r="J1775" t="str">
        <f>VLOOKUP(A1775,'Medical Examinations'!$A$1:$L$2336,11,FALSE)</f>
        <v>Obesity</v>
      </c>
      <c r="K1775" t="str">
        <f>VLOOKUP(A1775,'Medical Examinations'!$A$1:$L$2336,12,FALSE)</f>
        <v>Diabetes</v>
      </c>
      <c r="L1775" t="str">
        <f>VLOOKUP(A1775,'Hospitalisation Details'!$A$1:$M$2344,12,FALSE)</f>
        <v>21-08-2002</v>
      </c>
      <c r="M1775">
        <f>VLOOKUP(A1775,'Hospitalisation Details'!$A$1:$M$2344,6,FALSE)</f>
        <v>4915.0600000000004</v>
      </c>
      <c r="N1775" t="str">
        <f>VLOOKUP(A1775,'Hospitalisation Details'!$A$1:$M$2344,7,FALSE)</f>
        <v>tier - 2</v>
      </c>
      <c r="O1775" t="str">
        <f>VLOOKUP(A1775,'Hospitalisation Details'!$A$1:$M$2344,8,FALSE)</f>
        <v>tier - 1</v>
      </c>
      <c r="P1775" t="str">
        <f>VLOOKUP(A1775,'Hospitalisation Details'!$A$1:$M$2344,9,FALSE)</f>
        <v>R1017</v>
      </c>
      <c r="Q1775">
        <f>VLOOKUP(A1775,'Hospitalisation Details'!$A$1:$M$2344,13,FALSE)</f>
        <v>20</v>
      </c>
    </row>
    <row r="1776" spans="1:17" ht="15.5" x14ac:dyDescent="0.35">
      <c r="A1776" s="21" t="s">
        <v>595</v>
      </c>
      <c r="B1776" t="str">
        <f>VLOOKUP('Customer Names'!A1776,'Customer Names'!$A$2:$C$2336,3,FALSE)</f>
        <v xml:space="preserve">  Alexandra</v>
      </c>
      <c r="C1776">
        <f>VLOOKUP(A1776,'Medical Examinations'!$A$1:$L$2336,2, FALSE)</f>
        <v>20.28</v>
      </c>
      <c r="D1776">
        <f>VLOOKUP(A1776,'Medical Examinations'!$A$1:$L$2336,3,FALSE)</f>
        <v>11.07</v>
      </c>
      <c r="E1776" t="str">
        <f>VLOOKUP(A1776,'Medical Examinations'!$A$1:$L$2336,4,FALSE)</f>
        <v>yes</v>
      </c>
      <c r="F1776" t="str">
        <f>VLOOKUP(A1776,'Medical Examinations'!$A$1:$L$2336,5,FALSE)</f>
        <v>No</v>
      </c>
      <c r="G1776" t="str">
        <f>VLOOKUP(A1776,'Medical Examinations'!$A$1:$L$2336,6,FALSE)</f>
        <v>No</v>
      </c>
      <c r="H1776" s="25">
        <f>VLOOKUP(A1776,'Medical Examinations'!$A$1:$L$2336,7,FALSE)</f>
        <v>0</v>
      </c>
      <c r="I1776" t="str">
        <f>VLOOKUP(A1776,'Medical Examinations'!$A$1:$L$2336,8,FALSE)</f>
        <v>No</v>
      </c>
      <c r="J1776" t="str">
        <f>VLOOKUP(A1776,'Medical Examinations'!$A$1:$L$2336,11,FALSE)</f>
        <v>Normal Weight</v>
      </c>
      <c r="K1776" t="str">
        <f>VLOOKUP(A1776,'Medical Examinations'!$A$1:$L$2336,12,FALSE)</f>
        <v>Diabetes</v>
      </c>
      <c r="L1776" t="str">
        <f>VLOOKUP(A1776,'Hospitalisation Details'!$A$1:$M$2344,12,FALSE)</f>
        <v>18-10-1981</v>
      </c>
      <c r="M1776">
        <f>VLOOKUP(A1776,'Hospitalisation Details'!$A$1:$M$2344,6,FALSE)</f>
        <v>4911.8900000000003</v>
      </c>
      <c r="N1776" t="str">
        <f>VLOOKUP(A1776,'Hospitalisation Details'!$A$1:$M$2344,7,FALSE)</f>
        <v>tier - 2</v>
      </c>
      <c r="O1776" t="str">
        <f>VLOOKUP(A1776,'Hospitalisation Details'!$A$1:$M$2344,8,FALSE)</f>
        <v>tier - 3</v>
      </c>
      <c r="P1776" t="str">
        <f>VLOOKUP(A1776,'Hospitalisation Details'!$A$1:$M$2344,9,FALSE)</f>
        <v>R1013</v>
      </c>
      <c r="Q1776">
        <f>VLOOKUP(A1776,'Hospitalisation Details'!$A$1:$M$2344,13,FALSE)</f>
        <v>41</v>
      </c>
    </row>
    <row r="1777" spans="1:17" ht="15.5" x14ac:dyDescent="0.35">
      <c r="A1777" s="21" t="s">
        <v>594</v>
      </c>
      <c r="B1777" t="str">
        <f>VLOOKUP('Customer Names'!A1777,'Customer Names'!$A$2:$C$2336,3,FALSE)</f>
        <v xml:space="preserve">  Jessica</v>
      </c>
      <c r="C1777">
        <f>VLOOKUP(A1777,'Medical Examinations'!$A$1:$L$2336,2, FALSE)</f>
        <v>20.234999999999999</v>
      </c>
      <c r="D1777">
        <f>VLOOKUP(A1777,'Medical Examinations'!$A$1:$L$2336,3,FALSE)</f>
        <v>5.19</v>
      </c>
      <c r="E1777" t="str">
        <f>VLOOKUP(A1777,'Medical Examinations'!$A$1:$L$2336,4,FALSE)</f>
        <v>No</v>
      </c>
      <c r="F1777" t="str">
        <f>VLOOKUP(A1777,'Medical Examinations'!$A$1:$L$2336,5,FALSE)</f>
        <v>No</v>
      </c>
      <c r="G1777" t="str">
        <f>VLOOKUP(A1777,'Medical Examinations'!$A$1:$L$2336,6,FALSE)</f>
        <v>Yes</v>
      </c>
      <c r="H1777" s="25">
        <f>VLOOKUP(A1777,'Medical Examinations'!$A$1:$L$2336,7,FALSE)</f>
        <v>1</v>
      </c>
      <c r="I1777" t="str">
        <f>VLOOKUP(A1777,'Medical Examinations'!$A$1:$L$2336,8,FALSE)</f>
        <v>No</v>
      </c>
      <c r="J1777" t="str">
        <f>VLOOKUP(A1777,'Medical Examinations'!$A$1:$L$2336,11,FALSE)</f>
        <v>Normal Weight</v>
      </c>
      <c r="K1777" t="str">
        <f>VLOOKUP(A1777,'Medical Examinations'!$A$1:$L$2336,12,FALSE)</f>
        <v>Normal</v>
      </c>
      <c r="L1777" t="str">
        <f>VLOOKUP(A1777,'Hospitalisation Details'!$A$1:$M$2344,12,FALSE)</f>
        <v>10-07-1993</v>
      </c>
      <c r="M1777">
        <f>VLOOKUP(A1777,'Hospitalisation Details'!$A$1:$M$2344,6,FALSE)</f>
        <v>4906.41</v>
      </c>
      <c r="N1777" t="str">
        <f>VLOOKUP(A1777,'Hospitalisation Details'!$A$1:$M$2344,7,FALSE)</f>
        <v>tier - 2</v>
      </c>
      <c r="O1777" t="str">
        <f>VLOOKUP(A1777,'Hospitalisation Details'!$A$1:$M$2344,8,FALSE)</f>
        <v>tier - 1</v>
      </c>
      <c r="P1777" t="str">
        <f>VLOOKUP(A1777,'Hospitalisation Details'!$A$1:$M$2344,9,FALSE)</f>
        <v>R1012</v>
      </c>
      <c r="Q1777">
        <f>VLOOKUP(A1777,'Hospitalisation Details'!$A$1:$M$2344,13,FALSE)</f>
        <v>30</v>
      </c>
    </row>
    <row r="1778" spans="1:17" ht="15.5" x14ac:dyDescent="0.35">
      <c r="A1778" s="21" t="s">
        <v>593</v>
      </c>
      <c r="B1778" t="str">
        <f>VLOOKUP('Customer Names'!A1778,'Customer Names'!$A$2:$C$2336,3,FALSE)</f>
        <v xml:space="preserve">  Matthew M</v>
      </c>
      <c r="C1778">
        <f>VLOOKUP(A1778,'Medical Examinations'!$A$1:$L$2336,2, FALSE)</f>
        <v>25.27</v>
      </c>
      <c r="D1778">
        <f>VLOOKUP(A1778,'Medical Examinations'!$A$1:$L$2336,3,FALSE)</f>
        <v>5.7</v>
      </c>
      <c r="E1778" t="str">
        <f>VLOOKUP(A1778,'Medical Examinations'!$A$1:$L$2336,4,FALSE)</f>
        <v>yes</v>
      </c>
      <c r="F1778" t="str">
        <f>VLOOKUP(A1778,'Medical Examinations'!$A$1:$L$2336,5,FALSE)</f>
        <v>No</v>
      </c>
      <c r="G1778" t="str">
        <f>VLOOKUP(A1778,'Medical Examinations'!$A$1:$L$2336,6,FALSE)</f>
        <v>No</v>
      </c>
      <c r="H1778" s="25">
        <f>VLOOKUP(A1778,'Medical Examinations'!$A$1:$L$2336,7,FALSE)</f>
        <v>1</v>
      </c>
      <c r="I1778" t="str">
        <f>VLOOKUP(A1778,'Medical Examinations'!$A$1:$L$2336,8,FALSE)</f>
        <v>No</v>
      </c>
      <c r="J1778" t="str">
        <f>VLOOKUP(A1778,'Medical Examinations'!$A$1:$L$2336,11,FALSE)</f>
        <v>Over Weight</v>
      </c>
      <c r="K1778" t="str">
        <f>VLOOKUP(A1778,'Medical Examinations'!$A$1:$L$2336,12,FALSE)</f>
        <v>Prediabetes</v>
      </c>
      <c r="L1778" t="str">
        <f>VLOOKUP(A1778,'Hospitalisation Details'!$A$1:$M$2344,12,FALSE)</f>
        <v>23-09-1988</v>
      </c>
      <c r="M1778">
        <f>VLOOKUP(A1778,'Hospitalisation Details'!$A$1:$M$2344,6,FALSE)</f>
        <v>4894.75</v>
      </c>
      <c r="N1778" t="str">
        <f>VLOOKUP(A1778,'Hospitalisation Details'!$A$1:$M$2344,7,FALSE)</f>
        <v>tier - 3</v>
      </c>
      <c r="O1778" t="str">
        <f>VLOOKUP(A1778,'Hospitalisation Details'!$A$1:$M$2344,8,FALSE)</f>
        <v>tier - 3</v>
      </c>
      <c r="P1778" t="str">
        <f>VLOOKUP(A1778,'Hospitalisation Details'!$A$1:$M$2344,9,FALSE)</f>
        <v>R1012</v>
      </c>
      <c r="Q1778">
        <f>VLOOKUP(A1778,'Hospitalisation Details'!$A$1:$M$2344,13,FALSE)</f>
        <v>34</v>
      </c>
    </row>
    <row r="1779" spans="1:17" ht="15.5" x14ac:dyDescent="0.35">
      <c r="A1779" s="21" t="s">
        <v>592</v>
      </c>
      <c r="B1779" t="str">
        <f>VLOOKUP('Customer Names'!A1779,'Customer Names'!$A$2:$C$2336,3,FALSE)</f>
        <v xml:space="preserve">  Nadine A</v>
      </c>
      <c r="C1779">
        <f>VLOOKUP(A1779,'Medical Examinations'!$A$1:$L$2336,2, FALSE)</f>
        <v>24.24</v>
      </c>
      <c r="D1779">
        <f>VLOOKUP(A1779,'Medical Examinations'!$A$1:$L$2336,3,FALSE)</f>
        <v>6.15</v>
      </c>
      <c r="E1779" t="str">
        <f>VLOOKUP(A1779,'Medical Examinations'!$A$1:$L$2336,4,FALSE)</f>
        <v>No</v>
      </c>
      <c r="F1779" t="str">
        <f>VLOOKUP(A1779,'Medical Examinations'!$A$1:$L$2336,5,FALSE)</f>
        <v>No</v>
      </c>
      <c r="G1779" t="str">
        <f>VLOOKUP(A1779,'Medical Examinations'!$A$1:$L$2336,6,FALSE)</f>
        <v>No</v>
      </c>
      <c r="H1779" s="25">
        <f>VLOOKUP(A1779,'Medical Examinations'!$A$1:$L$2336,7,FALSE)</f>
        <v>0</v>
      </c>
      <c r="I1779" t="str">
        <f>VLOOKUP(A1779,'Medical Examinations'!$A$1:$L$2336,8,FALSE)</f>
        <v>No</v>
      </c>
      <c r="J1779" t="str">
        <f>VLOOKUP(A1779,'Medical Examinations'!$A$1:$L$2336,11,FALSE)</f>
        <v>Normal Weight</v>
      </c>
      <c r="K1779" t="str">
        <f>VLOOKUP(A1779,'Medical Examinations'!$A$1:$L$2336,12,FALSE)</f>
        <v>Prediabetes</v>
      </c>
      <c r="L1779" t="str">
        <f>VLOOKUP(A1779,'Hospitalisation Details'!$A$1:$M$2344,12,FALSE)</f>
        <v>28-11-1990</v>
      </c>
      <c r="M1779">
        <f>VLOOKUP(A1779,'Hospitalisation Details'!$A$1:$M$2344,6,FALSE)</f>
        <v>4894.3900000000003</v>
      </c>
      <c r="N1779" t="str">
        <f>VLOOKUP(A1779,'Hospitalisation Details'!$A$1:$M$2344,7,FALSE)</f>
        <v>tier - 2</v>
      </c>
      <c r="O1779" t="str">
        <f>VLOOKUP(A1779,'Hospitalisation Details'!$A$1:$M$2344,8,FALSE)</f>
        <v>tier - 3</v>
      </c>
      <c r="P1779" t="str">
        <f>VLOOKUP(A1779,'Hospitalisation Details'!$A$1:$M$2344,9,FALSE)</f>
        <v>R1013</v>
      </c>
      <c r="Q1779">
        <f>VLOOKUP(A1779,'Hospitalisation Details'!$A$1:$M$2344,13,FALSE)</f>
        <v>32</v>
      </c>
    </row>
    <row r="1780" spans="1:17" ht="15.5" x14ac:dyDescent="0.35">
      <c r="A1780" s="21" t="s">
        <v>591</v>
      </c>
      <c r="B1780" t="str">
        <f>VLOOKUP('Customer Names'!A1780,'Customer Names'!$A$2:$C$2336,3,FALSE)</f>
        <v xml:space="preserve">  Peter J</v>
      </c>
      <c r="C1780">
        <f>VLOOKUP(A1780,'Medical Examinations'!$A$1:$L$2336,2, FALSE)</f>
        <v>35.75</v>
      </c>
      <c r="D1780">
        <f>VLOOKUP(A1780,'Medical Examinations'!$A$1:$L$2336,3,FALSE)</f>
        <v>5.07</v>
      </c>
      <c r="E1780" t="str">
        <f>VLOOKUP(A1780,'Medical Examinations'!$A$1:$L$2336,4,FALSE)</f>
        <v>No</v>
      </c>
      <c r="F1780" t="str">
        <f>VLOOKUP(A1780,'Medical Examinations'!$A$1:$L$2336,5,FALSE)</f>
        <v>No</v>
      </c>
      <c r="G1780" t="str">
        <f>VLOOKUP(A1780,'Medical Examinations'!$A$1:$L$2336,6,FALSE)</f>
        <v>No</v>
      </c>
      <c r="H1780" s="25">
        <f>VLOOKUP(A1780,'Medical Examinations'!$A$1:$L$2336,7,FALSE)</f>
        <v>0</v>
      </c>
      <c r="I1780" t="str">
        <f>VLOOKUP(A1780,'Medical Examinations'!$A$1:$L$2336,8,FALSE)</f>
        <v>No</v>
      </c>
      <c r="J1780" t="str">
        <f>VLOOKUP(A1780,'Medical Examinations'!$A$1:$L$2336,11,FALSE)</f>
        <v>Obesity</v>
      </c>
      <c r="K1780" t="str">
        <f>VLOOKUP(A1780,'Medical Examinations'!$A$1:$L$2336,12,FALSE)</f>
        <v>Normal</v>
      </c>
      <c r="L1780" t="str">
        <f>VLOOKUP(A1780,'Hospitalisation Details'!$A$1:$M$2344,12,FALSE)</f>
        <v>10-07-1989</v>
      </c>
      <c r="M1780">
        <f>VLOOKUP(A1780,'Hospitalisation Details'!$A$1:$M$2344,6,FALSE)</f>
        <v>4890</v>
      </c>
      <c r="N1780" t="str">
        <f>VLOOKUP(A1780,'Hospitalisation Details'!$A$1:$M$2344,7,FALSE)</f>
        <v>tier - 3</v>
      </c>
      <c r="O1780" t="str">
        <f>VLOOKUP(A1780,'Hospitalisation Details'!$A$1:$M$2344,8,FALSE)</f>
        <v>tier - 2</v>
      </c>
      <c r="P1780" t="str">
        <f>VLOOKUP(A1780,'Hospitalisation Details'!$A$1:$M$2344,9,FALSE)</f>
        <v>R1013</v>
      </c>
      <c r="Q1780">
        <f>VLOOKUP(A1780,'Hospitalisation Details'!$A$1:$M$2344,13,FALSE)</f>
        <v>34</v>
      </c>
    </row>
    <row r="1781" spans="1:17" ht="15.5" x14ac:dyDescent="0.35">
      <c r="A1781" s="21" t="s">
        <v>590</v>
      </c>
      <c r="B1781" t="str">
        <f>VLOOKUP('Customer Names'!A1781,'Customer Names'!$A$2:$C$2336,3,FALSE)</f>
        <v xml:space="preserve">  Colleen M</v>
      </c>
      <c r="C1781">
        <f>VLOOKUP(A1781,'Medical Examinations'!$A$1:$L$2336,2, FALSE)</f>
        <v>29.92</v>
      </c>
      <c r="D1781">
        <f>VLOOKUP(A1781,'Medical Examinations'!$A$1:$L$2336,3,FALSE)</f>
        <v>10.97</v>
      </c>
      <c r="E1781" t="str">
        <f>VLOOKUP(A1781,'Medical Examinations'!$A$1:$L$2336,4,FALSE)</f>
        <v>yes</v>
      </c>
      <c r="F1781" t="str">
        <f>VLOOKUP(A1781,'Medical Examinations'!$A$1:$L$2336,5,FALSE)</f>
        <v>No</v>
      </c>
      <c r="G1781" t="str">
        <f>VLOOKUP(A1781,'Medical Examinations'!$A$1:$L$2336,6,FALSE)</f>
        <v>No</v>
      </c>
      <c r="H1781" s="25">
        <f>VLOOKUP(A1781,'Medical Examinations'!$A$1:$L$2336,7,FALSE)</f>
        <v>1</v>
      </c>
      <c r="I1781" t="str">
        <f>VLOOKUP(A1781,'Medical Examinations'!$A$1:$L$2336,8,FALSE)</f>
        <v>No</v>
      </c>
      <c r="J1781" t="str">
        <f>VLOOKUP(A1781,'Medical Examinations'!$A$1:$L$2336,11,FALSE)</f>
        <v>Obesity</v>
      </c>
      <c r="K1781" t="str">
        <f>VLOOKUP(A1781,'Medical Examinations'!$A$1:$L$2336,12,FALSE)</f>
        <v>Diabetes</v>
      </c>
      <c r="L1781" t="str">
        <f>VLOOKUP(A1781,'Hospitalisation Details'!$A$1:$M$2344,12,FALSE)</f>
        <v>27-10-1986</v>
      </c>
      <c r="M1781">
        <f>VLOOKUP(A1781,'Hospitalisation Details'!$A$1:$M$2344,6,FALSE)</f>
        <v>4889.04</v>
      </c>
      <c r="N1781" t="str">
        <f>VLOOKUP(A1781,'Hospitalisation Details'!$A$1:$M$2344,7,FALSE)</f>
        <v>tier - 2</v>
      </c>
      <c r="O1781" t="str">
        <f>VLOOKUP(A1781,'Hospitalisation Details'!$A$1:$M$2344,8,FALSE)</f>
        <v>tier - 1</v>
      </c>
      <c r="P1781" t="str">
        <f>VLOOKUP(A1781,'Hospitalisation Details'!$A$1:$M$2344,9,FALSE)</f>
        <v>R1013</v>
      </c>
      <c r="Q1781">
        <f>VLOOKUP(A1781,'Hospitalisation Details'!$A$1:$M$2344,13,FALSE)</f>
        <v>36</v>
      </c>
    </row>
    <row r="1782" spans="1:17" ht="15.5" x14ac:dyDescent="0.35">
      <c r="A1782" s="21" t="s">
        <v>589</v>
      </c>
      <c r="B1782" t="str">
        <f>VLOOKUP('Customer Names'!A1782,'Customer Names'!$A$2:$C$2336,3,FALSE)</f>
        <v xml:space="preserve">  Julie A</v>
      </c>
      <c r="C1782">
        <f>VLOOKUP(A1782,'Medical Examinations'!$A$1:$L$2336,2, FALSE)</f>
        <v>26.2</v>
      </c>
      <c r="D1782">
        <f>VLOOKUP(A1782,'Medical Examinations'!$A$1:$L$2336,3,FALSE)</f>
        <v>10.93</v>
      </c>
      <c r="E1782" t="str">
        <f>VLOOKUP(A1782,'Medical Examinations'!$A$1:$L$2336,4,FALSE)</f>
        <v>yes</v>
      </c>
      <c r="F1782" t="str">
        <f>VLOOKUP(A1782,'Medical Examinations'!$A$1:$L$2336,5,FALSE)</f>
        <v>No</v>
      </c>
      <c r="G1782" t="str">
        <f>VLOOKUP(A1782,'Medical Examinations'!$A$1:$L$2336,6,FALSE)</f>
        <v>No</v>
      </c>
      <c r="H1782" s="25">
        <f>VLOOKUP(A1782,'Medical Examinations'!$A$1:$L$2336,7,FALSE)</f>
        <v>1</v>
      </c>
      <c r="I1782" t="str">
        <f>VLOOKUP(A1782,'Medical Examinations'!$A$1:$L$2336,8,FALSE)</f>
        <v>No</v>
      </c>
      <c r="J1782" t="str">
        <f>VLOOKUP(A1782,'Medical Examinations'!$A$1:$L$2336,11,FALSE)</f>
        <v>Over Weight</v>
      </c>
      <c r="K1782" t="str">
        <f>VLOOKUP(A1782,'Medical Examinations'!$A$1:$L$2336,12,FALSE)</f>
        <v>Diabetes</v>
      </c>
      <c r="L1782" t="str">
        <f>VLOOKUP(A1782,'Hospitalisation Details'!$A$1:$M$2344,12,FALSE)</f>
        <v>23-12-1986</v>
      </c>
      <c r="M1782">
        <f>VLOOKUP(A1782,'Hospitalisation Details'!$A$1:$M$2344,6,FALSE)</f>
        <v>4883.87</v>
      </c>
      <c r="N1782" t="str">
        <f>VLOOKUP(A1782,'Hospitalisation Details'!$A$1:$M$2344,7,FALSE)</f>
        <v>tier - 2</v>
      </c>
      <c r="O1782" t="str">
        <f>VLOOKUP(A1782,'Hospitalisation Details'!$A$1:$M$2344,8,FALSE)</f>
        <v>tier - 1</v>
      </c>
      <c r="P1782" t="str">
        <f>VLOOKUP(A1782,'Hospitalisation Details'!$A$1:$M$2344,9,FALSE)</f>
        <v>R1011</v>
      </c>
      <c r="Q1782">
        <f>VLOOKUP(A1782,'Hospitalisation Details'!$A$1:$M$2344,13,FALSE)</f>
        <v>36</v>
      </c>
    </row>
    <row r="1783" spans="1:17" ht="15.5" x14ac:dyDescent="0.35">
      <c r="A1783" s="21" t="s">
        <v>588</v>
      </c>
      <c r="B1783" t="str">
        <f>VLOOKUP('Customer Names'!A1783,'Customer Names'!$A$2:$C$2336,3,FALSE)</f>
        <v xml:space="preserve">  Douglas W</v>
      </c>
      <c r="C1783">
        <f>VLOOKUP(A1783,'Medical Examinations'!$A$1:$L$2336,2, FALSE)</f>
        <v>26.695</v>
      </c>
      <c r="D1783">
        <f>VLOOKUP(A1783,'Medical Examinations'!$A$1:$L$2336,3,FALSE)</f>
        <v>4.21</v>
      </c>
      <c r="E1783" t="str">
        <f>VLOOKUP(A1783,'Medical Examinations'!$A$1:$L$2336,4,FALSE)</f>
        <v>yes</v>
      </c>
      <c r="F1783" t="str">
        <f>VLOOKUP(A1783,'Medical Examinations'!$A$1:$L$2336,5,FALSE)</f>
        <v>No</v>
      </c>
      <c r="G1783" t="str">
        <f>VLOOKUP(A1783,'Medical Examinations'!$A$1:$L$2336,6,FALSE)</f>
        <v>Yes</v>
      </c>
      <c r="H1783" s="25">
        <f>VLOOKUP(A1783,'Medical Examinations'!$A$1:$L$2336,7,FALSE)</f>
        <v>1</v>
      </c>
      <c r="I1783" t="str">
        <f>VLOOKUP(A1783,'Medical Examinations'!$A$1:$L$2336,8,FALSE)</f>
        <v>No</v>
      </c>
      <c r="J1783" t="str">
        <f>VLOOKUP(A1783,'Medical Examinations'!$A$1:$L$2336,11,FALSE)</f>
        <v>Over Weight</v>
      </c>
      <c r="K1783" t="str">
        <f>VLOOKUP(A1783,'Medical Examinations'!$A$1:$L$2336,12,FALSE)</f>
        <v>Normal</v>
      </c>
      <c r="L1783" t="str">
        <f>VLOOKUP(A1783,'Hospitalisation Details'!$A$1:$M$2344,12,FALSE)</f>
        <v>29-09-1997</v>
      </c>
      <c r="M1783">
        <f>VLOOKUP(A1783,'Hospitalisation Details'!$A$1:$M$2344,6,FALSE)</f>
        <v>4877.9799999999996</v>
      </c>
      <c r="N1783" t="str">
        <f>VLOOKUP(A1783,'Hospitalisation Details'!$A$1:$M$2344,7,FALSE)</f>
        <v>tier - 2</v>
      </c>
      <c r="O1783" t="str">
        <f>VLOOKUP(A1783,'Hospitalisation Details'!$A$1:$M$2344,8,FALSE)</f>
        <v>tier - 3</v>
      </c>
      <c r="P1783" t="str">
        <f>VLOOKUP(A1783,'Hospitalisation Details'!$A$1:$M$2344,9,FALSE)</f>
        <v>R1012</v>
      </c>
      <c r="Q1783">
        <f>VLOOKUP(A1783,'Hospitalisation Details'!$A$1:$M$2344,13,FALSE)</f>
        <v>25</v>
      </c>
    </row>
    <row r="1784" spans="1:17" ht="15.5" x14ac:dyDescent="0.35">
      <c r="A1784" s="21" t="s">
        <v>587</v>
      </c>
      <c r="B1784" t="str">
        <f>VLOOKUP('Customer Names'!A1784,'Customer Names'!$A$2:$C$2336,3,FALSE)</f>
        <v xml:space="preserve">  Catherine</v>
      </c>
      <c r="C1784">
        <f>VLOOKUP(A1784,'Medical Examinations'!$A$1:$L$2336,2, FALSE)</f>
        <v>23.16</v>
      </c>
      <c r="D1784">
        <f>VLOOKUP(A1784,'Medical Examinations'!$A$1:$L$2336,3,FALSE)</f>
        <v>5.5</v>
      </c>
      <c r="E1784" t="str">
        <f>VLOOKUP(A1784,'Medical Examinations'!$A$1:$L$2336,4,FALSE)</f>
        <v>No</v>
      </c>
      <c r="F1784" t="str">
        <f>VLOOKUP(A1784,'Medical Examinations'!$A$1:$L$2336,5,FALSE)</f>
        <v>No</v>
      </c>
      <c r="G1784" t="str">
        <f>VLOOKUP(A1784,'Medical Examinations'!$A$1:$L$2336,6,FALSE)</f>
        <v>No</v>
      </c>
      <c r="H1784" s="25">
        <f>VLOOKUP(A1784,'Medical Examinations'!$A$1:$L$2336,7,FALSE)</f>
        <v>0</v>
      </c>
      <c r="I1784" t="str">
        <f>VLOOKUP(A1784,'Medical Examinations'!$A$1:$L$2336,8,FALSE)</f>
        <v>No</v>
      </c>
      <c r="J1784" t="str">
        <f>VLOOKUP(A1784,'Medical Examinations'!$A$1:$L$2336,11,FALSE)</f>
        <v>Normal Weight</v>
      </c>
      <c r="K1784" t="str">
        <f>VLOOKUP(A1784,'Medical Examinations'!$A$1:$L$2336,12,FALSE)</f>
        <v>Normal</v>
      </c>
      <c r="L1784" t="str">
        <f>VLOOKUP(A1784,'Hospitalisation Details'!$A$1:$M$2344,12,FALSE)</f>
        <v>01-09-1989</v>
      </c>
      <c r="M1784">
        <f>VLOOKUP(A1784,'Hospitalisation Details'!$A$1:$M$2344,6,FALSE)</f>
        <v>4859.8900000000003</v>
      </c>
      <c r="N1784" t="str">
        <f>VLOOKUP(A1784,'Hospitalisation Details'!$A$1:$M$2344,7,FALSE)</f>
        <v>tier - 2</v>
      </c>
      <c r="O1784" t="str">
        <f>VLOOKUP(A1784,'Hospitalisation Details'!$A$1:$M$2344,8,FALSE)</f>
        <v>tier - 3</v>
      </c>
      <c r="P1784" t="str">
        <f>VLOOKUP(A1784,'Hospitalisation Details'!$A$1:$M$2344,9,FALSE)</f>
        <v>R1011</v>
      </c>
      <c r="Q1784">
        <f>VLOOKUP(A1784,'Hospitalisation Details'!$A$1:$M$2344,13,FALSE)</f>
        <v>33</v>
      </c>
    </row>
    <row r="1785" spans="1:17" ht="15.5" x14ac:dyDescent="0.35">
      <c r="A1785" s="21" t="s">
        <v>586</v>
      </c>
      <c r="B1785" t="str">
        <f>VLOOKUP('Customer Names'!A1785,'Customer Names'!$A$2:$C$2336,3,FALSE)</f>
        <v xml:space="preserve">  James A</v>
      </c>
      <c r="C1785">
        <f>VLOOKUP(A1785,'Medical Examinations'!$A$1:$L$2336,2, FALSE)</f>
        <v>32.585000000000001</v>
      </c>
      <c r="D1785">
        <f>VLOOKUP(A1785,'Medical Examinations'!$A$1:$L$2336,3,FALSE)</f>
        <v>4.93</v>
      </c>
      <c r="E1785" t="str">
        <f>VLOOKUP(A1785,'Medical Examinations'!$A$1:$L$2336,4,FALSE)</f>
        <v>yes</v>
      </c>
      <c r="F1785" t="str">
        <f>VLOOKUP(A1785,'Medical Examinations'!$A$1:$L$2336,5,FALSE)</f>
        <v>No</v>
      </c>
      <c r="G1785" t="str">
        <f>VLOOKUP(A1785,'Medical Examinations'!$A$1:$L$2336,6,FALSE)</f>
        <v>No</v>
      </c>
      <c r="H1785" s="25">
        <f>VLOOKUP(A1785,'Medical Examinations'!$A$1:$L$2336,7,FALSE)</f>
        <v>1</v>
      </c>
      <c r="I1785" t="str">
        <f>VLOOKUP(A1785,'Medical Examinations'!$A$1:$L$2336,8,FALSE)</f>
        <v>No</v>
      </c>
      <c r="J1785" t="str">
        <f>VLOOKUP(A1785,'Medical Examinations'!$A$1:$L$2336,11,FALSE)</f>
        <v>Obesity</v>
      </c>
      <c r="K1785" t="str">
        <f>VLOOKUP(A1785,'Medical Examinations'!$A$1:$L$2336,12,FALSE)</f>
        <v>Normal</v>
      </c>
      <c r="L1785" t="str">
        <f>VLOOKUP(A1785,'Hospitalisation Details'!$A$1:$M$2344,12,FALSE)</f>
        <v>27-12-1995</v>
      </c>
      <c r="M1785">
        <f>VLOOKUP(A1785,'Hospitalisation Details'!$A$1:$M$2344,6,FALSE)</f>
        <v>4846.92</v>
      </c>
      <c r="N1785" t="str">
        <f>VLOOKUP(A1785,'Hospitalisation Details'!$A$1:$M$2344,7,FALSE)</f>
        <v>tier - 2</v>
      </c>
      <c r="O1785" t="str">
        <f>VLOOKUP(A1785,'Hospitalisation Details'!$A$1:$M$2344,8,FALSE)</f>
        <v>tier - 3</v>
      </c>
      <c r="P1785" t="str">
        <f>VLOOKUP(A1785,'Hospitalisation Details'!$A$1:$M$2344,9,FALSE)</f>
        <v>R1017</v>
      </c>
      <c r="Q1785">
        <f>VLOOKUP(A1785,'Hospitalisation Details'!$A$1:$M$2344,13,FALSE)</f>
        <v>27</v>
      </c>
    </row>
    <row r="1786" spans="1:17" ht="15.5" x14ac:dyDescent="0.35">
      <c r="A1786" s="21" t="s">
        <v>585</v>
      </c>
      <c r="B1786" t="str">
        <f>VLOOKUP('Customer Names'!A1786,'Customer Names'!$A$2:$C$2336,3,FALSE)</f>
        <v xml:space="preserve">  Youngseong</v>
      </c>
      <c r="C1786">
        <f>VLOOKUP(A1786,'Medical Examinations'!$A$1:$L$2336,2, FALSE)</f>
        <v>33.97</v>
      </c>
      <c r="D1786">
        <f>VLOOKUP(A1786,'Medical Examinations'!$A$1:$L$2336,3,FALSE)</f>
        <v>5.6</v>
      </c>
      <c r="E1786" t="str">
        <f>VLOOKUP(A1786,'Medical Examinations'!$A$1:$L$2336,4,FALSE)</f>
        <v>yes</v>
      </c>
      <c r="F1786" t="str">
        <f>VLOOKUP(A1786,'Medical Examinations'!$A$1:$L$2336,5,FALSE)</f>
        <v>No</v>
      </c>
      <c r="G1786" t="str">
        <f>VLOOKUP(A1786,'Medical Examinations'!$A$1:$L$2336,6,FALSE)</f>
        <v>No</v>
      </c>
      <c r="H1786" s="25">
        <f>VLOOKUP(A1786,'Medical Examinations'!$A$1:$L$2336,7,FALSE)</f>
        <v>0</v>
      </c>
      <c r="I1786" t="str">
        <f>VLOOKUP(A1786,'Medical Examinations'!$A$1:$L$2336,8,FALSE)</f>
        <v>No</v>
      </c>
      <c r="J1786" t="str">
        <f>VLOOKUP(A1786,'Medical Examinations'!$A$1:$L$2336,11,FALSE)</f>
        <v>Obesity</v>
      </c>
      <c r="K1786" t="str">
        <f>VLOOKUP(A1786,'Medical Examinations'!$A$1:$L$2336,12,FALSE)</f>
        <v>Normal</v>
      </c>
      <c r="L1786" t="str">
        <f>VLOOKUP(A1786,'Hospitalisation Details'!$A$1:$M$2344,12,FALSE)</f>
        <v>07-06-2001</v>
      </c>
      <c r="M1786">
        <f>VLOOKUP(A1786,'Hospitalisation Details'!$A$1:$M$2344,6,FALSE)</f>
        <v>4846.53</v>
      </c>
      <c r="N1786" t="str">
        <f>VLOOKUP(A1786,'Hospitalisation Details'!$A$1:$M$2344,7,FALSE)</f>
        <v>tier - 2</v>
      </c>
      <c r="O1786" t="str">
        <f>VLOOKUP(A1786,'Hospitalisation Details'!$A$1:$M$2344,8,FALSE)</f>
        <v>tier - 3</v>
      </c>
      <c r="P1786" t="str">
        <f>VLOOKUP(A1786,'Hospitalisation Details'!$A$1:$M$2344,9,FALSE)</f>
        <v>R1021</v>
      </c>
      <c r="Q1786">
        <f>VLOOKUP(A1786,'Hospitalisation Details'!$A$1:$M$2344,13,FALSE)</f>
        <v>22</v>
      </c>
    </row>
    <row r="1787" spans="1:17" ht="15.5" x14ac:dyDescent="0.35">
      <c r="A1787" s="21" t="s">
        <v>584</v>
      </c>
      <c r="B1787" t="str">
        <f>VLOOKUP('Customer Names'!A1787,'Customer Names'!$A$2:$C$2336,3,FALSE)</f>
        <v xml:space="preserve">  John</v>
      </c>
      <c r="C1787">
        <f>VLOOKUP(A1787,'Medical Examinations'!$A$1:$L$2336,2, FALSE)</f>
        <v>16.57</v>
      </c>
      <c r="D1787">
        <f>VLOOKUP(A1787,'Medical Examinations'!$A$1:$L$2336,3,FALSE)</f>
        <v>9.99</v>
      </c>
      <c r="E1787" t="str">
        <f>VLOOKUP(A1787,'Medical Examinations'!$A$1:$L$2336,4,FALSE)</f>
        <v>No</v>
      </c>
      <c r="F1787" t="str">
        <f>VLOOKUP(A1787,'Medical Examinations'!$A$1:$L$2336,5,FALSE)</f>
        <v>No</v>
      </c>
      <c r="G1787" t="str">
        <f>VLOOKUP(A1787,'Medical Examinations'!$A$1:$L$2336,6,FALSE)</f>
        <v>No</v>
      </c>
      <c r="H1787" s="25">
        <f>VLOOKUP(A1787,'Medical Examinations'!$A$1:$L$2336,7,FALSE)</f>
        <v>0</v>
      </c>
      <c r="I1787" t="str">
        <f>VLOOKUP(A1787,'Medical Examinations'!$A$1:$L$2336,8,FALSE)</f>
        <v>No</v>
      </c>
      <c r="J1787" t="str">
        <f>VLOOKUP(A1787,'Medical Examinations'!$A$1:$L$2336,11,FALSE)</f>
        <v>Underweight</v>
      </c>
      <c r="K1787" t="str">
        <f>VLOOKUP(A1787,'Medical Examinations'!$A$1:$L$2336,12,FALSE)</f>
        <v>Diabetes</v>
      </c>
      <c r="L1787" t="str">
        <f>VLOOKUP(A1787,'Hospitalisation Details'!$A$1:$M$2344,12,FALSE)</f>
        <v>11-09-1974</v>
      </c>
      <c r="M1787">
        <f>VLOOKUP(A1787,'Hospitalisation Details'!$A$1:$M$2344,6,FALSE)</f>
        <v>4844.67</v>
      </c>
      <c r="N1787" t="str">
        <f>VLOOKUP(A1787,'Hospitalisation Details'!$A$1:$M$2344,7,FALSE)</f>
        <v>tier - 2</v>
      </c>
      <c r="O1787" t="str">
        <f>VLOOKUP(A1787,'Hospitalisation Details'!$A$1:$M$2344,8,FALSE)</f>
        <v>tier - 2</v>
      </c>
      <c r="P1787" t="str">
        <f>VLOOKUP(A1787,'Hospitalisation Details'!$A$1:$M$2344,9,FALSE)</f>
        <v>R1013</v>
      </c>
      <c r="Q1787">
        <f>VLOOKUP(A1787,'Hospitalisation Details'!$A$1:$M$2344,13,FALSE)</f>
        <v>48</v>
      </c>
    </row>
    <row r="1788" spans="1:17" ht="15.5" x14ac:dyDescent="0.35">
      <c r="A1788" s="21" t="s">
        <v>583</v>
      </c>
      <c r="B1788" t="str">
        <f>VLOOKUP('Customer Names'!A1788,'Customer Names'!$A$2:$C$2336,3,FALSE)</f>
        <v xml:space="preserve">  Brandon S</v>
      </c>
      <c r="C1788">
        <f>VLOOKUP(A1788,'Medical Examinations'!$A$1:$L$2336,2, FALSE)</f>
        <v>17.55</v>
      </c>
      <c r="D1788">
        <f>VLOOKUP(A1788,'Medical Examinations'!$A$1:$L$2336,3,FALSE)</f>
        <v>5.93</v>
      </c>
      <c r="E1788" t="str">
        <f>VLOOKUP(A1788,'Medical Examinations'!$A$1:$L$2336,4,FALSE)</f>
        <v>No</v>
      </c>
      <c r="F1788" t="str">
        <f>VLOOKUP(A1788,'Medical Examinations'!$A$1:$L$2336,5,FALSE)</f>
        <v>No</v>
      </c>
      <c r="G1788" t="str">
        <f>VLOOKUP(A1788,'Medical Examinations'!$A$1:$L$2336,6,FALSE)</f>
        <v>Yes</v>
      </c>
      <c r="H1788" s="25">
        <f>VLOOKUP(A1788,'Medical Examinations'!$A$1:$L$2336,7,FALSE)</f>
        <v>1</v>
      </c>
      <c r="I1788" t="str">
        <f>VLOOKUP(A1788,'Medical Examinations'!$A$1:$L$2336,8,FALSE)</f>
        <v>No</v>
      </c>
      <c r="J1788" t="str">
        <f>VLOOKUP(A1788,'Medical Examinations'!$A$1:$L$2336,11,FALSE)</f>
        <v>Underweight</v>
      </c>
      <c r="K1788" t="str">
        <f>VLOOKUP(A1788,'Medical Examinations'!$A$1:$L$2336,12,FALSE)</f>
        <v>Prediabetes</v>
      </c>
      <c r="L1788" t="str">
        <f>VLOOKUP(A1788,'Hospitalisation Details'!$A$1:$M$2344,12,FALSE)</f>
        <v>13-12-1979</v>
      </c>
      <c r="M1788">
        <f>VLOOKUP(A1788,'Hospitalisation Details'!$A$1:$M$2344,6,FALSE)</f>
        <v>4843.79</v>
      </c>
      <c r="N1788" t="str">
        <f>VLOOKUP(A1788,'Hospitalisation Details'!$A$1:$M$2344,7,FALSE)</f>
        <v>tier - 2</v>
      </c>
      <c r="O1788" t="str">
        <f>VLOOKUP(A1788,'Hospitalisation Details'!$A$1:$M$2344,8,FALSE)</f>
        <v>tier - 3</v>
      </c>
      <c r="P1788" t="str">
        <f>VLOOKUP(A1788,'Hospitalisation Details'!$A$1:$M$2344,9,FALSE)</f>
        <v>R1013</v>
      </c>
      <c r="Q1788">
        <f>VLOOKUP(A1788,'Hospitalisation Details'!$A$1:$M$2344,13,FALSE)</f>
        <v>43</v>
      </c>
    </row>
    <row r="1789" spans="1:17" ht="15.5" x14ac:dyDescent="0.35">
      <c r="A1789" s="21" t="s">
        <v>582</v>
      </c>
      <c r="B1789" t="str">
        <f>VLOOKUP('Customer Names'!A1789,'Customer Names'!$A$2:$C$2336,3,FALSE)</f>
        <v xml:space="preserve">  Sean P</v>
      </c>
      <c r="C1789">
        <f>VLOOKUP(A1789,'Medical Examinations'!$A$1:$L$2336,2, FALSE)</f>
        <v>29.41</v>
      </c>
      <c r="D1789">
        <f>VLOOKUP(A1789,'Medical Examinations'!$A$1:$L$2336,3,FALSE)</f>
        <v>6.29</v>
      </c>
      <c r="E1789" t="str">
        <f>VLOOKUP(A1789,'Medical Examinations'!$A$1:$L$2336,4,FALSE)</f>
        <v>yes</v>
      </c>
      <c r="F1789" t="str">
        <f>VLOOKUP(A1789,'Medical Examinations'!$A$1:$L$2336,5,FALSE)</f>
        <v>No</v>
      </c>
      <c r="G1789" t="str">
        <f>VLOOKUP(A1789,'Medical Examinations'!$A$1:$L$2336,6,FALSE)</f>
        <v>No</v>
      </c>
      <c r="H1789" s="25">
        <f>VLOOKUP(A1789,'Medical Examinations'!$A$1:$L$2336,7,FALSE)</f>
        <v>1</v>
      </c>
      <c r="I1789" t="str">
        <f>VLOOKUP(A1789,'Medical Examinations'!$A$1:$L$2336,8,FALSE)</f>
        <v>No</v>
      </c>
      <c r="J1789" t="str">
        <f>VLOOKUP(A1789,'Medical Examinations'!$A$1:$L$2336,11,FALSE)</f>
        <v>Over Weight</v>
      </c>
      <c r="K1789" t="str">
        <f>VLOOKUP(A1789,'Medical Examinations'!$A$1:$L$2336,12,FALSE)</f>
        <v>Prediabetes</v>
      </c>
      <c r="L1789" t="str">
        <f>VLOOKUP(A1789,'Hospitalisation Details'!$A$1:$M$2344,12,FALSE)</f>
        <v>29-09-1995</v>
      </c>
      <c r="M1789">
        <f>VLOOKUP(A1789,'Hospitalisation Details'!$A$1:$M$2344,6,FALSE)</f>
        <v>4840.95</v>
      </c>
      <c r="N1789" t="str">
        <f>VLOOKUP(A1789,'Hospitalisation Details'!$A$1:$M$2344,7,FALSE)</f>
        <v>tier - 2</v>
      </c>
      <c r="O1789" t="str">
        <f>VLOOKUP(A1789,'Hospitalisation Details'!$A$1:$M$2344,8,FALSE)</f>
        <v>tier - 1</v>
      </c>
      <c r="P1789" t="str">
        <f>VLOOKUP(A1789,'Hospitalisation Details'!$A$1:$M$2344,9,FALSE)</f>
        <v>R1021</v>
      </c>
      <c r="Q1789">
        <f>VLOOKUP(A1789,'Hospitalisation Details'!$A$1:$M$2344,13,FALSE)</f>
        <v>27</v>
      </c>
    </row>
    <row r="1790" spans="1:17" ht="15.5" x14ac:dyDescent="0.35">
      <c r="A1790" s="21" t="s">
        <v>581</v>
      </c>
      <c r="B1790" t="str">
        <f>VLOOKUP('Customer Names'!A1790,'Customer Names'!$A$2:$C$2336,3,FALSE)</f>
        <v xml:space="preserve">  Scott</v>
      </c>
      <c r="C1790">
        <f>VLOOKUP(A1790,'Medical Examinations'!$A$1:$L$2336,2, FALSE)</f>
        <v>17.91</v>
      </c>
      <c r="D1790">
        <f>VLOOKUP(A1790,'Medical Examinations'!$A$1:$L$2336,3,FALSE)</f>
        <v>5.65</v>
      </c>
      <c r="E1790" t="str">
        <f>VLOOKUP(A1790,'Medical Examinations'!$A$1:$L$2336,4,FALSE)</f>
        <v>No</v>
      </c>
      <c r="F1790" t="str">
        <f>VLOOKUP(A1790,'Medical Examinations'!$A$1:$L$2336,5,FALSE)</f>
        <v>No</v>
      </c>
      <c r="G1790" t="str">
        <f>VLOOKUP(A1790,'Medical Examinations'!$A$1:$L$2336,6,FALSE)</f>
        <v>No</v>
      </c>
      <c r="H1790" s="25">
        <f>VLOOKUP(A1790,'Medical Examinations'!$A$1:$L$2336,7,FALSE)</f>
        <v>1</v>
      </c>
      <c r="I1790" t="str">
        <f>VLOOKUP(A1790,'Medical Examinations'!$A$1:$L$2336,8,FALSE)</f>
        <v>No</v>
      </c>
      <c r="J1790" t="str">
        <f>VLOOKUP(A1790,'Medical Examinations'!$A$1:$L$2336,11,FALSE)</f>
        <v>Underweight</v>
      </c>
      <c r="K1790" t="str">
        <f>VLOOKUP(A1790,'Medical Examinations'!$A$1:$L$2336,12,FALSE)</f>
        <v>Normal</v>
      </c>
      <c r="L1790" t="str">
        <f>VLOOKUP(A1790,'Hospitalisation Details'!$A$1:$M$2344,12,FALSE)</f>
        <v>15-10-1984</v>
      </c>
      <c r="M1790">
        <f>VLOOKUP(A1790,'Hospitalisation Details'!$A$1:$M$2344,6,FALSE)</f>
        <v>4839.18</v>
      </c>
      <c r="N1790" t="str">
        <f>VLOOKUP(A1790,'Hospitalisation Details'!$A$1:$M$2344,7,FALSE)</f>
        <v>tier - 2</v>
      </c>
      <c r="O1790" t="str">
        <f>VLOOKUP(A1790,'Hospitalisation Details'!$A$1:$M$2344,8,FALSE)</f>
        <v>tier - 1</v>
      </c>
      <c r="P1790" t="str">
        <f>VLOOKUP(A1790,'Hospitalisation Details'!$A$1:$M$2344,9,FALSE)</f>
        <v>R1012</v>
      </c>
      <c r="Q1790">
        <f>VLOOKUP(A1790,'Hospitalisation Details'!$A$1:$M$2344,13,FALSE)</f>
        <v>38</v>
      </c>
    </row>
    <row r="1791" spans="1:17" ht="15.5" x14ac:dyDescent="0.35">
      <c r="A1791" s="21" t="s">
        <v>580</v>
      </c>
      <c r="B1791" t="str">
        <f>VLOOKUP('Customer Names'!A1791,'Customer Names'!$A$2:$C$2336,3,FALSE)</f>
        <v xml:space="preserve">  Janez</v>
      </c>
      <c r="C1791">
        <f>VLOOKUP(A1791,'Medical Examinations'!$A$1:$L$2336,2, FALSE)</f>
        <v>31.57</v>
      </c>
      <c r="D1791">
        <f>VLOOKUP(A1791,'Medical Examinations'!$A$1:$L$2336,3,FALSE)</f>
        <v>6.15</v>
      </c>
      <c r="E1791" t="str">
        <f>VLOOKUP(A1791,'Medical Examinations'!$A$1:$L$2336,4,FALSE)</f>
        <v>No</v>
      </c>
      <c r="F1791" t="str">
        <f>VLOOKUP(A1791,'Medical Examinations'!$A$1:$L$2336,5,FALSE)</f>
        <v>No</v>
      </c>
      <c r="G1791" t="str">
        <f>VLOOKUP(A1791,'Medical Examinations'!$A$1:$L$2336,6,FALSE)</f>
        <v>No</v>
      </c>
      <c r="H1791" s="25">
        <f>VLOOKUP(A1791,'Medical Examinations'!$A$1:$L$2336,7,FALSE)</f>
        <v>1</v>
      </c>
      <c r="I1791" t="str">
        <f>VLOOKUP(A1791,'Medical Examinations'!$A$1:$L$2336,8,FALSE)</f>
        <v>No</v>
      </c>
      <c r="J1791" t="str">
        <f>VLOOKUP(A1791,'Medical Examinations'!$A$1:$L$2336,11,FALSE)</f>
        <v>Obesity</v>
      </c>
      <c r="K1791" t="str">
        <f>VLOOKUP(A1791,'Medical Examinations'!$A$1:$L$2336,12,FALSE)</f>
        <v>Prediabetes</v>
      </c>
      <c r="L1791" t="str">
        <f>VLOOKUP(A1791,'Hospitalisation Details'!$A$1:$M$2344,12,FALSE)</f>
        <v>10-09-1992</v>
      </c>
      <c r="M1791">
        <f>VLOOKUP(A1791,'Hospitalisation Details'!$A$1:$M$2344,6,FALSE)</f>
        <v>4837.58</v>
      </c>
      <c r="N1791" t="str">
        <f>VLOOKUP(A1791,'Hospitalisation Details'!$A$1:$M$2344,7,FALSE)</f>
        <v>tier - 3</v>
      </c>
      <c r="O1791" t="str">
        <f>VLOOKUP(A1791,'Hospitalisation Details'!$A$1:$M$2344,8,FALSE)</f>
        <v>tier - 2</v>
      </c>
      <c r="P1791" t="str">
        <f>VLOOKUP(A1791,'Hospitalisation Details'!$A$1:$M$2344,9,FALSE)</f>
        <v>R1013</v>
      </c>
      <c r="Q1791">
        <f>VLOOKUP(A1791,'Hospitalisation Details'!$A$1:$M$2344,13,FALSE)</f>
        <v>30</v>
      </c>
    </row>
    <row r="1792" spans="1:17" ht="15.5" x14ac:dyDescent="0.35">
      <c r="A1792" s="21" t="s">
        <v>579</v>
      </c>
      <c r="B1792" t="str">
        <f>VLOOKUP('Customer Names'!A1792,'Customer Names'!$A$2:$C$2336,3,FALSE)</f>
        <v xml:space="preserve">  John I</v>
      </c>
      <c r="C1792">
        <f>VLOOKUP(A1792,'Medical Examinations'!$A$1:$L$2336,2, FALSE)</f>
        <v>33.18</v>
      </c>
      <c r="D1792">
        <f>VLOOKUP(A1792,'Medical Examinations'!$A$1:$L$2336,3,FALSE)</f>
        <v>5.22</v>
      </c>
      <c r="E1792" t="str">
        <f>VLOOKUP(A1792,'Medical Examinations'!$A$1:$L$2336,4,FALSE)</f>
        <v>No</v>
      </c>
      <c r="F1792" t="str">
        <f>VLOOKUP(A1792,'Medical Examinations'!$A$1:$L$2336,5,FALSE)</f>
        <v>yes</v>
      </c>
      <c r="G1792" t="str">
        <f>VLOOKUP(A1792,'Medical Examinations'!$A$1:$L$2336,6,FALSE)</f>
        <v>No</v>
      </c>
      <c r="H1792" s="25">
        <f>VLOOKUP(A1792,'Medical Examinations'!$A$1:$L$2336,7,FALSE)</f>
        <v>1</v>
      </c>
      <c r="I1792" t="str">
        <f>VLOOKUP(A1792,'Medical Examinations'!$A$1:$L$2336,8,FALSE)</f>
        <v>No</v>
      </c>
      <c r="J1792" t="str">
        <f>VLOOKUP(A1792,'Medical Examinations'!$A$1:$L$2336,11,FALSE)</f>
        <v>Obesity</v>
      </c>
      <c r="K1792" t="str">
        <f>VLOOKUP(A1792,'Medical Examinations'!$A$1:$L$2336,12,FALSE)</f>
        <v>Normal</v>
      </c>
      <c r="L1792" t="str">
        <f>VLOOKUP(A1792,'Hospitalisation Details'!$A$1:$M$2344,12,FALSE)</f>
        <v>11-12-2000</v>
      </c>
      <c r="M1792">
        <f>VLOOKUP(A1792,'Hospitalisation Details'!$A$1:$M$2344,6,FALSE)</f>
        <v>4835.43</v>
      </c>
      <c r="N1792" t="str">
        <f>VLOOKUP(A1792,'Hospitalisation Details'!$A$1:$M$2344,7,FALSE)</f>
        <v>tier - 2</v>
      </c>
      <c r="O1792" t="str">
        <f>VLOOKUP(A1792,'Hospitalisation Details'!$A$1:$M$2344,8,FALSE)</f>
        <v>tier - 2</v>
      </c>
      <c r="P1792" t="str">
        <f>VLOOKUP(A1792,'Hospitalisation Details'!$A$1:$M$2344,9,FALSE)</f>
        <v>R1021</v>
      </c>
      <c r="Q1792">
        <f>VLOOKUP(A1792,'Hospitalisation Details'!$A$1:$M$2344,13,FALSE)</f>
        <v>22</v>
      </c>
    </row>
    <row r="1793" spans="1:17" ht="15.5" x14ac:dyDescent="0.35">
      <c r="A1793" s="21" t="s">
        <v>578</v>
      </c>
      <c r="B1793" t="str">
        <f>VLOOKUP('Customer Names'!A1793,'Customer Names'!$A$2:$C$2336,3,FALSE)</f>
        <v xml:space="preserve">  Heather</v>
      </c>
      <c r="C1793">
        <f>VLOOKUP(A1793,'Medical Examinations'!$A$1:$L$2336,2, FALSE)</f>
        <v>37</v>
      </c>
      <c r="D1793">
        <f>VLOOKUP(A1793,'Medical Examinations'!$A$1:$L$2336,3,FALSE)</f>
        <v>11.66</v>
      </c>
      <c r="E1793" t="str">
        <f>VLOOKUP(A1793,'Medical Examinations'!$A$1:$L$2336,4,FALSE)</f>
        <v>No</v>
      </c>
      <c r="F1793" t="str">
        <f>VLOOKUP(A1793,'Medical Examinations'!$A$1:$L$2336,5,FALSE)</f>
        <v>No</v>
      </c>
      <c r="G1793" t="str">
        <f>VLOOKUP(A1793,'Medical Examinations'!$A$1:$L$2336,6,FALSE)</f>
        <v>No</v>
      </c>
      <c r="H1793" s="25">
        <f>VLOOKUP(A1793,'Medical Examinations'!$A$1:$L$2336,7,FALSE)</f>
        <v>0</v>
      </c>
      <c r="I1793" t="str">
        <f>VLOOKUP(A1793,'Medical Examinations'!$A$1:$L$2336,8,FALSE)</f>
        <v>No</v>
      </c>
      <c r="J1793" t="str">
        <f>VLOOKUP(A1793,'Medical Examinations'!$A$1:$L$2336,11,FALSE)</f>
        <v>Obesity</v>
      </c>
      <c r="K1793" t="str">
        <f>VLOOKUP(A1793,'Medical Examinations'!$A$1:$L$2336,12,FALSE)</f>
        <v>Diabetes</v>
      </c>
      <c r="L1793" t="str">
        <f>VLOOKUP(A1793,'Hospitalisation Details'!$A$1:$M$2344,12,FALSE)</f>
        <v>27-06-2002</v>
      </c>
      <c r="M1793">
        <f>VLOOKUP(A1793,'Hospitalisation Details'!$A$1:$M$2344,6,FALSE)</f>
        <v>4830.63</v>
      </c>
      <c r="N1793" t="str">
        <f>VLOOKUP(A1793,'Hospitalisation Details'!$A$1:$M$2344,7,FALSE)</f>
        <v>tier - 2</v>
      </c>
      <c r="O1793" t="str">
        <f>VLOOKUP(A1793,'Hospitalisation Details'!$A$1:$M$2344,8,FALSE)</f>
        <v>tier - 1</v>
      </c>
      <c r="P1793" t="str">
        <f>VLOOKUP(A1793,'Hospitalisation Details'!$A$1:$M$2344,9,FALSE)</f>
        <v>R1011</v>
      </c>
      <c r="Q1793">
        <f>VLOOKUP(A1793,'Hospitalisation Details'!$A$1:$M$2344,13,FALSE)</f>
        <v>21</v>
      </c>
    </row>
    <row r="1794" spans="1:17" ht="15.5" x14ac:dyDescent="0.35">
      <c r="A1794" s="21" t="s">
        <v>577</v>
      </c>
      <c r="B1794" t="str">
        <f>VLOOKUP('Customer Names'!A1794,'Customer Names'!$A$2:$C$2336,3,FALSE)</f>
        <v xml:space="preserve">  Michael</v>
      </c>
      <c r="C1794">
        <f>VLOOKUP(A1794,'Medical Examinations'!$A$1:$L$2336,2, FALSE)</f>
        <v>18.905000000000001</v>
      </c>
      <c r="D1794">
        <f>VLOOKUP(A1794,'Medical Examinations'!$A$1:$L$2336,3,FALSE)</f>
        <v>4.91</v>
      </c>
      <c r="E1794" t="str">
        <f>VLOOKUP(A1794,'Medical Examinations'!$A$1:$L$2336,4,FALSE)</f>
        <v>yes</v>
      </c>
      <c r="F1794" t="str">
        <f>VLOOKUP(A1794,'Medical Examinations'!$A$1:$L$2336,5,FALSE)</f>
        <v>No</v>
      </c>
      <c r="G1794" t="str">
        <f>VLOOKUP(A1794,'Medical Examinations'!$A$1:$L$2336,6,FALSE)</f>
        <v>No</v>
      </c>
      <c r="H1794" s="25">
        <f>VLOOKUP(A1794,'Medical Examinations'!$A$1:$L$2336,7,FALSE)</f>
        <v>1</v>
      </c>
      <c r="I1794" t="str">
        <f>VLOOKUP(A1794,'Medical Examinations'!$A$1:$L$2336,8,FALSE)</f>
        <v>No</v>
      </c>
      <c r="J1794" t="str">
        <f>VLOOKUP(A1794,'Medical Examinations'!$A$1:$L$2336,11,FALSE)</f>
        <v>Normal Weight</v>
      </c>
      <c r="K1794" t="str">
        <f>VLOOKUP(A1794,'Medical Examinations'!$A$1:$L$2336,12,FALSE)</f>
        <v>Normal</v>
      </c>
      <c r="L1794" t="str">
        <f>VLOOKUP(A1794,'Hospitalisation Details'!$A$1:$M$2344,12,FALSE)</f>
        <v>01-12-1995</v>
      </c>
      <c r="M1794">
        <f>VLOOKUP(A1794,'Hospitalisation Details'!$A$1:$M$2344,6,FALSE)</f>
        <v>4827.8999999999996</v>
      </c>
      <c r="N1794" t="str">
        <f>VLOOKUP(A1794,'Hospitalisation Details'!$A$1:$M$2344,7,FALSE)</f>
        <v>tier - 1</v>
      </c>
      <c r="O1794" t="str">
        <f>VLOOKUP(A1794,'Hospitalisation Details'!$A$1:$M$2344,8,FALSE)</f>
        <v>tier - 2</v>
      </c>
      <c r="P1794" t="str">
        <f>VLOOKUP(A1794,'Hospitalisation Details'!$A$1:$M$2344,9,FALSE)</f>
        <v>Unknown</v>
      </c>
      <c r="Q1794">
        <f>VLOOKUP(A1794,'Hospitalisation Details'!$A$1:$M$2344,13,FALSE)</f>
        <v>27</v>
      </c>
    </row>
    <row r="1795" spans="1:17" ht="15.5" x14ac:dyDescent="0.35">
      <c r="A1795" s="21" t="s">
        <v>576</v>
      </c>
      <c r="B1795" t="str">
        <f>VLOOKUP('Customer Names'!A1795,'Customer Names'!$A$2:$C$2336,3,FALSE)</f>
        <v xml:space="preserve">  Kathleen</v>
      </c>
      <c r="C1795">
        <f>VLOOKUP(A1795,'Medical Examinations'!$A$1:$L$2336,2, FALSE)</f>
        <v>20.03</v>
      </c>
      <c r="D1795">
        <f>VLOOKUP(A1795,'Medical Examinations'!$A$1:$L$2336,3,FALSE)</f>
        <v>9.25</v>
      </c>
      <c r="E1795" t="str">
        <f>VLOOKUP(A1795,'Medical Examinations'!$A$1:$L$2336,4,FALSE)</f>
        <v>yes</v>
      </c>
      <c r="F1795" t="str">
        <f>VLOOKUP(A1795,'Medical Examinations'!$A$1:$L$2336,5,FALSE)</f>
        <v>No</v>
      </c>
      <c r="G1795" t="str">
        <f>VLOOKUP(A1795,'Medical Examinations'!$A$1:$L$2336,6,FALSE)</f>
        <v>No</v>
      </c>
      <c r="H1795" s="25">
        <f>VLOOKUP(A1795,'Medical Examinations'!$A$1:$L$2336,7,FALSE)</f>
        <v>0</v>
      </c>
      <c r="I1795" t="str">
        <f>VLOOKUP(A1795,'Medical Examinations'!$A$1:$L$2336,8,FALSE)</f>
        <v>No</v>
      </c>
      <c r="J1795" t="str">
        <f>VLOOKUP(A1795,'Medical Examinations'!$A$1:$L$2336,11,FALSE)</f>
        <v>Normal Weight</v>
      </c>
      <c r="K1795" t="str">
        <f>VLOOKUP(A1795,'Medical Examinations'!$A$1:$L$2336,12,FALSE)</f>
        <v>Diabetes</v>
      </c>
      <c r="L1795" t="str">
        <f>VLOOKUP(A1795,'Hospitalisation Details'!$A$1:$M$2344,12,FALSE)</f>
        <v>03-07-1981</v>
      </c>
      <c r="M1795">
        <f>VLOOKUP(A1795,'Hospitalisation Details'!$A$1:$M$2344,6,FALSE)</f>
        <v>4827.1000000000004</v>
      </c>
      <c r="N1795" t="str">
        <f>VLOOKUP(A1795,'Hospitalisation Details'!$A$1:$M$2344,7,FALSE)</f>
        <v>tier - 2</v>
      </c>
      <c r="O1795" t="str">
        <f>VLOOKUP(A1795,'Hospitalisation Details'!$A$1:$M$2344,8,FALSE)</f>
        <v>tier - 1</v>
      </c>
      <c r="P1795" t="str">
        <f>VLOOKUP(A1795,'Hospitalisation Details'!$A$1:$M$2344,9,FALSE)</f>
        <v>R1013</v>
      </c>
      <c r="Q1795">
        <f>VLOOKUP(A1795,'Hospitalisation Details'!$A$1:$M$2344,13,FALSE)</f>
        <v>42</v>
      </c>
    </row>
    <row r="1796" spans="1:17" ht="15.5" x14ac:dyDescent="0.35">
      <c r="A1796" s="21" t="s">
        <v>575</v>
      </c>
      <c r="B1796" t="str">
        <f>VLOOKUP('Customer Names'!A1796,'Customer Names'!$A$2:$C$2336,3,FALSE)</f>
        <v xml:space="preserve">  Ryan M</v>
      </c>
      <c r="C1796">
        <f>VLOOKUP(A1796,'Medical Examinations'!$A$1:$L$2336,2, FALSE)</f>
        <v>16.7</v>
      </c>
      <c r="D1796">
        <f>VLOOKUP(A1796,'Medical Examinations'!$A$1:$L$2336,3,FALSE)</f>
        <v>11.48</v>
      </c>
      <c r="E1796" t="str">
        <f>VLOOKUP(A1796,'Medical Examinations'!$A$1:$L$2336,4,FALSE)</f>
        <v>No</v>
      </c>
      <c r="F1796" t="str">
        <f>VLOOKUP(A1796,'Medical Examinations'!$A$1:$L$2336,5,FALSE)</f>
        <v>No</v>
      </c>
      <c r="G1796" t="str">
        <f>VLOOKUP(A1796,'Medical Examinations'!$A$1:$L$2336,6,FALSE)</f>
        <v>No</v>
      </c>
      <c r="H1796" s="25">
        <f>VLOOKUP(A1796,'Medical Examinations'!$A$1:$L$2336,7,FALSE)</f>
        <v>0</v>
      </c>
      <c r="I1796" t="str">
        <f>VLOOKUP(A1796,'Medical Examinations'!$A$1:$L$2336,8,FALSE)</f>
        <v>No</v>
      </c>
      <c r="J1796" t="str">
        <f>VLOOKUP(A1796,'Medical Examinations'!$A$1:$L$2336,11,FALSE)</f>
        <v>Underweight</v>
      </c>
      <c r="K1796" t="str">
        <f>VLOOKUP(A1796,'Medical Examinations'!$A$1:$L$2336,12,FALSE)</f>
        <v>Diabetes</v>
      </c>
      <c r="L1796" t="str">
        <f>VLOOKUP(A1796,'Hospitalisation Details'!$A$1:$M$2344,12,FALSE)</f>
        <v>03-10-1978</v>
      </c>
      <c r="M1796">
        <f>VLOOKUP(A1796,'Hospitalisation Details'!$A$1:$M$2344,6,FALSE)</f>
        <v>4812.34</v>
      </c>
      <c r="N1796" t="str">
        <f>VLOOKUP(A1796,'Hospitalisation Details'!$A$1:$M$2344,7,FALSE)</f>
        <v>tier - 2</v>
      </c>
      <c r="O1796" t="str">
        <f>VLOOKUP(A1796,'Hospitalisation Details'!$A$1:$M$2344,8,FALSE)</f>
        <v>tier - 3</v>
      </c>
      <c r="P1796" t="str">
        <f>VLOOKUP(A1796,'Hospitalisation Details'!$A$1:$M$2344,9,FALSE)</f>
        <v>R1013</v>
      </c>
      <c r="Q1796">
        <f>VLOOKUP(A1796,'Hospitalisation Details'!$A$1:$M$2344,13,FALSE)</f>
        <v>44</v>
      </c>
    </row>
    <row r="1797" spans="1:17" ht="15.5" x14ac:dyDescent="0.35">
      <c r="A1797" s="21" t="s">
        <v>574</v>
      </c>
      <c r="B1797" t="str">
        <f>VLOOKUP('Customer Names'!A1797,'Customer Names'!$A$2:$C$2336,3,FALSE)</f>
        <v xml:space="preserve">  Sara</v>
      </c>
      <c r="C1797">
        <f>VLOOKUP(A1797,'Medical Examinations'!$A$1:$L$2336,2, FALSE)</f>
        <v>39.82</v>
      </c>
      <c r="D1797">
        <f>VLOOKUP(A1797,'Medical Examinations'!$A$1:$L$2336,3,FALSE)</f>
        <v>6.06</v>
      </c>
      <c r="E1797" t="str">
        <f>VLOOKUP(A1797,'Medical Examinations'!$A$1:$L$2336,4,FALSE)</f>
        <v>No</v>
      </c>
      <c r="F1797" t="str">
        <f>VLOOKUP(A1797,'Medical Examinations'!$A$1:$L$2336,5,FALSE)</f>
        <v>No</v>
      </c>
      <c r="G1797" t="str">
        <f>VLOOKUP(A1797,'Medical Examinations'!$A$1:$L$2336,6,FALSE)</f>
        <v>No</v>
      </c>
      <c r="H1797" s="25">
        <f>VLOOKUP(A1797,'Medical Examinations'!$A$1:$L$2336,7,FALSE)</f>
        <v>0</v>
      </c>
      <c r="I1797" t="str">
        <f>VLOOKUP(A1797,'Medical Examinations'!$A$1:$L$2336,8,FALSE)</f>
        <v>No</v>
      </c>
      <c r="J1797" t="str">
        <f>VLOOKUP(A1797,'Medical Examinations'!$A$1:$L$2336,11,FALSE)</f>
        <v>Obesity</v>
      </c>
      <c r="K1797" t="str">
        <f>VLOOKUP(A1797,'Medical Examinations'!$A$1:$L$2336,12,FALSE)</f>
        <v>Prediabetes</v>
      </c>
      <c r="L1797" t="str">
        <f>VLOOKUP(A1797,'Hospitalisation Details'!$A$1:$M$2344,12,FALSE)</f>
        <v>16-12-1989</v>
      </c>
      <c r="M1797">
        <f>VLOOKUP(A1797,'Hospitalisation Details'!$A$1:$M$2344,6,FALSE)</f>
        <v>4795.66</v>
      </c>
      <c r="N1797" t="str">
        <f>VLOOKUP(A1797,'Hospitalisation Details'!$A$1:$M$2344,7,FALSE)</f>
        <v>tier - 2</v>
      </c>
      <c r="O1797" t="str">
        <f>VLOOKUP(A1797,'Hospitalisation Details'!$A$1:$M$2344,8,FALSE)</f>
        <v>tier - 1</v>
      </c>
      <c r="P1797" t="str">
        <f>VLOOKUP(A1797,'Hospitalisation Details'!$A$1:$M$2344,9,FALSE)</f>
        <v>R1013</v>
      </c>
      <c r="Q1797">
        <f>VLOOKUP(A1797,'Hospitalisation Details'!$A$1:$M$2344,13,FALSE)</f>
        <v>33</v>
      </c>
    </row>
    <row r="1798" spans="1:17" ht="15.5" x14ac:dyDescent="0.35">
      <c r="A1798" s="21" t="s">
        <v>573</v>
      </c>
      <c r="B1798" t="str">
        <f>VLOOKUP('Customer Names'!A1798,'Customer Names'!$A$2:$C$2336,3,FALSE)</f>
        <v xml:space="preserve">  Deniz</v>
      </c>
      <c r="C1798">
        <f>VLOOKUP(A1798,'Medical Examinations'!$A$1:$L$2336,2, FALSE)</f>
        <v>22.04</v>
      </c>
      <c r="D1798">
        <f>VLOOKUP(A1798,'Medical Examinations'!$A$1:$L$2336,3,FALSE)</f>
        <v>5.86</v>
      </c>
      <c r="E1798" t="str">
        <f>VLOOKUP(A1798,'Medical Examinations'!$A$1:$L$2336,4,FALSE)</f>
        <v>No</v>
      </c>
      <c r="F1798" t="str">
        <f>VLOOKUP(A1798,'Medical Examinations'!$A$1:$L$2336,5,FALSE)</f>
        <v>No</v>
      </c>
      <c r="G1798" t="str">
        <f>VLOOKUP(A1798,'Medical Examinations'!$A$1:$L$2336,6,FALSE)</f>
        <v>No</v>
      </c>
      <c r="H1798" s="25">
        <f>VLOOKUP(A1798,'Medical Examinations'!$A$1:$L$2336,7,FALSE)</f>
        <v>1</v>
      </c>
      <c r="I1798" t="str">
        <f>VLOOKUP(A1798,'Medical Examinations'!$A$1:$L$2336,8,FALSE)</f>
        <v>No</v>
      </c>
      <c r="J1798" t="str">
        <f>VLOOKUP(A1798,'Medical Examinations'!$A$1:$L$2336,11,FALSE)</f>
        <v>Normal Weight</v>
      </c>
      <c r="K1798" t="str">
        <f>VLOOKUP(A1798,'Medical Examinations'!$A$1:$L$2336,12,FALSE)</f>
        <v>Prediabetes</v>
      </c>
      <c r="L1798" t="str">
        <f>VLOOKUP(A1798,'Hospitalisation Details'!$A$1:$M$2344,12,FALSE)</f>
        <v>22-06-1987</v>
      </c>
      <c r="M1798">
        <f>VLOOKUP(A1798,'Hospitalisation Details'!$A$1:$M$2344,6,FALSE)</f>
        <v>4787.42</v>
      </c>
      <c r="N1798" t="str">
        <f>VLOOKUP(A1798,'Hospitalisation Details'!$A$1:$M$2344,7,FALSE)</f>
        <v>tier - 2</v>
      </c>
      <c r="O1798" t="str">
        <f>VLOOKUP(A1798,'Hospitalisation Details'!$A$1:$M$2344,8,FALSE)</f>
        <v>tier - 3</v>
      </c>
      <c r="P1798" t="str">
        <f>VLOOKUP(A1798,'Hospitalisation Details'!$A$1:$M$2344,9,FALSE)</f>
        <v>R1013</v>
      </c>
      <c r="Q1798">
        <f>VLOOKUP(A1798,'Hospitalisation Details'!$A$1:$M$2344,13,FALSE)</f>
        <v>36</v>
      </c>
    </row>
    <row r="1799" spans="1:17" ht="15.5" x14ac:dyDescent="0.35">
      <c r="A1799" s="21" t="s">
        <v>572</v>
      </c>
      <c r="B1799" t="str">
        <f>VLOOKUP('Customer Names'!A1799,'Customer Names'!$A$2:$C$2336,3,FALSE)</f>
        <v xml:space="preserve">  Shannon L</v>
      </c>
      <c r="C1799">
        <f>VLOOKUP(A1799,'Medical Examinations'!$A$1:$L$2336,2, FALSE)</f>
        <v>28.27</v>
      </c>
      <c r="D1799">
        <f>VLOOKUP(A1799,'Medical Examinations'!$A$1:$L$2336,3,FALSE)</f>
        <v>5.33</v>
      </c>
      <c r="E1799" t="str">
        <f>VLOOKUP(A1799,'Medical Examinations'!$A$1:$L$2336,4,FALSE)</f>
        <v>No</v>
      </c>
      <c r="F1799" t="str">
        <f>VLOOKUP(A1799,'Medical Examinations'!$A$1:$L$2336,5,FALSE)</f>
        <v>No</v>
      </c>
      <c r="G1799" t="str">
        <f>VLOOKUP(A1799,'Medical Examinations'!$A$1:$L$2336,6,FALSE)</f>
        <v>No</v>
      </c>
      <c r="H1799" s="25">
        <f>VLOOKUP(A1799,'Medical Examinations'!$A$1:$L$2336,7,FALSE)</f>
        <v>0</v>
      </c>
      <c r="I1799" t="str">
        <f>VLOOKUP(A1799,'Medical Examinations'!$A$1:$L$2336,8,FALSE)</f>
        <v>No</v>
      </c>
      <c r="J1799" t="str">
        <f>VLOOKUP(A1799,'Medical Examinations'!$A$1:$L$2336,11,FALSE)</f>
        <v>Over Weight</v>
      </c>
      <c r="K1799" t="str">
        <f>VLOOKUP(A1799,'Medical Examinations'!$A$1:$L$2336,12,FALSE)</f>
        <v>Normal</v>
      </c>
      <c r="L1799" t="str">
        <f>VLOOKUP(A1799,'Hospitalisation Details'!$A$1:$M$2344,12,FALSE)</f>
        <v>09-12-1989</v>
      </c>
      <c r="M1799">
        <f>VLOOKUP(A1799,'Hospitalisation Details'!$A$1:$M$2344,6,FALSE)</f>
        <v>4779.6000000000004</v>
      </c>
      <c r="N1799" t="str">
        <f>VLOOKUP(A1799,'Hospitalisation Details'!$A$1:$M$2344,7,FALSE)</f>
        <v>tier - 2</v>
      </c>
      <c r="O1799" t="str">
        <f>VLOOKUP(A1799,'Hospitalisation Details'!$A$1:$M$2344,8,FALSE)</f>
        <v>tier - 3</v>
      </c>
      <c r="P1799" t="str">
        <f>VLOOKUP(A1799,'Hospitalisation Details'!$A$1:$M$2344,9,FALSE)</f>
        <v>R1013</v>
      </c>
      <c r="Q1799">
        <f>VLOOKUP(A1799,'Hospitalisation Details'!$A$1:$M$2344,13,FALSE)</f>
        <v>33</v>
      </c>
    </row>
    <row r="1800" spans="1:17" ht="15.5" x14ac:dyDescent="0.35">
      <c r="A1800" s="21" t="s">
        <v>571</v>
      </c>
      <c r="B1800" t="str">
        <f>VLOOKUP('Customer Names'!A1800,'Customer Names'!$A$2:$C$2336,3,FALSE)</f>
        <v xml:space="preserve">  Kaitlin M</v>
      </c>
      <c r="C1800">
        <f>VLOOKUP(A1800,'Medical Examinations'!$A$1:$L$2336,2, FALSE)</f>
        <v>18.5</v>
      </c>
      <c r="D1800">
        <f>VLOOKUP(A1800,'Medical Examinations'!$A$1:$L$2336,3,FALSE)</f>
        <v>5.33</v>
      </c>
      <c r="E1800" t="str">
        <f>VLOOKUP(A1800,'Medical Examinations'!$A$1:$L$2336,4,FALSE)</f>
        <v>No</v>
      </c>
      <c r="F1800" t="str">
        <f>VLOOKUP(A1800,'Medical Examinations'!$A$1:$L$2336,5,FALSE)</f>
        <v>No</v>
      </c>
      <c r="G1800" t="str">
        <f>VLOOKUP(A1800,'Medical Examinations'!$A$1:$L$2336,6,FALSE)</f>
        <v>No</v>
      </c>
      <c r="H1800" s="25">
        <f>VLOOKUP(A1800,'Medical Examinations'!$A$1:$L$2336,7,FALSE)</f>
        <v>0</v>
      </c>
      <c r="I1800" t="str">
        <f>VLOOKUP(A1800,'Medical Examinations'!$A$1:$L$2336,8,FALSE)</f>
        <v>No</v>
      </c>
      <c r="J1800" t="str">
        <f>VLOOKUP(A1800,'Medical Examinations'!$A$1:$L$2336,11,FALSE)</f>
        <v>Normal Weight</v>
      </c>
      <c r="K1800" t="str">
        <f>VLOOKUP(A1800,'Medical Examinations'!$A$1:$L$2336,12,FALSE)</f>
        <v>Normal</v>
      </c>
      <c r="L1800" t="str">
        <f>VLOOKUP(A1800,'Hospitalisation Details'!$A$1:$M$2344,12,FALSE)</f>
        <v>01-08-1989</v>
      </c>
      <c r="M1800">
        <f>VLOOKUP(A1800,'Hospitalisation Details'!$A$1:$M$2344,6,FALSE)</f>
        <v>4766.0200000000004</v>
      </c>
      <c r="N1800" t="str">
        <f>VLOOKUP(A1800,'Hospitalisation Details'!$A$1:$M$2344,7,FALSE)</f>
        <v>tier - 2</v>
      </c>
      <c r="O1800" t="str">
        <f>VLOOKUP(A1800,'Hospitalisation Details'!$A$1:$M$2344,8,FALSE)</f>
        <v>tier - 3</v>
      </c>
      <c r="P1800" t="str">
        <f>VLOOKUP(A1800,'Hospitalisation Details'!$A$1:$M$2344,9,FALSE)</f>
        <v>R1011</v>
      </c>
      <c r="Q1800">
        <f>VLOOKUP(A1800,'Hospitalisation Details'!$A$1:$M$2344,13,FALSE)</f>
        <v>34</v>
      </c>
    </row>
    <row r="1801" spans="1:17" ht="15.5" x14ac:dyDescent="0.35">
      <c r="A1801" s="21" t="s">
        <v>570</v>
      </c>
      <c r="B1801" t="str">
        <f>VLOOKUP('Customer Names'!A1801,'Customer Names'!$A$2:$C$2336,3,FALSE)</f>
        <v xml:space="preserve">  Alfredo</v>
      </c>
      <c r="C1801">
        <f>VLOOKUP(A1801,'Medical Examinations'!$A$1:$L$2336,2, FALSE)</f>
        <v>38.6</v>
      </c>
      <c r="D1801">
        <f>VLOOKUP(A1801,'Medical Examinations'!$A$1:$L$2336,3,FALSE)</f>
        <v>6.02</v>
      </c>
      <c r="E1801" t="str">
        <f>VLOOKUP(A1801,'Medical Examinations'!$A$1:$L$2336,4,FALSE)</f>
        <v>No</v>
      </c>
      <c r="F1801" t="str">
        <f>VLOOKUP(A1801,'Medical Examinations'!$A$1:$L$2336,5,FALSE)</f>
        <v>No</v>
      </c>
      <c r="G1801" t="str">
        <f>VLOOKUP(A1801,'Medical Examinations'!$A$1:$L$2336,6,FALSE)</f>
        <v>No</v>
      </c>
      <c r="H1801" s="25">
        <f>VLOOKUP(A1801,'Medical Examinations'!$A$1:$L$2336,7,FALSE)</f>
        <v>1</v>
      </c>
      <c r="I1801" t="str">
        <f>VLOOKUP(A1801,'Medical Examinations'!$A$1:$L$2336,8,FALSE)</f>
        <v>No</v>
      </c>
      <c r="J1801" t="str">
        <f>VLOOKUP(A1801,'Medical Examinations'!$A$1:$L$2336,11,FALSE)</f>
        <v>Obesity</v>
      </c>
      <c r="K1801" t="str">
        <f>VLOOKUP(A1801,'Medical Examinations'!$A$1:$L$2336,12,FALSE)</f>
        <v>Prediabetes</v>
      </c>
      <c r="L1801" t="str">
        <f>VLOOKUP(A1801,'Hospitalisation Details'!$A$1:$M$2344,12,FALSE)</f>
        <v>27-09-1987</v>
      </c>
      <c r="M1801">
        <f>VLOOKUP(A1801,'Hospitalisation Details'!$A$1:$M$2344,6,FALSE)</f>
        <v>4762.33</v>
      </c>
      <c r="N1801" t="str">
        <f>VLOOKUP(A1801,'Hospitalisation Details'!$A$1:$M$2344,7,FALSE)</f>
        <v>tier - 3</v>
      </c>
      <c r="O1801" t="str">
        <f>VLOOKUP(A1801,'Hospitalisation Details'!$A$1:$M$2344,8,FALSE)</f>
        <v>tier - 3</v>
      </c>
      <c r="P1801" t="str">
        <f>VLOOKUP(A1801,'Hospitalisation Details'!$A$1:$M$2344,9,FALSE)</f>
        <v>R1011</v>
      </c>
      <c r="Q1801">
        <f>VLOOKUP(A1801,'Hospitalisation Details'!$A$1:$M$2344,13,FALSE)</f>
        <v>35</v>
      </c>
    </row>
    <row r="1802" spans="1:17" ht="15.5" x14ac:dyDescent="0.35">
      <c r="A1802" s="21" t="s">
        <v>569</v>
      </c>
      <c r="B1802" t="str">
        <f>VLOOKUP('Customer Names'!A1802,'Customer Names'!$A$2:$C$2336,3,FALSE)</f>
        <v xml:space="preserve">  Kristen</v>
      </c>
      <c r="C1802">
        <f>VLOOKUP(A1802,'Medical Examinations'!$A$1:$L$2336,2, FALSE)</f>
        <v>43.12</v>
      </c>
      <c r="D1802">
        <f>VLOOKUP(A1802,'Medical Examinations'!$A$1:$L$2336,3,FALSE)</f>
        <v>6.25</v>
      </c>
      <c r="E1802" t="str">
        <f>VLOOKUP(A1802,'Medical Examinations'!$A$1:$L$2336,4,FALSE)</f>
        <v>No</v>
      </c>
      <c r="F1802" t="str">
        <f>VLOOKUP(A1802,'Medical Examinations'!$A$1:$L$2336,5,FALSE)</f>
        <v>No</v>
      </c>
      <c r="G1802" t="str">
        <f>VLOOKUP(A1802,'Medical Examinations'!$A$1:$L$2336,6,FALSE)</f>
        <v>No</v>
      </c>
      <c r="H1802" s="25">
        <f>VLOOKUP(A1802,'Medical Examinations'!$A$1:$L$2336,7,FALSE)</f>
        <v>1</v>
      </c>
      <c r="I1802" t="str">
        <f>VLOOKUP(A1802,'Medical Examinations'!$A$1:$L$2336,8,FALSE)</f>
        <v>No</v>
      </c>
      <c r="J1802" t="str">
        <f>VLOOKUP(A1802,'Medical Examinations'!$A$1:$L$2336,11,FALSE)</f>
        <v>Obesity</v>
      </c>
      <c r="K1802" t="str">
        <f>VLOOKUP(A1802,'Medical Examinations'!$A$1:$L$2336,12,FALSE)</f>
        <v>Prediabetes</v>
      </c>
      <c r="L1802" t="str">
        <f>VLOOKUP(A1802,'Hospitalisation Details'!$A$1:$M$2344,12,FALSE)</f>
        <v>16-08-1992</v>
      </c>
      <c r="M1802">
        <f>VLOOKUP(A1802,'Hospitalisation Details'!$A$1:$M$2344,6,FALSE)</f>
        <v>4753.6400000000003</v>
      </c>
      <c r="N1802" t="str">
        <f>VLOOKUP(A1802,'Hospitalisation Details'!$A$1:$M$2344,7,FALSE)</f>
        <v>tier - 2</v>
      </c>
      <c r="O1802" t="str">
        <f>VLOOKUP(A1802,'Hospitalisation Details'!$A$1:$M$2344,8,FALSE)</f>
        <v>tier - 3</v>
      </c>
      <c r="P1802" t="str">
        <f>VLOOKUP(A1802,'Hospitalisation Details'!$A$1:$M$2344,9,FALSE)</f>
        <v>R1013</v>
      </c>
      <c r="Q1802">
        <f>VLOOKUP(A1802,'Hospitalisation Details'!$A$1:$M$2344,13,FALSE)</f>
        <v>30</v>
      </c>
    </row>
    <row r="1803" spans="1:17" ht="15.5" x14ac:dyDescent="0.35">
      <c r="A1803" s="21" t="s">
        <v>568</v>
      </c>
      <c r="B1803" t="str">
        <f>VLOOKUP('Customer Names'!A1803,'Customer Names'!$A$2:$C$2336,3,FALSE)</f>
        <v xml:space="preserve">  Daniel</v>
      </c>
      <c r="C1803">
        <f>VLOOKUP(A1803,'Medical Examinations'!$A$1:$L$2336,2, FALSE)</f>
        <v>30.5</v>
      </c>
      <c r="D1803">
        <f>VLOOKUP(A1803,'Medical Examinations'!$A$1:$L$2336,3,FALSE)</f>
        <v>4.8099999999999996</v>
      </c>
      <c r="E1803" t="str">
        <f>VLOOKUP(A1803,'Medical Examinations'!$A$1:$L$2336,4,FALSE)</f>
        <v>No</v>
      </c>
      <c r="F1803" t="str">
        <f>VLOOKUP(A1803,'Medical Examinations'!$A$1:$L$2336,5,FALSE)</f>
        <v>No</v>
      </c>
      <c r="G1803" t="str">
        <f>VLOOKUP(A1803,'Medical Examinations'!$A$1:$L$2336,6,FALSE)</f>
        <v>No</v>
      </c>
      <c r="H1803" s="25">
        <f>VLOOKUP(A1803,'Medical Examinations'!$A$1:$L$2336,7,FALSE)</f>
        <v>1</v>
      </c>
      <c r="I1803" t="str">
        <f>VLOOKUP(A1803,'Medical Examinations'!$A$1:$L$2336,8,FALSE)</f>
        <v>No</v>
      </c>
      <c r="J1803" t="str">
        <f>VLOOKUP(A1803,'Medical Examinations'!$A$1:$L$2336,11,FALSE)</f>
        <v>Obesity</v>
      </c>
      <c r="K1803" t="str">
        <f>VLOOKUP(A1803,'Medical Examinations'!$A$1:$L$2336,12,FALSE)</f>
        <v>Normal</v>
      </c>
      <c r="L1803" t="str">
        <f>VLOOKUP(A1803,'Hospitalisation Details'!$A$1:$M$2344,12,FALSE)</f>
        <v>22-11-1987</v>
      </c>
      <c r="M1803">
        <f>VLOOKUP(A1803,'Hospitalisation Details'!$A$1:$M$2344,6,FALSE)</f>
        <v>4751.07</v>
      </c>
      <c r="N1803" t="str">
        <f>VLOOKUP(A1803,'Hospitalisation Details'!$A$1:$M$2344,7,FALSE)</f>
        <v>tier - 3</v>
      </c>
      <c r="O1803" t="str">
        <f>VLOOKUP(A1803,'Hospitalisation Details'!$A$1:$M$2344,8,FALSE)</f>
        <v>tier - 1</v>
      </c>
      <c r="P1803" t="str">
        <f>VLOOKUP(A1803,'Hospitalisation Details'!$A$1:$M$2344,9,FALSE)</f>
        <v>R1011</v>
      </c>
      <c r="Q1803">
        <f>VLOOKUP(A1803,'Hospitalisation Details'!$A$1:$M$2344,13,FALSE)</f>
        <v>35</v>
      </c>
    </row>
    <row r="1804" spans="1:17" ht="15.5" x14ac:dyDescent="0.35">
      <c r="A1804" s="21" t="s">
        <v>567</v>
      </c>
      <c r="B1804" t="str">
        <f>VLOOKUP('Customer Names'!A1804,'Customer Names'!$A$2:$C$2336,3,FALSE)</f>
        <v xml:space="preserve">  Jonathan</v>
      </c>
      <c r="C1804">
        <f>VLOOKUP(A1804,'Medical Examinations'!$A$1:$L$2336,2, FALSE)</f>
        <v>27.61</v>
      </c>
      <c r="D1804">
        <f>VLOOKUP(A1804,'Medical Examinations'!$A$1:$L$2336,3,FALSE)</f>
        <v>4.5999999999999996</v>
      </c>
      <c r="E1804" t="str">
        <f>VLOOKUP(A1804,'Medical Examinations'!$A$1:$L$2336,4,FALSE)</f>
        <v>No</v>
      </c>
      <c r="F1804" t="str">
        <f>VLOOKUP(A1804,'Medical Examinations'!$A$1:$L$2336,5,FALSE)</f>
        <v>No</v>
      </c>
      <c r="G1804" t="str">
        <f>VLOOKUP(A1804,'Medical Examinations'!$A$1:$L$2336,6,FALSE)</f>
        <v>No</v>
      </c>
      <c r="H1804" s="25">
        <f>VLOOKUP(A1804,'Medical Examinations'!$A$1:$L$2336,7,FALSE)</f>
        <v>1</v>
      </c>
      <c r="I1804" t="str">
        <f>VLOOKUP(A1804,'Medical Examinations'!$A$1:$L$2336,8,FALSE)</f>
        <v>No</v>
      </c>
      <c r="J1804" t="str">
        <f>VLOOKUP(A1804,'Medical Examinations'!$A$1:$L$2336,11,FALSE)</f>
        <v>Over Weight</v>
      </c>
      <c r="K1804" t="str">
        <f>VLOOKUP(A1804,'Medical Examinations'!$A$1:$L$2336,12,FALSE)</f>
        <v>Normal</v>
      </c>
      <c r="L1804" t="str">
        <f>VLOOKUP(A1804,'Hospitalisation Details'!$A$1:$M$2344,12,FALSE)</f>
        <v>02-09-1987</v>
      </c>
      <c r="M1804">
        <f>VLOOKUP(A1804,'Hospitalisation Details'!$A$1:$M$2344,6,FALSE)</f>
        <v>4747.05</v>
      </c>
      <c r="N1804" t="str">
        <f>VLOOKUP(A1804,'Hospitalisation Details'!$A$1:$M$2344,7,FALSE)</f>
        <v>tier - 2</v>
      </c>
      <c r="O1804" t="str">
        <f>VLOOKUP(A1804,'Hospitalisation Details'!$A$1:$M$2344,8,FALSE)</f>
        <v>tier - 2</v>
      </c>
      <c r="P1804" t="str">
        <f>VLOOKUP(A1804,'Hospitalisation Details'!$A$1:$M$2344,9,FALSE)</f>
        <v>R1013</v>
      </c>
      <c r="Q1804">
        <f>VLOOKUP(A1804,'Hospitalisation Details'!$A$1:$M$2344,13,FALSE)</f>
        <v>35</v>
      </c>
    </row>
    <row r="1805" spans="1:17" ht="15.5" x14ac:dyDescent="0.35">
      <c r="A1805" s="21" t="s">
        <v>566</v>
      </c>
      <c r="B1805" t="str">
        <f>VLOOKUP('Customer Names'!A1805,'Customer Names'!$A$2:$C$2336,3,FALSE)</f>
        <v xml:space="preserve">  Troy</v>
      </c>
      <c r="C1805">
        <f>VLOOKUP(A1805,'Medical Examinations'!$A$1:$L$2336,2, FALSE)</f>
        <v>27.1</v>
      </c>
      <c r="D1805">
        <f>VLOOKUP(A1805,'Medical Examinations'!$A$1:$L$2336,3,FALSE)</f>
        <v>5.08</v>
      </c>
      <c r="E1805" t="str">
        <f>VLOOKUP(A1805,'Medical Examinations'!$A$1:$L$2336,4,FALSE)</f>
        <v>No</v>
      </c>
      <c r="F1805" t="str">
        <f>VLOOKUP(A1805,'Medical Examinations'!$A$1:$L$2336,5,FALSE)</f>
        <v>No</v>
      </c>
      <c r="G1805" t="str">
        <f>VLOOKUP(A1805,'Medical Examinations'!$A$1:$L$2336,6,FALSE)</f>
        <v>No</v>
      </c>
      <c r="H1805" s="25">
        <f>VLOOKUP(A1805,'Medical Examinations'!$A$1:$L$2336,7,FALSE)</f>
        <v>1</v>
      </c>
      <c r="I1805" t="str">
        <f>VLOOKUP(A1805,'Medical Examinations'!$A$1:$L$2336,8,FALSE)</f>
        <v>No</v>
      </c>
      <c r="J1805" t="str">
        <f>VLOOKUP(A1805,'Medical Examinations'!$A$1:$L$2336,11,FALSE)</f>
        <v>Over Weight</v>
      </c>
      <c r="K1805" t="str">
        <f>VLOOKUP(A1805,'Medical Examinations'!$A$1:$L$2336,12,FALSE)</f>
        <v>Normal</v>
      </c>
      <c r="L1805" t="str">
        <f>VLOOKUP(A1805,'Hospitalisation Details'!$A$1:$M$2344,12,FALSE)</f>
        <v>05-06-1987</v>
      </c>
      <c r="M1805">
        <f>VLOOKUP(A1805,'Hospitalisation Details'!$A$1:$M$2344,6,FALSE)</f>
        <v>4746.34</v>
      </c>
      <c r="N1805" t="str">
        <f>VLOOKUP(A1805,'Hospitalisation Details'!$A$1:$M$2344,7,FALSE)</f>
        <v>tier - 2</v>
      </c>
      <c r="O1805" t="str">
        <f>VLOOKUP(A1805,'Hospitalisation Details'!$A$1:$M$2344,8,FALSE)</f>
        <v>tier - 2</v>
      </c>
      <c r="P1805" t="str">
        <f>VLOOKUP(A1805,'Hospitalisation Details'!$A$1:$M$2344,9,FALSE)</f>
        <v>R1011</v>
      </c>
      <c r="Q1805">
        <f>VLOOKUP(A1805,'Hospitalisation Details'!$A$1:$M$2344,13,FALSE)</f>
        <v>36</v>
      </c>
    </row>
    <row r="1806" spans="1:17" ht="15.5" x14ac:dyDescent="0.35">
      <c r="A1806" s="21" t="s">
        <v>565</v>
      </c>
      <c r="B1806" t="str">
        <f>VLOOKUP('Customer Names'!A1806,'Customer Names'!$A$2:$C$2336,3,FALSE)</f>
        <v xml:space="preserve">  Daniel C</v>
      </c>
      <c r="C1806">
        <f>VLOOKUP(A1806,'Medical Examinations'!$A$1:$L$2336,2, FALSE)</f>
        <v>35.93</v>
      </c>
      <c r="D1806">
        <f>VLOOKUP(A1806,'Medical Examinations'!$A$1:$L$2336,3,FALSE)</f>
        <v>5.43</v>
      </c>
      <c r="E1806" t="str">
        <f>VLOOKUP(A1806,'Medical Examinations'!$A$1:$L$2336,4,FALSE)</f>
        <v>No</v>
      </c>
      <c r="F1806" t="str">
        <f>VLOOKUP(A1806,'Medical Examinations'!$A$1:$L$2336,5,FALSE)</f>
        <v>yes</v>
      </c>
      <c r="G1806" t="str">
        <f>VLOOKUP(A1806,'Medical Examinations'!$A$1:$L$2336,6,FALSE)</f>
        <v>No</v>
      </c>
      <c r="H1806" s="25">
        <f>VLOOKUP(A1806,'Medical Examinations'!$A$1:$L$2336,7,FALSE)</f>
        <v>1</v>
      </c>
      <c r="I1806" t="str">
        <f>VLOOKUP(A1806,'Medical Examinations'!$A$1:$L$2336,8,FALSE)</f>
        <v>No</v>
      </c>
      <c r="J1806" t="str">
        <f>VLOOKUP(A1806,'Medical Examinations'!$A$1:$L$2336,11,FALSE)</f>
        <v>Obesity</v>
      </c>
      <c r="K1806" t="str">
        <f>VLOOKUP(A1806,'Medical Examinations'!$A$1:$L$2336,12,FALSE)</f>
        <v>Normal</v>
      </c>
      <c r="L1806" t="str">
        <f>VLOOKUP(A1806,'Hospitalisation Details'!$A$1:$M$2344,12,FALSE)</f>
        <v>24-11-2004</v>
      </c>
      <c r="M1806">
        <f>VLOOKUP(A1806,'Hospitalisation Details'!$A$1:$M$2344,6,FALSE)</f>
        <v>4740.78</v>
      </c>
      <c r="N1806" t="str">
        <f>VLOOKUP(A1806,'Hospitalisation Details'!$A$1:$M$2344,7,FALSE)</f>
        <v>tier - 2</v>
      </c>
      <c r="O1806" t="str">
        <f>VLOOKUP(A1806,'Hospitalisation Details'!$A$1:$M$2344,8,FALSE)</f>
        <v>tier - 3</v>
      </c>
      <c r="P1806" t="str">
        <f>VLOOKUP(A1806,'Hospitalisation Details'!$A$1:$M$2344,9,FALSE)</f>
        <v>R1021</v>
      </c>
      <c r="Q1806">
        <f>VLOOKUP(A1806,'Hospitalisation Details'!$A$1:$M$2344,13,FALSE)</f>
        <v>18</v>
      </c>
    </row>
    <row r="1807" spans="1:17" ht="15.5" x14ac:dyDescent="0.35">
      <c r="A1807" s="21" t="s">
        <v>564</v>
      </c>
      <c r="B1807" t="str">
        <f>VLOOKUP('Customer Names'!A1807,'Customer Names'!$A$2:$C$2336,3,FALSE)</f>
        <v xml:space="preserve">  Lauren</v>
      </c>
      <c r="C1807">
        <f>VLOOKUP(A1807,'Medical Examinations'!$A$1:$L$2336,2, FALSE)</f>
        <v>32.68</v>
      </c>
      <c r="D1807">
        <f>VLOOKUP(A1807,'Medical Examinations'!$A$1:$L$2336,3,FALSE)</f>
        <v>5.44</v>
      </c>
      <c r="E1807" t="str">
        <f>VLOOKUP(A1807,'Medical Examinations'!$A$1:$L$2336,4,FALSE)</f>
        <v>No</v>
      </c>
      <c r="F1807" t="str">
        <f>VLOOKUP(A1807,'Medical Examinations'!$A$1:$L$2336,5,FALSE)</f>
        <v>No</v>
      </c>
      <c r="G1807" t="str">
        <f>VLOOKUP(A1807,'Medical Examinations'!$A$1:$L$2336,6,FALSE)</f>
        <v>No</v>
      </c>
      <c r="H1807" s="25">
        <f>VLOOKUP(A1807,'Medical Examinations'!$A$1:$L$2336,7,FALSE)</f>
        <v>0</v>
      </c>
      <c r="I1807" t="str">
        <f>VLOOKUP(A1807,'Medical Examinations'!$A$1:$L$2336,8,FALSE)</f>
        <v>No</v>
      </c>
      <c r="J1807" t="str">
        <f>VLOOKUP(A1807,'Medical Examinations'!$A$1:$L$2336,11,FALSE)</f>
        <v>Obesity</v>
      </c>
      <c r="K1807" t="str">
        <f>VLOOKUP(A1807,'Medical Examinations'!$A$1:$L$2336,12,FALSE)</f>
        <v>Normal</v>
      </c>
      <c r="L1807" t="str">
        <f>VLOOKUP(A1807,'Hospitalisation Details'!$A$1:$M$2344,12,FALSE)</f>
        <v>12-10-1991</v>
      </c>
      <c r="M1807">
        <f>VLOOKUP(A1807,'Hospitalisation Details'!$A$1:$M$2344,6,FALSE)</f>
        <v>4738.2700000000004</v>
      </c>
      <c r="N1807" t="str">
        <f>VLOOKUP(A1807,'Hospitalisation Details'!$A$1:$M$2344,7,FALSE)</f>
        <v>tier - 2</v>
      </c>
      <c r="O1807" t="str">
        <f>VLOOKUP(A1807,'Hospitalisation Details'!$A$1:$M$2344,8,FALSE)</f>
        <v>tier - 3</v>
      </c>
      <c r="P1807" t="str">
        <f>VLOOKUP(A1807,'Hospitalisation Details'!$A$1:$M$2344,9,FALSE)</f>
        <v>R1012</v>
      </c>
      <c r="Q1807">
        <f>VLOOKUP(A1807,'Hospitalisation Details'!$A$1:$M$2344,13,FALSE)</f>
        <v>31</v>
      </c>
    </row>
    <row r="1808" spans="1:17" ht="15.5" x14ac:dyDescent="0.35">
      <c r="A1808" s="21" t="s">
        <v>563</v>
      </c>
      <c r="B1808" t="str">
        <f>VLOOKUP('Customer Names'!A1808,'Customer Names'!$A$2:$C$2336,3,FALSE)</f>
        <v xml:space="preserve">  Jennefer</v>
      </c>
      <c r="C1808">
        <f>VLOOKUP(A1808,'Medical Examinations'!$A$1:$L$2336,2, FALSE)</f>
        <v>20.74</v>
      </c>
      <c r="D1808">
        <f>VLOOKUP(A1808,'Medical Examinations'!$A$1:$L$2336,3,FALSE)</f>
        <v>11.69</v>
      </c>
      <c r="E1808" t="str">
        <f>VLOOKUP(A1808,'Medical Examinations'!$A$1:$L$2336,4,FALSE)</f>
        <v>yes</v>
      </c>
      <c r="F1808" t="str">
        <f>VLOOKUP(A1808,'Medical Examinations'!$A$1:$L$2336,5,FALSE)</f>
        <v>No</v>
      </c>
      <c r="G1808" t="str">
        <f>VLOOKUP(A1808,'Medical Examinations'!$A$1:$L$2336,6,FALSE)</f>
        <v>No</v>
      </c>
      <c r="H1808" s="25">
        <f>VLOOKUP(A1808,'Medical Examinations'!$A$1:$L$2336,7,FALSE)</f>
        <v>1</v>
      </c>
      <c r="I1808" t="str">
        <f>VLOOKUP(A1808,'Medical Examinations'!$A$1:$L$2336,8,FALSE)</f>
        <v>No</v>
      </c>
      <c r="J1808" t="str">
        <f>VLOOKUP(A1808,'Medical Examinations'!$A$1:$L$2336,11,FALSE)</f>
        <v>Normal Weight</v>
      </c>
      <c r="K1808" t="str">
        <f>VLOOKUP(A1808,'Medical Examinations'!$A$1:$L$2336,12,FALSE)</f>
        <v>Diabetes</v>
      </c>
      <c r="L1808" t="str">
        <f>VLOOKUP(A1808,'Hospitalisation Details'!$A$1:$M$2344,12,FALSE)</f>
        <v>05-09-1986</v>
      </c>
      <c r="M1808">
        <f>VLOOKUP(A1808,'Hospitalisation Details'!$A$1:$M$2344,6,FALSE)</f>
        <v>4734.6400000000003</v>
      </c>
      <c r="N1808" t="str">
        <f>VLOOKUP(A1808,'Hospitalisation Details'!$A$1:$M$2344,7,FALSE)</f>
        <v>tier - 2</v>
      </c>
      <c r="O1808" t="str">
        <f>VLOOKUP(A1808,'Hospitalisation Details'!$A$1:$M$2344,8,FALSE)</f>
        <v>tier - 1</v>
      </c>
      <c r="P1808" t="str">
        <f>VLOOKUP(A1808,'Hospitalisation Details'!$A$1:$M$2344,9,FALSE)</f>
        <v>R1013</v>
      </c>
      <c r="Q1808">
        <f>VLOOKUP(A1808,'Hospitalisation Details'!$A$1:$M$2344,13,FALSE)</f>
        <v>36</v>
      </c>
    </row>
    <row r="1809" spans="1:17" ht="15.5" x14ac:dyDescent="0.35">
      <c r="A1809" s="21" t="s">
        <v>562</v>
      </c>
      <c r="B1809" t="str">
        <f>VLOOKUP('Customer Names'!A1809,'Customer Names'!$A$2:$C$2336,3,FALSE)</f>
        <v xml:space="preserve">  Tracey L</v>
      </c>
      <c r="C1809">
        <f>VLOOKUP(A1809,'Medical Examinations'!$A$1:$L$2336,2, FALSE)</f>
        <v>15.57</v>
      </c>
      <c r="D1809">
        <f>VLOOKUP(A1809,'Medical Examinations'!$A$1:$L$2336,3,FALSE)</f>
        <v>6.07</v>
      </c>
      <c r="E1809" t="str">
        <f>VLOOKUP(A1809,'Medical Examinations'!$A$1:$L$2336,4,FALSE)</f>
        <v>No</v>
      </c>
      <c r="F1809" t="str">
        <f>VLOOKUP(A1809,'Medical Examinations'!$A$1:$L$2336,5,FALSE)</f>
        <v>No</v>
      </c>
      <c r="G1809" t="str">
        <f>VLOOKUP(A1809,'Medical Examinations'!$A$1:$L$2336,6,FALSE)</f>
        <v>No</v>
      </c>
      <c r="H1809" s="25">
        <f>VLOOKUP(A1809,'Medical Examinations'!$A$1:$L$2336,7,FALSE)</f>
        <v>0</v>
      </c>
      <c r="I1809" t="str">
        <f>VLOOKUP(A1809,'Medical Examinations'!$A$1:$L$2336,8,FALSE)</f>
        <v>No</v>
      </c>
      <c r="J1809" t="str">
        <f>VLOOKUP(A1809,'Medical Examinations'!$A$1:$L$2336,11,FALSE)</f>
        <v>Underweight</v>
      </c>
      <c r="K1809" t="str">
        <f>VLOOKUP(A1809,'Medical Examinations'!$A$1:$L$2336,12,FALSE)</f>
        <v>Prediabetes</v>
      </c>
      <c r="L1809" t="str">
        <f>VLOOKUP(A1809,'Hospitalisation Details'!$A$1:$M$2344,12,FALSE)</f>
        <v>02-07-1980</v>
      </c>
      <c r="M1809">
        <f>VLOOKUP(A1809,'Hospitalisation Details'!$A$1:$M$2344,6,FALSE)</f>
        <v>4728.71</v>
      </c>
      <c r="N1809" t="str">
        <f>VLOOKUP(A1809,'Hospitalisation Details'!$A$1:$M$2344,7,FALSE)</f>
        <v>tier - 2</v>
      </c>
      <c r="O1809" t="str">
        <f>VLOOKUP(A1809,'Hospitalisation Details'!$A$1:$M$2344,8,FALSE)</f>
        <v>tier - 3</v>
      </c>
      <c r="P1809" t="str">
        <f>VLOOKUP(A1809,'Hospitalisation Details'!$A$1:$M$2344,9,FALSE)</f>
        <v>R1012</v>
      </c>
      <c r="Q1809">
        <f>VLOOKUP(A1809,'Hospitalisation Details'!$A$1:$M$2344,13,FALSE)</f>
        <v>43</v>
      </c>
    </row>
    <row r="1810" spans="1:17" ht="15.5" x14ac:dyDescent="0.35">
      <c r="A1810" s="21" t="s">
        <v>561</v>
      </c>
      <c r="B1810" t="str">
        <f>VLOOKUP('Customer Names'!A1810,'Customer Names'!$A$2:$C$2336,3,FALSE)</f>
        <v xml:space="preserve">  Ashley</v>
      </c>
      <c r="C1810">
        <f>VLOOKUP(A1810,'Medical Examinations'!$A$1:$L$2336,2, FALSE)</f>
        <v>23.844999999999999</v>
      </c>
      <c r="D1810">
        <f>VLOOKUP(A1810,'Medical Examinations'!$A$1:$L$2336,3,FALSE)</f>
        <v>4.3600000000000003</v>
      </c>
      <c r="E1810" t="str">
        <f>VLOOKUP(A1810,'Medical Examinations'!$A$1:$L$2336,4,FALSE)</f>
        <v>No</v>
      </c>
      <c r="F1810" t="str">
        <f>VLOOKUP(A1810,'Medical Examinations'!$A$1:$L$2336,5,FALSE)</f>
        <v>No</v>
      </c>
      <c r="G1810" t="str">
        <f>VLOOKUP(A1810,'Medical Examinations'!$A$1:$L$2336,6,FALSE)</f>
        <v>No</v>
      </c>
      <c r="H1810" s="25">
        <f>VLOOKUP(A1810,'Medical Examinations'!$A$1:$L$2336,7,FALSE)</f>
        <v>0</v>
      </c>
      <c r="I1810" t="str">
        <f>VLOOKUP(A1810,'Medical Examinations'!$A$1:$L$2336,8,FALSE)</f>
        <v>No</v>
      </c>
      <c r="J1810" t="str">
        <f>VLOOKUP(A1810,'Medical Examinations'!$A$1:$L$2336,11,FALSE)</f>
        <v>Normal Weight</v>
      </c>
      <c r="K1810" t="str">
        <f>VLOOKUP(A1810,'Medical Examinations'!$A$1:$L$2336,12,FALSE)</f>
        <v>Normal</v>
      </c>
      <c r="L1810" t="str">
        <f>VLOOKUP(A1810,'Hospitalisation Details'!$A$1:$M$2344,12,FALSE)</f>
        <v>12-08-1994</v>
      </c>
      <c r="M1810">
        <f>VLOOKUP(A1810,'Hospitalisation Details'!$A$1:$M$2344,6,FALSE)</f>
        <v>4719.74</v>
      </c>
      <c r="N1810" t="str">
        <f>VLOOKUP(A1810,'Hospitalisation Details'!$A$1:$M$2344,7,FALSE)</f>
        <v>tier - 2</v>
      </c>
      <c r="O1810" t="str">
        <f>VLOOKUP(A1810,'Hospitalisation Details'!$A$1:$M$2344,8,FALSE)</f>
        <v>tier - 1</v>
      </c>
      <c r="P1810" t="str">
        <f>VLOOKUP(A1810,'Hospitalisation Details'!$A$1:$M$2344,9,FALSE)</f>
        <v>R1012</v>
      </c>
      <c r="Q1810">
        <f>VLOOKUP(A1810,'Hospitalisation Details'!$A$1:$M$2344,13,FALSE)</f>
        <v>28</v>
      </c>
    </row>
    <row r="1811" spans="1:17" ht="15.5" x14ac:dyDescent="0.35">
      <c r="A1811" s="21" t="s">
        <v>560</v>
      </c>
      <c r="B1811" t="str">
        <f>VLOOKUP('Customer Names'!A1811,'Customer Names'!$A$2:$C$2336,3,FALSE)</f>
        <v xml:space="preserve">  Cindy</v>
      </c>
      <c r="C1811">
        <f>VLOOKUP(A1811,'Medical Examinations'!$A$1:$L$2336,2, FALSE)</f>
        <v>22.895</v>
      </c>
      <c r="D1811">
        <f>VLOOKUP(A1811,'Medical Examinations'!$A$1:$L$2336,3,FALSE)</f>
        <v>5.24</v>
      </c>
      <c r="E1811" t="str">
        <f>VLOOKUP(A1811,'Medical Examinations'!$A$1:$L$2336,4,FALSE)</f>
        <v>No</v>
      </c>
      <c r="F1811" t="str">
        <f>VLOOKUP(A1811,'Medical Examinations'!$A$1:$L$2336,5,FALSE)</f>
        <v>No</v>
      </c>
      <c r="G1811" t="str">
        <f>VLOOKUP(A1811,'Medical Examinations'!$A$1:$L$2336,6,FALSE)</f>
        <v>No</v>
      </c>
      <c r="H1811" s="25">
        <f>VLOOKUP(A1811,'Medical Examinations'!$A$1:$L$2336,7,FALSE)</f>
        <v>1</v>
      </c>
      <c r="I1811" t="str">
        <f>VLOOKUP(A1811,'Medical Examinations'!$A$1:$L$2336,8,FALSE)</f>
        <v>No</v>
      </c>
      <c r="J1811" t="str">
        <f>VLOOKUP(A1811,'Medical Examinations'!$A$1:$L$2336,11,FALSE)</f>
        <v>Normal Weight</v>
      </c>
      <c r="K1811" t="str">
        <f>VLOOKUP(A1811,'Medical Examinations'!$A$1:$L$2336,12,FALSE)</f>
        <v>Normal</v>
      </c>
      <c r="L1811" t="str">
        <f>VLOOKUP(A1811,'Hospitalisation Details'!$A$1:$M$2344,12,FALSE)</f>
        <v>28-09-1992</v>
      </c>
      <c r="M1811">
        <f>VLOOKUP(A1811,'Hospitalisation Details'!$A$1:$M$2344,6,FALSE)</f>
        <v>4719.5200000000004</v>
      </c>
      <c r="N1811" t="str">
        <f>VLOOKUP(A1811,'Hospitalisation Details'!$A$1:$M$2344,7,FALSE)</f>
        <v>tier - 2</v>
      </c>
      <c r="O1811" t="str">
        <f>VLOOKUP(A1811,'Hospitalisation Details'!$A$1:$M$2344,8,FALSE)</f>
        <v>tier - 2</v>
      </c>
      <c r="P1811" t="str">
        <f>VLOOKUP(A1811,'Hospitalisation Details'!$A$1:$M$2344,9,FALSE)</f>
        <v>R1024</v>
      </c>
      <c r="Q1811">
        <f>VLOOKUP(A1811,'Hospitalisation Details'!$A$1:$M$2344,13,FALSE)</f>
        <v>30</v>
      </c>
    </row>
    <row r="1812" spans="1:17" ht="15.5" x14ac:dyDescent="0.35">
      <c r="A1812" s="21" t="s">
        <v>559</v>
      </c>
      <c r="B1812" t="str">
        <f>VLOOKUP('Customer Names'!A1812,'Customer Names'!$A$2:$C$2336,3,FALSE)</f>
        <v xml:space="preserve">  Esther</v>
      </c>
      <c r="C1812">
        <f>VLOOKUP(A1812,'Medical Examinations'!$A$1:$L$2336,2, FALSE)</f>
        <v>21.945</v>
      </c>
      <c r="D1812">
        <f>VLOOKUP(A1812,'Medical Examinations'!$A$1:$L$2336,3,FALSE)</f>
        <v>5.37</v>
      </c>
      <c r="E1812" t="str">
        <f>VLOOKUP(A1812,'Medical Examinations'!$A$1:$L$2336,4,FALSE)</f>
        <v>No</v>
      </c>
      <c r="F1812" t="str">
        <f>VLOOKUP(A1812,'Medical Examinations'!$A$1:$L$2336,5,FALSE)</f>
        <v>No</v>
      </c>
      <c r="G1812" t="str">
        <f>VLOOKUP(A1812,'Medical Examinations'!$A$1:$L$2336,6,FALSE)</f>
        <v>No</v>
      </c>
      <c r="H1812" s="25">
        <f>VLOOKUP(A1812,'Medical Examinations'!$A$1:$L$2336,7,FALSE)</f>
        <v>1</v>
      </c>
      <c r="I1812" t="str">
        <f>VLOOKUP(A1812,'Medical Examinations'!$A$1:$L$2336,8,FALSE)</f>
        <v>No</v>
      </c>
      <c r="J1812" t="str">
        <f>VLOOKUP(A1812,'Medical Examinations'!$A$1:$L$2336,11,FALSE)</f>
        <v>Normal Weight</v>
      </c>
      <c r="K1812" t="str">
        <f>VLOOKUP(A1812,'Medical Examinations'!$A$1:$L$2336,12,FALSE)</f>
        <v>Normal</v>
      </c>
      <c r="L1812" t="str">
        <f>VLOOKUP(A1812,'Hospitalisation Details'!$A$1:$M$2344,12,FALSE)</f>
        <v>09-10-1992</v>
      </c>
      <c r="M1812">
        <f>VLOOKUP(A1812,'Hospitalisation Details'!$A$1:$M$2344,6,FALSE)</f>
        <v>4718.2</v>
      </c>
      <c r="N1812" t="str">
        <f>VLOOKUP(A1812,'Hospitalisation Details'!$A$1:$M$2344,7,FALSE)</f>
        <v>tier - 2</v>
      </c>
      <c r="O1812" t="str">
        <f>VLOOKUP(A1812,'Hospitalisation Details'!$A$1:$M$2344,8,FALSE)</f>
        <v>tier - 3</v>
      </c>
      <c r="P1812" t="str">
        <f>VLOOKUP(A1812,'Hospitalisation Details'!$A$1:$M$2344,9,FALSE)</f>
        <v>R1024</v>
      </c>
      <c r="Q1812">
        <f>VLOOKUP(A1812,'Hospitalisation Details'!$A$1:$M$2344,13,FALSE)</f>
        <v>30</v>
      </c>
    </row>
    <row r="1813" spans="1:17" ht="15.5" x14ac:dyDescent="0.35">
      <c r="A1813" s="21" t="s">
        <v>558</v>
      </c>
      <c r="B1813" t="str">
        <f>VLOOKUP('Customer Names'!A1813,'Customer Names'!$A$2:$C$2336,3,FALSE)</f>
        <v xml:space="preserve">  Jackie</v>
      </c>
      <c r="C1813">
        <f>VLOOKUP(A1813,'Medical Examinations'!$A$1:$L$2336,2, FALSE)</f>
        <v>19.47</v>
      </c>
      <c r="D1813">
        <f>VLOOKUP(A1813,'Medical Examinations'!$A$1:$L$2336,3,FALSE)</f>
        <v>6.6</v>
      </c>
      <c r="E1813" t="str">
        <f>VLOOKUP(A1813,'Medical Examinations'!$A$1:$L$2336,4,FALSE)</f>
        <v>yes</v>
      </c>
      <c r="F1813" t="str">
        <f>VLOOKUP(A1813,'Medical Examinations'!$A$1:$L$2336,5,FALSE)</f>
        <v>No</v>
      </c>
      <c r="G1813" t="str">
        <f>VLOOKUP(A1813,'Medical Examinations'!$A$1:$L$2336,6,FALSE)</f>
        <v>No</v>
      </c>
      <c r="H1813" s="25">
        <f>VLOOKUP(A1813,'Medical Examinations'!$A$1:$L$2336,7,FALSE)</f>
        <v>0</v>
      </c>
      <c r="I1813" t="str">
        <f>VLOOKUP(A1813,'Medical Examinations'!$A$1:$L$2336,8,FALSE)</f>
        <v>No</v>
      </c>
      <c r="J1813" t="str">
        <f>VLOOKUP(A1813,'Medical Examinations'!$A$1:$L$2336,11,FALSE)</f>
        <v>Normal Weight</v>
      </c>
      <c r="K1813" t="str">
        <f>VLOOKUP(A1813,'Medical Examinations'!$A$1:$L$2336,12,FALSE)</f>
        <v>Diabetes</v>
      </c>
      <c r="L1813" t="str">
        <f>VLOOKUP(A1813,'Hospitalisation Details'!$A$1:$M$2344,12,FALSE)</f>
        <v>12-08-1981</v>
      </c>
      <c r="M1813">
        <f>VLOOKUP(A1813,'Hospitalisation Details'!$A$1:$M$2344,6,FALSE)</f>
        <v>4712.12</v>
      </c>
      <c r="N1813" t="str">
        <f>VLOOKUP(A1813,'Hospitalisation Details'!$A$1:$M$2344,7,FALSE)</f>
        <v>tier - 2</v>
      </c>
      <c r="O1813" t="str">
        <f>VLOOKUP(A1813,'Hospitalisation Details'!$A$1:$M$2344,8,FALSE)</f>
        <v>tier - 3</v>
      </c>
      <c r="P1813" t="str">
        <f>VLOOKUP(A1813,'Hospitalisation Details'!$A$1:$M$2344,9,FALSE)</f>
        <v>R1011</v>
      </c>
      <c r="Q1813">
        <f>VLOOKUP(A1813,'Hospitalisation Details'!$A$1:$M$2344,13,FALSE)</f>
        <v>41</v>
      </c>
    </row>
    <row r="1814" spans="1:17" ht="15.5" x14ac:dyDescent="0.35">
      <c r="A1814" s="21" t="s">
        <v>557</v>
      </c>
      <c r="B1814" t="str">
        <f>VLOOKUP('Customer Names'!A1814,'Customer Names'!$A$2:$C$2336,3,FALSE)</f>
        <v xml:space="preserve">  Timothy P</v>
      </c>
      <c r="C1814">
        <f>VLOOKUP(A1814,'Medical Examinations'!$A$1:$L$2336,2, FALSE)</f>
        <v>15.61</v>
      </c>
      <c r="D1814">
        <f>VLOOKUP(A1814,'Medical Examinations'!$A$1:$L$2336,3,FALSE)</f>
        <v>5.77</v>
      </c>
      <c r="E1814" t="str">
        <f>VLOOKUP(A1814,'Medical Examinations'!$A$1:$L$2336,4,FALSE)</f>
        <v>No</v>
      </c>
      <c r="F1814" t="str">
        <f>VLOOKUP(A1814,'Medical Examinations'!$A$1:$L$2336,5,FALSE)</f>
        <v>No</v>
      </c>
      <c r="G1814" t="str">
        <f>VLOOKUP(A1814,'Medical Examinations'!$A$1:$L$2336,6,FALSE)</f>
        <v>No</v>
      </c>
      <c r="H1814" s="25">
        <f>VLOOKUP(A1814,'Medical Examinations'!$A$1:$L$2336,7,FALSE)</f>
        <v>0</v>
      </c>
      <c r="I1814" t="str">
        <f>VLOOKUP(A1814,'Medical Examinations'!$A$1:$L$2336,8,FALSE)</f>
        <v>No</v>
      </c>
      <c r="J1814" t="str">
        <f>VLOOKUP(A1814,'Medical Examinations'!$A$1:$L$2336,11,FALSE)</f>
        <v>Underweight</v>
      </c>
      <c r="K1814" t="str">
        <f>VLOOKUP(A1814,'Medical Examinations'!$A$1:$L$2336,12,FALSE)</f>
        <v>Prediabetes</v>
      </c>
      <c r="L1814" t="str">
        <f>VLOOKUP(A1814,'Hospitalisation Details'!$A$1:$M$2344,12,FALSE)</f>
        <v>04-12-1977</v>
      </c>
      <c r="M1814">
        <f>VLOOKUP(A1814,'Hospitalisation Details'!$A$1:$M$2344,6,FALSE)</f>
        <v>4699.47</v>
      </c>
      <c r="N1814" t="str">
        <f>VLOOKUP(A1814,'Hospitalisation Details'!$A$1:$M$2344,7,FALSE)</f>
        <v>tier - 2</v>
      </c>
      <c r="O1814" t="str">
        <f>VLOOKUP(A1814,'Hospitalisation Details'!$A$1:$M$2344,8,FALSE)</f>
        <v>tier - 3</v>
      </c>
      <c r="P1814" t="str">
        <f>VLOOKUP(A1814,'Hospitalisation Details'!$A$1:$M$2344,9,FALSE)</f>
        <v>R1013</v>
      </c>
      <c r="Q1814">
        <f>VLOOKUP(A1814,'Hospitalisation Details'!$A$1:$M$2344,13,FALSE)</f>
        <v>45</v>
      </c>
    </row>
    <row r="1815" spans="1:17" ht="15.5" x14ac:dyDescent="0.35">
      <c r="A1815" s="21" t="s">
        <v>556</v>
      </c>
      <c r="B1815" t="str">
        <f>VLOOKUP('Customer Names'!A1815,'Customer Names'!$A$2:$C$2336,3,FALSE)</f>
        <v xml:space="preserve">  Lauren</v>
      </c>
      <c r="C1815">
        <f>VLOOKUP(A1815,'Medical Examinations'!$A$1:$L$2336,2, FALSE)</f>
        <v>28.6</v>
      </c>
      <c r="D1815">
        <f>VLOOKUP(A1815,'Medical Examinations'!$A$1:$L$2336,3,FALSE)</f>
        <v>6.08</v>
      </c>
      <c r="E1815" t="str">
        <f>VLOOKUP(A1815,'Medical Examinations'!$A$1:$L$2336,4,FALSE)</f>
        <v>No</v>
      </c>
      <c r="F1815" t="str">
        <f>VLOOKUP(A1815,'Medical Examinations'!$A$1:$L$2336,5,FALSE)</f>
        <v>No</v>
      </c>
      <c r="G1815" t="str">
        <f>VLOOKUP(A1815,'Medical Examinations'!$A$1:$L$2336,6,FALSE)</f>
        <v>Yes</v>
      </c>
      <c r="H1815" s="25">
        <f>VLOOKUP(A1815,'Medical Examinations'!$A$1:$L$2336,7,FALSE)</f>
        <v>1</v>
      </c>
      <c r="I1815" t="str">
        <f>VLOOKUP(A1815,'Medical Examinations'!$A$1:$L$2336,8,FALSE)</f>
        <v>No</v>
      </c>
      <c r="J1815" t="str">
        <f>VLOOKUP(A1815,'Medical Examinations'!$A$1:$L$2336,11,FALSE)</f>
        <v>Over Weight</v>
      </c>
      <c r="K1815" t="str">
        <f>VLOOKUP(A1815,'Medical Examinations'!$A$1:$L$2336,12,FALSE)</f>
        <v>Prediabetes</v>
      </c>
      <c r="L1815" t="str">
        <f>VLOOKUP(A1815,'Hospitalisation Details'!$A$1:$M$2344,12,FALSE)</f>
        <v>22-06-2003</v>
      </c>
      <c r="M1815">
        <f>VLOOKUP(A1815,'Hospitalisation Details'!$A$1:$M$2344,6,FALSE)</f>
        <v>4687.8</v>
      </c>
      <c r="N1815" t="str">
        <f>VLOOKUP(A1815,'Hospitalisation Details'!$A$1:$M$2344,7,FALSE)</f>
        <v>tier - 2</v>
      </c>
      <c r="O1815" t="str">
        <f>VLOOKUP(A1815,'Hospitalisation Details'!$A$1:$M$2344,8,FALSE)</f>
        <v>tier - 3</v>
      </c>
      <c r="P1815" t="str">
        <f>VLOOKUP(A1815,'Hospitalisation Details'!$A$1:$M$2344,9,FALSE)</f>
        <v>R1011</v>
      </c>
      <c r="Q1815">
        <f>VLOOKUP(A1815,'Hospitalisation Details'!$A$1:$M$2344,13,FALSE)</f>
        <v>20</v>
      </c>
    </row>
    <row r="1816" spans="1:17" ht="15.5" x14ac:dyDescent="0.35">
      <c r="A1816" s="21" t="s">
        <v>555</v>
      </c>
      <c r="B1816" t="str">
        <f>VLOOKUP('Customer Names'!A1816,'Customer Names'!$A$2:$C$2336,3,FALSE)</f>
        <v xml:space="preserve">  Benjamin</v>
      </c>
      <c r="C1816">
        <f>VLOOKUP(A1816,'Medical Examinations'!$A$1:$L$2336,2, FALSE)</f>
        <v>46.53</v>
      </c>
      <c r="D1816">
        <f>VLOOKUP(A1816,'Medical Examinations'!$A$1:$L$2336,3,FALSE)</f>
        <v>4.16</v>
      </c>
      <c r="E1816" t="str">
        <f>VLOOKUP(A1816,'Medical Examinations'!$A$1:$L$2336,4,FALSE)</f>
        <v>No</v>
      </c>
      <c r="F1816" t="str">
        <f>VLOOKUP(A1816,'Medical Examinations'!$A$1:$L$2336,5,FALSE)</f>
        <v>No</v>
      </c>
      <c r="G1816" t="str">
        <f>VLOOKUP(A1816,'Medical Examinations'!$A$1:$L$2336,6,FALSE)</f>
        <v>No</v>
      </c>
      <c r="H1816" s="25">
        <f>VLOOKUP(A1816,'Medical Examinations'!$A$1:$L$2336,7,FALSE)</f>
        <v>0</v>
      </c>
      <c r="I1816" t="str">
        <f>VLOOKUP(A1816,'Medical Examinations'!$A$1:$L$2336,8,FALSE)</f>
        <v>No</v>
      </c>
      <c r="J1816" t="str">
        <f>VLOOKUP(A1816,'Medical Examinations'!$A$1:$L$2336,11,FALSE)</f>
        <v>Obesity</v>
      </c>
      <c r="K1816" t="str">
        <f>VLOOKUP(A1816,'Medical Examinations'!$A$1:$L$2336,12,FALSE)</f>
        <v>Normal</v>
      </c>
      <c r="L1816" t="str">
        <f>VLOOKUP(A1816,'Hospitalisation Details'!$A$1:$M$2344,12,FALSE)</f>
        <v>04-09-1990</v>
      </c>
      <c r="M1816">
        <f>VLOOKUP(A1816,'Hospitalisation Details'!$A$1:$M$2344,6,FALSE)</f>
        <v>4686.3900000000003</v>
      </c>
      <c r="N1816" t="str">
        <f>VLOOKUP(A1816,'Hospitalisation Details'!$A$1:$M$2344,7,FALSE)</f>
        <v>tier - 3</v>
      </c>
      <c r="O1816" t="str">
        <f>VLOOKUP(A1816,'Hospitalisation Details'!$A$1:$M$2344,8,FALSE)</f>
        <v>tier - 3</v>
      </c>
      <c r="P1816" t="str">
        <f>VLOOKUP(A1816,'Hospitalisation Details'!$A$1:$M$2344,9,FALSE)</f>
        <v>R1013</v>
      </c>
      <c r="Q1816">
        <f>VLOOKUP(A1816,'Hospitalisation Details'!$A$1:$M$2344,13,FALSE)</f>
        <v>32</v>
      </c>
    </row>
    <row r="1817" spans="1:17" ht="15.5" x14ac:dyDescent="0.35">
      <c r="A1817" s="21" t="s">
        <v>554</v>
      </c>
      <c r="B1817" t="str">
        <f>VLOOKUP('Customer Names'!A1817,'Customer Names'!$A$2:$C$2336,3,FALSE)</f>
        <v xml:space="preserve">  Hugo M</v>
      </c>
      <c r="C1817">
        <f>VLOOKUP(A1817,'Medical Examinations'!$A$1:$L$2336,2, FALSE)</f>
        <v>34.99</v>
      </c>
      <c r="D1817">
        <f>VLOOKUP(A1817,'Medical Examinations'!$A$1:$L$2336,3,FALSE)</f>
        <v>5.0999999999999996</v>
      </c>
      <c r="E1817" t="str">
        <f>VLOOKUP(A1817,'Medical Examinations'!$A$1:$L$2336,4,FALSE)</f>
        <v>No</v>
      </c>
      <c r="F1817" t="str">
        <f>VLOOKUP(A1817,'Medical Examinations'!$A$1:$L$2336,5,FALSE)</f>
        <v>No</v>
      </c>
      <c r="G1817" t="str">
        <f>VLOOKUP(A1817,'Medical Examinations'!$A$1:$L$2336,6,FALSE)</f>
        <v>Yes</v>
      </c>
      <c r="H1817" s="25">
        <f>VLOOKUP(A1817,'Medical Examinations'!$A$1:$L$2336,7,FALSE)</f>
        <v>1</v>
      </c>
      <c r="I1817" t="str">
        <f>VLOOKUP(A1817,'Medical Examinations'!$A$1:$L$2336,8,FALSE)</f>
        <v>No</v>
      </c>
      <c r="J1817" t="str">
        <f>VLOOKUP(A1817,'Medical Examinations'!$A$1:$L$2336,11,FALSE)</f>
        <v>Obesity</v>
      </c>
      <c r="K1817" t="str">
        <f>VLOOKUP(A1817,'Medical Examinations'!$A$1:$L$2336,12,FALSE)</f>
        <v>Normal</v>
      </c>
      <c r="L1817" t="str">
        <f>VLOOKUP(A1817,'Hospitalisation Details'!$A$1:$M$2344,12,FALSE)</f>
        <v>04-10-2003</v>
      </c>
      <c r="M1817">
        <f>VLOOKUP(A1817,'Hospitalisation Details'!$A$1:$M$2344,6,FALSE)</f>
        <v>4678.8</v>
      </c>
      <c r="N1817" t="str">
        <f>VLOOKUP(A1817,'Hospitalisation Details'!$A$1:$M$2344,7,FALSE)</f>
        <v>tier - 2</v>
      </c>
      <c r="O1817" t="str">
        <f>VLOOKUP(A1817,'Hospitalisation Details'!$A$1:$M$2344,8,FALSE)</f>
        <v>tier - 1</v>
      </c>
      <c r="P1817" t="str">
        <f>VLOOKUP(A1817,'Hospitalisation Details'!$A$1:$M$2344,9,FALSE)</f>
        <v>R1021</v>
      </c>
      <c r="Q1817">
        <f>VLOOKUP(A1817,'Hospitalisation Details'!$A$1:$M$2344,13,FALSE)</f>
        <v>19</v>
      </c>
    </row>
    <row r="1818" spans="1:17" ht="15.5" x14ac:dyDescent="0.35">
      <c r="A1818" s="21" t="s">
        <v>553</v>
      </c>
      <c r="B1818" t="str">
        <f>VLOOKUP('Customer Names'!A1818,'Customer Names'!$A$2:$C$2336,3,FALSE)</f>
        <v xml:space="preserve">  Daniel J</v>
      </c>
      <c r="C1818">
        <f>VLOOKUP(A1818,'Medical Examinations'!$A$1:$L$2336,2, FALSE)</f>
        <v>17.05</v>
      </c>
      <c r="D1818">
        <f>VLOOKUP(A1818,'Medical Examinations'!$A$1:$L$2336,3,FALSE)</f>
        <v>5.3</v>
      </c>
      <c r="E1818" t="str">
        <f>VLOOKUP(A1818,'Medical Examinations'!$A$1:$L$2336,4,FALSE)</f>
        <v>No</v>
      </c>
      <c r="F1818" t="str">
        <f>VLOOKUP(A1818,'Medical Examinations'!$A$1:$L$2336,5,FALSE)</f>
        <v>No</v>
      </c>
      <c r="G1818" t="str">
        <f>VLOOKUP(A1818,'Medical Examinations'!$A$1:$L$2336,6,FALSE)</f>
        <v>Yes</v>
      </c>
      <c r="H1818" s="25">
        <f>VLOOKUP(A1818,'Medical Examinations'!$A$1:$L$2336,7,FALSE)</f>
        <v>1</v>
      </c>
      <c r="I1818" t="str">
        <f>VLOOKUP(A1818,'Medical Examinations'!$A$1:$L$2336,8,FALSE)</f>
        <v>No</v>
      </c>
      <c r="J1818" t="str">
        <f>VLOOKUP(A1818,'Medical Examinations'!$A$1:$L$2336,11,FALSE)</f>
        <v>Underweight</v>
      </c>
      <c r="K1818" t="str">
        <f>VLOOKUP(A1818,'Medical Examinations'!$A$1:$L$2336,12,FALSE)</f>
        <v>Normal</v>
      </c>
      <c r="L1818" t="str">
        <f>VLOOKUP(A1818,'Hospitalisation Details'!$A$1:$M$2344,12,FALSE)</f>
        <v>18-10-1979</v>
      </c>
      <c r="M1818">
        <f>VLOOKUP(A1818,'Hospitalisation Details'!$A$1:$M$2344,6,FALSE)</f>
        <v>4674.2</v>
      </c>
      <c r="N1818" t="str">
        <f>VLOOKUP(A1818,'Hospitalisation Details'!$A$1:$M$2344,7,FALSE)</f>
        <v>tier - 2</v>
      </c>
      <c r="O1818" t="str">
        <f>VLOOKUP(A1818,'Hospitalisation Details'!$A$1:$M$2344,8,FALSE)</f>
        <v>tier - 1</v>
      </c>
      <c r="P1818" t="str">
        <f>VLOOKUP(A1818,'Hospitalisation Details'!$A$1:$M$2344,9,FALSE)</f>
        <v>R1013</v>
      </c>
      <c r="Q1818">
        <f>VLOOKUP(A1818,'Hospitalisation Details'!$A$1:$M$2344,13,FALSE)</f>
        <v>43</v>
      </c>
    </row>
    <row r="1819" spans="1:17" ht="15.5" x14ac:dyDescent="0.35">
      <c r="A1819" s="21" t="s">
        <v>552</v>
      </c>
      <c r="B1819" t="str">
        <f>VLOOKUP('Customer Names'!A1819,'Customer Names'!$A$2:$C$2336,3,FALSE)</f>
        <v xml:space="preserve">  Justin R</v>
      </c>
      <c r="C1819">
        <f>VLOOKUP(A1819,'Medical Examinations'!$A$1:$L$2336,2, FALSE)</f>
        <v>37.18</v>
      </c>
      <c r="D1819">
        <f>VLOOKUP(A1819,'Medical Examinations'!$A$1:$L$2336,3,FALSE)</f>
        <v>4.9000000000000004</v>
      </c>
      <c r="E1819" t="str">
        <f>VLOOKUP(A1819,'Medical Examinations'!$A$1:$L$2336,4,FALSE)</f>
        <v>No</v>
      </c>
      <c r="F1819" t="str">
        <f>VLOOKUP(A1819,'Medical Examinations'!$A$1:$L$2336,5,FALSE)</f>
        <v>No</v>
      </c>
      <c r="G1819" t="str">
        <f>VLOOKUP(A1819,'Medical Examinations'!$A$1:$L$2336,6,FALSE)</f>
        <v>No</v>
      </c>
      <c r="H1819" s="25">
        <f>VLOOKUP(A1819,'Medical Examinations'!$A$1:$L$2336,7,FALSE)</f>
        <v>0</v>
      </c>
      <c r="I1819" t="str">
        <f>VLOOKUP(A1819,'Medical Examinations'!$A$1:$L$2336,8,FALSE)</f>
        <v>No</v>
      </c>
      <c r="J1819" t="str">
        <f>VLOOKUP(A1819,'Medical Examinations'!$A$1:$L$2336,11,FALSE)</f>
        <v>Obesity</v>
      </c>
      <c r="K1819" t="str">
        <f>VLOOKUP(A1819,'Medical Examinations'!$A$1:$L$2336,12,FALSE)</f>
        <v>Normal</v>
      </c>
      <c r="L1819" t="str">
        <f>VLOOKUP(A1819,'Hospitalisation Details'!$A$1:$M$2344,12,FALSE)</f>
        <v>13-07-1990</v>
      </c>
      <c r="M1819">
        <f>VLOOKUP(A1819,'Hospitalisation Details'!$A$1:$M$2344,6,FALSE)</f>
        <v>4673.3900000000003</v>
      </c>
      <c r="N1819" t="str">
        <f>VLOOKUP(A1819,'Hospitalisation Details'!$A$1:$M$2344,7,FALSE)</f>
        <v>tier - 2</v>
      </c>
      <c r="O1819" t="str">
        <f>VLOOKUP(A1819,'Hospitalisation Details'!$A$1:$M$2344,8,FALSE)</f>
        <v>tier - 1</v>
      </c>
      <c r="P1819" t="str">
        <f>VLOOKUP(A1819,'Hospitalisation Details'!$A$1:$M$2344,9,FALSE)</f>
        <v>R1013</v>
      </c>
      <c r="Q1819">
        <f>VLOOKUP(A1819,'Hospitalisation Details'!$A$1:$M$2344,13,FALSE)</f>
        <v>33</v>
      </c>
    </row>
    <row r="1820" spans="1:17" ht="15.5" x14ac:dyDescent="0.35">
      <c r="A1820" s="21" t="s">
        <v>551</v>
      </c>
      <c r="B1820" t="str">
        <f>VLOOKUP('Customer Names'!A1820,'Customer Names'!$A$2:$C$2336,3,FALSE)</f>
        <v xml:space="preserve">  Colin</v>
      </c>
      <c r="C1820">
        <f>VLOOKUP(A1820,'Medical Examinations'!$A$1:$L$2336,2, FALSE)</f>
        <v>35.200000000000003</v>
      </c>
      <c r="D1820">
        <f>VLOOKUP(A1820,'Medical Examinations'!$A$1:$L$2336,3,FALSE)</f>
        <v>5.55</v>
      </c>
      <c r="E1820" t="str">
        <f>VLOOKUP(A1820,'Medical Examinations'!$A$1:$L$2336,4,FALSE)</f>
        <v>No</v>
      </c>
      <c r="F1820" t="str">
        <f>VLOOKUP(A1820,'Medical Examinations'!$A$1:$L$2336,5,FALSE)</f>
        <v>No</v>
      </c>
      <c r="G1820" t="str">
        <f>VLOOKUP(A1820,'Medical Examinations'!$A$1:$L$2336,6,FALSE)</f>
        <v>No</v>
      </c>
      <c r="H1820" s="25">
        <f>VLOOKUP(A1820,'Medical Examinations'!$A$1:$L$2336,7,FALSE)</f>
        <v>0</v>
      </c>
      <c r="I1820" t="str">
        <f>VLOOKUP(A1820,'Medical Examinations'!$A$1:$L$2336,8,FALSE)</f>
        <v>No</v>
      </c>
      <c r="J1820" t="str">
        <f>VLOOKUP(A1820,'Medical Examinations'!$A$1:$L$2336,11,FALSE)</f>
        <v>Obesity</v>
      </c>
      <c r="K1820" t="str">
        <f>VLOOKUP(A1820,'Medical Examinations'!$A$1:$L$2336,12,FALSE)</f>
        <v>Normal</v>
      </c>
      <c r="L1820" t="str">
        <f>VLOOKUP(A1820,'Hospitalisation Details'!$A$1:$M$2344,12,FALSE)</f>
        <v>26-09-1990</v>
      </c>
      <c r="M1820">
        <f>VLOOKUP(A1820,'Hospitalisation Details'!$A$1:$M$2344,6,FALSE)</f>
        <v>4670.6400000000003</v>
      </c>
      <c r="N1820" t="str">
        <f>VLOOKUP(A1820,'Hospitalisation Details'!$A$1:$M$2344,7,FALSE)</f>
        <v>tier - 2</v>
      </c>
      <c r="O1820" t="str">
        <f>VLOOKUP(A1820,'Hospitalisation Details'!$A$1:$M$2344,8,FALSE)</f>
        <v>tier - 2</v>
      </c>
      <c r="P1820" t="str">
        <f>VLOOKUP(A1820,'Hospitalisation Details'!$A$1:$M$2344,9,FALSE)</f>
        <v>R1011</v>
      </c>
      <c r="Q1820">
        <f>VLOOKUP(A1820,'Hospitalisation Details'!$A$1:$M$2344,13,FALSE)</f>
        <v>32</v>
      </c>
    </row>
    <row r="1821" spans="1:17" ht="15.5" x14ac:dyDescent="0.35">
      <c r="A1821" s="21" t="s">
        <v>550</v>
      </c>
      <c r="B1821" t="str">
        <f>VLOOKUP('Customer Names'!A1821,'Customer Names'!$A$2:$C$2336,3,FALSE)</f>
        <v xml:space="preserve">  Rob</v>
      </c>
      <c r="C1821">
        <f>VLOOKUP(A1821,'Medical Examinations'!$A$1:$L$2336,2, FALSE)</f>
        <v>37.335000000000001</v>
      </c>
      <c r="D1821">
        <f>VLOOKUP(A1821,'Medical Examinations'!$A$1:$L$2336,3,FALSE)</f>
        <v>4.95</v>
      </c>
      <c r="E1821" t="str">
        <f>VLOOKUP(A1821,'Medical Examinations'!$A$1:$L$2336,4,FALSE)</f>
        <v>No</v>
      </c>
      <c r="F1821" t="str">
        <f>VLOOKUP(A1821,'Medical Examinations'!$A$1:$L$2336,5,FALSE)</f>
        <v>No</v>
      </c>
      <c r="G1821" t="str">
        <f>VLOOKUP(A1821,'Medical Examinations'!$A$1:$L$2336,6,FALSE)</f>
        <v>No</v>
      </c>
      <c r="H1821" s="25">
        <f>VLOOKUP(A1821,'Medical Examinations'!$A$1:$L$2336,7,FALSE)</f>
        <v>0</v>
      </c>
      <c r="I1821" t="str">
        <f>VLOOKUP(A1821,'Medical Examinations'!$A$1:$L$2336,8,FALSE)</f>
        <v>No</v>
      </c>
      <c r="J1821" t="str">
        <f>VLOOKUP(A1821,'Medical Examinations'!$A$1:$L$2336,11,FALSE)</f>
        <v>Obesity</v>
      </c>
      <c r="K1821" t="str">
        <f>VLOOKUP(A1821,'Medical Examinations'!$A$1:$L$2336,12,FALSE)</f>
        <v>Normal</v>
      </c>
      <c r="L1821" t="str">
        <f>VLOOKUP(A1821,'Hospitalisation Details'!$A$1:$M$2344,12,FALSE)</f>
        <v>05-08-1990</v>
      </c>
      <c r="M1821">
        <f>VLOOKUP(A1821,'Hospitalisation Details'!$A$1:$M$2344,6,FALSE)</f>
        <v>4667.6099999999997</v>
      </c>
      <c r="N1821" t="str">
        <f>VLOOKUP(A1821,'Hospitalisation Details'!$A$1:$M$2344,7,FALSE)</f>
        <v>tier - 3</v>
      </c>
      <c r="O1821" t="str">
        <f>VLOOKUP(A1821,'Hospitalisation Details'!$A$1:$M$2344,8,FALSE)</f>
        <v>tier - 3</v>
      </c>
      <c r="P1821" t="str">
        <f>VLOOKUP(A1821,'Hospitalisation Details'!$A$1:$M$2344,9,FALSE)</f>
        <v>R1016</v>
      </c>
      <c r="Q1821">
        <f>VLOOKUP(A1821,'Hospitalisation Details'!$A$1:$M$2344,13,FALSE)</f>
        <v>33</v>
      </c>
    </row>
    <row r="1822" spans="1:17" ht="15.5" x14ac:dyDescent="0.35">
      <c r="A1822" s="21" t="s">
        <v>549</v>
      </c>
      <c r="B1822" t="str">
        <f>VLOOKUP('Customer Names'!A1822,'Customer Names'!$A$2:$C$2336,3,FALSE)</f>
        <v xml:space="preserve">  Patrick</v>
      </c>
      <c r="C1822">
        <f>VLOOKUP(A1822,'Medical Examinations'!$A$1:$L$2336,2, FALSE)</f>
        <v>27.265000000000001</v>
      </c>
      <c r="D1822">
        <f>VLOOKUP(A1822,'Medical Examinations'!$A$1:$L$2336,3,FALSE)</f>
        <v>6.46</v>
      </c>
      <c r="E1822" t="str">
        <f>VLOOKUP(A1822,'Medical Examinations'!$A$1:$L$2336,4,FALSE)</f>
        <v>yes</v>
      </c>
      <c r="F1822" t="str">
        <f>VLOOKUP(A1822,'Medical Examinations'!$A$1:$L$2336,5,FALSE)</f>
        <v>No</v>
      </c>
      <c r="G1822" t="str">
        <f>VLOOKUP(A1822,'Medical Examinations'!$A$1:$L$2336,6,FALSE)</f>
        <v>No</v>
      </c>
      <c r="H1822" s="25">
        <f>VLOOKUP(A1822,'Medical Examinations'!$A$1:$L$2336,7,FALSE)</f>
        <v>0</v>
      </c>
      <c r="I1822" t="str">
        <f>VLOOKUP(A1822,'Medical Examinations'!$A$1:$L$2336,8,FALSE)</f>
        <v>No</v>
      </c>
      <c r="J1822" t="str">
        <f>VLOOKUP(A1822,'Medical Examinations'!$A$1:$L$2336,11,FALSE)</f>
        <v>Over Weight</v>
      </c>
      <c r="K1822" t="str">
        <f>VLOOKUP(A1822,'Medical Examinations'!$A$1:$L$2336,12,FALSE)</f>
        <v>Diabetes</v>
      </c>
      <c r="L1822" t="str">
        <f>VLOOKUP(A1822,'Hospitalisation Details'!$A$1:$M$2344,12,FALSE)</f>
        <v>25-10-1996</v>
      </c>
      <c r="M1822">
        <f>VLOOKUP(A1822,'Hospitalisation Details'!$A$1:$M$2344,6,FALSE)</f>
        <v>4661.29</v>
      </c>
      <c r="N1822" t="str">
        <f>VLOOKUP(A1822,'Hospitalisation Details'!$A$1:$M$2344,7,FALSE)</f>
        <v>tier - 2</v>
      </c>
      <c r="O1822" t="str">
        <f>VLOOKUP(A1822,'Hospitalisation Details'!$A$1:$M$2344,8,FALSE)</f>
        <v>tier - 1</v>
      </c>
      <c r="P1822" t="str">
        <f>VLOOKUP(A1822,'Hospitalisation Details'!$A$1:$M$2344,9,FALSE)</f>
        <v>R1017</v>
      </c>
      <c r="Q1822">
        <f>VLOOKUP(A1822,'Hospitalisation Details'!$A$1:$M$2344,13,FALSE)</f>
        <v>26</v>
      </c>
    </row>
    <row r="1823" spans="1:17" ht="15.5" x14ac:dyDescent="0.35">
      <c r="A1823" s="21" t="s">
        <v>548</v>
      </c>
      <c r="B1823" t="str">
        <f>VLOOKUP('Customer Names'!A1823,'Customer Names'!$A$2:$C$2336,3,FALSE)</f>
        <v xml:space="preserve">  Austin D</v>
      </c>
      <c r="C1823">
        <f>VLOOKUP(A1823,'Medical Examinations'!$A$1:$L$2336,2, FALSE)</f>
        <v>30.8</v>
      </c>
      <c r="D1823">
        <f>VLOOKUP(A1823,'Medical Examinations'!$A$1:$L$2336,3,FALSE)</f>
        <v>4.9000000000000004</v>
      </c>
      <c r="E1823" t="str">
        <f>VLOOKUP(A1823,'Medical Examinations'!$A$1:$L$2336,4,FALSE)</f>
        <v>yes</v>
      </c>
      <c r="F1823" t="str">
        <f>VLOOKUP(A1823,'Medical Examinations'!$A$1:$L$2336,5,FALSE)</f>
        <v>No</v>
      </c>
      <c r="G1823" t="str">
        <f>VLOOKUP(A1823,'Medical Examinations'!$A$1:$L$2336,6,FALSE)</f>
        <v>No</v>
      </c>
      <c r="H1823" s="25">
        <f>VLOOKUP(A1823,'Medical Examinations'!$A$1:$L$2336,7,FALSE)</f>
        <v>0</v>
      </c>
      <c r="I1823" t="str">
        <f>VLOOKUP(A1823,'Medical Examinations'!$A$1:$L$2336,8,FALSE)</f>
        <v>No</v>
      </c>
      <c r="J1823" t="str">
        <f>VLOOKUP(A1823,'Medical Examinations'!$A$1:$L$2336,11,FALSE)</f>
        <v>Obesity</v>
      </c>
      <c r="K1823" t="str">
        <f>VLOOKUP(A1823,'Medical Examinations'!$A$1:$L$2336,12,FALSE)</f>
        <v>Normal</v>
      </c>
      <c r="L1823" t="str">
        <f>VLOOKUP(A1823,'Hospitalisation Details'!$A$1:$M$2344,12,FALSE)</f>
        <v>22-06-1985</v>
      </c>
      <c r="M1823">
        <f>VLOOKUP(A1823,'Hospitalisation Details'!$A$1:$M$2344,6,FALSE)</f>
        <v>4646.76</v>
      </c>
      <c r="N1823" t="str">
        <f>VLOOKUP(A1823,'Hospitalisation Details'!$A$1:$M$2344,7,FALSE)</f>
        <v>tier - 1</v>
      </c>
      <c r="O1823" t="str">
        <f>VLOOKUP(A1823,'Hospitalisation Details'!$A$1:$M$2344,8,FALSE)</f>
        <v>tier - 1</v>
      </c>
      <c r="P1823" t="str">
        <f>VLOOKUP(A1823,'Hospitalisation Details'!$A$1:$M$2344,9,FALSE)</f>
        <v>R1011</v>
      </c>
      <c r="Q1823">
        <f>VLOOKUP(A1823,'Hospitalisation Details'!$A$1:$M$2344,13,FALSE)</f>
        <v>38</v>
      </c>
    </row>
    <row r="1824" spans="1:17" ht="15.5" x14ac:dyDescent="0.35">
      <c r="A1824" s="21" t="s">
        <v>547</v>
      </c>
      <c r="B1824" t="str">
        <f>VLOOKUP('Customer Names'!A1824,'Customer Names'!$A$2:$C$2336,3,FALSE)</f>
        <v xml:space="preserve">  Brittany</v>
      </c>
      <c r="C1824">
        <f>VLOOKUP(A1824,'Medical Examinations'!$A$1:$L$2336,2, FALSE)</f>
        <v>30.21</v>
      </c>
      <c r="D1824">
        <f>VLOOKUP(A1824,'Medical Examinations'!$A$1:$L$2336,3,FALSE)</f>
        <v>5.21</v>
      </c>
      <c r="E1824" t="str">
        <f>VLOOKUP(A1824,'Medical Examinations'!$A$1:$L$2336,4,FALSE)</f>
        <v>No</v>
      </c>
      <c r="F1824" t="str">
        <f>VLOOKUP(A1824,'Medical Examinations'!$A$1:$L$2336,5,FALSE)</f>
        <v>No</v>
      </c>
      <c r="G1824" t="str">
        <f>VLOOKUP(A1824,'Medical Examinations'!$A$1:$L$2336,6,FALSE)</f>
        <v>No</v>
      </c>
      <c r="H1824" s="25">
        <f>VLOOKUP(A1824,'Medical Examinations'!$A$1:$L$2336,7,FALSE)</f>
        <v>1</v>
      </c>
      <c r="I1824" t="str">
        <f>VLOOKUP(A1824,'Medical Examinations'!$A$1:$L$2336,8,FALSE)</f>
        <v>No</v>
      </c>
      <c r="J1824" t="str">
        <f>VLOOKUP(A1824,'Medical Examinations'!$A$1:$L$2336,11,FALSE)</f>
        <v>Obesity</v>
      </c>
      <c r="K1824" t="str">
        <f>VLOOKUP(A1824,'Medical Examinations'!$A$1:$L$2336,12,FALSE)</f>
        <v>Normal</v>
      </c>
      <c r="L1824" t="str">
        <f>VLOOKUP(A1824,'Hospitalisation Details'!$A$1:$M$2344,12,FALSE)</f>
        <v>29-06-1998</v>
      </c>
      <c r="M1824">
        <f>VLOOKUP(A1824,'Hospitalisation Details'!$A$1:$M$2344,6,FALSE)</f>
        <v>4618.08</v>
      </c>
      <c r="N1824" t="str">
        <f>VLOOKUP(A1824,'Hospitalisation Details'!$A$1:$M$2344,7,FALSE)</f>
        <v>tier - 2</v>
      </c>
      <c r="O1824" t="str">
        <f>VLOOKUP(A1824,'Hospitalisation Details'!$A$1:$M$2344,8,FALSE)</f>
        <v>tier - 1</v>
      </c>
      <c r="P1824" t="str">
        <f>VLOOKUP(A1824,'Hospitalisation Details'!$A$1:$M$2344,9,FALSE)</f>
        <v>R1012</v>
      </c>
      <c r="Q1824">
        <f>VLOOKUP(A1824,'Hospitalisation Details'!$A$1:$M$2344,13,FALSE)</f>
        <v>25</v>
      </c>
    </row>
    <row r="1825" spans="1:17" ht="15.5" x14ac:dyDescent="0.35">
      <c r="A1825" s="21" t="s">
        <v>546</v>
      </c>
      <c r="B1825" t="str">
        <f>VLOOKUP('Customer Names'!A1825,'Customer Names'!$A$2:$C$2336,3,FALSE)</f>
        <v xml:space="preserve">  Matthew T</v>
      </c>
      <c r="C1825">
        <f>VLOOKUP(A1825,'Medical Examinations'!$A$1:$L$2336,2, FALSE)</f>
        <v>35.340000000000003</v>
      </c>
      <c r="D1825">
        <f>VLOOKUP(A1825,'Medical Examinations'!$A$1:$L$2336,3,FALSE)</f>
        <v>4.13</v>
      </c>
      <c r="E1825" t="str">
        <f>VLOOKUP(A1825,'Medical Examinations'!$A$1:$L$2336,4,FALSE)</f>
        <v>No</v>
      </c>
      <c r="F1825" t="str">
        <f>VLOOKUP(A1825,'Medical Examinations'!$A$1:$L$2336,5,FALSE)</f>
        <v>yes</v>
      </c>
      <c r="G1825" t="str">
        <f>VLOOKUP(A1825,'Medical Examinations'!$A$1:$L$2336,6,FALSE)</f>
        <v>No</v>
      </c>
      <c r="H1825" s="25">
        <f>VLOOKUP(A1825,'Medical Examinations'!$A$1:$L$2336,7,FALSE)</f>
        <v>1</v>
      </c>
      <c r="I1825" t="str">
        <f>VLOOKUP(A1825,'Medical Examinations'!$A$1:$L$2336,8,FALSE)</f>
        <v>No</v>
      </c>
      <c r="J1825" t="str">
        <f>VLOOKUP(A1825,'Medical Examinations'!$A$1:$L$2336,11,FALSE)</f>
        <v>Obesity</v>
      </c>
      <c r="K1825" t="str">
        <f>VLOOKUP(A1825,'Medical Examinations'!$A$1:$L$2336,12,FALSE)</f>
        <v>Normal</v>
      </c>
      <c r="L1825" t="str">
        <f>VLOOKUP(A1825,'Hospitalisation Details'!$A$1:$M$2344,12,FALSE)</f>
        <v>02-07-2000</v>
      </c>
      <c r="M1825">
        <f>VLOOKUP(A1825,'Hospitalisation Details'!$A$1:$M$2344,6,FALSE)</f>
        <v>4608.03</v>
      </c>
      <c r="N1825" t="str">
        <f>VLOOKUP(A1825,'Hospitalisation Details'!$A$1:$M$2344,7,FALSE)</f>
        <v>tier - 2</v>
      </c>
      <c r="O1825" t="str">
        <f>VLOOKUP(A1825,'Hospitalisation Details'!$A$1:$M$2344,8,FALSE)</f>
        <v>tier - 3</v>
      </c>
      <c r="P1825" t="str">
        <f>VLOOKUP(A1825,'Hospitalisation Details'!$A$1:$M$2344,9,FALSE)</f>
        <v>R1011</v>
      </c>
      <c r="Q1825">
        <f>VLOOKUP(A1825,'Hospitalisation Details'!$A$1:$M$2344,13,FALSE)</f>
        <v>23</v>
      </c>
    </row>
    <row r="1826" spans="1:17" ht="15.5" x14ac:dyDescent="0.35">
      <c r="A1826" s="21" t="s">
        <v>545</v>
      </c>
      <c r="B1826" t="str">
        <f>VLOOKUP('Customer Names'!A1826,'Customer Names'!$A$2:$C$2336,3,FALSE)</f>
        <v xml:space="preserve">  Becky G</v>
      </c>
      <c r="C1826">
        <f>VLOOKUP(A1826,'Medical Examinations'!$A$1:$L$2336,2, FALSE)</f>
        <v>26.695</v>
      </c>
      <c r="D1826">
        <f>VLOOKUP(A1826,'Medical Examinations'!$A$1:$L$2336,3,FALSE)</f>
        <v>5.28</v>
      </c>
      <c r="E1826" t="str">
        <f>VLOOKUP(A1826,'Medical Examinations'!$A$1:$L$2336,4,FALSE)</f>
        <v>No</v>
      </c>
      <c r="F1826" t="str">
        <f>VLOOKUP(A1826,'Medical Examinations'!$A$1:$L$2336,5,FALSE)</f>
        <v>No</v>
      </c>
      <c r="G1826" t="str">
        <f>VLOOKUP(A1826,'Medical Examinations'!$A$1:$L$2336,6,FALSE)</f>
        <v>No</v>
      </c>
      <c r="H1826" s="25">
        <f>VLOOKUP(A1826,'Medical Examinations'!$A$1:$L$2336,7,FALSE)</f>
        <v>0</v>
      </c>
      <c r="I1826" t="str">
        <f>VLOOKUP(A1826,'Medical Examinations'!$A$1:$L$2336,8,FALSE)</f>
        <v>No</v>
      </c>
      <c r="J1826" t="str">
        <f>VLOOKUP(A1826,'Medical Examinations'!$A$1:$L$2336,11,FALSE)</f>
        <v>Over Weight</v>
      </c>
      <c r="K1826" t="str">
        <f>VLOOKUP(A1826,'Medical Examinations'!$A$1:$L$2336,12,FALSE)</f>
        <v>Normal</v>
      </c>
      <c r="L1826" t="str">
        <f>VLOOKUP(A1826,'Hospitalisation Details'!$A$1:$M$2344,12,FALSE)</f>
        <v>18-09-1989</v>
      </c>
      <c r="M1826">
        <f>VLOOKUP(A1826,'Hospitalisation Details'!$A$1:$M$2344,6,FALSE)</f>
        <v>4571.41</v>
      </c>
      <c r="N1826" t="str">
        <f>VLOOKUP(A1826,'Hospitalisation Details'!$A$1:$M$2344,7,FALSE)</f>
        <v>tier - 2</v>
      </c>
      <c r="O1826" t="str">
        <f>VLOOKUP(A1826,'Hospitalisation Details'!$A$1:$M$2344,8,FALSE)</f>
        <v>tier - 2</v>
      </c>
      <c r="P1826" t="str">
        <f>VLOOKUP(A1826,'Hospitalisation Details'!$A$1:$M$2344,9,FALSE)</f>
        <v>R1012</v>
      </c>
      <c r="Q1826">
        <f>VLOOKUP(A1826,'Hospitalisation Details'!$A$1:$M$2344,13,FALSE)</f>
        <v>33</v>
      </c>
    </row>
    <row r="1827" spans="1:17" ht="15.5" x14ac:dyDescent="0.35">
      <c r="A1827" s="21" t="s">
        <v>544</v>
      </c>
      <c r="B1827" t="str">
        <f>VLOOKUP('Customer Names'!A1827,'Customer Names'!$A$2:$C$2336,3,FALSE)</f>
        <v xml:space="preserve">  Virginie</v>
      </c>
      <c r="C1827">
        <f>VLOOKUP(A1827,'Medical Examinations'!$A$1:$L$2336,2, FALSE)</f>
        <v>29.355</v>
      </c>
      <c r="D1827">
        <f>VLOOKUP(A1827,'Medical Examinations'!$A$1:$L$2336,3,FALSE)</f>
        <v>4.68</v>
      </c>
      <c r="E1827" t="str">
        <f>VLOOKUP(A1827,'Medical Examinations'!$A$1:$L$2336,4,FALSE)</f>
        <v>yes</v>
      </c>
      <c r="F1827" t="str">
        <f>VLOOKUP(A1827,'Medical Examinations'!$A$1:$L$2336,5,FALSE)</f>
        <v>No</v>
      </c>
      <c r="G1827" t="str">
        <f>VLOOKUP(A1827,'Medical Examinations'!$A$1:$L$2336,6,FALSE)</f>
        <v>No</v>
      </c>
      <c r="H1827" s="25">
        <f>VLOOKUP(A1827,'Medical Examinations'!$A$1:$L$2336,7,FALSE)</f>
        <v>0</v>
      </c>
      <c r="I1827" t="str">
        <f>VLOOKUP(A1827,'Medical Examinations'!$A$1:$L$2336,8,FALSE)</f>
        <v>No</v>
      </c>
      <c r="J1827" t="str">
        <f>VLOOKUP(A1827,'Medical Examinations'!$A$1:$L$2336,11,FALSE)</f>
        <v>Over Weight</v>
      </c>
      <c r="K1827" t="str">
        <f>VLOOKUP(A1827,'Medical Examinations'!$A$1:$L$2336,12,FALSE)</f>
        <v>Normal</v>
      </c>
      <c r="L1827" t="str">
        <f>VLOOKUP(A1827,'Hospitalisation Details'!$A$1:$M$2344,12,FALSE)</f>
        <v>25-12-1996</v>
      </c>
      <c r="M1827">
        <f>VLOOKUP(A1827,'Hospitalisation Details'!$A$1:$M$2344,6,FALSE)</f>
        <v>4564.1899999999996</v>
      </c>
      <c r="N1827" t="str">
        <f>VLOOKUP(A1827,'Hospitalisation Details'!$A$1:$M$2344,7,FALSE)</f>
        <v>tier - 2</v>
      </c>
      <c r="O1827" t="str">
        <f>VLOOKUP(A1827,'Hospitalisation Details'!$A$1:$M$2344,8,FALSE)</f>
        <v>tier - 2</v>
      </c>
      <c r="P1827" t="str">
        <f>VLOOKUP(A1827,'Hospitalisation Details'!$A$1:$M$2344,9,FALSE)</f>
        <v>R1024</v>
      </c>
      <c r="Q1827">
        <f>VLOOKUP(A1827,'Hospitalisation Details'!$A$1:$M$2344,13,FALSE)</f>
        <v>26</v>
      </c>
    </row>
    <row r="1828" spans="1:17" ht="15.5" x14ac:dyDescent="0.35">
      <c r="A1828" s="21" t="s">
        <v>543</v>
      </c>
      <c r="B1828" t="str">
        <f>VLOOKUP('Customer Names'!A1828,'Customer Names'!$A$2:$C$2336,3,FALSE)</f>
        <v xml:space="preserve">  Allison A</v>
      </c>
      <c r="C1828">
        <f>VLOOKUP(A1828,'Medical Examinations'!$A$1:$L$2336,2, FALSE)</f>
        <v>29.59</v>
      </c>
      <c r="D1828">
        <f>VLOOKUP(A1828,'Medical Examinations'!$A$1:$L$2336,3,FALSE)</f>
        <v>4.0599999999999996</v>
      </c>
      <c r="E1828" t="str">
        <f>VLOOKUP(A1828,'Medical Examinations'!$A$1:$L$2336,4,FALSE)</f>
        <v>No</v>
      </c>
      <c r="F1828" t="str">
        <f>VLOOKUP(A1828,'Medical Examinations'!$A$1:$L$2336,5,FALSE)</f>
        <v>No</v>
      </c>
      <c r="G1828" t="str">
        <f>VLOOKUP(A1828,'Medical Examinations'!$A$1:$L$2336,6,FALSE)</f>
        <v>No</v>
      </c>
      <c r="H1828" s="25">
        <f>VLOOKUP(A1828,'Medical Examinations'!$A$1:$L$2336,7,FALSE)</f>
        <v>0</v>
      </c>
      <c r="I1828" t="str">
        <f>VLOOKUP(A1828,'Medical Examinations'!$A$1:$L$2336,8,FALSE)</f>
        <v>No</v>
      </c>
      <c r="J1828" t="str">
        <f>VLOOKUP(A1828,'Medical Examinations'!$A$1:$L$2336,11,FALSE)</f>
        <v>Over Weight</v>
      </c>
      <c r="K1828" t="str">
        <f>VLOOKUP(A1828,'Medical Examinations'!$A$1:$L$2336,12,FALSE)</f>
        <v>Normal</v>
      </c>
      <c r="L1828" t="str">
        <f>VLOOKUP(A1828,'Hospitalisation Details'!$A$1:$M$2344,12,FALSE)</f>
        <v>20-09-1990</v>
      </c>
      <c r="M1828">
        <f>VLOOKUP(A1828,'Hospitalisation Details'!$A$1:$M$2344,6,FALSE)</f>
        <v>4562.84</v>
      </c>
      <c r="N1828" t="str">
        <f>VLOOKUP(A1828,'Hospitalisation Details'!$A$1:$M$2344,7,FALSE)</f>
        <v>tier - 2</v>
      </c>
      <c r="O1828" t="str">
        <f>VLOOKUP(A1828,'Hospitalisation Details'!$A$1:$M$2344,8,FALSE)</f>
        <v>tier - 2</v>
      </c>
      <c r="P1828" t="str">
        <f>VLOOKUP(A1828,'Hospitalisation Details'!$A$1:$M$2344,9,FALSE)</f>
        <v>R1013</v>
      </c>
      <c r="Q1828">
        <f>VLOOKUP(A1828,'Hospitalisation Details'!$A$1:$M$2344,13,FALSE)</f>
        <v>32</v>
      </c>
    </row>
    <row r="1829" spans="1:17" ht="15.5" x14ac:dyDescent="0.35">
      <c r="A1829" s="21" t="s">
        <v>542</v>
      </c>
      <c r="B1829" t="str">
        <f>VLOOKUP('Customer Names'!A1829,'Customer Names'!$A$2:$C$2336,3,FALSE)</f>
        <v xml:space="preserve">  Julie</v>
      </c>
      <c r="C1829">
        <f>VLOOKUP(A1829,'Medical Examinations'!$A$1:$L$2336,2, FALSE)</f>
        <v>31.35</v>
      </c>
      <c r="D1829">
        <f>VLOOKUP(A1829,'Medical Examinations'!$A$1:$L$2336,3,FALSE)</f>
        <v>4.2</v>
      </c>
      <c r="E1829" t="str">
        <f>VLOOKUP(A1829,'Medical Examinations'!$A$1:$L$2336,4,FALSE)</f>
        <v>No</v>
      </c>
      <c r="F1829" t="str">
        <f>VLOOKUP(A1829,'Medical Examinations'!$A$1:$L$2336,5,FALSE)</f>
        <v>yes</v>
      </c>
      <c r="G1829" t="str">
        <f>VLOOKUP(A1829,'Medical Examinations'!$A$1:$L$2336,6,FALSE)</f>
        <v>No</v>
      </c>
      <c r="H1829" s="25">
        <f>VLOOKUP(A1829,'Medical Examinations'!$A$1:$L$2336,7,FALSE)</f>
        <v>1</v>
      </c>
      <c r="I1829" t="str">
        <f>VLOOKUP(A1829,'Medical Examinations'!$A$1:$L$2336,8,FALSE)</f>
        <v>No</v>
      </c>
      <c r="J1829" t="str">
        <f>VLOOKUP(A1829,'Medical Examinations'!$A$1:$L$2336,11,FALSE)</f>
        <v>Obesity</v>
      </c>
      <c r="K1829" t="str">
        <f>VLOOKUP(A1829,'Medical Examinations'!$A$1:$L$2336,12,FALSE)</f>
        <v>Normal</v>
      </c>
      <c r="L1829" t="str">
        <f>VLOOKUP(A1829,'Hospitalisation Details'!$A$1:$M$2344,12,FALSE)</f>
        <v>22-12-2004</v>
      </c>
      <c r="M1829">
        <f>VLOOKUP(A1829,'Hospitalisation Details'!$A$1:$M$2344,6,FALSE)</f>
        <v>4561.1899999999996</v>
      </c>
      <c r="N1829" t="str">
        <f>VLOOKUP(A1829,'Hospitalisation Details'!$A$1:$M$2344,7,FALSE)</f>
        <v>tier - 2</v>
      </c>
      <c r="O1829" t="str">
        <f>VLOOKUP(A1829,'Hospitalisation Details'!$A$1:$M$2344,8,FALSE)</f>
        <v>tier - 2</v>
      </c>
      <c r="P1829" t="str">
        <f>VLOOKUP(A1829,'Hospitalisation Details'!$A$1:$M$2344,9,FALSE)</f>
        <v>R1024</v>
      </c>
      <c r="Q1829">
        <f>VLOOKUP(A1829,'Hospitalisation Details'!$A$1:$M$2344,13,FALSE)</f>
        <v>18</v>
      </c>
    </row>
    <row r="1830" spans="1:17" ht="15.5" x14ac:dyDescent="0.35">
      <c r="A1830" s="21" t="s">
        <v>541</v>
      </c>
      <c r="B1830" t="str">
        <f>VLOOKUP('Customer Names'!A1830,'Customer Names'!$A$2:$C$2336,3,FALSE)</f>
        <v xml:space="preserve">  Katherine</v>
      </c>
      <c r="C1830">
        <f>VLOOKUP(A1830,'Medical Examinations'!$A$1:$L$2336,2, FALSE)</f>
        <v>20.52</v>
      </c>
      <c r="D1830">
        <f>VLOOKUP(A1830,'Medical Examinations'!$A$1:$L$2336,3,FALSE)</f>
        <v>4.83</v>
      </c>
      <c r="E1830" t="str">
        <f>VLOOKUP(A1830,'Medical Examinations'!$A$1:$L$2336,4,FALSE)</f>
        <v>No</v>
      </c>
      <c r="F1830" t="str">
        <f>VLOOKUP(A1830,'Medical Examinations'!$A$1:$L$2336,5,FALSE)</f>
        <v>No</v>
      </c>
      <c r="G1830" t="str">
        <f>VLOOKUP(A1830,'Medical Examinations'!$A$1:$L$2336,6,FALSE)</f>
        <v>No</v>
      </c>
      <c r="H1830" s="25">
        <f>VLOOKUP(A1830,'Medical Examinations'!$A$1:$L$2336,7,FALSE)</f>
        <v>0</v>
      </c>
      <c r="I1830" t="str">
        <f>VLOOKUP(A1830,'Medical Examinations'!$A$1:$L$2336,8,FALSE)</f>
        <v>No</v>
      </c>
      <c r="J1830" t="str">
        <f>VLOOKUP(A1830,'Medical Examinations'!$A$1:$L$2336,11,FALSE)</f>
        <v>Normal Weight</v>
      </c>
      <c r="K1830" t="str">
        <f>VLOOKUP(A1830,'Medical Examinations'!$A$1:$L$2336,12,FALSE)</f>
        <v>Normal</v>
      </c>
      <c r="L1830" t="str">
        <f>VLOOKUP(A1830,'Hospitalisation Details'!$A$1:$M$2344,12,FALSE)</f>
        <v>17-11-1990</v>
      </c>
      <c r="M1830">
        <f>VLOOKUP(A1830,'Hospitalisation Details'!$A$1:$M$2344,6,FALSE)</f>
        <v>4544.2299999999996</v>
      </c>
      <c r="N1830" t="str">
        <f>VLOOKUP(A1830,'Hospitalisation Details'!$A$1:$M$2344,7,FALSE)</f>
        <v>tier - 2</v>
      </c>
      <c r="O1830" t="str">
        <f>VLOOKUP(A1830,'Hospitalisation Details'!$A$1:$M$2344,8,FALSE)</f>
        <v>tier - 1</v>
      </c>
      <c r="P1830" t="str">
        <f>VLOOKUP(A1830,'Hospitalisation Details'!$A$1:$M$2344,9,FALSE)</f>
        <v>R1024</v>
      </c>
      <c r="Q1830">
        <f>VLOOKUP(A1830,'Hospitalisation Details'!$A$1:$M$2344,13,FALSE)</f>
        <v>32</v>
      </c>
    </row>
    <row r="1831" spans="1:17" ht="15.5" x14ac:dyDescent="0.35">
      <c r="A1831" s="21" t="s">
        <v>540</v>
      </c>
      <c r="B1831" t="str">
        <f>VLOOKUP('Customer Names'!A1831,'Customer Names'!$A$2:$C$2336,3,FALSE)</f>
        <v xml:space="preserve">  Caleb</v>
      </c>
      <c r="C1831">
        <f>VLOOKUP(A1831,'Medical Examinations'!$A$1:$L$2336,2, FALSE)</f>
        <v>42.9</v>
      </c>
      <c r="D1831">
        <f>VLOOKUP(A1831,'Medical Examinations'!$A$1:$L$2336,3,FALSE)</f>
        <v>4.87</v>
      </c>
      <c r="E1831" t="str">
        <f>VLOOKUP(A1831,'Medical Examinations'!$A$1:$L$2336,4,FALSE)</f>
        <v>yes</v>
      </c>
      <c r="F1831" t="str">
        <f>VLOOKUP(A1831,'Medical Examinations'!$A$1:$L$2336,5,FALSE)</f>
        <v>No</v>
      </c>
      <c r="G1831" t="str">
        <f>VLOOKUP(A1831,'Medical Examinations'!$A$1:$L$2336,6,FALSE)</f>
        <v>No</v>
      </c>
      <c r="H1831" s="25">
        <f>VLOOKUP(A1831,'Medical Examinations'!$A$1:$L$2336,7,FALSE)</f>
        <v>1</v>
      </c>
      <c r="I1831" t="str">
        <f>VLOOKUP(A1831,'Medical Examinations'!$A$1:$L$2336,8,FALSE)</f>
        <v>No</v>
      </c>
      <c r="J1831" t="str">
        <f>VLOOKUP(A1831,'Medical Examinations'!$A$1:$L$2336,11,FALSE)</f>
        <v>Obesity</v>
      </c>
      <c r="K1831" t="str">
        <f>VLOOKUP(A1831,'Medical Examinations'!$A$1:$L$2336,12,FALSE)</f>
        <v>Normal</v>
      </c>
      <c r="L1831" t="str">
        <f>VLOOKUP(A1831,'Hospitalisation Details'!$A$1:$M$2344,12,FALSE)</f>
        <v>13-06-1988</v>
      </c>
      <c r="M1831">
        <f>VLOOKUP(A1831,'Hospitalisation Details'!$A$1:$M$2344,6,FALSE)</f>
        <v>4536.26</v>
      </c>
      <c r="N1831" t="str">
        <f>VLOOKUP(A1831,'Hospitalisation Details'!$A$1:$M$2344,7,FALSE)</f>
        <v>tier - 2</v>
      </c>
      <c r="O1831" t="str">
        <f>VLOOKUP(A1831,'Hospitalisation Details'!$A$1:$M$2344,8,FALSE)</f>
        <v>tier - 2</v>
      </c>
      <c r="P1831" t="str">
        <f>VLOOKUP(A1831,'Hospitalisation Details'!$A$1:$M$2344,9,FALSE)</f>
        <v>R1011</v>
      </c>
      <c r="Q1831">
        <f>VLOOKUP(A1831,'Hospitalisation Details'!$A$1:$M$2344,13,FALSE)</f>
        <v>35</v>
      </c>
    </row>
    <row r="1832" spans="1:17" ht="15.5" x14ac:dyDescent="0.35">
      <c r="A1832" s="21" t="s">
        <v>539</v>
      </c>
      <c r="B1832" t="str">
        <f>VLOOKUP('Customer Names'!A1832,'Customer Names'!$A$2:$C$2336,3,FALSE)</f>
        <v xml:space="preserve">  Jaime</v>
      </c>
      <c r="C1832">
        <f>VLOOKUP(A1832,'Medical Examinations'!$A$1:$L$2336,2, FALSE)</f>
        <v>24.6</v>
      </c>
      <c r="D1832">
        <f>VLOOKUP(A1832,'Medical Examinations'!$A$1:$L$2336,3,FALSE)</f>
        <v>5.86</v>
      </c>
      <c r="E1832" t="str">
        <f>VLOOKUP(A1832,'Medical Examinations'!$A$1:$L$2336,4,FALSE)</f>
        <v>No</v>
      </c>
      <c r="F1832" t="str">
        <f>VLOOKUP(A1832,'Medical Examinations'!$A$1:$L$2336,5,FALSE)</f>
        <v>No</v>
      </c>
      <c r="G1832" t="str">
        <f>VLOOKUP(A1832,'Medical Examinations'!$A$1:$L$2336,6,FALSE)</f>
        <v>Yes</v>
      </c>
      <c r="H1832" s="25">
        <f>VLOOKUP(A1832,'Medical Examinations'!$A$1:$L$2336,7,FALSE)</f>
        <v>1</v>
      </c>
      <c r="I1832" t="str">
        <f>VLOOKUP(A1832,'Medical Examinations'!$A$1:$L$2336,8,FALSE)</f>
        <v>No</v>
      </c>
      <c r="J1832" t="str">
        <f>VLOOKUP(A1832,'Medical Examinations'!$A$1:$L$2336,11,FALSE)</f>
        <v>Normal Weight</v>
      </c>
      <c r="K1832" t="str">
        <f>VLOOKUP(A1832,'Medical Examinations'!$A$1:$L$2336,12,FALSE)</f>
        <v>Prediabetes</v>
      </c>
      <c r="L1832" t="str">
        <f>VLOOKUP(A1832,'Hospitalisation Details'!$A$1:$M$2344,12,FALSE)</f>
        <v>29-06-1993</v>
      </c>
      <c r="M1832">
        <f>VLOOKUP(A1832,'Hospitalisation Details'!$A$1:$M$2344,6,FALSE)</f>
        <v>4529.4799999999996</v>
      </c>
      <c r="N1832" t="str">
        <f>VLOOKUP(A1832,'Hospitalisation Details'!$A$1:$M$2344,7,FALSE)</f>
        <v>tier - 2</v>
      </c>
      <c r="O1832" t="str">
        <f>VLOOKUP(A1832,'Hospitalisation Details'!$A$1:$M$2344,8,FALSE)</f>
        <v>tier - 1</v>
      </c>
      <c r="P1832" t="str">
        <f>VLOOKUP(A1832,'Hospitalisation Details'!$A$1:$M$2344,9,FALSE)</f>
        <v>R1011</v>
      </c>
      <c r="Q1832">
        <f>VLOOKUP(A1832,'Hospitalisation Details'!$A$1:$M$2344,13,FALSE)</f>
        <v>30</v>
      </c>
    </row>
    <row r="1833" spans="1:17" ht="15.5" x14ac:dyDescent="0.35">
      <c r="A1833" s="21" t="s">
        <v>538</v>
      </c>
      <c r="B1833" t="str">
        <f>VLOOKUP('Customer Names'!A1833,'Customer Names'!$A$2:$C$2336,3,FALSE)</f>
        <v xml:space="preserve">  Hannah</v>
      </c>
      <c r="C1833">
        <f>VLOOKUP(A1833,'Medical Examinations'!$A$1:$L$2336,2, FALSE)</f>
        <v>28.405000000000001</v>
      </c>
      <c r="D1833">
        <f>VLOOKUP(A1833,'Medical Examinations'!$A$1:$L$2336,3,FALSE)</f>
        <v>4.12</v>
      </c>
      <c r="E1833" t="str">
        <f>VLOOKUP(A1833,'Medical Examinations'!$A$1:$L$2336,4,FALSE)</f>
        <v>No</v>
      </c>
      <c r="F1833" t="str">
        <f>VLOOKUP(A1833,'Medical Examinations'!$A$1:$L$2336,5,FALSE)</f>
        <v>No</v>
      </c>
      <c r="G1833" t="str">
        <f>VLOOKUP(A1833,'Medical Examinations'!$A$1:$L$2336,6,FALSE)</f>
        <v>No</v>
      </c>
      <c r="H1833" s="25">
        <f>VLOOKUP(A1833,'Medical Examinations'!$A$1:$L$2336,7,FALSE)</f>
        <v>1</v>
      </c>
      <c r="I1833" t="str">
        <f>VLOOKUP(A1833,'Medical Examinations'!$A$1:$L$2336,8,FALSE)</f>
        <v>No</v>
      </c>
      <c r="J1833" t="str">
        <f>VLOOKUP(A1833,'Medical Examinations'!$A$1:$L$2336,11,FALSE)</f>
        <v>Over Weight</v>
      </c>
      <c r="K1833" t="str">
        <f>VLOOKUP(A1833,'Medical Examinations'!$A$1:$L$2336,12,FALSE)</f>
        <v>Normal</v>
      </c>
      <c r="L1833" t="str">
        <f>VLOOKUP(A1833,'Hospitalisation Details'!$A$1:$M$2344,12,FALSE)</f>
        <v>13-08-1992</v>
      </c>
      <c r="M1833">
        <f>VLOOKUP(A1833,'Hospitalisation Details'!$A$1:$M$2344,6,FALSE)</f>
        <v>4527.18</v>
      </c>
      <c r="N1833" t="str">
        <f>VLOOKUP(A1833,'Hospitalisation Details'!$A$1:$M$2344,7,FALSE)</f>
        <v>tier - 2</v>
      </c>
      <c r="O1833" t="str">
        <f>VLOOKUP(A1833,'Hospitalisation Details'!$A$1:$M$2344,8,FALSE)</f>
        <v>tier - 2</v>
      </c>
      <c r="P1833" t="str">
        <f>VLOOKUP(A1833,'Hospitalisation Details'!$A$1:$M$2344,9,FALSE)</f>
        <v>R1012</v>
      </c>
      <c r="Q1833">
        <f>VLOOKUP(A1833,'Hospitalisation Details'!$A$1:$M$2344,13,FALSE)</f>
        <v>30</v>
      </c>
    </row>
    <row r="1834" spans="1:17" ht="15.5" x14ac:dyDescent="0.35">
      <c r="A1834" s="21" t="s">
        <v>537</v>
      </c>
      <c r="B1834" t="str">
        <f>VLOOKUP('Customer Names'!A1834,'Customer Names'!$A$2:$C$2336,3,FALSE)</f>
        <v xml:space="preserve">  Zachariah</v>
      </c>
      <c r="C1834">
        <f>VLOOKUP(A1834,'Medical Examinations'!$A$1:$L$2336,2, FALSE)</f>
        <v>34.674999999999997</v>
      </c>
      <c r="D1834">
        <f>VLOOKUP(A1834,'Medical Examinations'!$A$1:$L$2336,3,FALSE)</f>
        <v>5.71</v>
      </c>
      <c r="E1834" t="str">
        <f>VLOOKUP(A1834,'Medical Examinations'!$A$1:$L$2336,4,FALSE)</f>
        <v>yes</v>
      </c>
      <c r="F1834" t="str">
        <f>VLOOKUP(A1834,'Medical Examinations'!$A$1:$L$2336,5,FALSE)</f>
        <v>No</v>
      </c>
      <c r="G1834" t="str">
        <f>VLOOKUP(A1834,'Medical Examinations'!$A$1:$L$2336,6,FALSE)</f>
        <v>No</v>
      </c>
      <c r="H1834" s="25">
        <f>VLOOKUP(A1834,'Medical Examinations'!$A$1:$L$2336,7,FALSE)</f>
        <v>1</v>
      </c>
      <c r="I1834" t="str">
        <f>VLOOKUP(A1834,'Medical Examinations'!$A$1:$L$2336,8,FALSE)</f>
        <v>No</v>
      </c>
      <c r="J1834" t="str">
        <f>VLOOKUP(A1834,'Medical Examinations'!$A$1:$L$2336,11,FALSE)</f>
        <v>Obesity</v>
      </c>
      <c r="K1834" t="str">
        <f>VLOOKUP(A1834,'Medical Examinations'!$A$1:$L$2336,12,FALSE)</f>
        <v>Prediabetes</v>
      </c>
      <c r="L1834" t="str">
        <f>VLOOKUP(A1834,'Hospitalisation Details'!$A$1:$M$2344,12,FALSE)</f>
        <v>21-12-1988</v>
      </c>
      <c r="M1834">
        <f>VLOOKUP(A1834,'Hospitalisation Details'!$A$1:$M$2344,6,FALSE)</f>
        <v>4518.83</v>
      </c>
      <c r="N1834" t="str">
        <f>VLOOKUP(A1834,'Hospitalisation Details'!$A$1:$M$2344,7,FALSE)</f>
        <v>tier - 2</v>
      </c>
      <c r="O1834" t="str">
        <f>VLOOKUP(A1834,'Hospitalisation Details'!$A$1:$M$2344,8,FALSE)</f>
        <v>tier - 2</v>
      </c>
      <c r="P1834" t="str">
        <f>VLOOKUP(A1834,'Hospitalisation Details'!$A$1:$M$2344,9,FALSE)</f>
        <v>R1017</v>
      </c>
      <c r="Q1834">
        <f>VLOOKUP(A1834,'Hospitalisation Details'!$A$1:$M$2344,13,FALSE)</f>
        <v>34</v>
      </c>
    </row>
    <row r="1835" spans="1:17" ht="15.5" x14ac:dyDescent="0.35">
      <c r="A1835" s="21" t="s">
        <v>536</v>
      </c>
      <c r="B1835" t="str">
        <f>VLOOKUP('Customer Names'!A1835,'Customer Names'!$A$2:$C$2336,3,FALSE)</f>
        <v xml:space="preserve">  Patricia A</v>
      </c>
      <c r="C1835">
        <f>VLOOKUP(A1835,'Medical Examinations'!$A$1:$L$2336,2, FALSE)</f>
        <v>18.850000000000001</v>
      </c>
      <c r="D1835">
        <f>VLOOKUP(A1835,'Medical Examinations'!$A$1:$L$2336,3,FALSE)</f>
        <v>6.03</v>
      </c>
      <c r="E1835" t="str">
        <f>VLOOKUP(A1835,'Medical Examinations'!$A$1:$L$2336,4,FALSE)</f>
        <v>No</v>
      </c>
      <c r="F1835" t="str">
        <f>VLOOKUP(A1835,'Medical Examinations'!$A$1:$L$2336,5,FALSE)</f>
        <v>No</v>
      </c>
      <c r="G1835" t="str">
        <f>VLOOKUP(A1835,'Medical Examinations'!$A$1:$L$2336,6,FALSE)</f>
        <v>No</v>
      </c>
      <c r="H1835" s="25">
        <f>VLOOKUP(A1835,'Medical Examinations'!$A$1:$L$2336,7,FALSE)</f>
        <v>1</v>
      </c>
      <c r="I1835" t="str">
        <f>VLOOKUP(A1835,'Medical Examinations'!$A$1:$L$2336,8,FALSE)</f>
        <v>No</v>
      </c>
      <c r="J1835" t="str">
        <f>VLOOKUP(A1835,'Medical Examinations'!$A$1:$L$2336,11,FALSE)</f>
        <v>Normal Weight</v>
      </c>
      <c r="K1835" t="str">
        <f>VLOOKUP(A1835,'Medical Examinations'!$A$1:$L$2336,12,FALSE)</f>
        <v>Prediabetes</v>
      </c>
      <c r="L1835" t="str">
        <f>VLOOKUP(A1835,'Hospitalisation Details'!$A$1:$M$2344,12,FALSE)</f>
        <v>05-12-1987</v>
      </c>
      <c r="M1835">
        <f>VLOOKUP(A1835,'Hospitalisation Details'!$A$1:$M$2344,6,FALSE)</f>
        <v>4518.7700000000004</v>
      </c>
      <c r="N1835" t="str">
        <f>VLOOKUP(A1835,'Hospitalisation Details'!$A$1:$M$2344,7,FALSE)</f>
        <v>tier - 2</v>
      </c>
      <c r="O1835" t="str">
        <f>VLOOKUP(A1835,'Hospitalisation Details'!$A$1:$M$2344,8,FALSE)</f>
        <v>tier - 3</v>
      </c>
      <c r="P1835" t="str">
        <f>VLOOKUP(A1835,'Hospitalisation Details'!$A$1:$M$2344,9,FALSE)</f>
        <v>R1012</v>
      </c>
      <c r="Q1835">
        <f>VLOOKUP(A1835,'Hospitalisation Details'!$A$1:$M$2344,13,FALSE)</f>
        <v>35</v>
      </c>
    </row>
    <row r="1836" spans="1:17" ht="15.5" x14ac:dyDescent="0.35">
      <c r="A1836" s="21" t="s">
        <v>534</v>
      </c>
      <c r="B1836" t="str">
        <f>VLOOKUP('Customer Names'!A1836,'Customer Names'!$A$2:$C$2336,3,FALSE)</f>
        <v xml:space="preserve">  Elizabeth A</v>
      </c>
      <c r="C1836">
        <f>VLOOKUP(A1836,'Medical Examinations'!$A$1:$L$2336,2, FALSE)</f>
        <v>34.130000000000003</v>
      </c>
      <c r="D1836">
        <f>VLOOKUP(A1836,'Medical Examinations'!$A$1:$L$2336,3,FALSE)</f>
        <v>5.65</v>
      </c>
      <c r="E1836" t="str">
        <f>VLOOKUP(A1836,'Medical Examinations'!$A$1:$L$2336,4,FALSE)</f>
        <v>No</v>
      </c>
      <c r="F1836" t="str">
        <f>VLOOKUP(A1836,'Medical Examinations'!$A$1:$L$2336,5,FALSE)</f>
        <v>No</v>
      </c>
      <c r="G1836" t="str">
        <f>VLOOKUP(A1836,'Medical Examinations'!$A$1:$L$2336,6,FALSE)</f>
        <v>Yes</v>
      </c>
      <c r="H1836" s="25">
        <f>VLOOKUP(A1836,'Medical Examinations'!$A$1:$L$2336,7,FALSE)</f>
        <v>1</v>
      </c>
      <c r="I1836" t="str">
        <f>VLOOKUP(A1836,'Medical Examinations'!$A$1:$L$2336,8,FALSE)</f>
        <v>No</v>
      </c>
      <c r="J1836" t="str">
        <f>VLOOKUP(A1836,'Medical Examinations'!$A$1:$L$2336,11,FALSE)</f>
        <v>Obesity</v>
      </c>
      <c r="K1836" t="str">
        <f>VLOOKUP(A1836,'Medical Examinations'!$A$1:$L$2336,12,FALSE)</f>
        <v>Normal</v>
      </c>
      <c r="L1836" t="str">
        <f>VLOOKUP(A1836,'Hospitalisation Details'!$A$1:$M$2344,12,FALSE)</f>
        <v>02-10-2003</v>
      </c>
      <c r="M1836">
        <f>VLOOKUP(A1836,'Hospitalisation Details'!$A$1:$M$2344,6,FALSE)</f>
        <v>4518.3999999999996</v>
      </c>
      <c r="N1836" t="str">
        <f>VLOOKUP(A1836,'Hospitalisation Details'!$A$1:$M$2344,7,FALSE)</f>
        <v>tier - 2</v>
      </c>
      <c r="O1836" t="str">
        <f>VLOOKUP(A1836,'Hospitalisation Details'!$A$1:$M$2344,8,FALSE)</f>
        <v>tier - 3</v>
      </c>
      <c r="P1836" t="str">
        <f>VLOOKUP(A1836,'Hospitalisation Details'!$A$1:$M$2344,9,FALSE)</f>
        <v>R1026</v>
      </c>
      <c r="Q1836">
        <f>VLOOKUP(A1836,'Hospitalisation Details'!$A$1:$M$2344,13,FALSE)</f>
        <v>19</v>
      </c>
    </row>
    <row r="1837" spans="1:17" ht="15.5" x14ac:dyDescent="0.35">
      <c r="A1837" s="21" t="s">
        <v>533</v>
      </c>
      <c r="B1837" t="str">
        <f>VLOOKUP('Customer Names'!A1837,'Customer Names'!$A$2:$C$2336,3,FALSE)</f>
        <v xml:space="preserve">  Benjamin</v>
      </c>
      <c r="C1837">
        <f>VLOOKUP(A1837,'Medical Examinations'!$A$1:$L$2336,2, FALSE)</f>
        <v>17.34</v>
      </c>
      <c r="D1837">
        <f>VLOOKUP(A1837,'Medical Examinations'!$A$1:$L$2336,3,FALSE)</f>
        <v>5.05</v>
      </c>
      <c r="E1837" t="str">
        <f>VLOOKUP(A1837,'Medical Examinations'!$A$1:$L$2336,4,FALSE)</f>
        <v>No</v>
      </c>
      <c r="F1837" t="str">
        <f>VLOOKUP(A1837,'Medical Examinations'!$A$1:$L$2336,5,FALSE)</f>
        <v>No</v>
      </c>
      <c r="G1837" t="str">
        <f>VLOOKUP(A1837,'Medical Examinations'!$A$1:$L$2336,6,FALSE)</f>
        <v>No</v>
      </c>
      <c r="H1837" s="25">
        <f>VLOOKUP(A1837,'Medical Examinations'!$A$1:$L$2336,7,FALSE)</f>
        <v>0</v>
      </c>
      <c r="I1837" t="str">
        <f>VLOOKUP(A1837,'Medical Examinations'!$A$1:$L$2336,8,FALSE)</f>
        <v>No</v>
      </c>
      <c r="J1837" t="str">
        <f>VLOOKUP(A1837,'Medical Examinations'!$A$1:$L$2336,11,FALSE)</f>
        <v>Underweight</v>
      </c>
      <c r="K1837" t="str">
        <f>VLOOKUP(A1837,'Medical Examinations'!$A$1:$L$2336,12,FALSE)</f>
        <v>Normal</v>
      </c>
      <c r="L1837" t="str">
        <f>VLOOKUP(A1837,'Hospitalisation Details'!$A$1:$M$2344,12,FALSE)</f>
        <v>16-06-1980</v>
      </c>
      <c r="M1837">
        <f>VLOOKUP(A1837,'Hospitalisation Details'!$A$1:$M$2344,6,FALSE)</f>
        <v>4515.71</v>
      </c>
      <c r="N1837" t="str">
        <f>VLOOKUP(A1837,'Hospitalisation Details'!$A$1:$M$2344,7,FALSE)</f>
        <v>tier - 2</v>
      </c>
      <c r="O1837" t="str">
        <f>VLOOKUP(A1837,'Hospitalisation Details'!$A$1:$M$2344,8,FALSE)</f>
        <v>tier - 3</v>
      </c>
      <c r="P1837" t="str">
        <f>VLOOKUP(A1837,'Hospitalisation Details'!$A$1:$M$2344,9,FALSE)</f>
        <v>R1013</v>
      </c>
      <c r="Q1837">
        <f>VLOOKUP(A1837,'Hospitalisation Details'!$A$1:$M$2344,13,FALSE)</f>
        <v>43</v>
      </c>
    </row>
    <row r="1838" spans="1:17" ht="15.5" x14ac:dyDescent="0.35">
      <c r="A1838" s="21" t="s">
        <v>532</v>
      </c>
      <c r="B1838" t="str">
        <f>VLOOKUP('Customer Names'!A1838,'Customer Names'!$A$2:$C$2336,3,FALSE)</f>
        <v xml:space="preserve">  Breno</v>
      </c>
      <c r="C1838">
        <f>VLOOKUP(A1838,'Medical Examinations'!$A$1:$L$2336,2, FALSE)</f>
        <v>17.440000000000001</v>
      </c>
      <c r="D1838">
        <f>VLOOKUP(A1838,'Medical Examinations'!$A$1:$L$2336,3,FALSE)</f>
        <v>6.26</v>
      </c>
      <c r="E1838" t="str">
        <f>VLOOKUP(A1838,'Medical Examinations'!$A$1:$L$2336,4,FALSE)</f>
        <v>No</v>
      </c>
      <c r="F1838" t="str">
        <f>VLOOKUP(A1838,'Medical Examinations'!$A$1:$L$2336,5,FALSE)</f>
        <v>No</v>
      </c>
      <c r="G1838" t="str">
        <f>VLOOKUP(A1838,'Medical Examinations'!$A$1:$L$2336,6,FALSE)</f>
        <v>No</v>
      </c>
      <c r="H1838" s="25">
        <f>VLOOKUP(A1838,'Medical Examinations'!$A$1:$L$2336,7,FALSE)</f>
        <v>0</v>
      </c>
      <c r="I1838" t="str">
        <f>VLOOKUP(A1838,'Medical Examinations'!$A$1:$L$2336,8,FALSE)</f>
        <v>No</v>
      </c>
      <c r="J1838" t="str">
        <f>VLOOKUP(A1838,'Medical Examinations'!$A$1:$L$2336,11,FALSE)</f>
        <v>Underweight</v>
      </c>
      <c r="K1838" t="str">
        <f>VLOOKUP(A1838,'Medical Examinations'!$A$1:$L$2336,12,FALSE)</f>
        <v>Prediabetes</v>
      </c>
      <c r="L1838" t="str">
        <f>VLOOKUP(A1838,'Hospitalisation Details'!$A$1:$M$2344,12,FALSE)</f>
        <v>27-09-1982</v>
      </c>
      <c r="M1838">
        <f>VLOOKUP(A1838,'Hospitalisation Details'!$A$1:$M$2344,6,FALSE)</f>
        <v>4511.41</v>
      </c>
      <c r="N1838" t="str">
        <f>VLOOKUP(A1838,'Hospitalisation Details'!$A$1:$M$2344,7,FALSE)</f>
        <v>tier - 2</v>
      </c>
      <c r="O1838" t="str">
        <f>VLOOKUP(A1838,'Hospitalisation Details'!$A$1:$M$2344,8,FALSE)</f>
        <v>tier - 3</v>
      </c>
      <c r="P1838" t="str">
        <f>VLOOKUP(A1838,'Hospitalisation Details'!$A$1:$M$2344,9,FALSE)</f>
        <v>R1013</v>
      </c>
      <c r="Q1838">
        <f>VLOOKUP(A1838,'Hospitalisation Details'!$A$1:$M$2344,13,FALSE)</f>
        <v>40</v>
      </c>
    </row>
    <row r="1839" spans="1:17" ht="15.5" x14ac:dyDescent="0.35">
      <c r="A1839" s="21" t="s">
        <v>531</v>
      </c>
      <c r="B1839" t="str">
        <f>VLOOKUP('Customer Names'!A1839,'Customer Names'!$A$2:$C$2336,3,FALSE)</f>
        <v xml:space="preserve">  Takaya</v>
      </c>
      <c r="C1839">
        <f>VLOOKUP(A1839,'Medical Examinations'!$A$1:$L$2336,2, FALSE)</f>
        <v>33.659999999999997</v>
      </c>
      <c r="D1839">
        <f>VLOOKUP(A1839,'Medical Examinations'!$A$1:$L$2336,3,FALSE)</f>
        <v>4.08</v>
      </c>
      <c r="E1839" t="str">
        <f>VLOOKUP(A1839,'Medical Examinations'!$A$1:$L$2336,4,FALSE)</f>
        <v>yes</v>
      </c>
      <c r="F1839" t="str">
        <f>VLOOKUP(A1839,'Medical Examinations'!$A$1:$L$2336,5,FALSE)</f>
        <v>No</v>
      </c>
      <c r="G1839" t="str">
        <f>VLOOKUP(A1839,'Medical Examinations'!$A$1:$L$2336,6,FALSE)</f>
        <v>Yes</v>
      </c>
      <c r="H1839" s="25">
        <f>VLOOKUP(A1839,'Medical Examinations'!$A$1:$L$2336,7,FALSE)</f>
        <v>1</v>
      </c>
      <c r="I1839" t="str">
        <f>VLOOKUP(A1839,'Medical Examinations'!$A$1:$L$2336,8,FALSE)</f>
        <v>No</v>
      </c>
      <c r="J1839" t="str">
        <f>VLOOKUP(A1839,'Medical Examinations'!$A$1:$L$2336,11,FALSE)</f>
        <v>Obesity</v>
      </c>
      <c r="K1839" t="str">
        <f>VLOOKUP(A1839,'Medical Examinations'!$A$1:$L$2336,12,FALSE)</f>
        <v>Normal</v>
      </c>
      <c r="L1839" t="str">
        <f>VLOOKUP(A1839,'Hospitalisation Details'!$A$1:$M$2344,12,FALSE)</f>
        <v>13-10-1997</v>
      </c>
      <c r="M1839">
        <f>VLOOKUP(A1839,'Hospitalisation Details'!$A$1:$M$2344,6,FALSE)</f>
        <v>4504.66</v>
      </c>
      <c r="N1839" t="str">
        <f>VLOOKUP(A1839,'Hospitalisation Details'!$A$1:$M$2344,7,FALSE)</f>
        <v>tier - 1</v>
      </c>
      <c r="O1839" t="str">
        <f>VLOOKUP(A1839,'Hospitalisation Details'!$A$1:$M$2344,8,FALSE)</f>
        <v>tier - 2</v>
      </c>
      <c r="P1839" t="str">
        <f>VLOOKUP(A1839,'Hospitalisation Details'!$A$1:$M$2344,9,FALSE)</f>
        <v>R1013</v>
      </c>
      <c r="Q1839">
        <f>VLOOKUP(A1839,'Hospitalisation Details'!$A$1:$M$2344,13,FALSE)</f>
        <v>25</v>
      </c>
    </row>
    <row r="1840" spans="1:17" ht="15.5" x14ac:dyDescent="0.35">
      <c r="A1840" s="21" t="s">
        <v>530</v>
      </c>
      <c r="B1840" t="str">
        <f>VLOOKUP('Customer Names'!A1840,'Customer Names'!$A$2:$C$2336,3,FALSE)</f>
        <v xml:space="preserve">  Thomas IV</v>
      </c>
      <c r="C1840">
        <f>VLOOKUP(A1840,'Medical Examinations'!$A$1:$L$2336,2, FALSE)</f>
        <v>21.375</v>
      </c>
      <c r="D1840">
        <f>VLOOKUP(A1840,'Medical Examinations'!$A$1:$L$2336,3,FALSE)</f>
        <v>6.19</v>
      </c>
      <c r="E1840" t="str">
        <f>VLOOKUP(A1840,'Medical Examinations'!$A$1:$L$2336,4,FALSE)</f>
        <v>yes</v>
      </c>
      <c r="F1840" t="str">
        <f>VLOOKUP(A1840,'Medical Examinations'!$A$1:$L$2336,5,FALSE)</f>
        <v>No</v>
      </c>
      <c r="G1840" t="str">
        <f>VLOOKUP(A1840,'Medical Examinations'!$A$1:$L$2336,6,FALSE)</f>
        <v>No</v>
      </c>
      <c r="H1840" s="25">
        <f>VLOOKUP(A1840,'Medical Examinations'!$A$1:$L$2336,7,FALSE)</f>
        <v>1</v>
      </c>
      <c r="I1840" t="str">
        <f>VLOOKUP(A1840,'Medical Examinations'!$A$1:$L$2336,8,FALSE)</f>
        <v>No</v>
      </c>
      <c r="J1840" t="str">
        <f>VLOOKUP(A1840,'Medical Examinations'!$A$1:$L$2336,11,FALSE)</f>
        <v>Normal Weight</v>
      </c>
      <c r="K1840" t="str">
        <f>VLOOKUP(A1840,'Medical Examinations'!$A$1:$L$2336,12,FALSE)</f>
        <v>Prediabetes</v>
      </c>
      <c r="L1840" t="str">
        <f>VLOOKUP(A1840,'Hospitalisation Details'!$A$1:$M$2344,12,FALSE)</f>
        <v>26-06-1988</v>
      </c>
      <c r="M1840">
        <f>VLOOKUP(A1840,'Hospitalisation Details'!$A$1:$M$2344,6,FALSE)</f>
        <v>4500.34</v>
      </c>
      <c r="N1840" t="str">
        <f>VLOOKUP(A1840,'Hospitalisation Details'!$A$1:$M$2344,7,FALSE)</f>
        <v>tier - 2</v>
      </c>
      <c r="O1840" t="str">
        <f>VLOOKUP(A1840,'Hospitalisation Details'!$A$1:$M$2344,8,FALSE)</f>
        <v>tier - 1</v>
      </c>
      <c r="P1840" t="str">
        <f>VLOOKUP(A1840,'Hospitalisation Details'!$A$1:$M$2344,9,FALSE)</f>
        <v>R1017</v>
      </c>
      <c r="Q1840">
        <f>VLOOKUP(A1840,'Hospitalisation Details'!$A$1:$M$2344,13,FALSE)</f>
        <v>35</v>
      </c>
    </row>
    <row r="1841" spans="1:17" ht="15.5" x14ac:dyDescent="0.35">
      <c r="A1841" s="21" t="s">
        <v>529</v>
      </c>
      <c r="B1841" t="str">
        <f>VLOOKUP('Customer Names'!A1841,'Customer Names'!$A$2:$C$2336,3,FALSE)</f>
        <v xml:space="preserve">  Bradley E</v>
      </c>
      <c r="C1841">
        <f>VLOOKUP(A1841,'Medical Examinations'!$A$1:$L$2336,2, FALSE)</f>
        <v>27.14</v>
      </c>
      <c r="D1841">
        <f>VLOOKUP(A1841,'Medical Examinations'!$A$1:$L$2336,3,FALSE)</f>
        <v>6.01</v>
      </c>
      <c r="E1841" t="str">
        <f>VLOOKUP(A1841,'Medical Examinations'!$A$1:$L$2336,4,FALSE)</f>
        <v>No</v>
      </c>
      <c r="F1841" t="str">
        <f>VLOOKUP(A1841,'Medical Examinations'!$A$1:$L$2336,5,FALSE)</f>
        <v>No</v>
      </c>
      <c r="G1841" t="str">
        <f>VLOOKUP(A1841,'Medical Examinations'!$A$1:$L$2336,6,FALSE)</f>
        <v>No</v>
      </c>
      <c r="H1841" s="25">
        <f>VLOOKUP(A1841,'Medical Examinations'!$A$1:$L$2336,7,FALSE)</f>
        <v>1</v>
      </c>
      <c r="I1841" t="str">
        <f>VLOOKUP(A1841,'Medical Examinations'!$A$1:$L$2336,8,FALSE)</f>
        <v>No</v>
      </c>
      <c r="J1841" t="str">
        <f>VLOOKUP(A1841,'Medical Examinations'!$A$1:$L$2336,11,FALSE)</f>
        <v>Over Weight</v>
      </c>
      <c r="K1841" t="str">
        <f>VLOOKUP(A1841,'Medical Examinations'!$A$1:$L$2336,12,FALSE)</f>
        <v>Prediabetes</v>
      </c>
      <c r="L1841" t="str">
        <f>VLOOKUP(A1841,'Hospitalisation Details'!$A$1:$M$2344,12,FALSE)</f>
        <v>12-07-1992</v>
      </c>
      <c r="M1841">
        <f>VLOOKUP(A1841,'Hospitalisation Details'!$A$1:$M$2344,6,FALSE)</f>
        <v>4488.58</v>
      </c>
      <c r="N1841" t="str">
        <f>VLOOKUP(A1841,'Hospitalisation Details'!$A$1:$M$2344,7,FALSE)</f>
        <v>tier - 2</v>
      </c>
      <c r="O1841" t="str">
        <f>VLOOKUP(A1841,'Hospitalisation Details'!$A$1:$M$2344,8,FALSE)</f>
        <v>tier - 3</v>
      </c>
      <c r="P1841" t="str">
        <f>VLOOKUP(A1841,'Hospitalisation Details'!$A$1:$M$2344,9,FALSE)</f>
        <v>R1012</v>
      </c>
      <c r="Q1841">
        <f>VLOOKUP(A1841,'Hospitalisation Details'!$A$1:$M$2344,13,FALSE)</f>
        <v>31</v>
      </c>
    </row>
    <row r="1842" spans="1:17" ht="15.5" x14ac:dyDescent="0.35">
      <c r="A1842" s="21" t="s">
        <v>528</v>
      </c>
      <c r="B1842" t="str">
        <f>VLOOKUP('Customer Names'!A1842,'Customer Names'!$A$2:$C$2336,3,FALSE)</f>
        <v xml:space="preserve">  Megan</v>
      </c>
      <c r="C1842">
        <f>VLOOKUP(A1842,'Medical Examinations'!$A$1:$L$2336,2, FALSE)</f>
        <v>35.78</v>
      </c>
      <c r="D1842">
        <f>VLOOKUP(A1842,'Medical Examinations'!$A$1:$L$2336,3,FALSE)</f>
        <v>6.07</v>
      </c>
      <c r="E1842" t="str">
        <f>VLOOKUP(A1842,'Medical Examinations'!$A$1:$L$2336,4,FALSE)</f>
        <v>No</v>
      </c>
      <c r="F1842" t="str">
        <f>VLOOKUP(A1842,'Medical Examinations'!$A$1:$L$2336,5,FALSE)</f>
        <v>yes</v>
      </c>
      <c r="G1842" t="str">
        <f>VLOOKUP(A1842,'Medical Examinations'!$A$1:$L$2336,6,FALSE)</f>
        <v>No</v>
      </c>
      <c r="H1842" s="25">
        <f>VLOOKUP(A1842,'Medical Examinations'!$A$1:$L$2336,7,FALSE)</f>
        <v>1</v>
      </c>
      <c r="I1842" t="str">
        <f>VLOOKUP(A1842,'Medical Examinations'!$A$1:$L$2336,8,FALSE)</f>
        <v>No</v>
      </c>
      <c r="J1842" t="str">
        <f>VLOOKUP(A1842,'Medical Examinations'!$A$1:$L$2336,11,FALSE)</f>
        <v>Obesity</v>
      </c>
      <c r="K1842" t="str">
        <f>VLOOKUP(A1842,'Medical Examinations'!$A$1:$L$2336,12,FALSE)</f>
        <v>Prediabetes</v>
      </c>
      <c r="L1842" t="str">
        <f>VLOOKUP(A1842,'Hospitalisation Details'!$A$1:$M$2344,12,FALSE)</f>
        <v>18-07-2004</v>
      </c>
      <c r="M1842">
        <f>VLOOKUP(A1842,'Hospitalisation Details'!$A$1:$M$2344,6,FALSE)</f>
        <v>4468.25</v>
      </c>
      <c r="N1842" t="str">
        <f>VLOOKUP(A1842,'Hospitalisation Details'!$A$1:$M$2344,7,FALSE)</f>
        <v>tier - 2</v>
      </c>
      <c r="O1842" t="str">
        <f>VLOOKUP(A1842,'Hospitalisation Details'!$A$1:$M$2344,8,FALSE)</f>
        <v>tier - 2</v>
      </c>
      <c r="P1842" t="str">
        <f>VLOOKUP(A1842,'Hospitalisation Details'!$A$1:$M$2344,9,FALSE)</f>
        <v>R1012</v>
      </c>
      <c r="Q1842">
        <f>VLOOKUP(A1842,'Hospitalisation Details'!$A$1:$M$2344,13,FALSE)</f>
        <v>19</v>
      </c>
    </row>
    <row r="1843" spans="1:17" ht="15.5" x14ac:dyDescent="0.35">
      <c r="A1843" s="21" t="s">
        <v>527</v>
      </c>
      <c r="B1843" t="str">
        <f>VLOOKUP('Customer Names'!A1843,'Customer Names'!$A$2:$C$2336,3,FALSE)</f>
        <v xml:space="preserve">  Ruby J</v>
      </c>
      <c r="C1843">
        <f>VLOOKUP(A1843,'Medical Examinations'!$A$1:$L$2336,2, FALSE)</f>
        <v>34.96</v>
      </c>
      <c r="D1843">
        <f>VLOOKUP(A1843,'Medical Examinations'!$A$1:$L$2336,3,FALSE)</f>
        <v>5.63</v>
      </c>
      <c r="E1843" t="str">
        <f>VLOOKUP(A1843,'Medical Examinations'!$A$1:$L$2336,4,FALSE)</f>
        <v>No</v>
      </c>
      <c r="F1843" t="str">
        <f>VLOOKUP(A1843,'Medical Examinations'!$A$1:$L$2336,5,FALSE)</f>
        <v>No</v>
      </c>
      <c r="G1843" t="str">
        <f>VLOOKUP(A1843,'Medical Examinations'!$A$1:$L$2336,6,FALSE)</f>
        <v>No</v>
      </c>
      <c r="H1843" s="25">
        <f>VLOOKUP(A1843,'Medical Examinations'!$A$1:$L$2336,7,FALSE)</f>
        <v>0</v>
      </c>
      <c r="I1843" t="str">
        <f>VLOOKUP(A1843,'Medical Examinations'!$A$1:$L$2336,8,FALSE)</f>
        <v>No</v>
      </c>
      <c r="J1843" t="str">
        <f>VLOOKUP(A1843,'Medical Examinations'!$A$1:$L$2336,11,FALSE)</f>
        <v>Obesity</v>
      </c>
      <c r="K1843" t="str">
        <f>VLOOKUP(A1843,'Medical Examinations'!$A$1:$L$2336,12,FALSE)</f>
        <v>Normal</v>
      </c>
      <c r="L1843" t="str">
        <f>VLOOKUP(A1843,'Hospitalisation Details'!$A$1:$M$2344,12,FALSE)</f>
        <v>20-11-1999</v>
      </c>
      <c r="M1843">
        <f>VLOOKUP(A1843,'Hospitalisation Details'!$A$1:$M$2344,6,FALSE)</f>
        <v>4466.62</v>
      </c>
      <c r="N1843" t="str">
        <f>VLOOKUP(A1843,'Hospitalisation Details'!$A$1:$M$2344,7,FALSE)</f>
        <v>tier - 2</v>
      </c>
      <c r="O1843" t="str">
        <f>VLOOKUP(A1843,'Hospitalisation Details'!$A$1:$M$2344,8,FALSE)</f>
        <v>tier - 2</v>
      </c>
      <c r="P1843" t="str">
        <f>VLOOKUP(A1843,'Hospitalisation Details'!$A$1:$M$2344,9,FALSE)</f>
        <v>R1012</v>
      </c>
      <c r="Q1843">
        <f>VLOOKUP(A1843,'Hospitalisation Details'!$A$1:$M$2344,13,FALSE)</f>
        <v>23</v>
      </c>
    </row>
    <row r="1844" spans="1:17" ht="15.5" x14ac:dyDescent="0.35">
      <c r="A1844" s="21" t="s">
        <v>526</v>
      </c>
      <c r="B1844" t="str">
        <f>VLOOKUP('Customer Names'!A1844,'Customer Names'!$A$2:$C$2336,3,FALSE)</f>
        <v xml:space="preserve">  Bart</v>
      </c>
      <c r="C1844">
        <f>VLOOKUP(A1844,'Medical Examinations'!$A$1:$L$2336,2, FALSE)</f>
        <v>38.39</v>
      </c>
      <c r="D1844">
        <f>VLOOKUP(A1844,'Medical Examinations'!$A$1:$L$2336,3,FALSE)</f>
        <v>6.05</v>
      </c>
      <c r="E1844" t="str">
        <f>VLOOKUP(A1844,'Medical Examinations'!$A$1:$L$2336,4,FALSE)</f>
        <v>No</v>
      </c>
      <c r="F1844" t="str">
        <f>VLOOKUP(A1844,'Medical Examinations'!$A$1:$L$2336,5,FALSE)</f>
        <v>No</v>
      </c>
      <c r="G1844" t="str">
        <f>VLOOKUP(A1844,'Medical Examinations'!$A$1:$L$2336,6,FALSE)</f>
        <v>No</v>
      </c>
      <c r="H1844" s="25">
        <f>VLOOKUP(A1844,'Medical Examinations'!$A$1:$L$2336,7,FALSE)</f>
        <v>0</v>
      </c>
      <c r="I1844" t="str">
        <f>VLOOKUP(A1844,'Medical Examinations'!$A$1:$L$2336,8,FALSE)</f>
        <v>No</v>
      </c>
      <c r="J1844" t="str">
        <f>VLOOKUP(A1844,'Medical Examinations'!$A$1:$L$2336,11,FALSE)</f>
        <v>Obesity</v>
      </c>
      <c r="K1844" t="str">
        <f>VLOOKUP(A1844,'Medical Examinations'!$A$1:$L$2336,12,FALSE)</f>
        <v>Prediabetes</v>
      </c>
      <c r="L1844" t="str">
        <f>VLOOKUP(A1844,'Hospitalisation Details'!$A$1:$M$2344,12,FALSE)</f>
        <v>04-07-1991</v>
      </c>
      <c r="M1844">
        <f>VLOOKUP(A1844,'Hospitalisation Details'!$A$1:$M$2344,6,FALSE)</f>
        <v>4463.21</v>
      </c>
      <c r="N1844" t="str">
        <f>VLOOKUP(A1844,'Hospitalisation Details'!$A$1:$M$2344,7,FALSE)</f>
        <v>tier - 3</v>
      </c>
      <c r="O1844" t="str">
        <f>VLOOKUP(A1844,'Hospitalisation Details'!$A$1:$M$2344,8,FALSE)</f>
        <v>tier - 3</v>
      </c>
      <c r="P1844" t="str">
        <f>VLOOKUP(A1844,'Hospitalisation Details'!$A$1:$M$2344,9,FALSE)</f>
        <v>R1013</v>
      </c>
      <c r="Q1844">
        <f>VLOOKUP(A1844,'Hospitalisation Details'!$A$1:$M$2344,13,FALSE)</f>
        <v>32</v>
      </c>
    </row>
    <row r="1845" spans="1:17" ht="15.5" x14ac:dyDescent="0.35">
      <c r="A1845" s="21" t="s">
        <v>525</v>
      </c>
      <c r="B1845" t="str">
        <f>VLOOKUP('Customer Names'!A1845,'Customer Names'!$A$2:$C$2336,3,FALSE)</f>
        <v xml:space="preserve">  Robert A</v>
      </c>
      <c r="C1845">
        <f>VLOOKUP(A1845,'Medical Examinations'!$A$1:$L$2336,2, FALSE)</f>
        <v>33.82</v>
      </c>
      <c r="D1845">
        <f>VLOOKUP(A1845,'Medical Examinations'!$A$1:$L$2336,3,FALSE)</f>
        <v>4.6500000000000004</v>
      </c>
      <c r="E1845" t="str">
        <f>VLOOKUP(A1845,'Medical Examinations'!$A$1:$L$2336,4,FALSE)</f>
        <v>No</v>
      </c>
      <c r="F1845" t="str">
        <f>VLOOKUP(A1845,'Medical Examinations'!$A$1:$L$2336,5,FALSE)</f>
        <v>No</v>
      </c>
      <c r="G1845" t="str">
        <f>VLOOKUP(A1845,'Medical Examinations'!$A$1:$L$2336,6,FALSE)</f>
        <v>No</v>
      </c>
      <c r="H1845" s="25">
        <f>VLOOKUP(A1845,'Medical Examinations'!$A$1:$L$2336,7,FALSE)</f>
        <v>0</v>
      </c>
      <c r="I1845" t="str">
        <f>VLOOKUP(A1845,'Medical Examinations'!$A$1:$L$2336,8,FALSE)</f>
        <v>No</v>
      </c>
      <c r="J1845" t="str">
        <f>VLOOKUP(A1845,'Medical Examinations'!$A$1:$L$2336,11,FALSE)</f>
        <v>Obesity</v>
      </c>
      <c r="K1845" t="str">
        <f>VLOOKUP(A1845,'Medical Examinations'!$A$1:$L$2336,12,FALSE)</f>
        <v>Normal</v>
      </c>
      <c r="L1845" t="str">
        <f>VLOOKUP(A1845,'Hospitalisation Details'!$A$1:$M$2344,12,FALSE)</f>
        <v>15-07-1990</v>
      </c>
      <c r="M1845">
        <f>VLOOKUP(A1845,'Hospitalisation Details'!$A$1:$M$2344,6,FALSE)</f>
        <v>4462.72</v>
      </c>
      <c r="N1845" t="str">
        <f>VLOOKUP(A1845,'Hospitalisation Details'!$A$1:$M$2344,7,FALSE)</f>
        <v>tier - 2</v>
      </c>
      <c r="O1845" t="str">
        <f>VLOOKUP(A1845,'Hospitalisation Details'!$A$1:$M$2344,8,FALSE)</f>
        <v>tier - 3</v>
      </c>
      <c r="P1845" t="str">
        <f>VLOOKUP(A1845,'Hospitalisation Details'!$A$1:$M$2344,9,FALSE)</f>
        <v>R1012</v>
      </c>
      <c r="Q1845">
        <f>VLOOKUP(A1845,'Hospitalisation Details'!$A$1:$M$2344,13,FALSE)</f>
        <v>33</v>
      </c>
    </row>
    <row r="1846" spans="1:17" ht="15.5" x14ac:dyDescent="0.35">
      <c r="A1846" s="21" t="s">
        <v>524</v>
      </c>
      <c r="B1846" t="str">
        <f>VLOOKUP('Customer Names'!A1846,'Customer Names'!$A$2:$C$2336,3,FALSE)</f>
        <v xml:space="preserve">  Adam</v>
      </c>
      <c r="C1846">
        <f>VLOOKUP(A1846,'Medical Examinations'!$A$1:$L$2336,2, FALSE)</f>
        <v>27.835000000000001</v>
      </c>
      <c r="D1846">
        <f>VLOOKUP(A1846,'Medical Examinations'!$A$1:$L$2336,3,FALSE)</f>
        <v>5.37</v>
      </c>
      <c r="E1846" t="str">
        <f>VLOOKUP(A1846,'Medical Examinations'!$A$1:$L$2336,4,FALSE)</f>
        <v>No</v>
      </c>
      <c r="F1846" t="str">
        <f>VLOOKUP(A1846,'Medical Examinations'!$A$1:$L$2336,5,FALSE)</f>
        <v>No</v>
      </c>
      <c r="G1846" t="str">
        <f>VLOOKUP(A1846,'Medical Examinations'!$A$1:$L$2336,6,FALSE)</f>
        <v>No</v>
      </c>
      <c r="H1846" s="25">
        <f>VLOOKUP(A1846,'Medical Examinations'!$A$1:$L$2336,7,FALSE)</f>
        <v>0</v>
      </c>
      <c r="I1846" t="str">
        <f>VLOOKUP(A1846,'Medical Examinations'!$A$1:$L$2336,8,FALSE)</f>
        <v>No</v>
      </c>
      <c r="J1846" t="str">
        <f>VLOOKUP(A1846,'Medical Examinations'!$A$1:$L$2336,11,FALSE)</f>
        <v>Over Weight</v>
      </c>
      <c r="K1846" t="str">
        <f>VLOOKUP(A1846,'Medical Examinations'!$A$1:$L$2336,12,FALSE)</f>
        <v>Normal</v>
      </c>
      <c r="L1846" t="str">
        <f>VLOOKUP(A1846,'Hospitalisation Details'!$A$1:$M$2344,12,FALSE)</f>
        <v>08-08-1990</v>
      </c>
      <c r="M1846">
        <f>VLOOKUP(A1846,'Hospitalisation Details'!$A$1:$M$2344,6,FALSE)</f>
        <v>4454.3999999999996</v>
      </c>
      <c r="N1846" t="str">
        <f>VLOOKUP(A1846,'Hospitalisation Details'!$A$1:$M$2344,7,FALSE)</f>
        <v>tier - 2</v>
      </c>
      <c r="O1846" t="str">
        <f>VLOOKUP(A1846,'Hospitalisation Details'!$A$1:$M$2344,8,FALSE)</f>
        <v>tier - 3</v>
      </c>
      <c r="P1846" t="str">
        <f>VLOOKUP(A1846,'Hospitalisation Details'!$A$1:$M$2344,9,FALSE)</f>
        <v>R1012</v>
      </c>
      <c r="Q1846">
        <f>VLOOKUP(A1846,'Hospitalisation Details'!$A$1:$M$2344,13,FALSE)</f>
        <v>32</v>
      </c>
    </row>
    <row r="1847" spans="1:17" ht="15.5" x14ac:dyDescent="0.35">
      <c r="A1847" s="21" t="s">
        <v>523</v>
      </c>
      <c r="B1847" t="str">
        <f>VLOOKUP('Customer Names'!A1847,'Customer Names'!$A$2:$C$2336,3,FALSE)</f>
        <v xml:space="preserve">  Yemane Adhane</v>
      </c>
      <c r="C1847">
        <f>VLOOKUP(A1847,'Medical Examinations'!$A$1:$L$2336,2, FALSE)</f>
        <v>33</v>
      </c>
      <c r="D1847">
        <f>VLOOKUP(A1847,'Medical Examinations'!$A$1:$L$2336,3,FALSE)</f>
        <v>5.39</v>
      </c>
      <c r="E1847" t="str">
        <f>VLOOKUP(A1847,'Medical Examinations'!$A$1:$L$2336,4,FALSE)</f>
        <v>No</v>
      </c>
      <c r="F1847" t="str">
        <f>VLOOKUP(A1847,'Medical Examinations'!$A$1:$L$2336,5,FALSE)</f>
        <v>No</v>
      </c>
      <c r="G1847" t="str">
        <f>VLOOKUP(A1847,'Medical Examinations'!$A$1:$L$2336,6,FALSE)</f>
        <v>No</v>
      </c>
      <c r="H1847" s="25">
        <f>VLOOKUP(A1847,'Medical Examinations'!$A$1:$L$2336,7,FALSE)</f>
        <v>0</v>
      </c>
      <c r="I1847" t="str">
        <f>VLOOKUP(A1847,'Medical Examinations'!$A$1:$L$2336,8,FALSE)</f>
        <v>No</v>
      </c>
      <c r="J1847" t="str">
        <f>VLOOKUP(A1847,'Medical Examinations'!$A$1:$L$2336,11,FALSE)</f>
        <v>Obesity</v>
      </c>
      <c r="K1847" t="str">
        <f>VLOOKUP(A1847,'Medical Examinations'!$A$1:$L$2336,12,FALSE)</f>
        <v>Normal</v>
      </c>
      <c r="L1847" t="str">
        <f>VLOOKUP(A1847,'Hospitalisation Details'!$A$1:$M$2344,12,FALSE)</f>
        <v>28-06-1994</v>
      </c>
      <c r="M1847">
        <f>VLOOKUP(A1847,'Hospitalisation Details'!$A$1:$M$2344,6,FALSE)</f>
        <v>4449.46</v>
      </c>
      <c r="N1847" t="str">
        <f>VLOOKUP(A1847,'Hospitalisation Details'!$A$1:$M$2344,7,FALSE)</f>
        <v>tier - 1</v>
      </c>
      <c r="O1847" t="str">
        <f>VLOOKUP(A1847,'Hospitalisation Details'!$A$1:$M$2344,8,FALSE)</f>
        <v>tier - 2</v>
      </c>
      <c r="P1847" t="str">
        <f>VLOOKUP(A1847,'Hospitalisation Details'!$A$1:$M$2344,9,FALSE)</f>
        <v>R1013</v>
      </c>
      <c r="Q1847">
        <f>VLOOKUP(A1847,'Hospitalisation Details'!$A$1:$M$2344,13,FALSE)</f>
        <v>29</v>
      </c>
    </row>
    <row r="1848" spans="1:17" ht="15.5" x14ac:dyDescent="0.35">
      <c r="A1848" s="21" t="s">
        <v>522</v>
      </c>
      <c r="B1848" t="str">
        <f>VLOOKUP('Customer Names'!A1848,'Customer Names'!$A$2:$C$2336,3,FALSE)</f>
        <v xml:space="preserve">  Jesse A</v>
      </c>
      <c r="C1848">
        <f>VLOOKUP(A1848,'Medical Examinations'!$A$1:$L$2336,2, FALSE)</f>
        <v>26.885000000000002</v>
      </c>
      <c r="D1848">
        <f>VLOOKUP(A1848,'Medical Examinations'!$A$1:$L$2336,3,FALSE)</f>
        <v>5.86</v>
      </c>
      <c r="E1848" t="str">
        <f>VLOOKUP(A1848,'Medical Examinations'!$A$1:$L$2336,4,FALSE)</f>
        <v>No</v>
      </c>
      <c r="F1848" t="str">
        <f>VLOOKUP(A1848,'Medical Examinations'!$A$1:$L$2336,5,FALSE)</f>
        <v>No</v>
      </c>
      <c r="G1848" t="str">
        <f>VLOOKUP(A1848,'Medical Examinations'!$A$1:$L$2336,6,FALSE)</f>
        <v>No</v>
      </c>
      <c r="H1848" s="25">
        <f>VLOOKUP(A1848,'Medical Examinations'!$A$1:$L$2336,7,FALSE)</f>
        <v>0</v>
      </c>
      <c r="I1848" t="str">
        <f>VLOOKUP(A1848,'Medical Examinations'!$A$1:$L$2336,8,FALSE)</f>
        <v>No</v>
      </c>
      <c r="J1848" t="str">
        <f>VLOOKUP(A1848,'Medical Examinations'!$A$1:$L$2336,11,FALSE)</f>
        <v>Over Weight</v>
      </c>
      <c r="K1848" t="str">
        <f>VLOOKUP(A1848,'Medical Examinations'!$A$1:$L$2336,12,FALSE)</f>
        <v>Prediabetes</v>
      </c>
      <c r="L1848" t="str">
        <f>VLOOKUP(A1848,'Hospitalisation Details'!$A$1:$M$2344,12,FALSE)</f>
        <v>03-09-1991</v>
      </c>
      <c r="M1848">
        <f>VLOOKUP(A1848,'Hospitalisation Details'!$A$1:$M$2344,6,FALSE)</f>
        <v>4441.21</v>
      </c>
      <c r="N1848" t="str">
        <f>VLOOKUP(A1848,'Hospitalisation Details'!$A$1:$M$2344,7,FALSE)</f>
        <v>tier - 1</v>
      </c>
      <c r="O1848" t="str">
        <f>VLOOKUP(A1848,'Hospitalisation Details'!$A$1:$M$2344,8,FALSE)</f>
        <v>tier - 2</v>
      </c>
      <c r="P1848" t="str">
        <f>VLOOKUP(A1848,'Hospitalisation Details'!$A$1:$M$2344,9,FALSE)</f>
        <v>R1014</v>
      </c>
      <c r="Q1848">
        <f>VLOOKUP(A1848,'Hospitalisation Details'!$A$1:$M$2344,13,FALSE)</f>
        <v>31</v>
      </c>
    </row>
    <row r="1849" spans="1:17" ht="15.5" x14ac:dyDescent="0.35">
      <c r="A1849" s="21" t="s">
        <v>521</v>
      </c>
      <c r="B1849" t="str">
        <f>VLOOKUP('Customer Names'!A1849,'Customer Names'!$A$2:$C$2336,3,FALSE)</f>
        <v xml:space="preserve">  Bird</v>
      </c>
      <c r="C1849">
        <f>VLOOKUP(A1849,'Medical Examinations'!$A$1:$L$2336,2, FALSE)</f>
        <v>29.26</v>
      </c>
      <c r="D1849">
        <f>VLOOKUP(A1849,'Medical Examinations'!$A$1:$L$2336,3,FALSE)</f>
        <v>4.4400000000000004</v>
      </c>
      <c r="E1849" t="str">
        <f>VLOOKUP(A1849,'Medical Examinations'!$A$1:$L$2336,4,FALSE)</f>
        <v>No</v>
      </c>
      <c r="F1849" t="str">
        <f>VLOOKUP(A1849,'Medical Examinations'!$A$1:$L$2336,5,FALSE)</f>
        <v>No</v>
      </c>
      <c r="G1849" t="str">
        <f>VLOOKUP(A1849,'Medical Examinations'!$A$1:$L$2336,6,FALSE)</f>
        <v>No</v>
      </c>
      <c r="H1849" s="25">
        <f>VLOOKUP(A1849,'Medical Examinations'!$A$1:$L$2336,7,FALSE)</f>
        <v>0</v>
      </c>
      <c r="I1849" t="str">
        <f>VLOOKUP(A1849,'Medical Examinations'!$A$1:$L$2336,8,FALSE)</f>
        <v>No</v>
      </c>
      <c r="J1849" t="str">
        <f>VLOOKUP(A1849,'Medical Examinations'!$A$1:$L$2336,11,FALSE)</f>
        <v>Over Weight</v>
      </c>
      <c r="K1849" t="str">
        <f>VLOOKUP(A1849,'Medical Examinations'!$A$1:$L$2336,12,FALSE)</f>
        <v>Normal</v>
      </c>
      <c r="L1849" t="str">
        <f>VLOOKUP(A1849,'Hospitalisation Details'!$A$1:$M$2344,12,FALSE)</f>
        <v>24-10-1994</v>
      </c>
      <c r="M1849">
        <f>VLOOKUP(A1849,'Hospitalisation Details'!$A$1:$M$2344,6,FALSE)</f>
        <v>4438.26</v>
      </c>
      <c r="N1849" t="str">
        <f>VLOOKUP(A1849,'Hospitalisation Details'!$A$1:$M$2344,7,FALSE)</f>
        <v>tier - 2</v>
      </c>
      <c r="O1849" t="str">
        <f>VLOOKUP(A1849,'Hospitalisation Details'!$A$1:$M$2344,8,FALSE)</f>
        <v>tier - 3</v>
      </c>
      <c r="P1849" t="str">
        <f>VLOOKUP(A1849,'Hospitalisation Details'!$A$1:$M$2344,9,FALSE)</f>
        <v>R1017</v>
      </c>
      <c r="Q1849">
        <f>VLOOKUP(A1849,'Hospitalisation Details'!$A$1:$M$2344,13,FALSE)</f>
        <v>28</v>
      </c>
    </row>
    <row r="1850" spans="1:17" ht="15.5" x14ac:dyDescent="0.35">
      <c r="A1850" s="21" t="s">
        <v>520</v>
      </c>
      <c r="B1850" t="str">
        <f>VLOOKUP('Customer Names'!A1850,'Customer Names'!$A$2:$C$2336,3,FALSE)</f>
        <v xml:space="preserve">  Patrick M</v>
      </c>
      <c r="C1850">
        <f>VLOOKUP(A1850,'Medical Examinations'!$A$1:$L$2336,2, FALSE)</f>
        <v>26.98</v>
      </c>
      <c r="D1850">
        <f>VLOOKUP(A1850,'Medical Examinations'!$A$1:$L$2336,3,FALSE)</f>
        <v>4.41</v>
      </c>
      <c r="E1850" t="str">
        <f>VLOOKUP(A1850,'Medical Examinations'!$A$1:$L$2336,4,FALSE)</f>
        <v>No</v>
      </c>
      <c r="F1850" t="str">
        <f>VLOOKUP(A1850,'Medical Examinations'!$A$1:$L$2336,5,FALSE)</f>
        <v>No</v>
      </c>
      <c r="G1850" t="str">
        <f>VLOOKUP(A1850,'Medical Examinations'!$A$1:$L$2336,6,FALSE)</f>
        <v>No</v>
      </c>
      <c r="H1850" s="25">
        <f>VLOOKUP(A1850,'Medical Examinations'!$A$1:$L$2336,7,FALSE)</f>
        <v>0</v>
      </c>
      <c r="I1850" t="str">
        <f>VLOOKUP(A1850,'Medical Examinations'!$A$1:$L$2336,8,FALSE)</f>
        <v>No</v>
      </c>
      <c r="J1850" t="str">
        <f>VLOOKUP(A1850,'Medical Examinations'!$A$1:$L$2336,11,FALSE)</f>
        <v>Over Weight</v>
      </c>
      <c r="K1850" t="str">
        <f>VLOOKUP(A1850,'Medical Examinations'!$A$1:$L$2336,12,FALSE)</f>
        <v>Normal</v>
      </c>
      <c r="L1850" t="str">
        <f>VLOOKUP(A1850,'Hospitalisation Details'!$A$1:$M$2344,12,FALSE)</f>
        <v>08-10-1994</v>
      </c>
      <c r="M1850">
        <f>VLOOKUP(A1850,'Hospitalisation Details'!$A$1:$M$2344,6,FALSE)</f>
        <v>4435.09</v>
      </c>
      <c r="N1850" t="str">
        <f>VLOOKUP(A1850,'Hospitalisation Details'!$A$1:$M$2344,7,FALSE)</f>
        <v>tier - 3</v>
      </c>
      <c r="O1850" t="str">
        <f>VLOOKUP(A1850,'Hospitalisation Details'!$A$1:$M$2344,8,FALSE)</f>
        <v>tier - 2</v>
      </c>
      <c r="P1850" t="str">
        <f>VLOOKUP(A1850,'Hospitalisation Details'!$A$1:$M$2344,9,FALSE)</f>
        <v>R1016</v>
      </c>
      <c r="Q1850">
        <f>VLOOKUP(A1850,'Hospitalisation Details'!$A$1:$M$2344,13,FALSE)</f>
        <v>28</v>
      </c>
    </row>
    <row r="1851" spans="1:17" ht="15.5" x14ac:dyDescent="0.35">
      <c r="A1851" s="21" t="s">
        <v>519</v>
      </c>
      <c r="B1851" t="str">
        <f>VLOOKUP('Customer Names'!A1851,'Customer Names'!$A$2:$C$2336,3,FALSE)</f>
        <v xml:space="preserve">  Kyle</v>
      </c>
      <c r="C1851">
        <f>VLOOKUP(A1851,'Medical Examinations'!$A$1:$L$2336,2, FALSE)</f>
        <v>32.11</v>
      </c>
      <c r="D1851">
        <f>VLOOKUP(A1851,'Medical Examinations'!$A$1:$L$2336,3,FALSE)</f>
        <v>5.19</v>
      </c>
      <c r="E1851" t="str">
        <f>VLOOKUP(A1851,'Medical Examinations'!$A$1:$L$2336,4,FALSE)</f>
        <v>No</v>
      </c>
      <c r="F1851" t="str">
        <f>VLOOKUP(A1851,'Medical Examinations'!$A$1:$L$2336,5,FALSE)</f>
        <v>No</v>
      </c>
      <c r="G1851" t="str">
        <f>VLOOKUP(A1851,'Medical Examinations'!$A$1:$L$2336,6,FALSE)</f>
        <v>Yes</v>
      </c>
      <c r="H1851" s="25">
        <f>VLOOKUP(A1851,'Medical Examinations'!$A$1:$L$2336,7,FALSE)</f>
        <v>1</v>
      </c>
      <c r="I1851" t="str">
        <f>VLOOKUP(A1851,'Medical Examinations'!$A$1:$L$2336,8,FALSE)</f>
        <v>No</v>
      </c>
      <c r="J1851" t="str">
        <f>VLOOKUP(A1851,'Medical Examinations'!$A$1:$L$2336,11,FALSE)</f>
        <v>Obesity</v>
      </c>
      <c r="K1851" t="str">
        <f>VLOOKUP(A1851,'Medical Examinations'!$A$1:$L$2336,12,FALSE)</f>
        <v>Normal</v>
      </c>
      <c r="L1851" t="str">
        <f>VLOOKUP(A1851,'Hospitalisation Details'!$A$1:$M$2344,12,FALSE)</f>
        <v>23-12-1993</v>
      </c>
      <c r="M1851">
        <f>VLOOKUP(A1851,'Hospitalisation Details'!$A$1:$M$2344,6,FALSE)</f>
        <v>4433.92</v>
      </c>
      <c r="N1851" t="str">
        <f>VLOOKUP(A1851,'Hospitalisation Details'!$A$1:$M$2344,7,FALSE)</f>
        <v>tier - 2</v>
      </c>
      <c r="O1851" t="str">
        <f>VLOOKUP(A1851,'Hospitalisation Details'!$A$1:$M$2344,8,FALSE)</f>
        <v>tier - 2</v>
      </c>
      <c r="P1851" t="str">
        <f>VLOOKUP(A1851,'Hospitalisation Details'!$A$1:$M$2344,9,FALSE)</f>
        <v>R1012</v>
      </c>
      <c r="Q1851">
        <f>VLOOKUP(A1851,'Hospitalisation Details'!$A$1:$M$2344,13,FALSE)</f>
        <v>29</v>
      </c>
    </row>
    <row r="1852" spans="1:17" ht="15.5" x14ac:dyDescent="0.35">
      <c r="A1852" s="21" t="s">
        <v>518</v>
      </c>
      <c r="B1852" t="str">
        <f>VLOOKUP('Customer Names'!A1852,'Customer Names'!$A$2:$C$2336,3,FALSE)</f>
        <v xml:space="preserve">  Ryan</v>
      </c>
      <c r="C1852">
        <f>VLOOKUP(A1852,'Medical Examinations'!$A$1:$L$2336,2, FALSE)</f>
        <v>31.73</v>
      </c>
      <c r="D1852">
        <f>VLOOKUP(A1852,'Medical Examinations'!$A$1:$L$2336,3,FALSE)</f>
        <v>5.16</v>
      </c>
      <c r="E1852" t="str">
        <f>VLOOKUP(A1852,'Medical Examinations'!$A$1:$L$2336,4,FALSE)</f>
        <v>No</v>
      </c>
      <c r="F1852" t="str">
        <f>VLOOKUP(A1852,'Medical Examinations'!$A$1:$L$2336,5,FALSE)</f>
        <v>No</v>
      </c>
      <c r="G1852" t="str">
        <f>VLOOKUP(A1852,'Medical Examinations'!$A$1:$L$2336,6,FALSE)</f>
        <v>Yes</v>
      </c>
      <c r="H1852" s="25">
        <f>VLOOKUP(A1852,'Medical Examinations'!$A$1:$L$2336,7,FALSE)</f>
        <v>1</v>
      </c>
      <c r="I1852" t="str">
        <f>VLOOKUP(A1852,'Medical Examinations'!$A$1:$L$2336,8,FALSE)</f>
        <v>No</v>
      </c>
      <c r="J1852" t="str">
        <f>VLOOKUP(A1852,'Medical Examinations'!$A$1:$L$2336,11,FALSE)</f>
        <v>Obesity</v>
      </c>
      <c r="K1852" t="str">
        <f>VLOOKUP(A1852,'Medical Examinations'!$A$1:$L$2336,12,FALSE)</f>
        <v>Normal</v>
      </c>
      <c r="L1852" t="str">
        <f>VLOOKUP(A1852,'Hospitalisation Details'!$A$1:$M$2344,12,FALSE)</f>
        <v>04-09-1993</v>
      </c>
      <c r="M1852">
        <f>VLOOKUP(A1852,'Hospitalisation Details'!$A$1:$M$2344,6,FALSE)</f>
        <v>4433.3900000000003</v>
      </c>
      <c r="N1852" t="str">
        <f>VLOOKUP(A1852,'Hospitalisation Details'!$A$1:$M$2344,7,FALSE)</f>
        <v>tier - 2</v>
      </c>
      <c r="O1852" t="str">
        <f>VLOOKUP(A1852,'Hospitalisation Details'!$A$1:$M$2344,8,FALSE)</f>
        <v>tier - 3</v>
      </c>
      <c r="P1852" t="str">
        <f>VLOOKUP(A1852,'Hospitalisation Details'!$A$1:$M$2344,9,FALSE)</f>
        <v>R1012</v>
      </c>
      <c r="Q1852">
        <f>VLOOKUP(A1852,'Hospitalisation Details'!$A$1:$M$2344,13,FALSE)</f>
        <v>29</v>
      </c>
    </row>
    <row r="1853" spans="1:17" ht="15.5" x14ac:dyDescent="0.35">
      <c r="A1853" s="21" t="s">
        <v>517</v>
      </c>
      <c r="B1853" t="str">
        <f>VLOOKUP('Customer Names'!A1853,'Customer Names'!$A$2:$C$2336,3,FALSE)</f>
        <v xml:space="preserve">  Yuri</v>
      </c>
      <c r="C1853">
        <f>VLOOKUP(A1853,'Medical Examinations'!$A$1:$L$2336,2, FALSE)</f>
        <v>22.515000000000001</v>
      </c>
      <c r="D1853">
        <f>VLOOKUP(A1853,'Medical Examinations'!$A$1:$L$2336,3,FALSE)</f>
        <v>4.24</v>
      </c>
      <c r="E1853" t="str">
        <f>VLOOKUP(A1853,'Medical Examinations'!$A$1:$L$2336,4,FALSE)</f>
        <v>No</v>
      </c>
      <c r="F1853" t="str">
        <f>VLOOKUP(A1853,'Medical Examinations'!$A$1:$L$2336,5,FALSE)</f>
        <v>No</v>
      </c>
      <c r="G1853" t="str">
        <f>VLOOKUP(A1853,'Medical Examinations'!$A$1:$L$2336,6,FALSE)</f>
        <v>No</v>
      </c>
      <c r="H1853" s="25">
        <f>VLOOKUP(A1853,'Medical Examinations'!$A$1:$L$2336,7,FALSE)</f>
        <v>0</v>
      </c>
      <c r="I1853" t="str">
        <f>VLOOKUP(A1853,'Medical Examinations'!$A$1:$L$2336,8,FALSE)</f>
        <v>No</v>
      </c>
      <c r="J1853" t="str">
        <f>VLOOKUP(A1853,'Medical Examinations'!$A$1:$L$2336,11,FALSE)</f>
        <v>Normal Weight</v>
      </c>
      <c r="K1853" t="str">
        <f>VLOOKUP(A1853,'Medical Examinations'!$A$1:$L$2336,12,FALSE)</f>
        <v>Normal</v>
      </c>
      <c r="L1853" t="str">
        <f>VLOOKUP(A1853,'Hospitalisation Details'!$A$1:$M$2344,12,FALSE)</f>
        <v>29-12-1994</v>
      </c>
      <c r="M1853">
        <f>VLOOKUP(A1853,'Hospitalisation Details'!$A$1:$M$2344,6,FALSE)</f>
        <v>4428.8900000000003</v>
      </c>
      <c r="N1853" t="str">
        <f>VLOOKUP(A1853,'Hospitalisation Details'!$A$1:$M$2344,7,FALSE)</f>
        <v>tier - 3</v>
      </c>
      <c r="O1853" t="str">
        <f>VLOOKUP(A1853,'Hospitalisation Details'!$A$1:$M$2344,8,FALSE)</f>
        <v>tier - 1</v>
      </c>
      <c r="P1853" t="str">
        <f>VLOOKUP(A1853,'Hospitalisation Details'!$A$1:$M$2344,9,FALSE)</f>
        <v>R1017</v>
      </c>
      <c r="Q1853">
        <f>VLOOKUP(A1853,'Hospitalisation Details'!$A$1:$M$2344,13,FALSE)</f>
        <v>28</v>
      </c>
    </row>
    <row r="1854" spans="1:17" ht="15.5" x14ac:dyDescent="0.35">
      <c r="A1854" s="21" t="s">
        <v>515</v>
      </c>
      <c r="B1854" t="str">
        <f>VLOOKUP('Customer Names'!A1854,'Customer Names'!$A$2:$C$2336,3,FALSE)</f>
        <v xml:space="preserve">  Ryan</v>
      </c>
      <c r="C1854">
        <f>VLOOKUP(A1854,'Medical Examinations'!$A$1:$L$2336,2, FALSE)</f>
        <v>25.9</v>
      </c>
      <c r="D1854">
        <f>VLOOKUP(A1854,'Medical Examinations'!$A$1:$L$2336,3,FALSE)</f>
        <v>5.45</v>
      </c>
      <c r="E1854" t="str">
        <f>VLOOKUP(A1854,'Medical Examinations'!$A$1:$L$2336,4,FALSE)</f>
        <v>No</v>
      </c>
      <c r="F1854" t="str">
        <f>VLOOKUP(A1854,'Medical Examinations'!$A$1:$L$2336,5,FALSE)</f>
        <v>No</v>
      </c>
      <c r="G1854" t="str">
        <f>VLOOKUP(A1854,'Medical Examinations'!$A$1:$L$2336,6,FALSE)</f>
        <v>No</v>
      </c>
      <c r="H1854" s="25">
        <f>VLOOKUP(A1854,'Medical Examinations'!$A$1:$L$2336,7,FALSE)</f>
        <v>1</v>
      </c>
      <c r="I1854" t="str">
        <f>VLOOKUP(A1854,'Medical Examinations'!$A$1:$L$2336,8,FALSE)</f>
        <v>No</v>
      </c>
      <c r="J1854" t="str">
        <f>VLOOKUP(A1854,'Medical Examinations'!$A$1:$L$2336,11,FALSE)</f>
        <v>Over Weight</v>
      </c>
      <c r="K1854" t="str">
        <f>VLOOKUP(A1854,'Medical Examinations'!$A$1:$L$2336,12,FALSE)</f>
        <v>Normal</v>
      </c>
      <c r="L1854" t="str">
        <f>VLOOKUP(A1854,'Hospitalisation Details'!$A$1:$M$2344,12,FALSE)</f>
        <v>15-08-1992</v>
      </c>
      <c r="M1854">
        <f>VLOOKUP(A1854,'Hospitalisation Details'!$A$1:$M$2344,6,FALSE)</f>
        <v>4420.95</v>
      </c>
      <c r="N1854" t="str">
        <f>VLOOKUP(A1854,'Hospitalisation Details'!$A$1:$M$2344,7,FALSE)</f>
        <v>tier - 2</v>
      </c>
      <c r="O1854" t="str">
        <f>VLOOKUP(A1854,'Hospitalisation Details'!$A$1:$M$2344,8,FALSE)</f>
        <v>tier - 3</v>
      </c>
      <c r="P1854" t="str">
        <f>VLOOKUP(A1854,'Hospitalisation Details'!$A$1:$M$2344,9,FALSE)</f>
        <v>R1020</v>
      </c>
      <c r="Q1854">
        <f>VLOOKUP(A1854,'Hospitalisation Details'!$A$1:$M$2344,13,FALSE)</f>
        <v>30</v>
      </c>
    </row>
    <row r="1855" spans="1:17" ht="15.5" x14ac:dyDescent="0.35">
      <c r="A1855" s="21" t="s">
        <v>514</v>
      </c>
      <c r="B1855" t="str">
        <f>VLOOKUP('Customer Names'!A1855,'Customer Names'!$A$2:$C$2336,3,FALSE)</f>
        <v xml:space="preserve">  Debbie</v>
      </c>
      <c r="C1855">
        <f>VLOOKUP(A1855,'Medical Examinations'!$A$1:$L$2336,2, FALSE)</f>
        <v>27.72</v>
      </c>
      <c r="D1855">
        <f>VLOOKUP(A1855,'Medical Examinations'!$A$1:$L$2336,3,FALSE)</f>
        <v>5.03</v>
      </c>
      <c r="E1855" t="str">
        <f>VLOOKUP(A1855,'Medical Examinations'!$A$1:$L$2336,4,FALSE)</f>
        <v>yes</v>
      </c>
      <c r="F1855" t="str">
        <f>VLOOKUP(A1855,'Medical Examinations'!$A$1:$L$2336,5,FALSE)</f>
        <v>No</v>
      </c>
      <c r="G1855" t="str">
        <f>VLOOKUP(A1855,'Medical Examinations'!$A$1:$L$2336,6,FALSE)</f>
        <v>No</v>
      </c>
      <c r="H1855" s="25">
        <f>VLOOKUP(A1855,'Medical Examinations'!$A$1:$L$2336,7,FALSE)</f>
        <v>1</v>
      </c>
      <c r="I1855" t="str">
        <f>VLOOKUP(A1855,'Medical Examinations'!$A$1:$L$2336,8,FALSE)</f>
        <v>No</v>
      </c>
      <c r="J1855" t="str">
        <f>VLOOKUP(A1855,'Medical Examinations'!$A$1:$L$2336,11,FALSE)</f>
        <v>Over Weight</v>
      </c>
      <c r="K1855" t="str">
        <f>VLOOKUP(A1855,'Medical Examinations'!$A$1:$L$2336,12,FALSE)</f>
        <v>Normal</v>
      </c>
      <c r="L1855" t="str">
        <f>VLOOKUP(A1855,'Hospitalisation Details'!$A$1:$M$2344,12,FALSE)</f>
        <v>16-09-1988</v>
      </c>
      <c r="M1855">
        <f>VLOOKUP(A1855,'Hospitalisation Details'!$A$1:$M$2344,6,FALSE)</f>
        <v>4415.16</v>
      </c>
      <c r="N1855" t="str">
        <f>VLOOKUP(A1855,'Hospitalisation Details'!$A$1:$M$2344,7,FALSE)</f>
        <v>tier - 2</v>
      </c>
      <c r="O1855" t="str">
        <f>VLOOKUP(A1855,'Hospitalisation Details'!$A$1:$M$2344,8,FALSE)</f>
        <v>tier - 1</v>
      </c>
      <c r="P1855" t="str">
        <f>VLOOKUP(A1855,'Hospitalisation Details'!$A$1:$M$2344,9,FALSE)</f>
        <v>R1013</v>
      </c>
      <c r="Q1855">
        <f>VLOOKUP(A1855,'Hospitalisation Details'!$A$1:$M$2344,13,FALSE)</f>
        <v>34</v>
      </c>
    </row>
    <row r="1856" spans="1:17" ht="15.5" x14ac:dyDescent="0.35">
      <c r="A1856" s="21" t="s">
        <v>513</v>
      </c>
      <c r="B1856" t="str">
        <f>VLOOKUP('Customer Names'!A1856,'Customer Names'!$A$2:$C$2336,3,FALSE)</f>
        <v xml:space="preserve">  Mark D</v>
      </c>
      <c r="C1856">
        <f>VLOOKUP(A1856,'Medical Examinations'!$A$1:$L$2336,2, FALSE)</f>
        <v>31.5</v>
      </c>
      <c r="D1856">
        <f>VLOOKUP(A1856,'Medical Examinations'!$A$1:$L$2336,3,FALSE)</f>
        <v>9.6199999999999992</v>
      </c>
      <c r="E1856" t="str">
        <f>VLOOKUP(A1856,'Medical Examinations'!$A$1:$L$2336,4,FALSE)</f>
        <v>yes</v>
      </c>
      <c r="F1856" t="str">
        <f>VLOOKUP(A1856,'Medical Examinations'!$A$1:$L$2336,5,FALSE)</f>
        <v>No</v>
      </c>
      <c r="G1856" t="str">
        <f>VLOOKUP(A1856,'Medical Examinations'!$A$1:$L$2336,6,FALSE)</f>
        <v>No</v>
      </c>
      <c r="H1856" s="25">
        <f>VLOOKUP(A1856,'Medical Examinations'!$A$1:$L$2336,7,FALSE)</f>
        <v>1</v>
      </c>
      <c r="I1856" t="str">
        <f>VLOOKUP(A1856,'Medical Examinations'!$A$1:$L$2336,8,FALSE)</f>
        <v>No</v>
      </c>
      <c r="J1856" t="str">
        <f>VLOOKUP(A1856,'Medical Examinations'!$A$1:$L$2336,11,FALSE)</f>
        <v>Obesity</v>
      </c>
      <c r="K1856" t="str">
        <f>VLOOKUP(A1856,'Medical Examinations'!$A$1:$L$2336,12,FALSE)</f>
        <v>Diabetes</v>
      </c>
      <c r="L1856" t="str">
        <f>VLOOKUP(A1856,'Hospitalisation Details'!$A$1:$M$2344,12,FALSE)</f>
        <v>13-07-1986</v>
      </c>
      <c r="M1856">
        <f>VLOOKUP(A1856,'Hospitalisation Details'!$A$1:$M$2344,6,FALSE)</f>
        <v>4402.2299999999996</v>
      </c>
      <c r="N1856" t="str">
        <f>VLOOKUP(A1856,'Hospitalisation Details'!$A$1:$M$2344,7,FALSE)</f>
        <v>tier - 2</v>
      </c>
      <c r="O1856" t="str">
        <f>VLOOKUP(A1856,'Hospitalisation Details'!$A$1:$M$2344,8,FALSE)</f>
        <v>tier - 2</v>
      </c>
      <c r="P1856" t="str">
        <f>VLOOKUP(A1856,'Hospitalisation Details'!$A$1:$M$2344,9,FALSE)</f>
        <v>R1011</v>
      </c>
      <c r="Q1856">
        <f>VLOOKUP(A1856,'Hospitalisation Details'!$A$1:$M$2344,13,FALSE)</f>
        <v>37</v>
      </c>
    </row>
    <row r="1857" spans="1:17" ht="15.5" x14ac:dyDescent="0.35">
      <c r="A1857" s="21" t="s">
        <v>512</v>
      </c>
      <c r="B1857" t="str">
        <f>VLOOKUP('Customer Names'!A1857,'Customer Names'!$A$2:$C$2336,3,FALSE)</f>
        <v xml:space="preserve">  Christopher</v>
      </c>
      <c r="C1857">
        <f>VLOOKUP(A1857,'Medical Examinations'!$A$1:$L$2336,2, FALSE)</f>
        <v>29.7</v>
      </c>
      <c r="D1857">
        <f>VLOOKUP(A1857,'Medical Examinations'!$A$1:$L$2336,3,FALSE)</f>
        <v>6.77</v>
      </c>
      <c r="E1857" t="str">
        <f>VLOOKUP(A1857,'Medical Examinations'!$A$1:$L$2336,4,FALSE)</f>
        <v>yes</v>
      </c>
      <c r="F1857" t="str">
        <f>VLOOKUP(A1857,'Medical Examinations'!$A$1:$L$2336,5,FALSE)</f>
        <v>No</v>
      </c>
      <c r="G1857" t="str">
        <f>VLOOKUP(A1857,'Medical Examinations'!$A$1:$L$2336,6,FALSE)</f>
        <v>No</v>
      </c>
      <c r="H1857" s="25">
        <f>VLOOKUP(A1857,'Medical Examinations'!$A$1:$L$2336,7,FALSE)</f>
        <v>1</v>
      </c>
      <c r="I1857" t="str">
        <f>VLOOKUP(A1857,'Medical Examinations'!$A$1:$L$2336,8,FALSE)</f>
        <v>No</v>
      </c>
      <c r="J1857" t="str">
        <f>VLOOKUP(A1857,'Medical Examinations'!$A$1:$L$2336,11,FALSE)</f>
        <v>Over Weight</v>
      </c>
      <c r="K1857" t="str">
        <f>VLOOKUP(A1857,'Medical Examinations'!$A$1:$L$2336,12,FALSE)</f>
        <v>Diabetes</v>
      </c>
      <c r="L1857" t="str">
        <f>VLOOKUP(A1857,'Hospitalisation Details'!$A$1:$M$2344,12,FALSE)</f>
        <v>11-08-1986</v>
      </c>
      <c r="M1857">
        <f>VLOOKUP(A1857,'Hospitalisation Details'!$A$1:$M$2344,6,FALSE)</f>
        <v>4399.7299999999996</v>
      </c>
      <c r="N1857" t="str">
        <f>VLOOKUP(A1857,'Hospitalisation Details'!$A$1:$M$2344,7,FALSE)</f>
        <v>tier - 3</v>
      </c>
      <c r="O1857" t="str">
        <f>VLOOKUP(A1857,'Hospitalisation Details'!$A$1:$M$2344,8,FALSE)</f>
        <v>tier - 2</v>
      </c>
      <c r="P1857" t="str">
        <f>VLOOKUP(A1857,'Hospitalisation Details'!$A$1:$M$2344,9,FALSE)</f>
        <v>R1013</v>
      </c>
      <c r="Q1857">
        <f>VLOOKUP(A1857,'Hospitalisation Details'!$A$1:$M$2344,13,FALSE)</f>
        <v>36</v>
      </c>
    </row>
    <row r="1858" spans="1:17" ht="15.5" x14ac:dyDescent="0.35">
      <c r="A1858" s="21" t="s">
        <v>511</v>
      </c>
      <c r="B1858" t="str">
        <f>VLOOKUP('Customer Names'!A1858,'Customer Names'!$A$2:$C$2336,3,FALSE)</f>
        <v xml:space="preserve">  Daniell L</v>
      </c>
      <c r="C1858">
        <f>VLOOKUP(A1858,'Medical Examinations'!$A$1:$L$2336,2, FALSE)</f>
        <v>21.26</v>
      </c>
      <c r="D1858">
        <f>VLOOKUP(A1858,'Medical Examinations'!$A$1:$L$2336,3,FALSE)</f>
        <v>5.36</v>
      </c>
      <c r="E1858" t="str">
        <f>VLOOKUP(A1858,'Medical Examinations'!$A$1:$L$2336,4,FALSE)</f>
        <v>yes</v>
      </c>
      <c r="F1858" t="str">
        <f>VLOOKUP(A1858,'Medical Examinations'!$A$1:$L$2336,5,FALSE)</f>
        <v>No</v>
      </c>
      <c r="G1858" t="str">
        <f>VLOOKUP(A1858,'Medical Examinations'!$A$1:$L$2336,6,FALSE)</f>
        <v>No</v>
      </c>
      <c r="H1858" s="25">
        <f>VLOOKUP(A1858,'Medical Examinations'!$A$1:$L$2336,7,FALSE)</f>
        <v>1</v>
      </c>
      <c r="I1858" t="str">
        <f>VLOOKUP(A1858,'Medical Examinations'!$A$1:$L$2336,8,FALSE)</f>
        <v>No</v>
      </c>
      <c r="J1858" t="str">
        <f>VLOOKUP(A1858,'Medical Examinations'!$A$1:$L$2336,11,FALSE)</f>
        <v>Normal Weight</v>
      </c>
      <c r="K1858" t="str">
        <f>VLOOKUP(A1858,'Medical Examinations'!$A$1:$L$2336,12,FALSE)</f>
        <v>Normal</v>
      </c>
      <c r="L1858" t="str">
        <f>VLOOKUP(A1858,'Hospitalisation Details'!$A$1:$M$2344,12,FALSE)</f>
        <v>18-07-1988</v>
      </c>
      <c r="M1858">
        <f>VLOOKUP(A1858,'Hospitalisation Details'!$A$1:$M$2344,6,FALSE)</f>
        <v>4397.3100000000004</v>
      </c>
      <c r="N1858" t="str">
        <f>VLOOKUP(A1858,'Hospitalisation Details'!$A$1:$M$2344,7,FALSE)</f>
        <v>tier - 2</v>
      </c>
      <c r="O1858" t="str">
        <f>VLOOKUP(A1858,'Hospitalisation Details'!$A$1:$M$2344,8,FALSE)</f>
        <v>tier - 2</v>
      </c>
      <c r="P1858" t="str">
        <f>VLOOKUP(A1858,'Hospitalisation Details'!$A$1:$M$2344,9,FALSE)</f>
        <v>R1013</v>
      </c>
      <c r="Q1858">
        <f>VLOOKUP(A1858,'Hospitalisation Details'!$A$1:$M$2344,13,FALSE)</f>
        <v>35</v>
      </c>
    </row>
    <row r="1859" spans="1:17" ht="15.5" x14ac:dyDescent="0.35">
      <c r="A1859" s="21" t="s">
        <v>510</v>
      </c>
      <c r="B1859" t="str">
        <f>VLOOKUP('Customer Names'!A1859,'Customer Names'!$A$2:$C$2336,3,FALSE)</f>
        <v xml:space="preserve">  Janne</v>
      </c>
      <c r="C1859">
        <f>VLOOKUP(A1859,'Medical Examinations'!$A$1:$L$2336,2, FALSE)</f>
        <v>17.09</v>
      </c>
      <c r="D1859">
        <f>VLOOKUP(A1859,'Medical Examinations'!$A$1:$L$2336,3,FALSE)</f>
        <v>5.69</v>
      </c>
      <c r="E1859" t="str">
        <f>VLOOKUP(A1859,'Medical Examinations'!$A$1:$L$2336,4,FALSE)</f>
        <v>No</v>
      </c>
      <c r="F1859" t="str">
        <f>VLOOKUP(A1859,'Medical Examinations'!$A$1:$L$2336,5,FALSE)</f>
        <v>No</v>
      </c>
      <c r="G1859" t="str">
        <f>VLOOKUP(A1859,'Medical Examinations'!$A$1:$L$2336,6,FALSE)</f>
        <v>No</v>
      </c>
      <c r="H1859" s="25">
        <f>VLOOKUP(A1859,'Medical Examinations'!$A$1:$L$2336,7,FALSE)</f>
        <v>0</v>
      </c>
      <c r="I1859" t="str">
        <f>VLOOKUP(A1859,'Medical Examinations'!$A$1:$L$2336,8,FALSE)</f>
        <v>No</v>
      </c>
      <c r="J1859" t="str">
        <f>VLOOKUP(A1859,'Medical Examinations'!$A$1:$L$2336,11,FALSE)</f>
        <v>Underweight</v>
      </c>
      <c r="K1859" t="str">
        <f>VLOOKUP(A1859,'Medical Examinations'!$A$1:$L$2336,12,FALSE)</f>
        <v>Normal</v>
      </c>
      <c r="L1859" t="str">
        <f>VLOOKUP(A1859,'Hospitalisation Details'!$A$1:$M$2344,12,FALSE)</f>
        <v>29-06-1982</v>
      </c>
      <c r="M1859">
        <f>VLOOKUP(A1859,'Hospitalisation Details'!$A$1:$M$2344,6,FALSE)</f>
        <v>4392.7</v>
      </c>
      <c r="N1859" t="str">
        <f>VLOOKUP(A1859,'Hospitalisation Details'!$A$1:$M$2344,7,FALSE)</f>
        <v>tier - 2</v>
      </c>
      <c r="O1859" t="str">
        <f>VLOOKUP(A1859,'Hospitalisation Details'!$A$1:$M$2344,8,FALSE)</f>
        <v>tier - 2</v>
      </c>
      <c r="P1859" t="str">
        <f>VLOOKUP(A1859,'Hospitalisation Details'!$A$1:$M$2344,9,FALSE)</f>
        <v>R1013</v>
      </c>
      <c r="Q1859">
        <f>VLOOKUP(A1859,'Hospitalisation Details'!$A$1:$M$2344,13,FALSE)</f>
        <v>41</v>
      </c>
    </row>
    <row r="1860" spans="1:17" ht="15.5" x14ac:dyDescent="0.35">
      <c r="A1860" s="21" t="s">
        <v>509</v>
      </c>
      <c r="B1860" t="str">
        <f>VLOOKUP('Customer Names'!A1860,'Customer Names'!$A$2:$C$2336,3,FALSE)</f>
        <v xml:space="preserve">  Martina</v>
      </c>
      <c r="C1860">
        <f>VLOOKUP(A1860,'Medical Examinations'!$A$1:$L$2336,2, FALSE)</f>
        <v>24.3</v>
      </c>
      <c r="D1860">
        <f>VLOOKUP(A1860,'Medical Examinations'!$A$1:$L$2336,3,FALSE)</f>
        <v>4.9000000000000004</v>
      </c>
      <c r="E1860" t="str">
        <f>VLOOKUP(A1860,'Medical Examinations'!$A$1:$L$2336,4,FALSE)</f>
        <v>yes</v>
      </c>
      <c r="F1860" t="str">
        <f>VLOOKUP(A1860,'Medical Examinations'!$A$1:$L$2336,5,FALSE)</f>
        <v>No</v>
      </c>
      <c r="G1860" t="str">
        <f>VLOOKUP(A1860,'Medical Examinations'!$A$1:$L$2336,6,FALSE)</f>
        <v>Yes</v>
      </c>
      <c r="H1860" s="25">
        <f>VLOOKUP(A1860,'Medical Examinations'!$A$1:$L$2336,7,FALSE)</f>
        <v>1</v>
      </c>
      <c r="I1860" t="str">
        <f>VLOOKUP(A1860,'Medical Examinations'!$A$1:$L$2336,8,FALSE)</f>
        <v>No</v>
      </c>
      <c r="J1860" t="str">
        <f>VLOOKUP(A1860,'Medical Examinations'!$A$1:$L$2336,11,FALSE)</f>
        <v>Normal Weight</v>
      </c>
      <c r="K1860" t="str">
        <f>VLOOKUP(A1860,'Medical Examinations'!$A$1:$L$2336,12,FALSE)</f>
        <v>Normal</v>
      </c>
      <c r="L1860" t="str">
        <f>VLOOKUP(A1860,'Hospitalisation Details'!$A$1:$M$2344,12,FALSE)</f>
        <v>29-11-1997</v>
      </c>
      <c r="M1860">
        <f>VLOOKUP(A1860,'Hospitalisation Details'!$A$1:$M$2344,6,FALSE)</f>
        <v>4391.6499999999996</v>
      </c>
      <c r="N1860" t="str">
        <f>VLOOKUP(A1860,'Hospitalisation Details'!$A$1:$M$2344,7,FALSE)</f>
        <v>tier - 2</v>
      </c>
      <c r="O1860" t="str">
        <f>VLOOKUP(A1860,'Hospitalisation Details'!$A$1:$M$2344,8,FALSE)</f>
        <v>tier - 2</v>
      </c>
      <c r="P1860" t="str">
        <f>VLOOKUP(A1860,'Hospitalisation Details'!$A$1:$M$2344,9,FALSE)</f>
        <v>R1011</v>
      </c>
      <c r="Q1860">
        <f>VLOOKUP(A1860,'Hospitalisation Details'!$A$1:$M$2344,13,FALSE)</f>
        <v>25</v>
      </c>
    </row>
    <row r="1861" spans="1:17" ht="15.5" x14ac:dyDescent="0.35">
      <c r="A1861" s="21" t="s">
        <v>508</v>
      </c>
      <c r="B1861" t="str">
        <f>VLOOKUP('Customer Names'!A1861,'Customer Names'!$A$2:$C$2336,3,FALSE)</f>
        <v xml:space="preserve">  Elizabeth L</v>
      </c>
      <c r="C1861">
        <f>VLOOKUP(A1861,'Medical Examinations'!$A$1:$L$2336,2, FALSE)</f>
        <v>29.734999999999999</v>
      </c>
      <c r="D1861">
        <f>VLOOKUP(A1861,'Medical Examinations'!$A$1:$L$2336,3,FALSE)</f>
        <v>5.78</v>
      </c>
      <c r="E1861" t="str">
        <f>VLOOKUP(A1861,'Medical Examinations'!$A$1:$L$2336,4,FALSE)</f>
        <v>No</v>
      </c>
      <c r="F1861" t="str">
        <f>VLOOKUP(A1861,'Medical Examinations'!$A$1:$L$2336,5,FALSE)</f>
        <v>No</v>
      </c>
      <c r="G1861" t="str">
        <f>VLOOKUP(A1861,'Medical Examinations'!$A$1:$L$2336,6,FALSE)</f>
        <v>No</v>
      </c>
      <c r="H1861" s="25">
        <f>VLOOKUP(A1861,'Medical Examinations'!$A$1:$L$2336,7,FALSE)</f>
        <v>0</v>
      </c>
      <c r="I1861" t="str">
        <f>VLOOKUP(A1861,'Medical Examinations'!$A$1:$L$2336,8,FALSE)</f>
        <v>No</v>
      </c>
      <c r="J1861" t="str">
        <f>VLOOKUP(A1861,'Medical Examinations'!$A$1:$L$2336,11,FALSE)</f>
        <v>Over Weight</v>
      </c>
      <c r="K1861" t="str">
        <f>VLOOKUP(A1861,'Medical Examinations'!$A$1:$L$2336,12,FALSE)</f>
        <v>Prediabetes</v>
      </c>
      <c r="L1861" t="str">
        <f>VLOOKUP(A1861,'Hospitalisation Details'!$A$1:$M$2344,12,FALSE)</f>
        <v>28-08-1990</v>
      </c>
      <c r="M1861">
        <f>VLOOKUP(A1861,'Hospitalisation Details'!$A$1:$M$2344,6,FALSE)</f>
        <v>4357.04</v>
      </c>
      <c r="N1861" t="str">
        <f>VLOOKUP(A1861,'Hospitalisation Details'!$A$1:$M$2344,7,FALSE)</f>
        <v>tier - 2</v>
      </c>
      <c r="O1861" t="str">
        <f>VLOOKUP(A1861,'Hospitalisation Details'!$A$1:$M$2344,8,FALSE)</f>
        <v>tier - 3</v>
      </c>
      <c r="P1861" t="str">
        <f>VLOOKUP(A1861,'Hospitalisation Details'!$A$1:$M$2344,9,FALSE)</f>
        <v>R1012</v>
      </c>
      <c r="Q1861">
        <f>VLOOKUP(A1861,'Hospitalisation Details'!$A$1:$M$2344,13,FALSE)</f>
        <v>32</v>
      </c>
    </row>
    <row r="1862" spans="1:17" ht="15.5" x14ac:dyDescent="0.35">
      <c r="A1862" s="21" t="s">
        <v>507</v>
      </c>
      <c r="B1862" t="str">
        <f>VLOOKUP('Customer Names'!A1862,'Customer Names'!$A$2:$C$2336,3,FALSE)</f>
        <v xml:space="preserve">  Stephanie C</v>
      </c>
      <c r="C1862">
        <f>VLOOKUP(A1862,'Medical Examinations'!$A$1:$L$2336,2, FALSE)</f>
        <v>29.26</v>
      </c>
      <c r="D1862">
        <f>VLOOKUP(A1862,'Medical Examinations'!$A$1:$L$2336,3,FALSE)</f>
        <v>4.7</v>
      </c>
      <c r="E1862" t="str">
        <f>VLOOKUP(A1862,'Medical Examinations'!$A$1:$L$2336,4,FALSE)</f>
        <v>No</v>
      </c>
      <c r="F1862" t="str">
        <f>VLOOKUP(A1862,'Medical Examinations'!$A$1:$L$2336,5,FALSE)</f>
        <v>No</v>
      </c>
      <c r="G1862" t="str">
        <f>VLOOKUP(A1862,'Medical Examinations'!$A$1:$L$2336,6,FALSE)</f>
        <v>No</v>
      </c>
      <c r="H1862" s="25">
        <f>VLOOKUP(A1862,'Medical Examinations'!$A$1:$L$2336,7,FALSE)</f>
        <v>0</v>
      </c>
      <c r="I1862" t="str">
        <f>VLOOKUP(A1862,'Medical Examinations'!$A$1:$L$2336,8,FALSE)</f>
        <v>No</v>
      </c>
      <c r="J1862" t="str">
        <f>VLOOKUP(A1862,'Medical Examinations'!$A$1:$L$2336,11,FALSE)</f>
        <v>Over Weight</v>
      </c>
      <c r="K1862" t="str">
        <f>VLOOKUP(A1862,'Medical Examinations'!$A$1:$L$2336,12,FALSE)</f>
        <v>Normal</v>
      </c>
      <c r="L1862" t="str">
        <f>VLOOKUP(A1862,'Hospitalisation Details'!$A$1:$M$2344,12,FALSE)</f>
        <v>13-09-1991</v>
      </c>
      <c r="M1862">
        <f>VLOOKUP(A1862,'Hospitalisation Details'!$A$1:$M$2344,6,FALSE)</f>
        <v>4350.51</v>
      </c>
      <c r="N1862" t="str">
        <f>VLOOKUP(A1862,'Hospitalisation Details'!$A$1:$M$2344,7,FALSE)</f>
        <v>tier - 2</v>
      </c>
      <c r="O1862" t="str">
        <f>VLOOKUP(A1862,'Hospitalisation Details'!$A$1:$M$2344,8,FALSE)</f>
        <v>tier - 2</v>
      </c>
      <c r="P1862" t="str">
        <f>VLOOKUP(A1862,'Hospitalisation Details'!$A$1:$M$2344,9,FALSE)</f>
        <v>R1013</v>
      </c>
      <c r="Q1862">
        <f>VLOOKUP(A1862,'Hospitalisation Details'!$A$1:$M$2344,13,FALSE)</f>
        <v>31</v>
      </c>
    </row>
    <row r="1863" spans="1:17" ht="15.5" x14ac:dyDescent="0.35">
      <c r="A1863" s="21" t="s">
        <v>506</v>
      </c>
      <c r="B1863" t="str">
        <f>VLOOKUP('Customer Names'!A1863,'Customer Names'!$A$2:$C$2336,3,FALSE)</f>
        <v xml:space="preserve">  Katie</v>
      </c>
      <c r="C1863">
        <f>VLOOKUP(A1863,'Medical Examinations'!$A$1:$L$2336,2, FALSE)</f>
        <v>33</v>
      </c>
      <c r="D1863">
        <f>VLOOKUP(A1863,'Medical Examinations'!$A$1:$L$2336,3,FALSE)</f>
        <v>6.28</v>
      </c>
      <c r="E1863" t="str">
        <f>VLOOKUP(A1863,'Medical Examinations'!$A$1:$L$2336,4,FALSE)</f>
        <v>No</v>
      </c>
      <c r="F1863" t="str">
        <f>VLOOKUP(A1863,'Medical Examinations'!$A$1:$L$2336,5,FALSE)</f>
        <v>No</v>
      </c>
      <c r="G1863" t="str">
        <f>VLOOKUP(A1863,'Medical Examinations'!$A$1:$L$2336,6,FALSE)</f>
        <v>No</v>
      </c>
      <c r="H1863" s="25">
        <f>VLOOKUP(A1863,'Medical Examinations'!$A$1:$L$2336,7,FALSE)</f>
        <v>0</v>
      </c>
      <c r="I1863" t="str">
        <f>VLOOKUP(A1863,'Medical Examinations'!$A$1:$L$2336,8,FALSE)</f>
        <v>No</v>
      </c>
      <c r="J1863" t="str">
        <f>VLOOKUP(A1863,'Medical Examinations'!$A$1:$L$2336,11,FALSE)</f>
        <v>Obesity</v>
      </c>
      <c r="K1863" t="str">
        <f>VLOOKUP(A1863,'Medical Examinations'!$A$1:$L$2336,12,FALSE)</f>
        <v>Prediabetes</v>
      </c>
      <c r="L1863" t="str">
        <f>VLOOKUP(A1863,'Hospitalisation Details'!$A$1:$M$2344,12,FALSE)</f>
        <v>01-11-1994</v>
      </c>
      <c r="M1863">
        <f>VLOOKUP(A1863,'Hospitalisation Details'!$A$1:$M$2344,6,FALSE)</f>
        <v>4349.46</v>
      </c>
      <c r="N1863" t="str">
        <f>VLOOKUP(A1863,'Hospitalisation Details'!$A$1:$M$2344,7,FALSE)</f>
        <v>tier - 2</v>
      </c>
      <c r="O1863" t="str">
        <f>VLOOKUP(A1863,'Hospitalisation Details'!$A$1:$M$2344,8,FALSE)</f>
        <v>tier - 2</v>
      </c>
      <c r="P1863" t="str">
        <f>VLOOKUP(A1863,'Hospitalisation Details'!$A$1:$M$2344,9,FALSE)</f>
        <v>R1013</v>
      </c>
      <c r="Q1863">
        <f>VLOOKUP(A1863,'Hospitalisation Details'!$A$1:$M$2344,13,FALSE)</f>
        <v>28</v>
      </c>
    </row>
    <row r="1864" spans="1:17" ht="15.5" x14ac:dyDescent="0.35">
      <c r="A1864" s="21" t="s">
        <v>505</v>
      </c>
      <c r="B1864" t="str">
        <f>VLOOKUP('Customer Names'!A1864,'Customer Names'!$A$2:$C$2336,3,FALSE)</f>
        <v xml:space="preserve">  Callie</v>
      </c>
      <c r="C1864">
        <f>VLOOKUP(A1864,'Medical Examinations'!$A$1:$L$2336,2, FALSE)</f>
        <v>31.065000000000001</v>
      </c>
      <c r="D1864">
        <f>VLOOKUP(A1864,'Medical Examinations'!$A$1:$L$2336,3,FALSE)</f>
        <v>4.2300000000000004</v>
      </c>
      <c r="E1864" t="str">
        <f>VLOOKUP(A1864,'Medical Examinations'!$A$1:$L$2336,4,FALSE)</f>
        <v>No</v>
      </c>
      <c r="F1864" t="str">
        <f>VLOOKUP(A1864,'Medical Examinations'!$A$1:$L$2336,5,FALSE)</f>
        <v>No</v>
      </c>
      <c r="G1864" t="str">
        <f>VLOOKUP(A1864,'Medical Examinations'!$A$1:$L$2336,6,FALSE)</f>
        <v>No</v>
      </c>
      <c r="H1864" s="25">
        <f>VLOOKUP(A1864,'Medical Examinations'!$A$1:$L$2336,7,FALSE)</f>
        <v>0</v>
      </c>
      <c r="I1864" t="str">
        <f>VLOOKUP(A1864,'Medical Examinations'!$A$1:$L$2336,8,FALSE)</f>
        <v>No</v>
      </c>
      <c r="J1864" t="str">
        <f>VLOOKUP(A1864,'Medical Examinations'!$A$1:$L$2336,11,FALSE)</f>
        <v>Obesity</v>
      </c>
      <c r="K1864" t="str">
        <f>VLOOKUP(A1864,'Medical Examinations'!$A$1:$L$2336,12,FALSE)</f>
        <v>Normal</v>
      </c>
      <c r="L1864" t="str">
        <f>VLOOKUP(A1864,'Hospitalisation Details'!$A$1:$M$2344,12,FALSE)</f>
        <v>01-06-1991</v>
      </c>
      <c r="M1864">
        <f>VLOOKUP(A1864,'Hospitalisation Details'!$A$1:$M$2344,6,FALSE)</f>
        <v>4347.0200000000004</v>
      </c>
      <c r="N1864" t="str">
        <f>VLOOKUP(A1864,'Hospitalisation Details'!$A$1:$M$2344,7,FALSE)</f>
        <v>tier - 2</v>
      </c>
      <c r="O1864" t="str">
        <f>VLOOKUP(A1864,'Hospitalisation Details'!$A$1:$M$2344,8,FALSE)</f>
        <v>tier - 1</v>
      </c>
      <c r="P1864" t="str">
        <f>VLOOKUP(A1864,'Hospitalisation Details'!$A$1:$M$2344,9,FALSE)</f>
        <v>R1024</v>
      </c>
      <c r="Q1864">
        <f>VLOOKUP(A1864,'Hospitalisation Details'!$A$1:$M$2344,13,FALSE)</f>
        <v>32</v>
      </c>
    </row>
    <row r="1865" spans="1:17" ht="15.5" x14ac:dyDescent="0.35">
      <c r="A1865" s="21" t="s">
        <v>504</v>
      </c>
      <c r="B1865" t="str">
        <f>VLOOKUP('Customer Names'!A1865,'Customer Names'!$A$2:$C$2336,3,FALSE)</f>
        <v xml:space="preserve">  Inna</v>
      </c>
      <c r="C1865">
        <f>VLOOKUP(A1865,'Medical Examinations'!$A$1:$L$2336,2, FALSE)</f>
        <v>26.51</v>
      </c>
      <c r="D1865">
        <f>VLOOKUP(A1865,'Medical Examinations'!$A$1:$L$2336,3,FALSE)</f>
        <v>6.17</v>
      </c>
      <c r="E1865" t="str">
        <f>VLOOKUP(A1865,'Medical Examinations'!$A$1:$L$2336,4,FALSE)</f>
        <v>No</v>
      </c>
      <c r="F1865" t="str">
        <f>VLOOKUP(A1865,'Medical Examinations'!$A$1:$L$2336,5,FALSE)</f>
        <v>No</v>
      </c>
      <c r="G1865" t="str">
        <f>VLOOKUP(A1865,'Medical Examinations'!$A$1:$L$2336,6,FALSE)</f>
        <v>No</v>
      </c>
      <c r="H1865" s="25">
        <f>VLOOKUP(A1865,'Medical Examinations'!$A$1:$L$2336,7,FALSE)</f>
        <v>0</v>
      </c>
      <c r="I1865" t="str">
        <f>VLOOKUP(A1865,'Medical Examinations'!$A$1:$L$2336,8,FALSE)</f>
        <v>No</v>
      </c>
      <c r="J1865" t="str">
        <f>VLOOKUP(A1865,'Medical Examinations'!$A$1:$L$2336,11,FALSE)</f>
        <v>Over Weight</v>
      </c>
      <c r="K1865" t="str">
        <f>VLOOKUP(A1865,'Medical Examinations'!$A$1:$L$2336,12,FALSE)</f>
        <v>Prediabetes</v>
      </c>
      <c r="L1865" t="str">
        <f>VLOOKUP(A1865,'Hospitalisation Details'!$A$1:$M$2344,12,FALSE)</f>
        <v>26-10-1994</v>
      </c>
      <c r="M1865">
        <f>VLOOKUP(A1865,'Hospitalisation Details'!$A$1:$M$2344,6,FALSE)</f>
        <v>4340.4399999999996</v>
      </c>
      <c r="N1865" t="str">
        <f>VLOOKUP(A1865,'Hospitalisation Details'!$A$1:$M$2344,7,FALSE)</f>
        <v>tier - 2</v>
      </c>
      <c r="O1865" t="str">
        <f>VLOOKUP(A1865,'Hospitalisation Details'!$A$1:$M$2344,8,FALSE)</f>
        <v>tier - 1</v>
      </c>
      <c r="P1865" t="str">
        <f>VLOOKUP(A1865,'Hospitalisation Details'!$A$1:$M$2344,9,FALSE)</f>
        <v>R1013</v>
      </c>
      <c r="Q1865">
        <f>VLOOKUP(A1865,'Hospitalisation Details'!$A$1:$M$2344,13,FALSE)</f>
        <v>28</v>
      </c>
    </row>
    <row r="1866" spans="1:17" ht="15.5" x14ac:dyDescent="0.35">
      <c r="A1866" s="21" t="s">
        <v>503</v>
      </c>
      <c r="B1866" t="str">
        <f>VLOOKUP('Customer Names'!A1866,'Customer Names'!$A$2:$C$2336,3,FALSE)</f>
        <v xml:space="preserve">  Mary K</v>
      </c>
      <c r="C1866">
        <f>VLOOKUP(A1866,'Medical Examinations'!$A$1:$L$2336,2, FALSE)</f>
        <v>28.88</v>
      </c>
      <c r="D1866">
        <f>VLOOKUP(A1866,'Medical Examinations'!$A$1:$L$2336,3,FALSE)</f>
        <v>4.96</v>
      </c>
      <c r="E1866" t="str">
        <f>VLOOKUP(A1866,'Medical Examinations'!$A$1:$L$2336,4,FALSE)</f>
        <v>No</v>
      </c>
      <c r="F1866" t="str">
        <f>VLOOKUP(A1866,'Medical Examinations'!$A$1:$L$2336,5,FALSE)</f>
        <v>No</v>
      </c>
      <c r="G1866" t="str">
        <f>VLOOKUP(A1866,'Medical Examinations'!$A$1:$L$2336,6,FALSE)</f>
        <v>No</v>
      </c>
      <c r="H1866" s="25">
        <f>VLOOKUP(A1866,'Medical Examinations'!$A$1:$L$2336,7,FALSE)</f>
        <v>0</v>
      </c>
      <c r="I1866" t="str">
        <f>VLOOKUP(A1866,'Medical Examinations'!$A$1:$L$2336,8,FALSE)</f>
        <v>No</v>
      </c>
      <c r="J1866" t="str">
        <f>VLOOKUP(A1866,'Medical Examinations'!$A$1:$L$2336,11,FALSE)</f>
        <v>Over Weight</v>
      </c>
      <c r="K1866" t="str">
        <f>VLOOKUP(A1866,'Medical Examinations'!$A$1:$L$2336,12,FALSE)</f>
        <v>Normal</v>
      </c>
      <c r="L1866" t="str">
        <f>VLOOKUP(A1866,'Hospitalisation Details'!$A$1:$M$2344,12,FALSE)</f>
        <v>02-11-1994</v>
      </c>
      <c r="M1866">
        <f>VLOOKUP(A1866,'Hospitalisation Details'!$A$1:$M$2344,6,FALSE)</f>
        <v>4337.74</v>
      </c>
      <c r="N1866" t="str">
        <f>VLOOKUP(A1866,'Hospitalisation Details'!$A$1:$M$2344,7,FALSE)</f>
        <v>tier - 2</v>
      </c>
      <c r="O1866" t="str">
        <f>VLOOKUP(A1866,'Hospitalisation Details'!$A$1:$M$2344,8,FALSE)</f>
        <v>tier - 1</v>
      </c>
      <c r="P1866" t="str">
        <f>VLOOKUP(A1866,'Hospitalisation Details'!$A$1:$M$2344,9,FALSE)</f>
        <v>R1024</v>
      </c>
      <c r="Q1866">
        <f>VLOOKUP(A1866,'Hospitalisation Details'!$A$1:$M$2344,13,FALSE)</f>
        <v>28</v>
      </c>
    </row>
    <row r="1867" spans="1:17" ht="15.5" x14ac:dyDescent="0.35">
      <c r="A1867" s="21" t="s">
        <v>502</v>
      </c>
      <c r="B1867" t="str">
        <f>VLOOKUP('Customer Names'!A1867,'Customer Names'!$A$2:$C$2336,3,FALSE)</f>
        <v xml:space="preserve">  Samuel M</v>
      </c>
      <c r="C1867">
        <f>VLOOKUP(A1867,'Medical Examinations'!$A$1:$L$2336,2, FALSE)</f>
        <v>35.814999999999998</v>
      </c>
      <c r="D1867">
        <f>VLOOKUP(A1867,'Medical Examinations'!$A$1:$L$2336,3,FALSE)</f>
        <v>5.1100000000000003</v>
      </c>
      <c r="E1867" t="str">
        <f>VLOOKUP(A1867,'Medical Examinations'!$A$1:$L$2336,4,FALSE)</f>
        <v>yes</v>
      </c>
      <c r="F1867" t="str">
        <f>VLOOKUP(A1867,'Medical Examinations'!$A$1:$L$2336,5,FALSE)</f>
        <v>No</v>
      </c>
      <c r="G1867" t="str">
        <f>VLOOKUP(A1867,'Medical Examinations'!$A$1:$L$2336,6,FALSE)</f>
        <v>No</v>
      </c>
      <c r="H1867" s="25">
        <f>VLOOKUP(A1867,'Medical Examinations'!$A$1:$L$2336,7,FALSE)</f>
        <v>1</v>
      </c>
      <c r="I1867" t="str">
        <f>VLOOKUP(A1867,'Medical Examinations'!$A$1:$L$2336,8,FALSE)</f>
        <v>No</v>
      </c>
      <c r="J1867" t="str">
        <f>VLOOKUP(A1867,'Medical Examinations'!$A$1:$L$2336,11,FALSE)</f>
        <v>Obesity</v>
      </c>
      <c r="K1867" t="str">
        <f>VLOOKUP(A1867,'Medical Examinations'!$A$1:$L$2336,12,FALSE)</f>
        <v>Normal</v>
      </c>
      <c r="L1867" t="str">
        <f>VLOOKUP(A1867,'Hospitalisation Details'!$A$1:$M$2344,12,FALSE)</f>
        <v>19-12-1988</v>
      </c>
      <c r="M1867">
        <f>VLOOKUP(A1867,'Hospitalisation Details'!$A$1:$M$2344,6,FALSE)</f>
        <v>4320.41</v>
      </c>
      <c r="N1867" t="str">
        <f>VLOOKUP(A1867,'Hospitalisation Details'!$A$1:$M$2344,7,FALSE)</f>
        <v>tier - 2</v>
      </c>
      <c r="O1867" t="str">
        <f>VLOOKUP(A1867,'Hospitalisation Details'!$A$1:$M$2344,8,FALSE)</f>
        <v>tier - 1</v>
      </c>
      <c r="P1867" t="str">
        <f>VLOOKUP(A1867,'Hospitalisation Details'!$A$1:$M$2344,9,FALSE)</f>
        <v>R1012</v>
      </c>
      <c r="Q1867">
        <f>VLOOKUP(A1867,'Hospitalisation Details'!$A$1:$M$2344,13,FALSE)</f>
        <v>34</v>
      </c>
    </row>
    <row r="1868" spans="1:17" ht="15.5" x14ac:dyDescent="0.35">
      <c r="A1868" s="21" t="s">
        <v>501</v>
      </c>
      <c r="B1868" t="str">
        <f>VLOOKUP('Customer Names'!A1868,'Customer Names'!$A$2:$C$2336,3,FALSE)</f>
        <v xml:space="preserve">  Kimberly</v>
      </c>
      <c r="C1868">
        <f>VLOOKUP(A1868,'Medical Examinations'!$A$1:$L$2336,2, FALSE)</f>
        <v>21.28</v>
      </c>
      <c r="D1868">
        <f>VLOOKUP(A1868,'Medical Examinations'!$A$1:$L$2336,3,FALSE)</f>
        <v>4.05</v>
      </c>
      <c r="E1868" t="str">
        <f>VLOOKUP(A1868,'Medical Examinations'!$A$1:$L$2336,4,FALSE)</f>
        <v>No</v>
      </c>
      <c r="F1868" t="str">
        <f>VLOOKUP(A1868,'Medical Examinations'!$A$1:$L$2336,5,FALSE)</f>
        <v>yes</v>
      </c>
      <c r="G1868" t="str">
        <f>VLOOKUP(A1868,'Medical Examinations'!$A$1:$L$2336,6,FALSE)</f>
        <v>No</v>
      </c>
      <c r="H1868" s="25">
        <f>VLOOKUP(A1868,'Medical Examinations'!$A$1:$L$2336,7,FALSE)</f>
        <v>1</v>
      </c>
      <c r="I1868" t="str">
        <f>VLOOKUP(A1868,'Medical Examinations'!$A$1:$L$2336,8,FALSE)</f>
        <v>No</v>
      </c>
      <c r="J1868" t="str">
        <f>VLOOKUP(A1868,'Medical Examinations'!$A$1:$L$2336,11,FALSE)</f>
        <v>Normal Weight</v>
      </c>
      <c r="K1868" t="str">
        <f>VLOOKUP(A1868,'Medical Examinations'!$A$1:$L$2336,12,FALSE)</f>
        <v>Normal</v>
      </c>
      <c r="L1868" t="str">
        <f>VLOOKUP(A1868,'Hospitalisation Details'!$A$1:$M$2344,12,FALSE)</f>
        <v>25-11-2000</v>
      </c>
      <c r="M1868">
        <f>VLOOKUP(A1868,'Hospitalisation Details'!$A$1:$M$2344,6,FALSE)</f>
        <v>4296.2700000000004</v>
      </c>
      <c r="N1868" t="str">
        <f>VLOOKUP(A1868,'Hospitalisation Details'!$A$1:$M$2344,7,FALSE)</f>
        <v>tier - 2</v>
      </c>
      <c r="O1868" t="str">
        <f>VLOOKUP(A1868,'Hospitalisation Details'!$A$1:$M$2344,8,FALSE)</f>
        <v>tier - 3</v>
      </c>
      <c r="P1868" t="str">
        <f>VLOOKUP(A1868,'Hospitalisation Details'!$A$1:$M$2344,9,FALSE)</f>
        <v>R1012</v>
      </c>
      <c r="Q1868">
        <f>VLOOKUP(A1868,'Hospitalisation Details'!$A$1:$M$2344,13,FALSE)</f>
        <v>22</v>
      </c>
    </row>
    <row r="1869" spans="1:17" ht="15.5" x14ac:dyDescent="0.35">
      <c r="A1869" s="21" t="s">
        <v>500</v>
      </c>
      <c r="B1869" t="str">
        <f>VLOOKUP('Customer Names'!A1869,'Customer Names'!$A$2:$C$2336,3,FALSE)</f>
        <v xml:space="preserve">  Tom J</v>
      </c>
      <c r="C1869">
        <f>VLOOKUP(A1869,'Medical Examinations'!$A$1:$L$2336,2, FALSE)</f>
        <v>33.81</v>
      </c>
      <c r="D1869">
        <f>VLOOKUP(A1869,'Medical Examinations'!$A$1:$L$2336,3,FALSE)</f>
        <v>6.49</v>
      </c>
      <c r="E1869" t="str">
        <f>VLOOKUP(A1869,'Medical Examinations'!$A$1:$L$2336,4,FALSE)</f>
        <v>No</v>
      </c>
      <c r="F1869" t="str">
        <f>VLOOKUP(A1869,'Medical Examinations'!$A$1:$L$2336,5,FALSE)</f>
        <v>No</v>
      </c>
      <c r="G1869" t="str">
        <f>VLOOKUP(A1869,'Medical Examinations'!$A$1:$L$2336,6,FALSE)</f>
        <v>Yes</v>
      </c>
      <c r="H1869" s="25">
        <f>VLOOKUP(A1869,'Medical Examinations'!$A$1:$L$2336,7,FALSE)</f>
        <v>1</v>
      </c>
      <c r="I1869" t="str">
        <f>VLOOKUP(A1869,'Medical Examinations'!$A$1:$L$2336,8,FALSE)</f>
        <v>No</v>
      </c>
      <c r="J1869" t="str">
        <f>VLOOKUP(A1869,'Medical Examinations'!$A$1:$L$2336,11,FALSE)</f>
        <v>Obesity</v>
      </c>
      <c r="K1869" t="str">
        <f>VLOOKUP(A1869,'Medical Examinations'!$A$1:$L$2336,12,FALSE)</f>
        <v>Diabetes</v>
      </c>
      <c r="L1869" t="str">
        <f>VLOOKUP(A1869,'Hospitalisation Details'!$A$1:$M$2344,12,FALSE)</f>
        <v>08-06-2003</v>
      </c>
      <c r="M1869">
        <f>VLOOKUP(A1869,'Hospitalisation Details'!$A$1:$M$2344,6,FALSE)</f>
        <v>4278.55</v>
      </c>
      <c r="N1869" t="str">
        <f>VLOOKUP(A1869,'Hospitalisation Details'!$A$1:$M$2344,7,FALSE)</f>
        <v>tier - 2</v>
      </c>
      <c r="O1869" t="str">
        <f>VLOOKUP(A1869,'Hospitalisation Details'!$A$1:$M$2344,8,FALSE)</f>
        <v>tier - 1</v>
      </c>
      <c r="P1869" t="str">
        <f>VLOOKUP(A1869,'Hospitalisation Details'!$A$1:$M$2344,9,FALSE)</f>
        <v>R1021</v>
      </c>
      <c r="Q1869">
        <f>VLOOKUP(A1869,'Hospitalisation Details'!$A$1:$M$2344,13,FALSE)</f>
        <v>20</v>
      </c>
    </row>
    <row r="1870" spans="1:17" ht="15.5" x14ac:dyDescent="0.35">
      <c r="A1870" s="21" t="s">
        <v>499</v>
      </c>
      <c r="B1870" t="str">
        <f>VLOOKUP('Customer Names'!A1870,'Customer Names'!$A$2:$C$2336,3,FALSE)</f>
        <v xml:space="preserve">  Zachary</v>
      </c>
      <c r="C1870">
        <f>VLOOKUP(A1870,'Medical Examinations'!$A$1:$L$2336,2, FALSE)</f>
        <v>44.22</v>
      </c>
      <c r="D1870">
        <f>VLOOKUP(A1870,'Medical Examinations'!$A$1:$L$2336,3,FALSE)</f>
        <v>4.1900000000000004</v>
      </c>
      <c r="E1870" t="str">
        <f>VLOOKUP(A1870,'Medical Examinations'!$A$1:$L$2336,4,FALSE)</f>
        <v>No</v>
      </c>
      <c r="F1870" t="str">
        <f>VLOOKUP(A1870,'Medical Examinations'!$A$1:$L$2336,5,FALSE)</f>
        <v>No</v>
      </c>
      <c r="G1870" t="str">
        <f>VLOOKUP(A1870,'Medical Examinations'!$A$1:$L$2336,6,FALSE)</f>
        <v>No</v>
      </c>
      <c r="H1870" s="25">
        <f>VLOOKUP(A1870,'Medical Examinations'!$A$1:$L$2336,7,FALSE)</f>
        <v>1</v>
      </c>
      <c r="I1870" t="str">
        <f>VLOOKUP(A1870,'Medical Examinations'!$A$1:$L$2336,8,FALSE)</f>
        <v>No</v>
      </c>
      <c r="J1870" t="str">
        <f>VLOOKUP(A1870,'Medical Examinations'!$A$1:$L$2336,11,FALSE)</f>
        <v>Obesity</v>
      </c>
      <c r="K1870" t="str">
        <f>VLOOKUP(A1870,'Medical Examinations'!$A$1:$L$2336,12,FALSE)</f>
        <v>Normal</v>
      </c>
      <c r="L1870" t="str">
        <f>VLOOKUP(A1870,'Hospitalisation Details'!$A$1:$M$2344,12,FALSE)</f>
        <v>18-06-1992</v>
      </c>
      <c r="M1870">
        <f>VLOOKUP(A1870,'Hospitalisation Details'!$A$1:$M$2344,6,FALSE)</f>
        <v>4266.17</v>
      </c>
      <c r="N1870" t="str">
        <f>VLOOKUP(A1870,'Hospitalisation Details'!$A$1:$M$2344,7,FALSE)</f>
        <v>tier - 3</v>
      </c>
      <c r="O1870" t="str">
        <f>VLOOKUP(A1870,'Hospitalisation Details'!$A$1:$M$2344,8,FALSE)</f>
        <v>tier - 2</v>
      </c>
      <c r="P1870" t="str">
        <f>VLOOKUP(A1870,'Hospitalisation Details'!$A$1:$M$2344,9,FALSE)</f>
        <v>R1013</v>
      </c>
      <c r="Q1870">
        <f>VLOOKUP(A1870,'Hospitalisation Details'!$A$1:$M$2344,13,FALSE)</f>
        <v>31</v>
      </c>
    </row>
    <row r="1871" spans="1:17" ht="15.5" x14ac:dyDescent="0.35">
      <c r="A1871" s="21" t="s">
        <v>498</v>
      </c>
      <c r="B1871" t="str">
        <f>VLOOKUP('Customer Names'!A1871,'Customer Names'!$A$2:$C$2336,3,FALSE)</f>
        <v xml:space="preserve">  Dane</v>
      </c>
      <c r="C1871">
        <f>VLOOKUP(A1871,'Medical Examinations'!$A$1:$L$2336,2, FALSE)</f>
        <v>15.46</v>
      </c>
      <c r="D1871">
        <f>VLOOKUP(A1871,'Medical Examinations'!$A$1:$L$2336,3,FALSE)</f>
        <v>4.99</v>
      </c>
      <c r="E1871" t="str">
        <f>VLOOKUP(A1871,'Medical Examinations'!$A$1:$L$2336,4,FALSE)</f>
        <v>yes</v>
      </c>
      <c r="F1871" t="str">
        <f>VLOOKUP(A1871,'Medical Examinations'!$A$1:$L$2336,5,FALSE)</f>
        <v>No</v>
      </c>
      <c r="G1871" t="str">
        <f>VLOOKUP(A1871,'Medical Examinations'!$A$1:$L$2336,6,FALSE)</f>
        <v>Yes</v>
      </c>
      <c r="H1871" s="25">
        <f>VLOOKUP(A1871,'Medical Examinations'!$A$1:$L$2336,7,FALSE)</f>
        <v>1</v>
      </c>
      <c r="I1871" t="str">
        <f>VLOOKUP(A1871,'Medical Examinations'!$A$1:$L$2336,8,FALSE)</f>
        <v>No</v>
      </c>
      <c r="J1871" t="str">
        <f>VLOOKUP(A1871,'Medical Examinations'!$A$1:$L$2336,11,FALSE)</f>
        <v>Underweight</v>
      </c>
      <c r="K1871" t="str">
        <f>VLOOKUP(A1871,'Medical Examinations'!$A$1:$L$2336,12,FALSE)</f>
        <v>Normal</v>
      </c>
      <c r="L1871" t="str">
        <f>VLOOKUP(A1871,'Hospitalisation Details'!$A$1:$M$2344,12,FALSE)</f>
        <v>20-11-1983</v>
      </c>
      <c r="M1871">
        <f>VLOOKUP(A1871,'Hospitalisation Details'!$A$1:$M$2344,6,FALSE)</f>
        <v>4265.01</v>
      </c>
      <c r="N1871" t="str">
        <f>VLOOKUP(A1871,'Hospitalisation Details'!$A$1:$M$2344,7,FALSE)</f>
        <v>tier - 2</v>
      </c>
      <c r="O1871" t="str">
        <f>VLOOKUP(A1871,'Hospitalisation Details'!$A$1:$M$2344,8,FALSE)</f>
        <v>tier - 1</v>
      </c>
      <c r="P1871" t="str">
        <f>VLOOKUP(A1871,'Hospitalisation Details'!$A$1:$M$2344,9,FALSE)</f>
        <v>R1012</v>
      </c>
      <c r="Q1871">
        <f>VLOOKUP(A1871,'Hospitalisation Details'!$A$1:$M$2344,13,FALSE)</f>
        <v>39</v>
      </c>
    </row>
    <row r="1872" spans="1:17" ht="15.5" x14ac:dyDescent="0.35">
      <c r="A1872" s="21" t="s">
        <v>497</v>
      </c>
      <c r="B1872" t="str">
        <f>VLOOKUP('Customer Names'!A1872,'Customer Names'!$A$2:$C$2336,3,FALSE)</f>
        <v xml:space="preserve">  Dougie J</v>
      </c>
      <c r="C1872">
        <f>VLOOKUP(A1872,'Medical Examinations'!$A$1:$L$2336,2, FALSE)</f>
        <v>30.3</v>
      </c>
      <c r="D1872">
        <f>VLOOKUP(A1872,'Medical Examinations'!$A$1:$L$2336,3,FALSE)</f>
        <v>4.7699999999999996</v>
      </c>
      <c r="E1872" t="str">
        <f>VLOOKUP(A1872,'Medical Examinations'!$A$1:$L$2336,4,FALSE)</f>
        <v>yes</v>
      </c>
      <c r="F1872" t="str">
        <f>VLOOKUP(A1872,'Medical Examinations'!$A$1:$L$2336,5,FALSE)</f>
        <v>No</v>
      </c>
      <c r="G1872" t="str">
        <f>VLOOKUP(A1872,'Medical Examinations'!$A$1:$L$2336,6,FALSE)</f>
        <v>No</v>
      </c>
      <c r="H1872" s="25">
        <f>VLOOKUP(A1872,'Medical Examinations'!$A$1:$L$2336,7,FALSE)</f>
        <v>1</v>
      </c>
      <c r="I1872" t="str">
        <f>VLOOKUP(A1872,'Medical Examinations'!$A$1:$L$2336,8,FALSE)</f>
        <v>No</v>
      </c>
      <c r="J1872" t="str">
        <f>VLOOKUP(A1872,'Medical Examinations'!$A$1:$L$2336,11,FALSE)</f>
        <v>Obesity</v>
      </c>
      <c r="K1872" t="str">
        <f>VLOOKUP(A1872,'Medical Examinations'!$A$1:$L$2336,12,FALSE)</f>
        <v>Normal</v>
      </c>
      <c r="L1872" t="str">
        <f>VLOOKUP(A1872,'Hospitalisation Details'!$A$1:$M$2344,12,FALSE)</f>
        <v>14-10-1995</v>
      </c>
      <c r="M1872">
        <f>VLOOKUP(A1872,'Hospitalisation Details'!$A$1:$M$2344,6,FALSE)</f>
        <v>4260.74</v>
      </c>
      <c r="N1872" t="str">
        <f>VLOOKUP(A1872,'Hospitalisation Details'!$A$1:$M$2344,7,FALSE)</f>
        <v>tier - 3</v>
      </c>
      <c r="O1872" t="str">
        <f>VLOOKUP(A1872,'Hospitalisation Details'!$A$1:$M$2344,8,FALSE)</f>
        <v>tier - 2</v>
      </c>
      <c r="P1872" t="str">
        <f>VLOOKUP(A1872,'Hospitalisation Details'!$A$1:$M$2344,9,FALSE)</f>
        <v>R1011</v>
      </c>
      <c r="Q1872">
        <f>VLOOKUP(A1872,'Hospitalisation Details'!$A$1:$M$2344,13,FALSE)</f>
        <v>27</v>
      </c>
    </row>
    <row r="1873" spans="1:17" ht="15.5" x14ac:dyDescent="0.35">
      <c r="A1873" s="21" t="s">
        <v>496</v>
      </c>
      <c r="B1873" t="str">
        <f>VLOOKUP('Customer Names'!A1873,'Customer Names'!$A$2:$C$2336,3,FALSE)</f>
        <v xml:space="preserve">  Jeremiah H</v>
      </c>
      <c r="C1873">
        <f>VLOOKUP(A1873,'Medical Examinations'!$A$1:$L$2336,2, FALSE)</f>
        <v>16.670000000000002</v>
      </c>
      <c r="D1873">
        <f>VLOOKUP(A1873,'Medical Examinations'!$A$1:$L$2336,3,FALSE)</f>
        <v>5.46</v>
      </c>
      <c r="E1873" t="str">
        <f>VLOOKUP(A1873,'Medical Examinations'!$A$1:$L$2336,4,FALSE)</f>
        <v>No</v>
      </c>
      <c r="F1873" t="str">
        <f>VLOOKUP(A1873,'Medical Examinations'!$A$1:$L$2336,5,FALSE)</f>
        <v>No</v>
      </c>
      <c r="G1873" t="str">
        <f>VLOOKUP(A1873,'Medical Examinations'!$A$1:$L$2336,6,FALSE)</f>
        <v>No</v>
      </c>
      <c r="H1873" s="25">
        <f>VLOOKUP(A1873,'Medical Examinations'!$A$1:$L$2336,7,FALSE)</f>
        <v>0</v>
      </c>
      <c r="I1873" t="str">
        <f>VLOOKUP(A1873,'Medical Examinations'!$A$1:$L$2336,8,FALSE)</f>
        <v>No</v>
      </c>
      <c r="J1873" t="str">
        <f>VLOOKUP(A1873,'Medical Examinations'!$A$1:$L$2336,11,FALSE)</f>
        <v>Underweight</v>
      </c>
      <c r="K1873" t="str">
        <f>VLOOKUP(A1873,'Medical Examinations'!$A$1:$L$2336,12,FALSE)</f>
        <v>Normal</v>
      </c>
      <c r="L1873" t="str">
        <f>VLOOKUP(A1873,'Hospitalisation Details'!$A$1:$M$2344,12,FALSE)</f>
        <v>16-06-1982</v>
      </c>
      <c r="M1873">
        <f>VLOOKUP(A1873,'Hospitalisation Details'!$A$1:$M$2344,6,FALSE)</f>
        <v>4250.24</v>
      </c>
      <c r="N1873" t="str">
        <f>VLOOKUP(A1873,'Hospitalisation Details'!$A$1:$M$2344,7,FALSE)</f>
        <v>tier - 2</v>
      </c>
      <c r="O1873" t="str">
        <f>VLOOKUP(A1873,'Hospitalisation Details'!$A$1:$M$2344,8,FALSE)</f>
        <v>tier - 3</v>
      </c>
      <c r="P1873" t="str">
        <f>VLOOKUP(A1873,'Hospitalisation Details'!$A$1:$M$2344,9,FALSE)</f>
        <v>R1013</v>
      </c>
      <c r="Q1873">
        <f>VLOOKUP(A1873,'Hospitalisation Details'!$A$1:$M$2344,13,FALSE)</f>
        <v>41</v>
      </c>
    </row>
    <row r="1874" spans="1:17" ht="15.5" x14ac:dyDescent="0.35">
      <c r="A1874" s="21" t="s">
        <v>495</v>
      </c>
      <c r="B1874" t="str">
        <f>VLOOKUP('Customer Names'!A1874,'Customer Names'!$A$2:$C$2336,3,FALSE)</f>
        <v xml:space="preserve">  Ashley J</v>
      </c>
      <c r="C1874">
        <f>VLOOKUP(A1874,'Medical Examinations'!$A$1:$L$2336,2, FALSE)</f>
        <v>28.594999999999999</v>
      </c>
      <c r="D1874">
        <f>VLOOKUP(A1874,'Medical Examinations'!$A$1:$L$2336,3,FALSE)</f>
        <v>5.43</v>
      </c>
      <c r="E1874" t="str">
        <f>VLOOKUP(A1874,'Medical Examinations'!$A$1:$L$2336,4,FALSE)</f>
        <v>No</v>
      </c>
      <c r="F1874" t="str">
        <f>VLOOKUP(A1874,'Medical Examinations'!$A$1:$L$2336,5,FALSE)</f>
        <v>No</v>
      </c>
      <c r="G1874" t="str">
        <f>VLOOKUP(A1874,'Medical Examinations'!$A$1:$L$2336,6,FALSE)</f>
        <v>No</v>
      </c>
      <c r="H1874" s="25">
        <f>VLOOKUP(A1874,'Medical Examinations'!$A$1:$L$2336,7,FALSE)</f>
        <v>0</v>
      </c>
      <c r="I1874" t="str">
        <f>VLOOKUP(A1874,'Medical Examinations'!$A$1:$L$2336,8,FALSE)</f>
        <v>No</v>
      </c>
      <c r="J1874" t="str">
        <f>VLOOKUP(A1874,'Medical Examinations'!$A$1:$L$2336,11,FALSE)</f>
        <v>Over Weight</v>
      </c>
      <c r="K1874" t="str">
        <f>VLOOKUP(A1874,'Medical Examinations'!$A$1:$L$2336,12,FALSE)</f>
        <v>Normal</v>
      </c>
      <c r="L1874" t="str">
        <f>VLOOKUP(A1874,'Hospitalisation Details'!$A$1:$M$2344,12,FALSE)</f>
        <v>01-12-1991</v>
      </c>
      <c r="M1874">
        <f>VLOOKUP(A1874,'Hospitalisation Details'!$A$1:$M$2344,6,FALSE)</f>
        <v>4243.59</v>
      </c>
      <c r="N1874" t="str">
        <f>VLOOKUP(A1874,'Hospitalisation Details'!$A$1:$M$2344,7,FALSE)</f>
        <v>tier - 3</v>
      </c>
      <c r="O1874" t="str">
        <f>VLOOKUP(A1874,'Hospitalisation Details'!$A$1:$M$2344,8,FALSE)</f>
        <v>tier - 1</v>
      </c>
      <c r="P1874" t="str">
        <f>VLOOKUP(A1874,'Hospitalisation Details'!$A$1:$M$2344,9,FALSE)</f>
        <v>R1012</v>
      </c>
      <c r="Q1874">
        <f>VLOOKUP(A1874,'Hospitalisation Details'!$A$1:$M$2344,13,FALSE)</f>
        <v>31</v>
      </c>
    </row>
    <row r="1875" spans="1:17" ht="15.5" x14ac:dyDescent="0.35">
      <c r="A1875" s="21" t="s">
        <v>494</v>
      </c>
      <c r="B1875" t="str">
        <f>VLOOKUP('Customer Names'!A1875,'Customer Names'!$A$2:$C$2336,3,FALSE)</f>
        <v xml:space="preserve">  Turner J</v>
      </c>
      <c r="C1875">
        <f>VLOOKUP(A1875,'Medical Examinations'!$A$1:$L$2336,2, FALSE)</f>
        <v>25.934999999999999</v>
      </c>
      <c r="D1875">
        <f>VLOOKUP(A1875,'Medical Examinations'!$A$1:$L$2336,3,FALSE)</f>
        <v>4.29</v>
      </c>
      <c r="E1875" t="str">
        <f>VLOOKUP(A1875,'Medical Examinations'!$A$1:$L$2336,4,FALSE)</f>
        <v>No</v>
      </c>
      <c r="F1875" t="str">
        <f>VLOOKUP(A1875,'Medical Examinations'!$A$1:$L$2336,5,FALSE)</f>
        <v>No</v>
      </c>
      <c r="G1875" t="str">
        <f>VLOOKUP(A1875,'Medical Examinations'!$A$1:$L$2336,6,FALSE)</f>
        <v>No</v>
      </c>
      <c r="H1875" s="25">
        <f>VLOOKUP(A1875,'Medical Examinations'!$A$1:$L$2336,7,FALSE)</f>
        <v>0</v>
      </c>
      <c r="I1875" t="str">
        <f>VLOOKUP(A1875,'Medical Examinations'!$A$1:$L$2336,8,FALSE)</f>
        <v>No</v>
      </c>
      <c r="J1875" t="str">
        <f>VLOOKUP(A1875,'Medical Examinations'!$A$1:$L$2336,11,FALSE)</f>
        <v>Over Weight</v>
      </c>
      <c r="K1875" t="str">
        <f>VLOOKUP(A1875,'Medical Examinations'!$A$1:$L$2336,12,FALSE)</f>
        <v>Normal</v>
      </c>
      <c r="L1875" t="str">
        <f>VLOOKUP(A1875,'Hospitalisation Details'!$A$1:$M$2344,12,FALSE)</f>
        <v>03-11-1991</v>
      </c>
      <c r="M1875">
        <f>VLOOKUP(A1875,'Hospitalisation Details'!$A$1:$M$2344,6,FALSE)</f>
        <v>4239.8900000000003</v>
      </c>
      <c r="N1875" t="str">
        <f>VLOOKUP(A1875,'Hospitalisation Details'!$A$1:$M$2344,7,FALSE)</f>
        <v>tier - 2</v>
      </c>
      <c r="O1875" t="str">
        <f>VLOOKUP(A1875,'Hospitalisation Details'!$A$1:$M$2344,8,FALSE)</f>
        <v>tier - 2</v>
      </c>
      <c r="P1875" t="str">
        <f>VLOOKUP(A1875,'Hospitalisation Details'!$A$1:$M$2344,9,FALSE)</f>
        <v>R1012</v>
      </c>
      <c r="Q1875">
        <f>VLOOKUP(A1875,'Hospitalisation Details'!$A$1:$M$2344,13,FALSE)</f>
        <v>31</v>
      </c>
    </row>
    <row r="1876" spans="1:17" ht="15.5" x14ac:dyDescent="0.35">
      <c r="A1876" s="21" t="s">
        <v>493</v>
      </c>
      <c r="B1876" t="str">
        <f>VLOOKUP('Customer Names'!A1876,'Customer Names'!$A$2:$C$2336,3,FALSE)</f>
        <v xml:space="preserve">  Roger</v>
      </c>
      <c r="C1876">
        <f>VLOOKUP(A1876,'Medical Examinations'!$A$1:$L$2336,2, FALSE)</f>
        <v>27.645</v>
      </c>
      <c r="D1876">
        <f>VLOOKUP(A1876,'Medical Examinations'!$A$1:$L$2336,3,FALSE)</f>
        <v>5.25</v>
      </c>
      <c r="E1876" t="str">
        <f>VLOOKUP(A1876,'Medical Examinations'!$A$1:$L$2336,4,FALSE)</f>
        <v>No</v>
      </c>
      <c r="F1876" t="str">
        <f>VLOOKUP(A1876,'Medical Examinations'!$A$1:$L$2336,5,FALSE)</f>
        <v>No</v>
      </c>
      <c r="G1876" t="str">
        <f>VLOOKUP(A1876,'Medical Examinations'!$A$1:$L$2336,6,FALSE)</f>
        <v>No</v>
      </c>
      <c r="H1876" s="25">
        <f>VLOOKUP(A1876,'Medical Examinations'!$A$1:$L$2336,7,FALSE)</f>
        <v>1</v>
      </c>
      <c r="I1876" t="str">
        <f>VLOOKUP(A1876,'Medical Examinations'!$A$1:$L$2336,8,FALSE)</f>
        <v>No</v>
      </c>
      <c r="J1876" t="str">
        <f>VLOOKUP(A1876,'Medical Examinations'!$A$1:$L$2336,11,FALSE)</f>
        <v>Over Weight</v>
      </c>
      <c r="K1876" t="str">
        <f>VLOOKUP(A1876,'Medical Examinations'!$A$1:$L$2336,12,FALSE)</f>
        <v>Normal</v>
      </c>
      <c r="L1876" t="str">
        <f>VLOOKUP(A1876,'Hospitalisation Details'!$A$1:$M$2344,12,FALSE)</f>
        <v>27-06-1992</v>
      </c>
      <c r="M1876">
        <f>VLOOKUP(A1876,'Hospitalisation Details'!$A$1:$M$2344,6,FALSE)</f>
        <v>4237.13</v>
      </c>
      <c r="N1876" t="str">
        <f>VLOOKUP(A1876,'Hospitalisation Details'!$A$1:$M$2344,7,FALSE)</f>
        <v>tier - 3</v>
      </c>
      <c r="O1876" t="str">
        <f>VLOOKUP(A1876,'Hospitalisation Details'!$A$1:$M$2344,8,FALSE)</f>
        <v>tier - 1</v>
      </c>
      <c r="P1876" t="str">
        <f>VLOOKUP(A1876,'Hospitalisation Details'!$A$1:$M$2344,9,FALSE)</f>
        <v>R1016</v>
      </c>
      <c r="Q1876">
        <f>VLOOKUP(A1876,'Hospitalisation Details'!$A$1:$M$2344,13,FALSE)</f>
        <v>31</v>
      </c>
    </row>
    <row r="1877" spans="1:17" ht="15.5" x14ac:dyDescent="0.35">
      <c r="A1877" s="21" t="s">
        <v>492</v>
      </c>
      <c r="B1877" t="str">
        <f>VLOOKUP('Customer Names'!A1877,'Customer Names'!$A$2:$C$2336,3,FALSE)</f>
        <v xml:space="preserve">  Pamela</v>
      </c>
      <c r="C1877">
        <f>VLOOKUP(A1877,'Medical Examinations'!$A$1:$L$2336,2, FALSE)</f>
        <v>30.1</v>
      </c>
      <c r="D1877">
        <f>VLOOKUP(A1877,'Medical Examinations'!$A$1:$L$2336,3,FALSE)</f>
        <v>4.04</v>
      </c>
      <c r="E1877" t="str">
        <f>VLOOKUP(A1877,'Medical Examinations'!$A$1:$L$2336,4,FALSE)</f>
        <v>No</v>
      </c>
      <c r="F1877" t="str">
        <f>VLOOKUP(A1877,'Medical Examinations'!$A$1:$L$2336,5,FALSE)</f>
        <v>No</v>
      </c>
      <c r="G1877" t="str">
        <f>VLOOKUP(A1877,'Medical Examinations'!$A$1:$L$2336,6,FALSE)</f>
        <v>No</v>
      </c>
      <c r="H1877" s="25">
        <f>VLOOKUP(A1877,'Medical Examinations'!$A$1:$L$2336,7,FALSE)</f>
        <v>1</v>
      </c>
      <c r="I1877" t="str">
        <f>VLOOKUP(A1877,'Medical Examinations'!$A$1:$L$2336,8,FALSE)</f>
        <v>No</v>
      </c>
      <c r="J1877" t="str">
        <f>VLOOKUP(A1877,'Medical Examinations'!$A$1:$L$2336,11,FALSE)</f>
        <v>Obesity</v>
      </c>
      <c r="K1877" t="str">
        <f>VLOOKUP(A1877,'Medical Examinations'!$A$1:$L$2336,12,FALSE)</f>
        <v>Normal</v>
      </c>
      <c r="L1877" t="str">
        <f>VLOOKUP(A1877,'Hospitalisation Details'!$A$1:$M$2344,12,FALSE)</f>
        <v>14-12-1998</v>
      </c>
      <c r="M1877">
        <f>VLOOKUP(A1877,'Hospitalisation Details'!$A$1:$M$2344,6,FALSE)</f>
        <v>4234.93</v>
      </c>
      <c r="N1877" t="str">
        <f>VLOOKUP(A1877,'Hospitalisation Details'!$A$1:$M$2344,7,FALSE)</f>
        <v>tier - 2</v>
      </c>
      <c r="O1877" t="str">
        <f>VLOOKUP(A1877,'Hospitalisation Details'!$A$1:$M$2344,8,FALSE)</f>
        <v>tier - 1</v>
      </c>
      <c r="P1877" t="str">
        <f>VLOOKUP(A1877,'Hospitalisation Details'!$A$1:$M$2344,9,FALSE)</f>
        <v>R1011</v>
      </c>
      <c r="Q1877">
        <f>VLOOKUP(A1877,'Hospitalisation Details'!$A$1:$M$2344,13,FALSE)</f>
        <v>24</v>
      </c>
    </row>
    <row r="1878" spans="1:17" ht="15.5" x14ac:dyDescent="0.35">
      <c r="A1878" s="21" t="s">
        <v>491</v>
      </c>
      <c r="B1878" t="str">
        <f>VLOOKUP('Customer Names'!A1878,'Customer Names'!$A$2:$C$2336,3,FALSE)</f>
        <v xml:space="preserve">  Allison M</v>
      </c>
      <c r="C1878">
        <f>VLOOKUP(A1878,'Medical Examinations'!$A$1:$L$2336,2, FALSE)</f>
        <v>26.79</v>
      </c>
      <c r="D1878">
        <f>VLOOKUP(A1878,'Medical Examinations'!$A$1:$L$2336,3,FALSE)</f>
        <v>5</v>
      </c>
      <c r="E1878" t="str">
        <f>VLOOKUP(A1878,'Medical Examinations'!$A$1:$L$2336,4,FALSE)</f>
        <v>yes</v>
      </c>
      <c r="F1878" t="str">
        <f>VLOOKUP(A1878,'Medical Examinations'!$A$1:$L$2336,5,FALSE)</f>
        <v>No</v>
      </c>
      <c r="G1878" t="str">
        <f>VLOOKUP(A1878,'Medical Examinations'!$A$1:$L$2336,6,FALSE)</f>
        <v>Yes</v>
      </c>
      <c r="H1878" s="25">
        <f>VLOOKUP(A1878,'Medical Examinations'!$A$1:$L$2336,7,FALSE)</f>
        <v>1</v>
      </c>
      <c r="I1878" t="str">
        <f>VLOOKUP(A1878,'Medical Examinations'!$A$1:$L$2336,8,FALSE)</f>
        <v>No</v>
      </c>
      <c r="J1878" t="str">
        <f>VLOOKUP(A1878,'Medical Examinations'!$A$1:$L$2336,11,FALSE)</f>
        <v>Over Weight</v>
      </c>
      <c r="K1878" t="str">
        <f>VLOOKUP(A1878,'Medical Examinations'!$A$1:$L$2336,12,FALSE)</f>
        <v>Normal</v>
      </c>
      <c r="L1878" t="str">
        <f>VLOOKUP(A1878,'Hospitalisation Details'!$A$1:$M$2344,12,FALSE)</f>
        <v>06-09-1997</v>
      </c>
      <c r="M1878">
        <f>VLOOKUP(A1878,'Hospitalisation Details'!$A$1:$M$2344,6,FALSE)</f>
        <v>4189.1099999999997</v>
      </c>
      <c r="N1878" t="str">
        <f>VLOOKUP(A1878,'Hospitalisation Details'!$A$1:$M$2344,7,FALSE)</f>
        <v>tier - 2</v>
      </c>
      <c r="O1878" t="str">
        <f>VLOOKUP(A1878,'Hospitalisation Details'!$A$1:$M$2344,8,FALSE)</f>
        <v>tier - 2</v>
      </c>
      <c r="P1878" t="str">
        <f>VLOOKUP(A1878,'Hospitalisation Details'!$A$1:$M$2344,9,FALSE)</f>
        <v>R1012</v>
      </c>
      <c r="Q1878">
        <f>VLOOKUP(A1878,'Hospitalisation Details'!$A$1:$M$2344,13,FALSE)</f>
        <v>25</v>
      </c>
    </row>
    <row r="1879" spans="1:17" ht="15.5" x14ac:dyDescent="0.35">
      <c r="A1879" s="21" t="s">
        <v>490</v>
      </c>
      <c r="B1879" t="str">
        <f>VLOOKUP('Customer Names'!A1879,'Customer Names'!$A$2:$C$2336,3,FALSE)</f>
        <v xml:space="preserve">  Katherine H</v>
      </c>
      <c r="C1879">
        <f>VLOOKUP(A1879,'Medical Examinations'!$A$1:$L$2336,2, FALSE)</f>
        <v>27.1</v>
      </c>
      <c r="D1879">
        <f>VLOOKUP(A1879,'Medical Examinations'!$A$1:$L$2336,3,FALSE)</f>
        <v>4.01</v>
      </c>
      <c r="E1879" t="str">
        <f>VLOOKUP(A1879,'Medical Examinations'!$A$1:$L$2336,4,FALSE)</f>
        <v>yes</v>
      </c>
      <c r="F1879" t="str">
        <f>VLOOKUP(A1879,'Medical Examinations'!$A$1:$L$2336,5,FALSE)</f>
        <v>No</v>
      </c>
      <c r="G1879" t="str">
        <f>VLOOKUP(A1879,'Medical Examinations'!$A$1:$L$2336,6,FALSE)</f>
        <v>No</v>
      </c>
      <c r="H1879" s="25">
        <f>VLOOKUP(A1879,'Medical Examinations'!$A$1:$L$2336,7,FALSE)</f>
        <v>1</v>
      </c>
      <c r="I1879" t="str">
        <f>VLOOKUP(A1879,'Medical Examinations'!$A$1:$L$2336,8,FALSE)</f>
        <v>No</v>
      </c>
      <c r="J1879" t="str">
        <f>VLOOKUP(A1879,'Medical Examinations'!$A$1:$L$2336,11,FALSE)</f>
        <v>Over Weight</v>
      </c>
      <c r="K1879" t="str">
        <f>VLOOKUP(A1879,'Medical Examinations'!$A$1:$L$2336,12,FALSE)</f>
        <v>Normal</v>
      </c>
      <c r="L1879" t="str">
        <f>VLOOKUP(A1879,'Hospitalisation Details'!$A$1:$M$2344,12,FALSE)</f>
        <v>03-10-1995</v>
      </c>
      <c r="M1879">
        <f>VLOOKUP(A1879,'Hospitalisation Details'!$A$1:$M$2344,6,FALSE)</f>
        <v>4188.7299999999996</v>
      </c>
      <c r="N1879" t="str">
        <f>VLOOKUP(A1879,'Hospitalisation Details'!$A$1:$M$2344,7,FALSE)</f>
        <v>tier - 2</v>
      </c>
      <c r="O1879" t="str">
        <f>VLOOKUP(A1879,'Hospitalisation Details'!$A$1:$M$2344,8,FALSE)</f>
        <v>tier - 2</v>
      </c>
      <c r="P1879" t="str">
        <f>VLOOKUP(A1879,'Hospitalisation Details'!$A$1:$M$2344,9,FALSE)</f>
        <v>R1025</v>
      </c>
      <c r="Q1879">
        <f>VLOOKUP(A1879,'Hospitalisation Details'!$A$1:$M$2344,13,FALSE)</f>
        <v>27</v>
      </c>
    </row>
    <row r="1880" spans="1:17" ht="15.5" x14ac:dyDescent="0.35">
      <c r="A1880" s="21" t="s">
        <v>489</v>
      </c>
      <c r="B1880" t="str">
        <f>VLOOKUP('Customer Names'!A1880,'Customer Names'!$A$2:$C$2336,3,FALSE)</f>
        <v xml:space="preserve">  Robin</v>
      </c>
      <c r="C1880">
        <f>VLOOKUP(A1880,'Medical Examinations'!$A$1:$L$2336,2, FALSE)</f>
        <v>24.31</v>
      </c>
      <c r="D1880">
        <f>VLOOKUP(A1880,'Medical Examinations'!$A$1:$L$2336,3,FALSE)</f>
        <v>5.4</v>
      </c>
      <c r="E1880" t="str">
        <f>VLOOKUP(A1880,'Medical Examinations'!$A$1:$L$2336,4,FALSE)</f>
        <v>No</v>
      </c>
      <c r="F1880" t="str">
        <f>VLOOKUP(A1880,'Medical Examinations'!$A$1:$L$2336,5,FALSE)</f>
        <v>No</v>
      </c>
      <c r="G1880" t="str">
        <f>VLOOKUP(A1880,'Medical Examinations'!$A$1:$L$2336,6,FALSE)</f>
        <v>No</v>
      </c>
      <c r="H1880" s="25">
        <f>VLOOKUP(A1880,'Medical Examinations'!$A$1:$L$2336,7,FALSE)</f>
        <v>0</v>
      </c>
      <c r="I1880" t="str">
        <f>VLOOKUP(A1880,'Medical Examinations'!$A$1:$L$2336,8,FALSE)</f>
        <v>No</v>
      </c>
      <c r="J1880" t="str">
        <f>VLOOKUP(A1880,'Medical Examinations'!$A$1:$L$2336,11,FALSE)</f>
        <v>Normal Weight</v>
      </c>
      <c r="K1880" t="str">
        <f>VLOOKUP(A1880,'Medical Examinations'!$A$1:$L$2336,12,FALSE)</f>
        <v>Normal</v>
      </c>
      <c r="L1880" t="str">
        <f>VLOOKUP(A1880,'Hospitalisation Details'!$A$1:$M$2344,12,FALSE)</f>
        <v>25-06-1989</v>
      </c>
      <c r="M1880">
        <f>VLOOKUP(A1880,'Hospitalisation Details'!$A$1:$M$2344,6,FALSE)</f>
        <v>4185.1000000000004</v>
      </c>
      <c r="N1880" t="str">
        <f>VLOOKUP(A1880,'Hospitalisation Details'!$A$1:$M$2344,7,FALSE)</f>
        <v>tier - 2</v>
      </c>
      <c r="O1880" t="str">
        <f>VLOOKUP(A1880,'Hospitalisation Details'!$A$1:$M$2344,8,FALSE)</f>
        <v>tier - 3</v>
      </c>
      <c r="P1880" t="str">
        <f>VLOOKUP(A1880,'Hospitalisation Details'!$A$1:$M$2344,9,FALSE)</f>
        <v>R1013</v>
      </c>
      <c r="Q1880">
        <f>VLOOKUP(A1880,'Hospitalisation Details'!$A$1:$M$2344,13,FALSE)</f>
        <v>34</v>
      </c>
    </row>
    <row r="1881" spans="1:17" ht="15.5" x14ac:dyDescent="0.35">
      <c r="A1881" s="21" t="s">
        <v>488</v>
      </c>
      <c r="B1881" t="str">
        <f>VLOOKUP('Customer Names'!A1881,'Customer Names'!$A$2:$C$2336,3,FALSE)</f>
        <v xml:space="preserve">  Terri</v>
      </c>
      <c r="C1881">
        <f>VLOOKUP(A1881,'Medical Examinations'!$A$1:$L$2336,2, FALSE)</f>
        <v>15.53</v>
      </c>
      <c r="D1881">
        <f>VLOOKUP(A1881,'Medical Examinations'!$A$1:$L$2336,3,FALSE)</f>
        <v>5.81</v>
      </c>
      <c r="E1881" t="str">
        <f>VLOOKUP(A1881,'Medical Examinations'!$A$1:$L$2336,4,FALSE)</f>
        <v>No</v>
      </c>
      <c r="F1881" t="str">
        <f>VLOOKUP(A1881,'Medical Examinations'!$A$1:$L$2336,5,FALSE)</f>
        <v>No</v>
      </c>
      <c r="G1881" t="str">
        <f>VLOOKUP(A1881,'Medical Examinations'!$A$1:$L$2336,6,FALSE)</f>
        <v>No</v>
      </c>
      <c r="H1881" s="25">
        <f>VLOOKUP(A1881,'Medical Examinations'!$A$1:$L$2336,7,FALSE)</f>
        <v>1</v>
      </c>
      <c r="I1881" t="str">
        <f>VLOOKUP(A1881,'Medical Examinations'!$A$1:$L$2336,8,FALSE)</f>
        <v>No</v>
      </c>
      <c r="J1881" t="str">
        <f>VLOOKUP(A1881,'Medical Examinations'!$A$1:$L$2336,11,FALSE)</f>
        <v>Underweight</v>
      </c>
      <c r="K1881" t="str">
        <f>VLOOKUP(A1881,'Medical Examinations'!$A$1:$L$2336,12,FALSE)</f>
        <v>Prediabetes</v>
      </c>
      <c r="L1881" t="str">
        <f>VLOOKUP(A1881,'Hospitalisation Details'!$A$1:$M$2344,12,FALSE)</f>
        <v>16-09-1984</v>
      </c>
      <c r="M1881">
        <f>VLOOKUP(A1881,'Hospitalisation Details'!$A$1:$M$2344,6,FALSE)</f>
        <v>4163.21</v>
      </c>
      <c r="N1881" t="str">
        <f>VLOOKUP(A1881,'Hospitalisation Details'!$A$1:$M$2344,7,FALSE)</f>
        <v>tier - 2</v>
      </c>
      <c r="O1881" t="str">
        <f>VLOOKUP(A1881,'Hospitalisation Details'!$A$1:$M$2344,8,FALSE)</f>
        <v>tier - 2</v>
      </c>
      <c r="P1881" t="str">
        <f>VLOOKUP(A1881,'Hospitalisation Details'!$A$1:$M$2344,9,FALSE)</f>
        <v>R1012</v>
      </c>
      <c r="Q1881">
        <f>VLOOKUP(A1881,'Hospitalisation Details'!$A$1:$M$2344,13,FALSE)</f>
        <v>38</v>
      </c>
    </row>
    <row r="1882" spans="1:17" ht="15.5" x14ac:dyDescent="0.35">
      <c r="A1882" s="21" t="s">
        <v>487</v>
      </c>
      <c r="B1882" t="str">
        <f>VLOOKUP('Customer Names'!A1882,'Customer Names'!$A$2:$C$2336,3,FALSE)</f>
        <v xml:space="preserve">  Eddie</v>
      </c>
      <c r="C1882">
        <f>VLOOKUP(A1882,'Medical Examinations'!$A$1:$L$2336,2, FALSE)</f>
        <v>30.7</v>
      </c>
      <c r="D1882">
        <f>VLOOKUP(A1882,'Medical Examinations'!$A$1:$L$2336,3,FALSE)</f>
        <v>5.82</v>
      </c>
      <c r="E1882" t="str">
        <f>VLOOKUP(A1882,'Medical Examinations'!$A$1:$L$2336,4,FALSE)</f>
        <v>No</v>
      </c>
      <c r="F1882" t="str">
        <f>VLOOKUP(A1882,'Medical Examinations'!$A$1:$L$2336,5,FALSE)</f>
        <v>No</v>
      </c>
      <c r="G1882" t="str">
        <f>VLOOKUP(A1882,'Medical Examinations'!$A$1:$L$2336,6,FALSE)</f>
        <v>No</v>
      </c>
      <c r="H1882" s="25">
        <f>VLOOKUP(A1882,'Medical Examinations'!$A$1:$L$2336,7,FALSE)</f>
        <v>1</v>
      </c>
      <c r="I1882" t="str">
        <f>VLOOKUP(A1882,'Medical Examinations'!$A$1:$L$2336,8,FALSE)</f>
        <v>No</v>
      </c>
      <c r="J1882" t="str">
        <f>VLOOKUP(A1882,'Medical Examinations'!$A$1:$L$2336,11,FALSE)</f>
        <v>Obesity</v>
      </c>
      <c r="K1882" t="str">
        <f>VLOOKUP(A1882,'Medical Examinations'!$A$1:$L$2336,12,FALSE)</f>
        <v>Prediabetes</v>
      </c>
      <c r="L1882" t="str">
        <f>VLOOKUP(A1882,'Hospitalisation Details'!$A$1:$M$2344,12,FALSE)</f>
        <v>26-11-1998</v>
      </c>
      <c r="M1882">
        <f>VLOOKUP(A1882,'Hospitalisation Details'!$A$1:$M$2344,6,FALSE)</f>
        <v>4154.97</v>
      </c>
      <c r="N1882" t="str">
        <f>VLOOKUP(A1882,'Hospitalisation Details'!$A$1:$M$2344,7,FALSE)</f>
        <v>tier - 2</v>
      </c>
      <c r="O1882" t="str">
        <f>VLOOKUP(A1882,'Hospitalisation Details'!$A$1:$M$2344,8,FALSE)</f>
        <v>tier - 1</v>
      </c>
      <c r="P1882" t="str">
        <f>VLOOKUP(A1882,'Hospitalisation Details'!$A$1:$M$2344,9,FALSE)</f>
        <v>R1012</v>
      </c>
      <c r="Q1882">
        <f>VLOOKUP(A1882,'Hospitalisation Details'!$A$1:$M$2344,13,FALSE)</f>
        <v>24</v>
      </c>
    </row>
    <row r="1883" spans="1:17" ht="15.5" x14ac:dyDescent="0.35">
      <c r="A1883" s="21" t="s">
        <v>486</v>
      </c>
      <c r="B1883" t="str">
        <f>VLOOKUP('Customer Names'!A1883,'Customer Names'!$A$2:$C$2336,3,FALSE)</f>
        <v xml:space="preserve">  Pamela</v>
      </c>
      <c r="C1883">
        <f>VLOOKUP(A1883,'Medical Examinations'!$A$1:$L$2336,2, FALSE)</f>
        <v>33.33</v>
      </c>
      <c r="D1883">
        <f>VLOOKUP(A1883,'Medical Examinations'!$A$1:$L$2336,3,FALSE)</f>
        <v>4.82</v>
      </c>
      <c r="E1883" t="str">
        <f>VLOOKUP(A1883,'Medical Examinations'!$A$1:$L$2336,4,FALSE)</f>
        <v>No</v>
      </c>
      <c r="F1883" t="str">
        <f>VLOOKUP(A1883,'Medical Examinations'!$A$1:$L$2336,5,FALSE)</f>
        <v>No</v>
      </c>
      <c r="G1883" t="str">
        <f>VLOOKUP(A1883,'Medical Examinations'!$A$1:$L$2336,6,FALSE)</f>
        <v>No</v>
      </c>
      <c r="H1883" s="25">
        <f>VLOOKUP(A1883,'Medical Examinations'!$A$1:$L$2336,7,FALSE)</f>
        <v>1</v>
      </c>
      <c r="I1883" t="str">
        <f>VLOOKUP(A1883,'Medical Examinations'!$A$1:$L$2336,8,FALSE)</f>
        <v>No</v>
      </c>
      <c r="J1883" t="str">
        <f>VLOOKUP(A1883,'Medical Examinations'!$A$1:$L$2336,11,FALSE)</f>
        <v>Obesity</v>
      </c>
      <c r="K1883" t="str">
        <f>VLOOKUP(A1883,'Medical Examinations'!$A$1:$L$2336,12,FALSE)</f>
        <v>Normal</v>
      </c>
      <c r="L1883" t="str">
        <f>VLOOKUP(A1883,'Hospitalisation Details'!$A$1:$M$2344,12,FALSE)</f>
        <v>04-08-1992</v>
      </c>
      <c r="M1883">
        <f>VLOOKUP(A1883,'Hospitalisation Details'!$A$1:$M$2344,6,FALSE)</f>
        <v>4151.03</v>
      </c>
      <c r="N1883" t="str">
        <f>VLOOKUP(A1883,'Hospitalisation Details'!$A$1:$M$2344,7,FALSE)</f>
        <v>tier - 2</v>
      </c>
      <c r="O1883" t="str">
        <f>VLOOKUP(A1883,'Hospitalisation Details'!$A$1:$M$2344,8,FALSE)</f>
        <v>tier - 2</v>
      </c>
      <c r="P1883" t="str">
        <f>VLOOKUP(A1883,'Hospitalisation Details'!$A$1:$M$2344,9,FALSE)</f>
        <v>R1013</v>
      </c>
      <c r="Q1883">
        <f>VLOOKUP(A1883,'Hospitalisation Details'!$A$1:$M$2344,13,FALSE)</f>
        <v>31</v>
      </c>
    </row>
    <row r="1884" spans="1:17" ht="15.5" x14ac:dyDescent="0.35">
      <c r="A1884" s="21" t="s">
        <v>485</v>
      </c>
      <c r="B1884" t="str">
        <f>VLOOKUP('Customer Names'!A1884,'Customer Names'!$A$2:$C$2336,3,FALSE)</f>
        <v xml:space="preserve">  Joyce</v>
      </c>
      <c r="C1884">
        <f>VLOOKUP(A1884,'Medical Examinations'!$A$1:$L$2336,2, FALSE)</f>
        <v>32.4</v>
      </c>
      <c r="D1884">
        <f>VLOOKUP(A1884,'Medical Examinations'!$A$1:$L$2336,3,FALSE)</f>
        <v>5.08</v>
      </c>
      <c r="E1884" t="str">
        <f>VLOOKUP(A1884,'Medical Examinations'!$A$1:$L$2336,4,FALSE)</f>
        <v>No</v>
      </c>
      <c r="F1884" t="str">
        <f>VLOOKUP(A1884,'Medical Examinations'!$A$1:$L$2336,5,FALSE)</f>
        <v>No</v>
      </c>
      <c r="G1884" t="str">
        <f>VLOOKUP(A1884,'Medical Examinations'!$A$1:$L$2336,6,FALSE)</f>
        <v>No</v>
      </c>
      <c r="H1884" s="25">
        <f>VLOOKUP(A1884,'Medical Examinations'!$A$1:$L$2336,7,FALSE)</f>
        <v>1</v>
      </c>
      <c r="I1884" t="str">
        <f>VLOOKUP(A1884,'Medical Examinations'!$A$1:$L$2336,8,FALSE)</f>
        <v>No</v>
      </c>
      <c r="J1884" t="str">
        <f>VLOOKUP(A1884,'Medical Examinations'!$A$1:$L$2336,11,FALSE)</f>
        <v>Obesity</v>
      </c>
      <c r="K1884" t="str">
        <f>VLOOKUP(A1884,'Medical Examinations'!$A$1:$L$2336,12,FALSE)</f>
        <v>Normal</v>
      </c>
      <c r="L1884" t="str">
        <f>VLOOKUP(A1884,'Hospitalisation Details'!$A$1:$M$2344,12,FALSE)</f>
        <v>28-06-1992</v>
      </c>
      <c r="M1884">
        <f>VLOOKUP(A1884,'Hospitalisation Details'!$A$1:$M$2344,6,FALSE)</f>
        <v>4149.74</v>
      </c>
      <c r="N1884" t="str">
        <f>VLOOKUP(A1884,'Hospitalisation Details'!$A$1:$M$2344,7,FALSE)</f>
        <v>tier - 2</v>
      </c>
      <c r="O1884" t="str">
        <f>VLOOKUP(A1884,'Hospitalisation Details'!$A$1:$M$2344,8,FALSE)</f>
        <v>tier - 1</v>
      </c>
      <c r="P1884" t="str">
        <f>VLOOKUP(A1884,'Hospitalisation Details'!$A$1:$M$2344,9,FALSE)</f>
        <v>R1011</v>
      </c>
      <c r="Q1884">
        <f>VLOOKUP(A1884,'Hospitalisation Details'!$A$1:$M$2344,13,FALSE)</f>
        <v>31</v>
      </c>
    </row>
    <row r="1885" spans="1:17" ht="15.5" x14ac:dyDescent="0.35">
      <c r="A1885" s="21" t="s">
        <v>484</v>
      </c>
      <c r="B1885" t="str">
        <f>VLOOKUP('Customer Names'!A1885,'Customer Names'!$A$2:$C$2336,3,FALSE)</f>
        <v xml:space="preserve">  Alison W</v>
      </c>
      <c r="C1885">
        <f>VLOOKUP(A1885,'Medical Examinations'!$A$1:$L$2336,2, FALSE)</f>
        <v>27.93</v>
      </c>
      <c r="D1885">
        <f>VLOOKUP(A1885,'Medical Examinations'!$A$1:$L$2336,3,FALSE)</f>
        <v>5.59</v>
      </c>
      <c r="E1885" t="str">
        <f>VLOOKUP(A1885,'Medical Examinations'!$A$1:$L$2336,4,FALSE)</f>
        <v>No</v>
      </c>
      <c r="F1885" t="str">
        <f>VLOOKUP(A1885,'Medical Examinations'!$A$1:$L$2336,5,FALSE)</f>
        <v>No</v>
      </c>
      <c r="G1885" t="str">
        <f>VLOOKUP(A1885,'Medical Examinations'!$A$1:$L$2336,6,FALSE)</f>
        <v>No</v>
      </c>
      <c r="H1885" s="25">
        <f>VLOOKUP(A1885,'Medical Examinations'!$A$1:$L$2336,7,FALSE)</f>
        <v>1</v>
      </c>
      <c r="I1885" t="str">
        <f>VLOOKUP(A1885,'Medical Examinations'!$A$1:$L$2336,8,FALSE)</f>
        <v>No</v>
      </c>
      <c r="J1885" t="str">
        <f>VLOOKUP(A1885,'Medical Examinations'!$A$1:$L$2336,11,FALSE)</f>
        <v>Over Weight</v>
      </c>
      <c r="K1885" t="str">
        <f>VLOOKUP(A1885,'Medical Examinations'!$A$1:$L$2336,12,FALSE)</f>
        <v>Normal</v>
      </c>
      <c r="L1885" t="str">
        <f>VLOOKUP(A1885,'Hospitalisation Details'!$A$1:$M$2344,12,FALSE)</f>
        <v>18-06-1992</v>
      </c>
      <c r="M1885">
        <f>VLOOKUP(A1885,'Hospitalisation Details'!$A$1:$M$2344,6,FALSE)</f>
        <v>4137.5200000000004</v>
      </c>
      <c r="N1885" t="str">
        <f>VLOOKUP(A1885,'Hospitalisation Details'!$A$1:$M$2344,7,FALSE)</f>
        <v>tier - 2</v>
      </c>
      <c r="O1885" t="str">
        <f>VLOOKUP(A1885,'Hospitalisation Details'!$A$1:$M$2344,8,FALSE)</f>
        <v>tier - 3</v>
      </c>
      <c r="P1885" t="str">
        <f>VLOOKUP(A1885,'Hospitalisation Details'!$A$1:$M$2344,9,FALSE)</f>
        <v>R1024</v>
      </c>
      <c r="Q1885">
        <f>VLOOKUP(A1885,'Hospitalisation Details'!$A$1:$M$2344,13,FALSE)</f>
        <v>31</v>
      </c>
    </row>
    <row r="1886" spans="1:17" ht="15.5" x14ac:dyDescent="0.35">
      <c r="A1886" s="21" t="s">
        <v>483</v>
      </c>
      <c r="B1886" t="str">
        <f>VLOOKUP('Customer Names'!A1886,'Customer Names'!$A$2:$C$2336,3,FALSE)</f>
        <v xml:space="preserve">  Tammara C</v>
      </c>
      <c r="C1886">
        <f>VLOOKUP(A1886,'Medical Examinations'!$A$1:$L$2336,2, FALSE)</f>
        <v>21.754999999999999</v>
      </c>
      <c r="D1886">
        <f>VLOOKUP(A1886,'Medical Examinations'!$A$1:$L$2336,3,FALSE)</f>
        <v>5.12</v>
      </c>
      <c r="E1886" t="str">
        <f>VLOOKUP(A1886,'Medical Examinations'!$A$1:$L$2336,4,FALSE)</f>
        <v>No</v>
      </c>
      <c r="F1886" t="str">
        <f>VLOOKUP(A1886,'Medical Examinations'!$A$1:$L$2336,5,FALSE)</f>
        <v>No</v>
      </c>
      <c r="G1886" t="str">
        <f>VLOOKUP(A1886,'Medical Examinations'!$A$1:$L$2336,6,FALSE)</f>
        <v>No</v>
      </c>
      <c r="H1886" s="25">
        <f>VLOOKUP(A1886,'Medical Examinations'!$A$1:$L$2336,7,FALSE)</f>
        <v>0</v>
      </c>
      <c r="I1886" t="str">
        <f>VLOOKUP(A1886,'Medical Examinations'!$A$1:$L$2336,8,FALSE)</f>
        <v>No</v>
      </c>
      <c r="J1886" t="str">
        <f>VLOOKUP(A1886,'Medical Examinations'!$A$1:$L$2336,11,FALSE)</f>
        <v>Normal Weight</v>
      </c>
      <c r="K1886" t="str">
        <f>VLOOKUP(A1886,'Medical Examinations'!$A$1:$L$2336,12,FALSE)</f>
        <v>Normal</v>
      </c>
      <c r="L1886" t="str">
        <f>VLOOKUP(A1886,'Hospitalisation Details'!$A$1:$M$2344,12,FALSE)</f>
        <v>06-08-1991</v>
      </c>
      <c r="M1886">
        <f>VLOOKUP(A1886,'Hospitalisation Details'!$A$1:$M$2344,6,FALSE)</f>
        <v>4134.08</v>
      </c>
      <c r="N1886" t="str">
        <f>VLOOKUP(A1886,'Hospitalisation Details'!$A$1:$M$2344,7,FALSE)</f>
        <v>tier - 2</v>
      </c>
      <c r="O1886" t="str">
        <f>VLOOKUP(A1886,'Hospitalisation Details'!$A$1:$M$2344,8,FALSE)</f>
        <v>tier - 1</v>
      </c>
      <c r="P1886" t="str">
        <f>VLOOKUP(A1886,'Hospitalisation Details'!$A$1:$M$2344,9,FALSE)</f>
        <v>R1012</v>
      </c>
      <c r="Q1886">
        <f>VLOOKUP(A1886,'Hospitalisation Details'!$A$1:$M$2344,13,FALSE)</f>
        <v>32</v>
      </c>
    </row>
    <row r="1887" spans="1:17" ht="15.5" x14ac:dyDescent="0.35">
      <c r="A1887" s="21" t="s">
        <v>482</v>
      </c>
      <c r="B1887" t="str">
        <f>VLOOKUP('Customer Names'!A1887,'Customer Names'!$A$2:$C$2336,3,FALSE)</f>
        <v xml:space="preserve">  Dorota</v>
      </c>
      <c r="C1887">
        <f>VLOOKUP(A1887,'Medical Examinations'!$A$1:$L$2336,2, FALSE)</f>
        <v>25.934999999999999</v>
      </c>
      <c r="D1887">
        <f>VLOOKUP(A1887,'Medical Examinations'!$A$1:$L$2336,3,FALSE)</f>
        <v>4.95</v>
      </c>
      <c r="E1887" t="str">
        <f>VLOOKUP(A1887,'Medical Examinations'!$A$1:$L$2336,4,FALSE)</f>
        <v>No</v>
      </c>
      <c r="F1887" t="str">
        <f>VLOOKUP(A1887,'Medical Examinations'!$A$1:$L$2336,5,FALSE)</f>
        <v>No</v>
      </c>
      <c r="G1887" t="str">
        <f>VLOOKUP(A1887,'Medical Examinations'!$A$1:$L$2336,6,FALSE)</f>
        <v>No</v>
      </c>
      <c r="H1887" s="25">
        <f>VLOOKUP(A1887,'Medical Examinations'!$A$1:$L$2336,7,FALSE)</f>
        <v>0</v>
      </c>
      <c r="I1887" t="str">
        <f>VLOOKUP(A1887,'Medical Examinations'!$A$1:$L$2336,8,FALSE)</f>
        <v>No</v>
      </c>
      <c r="J1887" t="str">
        <f>VLOOKUP(A1887,'Medical Examinations'!$A$1:$L$2336,11,FALSE)</f>
        <v>Over Weight</v>
      </c>
      <c r="K1887" t="str">
        <f>VLOOKUP(A1887,'Medical Examinations'!$A$1:$L$2336,12,FALSE)</f>
        <v>Normal</v>
      </c>
      <c r="L1887" t="str">
        <f>VLOOKUP(A1887,'Hospitalisation Details'!$A$1:$M$2344,12,FALSE)</f>
        <v>21-08-1994</v>
      </c>
      <c r="M1887">
        <f>VLOOKUP(A1887,'Hospitalisation Details'!$A$1:$M$2344,6,FALSE)</f>
        <v>4133.6400000000003</v>
      </c>
      <c r="N1887" t="str">
        <f>VLOOKUP(A1887,'Hospitalisation Details'!$A$1:$M$2344,7,FALSE)</f>
        <v>tier - 2</v>
      </c>
      <c r="O1887" t="str">
        <f>VLOOKUP(A1887,'Hospitalisation Details'!$A$1:$M$2344,8,FALSE)</f>
        <v>tier - 3</v>
      </c>
      <c r="P1887" t="str">
        <f>VLOOKUP(A1887,'Hospitalisation Details'!$A$1:$M$2344,9,FALSE)</f>
        <v>R1012</v>
      </c>
      <c r="Q1887">
        <f>VLOOKUP(A1887,'Hospitalisation Details'!$A$1:$M$2344,13,FALSE)</f>
        <v>28</v>
      </c>
    </row>
    <row r="1888" spans="1:17" ht="15.5" x14ac:dyDescent="0.35">
      <c r="A1888" s="21" t="s">
        <v>481</v>
      </c>
      <c r="B1888" t="str">
        <f>VLOOKUP('Customer Names'!A1888,'Customer Names'!$A$2:$C$2336,3,FALSE)</f>
        <v xml:space="preserve">  Jose Norberto Sr</v>
      </c>
      <c r="C1888">
        <f>VLOOKUP(A1888,'Medical Examinations'!$A$1:$L$2336,2, FALSE)</f>
        <v>31.5</v>
      </c>
      <c r="D1888">
        <f>VLOOKUP(A1888,'Medical Examinations'!$A$1:$L$2336,3,FALSE)</f>
        <v>6.16</v>
      </c>
      <c r="E1888" t="str">
        <f>VLOOKUP(A1888,'Medical Examinations'!$A$1:$L$2336,4,FALSE)</f>
        <v>No</v>
      </c>
      <c r="F1888" t="str">
        <f>VLOOKUP(A1888,'Medical Examinations'!$A$1:$L$2336,5,FALSE)</f>
        <v>No</v>
      </c>
      <c r="G1888" t="str">
        <f>VLOOKUP(A1888,'Medical Examinations'!$A$1:$L$2336,6,FALSE)</f>
        <v>No</v>
      </c>
      <c r="H1888" s="25">
        <f>VLOOKUP(A1888,'Medical Examinations'!$A$1:$L$2336,7,FALSE)</f>
        <v>0</v>
      </c>
      <c r="I1888" t="str">
        <f>VLOOKUP(A1888,'Medical Examinations'!$A$1:$L$2336,8,FALSE)</f>
        <v>No</v>
      </c>
      <c r="J1888" t="str">
        <f>VLOOKUP(A1888,'Medical Examinations'!$A$1:$L$2336,11,FALSE)</f>
        <v>Obesity</v>
      </c>
      <c r="K1888" t="str">
        <f>VLOOKUP(A1888,'Medical Examinations'!$A$1:$L$2336,12,FALSE)</f>
        <v>Prediabetes</v>
      </c>
      <c r="L1888" t="str">
        <f>VLOOKUP(A1888,'Hospitalisation Details'!$A$1:$M$2344,12,FALSE)</f>
        <v>14-12-1990</v>
      </c>
      <c r="M1888">
        <f>VLOOKUP(A1888,'Hospitalisation Details'!$A$1:$M$2344,6,FALSE)</f>
        <v>4076.5</v>
      </c>
      <c r="N1888" t="str">
        <f>VLOOKUP(A1888,'Hospitalisation Details'!$A$1:$M$2344,7,FALSE)</f>
        <v>tier - 2</v>
      </c>
      <c r="O1888" t="str">
        <f>VLOOKUP(A1888,'Hospitalisation Details'!$A$1:$M$2344,8,FALSE)</f>
        <v>tier - 3</v>
      </c>
      <c r="P1888" t="str">
        <f>VLOOKUP(A1888,'Hospitalisation Details'!$A$1:$M$2344,9,FALSE)</f>
        <v>R1011</v>
      </c>
      <c r="Q1888">
        <f>VLOOKUP(A1888,'Hospitalisation Details'!$A$1:$M$2344,13,FALSE)</f>
        <v>32</v>
      </c>
    </row>
    <row r="1889" spans="1:17" ht="15.5" x14ac:dyDescent="0.35">
      <c r="A1889" s="21" t="s">
        <v>480</v>
      </c>
      <c r="B1889" t="str">
        <f>VLOOKUP('Customer Names'!A1889,'Customer Names'!$A$2:$C$2336,3,FALSE)</f>
        <v xml:space="preserve">  Peter</v>
      </c>
      <c r="C1889">
        <f>VLOOKUP(A1889,'Medical Examinations'!$A$1:$L$2336,2, FALSE)</f>
        <v>30.03</v>
      </c>
      <c r="D1889">
        <f>VLOOKUP(A1889,'Medical Examinations'!$A$1:$L$2336,3,FALSE)</f>
        <v>6.41</v>
      </c>
      <c r="E1889" t="str">
        <f>VLOOKUP(A1889,'Medical Examinations'!$A$1:$L$2336,4,FALSE)</f>
        <v>No</v>
      </c>
      <c r="F1889" t="str">
        <f>VLOOKUP(A1889,'Medical Examinations'!$A$1:$L$2336,5,FALSE)</f>
        <v>No</v>
      </c>
      <c r="G1889" t="str">
        <f>VLOOKUP(A1889,'Medical Examinations'!$A$1:$L$2336,6,FALSE)</f>
        <v>No</v>
      </c>
      <c r="H1889" s="25">
        <f>VLOOKUP(A1889,'Medical Examinations'!$A$1:$L$2336,7,FALSE)</f>
        <v>0</v>
      </c>
      <c r="I1889" t="str">
        <f>VLOOKUP(A1889,'Medical Examinations'!$A$1:$L$2336,8,FALSE)</f>
        <v>No</v>
      </c>
      <c r="J1889" t="str">
        <f>VLOOKUP(A1889,'Medical Examinations'!$A$1:$L$2336,11,FALSE)</f>
        <v>Obesity</v>
      </c>
      <c r="K1889" t="str">
        <f>VLOOKUP(A1889,'Medical Examinations'!$A$1:$L$2336,12,FALSE)</f>
        <v>Diabetes</v>
      </c>
      <c r="L1889" t="str">
        <f>VLOOKUP(A1889,'Hospitalisation Details'!$A$1:$M$2344,12,FALSE)</f>
        <v>01-12-1990</v>
      </c>
      <c r="M1889">
        <f>VLOOKUP(A1889,'Hospitalisation Details'!$A$1:$M$2344,6,FALSE)</f>
        <v>4074.45</v>
      </c>
      <c r="N1889" t="str">
        <f>VLOOKUP(A1889,'Hospitalisation Details'!$A$1:$M$2344,7,FALSE)</f>
        <v>tier - 3</v>
      </c>
      <c r="O1889" t="str">
        <f>VLOOKUP(A1889,'Hospitalisation Details'!$A$1:$M$2344,8,FALSE)</f>
        <v>tier - 2</v>
      </c>
      <c r="P1889" t="str">
        <f>VLOOKUP(A1889,'Hospitalisation Details'!$A$1:$M$2344,9,FALSE)</f>
        <v>R1013</v>
      </c>
      <c r="Q1889">
        <f>VLOOKUP(A1889,'Hospitalisation Details'!$A$1:$M$2344,13,FALSE)</f>
        <v>32</v>
      </c>
    </row>
    <row r="1890" spans="1:17" ht="15.5" x14ac:dyDescent="0.35">
      <c r="A1890" s="21" t="s">
        <v>479</v>
      </c>
      <c r="B1890" t="str">
        <f>VLOOKUP('Customer Names'!A1890,'Customer Names'!$A$2:$C$2336,3,FALSE)</f>
        <v xml:space="preserve">  Bryant</v>
      </c>
      <c r="C1890">
        <f>VLOOKUP(A1890,'Medical Examinations'!$A$1:$L$2336,2, FALSE)</f>
        <v>33.479999999999997</v>
      </c>
      <c r="D1890">
        <f>VLOOKUP(A1890,'Medical Examinations'!$A$1:$L$2336,3,FALSE)</f>
        <v>8.94</v>
      </c>
      <c r="E1890" t="str">
        <f>VLOOKUP(A1890,'Medical Examinations'!$A$1:$L$2336,4,FALSE)</f>
        <v>No</v>
      </c>
      <c r="F1890" t="str">
        <f>VLOOKUP(A1890,'Medical Examinations'!$A$1:$L$2336,5,FALSE)</f>
        <v>No</v>
      </c>
      <c r="G1890" t="str">
        <f>VLOOKUP(A1890,'Medical Examinations'!$A$1:$L$2336,6,FALSE)</f>
        <v>No</v>
      </c>
      <c r="H1890" s="25">
        <f>VLOOKUP(A1890,'Medical Examinations'!$A$1:$L$2336,7,FALSE)</f>
        <v>0</v>
      </c>
      <c r="I1890" t="str">
        <f>VLOOKUP(A1890,'Medical Examinations'!$A$1:$L$2336,8,FALSE)</f>
        <v>No</v>
      </c>
      <c r="J1890" t="str">
        <f>VLOOKUP(A1890,'Medical Examinations'!$A$1:$L$2336,11,FALSE)</f>
        <v>Obesity</v>
      </c>
      <c r="K1890" t="str">
        <f>VLOOKUP(A1890,'Medical Examinations'!$A$1:$L$2336,12,FALSE)</f>
        <v>Diabetes</v>
      </c>
      <c r="L1890" t="str">
        <f>VLOOKUP(A1890,'Hospitalisation Details'!$A$1:$M$2344,12,FALSE)</f>
        <v>18-10-2002</v>
      </c>
      <c r="M1890">
        <f>VLOOKUP(A1890,'Hospitalisation Details'!$A$1:$M$2344,6,FALSE)</f>
        <v>4070.51</v>
      </c>
      <c r="N1890" t="str">
        <f>VLOOKUP(A1890,'Hospitalisation Details'!$A$1:$M$2344,7,FALSE)</f>
        <v>tier - 2</v>
      </c>
      <c r="O1890" t="str">
        <f>VLOOKUP(A1890,'Hospitalisation Details'!$A$1:$M$2344,8,FALSE)</f>
        <v>tier - 1</v>
      </c>
      <c r="P1890" t="str">
        <f>VLOOKUP(A1890,'Hospitalisation Details'!$A$1:$M$2344,9,FALSE)</f>
        <v>R1012</v>
      </c>
      <c r="Q1890">
        <f>VLOOKUP(A1890,'Hospitalisation Details'!$A$1:$M$2344,13,FALSE)</f>
        <v>20</v>
      </c>
    </row>
    <row r="1891" spans="1:17" ht="15.5" x14ac:dyDescent="0.35">
      <c r="A1891" s="21" t="s">
        <v>478</v>
      </c>
      <c r="B1891" t="str">
        <f>VLOOKUP('Customer Names'!A1891,'Customer Names'!$A$2:$C$2336,3,FALSE)</f>
        <v xml:space="preserve">  Christina</v>
      </c>
      <c r="C1891">
        <f>VLOOKUP(A1891,'Medical Examinations'!$A$1:$L$2336,2, FALSE)</f>
        <v>16.510000000000002</v>
      </c>
      <c r="D1891">
        <f>VLOOKUP(A1891,'Medical Examinations'!$A$1:$L$2336,3,FALSE)</f>
        <v>4.42</v>
      </c>
      <c r="E1891" t="str">
        <f>VLOOKUP(A1891,'Medical Examinations'!$A$1:$L$2336,4,FALSE)</f>
        <v>yes</v>
      </c>
      <c r="F1891" t="str">
        <f>VLOOKUP(A1891,'Medical Examinations'!$A$1:$L$2336,5,FALSE)</f>
        <v>No</v>
      </c>
      <c r="G1891" t="str">
        <f>VLOOKUP(A1891,'Medical Examinations'!$A$1:$L$2336,6,FALSE)</f>
        <v>Yes</v>
      </c>
      <c r="H1891" s="25">
        <f>VLOOKUP(A1891,'Medical Examinations'!$A$1:$L$2336,7,FALSE)</f>
        <v>1</v>
      </c>
      <c r="I1891" t="str">
        <f>VLOOKUP(A1891,'Medical Examinations'!$A$1:$L$2336,8,FALSE)</f>
        <v>No</v>
      </c>
      <c r="J1891" t="str">
        <f>VLOOKUP(A1891,'Medical Examinations'!$A$1:$L$2336,11,FALSE)</f>
        <v>Underweight</v>
      </c>
      <c r="K1891" t="str">
        <f>VLOOKUP(A1891,'Medical Examinations'!$A$1:$L$2336,12,FALSE)</f>
        <v>Normal</v>
      </c>
      <c r="L1891" t="str">
        <f>VLOOKUP(A1891,'Hospitalisation Details'!$A$1:$M$2344,12,FALSE)</f>
        <v>16-09-1983</v>
      </c>
      <c r="M1891">
        <f>VLOOKUP(A1891,'Hospitalisation Details'!$A$1:$M$2344,6,FALSE)</f>
        <v>4070.42</v>
      </c>
      <c r="N1891" t="str">
        <f>VLOOKUP(A1891,'Hospitalisation Details'!$A$1:$M$2344,7,FALSE)</f>
        <v>tier - 2</v>
      </c>
      <c r="O1891" t="str">
        <f>VLOOKUP(A1891,'Hospitalisation Details'!$A$1:$M$2344,8,FALSE)</f>
        <v>tier - 1</v>
      </c>
      <c r="P1891" t="str">
        <f>VLOOKUP(A1891,'Hospitalisation Details'!$A$1:$M$2344,9,FALSE)</f>
        <v>R1013</v>
      </c>
      <c r="Q1891">
        <f>VLOOKUP(A1891,'Hospitalisation Details'!$A$1:$M$2344,13,FALSE)</f>
        <v>39</v>
      </c>
    </row>
    <row r="1892" spans="1:17" ht="15.5" x14ac:dyDescent="0.35">
      <c r="A1892" s="21" t="s">
        <v>477</v>
      </c>
      <c r="B1892" t="str">
        <f>VLOOKUP('Customer Names'!A1892,'Customer Names'!$A$2:$C$2336,3,FALSE)</f>
        <v xml:space="preserve">  John</v>
      </c>
      <c r="C1892">
        <f>VLOOKUP(A1892,'Medical Examinations'!$A$1:$L$2336,2, FALSE)</f>
        <v>33.155000000000001</v>
      </c>
      <c r="D1892">
        <f>VLOOKUP(A1892,'Medical Examinations'!$A$1:$L$2336,3,FALSE)</f>
        <v>5.3</v>
      </c>
      <c r="E1892" t="str">
        <f>VLOOKUP(A1892,'Medical Examinations'!$A$1:$L$2336,4,FALSE)</f>
        <v>yes</v>
      </c>
      <c r="F1892" t="str">
        <f>VLOOKUP(A1892,'Medical Examinations'!$A$1:$L$2336,5,FALSE)</f>
        <v>No</v>
      </c>
      <c r="G1892" t="str">
        <f>VLOOKUP(A1892,'Medical Examinations'!$A$1:$L$2336,6,FALSE)</f>
        <v>No</v>
      </c>
      <c r="H1892" s="25">
        <f>VLOOKUP(A1892,'Medical Examinations'!$A$1:$L$2336,7,FALSE)</f>
        <v>1</v>
      </c>
      <c r="I1892" t="str">
        <f>VLOOKUP(A1892,'Medical Examinations'!$A$1:$L$2336,8,FALSE)</f>
        <v>No</v>
      </c>
      <c r="J1892" t="str">
        <f>VLOOKUP(A1892,'Medical Examinations'!$A$1:$L$2336,11,FALSE)</f>
        <v>Obesity</v>
      </c>
      <c r="K1892" t="str">
        <f>VLOOKUP(A1892,'Medical Examinations'!$A$1:$L$2336,12,FALSE)</f>
        <v>Normal</v>
      </c>
      <c r="L1892" t="str">
        <f>VLOOKUP(A1892,'Hospitalisation Details'!$A$1:$M$2344,12,FALSE)</f>
        <v>14-09-1995</v>
      </c>
      <c r="M1892">
        <f>VLOOKUP(A1892,'Hospitalisation Details'!$A$1:$M$2344,6,FALSE)</f>
        <v>4058.71</v>
      </c>
      <c r="N1892" t="str">
        <f>VLOOKUP(A1892,'Hospitalisation Details'!$A$1:$M$2344,7,FALSE)</f>
        <v>tier - 3</v>
      </c>
      <c r="O1892" t="str">
        <f>VLOOKUP(A1892,'Hospitalisation Details'!$A$1:$M$2344,8,FALSE)</f>
        <v>tier - 3</v>
      </c>
      <c r="P1892" t="str">
        <f>VLOOKUP(A1892,'Hospitalisation Details'!$A$1:$M$2344,9,FALSE)</f>
        <v>R1012</v>
      </c>
      <c r="Q1892">
        <f>VLOOKUP(A1892,'Hospitalisation Details'!$A$1:$M$2344,13,FALSE)</f>
        <v>27</v>
      </c>
    </row>
    <row r="1893" spans="1:17" ht="15.5" x14ac:dyDescent="0.35">
      <c r="A1893" s="21" t="s">
        <v>476</v>
      </c>
      <c r="B1893" t="str">
        <f>VLOOKUP('Customer Names'!A1893,'Customer Names'!$A$2:$C$2336,3,FALSE)</f>
        <v xml:space="preserve">  Eduardo</v>
      </c>
      <c r="C1893">
        <f>VLOOKUP(A1893,'Medical Examinations'!$A$1:$L$2336,2, FALSE)</f>
        <v>37.29</v>
      </c>
      <c r="D1893">
        <f>VLOOKUP(A1893,'Medical Examinations'!$A$1:$L$2336,3,FALSE)</f>
        <v>4.6399999999999997</v>
      </c>
      <c r="E1893" t="str">
        <f>VLOOKUP(A1893,'Medical Examinations'!$A$1:$L$2336,4,FALSE)</f>
        <v>No</v>
      </c>
      <c r="F1893" t="str">
        <f>VLOOKUP(A1893,'Medical Examinations'!$A$1:$L$2336,5,FALSE)</f>
        <v>No</v>
      </c>
      <c r="G1893" t="str">
        <f>VLOOKUP(A1893,'Medical Examinations'!$A$1:$L$2336,6,FALSE)</f>
        <v>Yes</v>
      </c>
      <c r="H1893" s="25">
        <f>VLOOKUP(A1893,'Medical Examinations'!$A$1:$L$2336,7,FALSE)</f>
        <v>1</v>
      </c>
      <c r="I1893" t="str">
        <f>VLOOKUP(A1893,'Medical Examinations'!$A$1:$L$2336,8,FALSE)</f>
        <v>No</v>
      </c>
      <c r="J1893" t="str">
        <f>VLOOKUP(A1893,'Medical Examinations'!$A$1:$L$2336,11,FALSE)</f>
        <v>Obesity</v>
      </c>
      <c r="K1893" t="str">
        <f>VLOOKUP(A1893,'Medical Examinations'!$A$1:$L$2336,12,FALSE)</f>
        <v>Normal</v>
      </c>
      <c r="L1893" t="str">
        <f>VLOOKUP(A1893,'Hospitalisation Details'!$A$1:$M$2344,12,FALSE)</f>
        <v>13-08-1993</v>
      </c>
      <c r="M1893">
        <f>VLOOKUP(A1893,'Hospitalisation Details'!$A$1:$M$2344,6,FALSE)</f>
        <v>4058.12</v>
      </c>
      <c r="N1893" t="str">
        <f>VLOOKUP(A1893,'Hospitalisation Details'!$A$1:$M$2344,7,FALSE)</f>
        <v>tier - 2</v>
      </c>
      <c r="O1893" t="str">
        <f>VLOOKUP(A1893,'Hospitalisation Details'!$A$1:$M$2344,8,FALSE)</f>
        <v>tier - 1</v>
      </c>
      <c r="P1893" t="str">
        <f>VLOOKUP(A1893,'Hospitalisation Details'!$A$1:$M$2344,9,FALSE)</f>
        <v>R1013</v>
      </c>
      <c r="Q1893">
        <f>VLOOKUP(A1893,'Hospitalisation Details'!$A$1:$M$2344,13,FALSE)</f>
        <v>29</v>
      </c>
    </row>
    <row r="1894" spans="1:17" ht="15.5" x14ac:dyDescent="0.35">
      <c r="A1894" s="21" t="s">
        <v>475</v>
      </c>
      <c r="B1894" t="str">
        <f>VLOOKUP('Customer Names'!A1894,'Customer Names'!$A$2:$C$2336,3,FALSE)</f>
        <v xml:space="preserve">  Laura M</v>
      </c>
      <c r="C1894">
        <f>VLOOKUP(A1894,'Medical Examinations'!$A$1:$L$2336,2, FALSE)</f>
        <v>20.23</v>
      </c>
      <c r="D1894">
        <f>VLOOKUP(A1894,'Medical Examinations'!$A$1:$L$2336,3,FALSE)</f>
        <v>6.16</v>
      </c>
      <c r="E1894" t="str">
        <f>VLOOKUP(A1894,'Medical Examinations'!$A$1:$L$2336,4,FALSE)</f>
        <v>yes</v>
      </c>
      <c r="F1894" t="str">
        <f>VLOOKUP(A1894,'Medical Examinations'!$A$1:$L$2336,5,FALSE)</f>
        <v>No</v>
      </c>
      <c r="G1894" t="str">
        <f>VLOOKUP(A1894,'Medical Examinations'!$A$1:$L$2336,6,FALSE)</f>
        <v>No</v>
      </c>
      <c r="H1894" s="25">
        <f>VLOOKUP(A1894,'Medical Examinations'!$A$1:$L$2336,7,FALSE)</f>
        <v>1</v>
      </c>
      <c r="I1894" t="str">
        <f>VLOOKUP(A1894,'Medical Examinations'!$A$1:$L$2336,8,FALSE)</f>
        <v>No</v>
      </c>
      <c r="J1894" t="str">
        <f>VLOOKUP(A1894,'Medical Examinations'!$A$1:$L$2336,11,FALSE)</f>
        <v>Normal Weight</v>
      </c>
      <c r="K1894" t="str">
        <f>VLOOKUP(A1894,'Medical Examinations'!$A$1:$L$2336,12,FALSE)</f>
        <v>Prediabetes</v>
      </c>
      <c r="L1894" t="str">
        <f>VLOOKUP(A1894,'Hospitalisation Details'!$A$1:$M$2344,12,FALSE)</f>
        <v>30-11-1988</v>
      </c>
      <c r="M1894">
        <f>VLOOKUP(A1894,'Hospitalisation Details'!$A$1:$M$2344,6,FALSE)</f>
        <v>4047.94</v>
      </c>
      <c r="N1894" t="str">
        <f>VLOOKUP(A1894,'Hospitalisation Details'!$A$1:$M$2344,7,FALSE)</f>
        <v>tier - 2</v>
      </c>
      <c r="O1894" t="str">
        <f>VLOOKUP(A1894,'Hospitalisation Details'!$A$1:$M$2344,8,FALSE)</f>
        <v>tier - 1</v>
      </c>
      <c r="P1894" t="str">
        <f>VLOOKUP(A1894,'Hospitalisation Details'!$A$1:$M$2344,9,FALSE)</f>
        <v>R1013</v>
      </c>
      <c r="Q1894">
        <f>VLOOKUP(A1894,'Hospitalisation Details'!$A$1:$M$2344,13,FALSE)</f>
        <v>34</v>
      </c>
    </row>
    <row r="1895" spans="1:17" ht="15.5" x14ac:dyDescent="0.35">
      <c r="A1895" s="21" t="s">
        <v>474</v>
      </c>
      <c r="B1895" t="str">
        <f>VLOOKUP('Customer Names'!A1895,'Customer Names'!$A$2:$C$2336,3,FALSE)</f>
        <v xml:space="preserve">  Charlie</v>
      </c>
      <c r="C1895">
        <f>VLOOKUP(A1895,'Medical Examinations'!$A$1:$L$2336,2, FALSE)</f>
        <v>28.975000000000001</v>
      </c>
      <c r="D1895">
        <f>VLOOKUP(A1895,'Medical Examinations'!$A$1:$L$2336,3,FALSE)</f>
        <v>4.12</v>
      </c>
      <c r="E1895" t="str">
        <f>VLOOKUP(A1895,'Medical Examinations'!$A$1:$L$2336,4,FALSE)</f>
        <v>No</v>
      </c>
      <c r="F1895" t="str">
        <f>VLOOKUP(A1895,'Medical Examinations'!$A$1:$L$2336,5,FALSE)</f>
        <v>No</v>
      </c>
      <c r="G1895" t="str">
        <f>VLOOKUP(A1895,'Medical Examinations'!$A$1:$L$2336,6,FALSE)</f>
        <v>Yes</v>
      </c>
      <c r="H1895" s="25">
        <f>VLOOKUP(A1895,'Medical Examinations'!$A$1:$L$2336,7,FALSE)</f>
        <v>1</v>
      </c>
      <c r="I1895" t="str">
        <f>VLOOKUP(A1895,'Medical Examinations'!$A$1:$L$2336,8,FALSE)</f>
        <v>No</v>
      </c>
      <c r="J1895" t="str">
        <f>VLOOKUP(A1895,'Medical Examinations'!$A$1:$L$2336,11,FALSE)</f>
        <v>Over Weight</v>
      </c>
      <c r="K1895" t="str">
        <f>VLOOKUP(A1895,'Medical Examinations'!$A$1:$L$2336,12,FALSE)</f>
        <v>Normal</v>
      </c>
      <c r="L1895" t="str">
        <f>VLOOKUP(A1895,'Hospitalisation Details'!$A$1:$M$2344,12,FALSE)</f>
        <v>26-12-1993</v>
      </c>
      <c r="M1895">
        <f>VLOOKUP(A1895,'Hospitalisation Details'!$A$1:$M$2344,6,FALSE)</f>
        <v>4040.56</v>
      </c>
      <c r="N1895" t="str">
        <f>VLOOKUP(A1895,'Hospitalisation Details'!$A$1:$M$2344,7,FALSE)</f>
        <v>tier - 3</v>
      </c>
      <c r="O1895" t="str">
        <f>VLOOKUP(A1895,'Hospitalisation Details'!$A$1:$M$2344,8,FALSE)</f>
        <v>tier - 3</v>
      </c>
      <c r="P1895" t="str">
        <f>VLOOKUP(A1895,'Hospitalisation Details'!$A$1:$M$2344,9,FALSE)</f>
        <v>R1015</v>
      </c>
      <c r="Q1895">
        <f>VLOOKUP(A1895,'Hospitalisation Details'!$A$1:$M$2344,13,FALSE)</f>
        <v>29</v>
      </c>
    </row>
    <row r="1896" spans="1:17" ht="15.5" x14ac:dyDescent="0.35">
      <c r="A1896" s="21" t="s">
        <v>473</v>
      </c>
      <c r="B1896" t="str">
        <f>VLOOKUP('Customer Names'!A1896,'Customer Names'!$A$2:$C$2336,3,FALSE)</f>
        <v xml:space="preserve">  Melissa D</v>
      </c>
      <c r="C1896">
        <f>VLOOKUP(A1896,'Medical Examinations'!$A$1:$L$2336,2, FALSE)</f>
        <v>16.420000000000002</v>
      </c>
      <c r="D1896">
        <f>VLOOKUP(A1896,'Medical Examinations'!$A$1:$L$2336,3,FALSE)</f>
        <v>5.77</v>
      </c>
      <c r="E1896" t="str">
        <f>VLOOKUP(A1896,'Medical Examinations'!$A$1:$L$2336,4,FALSE)</f>
        <v>yes</v>
      </c>
      <c r="F1896" t="str">
        <f>VLOOKUP(A1896,'Medical Examinations'!$A$1:$L$2336,5,FALSE)</f>
        <v>No</v>
      </c>
      <c r="G1896" t="str">
        <f>VLOOKUP(A1896,'Medical Examinations'!$A$1:$L$2336,6,FALSE)</f>
        <v>Yes</v>
      </c>
      <c r="H1896" s="25">
        <f>VLOOKUP(A1896,'Medical Examinations'!$A$1:$L$2336,7,FALSE)</f>
        <v>1</v>
      </c>
      <c r="I1896" t="str">
        <f>VLOOKUP(A1896,'Medical Examinations'!$A$1:$L$2336,8,FALSE)</f>
        <v>No</v>
      </c>
      <c r="J1896" t="str">
        <f>VLOOKUP(A1896,'Medical Examinations'!$A$1:$L$2336,11,FALSE)</f>
        <v>Underweight</v>
      </c>
      <c r="K1896" t="str">
        <f>VLOOKUP(A1896,'Medical Examinations'!$A$1:$L$2336,12,FALSE)</f>
        <v>Prediabetes</v>
      </c>
      <c r="L1896" t="str">
        <f>VLOOKUP(A1896,'Hospitalisation Details'!$A$1:$M$2344,12,FALSE)</f>
        <v>10-11-1983</v>
      </c>
      <c r="M1896">
        <f>VLOOKUP(A1896,'Hospitalisation Details'!$A$1:$M$2344,6,FALSE)</f>
        <v>4039.9</v>
      </c>
      <c r="N1896" t="str">
        <f>VLOOKUP(A1896,'Hospitalisation Details'!$A$1:$M$2344,7,FALSE)</f>
        <v>tier - 2</v>
      </c>
      <c r="O1896" t="str">
        <f>VLOOKUP(A1896,'Hospitalisation Details'!$A$1:$M$2344,8,FALSE)</f>
        <v>tier - 1</v>
      </c>
      <c r="P1896" t="str">
        <f>VLOOKUP(A1896,'Hospitalisation Details'!$A$1:$M$2344,9,FALSE)</f>
        <v>R1013</v>
      </c>
      <c r="Q1896">
        <f>VLOOKUP(A1896,'Hospitalisation Details'!$A$1:$M$2344,13,FALSE)</f>
        <v>39</v>
      </c>
    </row>
    <row r="1897" spans="1:17" ht="15.5" x14ac:dyDescent="0.35">
      <c r="A1897" s="21" t="s">
        <v>472</v>
      </c>
      <c r="B1897" t="str">
        <f>VLOOKUP('Customer Names'!A1897,'Customer Names'!$A$2:$C$2336,3,FALSE)</f>
        <v xml:space="preserve">  Dan C</v>
      </c>
      <c r="C1897">
        <f>VLOOKUP(A1897,'Medical Examinations'!$A$1:$L$2336,2, FALSE)</f>
        <v>17.559999999999999</v>
      </c>
      <c r="D1897">
        <f>VLOOKUP(A1897,'Medical Examinations'!$A$1:$L$2336,3,FALSE)</f>
        <v>6.2</v>
      </c>
      <c r="E1897" t="str">
        <f>VLOOKUP(A1897,'Medical Examinations'!$A$1:$L$2336,4,FALSE)</f>
        <v>No</v>
      </c>
      <c r="F1897" t="str">
        <f>VLOOKUP(A1897,'Medical Examinations'!$A$1:$L$2336,5,FALSE)</f>
        <v>No</v>
      </c>
      <c r="G1897" t="str">
        <f>VLOOKUP(A1897,'Medical Examinations'!$A$1:$L$2336,6,FALSE)</f>
        <v>No</v>
      </c>
      <c r="H1897" s="25">
        <f>VLOOKUP(A1897,'Medical Examinations'!$A$1:$L$2336,7,FALSE)</f>
        <v>1</v>
      </c>
      <c r="I1897" t="str">
        <f>VLOOKUP(A1897,'Medical Examinations'!$A$1:$L$2336,8,FALSE)</f>
        <v>No</v>
      </c>
      <c r="J1897" t="str">
        <f>VLOOKUP(A1897,'Medical Examinations'!$A$1:$L$2336,11,FALSE)</f>
        <v>Underweight</v>
      </c>
      <c r="K1897" t="str">
        <f>VLOOKUP(A1897,'Medical Examinations'!$A$1:$L$2336,12,FALSE)</f>
        <v>Prediabetes</v>
      </c>
      <c r="L1897" t="str">
        <f>VLOOKUP(A1897,'Hospitalisation Details'!$A$1:$M$2344,12,FALSE)</f>
        <v>07-07-1984</v>
      </c>
      <c r="M1897">
        <f>VLOOKUP(A1897,'Hospitalisation Details'!$A$1:$M$2344,6,FALSE)</f>
        <v>4038.41</v>
      </c>
      <c r="N1897" t="str">
        <f>VLOOKUP(A1897,'Hospitalisation Details'!$A$1:$M$2344,7,FALSE)</f>
        <v>tier - 2</v>
      </c>
      <c r="O1897" t="str">
        <f>VLOOKUP(A1897,'Hospitalisation Details'!$A$1:$M$2344,8,FALSE)</f>
        <v>tier - 1</v>
      </c>
      <c r="P1897" t="str">
        <f>VLOOKUP(A1897,'Hospitalisation Details'!$A$1:$M$2344,9,FALSE)</f>
        <v>R1013</v>
      </c>
      <c r="Q1897">
        <f>VLOOKUP(A1897,'Hospitalisation Details'!$A$1:$M$2344,13,FALSE)</f>
        <v>39</v>
      </c>
    </row>
    <row r="1898" spans="1:17" ht="15.5" x14ac:dyDescent="0.35">
      <c r="A1898" s="21" t="s">
        <v>471</v>
      </c>
      <c r="B1898" t="str">
        <f>VLOOKUP('Customer Names'!A1898,'Customer Names'!$A$2:$C$2336,3,FALSE)</f>
        <v xml:space="preserve">  Matthew</v>
      </c>
      <c r="C1898">
        <f>VLOOKUP(A1898,'Medical Examinations'!$A$1:$L$2336,2, FALSE)</f>
        <v>24.13</v>
      </c>
      <c r="D1898">
        <f>VLOOKUP(A1898,'Medical Examinations'!$A$1:$L$2336,3,FALSE)</f>
        <v>4.3899999999999997</v>
      </c>
      <c r="E1898" t="str">
        <f>VLOOKUP(A1898,'Medical Examinations'!$A$1:$L$2336,4,FALSE)</f>
        <v>No</v>
      </c>
      <c r="F1898" t="str">
        <f>VLOOKUP(A1898,'Medical Examinations'!$A$1:$L$2336,5,FALSE)</f>
        <v>No</v>
      </c>
      <c r="G1898" t="str">
        <f>VLOOKUP(A1898,'Medical Examinations'!$A$1:$L$2336,6,FALSE)</f>
        <v>No</v>
      </c>
      <c r="H1898" s="25">
        <f>VLOOKUP(A1898,'Medical Examinations'!$A$1:$L$2336,7,FALSE)</f>
        <v>1</v>
      </c>
      <c r="I1898" t="str">
        <f>VLOOKUP(A1898,'Medical Examinations'!$A$1:$L$2336,8,FALSE)</f>
        <v>No</v>
      </c>
      <c r="J1898" t="str">
        <f>VLOOKUP(A1898,'Medical Examinations'!$A$1:$L$2336,11,FALSE)</f>
        <v>Normal Weight</v>
      </c>
      <c r="K1898" t="str">
        <f>VLOOKUP(A1898,'Medical Examinations'!$A$1:$L$2336,12,FALSE)</f>
        <v>Normal</v>
      </c>
      <c r="L1898" t="str">
        <f>VLOOKUP(A1898,'Hospitalisation Details'!$A$1:$M$2344,12,FALSE)</f>
        <v>11-10-1992</v>
      </c>
      <c r="M1898">
        <f>VLOOKUP(A1898,'Hospitalisation Details'!$A$1:$M$2344,6,FALSE)</f>
        <v>4032.24</v>
      </c>
      <c r="N1898" t="str">
        <f>VLOOKUP(A1898,'Hospitalisation Details'!$A$1:$M$2344,7,FALSE)</f>
        <v>tier - 3</v>
      </c>
      <c r="O1898" t="str">
        <f>VLOOKUP(A1898,'Hospitalisation Details'!$A$1:$M$2344,8,FALSE)</f>
        <v>tier - 3</v>
      </c>
      <c r="P1898" t="str">
        <f>VLOOKUP(A1898,'Hospitalisation Details'!$A$1:$M$2344,9,FALSE)</f>
        <v>R1012</v>
      </c>
      <c r="Q1898">
        <f>VLOOKUP(A1898,'Hospitalisation Details'!$A$1:$M$2344,13,FALSE)</f>
        <v>30</v>
      </c>
    </row>
    <row r="1899" spans="1:17" ht="15.5" x14ac:dyDescent="0.35">
      <c r="A1899" s="21" t="s">
        <v>470</v>
      </c>
      <c r="B1899" t="str">
        <f>VLOOKUP('Customer Names'!A1899,'Customer Names'!$A$2:$C$2336,3,FALSE)</f>
        <v xml:space="preserve">  Wesley C</v>
      </c>
      <c r="C1899">
        <f>VLOOKUP(A1899,'Medical Examinations'!$A$1:$L$2336,2, FALSE)</f>
        <v>19.95</v>
      </c>
      <c r="D1899">
        <f>VLOOKUP(A1899,'Medical Examinations'!$A$1:$L$2336,3,FALSE)</f>
        <v>5.13</v>
      </c>
      <c r="E1899" t="str">
        <f>VLOOKUP(A1899,'Medical Examinations'!$A$1:$L$2336,4,FALSE)</f>
        <v>No</v>
      </c>
      <c r="F1899" t="str">
        <f>VLOOKUP(A1899,'Medical Examinations'!$A$1:$L$2336,5,FALSE)</f>
        <v>yes</v>
      </c>
      <c r="G1899" t="str">
        <f>VLOOKUP(A1899,'Medical Examinations'!$A$1:$L$2336,6,FALSE)</f>
        <v>No</v>
      </c>
      <c r="H1899" s="25">
        <f>VLOOKUP(A1899,'Medical Examinations'!$A$1:$L$2336,7,FALSE)</f>
        <v>2</v>
      </c>
      <c r="I1899" t="str">
        <f>VLOOKUP(A1899,'Medical Examinations'!$A$1:$L$2336,8,FALSE)</f>
        <v>No</v>
      </c>
      <c r="J1899" t="str">
        <f>VLOOKUP(A1899,'Medical Examinations'!$A$1:$L$2336,11,FALSE)</f>
        <v>Normal Weight</v>
      </c>
      <c r="K1899" t="str">
        <f>VLOOKUP(A1899,'Medical Examinations'!$A$1:$L$2336,12,FALSE)</f>
        <v>Normal</v>
      </c>
      <c r="L1899" t="str">
        <f>VLOOKUP(A1899,'Hospitalisation Details'!$A$1:$M$2344,12,FALSE)</f>
        <v>13-09-2000</v>
      </c>
      <c r="M1899">
        <f>VLOOKUP(A1899,'Hospitalisation Details'!$A$1:$M$2344,6,FALSE)</f>
        <v>4005.42</v>
      </c>
      <c r="N1899" t="str">
        <f>VLOOKUP(A1899,'Hospitalisation Details'!$A$1:$M$2344,7,FALSE)</f>
        <v>tier - 2</v>
      </c>
      <c r="O1899" t="str">
        <f>VLOOKUP(A1899,'Hospitalisation Details'!$A$1:$M$2344,8,FALSE)</f>
        <v>tier - 1</v>
      </c>
      <c r="P1899" t="str">
        <f>VLOOKUP(A1899,'Hospitalisation Details'!$A$1:$M$2344,9,FALSE)</f>
        <v>R1015</v>
      </c>
      <c r="Q1899">
        <f>VLOOKUP(A1899,'Hospitalisation Details'!$A$1:$M$2344,13,FALSE)</f>
        <v>22</v>
      </c>
    </row>
    <row r="1900" spans="1:17" ht="15.5" x14ac:dyDescent="0.35">
      <c r="A1900" s="21" t="s">
        <v>469</v>
      </c>
      <c r="B1900" t="str">
        <f>VLOOKUP('Customer Names'!A1900,'Customer Names'!$A$2:$C$2336,3,FALSE)</f>
        <v xml:space="preserve">  Christopher</v>
      </c>
      <c r="C1900">
        <f>VLOOKUP(A1900,'Medical Examinations'!$A$1:$L$2336,2, FALSE)</f>
        <v>21.24</v>
      </c>
      <c r="D1900">
        <f>VLOOKUP(A1900,'Medical Examinations'!$A$1:$L$2336,3,FALSE)</f>
        <v>4.49</v>
      </c>
      <c r="E1900" t="str">
        <f>VLOOKUP(A1900,'Medical Examinations'!$A$1:$L$2336,4,FALSE)</f>
        <v>No</v>
      </c>
      <c r="F1900" t="str">
        <f>VLOOKUP(A1900,'Medical Examinations'!$A$1:$L$2336,5,FALSE)</f>
        <v>No</v>
      </c>
      <c r="G1900" t="str">
        <f>VLOOKUP(A1900,'Medical Examinations'!$A$1:$L$2336,6,FALSE)</f>
        <v>No</v>
      </c>
      <c r="H1900" s="25">
        <f>VLOOKUP(A1900,'Medical Examinations'!$A$1:$L$2336,7,FALSE)</f>
        <v>0</v>
      </c>
      <c r="I1900" t="str">
        <f>VLOOKUP(A1900,'Medical Examinations'!$A$1:$L$2336,8,FALSE)</f>
        <v>No</v>
      </c>
      <c r="J1900" t="str">
        <f>VLOOKUP(A1900,'Medical Examinations'!$A$1:$L$2336,11,FALSE)</f>
        <v>Normal Weight</v>
      </c>
      <c r="K1900" t="str">
        <f>VLOOKUP(A1900,'Medical Examinations'!$A$1:$L$2336,12,FALSE)</f>
        <v>Normal</v>
      </c>
      <c r="L1900" t="str">
        <f>VLOOKUP(A1900,'Hospitalisation Details'!$A$1:$M$2344,12,FALSE)</f>
        <v>10-07-1989</v>
      </c>
      <c r="M1900">
        <f>VLOOKUP(A1900,'Hospitalisation Details'!$A$1:$M$2344,6,FALSE)</f>
        <v>4002.36</v>
      </c>
      <c r="N1900" t="str">
        <f>VLOOKUP(A1900,'Hospitalisation Details'!$A$1:$M$2344,7,FALSE)</f>
        <v>tier - 2</v>
      </c>
      <c r="O1900" t="str">
        <f>VLOOKUP(A1900,'Hospitalisation Details'!$A$1:$M$2344,8,FALSE)</f>
        <v>tier - 1</v>
      </c>
      <c r="P1900" t="str">
        <f>VLOOKUP(A1900,'Hospitalisation Details'!$A$1:$M$2344,9,FALSE)</f>
        <v>R1013</v>
      </c>
      <c r="Q1900">
        <f>VLOOKUP(A1900,'Hospitalisation Details'!$A$1:$M$2344,13,FALSE)</f>
        <v>34</v>
      </c>
    </row>
    <row r="1901" spans="1:17" ht="15.5" x14ac:dyDescent="0.35">
      <c r="A1901" s="21" t="s">
        <v>468</v>
      </c>
      <c r="B1901" t="str">
        <f>VLOOKUP('Customer Names'!A1901,'Customer Names'!$A$2:$C$2336,3,FALSE)</f>
        <v xml:space="preserve">  Jessica</v>
      </c>
      <c r="C1901">
        <f>VLOOKUP(A1901,'Medical Examinations'!$A$1:$L$2336,2, FALSE)</f>
        <v>44.22</v>
      </c>
      <c r="D1901">
        <f>VLOOKUP(A1901,'Medical Examinations'!$A$1:$L$2336,3,FALSE)</f>
        <v>6.35</v>
      </c>
      <c r="E1901" t="str">
        <f>VLOOKUP(A1901,'Medical Examinations'!$A$1:$L$2336,4,FALSE)</f>
        <v>No</v>
      </c>
      <c r="F1901" t="str">
        <f>VLOOKUP(A1901,'Medical Examinations'!$A$1:$L$2336,5,FALSE)</f>
        <v>No</v>
      </c>
      <c r="G1901" t="str">
        <f>VLOOKUP(A1901,'Medical Examinations'!$A$1:$L$2336,6,FALSE)</f>
        <v>No</v>
      </c>
      <c r="H1901" s="25">
        <f>VLOOKUP(A1901,'Medical Examinations'!$A$1:$L$2336,7,FALSE)</f>
        <v>0</v>
      </c>
      <c r="I1901" t="str">
        <f>VLOOKUP(A1901,'Medical Examinations'!$A$1:$L$2336,8,FALSE)</f>
        <v>No</v>
      </c>
      <c r="J1901" t="str">
        <f>VLOOKUP(A1901,'Medical Examinations'!$A$1:$L$2336,11,FALSE)</f>
        <v>Obesity</v>
      </c>
      <c r="K1901" t="str">
        <f>VLOOKUP(A1901,'Medical Examinations'!$A$1:$L$2336,12,FALSE)</f>
        <v>Prediabetes</v>
      </c>
      <c r="L1901" t="str">
        <f>VLOOKUP(A1901,'Hospitalisation Details'!$A$1:$M$2344,12,FALSE)</f>
        <v>01-11-1990</v>
      </c>
      <c r="M1901">
        <f>VLOOKUP(A1901,'Hospitalisation Details'!$A$1:$M$2344,6,FALSE)</f>
        <v>3994.18</v>
      </c>
      <c r="N1901" t="str">
        <f>VLOOKUP(A1901,'Hospitalisation Details'!$A$1:$M$2344,7,FALSE)</f>
        <v>tier - 2</v>
      </c>
      <c r="O1901" t="str">
        <f>VLOOKUP(A1901,'Hospitalisation Details'!$A$1:$M$2344,8,FALSE)</f>
        <v>tier - 2</v>
      </c>
      <c r="P1901" t="str">
        <f>VLOOKUP(A1901,'Hospitalisation Details'!$A$1:$M$2344,9,FALSE)</f>
        <v>R1013</v>
      </c>
      <c r="Q1901">
        <f>VLOOKUP(A1901,'Hospitalisation Details'!$A$1:$M$2344,13,FALSE)</f>
        <v>32</v>
      </c>
    </row>
    <row r="1902" spans="1:17" ht="15.5" x14ac:dyDescent="0.35">
      <c r="A1902" s="21" t="s">
        <v>467</v>
      </c>
      <c r="B1902" t="str">
        <f>VLOOKUP('Customer Names'!A1902,'Customer Names'!$A$2:$C$2336,3,FALSE)</f>
        <v xml:space="preserve">  Christin</v>
      </c>
      <c r="C1902">
        <f>VLOOKUP(A1902,'Medical Examinations'!$A$1:$L$2336,2, FALSE)</f>
        <v>41.1</v>
      </c>
      <c r="D1902">
        <f>VLOOKUP(A1902,'Medical Examinations'!$A$1:$L$2336,3,FALSE)</f>
        <v>5.79</v>
      </c>
      <c r="E1902" t="str">
        <f>VLOOKUP(A1902,'Medical Examinations'!$A$1:$L$2336,4,FALSE)</f>
        <v>No</v>
      </c>
      <c r="F1902" t="str">
        <f>VLOOKUP(A1902,'Medical Examinations'!$A$1:$L$2336,5,FALSE)</f>
        <v>No</v>
      </c>
      <c r="G1902" t="str">
        <f>VLOOKUP(A1902,'Medical Examinations'!$A$1:$L$2336,6,FALSE)</f>
        <v>No</v>
      </c>
      <c r="H1902" s="25">
        <f>VLOOKUP(A1902,'Medical Examinations'!$A$1:$L$2336,7,FALSE)</f>
        <v>0</v>
      </c>
      <c r="I1902" t="str">
        <f>VLOOKUP(A1902,'Medical Examinations'!$A$1:$L$2336,8,FALSE)</f>
        <v>No</v>
      </c>
      <c r="J1902" t="str">
        <f>VLOOKUP(A1902,'Medical Examinations'!$A$1:$L$2336,11,FALSE)</f>
        <v>Obesity</v>
      </c>
      <c r="K1902" t="str">
        <f>VLOOKUP(A1902,'Medical Examinations'!$A$1:$L$2336,12,FALSE)</f>
        <v>Prediabetes</v>
      </c>
      <c r="L1902" t="str">
        <f>VLOOKUP(A1902,'Hospitalisation Details'!$A$1:$M$2344,12,FALSE)</f>
        <v>22-11-1990</v>
      </c>
      <c r="M1902">
        <f>VLOOKUP(A1902,'Hospitalisation Details'!$A$1:$M$2344,6,FALSE)</f>
        <v>3989.84</v>
      </c>
      <c r="N1902" t="str">
        <f>VLOOKUP(A1902,'Hospitalisation Details'!$A$1:$M$2344,7,FALSE)</f>
        <v>tier - 2</v>
      </c>
      <c r="O1902" t="str">
        <f>VLOOKUP(A1902,'Hospitalisation Details'!$A$1:$M$2344,8,FALSE)</f>
        <v>tier - 2</v>
      </c>
      <c r="P1902" t="str">
        <f>VLOOKUP(A1902,'Hospitalisation Details'!$A$1:$M$2344,9,FALSE)</f>
        <v>R1011</v>
      </c>
      <c r="Q1902">
        <f>VLOOKUP(A1902,'Hospitalisation Details'!$A$1:$M$2344,13,FALSE)</f>
        <v>32</v>
      </c>
    </row>
    <row r="1903" spans="1:17" ht="15.5" x14ac:dyDescent="0.35">
      <c r="A1903" s="21" t="s">
        <v>466</v>
      </c>
      <c r="B1903" t="str">
        <f>VLOOKUP('Customer Names'!A1903,'Customer Names'!$A$2:$C$2336,3,FALSE)</f>
        <v xml:space="preserve">  Sara</v>
      </c>
      <c r="C1903">
        <f>VLOOKUP(A1903,'Medical Examinations'!$A$1:$L$2336,2, FALSE)</f>
        <v>34.200000000000003</v>
      </c>
      <c r="D1903">
        <f>VLOOKUP(A1903,'Medical Examinations'!$A$1:$L$2336,3,FALSE)</f>
        <v>4.78</v>
      </c>
      <c r="E1903" t="str">
        <f>VLOOKUP(A1903,'Medical Examinations'!$A$1:$L$2336,4,FALSE)</f>
        <v>yes</v>
      </c>
      <c r="F1903" t="str">
        <f>VLOOKUP(A1903,'Medical Examinations'!$A$1:$L$2336,5,FALSE)</f>
        <v>No</v>
      </c>
      <c r="G1903" t="str">
        <f>VLOOKUP(A1903,'Medical Examinations'!$A$1:$L$2336,6,FALSE)</f>
        <v>No</v>
      </c>
      <c r="H1903" s="25">
        <f>VLOOKUP(A1903,'Medical Examinations'!$A$1:$L$2336,7,FALSE)</f>
        <v>0</v>
      </c>
      <c r="I1903" t="str">
        <f>VLOOKUP(A1903,'Medical Examinations'!$A$1:$L$2336,8,FALSE)</f>
        <v>No</v>
      </c>
      <c r="J1903" t="str">
        <f>VLOOKUP(A1903,'Medical Examinations'!$A$1:$L$2336,11,FALSE)</f>
        <v>Obesity</v>
      </c>
      <c r="K1903" t="str">
        <f>VLOOKUP(A1903,'Medical Examinations'!$A$1:$L$2336,12,FALSE)</f>
        <v>Normal</v>
      </c>
      <c r="L1903" t="str">
        <f>VLOOKUP(A1903,'Hospitalisation Details'!$A$1:$M$2344,12,FALSE)</f>
        <v>08-09-1996</v>
      </c>
      <c r="M1903">
        <f>VLOOKUP(A1903,'Hospitalisation Details'!$A$1:$M$2344,6,FALSE)</f>
        <v>3987.93</v>
      </c>
      <c r="N1903" t="str">
        <f>VLOOKUP(A1903,'Hospitalisation Details'!$A$1:$M$2344,7,FALSE)</f>
        <v>tier - 2</v>
      </c>
      <c r="O1903" t="str">
        <f>VLOOKUP(A1903,'Hospitalisation Details'!$A$1:$M$2344,8,FALSE)</f>
        <v>tier - 2</v>
      </c>
      <c r="P1903" t="str">
        <f>VLOOKUP(A1903,'Hospitalisation Details'!$A$1:$M$2344,9,FALSE)</f>
        <v>R1011</v>
      </c>
      <c r="Q1903">
        <f>VLOOKUP(A1903,'Hospitalisation Details'!$A$1:$M$2344,13,FALSE)</f>
        <v>26</v>
      </c>
    </row>
    <row r="1904" spans="1:17" ht="15.5" x14ac:dyDescent="0.35">
      <c r="A1904" s="21" t="s">
        <v>465</v>
      </c>
      <c r="B1904" t="str">
        <f>VLOOKUP('Customer Names'!A1904,'Customer Names'!$A$2:$C$2336,3,FALSE)</f>
        <v xml:space="preserve">  Elizabeth</v>
      </c>
      <c r="C1904">
        <f>VLOOKUP(A1904,'Medical Examinations'!$A$1:$L$2336,2, FALSE)</f>
        <v>29.92</v>
      </c>
      <c r="D1904">
        <f>VLOOKUP(A1904,'Medical Examinations'!$A$1:$L$2336,3,FALSE)</f>
        <v>6.02</v>
      </c>
      <c r="E1904" t="str">
        <f>VLOOKUP(A1904,'Medical Examinations'!$A$1:$L$2336,4,FALSE)</f>
        <v>yes</v>
      </c>
      <c r="F1904" t="str">
        <f>VLOOKUP(A1904,'Medical Examinations'!$A$1:$L$2336,5,FALSE)</f>
        <v>No</v>
      </c>
      <c r="G1904" t="str">
        <f>VLOOKUP(A1904,'Medical Examinations'!$A$1:$L$2336,6,FALSE)</f>
        <v>No</v>
      </c>
      <c r="H1904" s="25">
        <f>VLOOKUP(A1904,'Medical Examinations'!$A$1:$L$2336,7,FALSE)</f>
        <v>0</v>
      </c>
      <c r="I1904" t="str">
        <f>VLOOKUP(A1904,'Medical Examinations'!$A$1:$L$2336,8,FALSE)</f>
        <v>No</v>
      </c>
      <c r="J1904" t="str">
        <f>VLOOKUP(A1904,'Medical Examinations'!$A$1:$L$2336,11,FALSE)</f>
        <v>Obesity</v>
      </c>
      <c r="K1904" t="str">
        <f>VLOOKUP(A1904,'Medical Examinations'!$A$1:$L$2336,12,FALSE)</f>
        <v>Prediabetes</v>
      </c>
      <c r="L1904" t="str">
        <f>VLOOKUP(A1904,'Hospitalisation Details'!$A$1:$M$2344,12,FALSE)</f>
        <v>17-08-1996</v>
      </c>
      <c r="M1904">
        <f>VLOOKUP(A1904,'Hospitalisation Details'!$A$1:$M$2344,6,FALSE)</f>
        <v>3981.98</v>
      </c>
      <c r="N1904" t="str">
        <f>VLOOKUP(A1904,'Hospitalisation Details'!$A$1:$M$2344,7,FALSE)</f>
        <v>tier - 2</v>
      </c>
      <c r="O1904" t="str">
        <f>VLOOKUP(A1904,'Hospitalisation Details'!$A$1:$M$2344,8,FALSE)</f>
        <v>tier - 2</v>
      </c>
      <c r="P1904" t="str">
        <f>VLOOKUP(A1904,'Hospitalisation Details'!$A$1:$M$2344,9,FALSE)</f>
        <v>R1013</v>
      </c>
      <c r="Q1904">
        <f>VLOOKUP(A1904,'Hospitalisation Details'!$A$1:$M$2344,13,FALSE)</f>
        <v>26</v>
      </c>
    </row>
    <row r="1905" spans="1:17" ht="15.5" x14ac:dyDescent="0.35">
      <c r="A1905" s="21" t="s">
        <v>464</v>
      </c>
      <c r="B1905" t="str">
        <f>VLOOKUP('Customer Names'!A1905,'Customer Names'!$A$2:$C$2336,3,FALSE)</f>
        <v xml:space="preserve">  Margaret P</v>
      </c>
      <c r="C1905">
        <f>VLOOKUP(A1905,'Medical Examinations'!$A$1:$L$2336,2, FALSE)</f>
        <v>28.93</v>
      </c>
      <c r="D1905">
        <f>VLOOKUP(A1905,'Medical Examinations'!$A$1:$L$2336,3,FALSE)</f>
        <v>4.4400000000000004</v>
      </c>
      <c r="E1905" t="str">
        <f>VLOOKUP(A1905,'Medical Examinations'!$A$1:$L$2336,4,FALSE)</f>
        <v>No</v>
      </c>
      <c r="F1905" t="str">
        <f>VLOOKUP(A1905,'Medical Examinations'!$A$1:$L$2336,5,FALSE)</f>
        <v>No</v>
      </c>
      <c r="G1905" t="str">
        <f>VLOOKUP(A1905,'Medical Examinations'!$A$1:$L$2336,6,FALSE)</f>
        <v>No</v>
      </c>
      <c r="H1905" s="25">
        <f>VLOOKUP(A1905,'Medical Examinations'!$A$1:$L$2336,7,FALSE)</f>
        <v>0</v>
      </c>
      <c r="I1905" t="str">
        <f>VLOOKUP(A1905,'Medical Examinations'!$A$1:$L$2336,8,FALSE)</f>
        <v>No</v>
      </c>
      <c r="J1905" t="str">
        <f>VLOOKUP(A1905,'Medical Examinations'!$A$1:$L$2336,11,FALSE)</f>
        <v>Over Weight</v>
      </c>
      <c r="K1905" t="str">
        <f>VLOOKUP(A1905,'Medical Examinations'!$A$1:$L$2336,12,FALSE)</f>
        <v>Normal</v>
      </c>
      <c r="L1905" t="str">
        <f>VLOOKUP(A1905,'Hospitalisation Details'!$A$1:$M$2344,12,FALSE)</f>
        <v>29-07-1990</v>
      </c>
      <c r="M1905">
        <f>VLOOKUP(A1905,'Hospitalisation Details'!$A$1:$M$2344,6,FALSE)</f>
        <v>3972.92</v>
      </c>
      <c r="N1905" t="str">
        <f>VLOOKUP(A1905,'Hospitalisation Details'!$A$1:$M$2344,7,FALSE)</f>
        <v>tier - 2</v>
      </c>
      <c r="O1905" t="str">
        <f>VLOOKUP(A1905,'Hospitalisation Details'!$A$1:$M$2344,8,FALSE)</f>
        <v>tier - 3</v>
      </c>
      <c r="P1905" t="str">
        <f>VLOOKUP(A1905,'Hospitalisation Details'!$A$1:$M$2344,9,FALSE)</f>
        <v>R1013</v>
      </c>
      <c r="Q1905">
        <f>VLOOKUP(A1905,'Hospitalisation Details'!$A$1:$M$2344,13,FALSE)</f>
        <v>33</v>
      </c>
    </row>
    <row r="1906" spans="1:17" ht="15.5" x14ac:dyDescent="0.35">
      <c r="A1906" s="21" t="s">
        <v>463</v>
      </c>
      <c r="B1906" t="str">
        <f>VLOOKUP('Customer Names'!A1906,'Customer Names'!$A$2:$C$2336,3,FALSE)</f>
        <v xml:space="preserve">  Tiffany K</v>
      </c>
      <c r="C1906">
        <f>VLOOKUP(A1906,'Medical Examinations'!$A$1:$L$2336,2, FALSE)</f>
        <v>31.254999999999999</v>
      </c>
      <c r="D1906">
        <f>VLOOKUP(A1906,'Medical Examinations'!$A$1:$L$2336,3,FALSE)</f>
        <v>5.84</v>
      </c>
      <c r="E1906" t="str">
        <f>VLOOKUP(A1906,'Medical Examinations'!$A$1:$L$2336,4,FALSE)</f>
        <v>yes</v>
      </c>
      <c r="F1906" t="str">
        <f>VLOOKUP(A1906,'Medical Examinations'!$A$1:$L$2336,5,FALSE)</f>
        <v>No</v>
      </c>
      <c r="G1906" t="str">
        <f>VLOOKUP(A1906,'Medical Examinations'!$A$1:$L$2336,6,FALSE)</f>
        <v>No</v>
      </c>
      <c r="H1906" s="25">
        <f>VLOOKUP(A1906,'Medical Examinations'!$A$1:$L$2336,7,FALSE)</f>
        <v>1</v>
      </c>
      <c r="I1906" t="str">
        <f>VLOOKUP(A1906,'Medical Examinations'!$A$1:$L$2336,8,FALSE)</f>
        <v>No</v>
      </c>
      <c r="J1906" t="str">
        <f>VLOOKUP(A1906,'Medical Examinations'!$A$1:$L$2336,11,FALSE)</f>
        <v>Obesity</v>
      </c>
      <c r="K1906" t="str">
        <f>VLOOKUP(A1906,'Medical Examinations'!$A$1:$L$2336,12,FALSE)</f>
        <v>Prediabetes</v>
      </c>
      <c r="L1906" t="str">
        <f>VLOOKUP(A1906,'Hospitalisation Details'!$A$1:$M$2344,12,FALSE)</f>
        <v>11-07-1995</v>
      </c>
      <c r="M1906">
        <f>VLOOKUP(A1906,'Hospitalisation Details'!$A$1:$M$2344,6,FALSE)</f>
        <v>3956.07</v>
      </c>
      <c r="N1906" t="str">
        <f>VLOOKUP(A1906,'Hospitalisation Details'!$A$1:$M$2344,7,FALSE)</f>
        <v>tier - 2</v>
      </c>
      <c r="O1906" t="str">
        <f>VLOOKUP(A1906,'Hospitalisation Details'!$A$1:$M$2344,8,FALSE)</f>
        <v>tier - 2</v>
      </c>
      <c r="P1906" t="str">
        <f>VLOOKUP(A1906,'Hospitalisation Details'!$A$1:$M$2344,9,FALSE)</f>
        <v>R1012</v>
      </c>
      <c r="Q1906">
        <f>VLOOKUP(A1906,'Hospitalisation Details'!$A$1:$M$2344,13,FALSE)</f>
        <v>28</v>
      </c>
    </row>
    <row r="1907" spans="1:17" ht="15.5" x14ac:dyDescent="0.35">
      <c r="A1907" s="21" t="s">
        <v>462</v>
      </c>
      <c r="B1907" t="str">
        <f>VLOOKUP('Customer Names'!A1907,'Customer Names'!$A$2:$C$2336,3,FALSE)</f>
        <v xml:space="preserve">  David M</v>
      </c>
      <c r="C1907">
        <f>VLOOKUP(A1907,'Medical Examinations'!$A$1:$L$2336,2, FALSE)</f>
        <v>29.83</v>
      </c>
      <c r="D1907">
        <f>VLOOKUP(A1907,'Medical Examinations'!$A$1:$L$2336,3,FALSE)</f>
        <v>5.39</v>
      </c>
      <c r="E1907" t="str">
        <f>VLOOKUP(A1907,'Medical Examinations'!$A$1:$L$2336,4,FALSE)</f>
        <v>No</v>
      </c>
      <c r="F1907" t="str">
        <f>VLOOKUP(A1907,'Medical Examinations'!$A$1:$L$2336,5,FALSE)</f>
        <v>No</v>
      </c>
      <c r="G1907" t="str">
        <f>VLOOKUP(A1907,'Medical Examinations'!$A$1:$L$2336,6,FALSE)</f>
        <v>No</v>
      </c>
      <c r="H1907" s="25">
        <f>VLOOKUP(A1907,'Medical Examinations'!$A$1:$L$2336,7,FALSE)</f>
        <v>0</v>
      </c>
      <c r="I1907" t="str">
        <f>VLOOKUP(A1907,'Medical Examinations'!$A$1:$L$2336,8,FALSE)</f>
        <v>No</v>
      </c>
      <c r="J1907" t="str">
        <f>VLOOKUP(A1907,'Medical Examinations'!$A$1:$L$2336,11,FALSE)</f>
        <v>Over Weight</v>
      </c>
      <c r="K1907" t="str">
        <f>VLOOKUP(A1907,'Medical Examinations'!$A$1:$L$2336,12,FALSE)</f>
        <v>Normal</v>
      </c>
      <c r="L1907" t="str">
        <f>VLOOKUP(A1907,'Hospitalisation Details'!$A$1:$M$2344,12,FALSE)</f>
        <v>10-07-1999</v>
      </c>
      <c r="M1907">
        <f>VLOOKUP(A1907,'Hospitalisation Details'!$A$1:$M$2344,6,FALSE)</f>
        <v>3955.98</v>
      </c>
      <c r="N1907" t="str">
        <f>VLOOKUP(A1907,'Hospitalisation Details'!$A$1:$M$2344,7,FALSE)</f>
        <v>tier - 2</v>
      </c>
      <c r="O1907" t="str">
        <f>VLOOKUP(A1907,'Hospitalisation Details'!$A$1:$M$2344,8,FALSE)</f>
        <v>tier - 3</v>
      </c>
      <c r="P1907" t="str">
        <f>VLOOKUP(A1907,'Hospitalisation Details'!$A$1:$M$2344,9,FALSE)</f>
        <v>R1021</v>
      </c>
      <c r="Q1907">
        <f>VLOOKUP(A1907,'Hospitalisation Details'!$A$1:$M$2344,13,FALSE)</f>
        <v>24</v>
      </c>
    </row>
    <row r="1908" spans="1:17" ht="15.5" x14ac:dyDescent="0.35">
      <c r="A1908" s="21" t="s">
        <v>461</v>
      </c>
      <c r="B1908" t="str">
        <f>VLOOKUP('Customer Names'!A1908,'Customer Names'!$A$2:$C$2336,3,FALSE)</f>
        <v xml:space="preserve">  Christine E</v>
      </c>
      <c r="C1908">
        <f>VLOOKUP(A1908,'Medical Examinations'!$A$1:$L$2336,2, FALSE)</f>
        <v>29.59</v>
      </c>
      <c r="D1908">
        <f>VLOOKUP(A1908,'Medical Examinations'!$A$1:$L$2336,3,FALSE)</f>
        <v>6.16</v>
      </c>
      <c r="E1908" t="str">
        <f>VLOOKUP(A1908,'Medical Examinations'!$A$1:$L$2336,4,FALSE)</f>
        <v>No</v>
      </c>
      <c r="F1908" t="str">
        <f>VLOOKUP(A1908,'Medical Examinations'!$A$1:$L$2336,5,FALSE)</f>
        <v>No</v>
      </c>
      <c r="G1908" t="str">
        <f>VLOOKUP(A1908,'Medical Examinations'!$A$1:$L$2336,6,FALSE)</f>
        <v>Yes</v>
      </c>
      <c r="H1908" s="25">
        <f>VLOOKUP(A1908,'Medical Examinations'!$A$1:$L$2336,7,FALSE)</f>
        <v>1</v>
      </c>
      <c r="I1908" t="str">
        <f>VLOOKUP(A1908,'Medical Examinations'!$A$1:$L$2336,8,FALSE)</f>
        <v>No</v>
      </c>
      <c r="J1908" t="str">
        <f>VLOOKUP(A1908,'Medical Examinations'!$A$1:$L$2336,11,FALSE)</f>
        <v>Over Weight</v>
      </c>
      <c r="K1908" t="str">
        <f>VLOOKUP(A1908,'Medical Examinations'!$A$1:$L$2336,12,FALSE)</f>
        <v>Prediabetes</v>
      </c>
      <c r="L1908" t="str">
        <f>VLOOKUP(A1908,'Hospitalisation Details'!$A$1:$M$2344,12,FALSE)</f>
        <v>11-11-1993</v>
      </c>
      <c r="M1908">
        <f>VLOOKUP(A1908,'Hospitalisation Details'!$A$1:$M$2344,6,FALSE)</f>
        <v>3947.41</v>
      </c>
      <c r="N1908" t="str">
        <f>VLOOKUP(A1908,'Hospitalisation Details'!$A$1:$M$2344,7,FALSE)</f>
        <v>tier - 2</v>
      </c>
      <c r="O1908" t="str">
        <f>VLOOKUP(A1908,'Hospitalisation Details'!$A$1:$M$2344,8,FALSE)</f>
        <v>tier - 2</v>
      </c>
      <c r="P1908" t="str">
        <f>VLOOKUP(A1908,'Hospitalisation Details'!$A$1:$M$2344,9,FALSE)</f>
        <v>R1013</v>
      </c>
      <c r="Q1908">
        <f>VLOOKUP(A1908,'Hospitalisation Details'!$A$1:$M$2344,13,FALSE)</f>
        <v>29</v>
      </c>
    </row>
    <row r="1909" spans="1:17" ht="15.5" x14ac:dyDescent="0.35">
      <c r="A1909" s="21" t="s">
        <v>460</v>
      </c>
      <c r="B1909" t="str">
        <f>VLOOKUP('Customer Names'!A1909,'Customer Names'!$A$2:$C$2336,3,FALSE)</f>
        <v xml:space="preserve">  Donna</v>
      </c>
      <c r="C1909">
        <f>VLOOKUP(A1909,'Medical Examinations'!$A$1:$L$2336,2, FALSE)</f>
        <v>31.16</v>
      </c>
      <c r="D1909">
        <f>VLOOKUP(A1909,'Medical Examinations'!$A$1:$L$2336,3,FALSE)</f>
        <v>4.49</v>
      </c>
      <c r="E1909" t="str">
        <f>VLOOKUP(A1909,'Medical Examinations'!$A$1:$L$2336,4,FALSE)</f>
        <v>No</v>
      </c>
      <c r="F1909" t="str">
        <f>VLOOKUP(A1909,'Medical Examinations'!$A$1:$L$2336,5,FALSE)</f>
        <v>No</v>
      </c>
      <c r="G1909" t="str">
        <f>VLOOKUP(A1909,'Medical Examinations'!$A$1:$L$2336,6,FALSE)</f>
        <v>Yes</v>
      </c>
      <c r="H1909" s="25">
        <f>VLOOKUP(A1909,'Medical Examinations'!$A$1:$L$2336,7,FALSE)</f>
        <v>1</v>
      </c>
      <c r="I1909" t="str">
        <f>VLOOKUP(A1909,'Medical Examinations'!$A$1:$L$2336,8,FALSE)</f>
        <v>No</v>
      </c>
      <c r="J1909" t="str">
        <f>VLOOKUP(A1909,'Medical Examinations'!$A$1:$L$2336,11,FALSE)</f>
        <v>Obesity</v>
      </c>
      <c r="K1909" t="str">
        <f>VLOOKUP(A1909,'Medical Examinations'!$A$1:$L$2336,12,FALSE)</f>
        <v>Normal</v>
      </c>
      <c r="L1909" t="str">
        <f>VLOOKUP(A1909,'Hospitalisation Details'!$A$1:$M$2344,12,FALSE)</f>
        <v>29-09-1993</v>
      </c>
      <c r="M1909">
        <f>VLOOKUP(A1909,'Hospitalisation Details'!$A$1:$M$2344,6,FALSE)</f>
        <v>3943.6</v>
      </c>
      <c r="N1909" t="str">
        <f>VLOOKUP(A1909,'Hospitalisation Details'!$A$1:$M$2344,7,FALSE)</f>
        <v>tier - 2</v>
      </c>
      <c r="O1909" t="str">
        <f>VLOOKUP(A1909,'Hospitalisation Details'!$A$1:$M$2344,8,FALSE)</f>
        <v>tier - 3</v>
      </c>
      <c r="P1909" t="str">
        <f>VLOOKUP(A1909,'Hospitalisation Details'!$A$1:$M$2344,9,FALSE)</f>
        <v>R1024</v>
      </c>
      <c r="Q1909">
        <f>VLOOKUP(A1909,'Hospitalisation Details'!$A$1:$M$2344,13,FALSE)</f>
        <v>29</v>
      </c>
    </row>
    <row r="1910" spans="1:17" ht="15.5" x14ac:dyDescent="0.35">
      <c r="A1910" s="21" t="s">
        <v>459</v>
      </c>
      <c r="B1910" t="str">
        <f>VLOOKUP('Customer Names'!A1910,'Customer Names'!$A$2:$C$2336,3,FALSE)</f>
        <v xml:space="preserve">  Rod</v>
      </c>
      <c r="C1910">
        <f>VLOOKUP(A1910,'Medical Examinations'!$A$1:$L$2336,2, FALSE)</f>
        <v>34.21</v>
      </c>
      <c r="D1910">
        <f>VLOOKUP(A1910,'Medical Examinations'!$A$1:$L$2336,3,FALSE)</f>
        <v>4.4800000000000004</v>
      </c>
      <c r="E1910" t="str">
        <f>VLOOKUP(A1910,'Medical Examinations'!$A$1:$L$2336,4,FALSE)</f>
        <v>yes</v>
      </c>
      <c r="F1910" t="str">
        <f>VLOOKUP(A1910,'Medical Examinations'!$A$1:$L$2336,5,FALSE)</f>
        <v>No</v>
      </c>
      <c r="G1910" t="str">
        <f>VLOOKUP(A1910,'Medical Examinations'!$A$1:$L$2336,6,FALSE)</f>
        <v>No</v>
      </c>
      <c r="H1910" s="25">
        <f>VLOOKUP(A1910,'Medical Examinations'!$A$1:$L$2336,7,FALSE)</f>
        <v>1</v>
      </c>
      <c r="I1910" t="str">
        <f>VLOOKUP(A1910,'Medical Examinations'!$A$1:$L$2336,8,FALSE)</f>
        <v>No</v>
      </c>
      <c r="J1910" t="str">
        <f>VLOOKUP(A1910,'Medical Examinations'!$A$1:$L$2336,11,FALSE)</f>
        <v>Obesity</v>
      </c>
      <c r="K1910" t="str">
        <f>VLOOKUP(A1910,'Medical Examinations'!$A$1:$L$2336,12,FALSE)</f>
        <v>Normal</v>
      </c>
      <c r="L1910" t="str">
        <f>VLOOKUP(A1910,'Hospitalisation Details'!$A$1:$M$2344,12,FALSE)</f>
        <v>24-10-1988</v>
      </c>
      <c r="M1910">
        <f>VLOOKUP(A1910,'Hospitalisation Details'!$A$1:$M$2344,6,FALSE)</f>
        <v>3935.18</v>
      </c>
      <c r="N1910" t="str">
        <f>VLOOKUP(A1910,'Hospitalisation Details'!$A$1:$M$2344,7,FALSE)</f>
        <v>tier - 3</v>
      </c>
      <c r="O1910" t="str">
        <f>VLOOKUP(A1910,'Hospitalisation Details'!$A$1:$M$2344,8,FALSE)</f>
        <v>tier - 1</v>
      </c>
      <c r="P1910" t="str">
        <f>VLOOKUP(A1910,'Hospitalisation Details'!$A$1:$M$2344,9,FALSE)</f>
        <v>R1013</v>
      </c>
      <c r="Q1910">
        <f>VLOOKUP(A1910,'Hospitalisation Details'!$A$1:$M$2344,13,FALSE)</f>
        <v>34</v>
      </c>
    </row>
    <row r="1911" spans="1:17" ht="15.5" x14ac:dyDescent="0.35">
      <c r="A1911" s="21" t="s">
        <v>458</v>
      </c>
      <c r="B1911" t="str">
        <f>VLOOKUP('Customer Names'!A1911,'Customer Names'!$A$2:$C$2336,3,FALSE)</f>
        <v xml:space="preserve">  Joe</v>
      </c>
      <c r="C1911">
        <f>VLOOKUP(A1911,'Medical Examinations'!$A$1:$L$2336,2, FALSE)</f>
        <v>34.86</v>
      </c>
      <c r="D1911">
        <f>VLOOKUP(A1911,'Medical Examinations'!$A$1:$L$2336,3,FALSE)</f>
        <v>10.97</v>
      </c>
      <c r="E1911" t="str">
        <f>VLOOKUP(A1911,'Medical Examinations'!$A$1:$L$2336,4,FALSE)</f>
        <v>No</v>
      </c>
      <c r="F1911" t="str">
        <f>VLOOKUP(A1911,'Medical Examinations'!$A$1:$L$2336,5,FALSE)</f>
        <v>No</v>
      </c>
      <c r="G1911" t="str">
        <f>VLOOKUP(A1911,'Medical Examinations'!$A$1:$L$2336,6,FALSE)</f>
        <v>No</v>
      </c>
      <c r="H1911" s="25">
        <f>VLOOKUP(A1911,'Medical Examinations'!$A$1:$L$2336,7,FALSE)</f>
        <v>0</v>
      </c>
      <c r="I1911" t="str">
        <f>VLOOKUP(A1911,'Medical Examinations'!$A$1:$L$2336,8,FALSE)</f>
        <v>No</v>
      </c>
      <c r="J1911" t="str">
        <f>VLOOKUP(A1911,'Medical Examinations'!$A$1:$L$2336,11,FALSE)</f>
        <v>Obesity</v>
      </c>
      <c r="K1911" t="str">
        <f>VLOOKUP(A1911,'Medical Examinations'!$A$1:$L$2336,12,FALSE)</f>
        <v>Diabetes</v>
      </c>
      <c r="L1911" t="str">
        <f>VLOOKUP(A1911,'Hospitalisation Details'!$A$1:$M$2344,12,FALSE)</f>
        <v>15-06-2002</v>
      </c>
      <c r="M1911">
        <f>VLOOKUP(A1911,'Hospitalisation Details'!$A$1:$M$2344,6,FALSE)</f>
        <v>3931.51</v>
      </c>
      <c r="N1911" t="str">
        <f>VLOOKUP(A1911,'Hospitalisation Details'!$A$1:$M$2344,7,FALSE)</f>
        <v>tier - 2</v>
      </c>
      <c r="O1911" t="str">
        <f>VLOOKUP(A1911,'Hospitalisation Details'!$A$1:$M$2344,8,FALSE)</f>
        <v>tier - 3</v>
      </c>
      <c r="P1911" t="str">
        <f>VLOOKUP(A1911,'Hospitalisation Details'!$A$1:$M$2344,9,FALSE)</f>
        <v>R1011</v>
      </c>
      <c r="Q1911">
        <f>VLOOKUP(A1911,'Hospitalisation Details'!$A$1:$M$2344,13,FALSE)</f>
        <v>21</v>
      </c>
    </row>
    <row r="1912" spans="1:17" ht="15.5" x14ac:dyDescent="0.35">
      <c r="A1912" s="21" t="s">
        <v>457</v>
      </c>
      <c r="B1912" t="str">
        <f>VLOOKUP('Customer Names'!A1912,'Customer Names'!$A$2:$C$2336,3,FALSE)</f>
        <v xml:space="preserve">  Kayleigh</v>
      </c>
      <c r="C1912">
        <f>VLOOKUP(A1912,'Medical Examinations'!$A$1:$L$2336,2, FALSE)</f>
        <v>34.58</v>
      </c>
      <c r="D1912">
        <f>VLOOKUP(A1912,'Medical Examinations'!$A$1:$L$2336,3,FALSE)</f>
        <v>5.14</v>
      </c>
      <c r="E1912" t="str">
        <f>VLOOKUP(A1912,'Medical Examinations'!$A$1:$L$2336,4,FALSE)</f>
        <v>No</v>
      </c>
      <c r="F1912" t="str">
        <f>VLOOKUP(A1912,'Medical Examinations'!$A$1:$L$2336,5,FALSE)</f>
        <v>yes</v>
      </c>
      <c r="G1912" t="str">
        <f>VLOOKUP(A1912,'Medical Examinations'!$A$1:$L$2336,6,FALSE)</f>
        <v>No</v>
      </c>
      <c r="H1912" s="25">
        <f>VLOOKUP(A1912,'Medical Examinations'!$A$1:$L$2336,7,FALSE)</f>
        <v>2</v>
      </c>
      <c r="I1912" t="str">
        <f>VLOOKUP(A1912,'Medical Examinations'!$A$1:$L$2336,8,FALSE)</f>
        <v>No</v>
      </c>
      <c r="J1912" t="str">
        <f>VLOOKUP(A1912,'Medical Examinations'!$A$1:$L$2336,11,FALSE)</f>
        <v>Obesity</v>
      </c>
      <c r="K1912" t="str">
        <f>VLOOKUP(A1912,'Medical Examinations'!$A$1:$L$2336,12,FALSE)</f>
        <v>Normal</v>
      </c>
      <c r="L1912" t="str">
        <f>VLOOKUP(A1912,'Hospitalisation Details'!$A$1:$M$2344,12,FALSE)</f>
        <v>10-07-2000</v>
      </c>
      <c r="M1912">
        <f>VLOOKUP(A1912,'Hospitalisation Details'!$A$1:$M$2344,6,FALSE)</f>
        <v>3925.76</v>
      </c>
      <c r="N1912" t="str">
        <f>VLOOKUP(A1912,'Hospitalisation Details'!$A$1:$M$2344,7,FALSE)</f>
        <v>tier - 2</v>
      </c>
      <c r="O1912" t="str">
        <f>VLOOKUP(A1912,'Hospitalisation Details'!$A$1:$M$2344,8,FALSE)</f>
        <v>tier - 2</v>
      </c>
      <c r="P1912" t="str">
        <f>VLOOKUP(A1912,'Hospitalisation Details'!$A$1:$M$2344,9,FALSE)</f>
        <v>R1024</v>
      </c>
      <c r="Q1912">
        <f>VLOOKUP(A1912,'Hospitalisation Details'!$A$1:$M$2344,13,FALSE)</f>
        <v>23</v>
      </c>
    </row>
    <row r="1913" spans="1:17" ht="15.5" x14ac:dyDescent="0.35">
      <c r="A1913" s="21" t="s">
        <v>456</v>
      </c>
      <c r="B1913" t="str">
        <f>VLOOKUP('Customer Names'!A1913,'Customer Names'!$A$2:$C$2336,3,FALSE)</f>
        <v xml:space="preserve">  Lorcan A</v>
      </c>
      <c r="C1913">
        <f>VLOOKUP(A1913,'Medical Examinations'!$A$1:$L$2336,2, FALSE)</f>
        <v>17.940000000000001</v>
      </c>
      <c r="D1913">
        <f>VLOOKUP(A1913,'Medical Examinations'!$A$1:$L$2336,3,FALSE)</f>
        <v>5.17</v>
      </c>
      <c r="E1913" t="str">
        <f>VLOOKUP(A1913,'Medical Examinations'!$A$1:$L$2336,4,FALSE)</f>
        <v>yes</v>
      </c>
      <c r="F1913" t="str">
        <f>VLOOKUP(A1913,'Medical Examinations'!$A$1:$L$2336,5,FALSE)</f>
        <v>No</v>
      </c>
      <c r="G1913" t="str">
        <f>VLOOKUP(A1913,'Medical Examinations'!$A$1:$L$2336,6,FALSE)</f>
        <v>No</v>
      </c>
      <c r="H1913" s="25">
        <f>VLOOKUP(A1913,'Medical Examinations'!$A$1:$L$2336,7,FALSE)</f>
        <v>0</v>
      </c>
      <c r="I1913" t="str">
        <f>VLOOKUP(A1913,'Medical Examinations'!$A$1:$L$2336,8,FALSE)</f>
        <v>No</v>
      </c>
      <c r="J1913" t="str">
        <f>VLOOKUP(A1913,'Medical Examinations'!$A$1:$L$2336,11,FALSE)</f>
        <v>Underweight</v>
      </c>
      <c r="K1913" t="str">
        <f>VLOOKUP(A1913,'Medical Examinations'!$A$1:$L$2336,12,FALSE)</f>
        <v>Normal</v>
      </c>
      <c r="L1913" t="str">
        <f>VLOOKUP(A1913,'Hospitalisation Details'!$A$1:$M$2344,12,FALSE)</f>
        <v>05-07-1985</v>
      </c>
      <c r="M1913">
        <f>VLOOKUP(A1913,'Hospitalisation Details'!$A$1:$M$2344,6,FALSE)</f>
        <v>3910.44</v>
      </c>
      <c r="N1913" t="str">
        <f>VLOOKUP(A1913,'Hospitalisation Details'!$A$1:$M$2344,7,FALSE)</f>
        <v>tier - 2</v>
      </c>
      <c r="O1913" t="str">
        <f>VLOOKUP(A1913,'Hospitalisation Details'!$A$1:$M$2344,8,FALSE)</f>
        <v>tier - 2</v>
      </c>
      <c r="P1913" t="str">
        <f>VLOOKUP(A1913,'Hospitalisation Details'!$A$1:$M$2344,9,FALSE)</f>
        <v>R1013</v>
      </c>
      <c r="Q1913">
        <f>VLOOKUP(A1913,'Hospitalisation Details'!$A$1:$M$2344,13,FALSE)</f>
        <v>38</v>
      </c>
    </row>
    <row r="1914" spans="1:17" ht="15.5" x14ac:dyDescent="0.35">
      <c r="A1914" s="21" t="s">
        <v>455</v>
      </c>
      <c r="B1914" t="str">
        <f>VLOOKUP('Customer Names'!A1914,'Customer Names'!$A$2:$C$2336,3,FALSE)</f>
        <v xml:space="preserve">  Billy</v>
      </c>
      <c r="C1914">
        <f>VLOOKUP(A1914,'Medical Examinations'!$A$1:$L$2336,2, FALSE)</f>
        <v>26.8</v>
      </c>
      <c r="D1914">
        <f>VLOOKUP(A1914,'Medical Examinations'!$A$1:$L$2336,3,FALSE)</f>
        <v>6.18</v>
      </c>
      <c r="E1914" t="str">
        <f>VLOOKUP(A1914,'Medical Examinations'!$A$1:$L$2336,4,FALSE)</f>
        <v>yes</v>
      </c>
      <c r="F1914" t="str">
        <f>VLOOKUP(A1914,'Medical Examinations'!$A$1:$L$2336,5,FALSE)</f>
        <v>No</v>
      </c>
      <c r="G1914" t="str">
        <f>VLOOKUP(A1914,'Medical Examinations'!$A$1:$L$2336,6,FALSE)</f>
        <v>Yes</v>
      </c>
      <c r="H1914" s="25">
        <f>VLOOKUP(A1914,'Medical Examinations'!$A$1:$L$2336,7,FALSE)</f>
        <v>1</v>
      </c>
      <c r="I1914" t="str">
        <f>VLOOKUP(A1914,'Medical Examinations'!$A$1:$L$2336,8,FALSE)</f>
        <v>No</v>
      </c>
      <c r="J1914" t="str">
        <f>VLOOKUP(A1914,'Medical Examinations'!$A$1:$L$2336,11,FALSE)</f>
        <v>Over Weight</v>
      </c>
      <c r="K1914" t="str">
        <f>VLOOKUP(A1914,'Medical Examinations'!$A$1:$L$2336,12,FALSE)</f>
        <v>Prediabetes</v>
      </c>
      <c r="L1914" t="str">
        <f>VLOOKUP(A1914,'Hospitalisation Details'!$A$1:$M$2344,12,FALSE)</f>
        <v>24-11-1997</v>
      </c>
      <c r="M1914">
        <f>VLOOKUP(A1914,'Hospitalisation Details'!$A$1:$M$2344,6,FALSE)</f>
        <v>3906.13</v>
      </c>
      <c r="N1914" t="str">
        <f>VLOOKUP(A1914,'Hospitalisation Details'!$A$1:$M$2344,7,FALSE)</f>
        <v>tier - 3</v>
      </c>
      <c r="O1914" t="str">
        <f>VLOOKUP(A1914,'Hospitalisation Details'!$A$1:$M$2344,8,FALSE)</f>
        <v>tier - 3</v>
      </c>
      <c r="P1914" t="str">
        <f>VLOOKUP(A1914,'Hospitalisation Details'!$A$1:$M$2344,9,FALSE)</f>
        <v>R1011</v>
      </c>
      <c r="Q1914">
        <f>VLOOKUP(A1914,'Hospitalisation Details'!$A$1:$M$2344,13,FALSE)</f>
        <v>25</v>
      </c>
    </row>
    <row r="1915" spans="1:17" ht="15.5" x14ac:dyDescent="0.35">
      <c r="A1915" s="21" t="s">
        <v>454</v>
      </c>
      <c r="B1915" t="str">
        <f>VLOOKUP('Customer Names'!A1915,'Customer Names'!$A$2:$C$2336,3,FALSE)</f>
        <v xml:space="preserve">  Paul M</v>
      </c>
      <c r="C1915">
        <f>VLOOKUP(A1915,'Medical Examinations'!$A$1:$L$2336,2, FALSE)</f>
        <v>17.690000000000001</v>
      </c>
      <c r="D1915">
        <f>VLOOKUP(A1915,'Medical Examinations'!$A$1:$L$2336,3,FALSE)</f>
        <v>9.07</v>
      </c>
      <c r="E1915" t="str">
        <f>VLOOKUP(A1915,'Medical Examinations'!$A$1:$L$2336,4,FALSE)</f>
        <v>yes</v>
      </c>
      <c r="F1915" t="str">
        <f>VLOOKUP(A1915,'Medical Examinations'!$A$1:$L$2336,5,FALSE)</f>
        <v>No</v>
      </c>
      <c r="G1915" t="str">
        <f>VLOOKUP(A1915,'Medical Examinations'!$A$1:$L$2336,6,FALSE)</f>
        <v>No</v>
      </c>
      <c r="H1915" s="25">
        <f>VLOOKUP(A1915,'Medical Examinations'!$A$1:$L$2336,7,FALSE)</f>
        <v>0</v>
      </c>
      <c r="I1915" t="str">
        <f>VLOOKUP(A1915,'Medical Examinations'!$A$1:$L$2336,8,FALSE)</f>
        <v>No</v>
      </c>
      <c r="J1915" t="str">
        <f>VLOOKUP(A1915,'Medical Examinations'!$A$1:$L$2336,11,FALSE)</f>
        <v>Underweight</v>
      </c>
      <c r="K1915" t="str">
        <f>VLOOKUP(A1915,'Medical Examinations'!$A$1:$L$2336,12,FALSE)</f>
        <v>Diabetes</v>
      </c>
      <c r="L1915" t="str">
        <f>VLOOKUP(A1915,'Hospitalisation Details'!$A$1:$M$2344,12,FALSE)</f>
        <v>27-08-1981</v>
      </c>
      <c r="M1915">
        <f>VLOOKUP(A1915,'Hospitalisation Details'!$A$1:$M$2344,6,FALSE)</f>
        <v>3902.07</v>
      </c>
      <c r="N1915" t="str">
        <f>VLOOKUP(A1915,'Hospitalisation Details'!$A$1:$M$2344,7,FALSE)</f>
        <v>tier - 2</v>
      </c>
      <c r="O1915" t="str">
        <f>VLOOKUP(A1915,'Hospitalisation Details'!$A$1:$M$2344,8,FALSE)</f>
        <v>tier - 2</v>
      </c>
      <c r="P1915" t="str">
        <f>VLOOKUP(A1915,'Hospitalisation Details'!$A$1:$M$2344,9,FALSE)</f>
        <v>R1013</v>
      </c>
      <c r="Q1915">
        <f>VLOOKUP(A1915,'Hospitalisation Details'!$A$1:$M$2344,13,FALSE)</f>
        <v>41</v>
      </c>
    </row>
    <row r="1916" spans="1:17" ht="15.5" x14ac:dyDescent="0.35">
      <c r="A1916" s="21" t="s">
        <v>453</v>
      </c>
      <c r="B1916" t="str">
        <f>VLOOKUP('Customer Names'!A1916,'Customer Names'!$A$2:$C$2336,3,FALSE)</f>
        <v xml:space="preserve">  Brenda M</v>
      </c>
      <c r="C1916">
        <f>VLOOKUP(A1916,'Medical Examinations'!$A$1:$L$2336,2, FALSE)</f>
        <v>25.77</v>
      </c>
      <c r="D1916">
        <f>VLOOKUP(A1916,'Medical Examinations'!$A$1:$L$2336,3,FALSE)</f>
        <v>4.43</v>
      </c>
      <c r="E1916" t="str">
        <f>VLOOKUP(A1916,'Medical Examinations'!$A$1:$L$2336,4,FALSE)</f>
        <v>No</v>
      </c>
      <c r="F1916" t="str">
        <f>VLOOKUP(A1916,'Medical Examinations'!$A$1:$L$2336,5,FALSE)</f>
        <v>No</v>
      </c>
      <c r="G1916" t="str">
        <f>VLOOKUP(A1916,'Medical Examinations'!$A$1:$L$2336,6,FALSE)</f>
        <v>Yes</v>
      </c>
      <c r="H1916" s="25">
        <f>VLOOKUP(A1916,'Medical Examinations'!$A$1:$L$2336,7,FALSE)</f>
        <v>1</v>
      </c>
      <c r="I1916" t="str">
        <f>VLOOKUP(A1916,'Medical Examinations'!$A$1:$L$2336,8,FALSE)</f>
        <v>No</v>
      </c>
      <c r="J1916" t="str">
        <f>VLOOKUP(A1916,'Medical Examinations'!$A$1:$L$2336,11,FALSE)</f>
        <v>Over Weight</v>
      </c>
      <c r="K1916" t="str">
        <f>VLOOKUP(A1916,'Medical Examinations'!$A$1:$L$2336,12,FALSE)</f>
        <v>Normal</v>
      </c>
      <c r="L1916" t="str">
        <f>VLOOKUP(A1916,'Hospitalisation Details'!$A$1:$M$2344,12,FALSE)</f>
        <v>14-09-1993</v>
      </c>
      <c r="M1916">
        <f>VLOOKUP(A1916,'Hospitalisation Details'!$A$1:$M$2344,6,FALSE)</f>
        <v>3898.35</v>
      </c>
      <c r="N1916" t="str">
        <f>VLOOKUP(A1916,'Hospitalisation Details'!$A$1:$M$2344,7,FALSE)</f>
        <v>tier - 2</v>
      </c>
      <c r="O1916" t="str">
        <f>VLOOKUP(A1916,'Hospitalisation Details'!$A$1:$M$2344,8,FALSE)</f>
        <v>tier - 2</v>
      </c>
      <c r="P1916" t="str">
        <f>VLOOKUP(A1916,'Hospitalisation Details'!$A$1:$M$2344,9,FALSE)</f>
        <v>R1012</v>
      </c>
      <c r="Q1916">
        <f>VLOOKUP(A1916,'Hospitalisation Details'!$A$1:$M$2344,13,FALSE)</f>
        <v>29</v>
      </c>
    </row>
    <row r="1917" spans="1:17" ht="15.5" x14ac:dyDescent="0.35">
      <c r="A1917" s="21" t="s">
        <v>452</v>
      </c>
      <c r="B1917" t="str">
        <f>VLOOKUP('Customer Names'!A1917,'Customer Names'!$A$2:$C$2336,3,FALSE)</f>
        <v xml:space="preserve">  Jeff H</v>
      </c>
      <c r="C1917">
        <f>VLOOKUP(A1917,'Medical Examinations'!$A$1:$L$2336,2, FALSE)</f>
        <v>34.46</v>
      </c>
      <c r="D1917">
        <f>VLOOKUP(A1917,'Medical Examinations'!$A$1:$L$2336,3,FALSE)</f>
        <v>4.17</v>
      </c>
      <c r="E1917" t="str">
        <f>VLOOKUP(A1917,'Medical Examinations'!$A$1:$L$2336,4,FALSE)</f>
        <v>No</v>
      </c>
      <c r="F1917" t="str">
        <f>VLOOKUP(A1917,'Medical Examinations'!$A$1:$L$2336,5,FALSE)</f>
        <v>yes</v>
      </c>
      <c r="G1917" t="str">
        <f>VLOOKUP(A1917,'Medical Examinations'!$A$1:$L$2336,6,FALSE)</f>
        <v>No</v>
      </c>
      <c r="H1917" s="25">
        <f>VLOOKUP(A1917,'Medical Examinations'!$A$1:$L$2336,7,FALSE)</f>
        <v>1</v>
      </c>
      <c r="I1917" t="str">
        <f>VLOOKUP(A1917,'Medical Examinations'!$A$1:$L$2336,8,FALSE)</f>
        <v>No</v>
      </c>
      <c r="J1917" t="str">
        <f>VLOOKUP(A1917,'Medical Examinations'!$A$1:$L$2336,11,FALSE)</f>
        <v>Obesity</v>
      </c>
      <c r="K1917" t="str">
        <f>VLOOKUP(A1917,'Medical Examinations'!$A$1:$L$2336,12,FALSE)</f>
        <v>Normal</v>
      </c>
      <c r="L1917" t="str">
        <f>VLOOKUP(A1917,'Hospitalisation Details'!$A$1:$M$2344,12,FALSE)</f>
        <v>13-07-2004</v>
      </c>
      <c r="M1917">
        <f>VLOOKUP(A1917,'Hospitalisation Details'!$A$1:$M$2344,6,FALSE)</f>
        <v>3889.2</v>
      </c>
      <c r="N1917" t="str">
        <f>VLOOKUP(A1917,'Hospitalisation Details'!$A$1:$M$2344,7,FALSE)</f>
        <v>tier - 2</v>
      </c>
      <c r="O1917" t="str">
        <f>VLOOKUP(A1917,'Hospitalisation Details'!$A$1:$M$2344,8,FALSE)</f>
        <v>tier - 2</v>
      </c>
      <c r="P1917" t="str">
        <f>VLOOKUP(A1917,'Hospitalisation Details'!$A$1:$M$2344,9,FALSE)</f>
        <v>R1012</v>
      </c>
      <c r="Q1917">
        <f>VLOOKUP(A1917,'Hospitalisation Details'!$A$1:$M$2344,13,FALSE)</f>
        <v>19</v>
      </c>
    </row>
    <row r="1918" spans="1:17" ht="15.5" x14ac:dyDescent="0.35">
      <c r="A1918" s="21" t="s">
        <v>451</v>
      </c>
      <c r="B1918" t="str">
        <f>VLOOKUP('Customer Names'!A1918,'Customer Names'!$A$2:$C$2336,3,FALSE)</f>
        <v xml:space="preserve">  Michael</v>
      </c>
      <c r="C1918">
        <f>VLOOKUP(A1918,'Medical Examinations'!$A$1:$L$2336,2, FALSE)</f>
        <v>30.875</v>
      </c>
      <c r="D1918">
        <f>VLOOKUP(A1918,'Medical Examinations'!$A$1:$L$2336,3,FALSE)</f>
        <v>4.95</v>
      </c>
      <c r="E1918" t="str">
        <f>VLOOKUP(A1918,'Medical Examinations'!$A$1:$L$2336,4,FALSE)</f>
        <v>yes</v>
      </c>
      <c r="F1918" t="str">
        <f>VLOOKUP(A1918,'Medical Examinations'!$A$1:$L$2336,5,FALSE)</f>
        <v>No</v>
      </c>
      <c r="G1918" t="str">
        <f>VLOOKUP(A1918,'Medical Examinations'!$A$1:$L$2336,6,FALSE)</f>
        <v>No</v>
      </c>
      <c r="H1918" s="25">
        <f>VLOOKUP(A1918,'Medical Examinations'!$A$1:$L$2336,7,FALSE)</f>
        <v>0</v>
      </c>
      <c r="I1918" t="str">
        <f>VLOOKUP(A1918,'Medical Examinations'!$A$1:$L$2336,8,FALSE)</f>
        <v>No</v>
      </c>
      <c r="J1918" t="str">
        <f>VLOOKUP(A1918,'Medical Examinations'!$A$1:$L$2336,11,FALSE)</f>
        <v>Obesity</v>
      </c>
      <c r="K1918" t="str">
        <f>VLOOKUP(A1918,'Medical Examinations'!$A$1:$L$2336,12,FALSE)</f>
        <v>Normal</v>
      </c>
      <c r="L1918" t="str">
        <f>VLOOKUP(A1918,'Hospitalisation Details'!$A$1:$M$2344,12,FALSE)</f>
        <v>23-10-1996</v>
      </c>
      <c r="M1918">
        <f>VLOOKUP(A1918,'Hospitalisation Details'!$A$1:$M$2344,6,FALSE)</f>
        <v>3877.3</v>
      </c>
      <c r="N1918" t="str">
        <f>VLOOKUP(A1918,'Hospitalisation Details'!$A$1:$M$2344,7,FALSE)</f>
        <v>tier - 1</v>
      </c>
      <c r="O1918" t="str">
        <f>VLOOKUP(A1918,'Hospitalisation Details'!$A$1:$M$2344,8,FALSE)</f>
        <v>tier - 3</v>
      </c>
      <c r="P1918" t="str">
        <f>VLOOKUP(A1918,'Hospitalisation Details'!$A$1:$M$2344,9,FALSE)</f>
        <v>R1012</v>
      </c>
      <c r="Q1918">
        <f>VLOOKUP(A1918,'Hospitalisation Details'!$A$1:$M$2344,13,FALSE)</f>
        <v>26</v>
      </c>
    </row>
    <row r="1919" spans="1:17" ht="15.5" x14ac:dyDescent="0.35">
      <c r="A1919" s="21" t="s">
        <v>450</v>
      </c>
      <c r="B1919" t="str">
        <f>VLOOKUP('Customer Names'!A1919,'Customer Names'!$A$2:$C$2336,3,FALSE)</f>
        <v xml:space="preserve">  Jan</v>
      </c>
      <c r="C1919">
        <f>VLOOKUP(A1919,'Medical Examinations'!$A$1:$L$2336,2, FALSE)</f>
        <v>39.49</v>
      </c>
      <c r="D1919">
        <f>VLOOKUP(A1919,'Medical Examinations'!$A$1:$L$2336,3,FALSE)</f>
        <v>5.13</v>
      </c>
      <c r="E1919" t="str">
        <f>VLOOKUP(A1919,'Medical Examinations'!$A$1:$L$2336,4,FALSE)</f>
        <v>No</v>
      </c>
      <c r="F1919" t="str">
        <f>VLOOKUP(A1919,'Medical Examinations'!$A$1:$L$2336,5,FALSE)</f>
        <v>No</v>
      </c>
      <c r="G1919" t="str">
        <f>VLOOKUP(A1919,'Medical Examinations'!$A$1:$L$2336,6,FALSE)</f>
        <v>No</v>
      </c>
      <c r="H1919" s="25">
        <f>VLOOKUP(A1919,'Medical Examinations'!$A$1:$L$2336,7,FALSE)</f>
        <v>0</v>
      </c>
      <c r="I1919" t="str">
        <f>VLOOKUP(A1919,'Medical Examinations'!$A$1:$L$2336,8,FALSE)</f>
        <v>No</v>
      </c>
      <c r="J1919" t="str">
        <f>VLOOKUP(A1919,'Medical Examinations'!$A$1:$L$2336,11,FALSE)</f>
        <v>Obesity</v>
      </c>
      <c r="K1919" t="str">
        <f>VLOOKUP(A1919,'Medical Examinations'!$A$1:$L$2336,12,FALSE)</f>
        <v>Normal</v>
      </c>
      <c r="L1919" t="str">
        <f>VLOOKUP(A1919,'Hospitalisation Details'!$A$1:$M$2344,12,FALSE)</f>
        <v>25-07-1991</v>
      </c>
      <c r="M1919">
        <f>VLOOKUP(A1919,'Hospitalisation Details'!$A$1:$M$2344,6,FALSE)</f>
        <v>3875.73</v>
      </c>
      <c r="N1919" t="str">
        <f>VLOOKUP(A1919,'Hospitalisation Details'!$A$1:$M$2344,7,FALSE)</f>
        <v>tier - 2</v>
      </c>
      <c r="O1919" t="str">
        <f>VLOOKUP(A1919,'Hospitalisation Details'!$A$1:$M$2344,8,FALSE)</f>
        <v>tier - 3</v>
      </c>
      <c r="P1919" t="str">
        <f>VLOOKUP(A1919,'Hospitalisation Details'!$A$1:$M$2344,9,FALSE)</f>
        <v>R1013</v>
      </c>
      <c r="Q1919">
        <f>VLOOKUP(A1919,'Hospitalisation Details'!$A$1:$M$2344,13,FALSE)</f>
        <v>32</v>
      </c>
    </row>
    <row r="1920" spans="1:17" ht="15.5" x14ac:dyDescent="0.35">
      <c r="A1920" s="21" t="s">
        <v>449</v>
      </c>
      <c r="B1920" t="str">
        <f>VLOOKUP('Customer Names'!A1920,'Customer Names'!$A$2:$C$2336,3,FALSE)</f>
        <v xml:space="preserve">  Bernard</v>
      </c>
      <c r="C1920">
        <f>VLOOKUP(A1920,'Medical Examinations'!$A$1:$L$2336,2, FALSE)</f>
        <v>28.88</v>
      </c>
      <c r="D1920">
        <f>VLOOKUP(A1920,'Medical Examinations'!$A$1:$L$2336,3,FALSE)</f>
        <v>4.0999999999999996</v>
      </c>
      <c r="E1920" t="str">
        <f>VLOOKUP(A1920,'Medical Examinations'!$A$1:$L$2336,4,FALSE)</f>
        <v>No</v>
      </c>
      <c r="F1920" t="str">
        <f>VLOOKUP(A1920,'Medical Examinations'!$A$1:$L$2336,5,FALSE)</f>
        <v>No</v>
      </c>
      <c r="G1920" t="str">
        <f>VLOOKUP(A1920,'Medical Examinations'!$A$1:$L$2336,6,FALSE)</f>
        <v>No</v>
      </c>
      <c r="H1920" s="25">
        <f>VLOOKUP(A1920,'Medical Examinations'!$A$1:$L$2336,7,FALSE)</f>
        <v>0</v>
      </c>
      <c r="I1920" t="str">
        <f>VLOOKUP(A1920,'Medical Examinations'!$A$1:$L$2336,8,FALSE)</f>
        <v>No</v>
      </c>
      <c r="J1920" t="str">
        <f>VLOOKUP(A1920,'Medical Examinations'!$A$1:$L$2336,11,FALSE)</f>
        <v>Over Weight</v>
      </c>
      <c r="K1920" t="str">
        <f>VLOOKUP(A1920,'Medical Examinations'!$A$1:$L$2336,12,FALSE)</f>
        <v>Normal</v>
      </c>
      <c r="L1920" t="str">
        <f>VLOOKUP(A1920,'Hospitalisation Details'!$A$1:$M$2344,12,FALSE)</f>
        <v>24-06-1990</v>
      </c>
      <c r="M1920">
        <f>VLOOKUP(A1920,'Hospitalisation Details'!$A$1:$M$2344,6,FALSE)</f>
        <v>3866.86</v>
      </c>
      <c r="N1920" t="str">
        <f>VLOOKUP(A1920,'Hospitalisation Details'!$A$1:$M$2344,7,FALSE)</f>
        <v>tier - 1</v>
      </c>
      <c r="O1920" t="str">
        <f>VLOOKUP(A1920,'Hospitalisation Details'!$A$1:$M$2344,8,FALSE)</f>
        <v>tier - 1</v>
      </c>
      <c r="P1920" t="str">
        <f>VLOOKUP(A1920,'Hospitalisation Details'!$A$1:$M$2344,9,FALSE)</f>
        <v>R1012</v>
      </c>
      <c r="Q1920">
        <f>VLOOKUP(A1920,'Hospitalisation Details'!$A$1:$M$2344,13,FALSE)</f>
        <v>33</v>
      </c>
    </row>
    <row r="1921" spans="1:17" ht="15.5" x14ac:dyDescent="0.35">
      <c r="A1921" s="21" t="s">
        <v>448</v>
      </c>
      <c r="B1921" t="str">
        <f>VLOOKUP('Customer Names'!A1921,'Customer Names'!$A$2:$C$2336,3,FALSE)</f>
        <v xml:space="preserve">  Craig</v>
      </c>
      <c r="C1921">
        <f>VLOOKUP(A1921,'Medical Examinations'!$A$1:$L$2336,2, FALSE)</f>
        <v>20.234999999999999</v>
      </c>
      <c r="D1921">
        <f>VLOOKUP(A1921,'Medical Examinations'!$A$1:$L$2336,3,FALSE)</f>
        <v>5.01</v>
      </c>
      <c r="E1921" t="str">
        <f>VLOOKUP(A1921,'Medical Examinations'!$A$1:$L$2336,4,FALSE)</f>
        <v>yes</v>
      </c>
      <c r="F1921" t="str">
        <f>VLOOKUP(A1921,'Medical Examinations'!$A$1:$L$2336,5,FALSE)</f>
        <v>No</v>
      </c>
      <c r="G1921" t="str">
        <f>VLOOKUP(A1921,'Medical Examinations'!$A$1:$L$2336,6,FALSE)</f>
        <v>No</v>
      </c>
      <c r="H1921" s="25">
        <f>VLOOKUP(A1921,'Medical Examinations'!$A$1:$L$2336,7,FALSE)</f>
        <v>0</v>
      </c>
      <c r="I1921" t="str">
        <f>VLOOKUP(A1921,'Medical Examinations'!$A$1:$L$2336,8,FALSE)</f>
        <v>No</v>
      </c>
      <c r="J1921" t="str">
        <f>VLOOKUP(A1921,'Medical Examinations'!$A$1:$L$2336,11,FALSE)</f>
        <v>Normal Weight</v>
      </c>
      <c r="K1921" t="str">
        <f>VLOOKUP(A1921,'Medical Examinations'!$A$1:$L$2336,12,FALSE)</f>
        <v>Normal</v>
      </c>
      <c r="L1921" t="str">
        <f>VLOOKUP(A1921,'Hospitalisation Details'!$A$1:$M$2344,12,FALSE)</f>
        <v>18-10-2001</v>
      </c>
      <c r="M1921">
        <f>VLOOKUP(A1921,'Hospitalisation Details'!$A$1:$M$2344,6,FALSE)</f>
        <v>3861.21</v>
      </c>
      <c r="N1921" t="str">
        <f>VLOOKUP(A1921,'Hospitalisation Details'!$A$1:$M$2344,7,FALSE)</f>
        <v>tier - 2</v>
      </c>
      <c r="O1921" t="str">
        <f>VLOOKUP(A1921,'Hospitalisation Details'!$A$1:$M$2344,8,FALSE)</f>
        <v>tier - 2</v>
      </c>
      <c r="P1921" t="str">
        <f>VLOOKUP(A1921,'Hospitalisation Details'!$A$1:$M$2344,9,FALSE)</f>
        <v>R1016</v>
      </c>
      <c r="Q1921">
        <f>VLOOKUP(A1921,'Hospitalisation Details'!$A$1:$M$2344,13,FALSE)</f>
        <v>21</v>
      </c>
    </row>
    <row r="1922" spans="1:17" ht="15.5" x14ac:dyDescent="0.35">
      <c r="A1922" s="21" t="s">
        <v>447</v>
      </c>
      <c r="B1922" t="str">
        <f>VLOOKUP('Customer Names'!A1922,'Customer Names'!$A$2:$C$2336,3,FALSE)</f>
        <v xml:space="preserve">  Bryn</v>
      </c>
      <c r="C1922">
        <f>VLOOKUP(A1922,'Medical Examinations'!$A$1:$L$2336,2, FALSE)</f>
        <v>30.67</v>
      </c>
      <c r="D1922">
        <f>VLOOKUP(A1922,'Medical Examinations'!$A$1:$L$2336,3,FALSE)</f>
        <v>5.09</v>
      </c>
      <c r="E1922" t="str">
        <f>VLOOKUP(A1922,'Medical Examinations'!$A$1:$L$2336,4,FALSE)</f>
        <v>yes</v>
      </c>
      <c r="F1922" t="str">
        <f>VLOOKUP(A1922,'Medical Examinations'!$A$1:$L$2336,5,FALSE)</f>
        <v>No</v>
      </c>
      <c r="G1922" t="str">
        <f>VLOOKUP(A1922,'Medical Examinations'!$A$1:$L$2336,6,FALSE)</f>
        <v>No</v>
      </c>
      <c r="H1922" s="25">
        <f>VLOOKUP(A1922,'Medical Examinations'!$A$1:$L$2336,7,FALSE)</f>
        <v>0</v>
      </c>
      <c r="I1922" t="str">
        <f>VLOOKUP(A1922,'Medical Examinations'!$A$1:$L$2336,8,FALSE)</f>
        <v>No</v>
      </c>
      <c r="J1922" t="str">
        <f>VLOOKUP(A1922,'Medical Examinations'!$A$1:$L$2336,11,FALSE)</f>
        <v>Obesity</v>
      </c>
      <c r="K1922" t="str">
        <f>VLOOKUP(A1922,'Medical Examinations'!$A$1:$L$2336,12,FALSE)</f>
        <v>Normal</v>
      </c>
      <c r="L1922" t="str">
        <f>VLOOKUP(A1922,'Hospitalisation Details'!$A$1:$M$2344,12,FALSE)</f>
        <v>06-06-2001</v>
      </c>
      <c r="M1922">
        <f>VLOOKUP(A1922,'Hospitalisation Details'!$A$1:$M$2344,6,FALSE)</f>
        <v>3858.51</v>
      </c>
      <c r="N1922" t="str">
        <f>VLOOKUP(A1922,'Hospitalisation Details'!$A$1:$M$2344,7,FALSE)</f>
        <v>tier - 2</v>
      </c>
      <c r="O1922" t="str">
        <f>VLOOKUP(A1922,'Hospitalisation Details'!$A$1:$M$2344,8,FALSE)</f>
        <v>tier - 3</v>
      </c>
      <c r="P1922" t="str">
        <f>VLOOKUP(A1922,'Hospitalisation Details'!$A$1:$M$2344,9,FALSE)</f>
        <v>R1025</v>
      </c>
      <c r="Q1922">
        <f>VLOOKUP(A1922,'Hospitalisation Details'!$A$1:$M$2344,13,FALSE)</f>
        <v>22</v>
      </c>
    </row>
    <row r="1923" spans="1:17" ht="15.5" x14ac:dyDescent="0.35">
      <c r="A1923" s="21" t="s">
        <v>446</v>
      </c>
      <c r="B1923" t="str">
        <f>VLOOKUP('Customer Names'!A1923,'Customer Names'!$A$2:$C$2336,3,FALSE)</f>
        <v xml:space="preserve">  Michael</v>
      </c>
      <c r="C1923">
        <f>VLOOKUP(A1923,'Medical Examinations'!$A$1:$L$2336,2, FALSE)</f>
        <v>30.875</v>
      </c>
      <c r="D1923">
        <f>VLOOKUP(A1923,'Medical Examinations'!$A$1:$L$2336,3,FALSE)</f>
        <v>6.49</v>
      </c>
      <c r="E1923" t="str">
        <f>VLOOKUP(A1923,'Medical Examinations'!$A$1:$L$2336,4,FALSE)</f>
        <v>No</v>
      </c>
      <c r="F1923" t="str">
        <f>VLOOKUP(A1923,'Medical Examinations'!$A$1:$L$2336,5,FALSE)</f>
        <v>No</v>
      </c>
      <c r="G1923" t="str">
        <f>VLOOKUP(A1923,'Medical Examinations'!$A$1:$L$2336,6,FALSE)</f>
        <v>No</v>
      </c>
      <c r="H1923" s="25">
        <f>VLOOKUP(A1923,'Medical Examinations'!$A$1:$L$2336,7,FALSE)</f>
        <v>0</v>
      </c>
      <c r="I1923" t="str">
        <f>VLOOKUP(A1923,'Medical Examinations'!$A$1:$L$2336,8,FALSE)</f>
        <v>No</v>
      </c>
      <c r="J1923" t="str">
        <f>VLOOKUP(A1923,'Medical Examinations'!$A$1:$L$2336,11,FALSE)</f>
        <v>Obesity</v>
      </c>
      <c r="K1923" t="str">
        <f>VLOOKUP(A1923,'Medical Examinations'!$A$1:$L$2336,12,FALSE)</f>
        <v>Diabetes</v>
      </c>
      <c r="L1923" t="str">
        <f>VLOOKUP(A1923,'Hospitalisation Details'!$A$1:$M$2344,12,FALSE)</f>
        <v>19-08-1991</v>
      </c>
      <c r="M1923">
        <f>VLOOKUP(A1923,'Hospitalisation Details'!$A$1:$M$2344,6,FALSE)</f>
        <v>3857.76</v>
      </c>
      <c r="N1923" t="str">
        <f>VLOOKUP(A1923,'Hospitalisation Details'!$A$1:$M$2344,7,FALSE)</f>
        <v>tier - 3</v>
      </c>
      <c r="O1923" t="str">
        <f>VLOOKUP(A1923,'Hospitalisation Details'!$A$1:$M$2344,8,FALSE)</f>
        <v>tier - 1</v>
      </c>
      <c r="P1923" t="str">
        <f>VLOOKUP(A1923,'Hospitalisation Details'!$A$1:$M$2344,9,FALSE)</f>
        <v>R1016</v>
      </c>
      <c r="Q1923">
        <f>VLOOKUP(A1923,'Hospitalisation Details'!$A$1:$M$2344,13,FALSE)</f>
        <v>31</v>
      </c>
    </row>
    <row r="1924" spans="1:17" ht="15.5" x14ac:dyDescent="0.35">
      <c r="A1924" s="21" t="s">
        <v>445</v>
      </c>
      <c r="B1924" t="str">
        <f>VLOOKUP('Customer Names'!A1924,'Customer Names'!$A$2:$C$2336,3,FALSE)</f>
        <v xml:space="preserve">  Benjamin</v>
      </c>
      <c r="C1924">
        <f>VLOOKUP(A1924,'Medical Examinations'!$A$1:$L$2336,2, FALSE)</f>
        <v>23.8</v>
      </c>
      <c r="D1924">
        <f>VLOOKUP(A1924,'Medical Examinations'!$A$1:$L$2336,3,FALSE)</f>
        <v>4.08</v>
      </c>
      <c r="E1924" t="str">
        <f>VLOOKUP(A1924,'Medical Examinations'!$A$1:$L$2336,4,FALSE)</f>
        <v>No</v>
      </c>
      <c r="F1924" t="str">
        <f>VLOOKUP(A1924,'Medical Examinations'!$A$1:$L$2336,5,FALSE)</f>
        <v>No</v>
      </c>
      <c r="G1924" t="str">
        <f>VLOOKUP(A1924,'Medical Examinations'!$A$1:$L$2336,6,FALSE)</f>
        <v>No</v>
      </c>
      <c r="H1924" s="25">
        <f>VLOOKUP(A1924,'Medical Examinations'!$A$1:$L$2336,7,FALSE)</f>
        <v>0</v>
      </c>
      <c r="I1924" t="str">
        <f>VLOOKUP(A1924,'Medical Examinations'!$A$1:$L$2336,8,FALSE)</f>
        <v>No</v>
      </c>
      <c r="J1924" t="str">
        <f>VLOOKUP(A1924,'Medical Examinations'!$A$1:$L$2336,11,FALSE)</f>
        <v>Normal Weight</v>
      </c>
      <c r="K1924" t="str">
        <f>VLOOKUP(A1924,'Medical Examinations'!$A$1:$L$2336,12,FALSE)</f>
        <v>Normal</v>
      </c>
      <c r="L1924" t="str">
        <f>VLOOKUP(A1924,'Hospitalisation Details'!$A$1:$M$2344,12,FALSE)</f>
        <v>12-08-1994</v>
      </c>
      <c r="M1924">
        <f>VLOOKUP(A1924,'Hospitalisation Details'!$A$1:$M$2344,6,FALSE)</f>
        <v>3847.67</v>
      </c>
      <c r="N1924" t="str">
        <f>VLOOKUP(A1924,'Hospitalisation Details'!$A$1:$M$2344,7,FALSE)</f>
        <v>tier - 3</v>
      </c>
      <c r="O1924" t="str">
        <f>VLOOKUP(A1924,'Hospitalisation Details'!$A$1:$M$2344,8,FALSE)</f>
        <v>tier - 2</v>
      </c>
      <c r="P1924" t="str">
        <f>VLOOKUP(A1924,'Hospitalisation Details'!$A$1:$M$2344,9,FALSE)</f>
        <v>R1011</v>
      </c>
      <c r="Q1924">
        <f>VLOOKUP(A1924,'Hospitalisation Details'!$A$1:$M$2344,13,FALSE)</f>
        <v>28</v>
      </c>
    </row>
    <row r="1925" spans="1:17" ht="15.5" x14ac:dyDescent="0.35">
      <c r="A1925" s="21" t="s">
        <v>444</v>
      </c>
      <c r="B1925" t="str">
        <f>VLOOKUP('Customer Names'!A1925,'Customer Names'!$A$2:$C$2336,3,FALSE)</f>
        <v xml:space="preserve">  Jay</v>
      </c>
      <c r="C1925">
        <f>VLOOKUP(A1925,'Medical Examinations'!$A$1:$L$2336,2, FALSE)</f>
        <v>15.37</v>
      </c>
      <c r="D1925">
        <f>VLOOKUP(A1925,'Medical Examinations'!$A$1:$L$2336,3,FALSE)</f>
        <v>8.6300000000000008</v>
      </c>
      <c r="E1925" t="str">
        <f>VLOOKUP(A1925,'Medical Examinations'!$A$1:$L$2336,4,FALSE)</f>
        <v>yes</v>
      </c>
      <c r="F1925" t="str">
        <f>VLOOKUP(A1925,'Medical Examinations'!$A$1:$L$2336,5,FALSE)</f>
        <v>No</v>
      </c>
      <c r="G1925" t="str">
        <f>VLOOKUP(A1925,'Medical Examinations'!$A$1:$L$2336,6,FALSE)</f>
        <v>No</v>
      </c>
      <c r="H1925" s="25">
        <f>VLOOKUP(A1925,'Medical Examinations'!$A$1:$L$2336,7,FALSE)</f>
        <v>0</v>
      </c>
      <c r="I1925" t="str">
        <f>VLOOKUP(A1925,'Medical Examinations'!$A$1:$L$2336,8,FALSE)</f>
        <v>No</v>
      </c>
      <c r="J1925" t="str">
        <f>VLOOKUP(A1925,'Medical Examinations'!$A$1:$L$2336,11,FALSE)</f>
        <v>Underweight</v>
      </c>
      <c r="K1925" t="str">
        <f>VLOOKUP(A1925,'Medical Examinations'!$A$1:$L$2336,12,FALSE)</f>
        <v>Diabetes</v>
      </c>
      <c r="L1925" t="str">
        <f>VLOOKUP(A1925,'Hospitalisation Details'!$A$1:$M$2344,12,FALSE)</f>
        <v>29-09-1981</v>
      </c>
      <c r="M1925">
        <f>VLOOKUP(A1925,'Hospitalisation Details'!$A$1:$M$2344,6,FALSE)</f>
        <v>3797.2</v>
      </c>
      <c r="N1925" t="str">
        <f>VLOOKUP(A1925,'Hospitalisation Details'!$A$1:$M$2344,7,FALSE)</f>
        <v>tier - 2</v>
      </c>
      <c r="O1925" t="str">
        <f>VLOOKUP(A1925,'Hospitalisation Details'!$A$1:$M$2344,8,FALSE)</f>
        <v>tier - 3</v>
      </c>
      <c r="P1925" t="str">
        <f>VLOOKUP(A1925,'Hospitalisation Details'!$A$1:$M$2344,9,FALSE)</f>
        <v>R1012</v>
      </c>
      <c r="Q1925">
        <f>VLOOKUP(A1925,'Hospitalisation Details'!$A$1:$M$2344,13,FALSE)</f>
        <v>41</v>
      </c>
    </row>
    <row r="1926" spans="1:17" ht="15.5" x14ac:dyDescent="0.35">
      <c r="A1926" s="21" t="s">
        <v>443</v>
      </c>
      <c r="B1926" t="str">
        <f>VLOOKUP('Customer Names'!A1926,'Customer Names'!$A$2:$C$2336,3,FALSE)</f>
        <v xml:space="preserve">  William</v>
      </c>
      <c r="C1926">
        <f>VLOOKUP(A1926,'Medical Examinations'!$A$1:$L$2336,2, FALSE)</f>
        <v>30.4</v>
      </c>
      <c r="D1926">
        <f>VLOOKUP(A1926,'Medical Examinations'!$A$1:$L$2336,3,FALSE)</f>
        <v>5.28</v>
      </c>
      <c r="E1926" t="str">
        <f>VLOOKUP(A1926,'Medical Examinations'!$A$1:$L$2336,4,FALSE)</f>
        <v>No</v>
      </c>
      <c r="F1926" t="str">
        <f>VLOOKUP(A1926,'Medical Examinations'!$A$1:$L$2336,5,FALSE)</f>
        <v>No</v>
      </c>
      <c r="G1926" t="str">
        <f>VLOOKUP(A1926,'Medical Examinations'!$A$1:$L$2336,6,FALSE)</f>
        <v>No</v>
      </c>
      <c r="H1926" s="25">
        <f>VLOOKUP(A1926,'Medical Examinations'!$A$1:$L$2336,7,FALSE)</f>
        <v>0</v>
      </c>
      <c r="I1926" t="str">
        <f>VLOOKUP(A1926,'Medical Examinations'!$A$1:$L$2336,8,FALSE)</f>
        <v>No</v>
      </c>
      <c r="J1926" t="str">
        <f>VLOOKUP(A1926,'Medical Examinations'!$A$1:$L$2336,11,FALSE)</f>
        <v>Obesity</v>
      </c>
      <c r="K1926" t="str">
        <f>VLOOKUP(A1926,'Medical Examinations'!$A$1:$L$2336,12,FALSE)</f>
        <v>Normal</v>
      </c>
      <c r="L1926" t="str">
        <f>VLOOKUP(A1926,'Hospitalisation Details'!$A$1:$M$2344,12,FALSE)</f>
        <v>24-06-1999</v>
      </c>
      <c r="M1926">
        <f>VLOOKUP(A1926,'Hospitalisation Details'!$A$1:$M$2344,6,FALSE)</f>
        <v>3796.36</v>
      </c>
      <c r="N1926" t="str">
        <f>VLOOKUP(A1926,'Hospitalisation Details'!$A$1:$M$2344,7,FALSE)</f>
        <v>tier - 2</v>
      </c>
      <c r="O1926" t="str">
        <f>VLOOKUP(A1926,'Hospitalisation Details'!$A$1:$M$2344,8,FALSE)</f>
        <v>tier - 3</v>
      </c>
      <c r="P1926" t="str">
        <f>VLOOKUP(A1926,'Hospitalisation Details'!$A$1:$M$2344,9,FALSE)</f>
        <v>R1012</v>
      </c>
      <c r="Q1926">
        <f>VLOOKUP(A1926,'Hospitalisation Details'!$A$1:$M$2344,13,FALSE)</f>
        <v>24</v>
      </c>
    </row>
    <row r="1927" spans="1:17" ht="15.5" x14ac:dyDescent="0.35">
      <c r="A1927" s="21" t="s">
        <v>442</v>
      </c>
      <c r="B1927" t="str">
        <f>VLOOKUP('Customer Names'!A1927,'Customer Names'!$A$2:$C$2336,3,FALSE)</f>
        <v xml:space="preserve">  Shelley</v>
      </c>
      <c r="C1927">
        <f>VLOOKUP(A1927,'Medical Examinations'!$A$1:$L$2336,2, FALSE)</f>
        <v>19.48</v>
      </c>
      <c r="D1927">
        <f>VLOOKUP(A1927,'Medical Examinations'!$A$1:$L$2336,3,FALSE)</f>
        <v>5.63</v>
      </c>
      <c r="E1927" t="str">
        <f>VLOOKUP(A1927,'Medical Examinations'!$A$1:$L$2336,4,FALSE)</f>
        <v>yes</v>
      </c>
      <c r="F1927" t="str">
        <f>VLOOKUP(A1927,'Medical Examinations'!$A$1:$L$2336,5,FALSE)</f>
        <v>No</v>
      </c>
      <c r="G1927" t="str">
        <f>VLOOKUP(A1927,'Medical Examinations'!$A$1:$L$2336,6,FALSE)</f>
        <v>No</v>
      </c>
      <c r="H1927" s="25">
        <f>VLOOKUP(A1927,'Medical Examinations'!$A$1:$L$2336,7,FALSE)</f>
        <v>1</v>
      </c>
      <c r="I1927" t="str">
        <f>VLOOKUP(A1927,'Medical Examinations'!$A$1:$L$2336,8,FALSE)</f>
        <v>No</v>
      </c>
      <c r="J1927" t="str">
        <f>VLOOKUP(A1927,'Medical Examinations'!$A$1:$L$2336,11,FALSE)</f>
        <v>Normal Weight</v>
      </c>
      <c r="K1927" t="str">
        <f>VLOOKUP(A1927,'Medical Examinations'!$A$1:$L$2336,12,FALSE)</f>
        <v>Normal</v>
      </c>
      <c r="L1927" t="str">
        <f>VLOOKUP(A1927,'Hospitalisation Details'!$A$1:$M$2344,12,FALSE)</f>
        <v>28-08-1988</v>
      </c>
      <c r="M1927">
        <f>VLOOKUP(A1927,'Hospitalisation Details'!$A$1:$M$2344,6,FALSE)</f>
        <v>3793.55</v>
      </c>
      <c r="N1927" t="str">
        <f>VLOOKUP(A1927,'Hospitalisation Details'!$A$1:$M$2344,7,FALSE)</f>
        <v>tier - 2</v>
      </c>
      <c r="O1927" t="str">
        <f>VLOOKUP(A1927,'Hospitalisation Details'!$A$1:$M$2344,8,FALSE)</f>
        <v>tier - 3</v>
      </c>
      <c r="P1927" t="str">
        <f>VLOOKUP(A1927,'Hospitalisation Details'!$A$1:$M$2344,9,FALSE)</f>
        <v>R1013</v>
      </c>
      <c r="Q1927">
        <f>VLOOKUP(A1927,'Hospitalisation Details'!$A$1:$M$2344,13,FALSE)</f>
        <v>34</v>
      </c>
    </row>
    <row r="1928" spans="1:17" ht="15.5" x14ac:dyDescent="0.35">
      <c r="A1928" s="21" t="s">
        <v>441</v>
      </c>
      <c r="B1928" t="str">
        <f>VLOOKUP('Customer Names'!A1928,'Customer Names'!$A$2:$C$2336,3,FALSE)</f>
        <v xml:space="preserve">  Jekaterina</v>
      </c>
      <c r="C1928">
        <f>VLOOKUP(A1928,'Medical Examinations'!$A$1:$L$2336,2, FALSE)</f>
        <v>16.96</v>
      </c>
      <c r="D1928">
        <f>VLOOKUP(A1928,'Medical Examinations'!$A$1:$L$2336,3,FALSE)</f>
        <v>11.47</v>
      </c>
      <c r="E1928" t="str">
        <f>VLOOKUP(A1928,'Medical Examinations'!$A$1:$L$2336,4,FALSE)</f>
        <v>yes</v>
      </c>
      <c r="F1928" t="str">
        <f>VLOOKUP(A1928,'Medical Examinations'!$A$1:$L$2336,5,FALSE)</f>
        <v>No</v>
      </c>
      <c r="G1928" t="str">
        <f>VLOOKUP(A1928,'Medical Examinations'!$A$1:$L$2336,6,FALSE)</f>
        <v>No</v>
      </c>
      <c r="H1928" s="25">
        <f>VLOOKUP(A1928,'Medical Examinations'!$A$1:$L$2336,7,FALSE)</f>
        <v>0</v>
      </c>
      <c r="I1928" t="str">
        <f>VLOOKUP(A1928,'Medical Examinations'!$A$1:$L$2336,8,FALSE)</f>
        <v>No</v>
      </c>
      <c r="J1928" t="str">
        <f>VLOOKUP(A1928,'Medical Examinations'!$A$1:$L$2336,11,FALSE)</f>
        <v>Underweight</v>
      </c>
      <c r="K1928" t="str">
        <f>VLOOKUP(A1928,'Medical Examinations'!$A$1:$L$2336,12,FALSE)</f>
        <v>Diabetes</v>
      </c>
      <c r="L1928" t="str">
        <f>VLOOKUP(A1928,'Hospitalisation Details'!$A$1:$M$2344,12,FALSE)</f>
        <v>13-12-1981</v>
      </c>
      <c r="M1928">
        <f>VLOOKUP(A1928,'Hospitalisation Details'!$A$1:$M$2344,6,FALSE)</f>
        <v>3785.77</v>
      </c>
      <c r="N1928" t="str">
        <f>VLOOKUP(A1928,'Hospitalisation Details'!$A$1:$M$2344,7,FALSE)</f>
        <v>tier - 2</v>
      </c>
      <c r="O1928" t="str">
        <f>VLOOKUP(A1928,'Hospitalisation Details'!$A$1:$M$2344,8,FALSE)</f>
        <v>tier - 1</v>
      </c>
      <c r="P1928" t="str">
        <f>VLOOKUP(A1928,'Hospitalisation Details'!$A$1:$M$2344,9,FALSE)</f>
        <v>R1013</v>
      </c>
      <c r="Q1928">
        <f>VLOOKUP(A1928,'Hospitalisation Details'!$A$1:$M$2344,13,FALSE)</f>
        <v>41</v>
      </c>
    </row>
    <row r="1929" spans="1:17" ht="15.5" x14ac:dyDescent="0.35">
      <c r="A1929" s="21" t="s">
        <v>440</v>
      </c>
      <c r="B1929" t="str">
        <f>VLOOKUP('Customer Names'!A1929,'Customer Names'!$A$2:$C$2336,3,FALSE)</f>
        <v xml:space="preserve">  Daniel</v>
      </c>
      <c r="C1929">
        <f>VLOOKUP(A1929,'Medical Examinations'!$A$1:$L$2336,2, FALSE)</f>
        <v>19.05</v>
      </c>
      <c r="D1929">
        <f>VLOOKUP(A1929,'Medical Examinations'!$A$1:$L$2336,3,FALSE)</f>
        <v>4.92</v>
      </c>
      <c r="E1929" t="str">
        <f>VLOOKUP(A1929,'Medical Examinations'!$A$1:$L$2336,4,FALSE)</f>
        <v>No</v>
      </c>
      <c r="F1929" t="str">
        <f>VLOOKUP(A1929,'Medical Examinations'!$A$1:$L$2336,5,FALSE)</f>
        <v>No</v>
      </c>
      <c r="G1929" t="str">
        <f>VLOOKUP(A1929,'Medical Examinations'!$A$1:$L$2336,6,FALSE)</f>
        <v>No</v>
      </c>
      <c r="H1929" s="25">
        <f>VLOOKUP(A1929,'Medical Examinations'!$A$1:$L$2336,7,FALSE)</f>
        <v>1</v>
      </c>
      <c r="I1929" t="str">
        <f>VLOOKUP(A1929,'Medical Examinations'!$A$1:$L$2336,8,FALSE)</f>
        <v>No</v>
      </c>
      <c r="J1929" t="str">
        <f>VLOOKUP(A1929,'Medical Examinations'!$A$1:$L$2336,11,FALSE)</f>
        <v>Normal Weight</v>
      </c>
      <c r="K1929" t="str">
        <f>VLOOKUP(A1929,'Medical Examinations'!$A$1:$L$2336,12,FALSE)</f>
        <v>Normal</v>
      </c>
      <c r="L1929" t="str">
        <f>VLOOKUP(A1929,'Hospitalisation Details'!$A$1:$M$2344,12,FALSE)</f>
        <v>24-10-1987</v>
      </c>
      <c r="M1929">
        <f>VLOOKUP(A1929,'Hospitalisation Details'!$A$1:$M$2344,6,FALSE)</f>
        <v>3773.23</v>
      </c>
      <c r="N1929" t="str">
        <f>VLOOKUP(A1929,'Hospitalisation Details'!$A$1:$M$2344,7,FALSE)</f>
        <v>tier - 2</v>
      </c>
      <c r="O1929" t="str">
        <f>VLOOKUP(A1929,'Hospitalisation Details'!$A$1:$M$2344,8,FALSE)</f>
        <v>tier - 3</v>
      </c>
      <c r="P1929" t="str">
        <f>VLOOKUP(A1929,'Hospitalisation Details'!$A$1:$M$2344,9,FALSE)</f>
        <v>R1013</v>
      </c>
      <c r="Q1929">
        <f>VLOOKUP(A1929,'Hospitalisation Details'!$A$1:$M$2344,13,FALSE)</f>
        <v>35</v>
      </c>
    </row>
    <row r="1930" spans="1:17" ht="15.5" x14ac:dyDescent="0.35">
      <c r="A1930" s="21" t="s">
        <v>439</v>
      </c>
      <c r="B1930" t="str">
        <f>VLOOKUP('Customer Names'!A1930,'Customer Names'!$A$2:$C$2336,3,FALSE)</f>
        <v xml:space="preserve">  Pauline</v>
      </c>
      <c r="C1930">
        <f>VLOOKUP(A1930,'Medical Examinations'!$A$1:$L$2336,2, FALSE)</f>
        <v>37.619999999999997</v>
      </c>
      <c r="D1930">
        <f>VLOOKUP(A1930,'Medical Examinations'!$A$1:$L$2336,3,FALSE)</f>
        <v>4.18</v>
      </c>
      <c r="E1930" t="str">
        <f>VLOOKUP(A1930,'Medical Examinations'!$A$1:$L$2336,4,FALSE)</f>
        <v>No</v>
      </c>
      <c r="F1930" t="str">
        <f>VLOOKUP(A1930,'Medical Examinations'!$A$1:$L$2336,5,FALSE)</f>
        <v>No</v>
      </c>
      <c r="G1930" t="str">
        <f>VLOOKUP(A1930,'Medical Examinations'!$A$1:$L$2336,6,FALSE)</f>
        <v>No</v>
      </c>
      <c r="H1930" s="25">
        <f>VLOOKUP(A1930,'Medical Examinations'!$A$1:$L$2336,7,FALSE)</f>
        <v>0</v>
      </c>
      <c r="I1930" t="str">
        <f>VLOOKUP(A1930,'Medical Examinations'!$A$1:$L$2336,8,FALSE)</f>
        <v>No</v>
      </c>
      <c r="J1930" t="str">
        <f>VLOOKUP(A1930,'Medical Examinations'!$A$1:$L$2336,11,FALSE)</f>
        <v>Obesity</v>
      </c>
      <c r="K1930" t="str">
        <f>VLOOKUP(A1930,'Medical Examinations'!$A$1:$L$2336,12,FALSE)</f>
        <v>Normal</v>
      </c>
      <c r="L1930" t="str">
        <f>VLOOKUP(A1930,'Hospitalisation Details'!$A$1:$M$2344,12,FALSE)</f>
        <v>21-11-1994</v>
      </c>
      <c r="M1930">
        <f>VLOOKUP(A1930,'Hospitalisation Details'!$A$1:$M$2344,6,FALSE)</f>
        <v>3766.88</v>
      </c>
      <c r="N1930" t="str">
        <f>VLOOKUP(A1930,'Hospitalisation Details'!$A$1:$M$2344,7,FALSE)</f>
        <v>tier - 2</v>
      </c>
      <c r="O1930" t="str">
        <f>VLOOKUP(A1930,'Hospitalisation Details'!$A$1:$M$2344,8,FALSE)</f>
        <v>tier - 1</v>
      </c>
      <c r="P1930" t="str">
        <f>VLOOKUP(A1930,'Hospitalisation Details'!$A$1:$M$2344,9,FALSE)</f>
        <v>R1013</v>
      </c>
      <c r="Q1930">
        <f>VLOOKUP(A1930,'Hospitalisation Details'!$A$1:$M$2344,13,FALSE)</f>
        <v>28</v>
      </c>
    </row>
    <row r="1931" spans="1:17" ht="15.5" x14ac:dyDescent="0.35">
      <c r="A1931" s="21" t="s">
        <v>438</v>
      </c>
      <c r="B1931" t="str">
        <f>VLOOKUP('Customer Names'!A1931,'Customer Names'!$A$2:$C$2336,3,FALSE)</f>
        <v xml:space="preserve">  Colleen</v>
      </c>
      <c r="C1931">
        <f>VLOOKUP(A1931,'Medical Examinations'!$A$1:$L$2336,2, FALSE)</f>
        <v>29.1</v>
      </c>
      <c r="D1931">
        <f>VLOOKUP(A1931,'Medical Examinations'!$A$1:$L$2336,3,FALSE)</f>
        <v>4.67</v>
      </c>
      <c r="E1931" t="str">
        <f>VLOOKUP(A1931,'Medical Examinations'!$A$1:$L$2336,4,FALSE)</f>
        <v>No</v>
      </c>
      <c r="F1931" t="str">
        <f>VLOOKUP(A1931,'Medical Examinations'!$A$1:$L$2336,5,FALSE)</f>
        <v>No</v>
      </c>
      <c r="G1931" t="str">
        <f>VLOOKUP(A1931,'Medical Examinations'!$A$1:$L$2336,6,FALSE)</f>
        <v>No</v>
      </c>
      <c r="H1931" s="25">
        <f>VLOOKUP(A1931,'Medical Examinations'!$A$1:$L$2336,7,FALSE)</f>
        <v>0</v>
      </c>
      <c r="I1931" t="str">
        <f>VLOOKUP(A1931,'Medical Examinations'!$A$1:$L$2336,8,FALSE)</f>
        <v>No</v>
      </c>
      <c r="J1931" t="str">
        <f>VLOOKUP(A1931,'Medical Examinations'!$A$1:$L$2336,11,FALSE)</f>
        <v>Over Weight</v>
      </c>
      <c r="K1931" t="str">
        <f>VLOOKUP(A1931,'Medical Examinations'!$A$1:$L$2336,12,FALSE)</f>
        <v>Normal</v>
      </c>
      <c r="L1931" t="str">
        <f>VLOOKUP(A1931,'Hospitalisation Details'!$A$1:$M$2344,12,FALSE)</f>
        <v>24-10-1991</v>
      </c>
      <c r="M1931">
        <f>VLOOKUP(A1931,'Hospitalisation Details'!$A$1:$M$2344,6,FALSE)</f>
        <v>3761.29</v>
      </c>
      <c r="N1931" t="str">
        <f>VLOOKUP(A1931,'Hospitalisation Details'!$A$1:$M$2344,7,FALSE)</f>
        <v>tier - 2</v>
      </c>
      <c r="O1931" t="str">
        <f>VLOOKUP(A1931,'Hospitalisation Details'!$A$1:$M$2344,8,FALSE)</f>
        <v>tier - 3</v>
      </c>
      <c r="P1931" t="str">
        <f>VLOOKUP(A1931,'Hospitalisation Details'!$A$1:$M$2344,9,FALSE)</f>
        <v>R1011</v>
      </c>
      <c r="Q1931">
        <f>VLOOKUP(A1931,'Hospitalisation Details'!$A$1:$M$2344,13,FALSE)</f>
        <v>31</v>
      </c>
    </row>
    <row r="1932" spans="1:17" ht="15.5" x14ac:dyDescent="0.35">
      <c r="A1932" s="21" t="s">
        <v>437</v>
      </c>
      <c r="B1932" t="str">
        <f>VLOOKUP('Customer Names'!A1932,'Customer Names'!$A$2:$C$2336,3,FALSE)</f>
        <v xml:space="preserve">  Aleah K</v>
      </c>
      <c r="C1932">
        <f>VLOOKUP(A1932,'Medical Examinations'!$A$1:$L$2336,2, FALSE)</f>
        <v>26.62</v>
      </c>
      <c r="D1932">
        <f>VLOOKUP(A1932,'Medical Examinations'!$A$1:$L$2336,3,FALSE)</f>
        <v>6.24</v>
      </c>
      <c r="E1932" t="str">
        <f>VLOOKUP(A1932,'Medical Examinations'!$A$1:$L$2336,4,FALSE)</f>
        <v>No</v>
      </c>
      <c r="F1932" t="str">
        <f>VLOOKUP(A1932,'Medical Examinations'!$A$1:$L$2336,5,FALSE)</f>
        <v>No</v>
      </c>
      <c r="G1932" t="str">
        <f>VLOOKUP(A1932,'Medical Examinations'!$A$1:$L$2336,6,FALSE)</f>
        <v>No</v>
      </c>
      <c r="H1932" s="25">
        <f>VLOOKUP(A1932,'Medical Examinations'!$A$1:$L$2336,7,FALSE)</f>
        <v>0</v>
      </c>
      <c r="I1932" t="str">
        <f>VLOOKUP(A1932,'Medical Examinations'!$A$1:$L$2336,8,FALSE)</f>
        <v>No</v>
      </c>
      <c r="J1932" t="str">
        <f>VLOOKUP(A1932,'Medical Examinations'!$A$1:$L$2336,11,FALSE)</f>
        <v>Over Weight</v>
      </c>
      <c r="K1932" t="str">
        <f>VLOOKUP(A1932,'Medical Examinations'!$A$1:$L$2336,12,FALSE)</f>
        <v>Prediabetes</v>
      </c>
      <c r="L1932" t="str">
        <f>VLOOKUP(A1932,'Hospitalisation Details'!$A$1:$M$2344,12,FALSE)</f>
        <v>25-08-1991</v>
      </c>
      <c r="M1932">
        <f>VLOOKUP(A1932,'Hospitalisation Details'!$A$1:$M$2344,6,FALSE)</f>
        <v>3757.84</v>
      </c>
      <c r="N1932" t="str">
        <f>VLOOKUP(A1932,'Hospitalisation Details'!$A$1:$M$2344,7,FALSE)</f>
        <v>tier - 2</v>
      </c>
      <c r="O1932" t="str">
        <f>VLOOKUP(A1932,'Hospitalisation Details'!$A$1:$M$2344,8,FALSE)</f>
        <v>tier - 1</v>
      </c>
      <c r="P1932" t="str">
        <f>VLOOKUP(A1932,'Hospitalisation Details'!$A$1:$M$2344,9,FALSE)</f>
        <v>R1013</v>
      </c>
      <c r="Q1932">
        <f>VLOOKUP(A1932,'Hospitalisation Details'!$A$1:$M$2344,13,FALSE)</f>
        <v>31</v>
      </c>
    </row>
    <row r="1933" spans="1:17" ht="15.5" x14ac:dyDescent="0.35">
      <c r="A1933" s="21" t="s">
        <v>436</v>
      </c>
      <c r="B1933" t="str">
        <f>VLOOKUP('Customer Names'!A1933,'Customer Names'!$A$2:$C$2336,3,FALSE)</f>
        <v xml:space="preserve">  Mare</v>
      </c>
      <c r="C1933">
        <f>VLOOKUP(A1933,'Medical Examinations'!$A$1:$L$2336,2, FALSE)</f>
        <v>25.74</v>
      </c>
      <c r="D1933">
        <f>VLOOKUP(A1933,'Medical Examinations'!$A$1:$L$2336,3,FALSE)</f>
        <v>5.99</v>
      </c>
      <c r="E1933" t="str">
        <f>VLOOKUP(A1933,'Medical Examinations'!$A$1:$L$2336,4,FALSE)</f>
        <v>No</v>
      </c>
      <c r="F1933" t="str">
        <f>VLOOKUP(A1933,'Medical Examinations'!$A$1:$L$2336,5,FALSE)</f>
        <v>No</v>
      </c>
      <c r="G1933" t="str">
        <f>VLOOKUP(A1933,'Medical Examinations'!$A$1:$L$2336,6,FALSE)</f>
        <v>No</v>
      </c>
      <c r="H1933" s="25">
        <f>VLOOKUP(A1933,'Medical Examinations'!$A$1:$L$2336,7,FALSE)</f>
        <v>0</v>
      </c>
      <c r="I1933" t="str">
        <f>VLOOKUP(A1933,'Medical Examinations'!$A$1:$L$2336,8,FALSE)</f>
        <v>No</v>
      </c>
      <c r="J1933" t="str">
        <f>VLOOKUP(A1933,'Medical Examinations'!$A$1:$L$2336,11,FALSE)</f>
        <v>Over Weight</v>
      </c>
      <c r="K1933" t="str">
        <f>VLOOKUP(A1933,'Medical Examinations'!$A$1:$L$2336,12,FALSE)</f>
        <v>Prediabetes</v>
      </c>
      <c r="L1933" t="str">
        <f>VLOOKUP(A1933,'Hospitalisation Details'!$A$1:$M$2344,12,FALSE)</f>
        <v>28-10-1991</v>
      </c>
      <c r="M1933">
        <f>VLOOKUP(A1933,'Hospitalisation Details'!$A$1:$M$2344,6,FALSE)</f>
        <v>3756.62</v>
      </c>
      <c r="N1933" t="str">
        <f>VLOOKUP(A1933,'Hospitalisation Details'!$A$1:$M$2344,7,FALSE)</f>
        <v>tier - 2</v>
      </c>
      <c r="O1933" t="str">
        <f>VLOOKUP(A1933,'Hospitalisation Details'!$A$1:$M$2344,8,FALSE)</f>
        <v>tier - 2</v>
      </c>
      <c r="P1933" t="str">
        <f>VLOOKUP(A1933,'Hospitalisation Details'!$A$1:$M$2344,9,FALSE)</f>
        <v>R1013</v>
      </c>
      <c r="Q1933">
        <f>VLOOKUP(A1933,'Hospitalisation Details'!$A$1:$M$2344,13,FALSE)</f>
        <v>31</v>
      </c>
    </row>
    <row r="1934" spans="1:17" ht="15.5" x14ac:dyDescent="0.35">
      <c r="A1934" s="21" t="s">
        <v>435</v>
      </c>
      <c r="B1934" t="str">
        <f>VLOOKUP('Customer Names'!A1934,'Customer Names'!$A$2:$C$2336,3,FALSE)</f>
        <v xml:space="preserve">  Kevin</v>
      </c>
      <c r="C1934">
        <f>VLOOKUP(A1934,'Medical Examinations'!$A$1:$L$2336,2, FALSE)</f>
        <v>18.22</v>
      </c>
      <c r="D1934">
        <f>VLOOKUP(A1934,'Medical Examinations'!$A$1:$L$2336,3,FALSE)</f>
        <v>10.27</v>
      </c>
      <c r="E1934" t="str">
        <f>VLOOKUP(A1934,'Medical Examinations'!$A$1:$L$2336,4,FALSE)</f>
        <v>yes</v>
      </c>
      <c r="F1934" t="str">
        <f>VLOOKUP(A1934,'Medical Examinations'!$A$1:$L$2336,5,FALSE)</f>
        <v>No</v>
      </c>
      <c r="G1934" t="str">
        <f>VLOOKUP(A1934,'Medical Examinations'!$A$1:$L$2336,6,FALSE)</f>
        <v>No</v>
      </c>
      <c r="H1934" s="25">
        <f>VLOOKUP(A1934,'Medical Examinations'!$A$1:$L$2336,7,FALSE)</f>
        <v>1</v>
      </c>
      <c r="I1934" t="str">
        <f>VLOOKUP(A1934,'Medical Examinations'!$A$1:$L$2336,8,FALSE)</f>
        <v>No</v>
      </c>
      <c r="J1934" t="str">
        <f>VLOOKUP(A1934,'Medical Examinations'!$A$1:$L$2336,11,FALSE)</f>
        <v>Underweight</v>
      </c>
      <c r="K1934" t="str">
        <f>VLOOKUP(A1934,'Medical Examinations'!$A$1:$L$2336,12,FALSE)</f>
        <v>Diabetes</v>
      </c>
      <c r="L1934" t="str">
        <f>VLOOKUP(A1934,'Hospitalisation Details'!$A$1:$M$2344,12,FALSE)</f>
        <v>09-09-1986</v>
      </c>
      <c r="M1934">
        <f>VLOOKUP(A1934,'Hospitalisation Details'!$A$1:$M$2344,6,FALSE)</f>
        <v>3748.56</v>
      </c>
      <c r="N1934" t="str">
        <f>VLOOKUP(A1934,'Hospitalisation Details'!$A$1:$M$2344,7,FALSE)</f>
        <v>tier - 2</v>
      </c>
      <c r="O1934" t="str">
        <f>VLOOKUP(A1934,'Hospitalisation Details'!$A$1:$M$2344,8,FALSE)</f>
        <v>tier - 2</v>
      </c>
      <c r="P1934" t="str">
        <f>VLOOKUP(A1934,'Hospitalisation Details'!$A$1:$M$2344,9,FALSE)</f>
        <v>R1013</v>
      </c>
      <c r="Q1934">
        <f>VLOOKUP(A1934,'Hospitalisation Details'!$A$1:$M$2344,13,FALSE)</f>
        <v>36</v>
      </c>
    </row>
    <row r="1935" spans="1:17" ht="15.5" x14ac:dyDescent="0.35">
      <c r="A1935" s="21" t="s">
        <v>434</v>
      </c>
      <c r="B1935" t="str">
        <f>VLOOKUP('Customer Names'!A1935,'Customer Names'!$A$2:$C$2336,3,FALSE)</f>
        <v xml:space="preserve">  Jessica</v>
      </c>
      <c r="C1935">
        <f>VLOOKUP(A1935,'Medical Examinations'!$A$1:$L$2336,2, FALSE)</f>
        <v>26.03</v>
      </c>
      <c r="D1935">
        <f>VLOOKUP(A1935,'Medical Examinations'!$A$1:$L$2336,3,FALSE)</f>
        <v>5.97</v>
      </c>
      <c r="E1935" t="str">
        <f>VLOOKUP(A1935,'Medical Examinations'!$A$1:$L$2336,4,FALSE)</f>
        <v>No</v>
      </c>
      <c r="F1935" t="str">
        <f>VLOOKUP(A1935,'Medical Examinations'!$A$1:$L$2336,5,FALSE)</f>
        <v>No</v>
      </c>
      <c r="G1935" t="str">
        <f>VLOOKUP(A1935,'Medical Examinations'!$A$1:$L$2336,6,FALSE)</f>
        <v>Yes</v>
      </c>
      <c r="H1935" s="25">
        <f>VLOOKUP(A1935,'Medical Examinations'!$A$1:$L$2336,7,FALSE)</f>
        <v>1</v>
      </c>
      <c r="I1935" t="str">
        <f>VLOOKUP(A1935,'Medical Examinations'!$A$1:$L$2336,8,FALSE)</f>
        <v>No</v>
      </c>
      <c r="J1935" t="str">
        <f>VLOOKUP(A1935,'Medical Examinations'!$A$1:$L$2336,11,FALSE)</f>
        <v>Over Weight</v>
      </c>
      <c r="K1935" t="str">
        <f>VLOOKUP(A1935,'Medical Examinations'!$A$1:$L$2336,12,FALSE)</f>
        <v>Prediabetes</v>
      </c>
      <c r="L1935" t="str">
        <f>VLOOKUP(A1935,'Hospitalisation Details'!$A$1:$M$2344,12,FALSE)</f>
        <v>22-06-1993</v>
      </c>
      <c r="M1935">
        <f>VLOOKUP(A1935,'Hospitalisation Details'!$A$1:$M$2344,6,FALSE)</f>
        <v>3736.46</v>
      </c>
      <c r="N1935" t="str">
        <f>VLOOKUP(A1935,'Hospitalisation Details'!$A$1:$M$2344,7,FALSE)</f>
        <v>tier - 2</v>
      </c>
      <c r="O1935" t="str">
        <f>VLOOKUP(A1935,'Hospitalisation Details'!$A$1:$M$2344,8,FALSE)</f>
        <v>tier - 2</v>
      </c>
      <c r="P1935" t="str">
        <f>VLOOKUP(A1935,'Hospitalisation Details'!$A$1:$M$2344,9,FALSE)</f>
        <v>R1012</v>
      </c>
      <c r="Q1935">
        <f>VLOOKUP(A1935,'Hospitalisation Details'!$A$1:$M$2344,13,FALSE)</f>
        <v>30</v>
      </c>
    </row>
    <row r="1936" spans="1:17" ht="15.5" x14ac:dyDescent="0.35">
      <c r="A1936" s="21" t="s">
        <v>433</v>
      </c>
      <c r="B1936" t="str">
        <f>VLOOKUP('Customer Names'!A1936,'Customer Names'!$A$2:$C$2336,3,FALSE)</f>
        <v xml:space="preserve">  Amanda R</v>
      </c>
      <c r="C1936">
        <f>VLOOKUP(A1936,'Medical Examinations'!$A$1:$L$2336,2, FALSE)</f>
        <v>17.29</v>
      </c>
      <c r="D1936">
        <f>VLOOKUP(A1936,'Medical Examinations'!$A$1:$L$2336,3,FALSE)</f>
        <v>4.9800000000000004</v>
      </c>
      <c r="E1936" t="str">
        <f>VLOOKUP(A1936,'Medical Examinations'!$A$1:$L$2336,4,FALSE)</f>
        <v>No</v>
      </c>
      <c r="F1936" t="str">
        <f>VLOOKUP(A1936,'Medical Examinations'!$A$1:$L$2336,5,FALSE)</f>
        <v>No</v>
      </c>
      <c r="G1936" t="str">
        <f>VLOOKUP(A1936,'Medical Examinations'!$A$1:$L$2336,6,FALSE)</f>
        <v>No</v>
      </c>
      <c r="H1936" s="25">
        <f>VLOOKUP(A1936,'Medical Examinations'!$A$1:$L$2336,7,FALSE)</f>
        <v>0</v>
      </c>
      <c r="I1936" t="str">
        <f>VLOOKUP(A1936,'Medical Examinations'!$A$1:$L$2336,8,FALSE)</f>
        <v>No</v>
      </c>
      <c r="J1936" t="str">
        <f>VLOOKUP(A1936,'Medical Examinations'!$A$1:$L$2336,11,FALSE)</f>
        <v>Underweight</v>
      </c>
      <c r="K1936" t="str">
        <f>VLOOKUP(A1936,'Medical Examinations'!$A$1:$L$2336,12,FALSE)</f>
        <v>Normal</v>
      </c>
      <c r="L1936" t="str">
        <f>VLOOKUP(A1936,'Hospitalisation Details'!$A$1:$M$2344,12,FALSE)</f>
        <v>22-08-1994</v>
      </c>
      <c r="M1936">
        <f>VLOOKUP(A1936,'Hospitalisation Details'!$A$1:$M$2344,6,FALSE)</f>
        <v>3732.63</v>
      </c>
      <c r="N1936" t="str">
        <f>VLOOKUP(A1936,'Hospitalisation Details'!$A$1:$M$2344,7,FALSE)</f>
        <v>tier - 2</v>
      </c>
      <c r="O1936" t="str">
        <f>VLOOKUP(A1936,'Hospitalisation Details'!$A$1:$M$2344,8,FALSE)</f>
        <v>tier - 3</v>
      </c>
      <c r="P1936" t="str">
        <f>VLOOKUP(A1936,'Hospitalisation Details'!$A$1:$M$2344,9,FALSE)</f>
        <v>R1024</v>
      </c>
      <c r="Q1936">
        <f>VLOOKUP(A1936,'Hospitalisation Details'!$A$1:$M$2344,13,FALSE)</f>
        <v>28</v>
      </c>
    </row>
    <row r="1937" spans="1:17" ht="15.5" x14ac:dyDescent="0.35">
      <c r="A1937" s="21" t="s">
        <v>432</v>
      </c>
      <c r="B1937" t="str">
        <f>VLOOKUP('Customer Names'!A1937,'Customer Names'!$A$2:$C$2336,3,FALSE)</f>
        <v xml:space="preserve">  Murray W</v>
      </c>
      <c r="C1937">
        <f>VLOOKUP(A1937,'Medical Examinations'!$A$1:$L$2336,2, FALSE)</f>
        <v>18.170000000000002</v>
      </c>
      <c r="D1937">
        <f>VLOOKUP(A1937,'Medical Examinations'!$A$1:$L$2336,3,FALSE)</f>
        <v>6.91</v>
      </c>
      <c r="E1937" t="str">
        <f>VLOOKUP(A1937,'Medical Examinations'!$A$1:$L$2336,4,FALSE)</f>
        <v>yes</v>
      </c>
      <c r="F1937" t="str">
        <f>VLOOKUP(A1937,'Medical Examinations'!$A$1:$L$2336,5,FALSE)</f>
        <v>No</v>
      </c>
      <c r="G1937" t="str">
        <f>VLOOKUP(A1937,'Medical Examinations'!$A$1:$L$2336,6,FALSE)</f>
        <v>No</v>
      </c>
      <c r="H1937" s="25">
        <f>VLOOKUP(A1937,'Medical Examinations'!$A$1:$L$2336,7,FALSE)</f>
        <v>1</v>
      </c>
      <c r="I1937" t="str">
        <f>VLOOKUP(A1937,'Medical Examinations'!$A$1:$L$2336,8,FALSE)</f>
        <v>No</v>
      </c>
      <c r="J1937" t="str">
        <f>VLOOKUP(A1937,'Medical Examinations'!$A$1:$L$2336,11,FALSE)</f>
        <v>Underweight</v>
      </c>
      <c r="K1937" t="str">
        <f>VLOOKUP(A1937,'Medical Examinations'!$A$1:$L$2336,12,FALSE)</f>
        <v>Diabetes</v>
      </c>
      <c r="L1937" t="str">
        <f>VLOOKUP(A1937,'Hospitalisation Details'!$A$1:$M$2344,12,FALSE)</f>
        <v>01-12-1986</v>
      </c>
      <c r="M1937">
        <f>VLOOKUP(A1937,'Hospitalisation Details'!$A$1:$M$2344,6,FALSE)</f>
        <v>3731.6</v>
      </c>
      <c r="N1937" t="str">
        <f>VLOOKUP(A1937,'Hospitalisation Details'!$A$1:$M$2344,7,FALSE)</f>
        <v>tier - 2</v>
      </c>
      <c r="O1937" t="str">
        <f>VLOOKUP(A1937,'Hospitalisation Details'!$A$1:$M$2344,8,FALSE)</f>
        <v>tier - 2</v>
      </c>
      <c r="P1937" t="str">
        <f>VLOOKUP(A1937,'Hospitalisation Details'!$A$1:$M$2344,9,FALSE)</f>
        <v>R1013</v>
      </c>
      <c r="Q1937">
        <f>VLOOKUP(A1937,'Hospitalisation Details'!$A$1:$M$2344,13,FALSE)</f>
        <v>36</v>
      </c>
    </row>
    <row r="1938" spans="1:17" ht="15.5" x14ac:dyDescent="0.35">
      <c r="A1938" s="21" t="s">
        <v>431</v>
      </c>
      <c r="B1938" t="str">
        <f>VLOOKUP('Customer Names'!A1938,'Customer Names'!$A$2:$C$2336,3,FALSE)</f>
        <v xml:space="preserve">  Meghan P</v>
      </c>
      <c r="C1938">
        <f>VLOOKUP(A1938,'Medical Examinations'!$A$1:$L$2336,2, FALSE)</f>
        <v>32.54</v>
      </c>
      <c r="D1938">
        <f>VLOOKUP(A1938,'Medical Examinations'!$A$1:$L$2336,3,FALSE)</f>
        <v>6.38</v>
      </c>
      <c r="E1938" t="str">
        <f>VLOOKUP(A1938,'Medical Examinations'!$A$1:$L$2336,4,FALSE)</f>
        <v>No</v>
      </c>
      <c r="F1938" t="str">
        <f>VLOOKUP(A1938,'Medical Examinations'!$A$1:$L$2336,5,FALSE)</f>
        <v>yes</v>
      </c>
      <c r="G1938" t="str">
        <f>VLOOKUP(A1938,'Medical Examinations'!$A$1:$L$2336,6,FALSE)</f>
        <v>No</v>
      </c>
      <c r="H1938" s="25">
        <f>VLOOKUP(A1938,'Medical Examinations'!$A$1:$L$2336,7,FALSE)</f>
        <v>1</v>
      </c>
      <c r="I1938" t="str">
        <f>VLOOKUP(A1938,'Medical Examinations'!$A$1:$L$2336,8,FALSE)</f>
        <v>No</v>
      </c>
      <c r="J1938" t="str">
        <f>VLOOKUP(A1938,'Medical Examinations'!$A$1:$L$2336,11,FALSE)</f>
        <v>Obesity</v>
      </c>
      <c r="K1938" t="str">
        <f>VLOOKUP(A1938,'Medical Examinations'!$A$1:$L$2336,12,FALSE)</f>
        <v>Prediabetes</v>
      </c>
      <c r="L1938" t="str">
        <f>VLOOKUP(A1938,'Hospitalisation Details'!$A$1:$M$2344,12,FALSE)</f>
        <v>05-11-2004</v>
      </c>
      <c r="M1938">
        <f>VLOOKUP(A1938,'Hospitalisation Details'!$A$1:$M$2344,6,FALSE)</f>
        <v>3722.23</v>
      </c>
      <c r="N1938" t="str">
        <f>VLOOKUP(A1938,'Hospitalisation Details'!$A$1:$M$2344,7,FALSE)</f>
        <v>tier - 2</v>
      </c>
      <c r="O1938" t="str">
        <f>VLOOKUP(A1938,'Hospitalisation Details'!$A$1:$M$2344,8,FALSE)</f>
        <v>tier - 2</v>
      </c>
      <c r="P1938" t="str">
        <f>VLOOKUP(A1938,'Hospitalisation Details'!$A$1:$M$2344,9,FALSE)</f>
        <v>R1025</v>
      </c>
      <c r="Q1938">
        <f>VLOOKUP(A1938,'Hospitalisation Details'!$A$1:$M$2344,13,FALSE)</f>
        <v>18</v>
      </c>
    </row>
    <row r="1939" spans="1:17" ht="15.5" x14ac:dyDescent="0.35">
      <c r="A1939" s="21" t="s">
        <v>430</v>
      </c>
      <c r="B1939" t="str">
        <f>VLOOKUP('Customer Names'!A1939,'Customer Names'!$A$2:$C$2336,3,FALSE)</f>
        <v xml:space="preserve">  David</v>
      </c>
      <c r="C1939">
        <f>VLOOKUP(A1939,'Medical Examinations'!$A$1:$L$2336,2, FALSE)</f>
        <v>30.25</v>
      </c>
      <c r="D1939">
        <f>VLOOKUP(A1939,'Medical Examinations'!$A$1:$L$2336,3,FALSE)</f>
        <v>4.7699999999999996</v>
      </c>
      <c r="E1939" t="str">
        <f>VLOOKUP(A1939,'Medical Examinations'!$A$1:$L$2336,4,FALSE)</f>
        <v>No</v>
      </c>
      <c r="F1939" t="str">
        <f>VLOOKUP(A1939,'Medical Examinations'!$A$1:$L$2336,5,FALSE)</f>
        <v>No</v>
      </c>
      <c r="G1939" t="str">
        <f>VLOOKUP(A1939,'Medical Examinations'!$A$1:$L$2336,6,FALSE)</f>
        <v>No</v>
      </c>
      <c r="H1939" s="25">
        <f>VLOOKUP(A1939,'Medical Examinations'!$A$1:$L$2336,7,FALSE)</f>
        <v>0</v>
      </c>
      <c r="I1939" t="str">
        <f>VLOOKUP(A1939,'Medical Examinations'!$A$1:$L$2336,8,FALSE)</f>
        <v>No</v>
      </c>
      <c r="J1939" t="str">
        <f>VLOOKUP(A1939,'Medical Examinations'!$A$1:$L$2336,11,FALSE)</f>
        <v>Obesity</v>
      </c>
      <c r="K1939" t="str">
        <f>VLOOKUP(A1939,'Medical Examinations'!$A$1:$L$2336,12,FALSE)</f>
        <v>Normal</v>
      </c>
      <c r="L1939" t="str">
        <f>VLOOKUP(A1939,'Hospitalisation Details'!$A$1:$M$2344,12,FALSE)</f>
        <v>02-12-1989</v>
      </c>
      <c r="M1939">
        <f>VLOOKUP(A1939,'Hospitalisation Details'!$A$1:$M$2344,6,FALSE)</f>
        <v>3704.35</v>
      </c>
      <c r="N1939" t="str">
        <f>VLOOKUP(A1939,'Hospitalisation Details'!$A$1:$M$2344,7,FALSE)</f>
        <v>tier - 2</v>
      </c>
      <c r="O1939" t="str">
        <f>VLOOKUP(A1939,'Hospitalisation Details'!$A$1:$M$2344,8,FALSE)</f>
        <v>tier - 2</v>
      </c>
      <c r="P1939" t="str">
        <f>VLOOKUP(A1939,'Hospitalisation Details'!$A$1:$M$2344,9,FALSE)</f>
        <v>R1013</v>
      </c>
      <c r="Q1939">
        <f>VLOOKUP(A1939,'Hospitalisation Details'!$A$1:$M$2344,13,FALSE)</f>
        <v>33</v>
      </c>
    </row>
    <row r="1940" spans="1:17" ht="15.5" x14ac:dyDescent="0.35">
      <c r="A1940" s="21" t="s">
        <v>429</v>
      </c>
      <c r="B1940" t="str">
        <f>VLOOKUP('Customer Names'!A1940,'Customer Names'!$A$2:$C$2336,3,FALSE)</f>
        <v xml:space="preserve">  Seth</v>
      </c>
      <c r="C1940">
        <f>VLOOKUP(A1940,'Medical Examinations'!$A$1:$L$2336,2, FALSE)</f>
        <v>19.59</v>
      </c>
      <c r="D1940">
        <f>VLOOKUP(A1940,'Medical Examinations'!$A$1:$L$2336,3,FALSE)</f>
        <v>6.04</v>
      </c>
      <c r="E1940" t="str">
        <f>VLOOKUP(A1940,'Medical Examinations'!$A$1:$L$2336,4,FALSE)</f>
        <v>yes</v>
      </c>
      <c r="F1940" t="str">
        <f>VLOOKUP(A1940,'Medical Examinations'!$A$1:$L$2336,5,FALSE)</f>
        <v>No</v>
      </c>
      <c r="G1940" t="str">
        <f>VLOOKUP(A1940,'Medical Examinations'!$A$1:$L$2336,6,FALSE)</f>
        <v>No</v>
      </c>
      <c r="H1940" s="25">
        <f>VLOOKUP(A1940,'Medical Examinations'!$A$1:$L$2336,7,FALSE)</f>
        <v>1</v>
      </c>
      <c r="I1940" t="str">
        <f>VLOOKUP(A1940,'Medical Examinations'!$A$1:$L$2336,8,FALSE)</f>
        <v>No</v>
      </c>
      <c r="J1940" t="str">
        <f>VLOOKUP(A1940,'Medical Examinations'!$A$1:$L$2336,11,FALSE)</f>
        <v>Normal Weight</v>
      </c>
      <c r="K1940" t="str">
        <f>VLOOKUP(A1940,'Medical Examinations'!$A$1:$L$2336,12,FALSE)</f>
        <v>Prediabetes</v>
      </c>
      <c r="L1940" t="str">
        <f>VLOOKUP(A1940,'Hospitalisation Details'!$A$1:$M$2344,12,FALSE)</f>
        <v>18-08-1988</v>
      </c>
      <c r="M1940">
        <f>VLOOKUP(A1940,'Hospitalisation Details'!$A$1:$M$2344,6,FALSE)</f>
        <v>3699.54</v>
      </c>
      <c r="N1940" t="str">
        <f>VLOOKUP(A1940,'Hospitalisation Details'!$A$1:$M$2344,7,FALSE)</f>
        <v>tier - 2</v>
      </c>
      <c r="O1940" t="str">
        <f>VLOOKUP(A1940,'Hospitalisation Details'!$A$1:$M$2344,8,FALSE)</f>
        <v>tier - 3</v>
      </c>
      <c r="P1940" t="str">
        <f>VLOOKUP(A1940,'Hospitalisation Details'!$A$1:$M$2344,9,FALSE)</f>
        <v>R1013</v>
      </c>
      <c r="Q1940">
        <f>VLOOKUP(A1940,'Hospitalisation Details'!$A$1:$M$2344,13,FALSE)</f>
        <v>34</v>
      </c>
    </row>
    <row r="1941" spans="1:17" ht="15.5" x14ac:dyDescent="0.35">
      <c r="A1941" s="21" t="s">
        <v>428</v>
      </c>
      <c r="B1941" t="str">
        <f>VLOOKUP('Customer Names'!A1941,'Customer Names'!$A$2:$C$2336,3,FALSE)</f>
        <v xml:space="preserve">  Michael P</v>
      </c>
      <c r="C1941">
        <f>VLOOKUP(A1941,'Medical Examinations'!$A$1:$L$2336,2, FALSE)</f>
        <v>45.9</v>
      </c>
      <c r="D1941">
        <f>VLOOKUP(A1941,'Medical Examinations'!$A$1:$L$2336,3,FALSE)</f>
        <v>4.3</v>
      </c>
      <c r="E1941" t="str">
        <f>VLOOKUP(A1941,'Medical Examinations'!$A$1:$L$2336,4,FALSE)</f>
        <v>yes</v>
      </c>
      <c r="F1941" t="str">
        <f>VLOOKUP(A1941,'Medical Examinations'!$A$1:$L$2336,5,FALSE)</f>
        <v>No</v>
      </c>
      <c r="G1941" t="str">
        <f>VLOOKUP(A1941,'Medical Examinations'!$A$1:$L$2336,6,FALSE)</f>
        <v>No</v>
      </c>
      <c r="H1941" s="25">
        <f>VLOOKUP(A1941,'Medical Examinations'!$A$1:$L$2336,7,FALSE)</f>
        <v>1</v>
      </c>
      <c r="I1941" t="str">
        <f>VLOOKUP(A1941,'Medical Examinations'!$A$1:$L$2336,8,FALSE)</f>
        <v>No</v>
      </c>
      <c r="J1941" t="str">
        <f>VLOOKUP(A1941,'Medical Examinations'!$A$1:$L$2336,11,FALSE)</f>
        <v>Obesity</v>
      </c>
      <c r="K1941" t="str">
        <f>VLOOKUP(A1941,'Medical Examinations'!$A$1:$L$2336,12,FALSE)</f>
        <v>Normal</v>
      </c>
      <c r="L1941" t="str">
        <f>VLOOKUP(A1941,'Hospitalisation Details'!$A$1:$M$2344,12,FALSE)</f>
        <v>21-10-1995</v>
      </c>
      <c r="M1941">
        <f>VLOOKUP(A1941,'Hospitalisation Details'!$A$1:$M$2344,6,FALSE)</f>
        <v>3693.43</v>
      </c>
      <c r="N1941" t="str">
        <f>VLOOKUP(A1941,'Hospitalisation Details'!$A$1:$M$2344,7,FALSE)</f>
        <v>tier - 2</v>
      </c>
      <c r="O1941" t="str">
        <f>VLOOKUP(A1941,'Hospitalisation Details'!$A$1:$M$2344,8,FALSE)</f>
        <v>tier - 3</v>
      </c>
      <c r="P1941" t="str">
        <f>VLOOKUP(A1941,'Hospitalisation Details'!$A$1:$M$2344,9,FALSE)</f>
        <v>R1011</v>
      </c>
      <c r="Q1941">
        <f>VLOOKUP(A1941,'Hospitalisation Details'!$A$1:$M$2344,13,FALSE)</f>
        <v>27</v>
      </c>
    </row>
    <row r="1942" spans="1:17" ht="15.5" x14ac:dyDescent="0.35">
      <c r="A1942" s="21" t="s">
        <v>427</v>
      </c>
      <c r="B1942" t="str">
        <f>VLOOKUP('Customer Names'!A1942,'Customer Names'!$A$2:$C$2336,3,FALSE)</f>
        <v xml:space="preserve">  Russell M</v>
      </c>
      <c r="C1942">
        <f>VLOOKUP(A1942,'Medical Examinations'!$A$1:$L$2336,2, FALSE)</f>
        <v>17.059999999999999</v>
      </c>
      <c r="D1942">
        <f>VLOOKUP(A1942,'Medical Examinations'!$A$1:$L$2336,3,FALSE)</f>
        <v>8.75</v>
      </c>
      <c r="E1942" t="str">
        <f>VLOOKUP(A1942,'Medical Examinations'!$A$1:$L$2336,4,FALSE)</f>
        <v>yes</v>
      </c>
      <c r="F1942" t="str">
        <f>VLOOKUP(A1942,'Medical Examinations'!$A$1:$L$2336,5,FALSE)</f>
        <v>No</v>
      </c>
      <c r="G1942" t="str">
        <f>VLOOKUP(A1942,'Medical Examinations'!$A$1:$L$2336,6,FALSE)</f>
        <v>No</v>
      </c>
      <c r="H1942" s="25">
        <f>VLOOKUP(A1942,'Medical Examinations'!$A$1:$L$2336,7,FALSE)</f>
        <v>0</v>
      </c>
      <c r="I1942" t="str">
        <f>VLOOKUP(A1942,'Medical Examinations'!$A$1:$L$2336,8,FALSE)</f>
        <v>No</v>
      </c>
      <c r="J1942" t="str">
        <f>VLOOKUP(A1942,'Medical Examinations'!$A$1:$L$2336,11,FALSE)</f>
        <v>Underweight</v>
      </c>
      <c r="K1942" t="str">
        <f>VLOOKUP(A1942,'Medical Examinations'!$A$1:$L$2336,12,FALSE)</f>
        <v>Diabetes</v>
      </c>
      <c r="L1942" t="str">
        <f>VLOOKUP(A1942,'Hospitalisation Details'!$A$1:$M$2344,12,FALSE)</f>
        <v>14-12-1981</v>
      </c>
      <c r="M1942">
        <f>VLOOKUP(A1942,'Hospitalisation Details'!$A$1:$M$2344,6,FALSE)</f>
        <v>3688.38</v>
      </c>
      <c r="N1942" t="str">
        <f>VLOOKUP(A1942,'Hospitalisation Details'!$A$1:$M$2344,7,FALSE)</f>
        <v>tier - 2</v>
      </c>
      <c r="O1942" t="str">
        <f>VLOOKUP(A1942,'Hospitalisation Details'!$A$1:$M$2344,8,FALSE)</f>
        <v>tier - 2</v>
      </c>
      <c r="P1942" t="str">
        <f>VLOOKUP(A1942,'Hospitalisation Details'!$A$1:$M$2344,9,FALSE)</f>
        <v>R1013</v>
      </c>
      <c r="Q1942">
        <f>VLOOKUP(A1942,'Hospitalisation Details'!$A$1:$M$2344,13,FALSE)</f>
        <v>41</v>
      </c>
    </row>
    <row r="1943" spans="1:17" ht="15.5" x14ac:dyDescent="0.35">
      <c r="A1943" s="21" t="s">
        <v>426</v>
      </c>
      <c r="B1943" t="str">
        <f>VLOOKUP('Customer Names'!A1943,'Customer Names'!$A$2:$C$2336,3,FALSE)</f>
        <v xml:space="preserve">  Martin</v>
      </c>
      <c r="C1943">
        <f>VLOOKUP(A1943,'Medical Examinations'!$A$1:$L$2336,2, FALSE)</f>
        <v>32.07</v>
      </c>
      <c r="D1943">
        <f>VLOOKUP(A1943,'Medical Examinations'!$A$1:$L$2336,3,FALSE)</f>
        <v>5.25</v>
      </c>
      <c r="E1943" t="str">
        <f>VLOOKUP(A1943,'Medical Examinations'!$A$1:$L$2336,4,FALSE)</f>
        <v>No</v>
      </c>
      <c r="F1943" t="str">
        <f>VLOOKUP(A1943,'Medical Examinations'!$A$1:$L$2336,5,FALSE)</f>
        <v>No</v>
      </c>
      <c r="G1943" t="str">
        <f>VLOOKUP(A1943,'Medical Examinations'!$A$1:$L$2336,6,FALSE)</f>
        <v>Yes</v>
      </c>
      <c r="H1943" s="25">
        <f>VLOOKUP(A1943,'Medical Examinations'!$A$1:$L$2336,7,FALSE)</f>
        <v>1</v>
      </c>
      <c r="I1943" t="str">
        <f>VLOOKUP(A1943,'Medical Examinations'!$A$1:$L$2336,8,FALSE)</f>
        <v>No</v>
      </c>
      <c r="J1943" t="str">
        <f>VLOOKUP(A1943,'Medical Examinations'!$A$1:$L$2336,11,FALSE)</f>
        <v>Obesity</v>
      </c>
      <c r="K1943" t="str">
        <f>VLOOKUP(A1943,'Medical Examinations'!$A$1:$L$2336,12,FALSE)</f>
        <v>Normal</v>
      </c>
      <c r="L1943" t="str">
        <f>VLOOKUP(A1943,'Hospitalisation Details'!$A$1:$M$2344,12,FALSE)</f>
        <v>10-07-2003</v>
      </c>
      <c r="M1943">
        <f>VLOOKUP(A1943,'Hospitalisation Details'!$A$1:$M$2344,6,FALSE)</f>
        <v>3688.35</v>
      </c>
      <c r="N1943" t="str">
        <f>VLOOKUP(A1943,'Hospitalisation Details'!$A$1:$M$2344,7,FALSE)</f>
        <v>tier - 2</v>
      </c>
      <c r="O1943" t="str">
        <f>VLOOKUP(A1943,'Hospitalisation Details'!$A$1:$M$2344,8,FALSE)</f>
        <v>tier - 2</v>
      </c>
      <c r="P1943" t="str">
        <f>VLOOKUP(A1943,'Hospitalisation Details'!$A$1:$M$2344,9,FALSE)</f>
        <v>R1021</v>
      </c>
      <c r="Q1943">
        <f>VLOOKUP(A1943,'Hospitalisation Details'!$A$1:$M$2344,13,FALSE)</f>
        <v>20</v>
      </c>
    </row>
    <row r="1944" spans="1:17" ht="15.5" x14ac:dyDescent="0.35">
      <c r="A1944" s="21" t="s">
        <v>425</v>
      </c>
      <c r="B1944" t="str">
        <f>VLOOKUP('Customer Names'!A1944,'Customer Names'!$A$2:$C$2336,3,FALSE)</f>
        <v xml:space="preserve">  Michael</v>
      </c>
      <c r="C1944">
        <f>VLOOKUP(A1944,'Medical Examinations'!$A$1:$L$2336,2, FALSE)</f>
        <v>16.5</v>
      </c>
      <c r="D1944">
        <f>VLOOKUP(A1944,'Medical Examinations'!$A$1:$L$2336,3,FALSE)</f>
        <v>5.03</v>
      </c>
      <c r="E1944" t="str">
        <f>VLOOKUP(A1944,'Medical Examinations'!$A$1:$L$2336,4,FALSE)</f>
        <v>No</v>
      </c>
      <c r="F1944" t="str">
        <f>VLOOKUP(A1944,'Medical Examinations'!$A$1:$L$2336,5,FALSE)</f>
        <v>No</v>
      </c>
      <c r="G1944" t="str">
        <f>VLOOKUP(A1944,'Medical Examinations'!$A$1:$L$2336,6,FALSE)</f>
        <v>No</v>
      </c>
      <c r="H1944" s="25">
        <f>VLOOKUP(A1944,'Medical Examinations'!$A$1:$L$2336,7,FALSE)</f>
        <v>1</v>
      </c>
      <c r="I1944" t="str">
        <f>VLOOKUP(A1944,'Medical Examinations'!$A$1:$L$2336,8,FALSE)</f>
        <v>No</v>
      </c>
      <c r="J1944" t="str">
        <f>VLOOKUP(A1944,'Medical Examinations'!$A$1:$L$2336,11,FALSE)</f>
        <v>Underweight</v>
      </c>
      <c r="K1944" t="str">
        <f>VLOOKUP(A1944,'Medical Examinations'!$A$1:$L$2336,12,FALSE)</f>
        <v>Normal</v>
      </c>
      <c r="L1944" t="str">
        <f>VLOOKUP(A1944,'Hospitalisation Details'!$A$1:$M$2344,12,FALSE)</f>
        <v>06-07-1984</v>
      </c>
      <c r="M1944">
        <f>VLOOKUP(A1944,'Hospitalisation Details'!$A$1:$M$2344,6,FALSE)</f>
        <v>3678.86</v>
      </c>
      <c r="N1944" t="str">
        <f>VLOOKUP(A1944,'Hospitalisation Details'!$A$1:$M$2344,7,FALSE)</f>
        <v>tier - 2</v>
      </c>
      <c r="O1944" t="str">
        <f>VLOOKUP(A1944,'Hospitalisation Details'!$A$1:$M$2344,8,FALSE)</f>
        <v>tier - 3</v>
      </c>
      <c r="P1944" t="str">
        <f>VLOOKUP(A1944,'Hospitalisation Details'!$A$1:$M$2344,9,FALSE)</f>
        <v>R1013</v>
      </c>
      <c r="Q1944">
        <f>VLOOKUP(A1944,'Hospitalisation Details'!$A$1:$M$2344,13,FALSE)</f>
        <v>39</v>
      </c>
    </row>
    <row r="1945" spans="1:17" ht="15.5" x14ac:dyDescent="0.35">
      <c r="A1945" s="21" t="s">
        <v>424</v>
      </c>
      <c r="B1945" t="str">
        <f>VLOOKUP('Customer Names'!A1945,'Customer Names'!$A$2:$C$2336,3,FALSE)</f>
        <v xml:space="preserve">  Miles</v>
      </c>
      <c r="C1945">
        <f>VLOOKUP(A1945,'Medical Examinations'!$A$1:$L$2336,2, FALSE)</f>
        <v>31.4</v>
      </c>
      <c r="D1945">
        <f>VLOOKUP(A1945,'Medical Examinations'!$A$1:$L$2336,3,FALSE)</f>
        <v>5.88</v>
      </c>
      <c r="E1945" t="str">
        <f>VLOOKUP(A1945,'Medical Examinations'!$A$1:$L$2336,4,FALSE)</f>
        <v>No</v>
      </c>
      <c r="F1945" t="str">
        <f>VLOOKUP(A1945,'Medical Examinations'!$A$1:$L$2336,5,FALSE)</f>
        <v>No</v>
      </c>
      <c r="G1945" t="str">
        <f>VLOOKUP(A1945,'Medical Examinations'!$A$1:$L$2336,6,FALSE)</f>
        <v>No</v>
      </c>
      <c r="H1945" s="25">
        <f>VLOOKUP(A1945,'Medical Examinations'!$A$1:$L$2336,7,FALSE)</f>
        <v>1</v>
      </c>
      <c r="I1945" t="str">
        <f>VLOOKUP(A1945,'Medical Examinations'!$A$1:$L$2336,8,FALSE)</f>
        <v>No</v>
      </c>
      <c r="J1945" t="str">
        <f>VLOOKUP(A1945,'Medical Examinations'!$A$1:$L$2336,11,FALSE)</f>
        <v>Obesity</v>
      </c>
      <c r="K1945" t="str">
        <f>VLOOKUP(A1945,'Medical Examinations'!$A$1:$L$2336,12,FALSE)</f>
        <v>Prediabetes</v>
      </c>
      <c r="L1945" t="str">
        <f>VLOOKUP(A1945,'Hospitalisation Details'!$A$1:$M$2344,12,FALSE)</f>
        <v>14-09-1992</v>
      </c>
      <c r="M1945">
        <f>VLOOKUP(A1945,'Hospitalisation Details'!$A$1:$M$2344,6,FALSE)</f>
        <v>3659.35</v>
      </c>
      <c r="N1945" t="str">
        <f>VLOOKUP(A1945,'Hospitalisation Details'!$A$1:$M$2344,7,FALSE)</f>
        <v>tier - 3</v>
      </c>
      <c r="O1945" t="str">
        <f>VLOOKUP(A1945,'Hospitalisation Details'!$A$1:$M$2344,8,FALSE)</f>
        <v>tier - 1</v>
      </c>
      <c r="P1945" t="str">
        <f>VLOOKUP(A1945,'Hospitalisation Details'!$A$1:$M$2344,9,FALSE)</f>
        <v>R1011</v>
      </c>
      <c r="Q1945">
        <f>VLOOKUP(A1945,'Hospitalisation Details'!$A$1:$M$2344,13,FALSE)</f>
        <v>30</v>
      </c>
    </row>
    <row r="1946" spans="1:17" ht="15.5" x14ac:dyDescent="0.35">
      <c r="A1946" s="21" t="s">
        <v>423</v>
      </c>
      <c r="B1946" t="str">
        <f>VLOOKUP('Customer Names'!A1946,'Customer Names'!$A$2:$C$2336,3,FALSE)</f>
        <v xml:space="preserve">  Amanda</v>
      </c>
      <c r="C1946">
        <f>VLOOKUP(A1946,'Medical Examinations'!$A$1:$L$2336,2, FALSE)</f>
        <v>20.36</v>
      </c>
      <c r="D1946">
        <f>VLOOKUP(A1946,'Medical Examinations'!$A$1:$L$2336,3,FALSE)</f>
        <v>4.49</v>
      </c>
      <c r="E1946" t="str">
        <f>VLOOKUP(A1946,'Medical Examinations'!$A$1:$L$2336,4,FALSE)</f>
        <v>No</v>
      </c>
      <c r="F1946" t="str">
        <f>VLOOKUP(A1946,'Medical Examinations'!$A$1:$L$2336,5,FALSE)</f>
        <v>No</v>
      </c>
      <c r="G1946" t="str">
        <f>VLOOKUP(A1946,'Medical Examinations'!$A$1:$L$2336,6,FALSE)</f>
        <v>No</v>
      </c>
      <c r="H1946" s="25">
        <f>VLOOKUP(A1946,'Medical Examinations'!$A$1:$L$2336,7,FALSE)</f>
        <v>0</v>
      </c>
      <c r="I1946" t="str">
        <f>VLOOKUP(A1946,'Medical Examinations'!$A$1:$L$2336,8,FALSE)</f>
        <v>No</v>
      </c>
      <c r="J1946" t="str">
        <f>VLOOKUP(A1946,'Medical Examinations'!$A$1:$L$2336,11,FALSE)</f>
        <v>Normal Weight</v>
      </c>
      <c r="K1946" t="str">
        <f>VLOOKUP(A1946,'Medical Examinations'!$A$1:$L$2336,12,FALSE)</f>
        <v>Normal</v>
      </c>
      <c r="L1946" t="str">
        <f>VLOOKUP(A1946,'Hospitalisation Details'!$A$1:$M$2344,12,FALSE)</f>
        <v>08-11-1990</v>
      </c>
      <c r="M1946">
        <f>VLOOKUP(A1946,'Hospitalisation Details'!$A$1:$M$2344,6,FALSE)</f>
        <v>3653.29</v>
      </c>
      <c r="N1946" t="str">
        <f>VLOOKUP(A1946,'Hospitalisation Details'!$A$1:$M$2344,7,FALSE)</f>
        <v>tier - 2</v>
      </c>
      <c r="O1946" t="str">
        <f>VLOOKUP(A1946,'Hospitalisation Details'!$A$1:$M$2344,8,FALSE)</f>
        <v>tier - 3</v>
      </c>
      <c r="P1946" t="str">
        <f>VLOOKUP(A1946,'Hospitalisation Details'!$A$1:$M$2344,9,FALSE)</f>
        <v>R1011</v>
      </c>
      <c r="Q1946">
        <f>VLOOKUP(A1946,'Hospitalisation Details'!$A$1:$M$2344,13,FALSE)</f>
        <v>32</v>
      </c>
    </row>
    <row r="1947" spans="1:17" ht="15.5" x14ac:dyDescent="0.35">
      <c r="A1947" s="21" t="s">
        <v>422</v>
      </c>
      <c r="B1947" t="str">
        <f>VLOOKUP('Customer Names'!A1947,'Customer Names'!$A$2:$C$2336,3,FALSE)</f>
        <v xml:space="preserve">  Roger</v>
      </c>
      <c r="C1947">
        <f>VLOOKUP(A1947,'Medical Examinations'!$A$1:$L$2336,2, FALSE)</f>
        <v>25.46</v>
      </c>
      <c r="D1947">
        <f>VLOOKUP(A1947,'Medical Examinations'!$A$1:$L$2336,3,FALSE)</f>
        <v>4.1399999999999997</v>
      </c>
      <c r="E1947" t="str">
        <f>VLOOKUP(A1947,'Medical Examinations'!$A$1:$L$2336,4,FALSE)</f>
        <v>No</v>
      </c>
      <c r="F1947" t="str">
        <f>VLOOKUP(A1947,'Medical Examinations'!$A$1:$L$2336,5,FALSE)</f>
        <v>No</v>
      </c>
      <c r="G1947" t="str">
        <f>VLOOKUP(A1947,'Medical Examinations'!$A$1:$L$2336,6,FALSE)</f>
        <v>No</v>
      </c>
      <c r="H1947" s="25">
        <f>VLOOKUP(A1947,'Medical Examinations'!$A$1:$L$2336,7,FALSE)</f>
        <v>1</v>
      </c>
      <c r="I1947" t="str">
        <f>VLOOKUP(A1947,'Medical Examinations'!$A$1:$L$2336,8,FALSE)</f>
        <v>No</v>
      </c>
      <c r="J1947" t="str">
        <f>VLOOKUP(A1947,'Medical Examinations'!$A$1:$L$2336,11,FALSE)</f>
        <v>Over Weight</v>
      </c>
      <c r="K1947" t="str">
        <f>VLOOKUP(A1947,'Medical Examinations'!$A$1:$L$2336,12,FALSE)</f>
        <v>Normal</v>
      </c>
      <c r="L1947" t="str">
        <f>VLOOKUP(A1947,'Hospitalisation Details'!$A$1:$M$2344,12,FALSE)</f>
        <v>17-11-1992</v>
      </c>
      <c r="M1947">
        <f>VLOOKUP(A1947,'Hospitalisation Details'!$A$1:$M$2344,6,FALSE)</f>
        <v>3645.09</v>
      </c>
      <c r="N1947" t="str">
        <f>VLOOKUP(A1947,'Hospitalisation Details'!$A$1:$M$2344,7,FALSE)</f>
        <v>tier - 1</v>
      </c>
      <c r="O1947" t="str">
        <f>VLOOKUP(A1947,'Hospitalisation Details'!$A$1:$M$2344,8,FALSE)</f>
        <v>tier - 2</v>
      </c>
      <c r="P1947" t="str">
        <f>VLOOKUP(A1947,'Hospitalisation Details'!$A$1:$M$2344,9,FALSE)</f>
        <v>R1014</v>
      </c>
      <c r="Q1947">
        <f>VLOOKUP(A1947,'Hospitalisation Details'!$A$1:$M$2344,13,FALSE)</f>
        <v>30</v>
      </c>
    </row>
    <row r="1948" spans="1:17" ht="15.5" x14ac:dyDescent="0.35">
      <c r="A1948" s="21" t="s">
        <v>421</v>
      </c>
      <c r="B1948" t="str">
        <f>VLOOKUP('Customer Names'!A1948,'Customer Names'!$A$2:$C$2336,3,FALSE)</f>
        <v xml:space="preserve">  Brock J</v>
      </c>
      <c r="C1948">
        <f>VLOOKUP(A1948,'Medical Examinations'!$A$1:$L$2336,2, FALSE)</f>
        <v>17.09</v>
      </c>
      <c r="D1948">
        <f>VLOOKUP(A1948,'Medical Examinations'!$A$1:$L$2336,3,FALSE)</f>
        <v>5.8</v>
      </c>
      <c r="E1948" t="str">
        <f>VLOOKUP(A1948,'Medical Examinations'!$A$1:$L$2336,4,FALSE)</f>
        <v>yes</v>
      </c>
      <c r="F1948" t="str">
        <f>VLOOKUP(A1948,'Medical Examinations'!$A$1:$L$2336,5,FALSE)</f>
        <v>No</v>
      </c>
      <c r="G1948" t="str">
        <f>VLOOKUP(A1948,'Medical Examinations'!$A$1:$L$2336,6,FALSE)</f>
        <v>No</v>
      </c>
      <c r="H1948" s="25">
        <f>VLOOKUP(A1948,'Medical Examinations'!$A$1:$L$2336,7,FALSE)</f>
        <v>0</v>
      </c>
      <c r="I1948" t="str">
        <f>VLOOKUP(A1948,'Medical Examinations'!$A$1:$L$2336,8,FALSE)</f>
        <v>No</v>
      </c>
      <c r="J1948" t="str">
        <f>VLOOKUP(A1948,'Medical Examinations'!$A$1:$L$2336,11,FALSE)</f>
        <v>Underweight</v>
      </c>
      <c r="K1948" t="str">
        <f>VLOOKUP(A1948,'Medical Examinations'!$A$1:$L$2336,12,FALSE)</f>
        <v>Prediabetes</v>
      </c>
      <c r="L1948" t="str">
        <f>VLOOKUP(A1948,'Hospitalisation Details'!$A$1:$M$2344,12,FALSE)</f>
        <v>14-06-1985</v>
      </c>
      <c r="M1948">
        <f>VLOOKUP(A1948,'Hospitalisation Details'!$A$1:$M$2344,6,FALSE)</f>
        <v>3622.13</v>
      </c>
      <c r="N1948" t="str">
        <f>VLOOKUP(A1948,'Hospitalisation Details'!$A$1:$M$2344,7,FALSE)</f>
        <v>tier - 2</v>
      </c>
      <c r="O1948" t="str">
        <f>VLOOKUP(A1948,'Hospitalisation Details'!$A$1:$M$2344,8,FALSE)</f>
        <v>tier - 1</v>
      </c>
      <c r="P1948" t="str">
        <f>VLOOKUP(A1948,'Hospitalisation Details'!$A$1:$M$2344,9,FALSE)</f>
        <v>R1013</v>
      </c>
      <c r="Q1948">
        <f>VLOOKUP(A1948,'Hospitalisation Details'!$A$1:$M$2344,13,FALSE)</f>
        <v>38</v>
      </c>
    </row>
    <row r="1949" spans="1:17" ht="15.5" x14ac:dyDescent="0.35">
      <c r="A1949" s="21" t="s">
        <v>420</v>
      </c>
      <c r="B1949" t="str">
        <f>VLOOKUP('Customer Names'!A1949,'Customer Names'!$A$2:$C$2336,3,FALSE)</f>
        <v xml:space="preserve">  Stephen F</v>
      </c>
      <c r="C1949">
        <f>VLOOKUP(A1949,'Medical Examinations'!$A$1:$L$2336,2, FALSE)</f>
        <v>20.83</v>
      </c>
      <c r="D1949">
        <f>VLOOKUP(A1949,'Medical Examinations'!$A$1:$L$2336,3,FALSE)</f>
        <v>5.12</v>
      </c>
      <c r="E1949" t="str">
        <f>VLOOKUP(A1949,'Medical Examinations'!$A$1:$L$2336,4,FALSE)</f>
        <v>No</v>
      </c>
      <c r="F1949" t="str">
        <f>VLOOKUP(A1949,'Medical Examinations'!$A$1:$L$2336,5,FALSE)</f>
        <v>No</v>
      </c>
      <c r="G1949" t="str">
        <f>VLOOKUP(A1949,'Medical Examinations'!$A$1:$L$2336,6,FALSE)</f>
        <v>No</v>
      </c>
      <c r="H1949" s="25">
        <f>VLOOKUP(A1949,'Medical Examinations'!$A$1:$L$2336,7,FALSE)</f>
        <v>0</v>
      </c>
      <c r="I1949" t="str">
        <f>VLOOKUP(A1949,'Medical Examinations'!$A$1:$L$2336,8,FALSE)</f>
        <v>No</v>
      </c>
      <c r="J1949" t="str">
        <f>VLOOKUP(A1949,'Medical Examinations'!$A$1:$L$2336,11,FALSE)</f>
        <v>Normal Weight</v>
      </c>
      <c r="K1949" t="str">
        <f>VLOOKUP(A1949,'Medical Examinations'!$A$1:$L$2336,12,FALSE)</f>
        <v>Normal</v>
      </c>
      <c r="L1949" t="str">
        <f>VLOOKUP(A1949,'Hospitalisation Details'!$A$1:$M$2344,12,FALSE)</f>
        <v>11-10-1990</v>
      </c>
      <c r="M1949">
        <f>VLOOKUP(A1949,'Hospitalisation Details'!$A$1:$M$2344,6,FALSE)</f>
        <v>3606.43</v>
      </c>
      <c r="N1949" t="str">
        <f>VLOOKUP(A1949,'Hospitalisation Details'!$A$1:$M$2344,7,FALSE)</f>
        <v>tier - 2</v>
      </c>
      <c r="O1949" t="str">
        <f>VLOOKUP(A1949,'Hospitalisation Details'!$A$1:$M$2344,8,FALSE)</f>
        <v>tier - 1</v>
      </c>
      <c r="P1949" t="str">
        <f>VLOOKUP(A1949,'Hospitalisation Details'!$A$1:$M$2344,9,FALSE)</f>
        <v>R1013</v>
      </c>
      <c r="Q1949">
        <f>VLOOKUP(A1949,'Hospitalisation Details'!$A$1:$M$2344,13,FALSE)</f>
        <v>32</v>
      </c>
    </row>
    <row r="1950" spans="1:17" ht="15.5" x14ac:dyDescent="0.35">
      <c r="A1950" s="21" t="s">
        <v>419</v>
      </c>
      <c r="B1950" t="str">
        <f>VLOOKUP('Customer Names'!A1950,'Customer Names'!$A$2:$C$2336,3,FALSE)</f>
        <v xml:space="preserve">  Missy</v>
      </c>
      <c r="C1950">
        <f>VLOOKUP(A1950,'Medical Examinations'!$A$1:$L$2336,2, FALSE)</f>
        <v>18.920000000000002</v>
      </c>
      <c r="D1950">
        <f>VLOOKUP(A1950,'Medical Examinations'!$A$1:$L$2336,3,FALSE)</f>
        <v>5.98</v>
      </c>
      <c r="E1950" t="str">
        <f>VLOOKUP(A1950,'Medical Examinations'!$A$1:$L$2336,4,FALSE)</f>
        <v>yes</v>
      </c>
      <c r="F1950" t="str">
        <f>VLOOKUP(A1950,'Medical Examinations'!$A$1:$L$2336,5,FALSE)</f>
        <v>No</v>
      </c>
      <c r="G1950" t="str">
        <f>VLOOKUP(A1950,'Medical Examinations'!$A$1:$L$2336,6,FALSE)</f>
        <v>No</v>
      </c>
      <c r="H1950" s="25">
        <f>VLOOKUP(A1950,'Medical Examinations'!$A$1:$L$2336,7,FALSE)</f>
        <v>1</v>
      </c>
      <c r="I1950" t="str">
        <f>VLOOKUP(A1950,'Medical Examinations'!$A$1:$L$2336,8,FALSE)</f>
        <v>No</v>
      </c>
      <c r="J1950" t="str">
        <f>VLOOKUP(A1950,'Medical Examinations'!$A$1:$L$2336,11,FALSE)</f>
        <v>Normal Weight</v>
      </c>
      <c r="K1950" t="str">
        <f>VLOOKUP(A1950,'Medical Examinations'!$A$1:$L$2336,12,FALSE)</f>
        <v>Prediabetes</v>
      </c>
      <c r="L1950" t="str">
        <f>VLOOKUP(A1950,'Hospitalisation Details'!$A$1:$M$2344,12,FALSE)</f>
        <v>04-11-1988</v>
      </c>
      <c r="M1950">
        <f>VLOOKUP(A1950,'Hospitalisation Details'!$A$1:$M$2344,6,FALSE)</f>
        <v>3603.6</v>
      </c>
      <c r="N1950" t="str">
        <f>VLOOKUP(A1950,'Hospitalisation Details'!$A$1:$M$2344,7,FALSE)</f>
        <v>tier - 2</v>
      </c>
      <c r="O1950" t="str">
        <f>VLOOKUP(A1950,'Hospitalisation Details'!$A$1:$M$2344,8,FALSE)</f>
        <v>tier - 1</v>
      </c>
      <c r="P1950" t="str">
        <f>VLOOKUP(A1950,'Hospitalisation Details'!$A$1:$M$2344,9,FALSE)</f>
        <v>R1013</v>
      </c>
      <c r="Q1950">
        <f>VLOOKUP(A1950,'Hospitalisation Details'!$A$1:$M$2344,13,FALSE)</f>
        <v>34</v>
      </c>
    </row>
    <row r="1951" spans="1:17" ht="15.5" x14ac:dyDescent="0.35">
      <c r="A1951" s="21" t="s">
        <v>418</v>
      </c>
      <c r="B1951" t="str">
        <f>VLOOKUP('Customer Names'!A1951,'Customer Names'!$A$2:$C$2336,3,FALSE)</f>
        <v xml:space="preserve">  William</v>
      </c>
      <c r="C1951">
        <f>VLOOKUP(A1951,'Medical Examinations'!$A$1:$L$2336,2, FALSE)</f>
        <v>37.1</v>
      </c>
      <c r="D1951">
        <f>VLOOKUP(A1951,'Medical Examinations'!$A$1:$L$2336,3,FALSE)</f>
        <v>5.46</v>
      </c>
      <c r="E1951" t="str">
        <f>VLOOKUP(A1951,'Medical Examinations'!$A$1:$L$2336,4,FALSE)</f>
        <v>No</v>
      </c>
      <c r="F1951" t="str">
        <f>VLOOKUP(A1951,'Medical Examinations'!$A$1:$L$2336,5,FALSE)</f>
        <v>No</v>
      </c>
      <c r="G1951" t="str">
        <f>VLOOKUP(A1951,'Medical Examinations'!$A$1:$L$2336,6,FALSE)</f>
        <v>No</v>
      </c>
      <c r="H1951" s="25">
        <f>VLOOKUP(A1951,'Medical Examinations'!$A$1:$L$2336,7,FALSE)</f>
        <v>0</v>
      </c>
      <c r="I1951" t="str">
        <f>VLOOKUP(A1951,'Medical Examinations'!$A$1:$L$2336,8,FALSE)</f>
        <v>No</v>
      </c>
      <c r="J1951" t="str">
        <f>VLOOKUP(A1951,'Medical Examinations'!$A$1:$L$2336,11,FALSE)</f>
        <v>Obesity</v>
      </c>
      <c r="K1951" t="str">
        <f>VLOOKUP(A1951,'Medical Examinations'!$A$1:$L$2336,12,FALSE)</f>
        <v>Normal</v>
      </c>
      <c r="L1951" t="str">
        <f>VLOOKUP(A1951,'Hospitalisation Details'!$A$1:$M$2344,12,FALSE)</f>
        <v>12-08-1999</v>
      </c>
      <c r="M1951">
        <f>VLOOKUP(A1951,'Hospitalisation Details'!$A$1:$M$2344,6,FALSE)</f>
        <v>3597.6</v>
      </c>
      <c r="N1951" t="str">
        <f>VLOOKUP(A1951,'Hospitalisation Details'!$A$1:$M$2344,7,FALSE)</f>
        <v>tier - 2</v>
      </c>
      <c r="O1951" t="str">
        <f>VLOOKUP(A1951,'Hospitalisation Details'!$A$1:$M$2344,8,FALSE)</f>
        <v>tier - 2</v>
      </c>
      <c r="P1951" t="str">
        <f>VLOOKUP(A1951,'Hospitalisation Details'!$A$1:$M$2344,9,FALSE)</f>
        <v>R1011</v>
      </c>
      <c r="Q1951">
        <f>VLOOKUP(A1951,'Hospitalisation Details'!$A$1:$M$2344,13,FALSE)</f>
        <v>23</v>
      </c>
    </row>
    <row r="1952" spans="1:17" ht="15.5" x14ac:dyDescent="0.35">
      <c r="A1952" s="21" t="s">
        <v>417</v>
      </c>
      <c r="B1952" t="str">
        <f>VLOOKUP('Customer Names'!A1952,'Customer Names'!$A$2:$C$2336,3,FALSE)</f>
        <v xml:space="preserve">  Lauren M</v>
      </c>
      <c r="C1952">
        <f>VLOOKUP(A1952,'Medical Examinations'!$A$1:$L$2336,2, FALSE)</f>
        <v>22.515000000000001</v>
      </c>
      <c r="D1952">
        <f>VLOOKUP(A1952,'Medical Examinations'!$A$1:$L$2336,3,FALSE)</f>
        <v>4.91</v>
      </c>
      <c r="E1952" t="str">
        <f>VLOOKUP(A1952,'Medical Examinations'!$A$1:$L$2336,4,FALSE)</f>
        <v>yes</v>
      </c>
      <c r="F1952" t="str">
        <f>VLOOKUP(A1952,'Medical Examinations'!$A$1:$L$2336,5,FALSE)</f>
        <v>No</v>
      </c>
      <c r="G1952" t="str">
        <f>VLOOKUP(A1952,'Medical Examinations'!$A$1:$L$2336,6,FALSE)</f>
        <v>Yes</v>
      </c>
      <c r="H1952" s="25">
        <f>VLOOKUP(A1952,'Medical Examinations'!$A$1:$L$2336,7,FALSE)</f>
        <v>1</v>
      </c>
      <c r="I1952" t="str">
        <f>VLOOKUP(A1952,'Medical Examinations'!$A$1:$L$2336,8,FALSE)</f>
        <v>No</v>
      </c>
      <c r="J1952" t="str">
        <f>VLOOKUP(A1952,'Medical Examinations'!$A$1:$L$2336,11,FALSE)</f>
        <v>Normal Weight</v>
      </c>
      <c r="K1952" t="str">
        <f>VLOOKUP(A1952,'Medical Examinations'!$A$1:$L$2336,12,FALSE)</f>
        <v>Normal</v>
      </c>
      <c r="L1952" t="str">
        <f>VLOOKUP(A1952,'Hospitalisation Details'!$A$1:$M$2344,12,FALSE)</f>
        <v>04-11-1997</v>
      </c>
      <c r="M1952">
        <f>VLOOKUP(A1952,'Hospitalisation Details'!$A$1:$M$2344,6,FALSE)</f>
        <v>3594.17</v>
      </c>
      <c r="N1952" t="str">
        <f>VLOOKUP(A1952,'Hospitalisation Details'!$A$1:$M$2344,7,FALSE)</f>
        <v>tier - 2</v>
      </c>
      <c r="O1952" t="str">
        <f>VLOOKUP(A1952,'Hospitalisation Details'!$A$1:$M$2344,8,FALSE)</f>
        <v>tier - 2</v>
      </c>
      <c r="P1952" t="str">
        <f>VLOOKUP(A1952,'Hospitalisation Details'!$A$1:$M$2344,9,FALSE)</f>
        <v>R1012</v>
      </c>
      <c r="Q1952">
        <f>VLOOKUP(A1952,'Hospitalisation Details'!$A$1:$M$2344,13,FALSE)</f>
        <v>25</v>
      </c>
    </row>
    <row r="1953" spans="1:17" ht="15.5" x14ac:dyDescent="0.35">
      <c r="A1953" s="21" t="s">
        <v>416</v>
      </c>
      <c r="B1953" t="str">
        <f>VLOOKUP('Customer Names'!A1953,'Customer Names'!$A$2:$C$2336,3,FALSE)</f>
        <v xml:space="preserve">  Apolo U</v>
      </c>
      <c r="C1953">
        <f>VLOOKUP(A1953,'Medical Examinations'!$A$1:$L$2336,2, FALSE)</f>
        <v>32.700000000000003</v>
      </c>
      <c r="D1953">
        <f>VLOOKUP(A1953,'Medical Examinations'!$A$1:$L$2336,3,FALSE)</f>
        <v>4.66</v>
      </c>
      <c r="E1953" t="str">
        <f>VLOOKUP(A1953,'Medical Examinations'!$A$1:$L$2336,4,FALSE)</f>
        <v>No</v>
      </c>
      <c r="F1953" t="str">
        <f>VLOOKUP(A1953,'Medical Examinations'!$A$1:$L$2336,5,FALSE)</f>
        <v>No</v>
      </c>
      <c r="G1953" t="str">
        <f>VLOOKUP(A1953,'Medical Examinations'!$A$1:$L$2336,6,FALSE)</f>
        <v>No</v>
      </c>
      <c r="H1953" s="25">
        <f>VLOOKUP(A1953,'Medical Examinations'!$A$1:$L$2336,7,FALSE)</f>
        <v>0</v>
      </c>
      <c r="I1953" t="str">
        <f>VLOOKUP(A1953,'Medical Examinations'!$A$1:$L$2336,8,FALSE)</f>
        <v>No</v>
      </c>
      <c r="J1953" t="str">
        <f>VLOOKUP(A1953,'Medical Examinations'!$A$1:$L$2336,11,FALSE)</f>
        <v>Obesity</v>
      </c>
      <c r="K1953" t="str">
        <f>VLOOKUP(A1953,'Medical Examinations'!$A$1:$L$2336,12,FALSE)</f>
        <v>Normal</v>
      </c>
      <c r="L1953" t="str">
        <f>VLOOKUP(A1953,'Hospitalisation Details'!$A$1:$M$2344,12,FALSE)</f>
        <v>06-06-1999</v>
      </c>
      <c r="M1953">
        <f>VLOOKUP(A1953,'Hospitalisation Details'!$A$1:$M$2344,6,FALSE)</f>
        <v>3591.48</v>
      </c>
      <c r="N1953" t="str">
        <f>VLOOKUP(A1953,'Hospitalisation Details'!$A$1:$M$2344,7,FALSE)</f>
        <v>tier - 2</v>
      </c>
      <c r="O1953" t="str">
        <f>VLOOKUP(A1953,'Hospitalisation Details'!$A$1:$M$2344,8,FALSE)</f>
        <v>tier - 3</v>
      </c>
      <c r="P1953" t="str">
        <f>VLOOKUP(A1953,'Hospitalisation Details'!$A$1:$M$2344,9,FALSE)</f>
        <v>R1011</v>
      </c>
      <c r="Q1953">
        <f>VLOOKUP(A1953,'Hospitalisation Details'!$A$1:$M$2344,13,FALSE)</f>
        <v>24</v>
      </c>
    </row>
    <row r="1954" spans="1:17" ht="15.5" x14ac:dyDescent="0.35">
      <c r="A1954" s="21" t="s">
        <v>415</v>
      </c>
      <c r="B1954" t="str">
        <f>VLOOKUP('Customer Names'!A1954,'Customer Names'!$A$2:$C$2336,3,FALSE)</f>
        <v xml:space="preserve">  Alfons</v>
      </c>
      <c r="C1954">
        <f>VLOOKUP(A1954,'Medical Examinations'!$A$1:$L$2336,2, FALSE)</f>
        <v>17.75</v>
      </c>
      <c r="D1954">
        <f>VLOOKUP(A1954,'Medical Examinations'!$A$1:$L$2336,3,FALSE)</f>
        <v>6.8</v>
      </c>
      <c r="E1954" t="str">
        <f>VLOOKUP(A1954,'Medical Examinations'!$A$1:$L$2336,4,FALSE)</f>
        <v>yes</v>
      </c>
      <c r="F1954" t="str">
        <f>VLOOKUP(A1954,'Medical Examinations'!$A$1:$L$2336,5,FALSE)</f>
        <v>No</v>
      </c>
      <c r="G1954" t="str">
        <f>VLOOKUP(A1954,'Medical Examinations'!$A$1:$L$2336,6,FALSE)</f>
        <v>No</v>
      </c>
      <c r="H1954" s="25">
        <f>VLOOKUP(A1954,'Medical Examinations'!$A$1:$L$2336,7,FALSE)</f>
        <v>1</v>
      </c>
      <c r="I1954" t="str">
        <f>VLOOKUP(A1954,'Medical Examinations'!$A$1:$L$2336,8,FALSE)</f>
        <v>No</v>
      </c>
      <c r="J1954" t="str">
        <f>VLOOKUP(A1954,'Medical Examinations'!$A$1:$L$2336,11,FALSE)</f>
        <v>Underweight</v>
      </c>
      <c r="K1954" t="str">
        <f>VLOOKUP(A1954,'Medical Examinations'!$A$1:$L$2336,12,FALSE)</f>
        <v>Diabetes</v>
      </c>
      <c r="L1954" t="str">
        <f>VLOOKUP(A1954,'Hospitalisation Details'!$A$1:$M$2344,12,FALSE)</f>
        <v>27-12-1986</v>
      </c>
      <c r="M1954">
        <f>VLOOKUP(A1954,'Hospitalisation Details'!$A$1:$M$2344,6,FALSE)</f>
        <v>3589.14</v>
      </c>
      <c r="N1954" t="str">
        <f>VLOOKUP(A1954,'Hospitalisation Details'!$A$1:$M$2344,7,FALSE)</f>
        <v>tier - 2</v>
      </c>
      <c r="O1954" t="str">
        <f>VLOOKUP(A1954,'Hospitalisation Details'!$A$1:$M$2344,8,FALSE)</f>
        <v>tier - 2</v>
      </c>
      <c r="P1954" t="str">
        <f>VLOOKUP(A1954,'Hospitalisation Details'!$A$1:$M$2344,9,FALSE)</f>
        <v>R1013</v>
      </c>
      <c r="Q1954">
        <f>VLOOKUP(A1954,'Hospitalisation Details'!$A$1:$M$2344,13,FALSE)</f>
        <v>36</v>
      </c>
    </row>
    <row r="1955" spans="1:17" ht="15.5" x14ac:dyDescent="0.35">
      <c r="A1955" s="21" t="s">
        <v>414</v>
      </c>
      <c r="B1955" t="str">
        <f>VLOOKUP('Customer Names'!A1955,'Customer Names'!$A$2:$C$2336,3,FALSE)</f>
        <v xml:space="preserve">  Amber</v>
      </c>
      <c r="C1955">
        <f>VLOOKUP(A1955,'Medical Examinations'!$A$1:$L$2336,2, FALSE)</f>
        <v>33.630000000000003</v>
      </c>
      <c r="D1955">
        <f>VLOOKUP(A1955,'Medical Examinations'!$A$1:$L$2336,3,FALSE)</f>
        <v>4.47</v>
      </c>
      <c r="E1955" t="str">
        <f>VLOOKUP(A1955,'Medical Examinations'!$A$1:$L$2336,4,FALSE)</f>
        <v>yes</v>
      </c>
      <c r="F1955" t="str">
        <f>VLOOKUP(A1955,'Medical Examinations'!$A$1:$L$2336,5,FALSE)</f>
        <v>No</v>
      </c>
      <c r="G1955" t="str">
        <f>VLOOKUP(A1955,'Medical Examinations'!$A$1:$L$2336,6,FALSE)</f>
        <v>No</v>
      </c>
      <c r="H1955" s="25">
        <f>VLOOKUP(A1955,'Medical Examinations'!$A$1:$L$2336,7,FALSE)</f>
        <v>0</v>
      </c>
      <c r="I1955" t="str">
        <f>VLOOKUP(A1955,'Medical Examinations'!$A$1:$L$2336,8,FALSE)</f>
        <v>No</v>
      </c>
      <c r="J1955" t="str">
        <f>VLOOKUP(A1955,'Medical Examinations'!$A$1:$L$2336,11,FALSE)</f>
        <v>Obesity</v>
      </c>
      <c r="K1955" t="str">
        <f>VLOOKUP(A1955,'Medical Examinations'!$A$1:$L$2336,12,FALSE)</f>
        <v>Normal</v>
      </c>
      <c r="L1955" t="str">
        <f>VLOOKUP(A1955,'Hospitalisation Details'!$A$1:$M$2344,12,FALSE)</f>
        <v>11-11-2001</v>
      </c>
      <c r="M1955">
        <f>VLOOKUP(A1955,'Hospitalisation Details'!$A$1:$M$2344,6,FALSE)</f>
        <v>3579.83</v>
      </c>
      <c r="N1955" t="str">
        <f>VLOOKUP(A1955,'Hospitalisation Details'!$A$1:$M$2344,7,FALSE)</f>
        <v>tier - 2</v>
      </c>
      <c r="O1955" t="str">
        <f>VLOOKUP(A1955,'Hospitalisation Details'!$A$1:$M$2344,8,FALSE)</f>
        <v>tier - 2</v>
      </c>
      <c r="P1955" t="str">
        <f>VLOOKUP(A1955,'Hospitalisation Details'!$A$1:$M$2344,9,FALSE)</f>
        <v>R1012</v>
      </c>
      <c r="Q1955">
        <f>VLOOKUP(A1955,'Hospitalisation Details'!$A$1:$M$2344,13,FALSE)</f>
        <v>21</v>
      </c>
    </row>
    <row r="1956" spans="1:17" ht="15.5" x14ac:dyDescent="0.35">
      <c r="A1956" s="21" t="s">
        <v>413</v>
      </c>
      <c r="B1956" t="str">
        <f>VLOOKUP('Customer Names'!A1956,'Customer Names'!$A$2:$C$2336,3,FALSE)</f>
        <v xml:space="preserve">  Leah C</v>
      </c>
      <c r="C1956">
        <f>VLOOKUP(A1956,'Medical Examinations'!$A$1:$L$2336,2, FALSE)</f>
        <v>34.799999999999997</v>
      </c>
      <c r="D1956">
        <f>VLOOKUP(A1956,'Medical Examinations'!$A$1:$L$2336,3,FALSE)</f>
        <v>4.08</v>
      </c>
      <c r="E1956" t="str">
        <f>VLOOKUP(A1956,'Medical Examinations'!$A$1:$L$2336,4,FALSE)</f>
        <v>yes</v>
      </c>
      <c r="F1956" t="str">
        <f>VLOOKUP(A1956,'Medical Examinations'!$A$1:$L$2336,5,FALSE)</f>
        <v>No</v>
      </c>
      <c r="G1956" t="str">
        <f>VLOOKUP(A1956,'Medical Examinations'!$A$1:$L$2336,6,FALSE)</f>
        <v>No</v>
      </c>
      <c r="H1956" s="25">
        <f>VLOOKUP(A1956,'Medical Examinations'!$A$1:$L$2336,7,FALSE)</f>
        <v>1</v>
      </c>
      <c r="I1956" t="str">
        <f>VLOOKUP(A1956,'Medical Examinations'!$A$1:$L$2336,8,FALSE)</f>
        <v>No</v>
      </c>
      <c r="J1956" t="str">
        <f>VLOOKUP(A1956,'Medical Examinations'!$A$1:$L$2336,11,FALSE)</f>
        <v>Obesity</v>
      </c>
      <c r="K1956" t="str">
        <f>VLOOKUP(A1956,'Medical Examinations'!$A$1:$L$2336,12,FALSE)</f>
        <v>Normal</v>
      </c>
      <c r="L1956" t="str">
        <f>VLOOKUP(A1956,'Hospitalisation Details'!$A$1:$M$2344,12,FALSE)</f>
        <v>23-08-1995</v>
      </c>
      <c r="M1956">
        <f>VLOOKUP(A1956,'Hospitalisation Details'!$A$1:$M$2344,6,FALSE)</f>
        <v>3578</v>
      </c>
      <c r="N1956" t="str">
        <f>VLOOKUP(A1956,'Hospitalisation Details'!$A$1:$M$2344,7,FALSE)</f>
        <v>tier - 2</v>
      </c>
      <c r="O1956" t="str">
        <f>VLOOKUP(A1956,'Hospitalisation Details'!$A$1:$M$2344,8,FALSE)</f>
        <v>tier - 3</v>
      </c>
      <c r="P1956" t="str">
        <f>VLOOKUP(A1956,'Hospitalisation Details'!$A$1:$M$2344,9,FALSE)</f>
        <v>R1011</v>
      </c>
      <c r="Q1956">
        <f>VLOOKUP(A1956,'Hospitalisation Details'!$A$1:$M$2344,13,FALSE)</f>
        <v>27</v>
      </c>
    </row>
    <row r="1957" spans="1:17" ht="15.5" x14ac:dyDescent="0.35">
      <c r="A1957" s="21" t="s">
        <v>412</v>
      </c>
      <c r="B1957" t="str">
        <f>VLOOKUP('Customer Names'!A1957,'Customer Names'!$A$2:$C$2336,3,FALSE)</f>
        <v xml:space="preserve">  Lilia</v>
      </c>
      <c r="C1957">
        <f>VLOOKUP(A1957,'Medical Examinations'!$A$1:$L$2336,2, FALSE)</f>
        <v>16.809999999999999</v>
      </c>
      <c r="D1957">
        <f>VLOOKUP(A1957,'Medical Examinations'!$A$1:$L$2336,3,FALSE)</f>
        <v>5.51</v>
      </c>
      <c r="E1957" t="str">
        <f>VLOOKUP(A1957,'Medical Examinations'!$A$1:$L$2336,4,FALSE)</f>
        <v>yes</v>
      </c>
      <c r="F1957" t="str">
        <f>VLOOKUP(A1957,'Medical Examinations'!$A$1:$L$2336,5,FALSE)</f>
        <v>No</v>
      </c>
      <c r="G1957" t="str">
        <f>VLOOKUP(A1957,'Medical Examinations'!$A$1:$L$2336,6,FALSE)</f>
        <v>No</v>
      </c>
      <c r="H1957" s="25">
        <f>VLOOKUP(A1957,'Medical Examinations'!$A$1:$L$2336,7,FALSE)</f>
        <v>1</v>
      </c>
      <c r="I1957" t="str">
        <f>VLOOKUP(A1957,'Medical Examinations'!$A$1:$L$2336,8,FALSE)</f>
        <v>No</v>
      </c>
      <c r="J1957" t="str">
        <f>VLOOKUP(A1957,'Medical Examinations'!$A$1:$L$2336,11,FALSE)</f>
        <v>Underweight</v>
      </c>
      <c r="K1957" t="str">
        <f>VLOOKUP(A1957,'Medical Examinations'!$A$1:$L$2336,12,FALSE)</f>
        <v>Normal</v>
      </c>
      <c r="L1957" t="str">
        <f>VLOOKUP(A1957,'Hospitalisation Details'!$A$1:$M$2344,12,FALSE)</f>
        <v>18-08-1988</v>
      </c>
      <c r="M1957">
        <f>VLOOKUP(A1957,'Hospitalisation Details'!$A$1:$M$2344,6,FALSE)</f>
        <v>3569.96</v>
      </c>
      <c r="N1957" t="str">
        <f>VLOOKUP(A1957,'Hospitalisation Details'!$A$1:$M$2344,7,FALSE)</f>
        <v>tier - 2</v>
      </c>
      <c r="O1957" t="str">
        <f>VLOOKUP(A1957,'Hospitalisation Details'!$A$1:$M$2344,8,FALSE)</f>
        <v>tier - 1</v>
      </c>
      <c r="P1957" t="str">
        <f>VLOOKUP(A1957,'Hospitalisation Details'!$A$1:$M$2344,9,FALSE)</f>
        <v>R1012</v>
      </c>
      <c r="Q1957">
        <f>VLOOKUP(A1957,'Hospitalisation Details'!$A$1:$M$2344,13,FALSE)</f>
        <v>34</v>
      </c>
    </row>
    <row r="1958" spans="1:17" ht="15.5" x14ac:dyDescent="0.35">
      <c r="A1958" s="21" t="s">
        <v>411</v>
      </c>
      <c r="B1958" t="str">
        <f>VLOOKUP('Customer Names'!A1958,'Customer Names'!$A$2:$C$2336,3,FALSE)</f>
        <v xml:space="preserve">  Danny</v>
      </c>
      <c r="C1958">
        <f>VLOOKUP(A1958,'Medical Examinations'!$A$1:$L$2336,2, FALSE)</f>
        <v>16.690000000000001</v>
      </c>
      <c r="D1958">
        <f>VLOOKUP(A1958,'Medical Examinations'!$A$1:$L$2336,3,FALSE)</f>
        <v>8.4</v>
      </c>
      <c r="E1958" t="str">
        <f>VLOOKUP(A1958,'Medical Examinations'!$A$1:$L$2336,4,FALSE)</f>
        <v>yes</v>
      </c>
      <c r="F1958" t="str">
        <f>VLOOKUP(A1958,'Medical Examinations'!$A$1:$L$2336,5,FALSE)</f>
        <v>No</v>
      </c>
      <c r="G1958" t="str">
        <f>VLOOKUP(A1958,'Medical Examinations'!$A$1:$L$2336,6,FALSE)</f>
        <v>No</v>
      </c>
      <c r="H1958" s="25">
        <f>VLOOKUP(A1958,'Medical Examinations'!$A$1:$L$2336,7,FALSE)</f>
        <v>0</v>
      </c>
      <c r="I1958" t="str">
        <f>VLOOKUP(A1958,'Medical Examinations'!$A$1:$L$2336,8,FALSE)</f>
        <v>No</v>
      </c>
      <c r="J1958" t="str">
        <f>VLOOKUP(A1958,'Medical Examinations'!$A$1:$L$2336,11,FALSE)</f>
        <v>Underweight</v>
      </c>
      <c r="K1958" t="str">
        <f>VLOOKUP(A1958,'Medical Examinations'!$A$1:$L$2336,12,FALSE)</f>
        <v>Diabetes</v>
      </c>
      <c r="L1958" t="str">
        <f>VLOOKUP(A1958,'Hospitalisation Details'!$A$1:$M$2344,12,FALSE)</f>
        <v>10-10-1981</v>
      </c>
      <c r="M1958">
        <f>VLOOKUP(A1958,'Hospitalisation Details'!$A$1:$M$2344,6,FALSE)</f>
        <v>3562.87</v>
      </c>
      <c r="N1958" t="str">
        <f>VLOOKUP(A1958,'Hospitalisation Details'!$A$1:$M$2344,7,FALSE)</f>
        <v>tier - 2</v>
      </c>
      <c r="O1958" t="str">
        <f>VLOOKUP(A1958,'Hospitalisation Details'!$A$1:$M$2344,8,FALSE)</f>
        <v>tier - 1</v>
      </c>
      <c r="P1958" t="str">
        <f>VLOOKUP(A1958,'Hospitalisation Details'!$A$1:$M$2344,9,FALSE)</f>
        <v>R1013</v>
      </c>
      <c r="Q1958">
        <f>VLOOKUP(A1958,'Hospitalisation Details'!$A$1:$M$2344,13,FALSE)</f>
        <v>41</v>
      </c>
    </row>
    <row r="1959" spans="1:17" ht="15.5" x14ac:dyDescent="0.35">
      <c r="A1959" s="21" t="s">
        <v>410</v>
      </c>
      <c r="B1959" t="str">
        <f>VLOOKUP('Customer Names'!A1959,'Customer Names'!$A$2:$C$2336,3,FALSE)</f>
        <v xml:space="preserve">  Lauren</v>
      </c>
      <c r="C1959">
        <f>VLOOKUP(A1959,'Medical Examinations'!$A$1:$L$2336,2, FALSE)</f>
        <v>23.21</v>
      </c>
      <c r="D1959">
        <f>VLOOKUP(A1959,'Medical Examinations'!$A$1:$L$2336,3,FALSE)</f>
        <v>5.14</v>
      </c>
      <c r="E1959" t="str">
        <f>VLOOKUP(A1959,'Medical Examinations'!$A$1:$L$2336,4,FALSE)</f>
        <v>yes</v>
      </c>
      <c r="F1959" t="str">
        <f>VLOOKUP(A1959,'Medical Examinations'!$A$1:$L$2336,5,FALSE)</f>
        <v>No</v>
      </c>
      <c r="G1959" t="str">
        <f>VLOOKUP(A1959,'Medical Examinations'!$A$1:$L$2336,6,FALSE)</f>
        <v>No</v>
      </c>
      <c r="H1959" s="25">
        <f>VLOOKUP(A1959,'Medical Examinations'!$A$1:$L$2336,7,FALSE)</f>
        <v>1</v>
      </c>
      <c r="I1959" t="str">
        <f>VLOOKUP(A1959,'Medical Examinations'!$A$1:$L$2336,8,FALSE)</f>
        <v>No</v>
      </c>
      <c r="J1959" t="str">
        <f>VLOOKUP(A1959,'Medical Examinations'!$A$1:$L$2336,11,FALSE)</f>
        <v>Normal Weight</v>
      </c>
      <c r="K1959" t="str">
        <f>VLOOKUP(A1959,'Medical Examinations'!$A$1:$L$2336,12,FALSE)</f>
        <v>Normal</v>
      </c>
      <c r="L1959" t="str">
        <f>VLOOKUP(A1959,'Hospitalisation Details'!$A$1:$M$2344,12,FALSE)</f>
        <v>16-06-1995</v>
      </c>
      <c r="M1959">
        <f>VLOOKUP(A1959,'Hospitalisation Details'!$A$1:$M$2344,6,FALSE)</f>
        <v>3561.89</v>
      </c>
      <c r="N1959" t="str">
        <f>VLOOKUP(A1959,'Hospitalisation Details'!$A$1:$M$2344,7,FALSE)</f>
        <v>tier - 2</v>
      </c>
      <c r="O1959" t="str">
        <f>VLOOKUP(A1959,'Hospitalisation Details'!$A$1:$M$2344,8,FALSE)</f>
        <v>tier - 1</v>
      </c>
      <c r="P1959" t="str">
        <f>VLOOKUP(A1959,'Hospitalisation Details'!$A$1:$M$2344,9,FALSE)</f>
        <v>R1013</v>
      </c>
      <c r="Q1959">
        <f>VLOOKUP(A1959,'Hospitalisation Details'!$A$1:$M$2344,13,FALSE)</f>
        <v>28</v>
      </c>
    </row>
    <row r="1960" spans="1:17" ht="15.5" x14ac:dyDescent="0.35">
      <c r="A1960" s="21" t="s">
        <v>409</v>
      </c>
      <c r="B1960" t="str">
        <f>VLOOKUP('Customer Names'!A1960,'Customer Names'!$A$2:$C$2336,3,FALSE)</f>
        <v xml:space="preserve">  Courtney</v>
      </c>
      <c r="C1960">
        <f>VLOOKUP(A1960,'Medical Examinations'!$A$1:$L$2336,2, FALSE)</f>
        <v>25.175000000000001</v>
      </c>
      <c r="D1960">
        <f>VLOOKUP(A1960,'Medical Examinations'!$A$1:$L$2336,3,FALSE)</f>
        <v>5.21</v>
      </c>
      <c r="E1960" t="str">
        <f>VLOOKUP(A1960,'Medical Examinations'!$A$1:$L$2336,4,FALSE)</f>
        <v>yes</v>
      </c>
      <c r="F1960" t="str">
        <f>VLOOKUP(A1960,'Medical Examinations'!$A$1:$L$2336,5,FALSE)</f>
        <v>No</v>
      </c>
      <c r="G1960" t="str">
        <f>VLOOKUP(A1960,'Medical Examinations'!$A$1:$L$2336,6,FALSE)</f>
        <v>No</v>
      </c>
      <c r="H1960" s="25">
        <f>VLOOKUP(A1960,'Medical Examinations'!$A$1:$L$2336,7,FALSE)</f>
        <v>1</v>
      </c>
      <c r="I1960" t="str">
        <f>VLOOKUP(A1960,'Medical Examinations'!$A$1:$L$2336,8,FALSE)</f>
        <v>No</v>
      </c>
      <c r="J1960" t="str">
        <f>VLOOKUP(A1960,'Medical Examinations'!$A$1:$L$2336,11,FALSE)</f>
        <v>Over Weight</v>
      </c>
      <c r="K1960" t="str">
        <f>VLOOKUP(A1960,'Medical Examinations'!$A$1:$L$2336,12,FALSE)</f>
        <v>Normal</v>
      </c>
      <c r="L1960" t="str">
        <f>VLOOKUP(A1960,'Hospitalisation Details'!$A$1:$M$2344,12,FALSE)</f>
        <v>09-10-1995</v>
      </c>
      <c r="M1960">
        <f>VLOOKUP(A1960,'Hospitalisation Details'!$A$1:$M$2344,6,FALSE)</f>
        <v>3558.62</v>
      </c>
      <c r="N1960" t="str">
        <f>VLOOKUP(A1960,'Hospitalisation Details'!$A$1:$M$2344,7,FALSE)</f>
        <v>tier - 2</v>
      </c>
      <c r="O1960" t="str">
        <f>VLOOKUP(A1960,'Hospitalisation Details'!$A$1:$M$2344,8,FALSE)</f>
        <v>tier - 3</v>
      </c>
      <c r="P1960" t="str">
        <f>VLOOKUP(A1960,'Hospitalisation Details'!$A$1:$M$2344,9,FALSE)</f>
        <v>R1024</v>
      </c>
      <c r="Q1960">
        <f>VLOOKUP(A1960,'Hospitalisation Details'!$A$1:$M$2344,13,FALSE)</f>
        <v>27</v>
      </c>
    </row>
    <row r="1961" spans="1:17" ht="15.5" x14ac:dyDescent="0.35">
      <c r="A1961" s="21" t="s">
        <v>408</v>
      </c>
      <c r="B1961" t="str">
        <f>VLOOKUP('Customer Names'!A1961,'Customer Names'!$A$2:$C$2336,3,FALSE)</f>
        <v xml:space="preserve">  Elizabeth</v>
      </c>
      <c r="C1961">
        <f>VLOOKUP(A1961,'Medical Examinations'!$A$1:$L$2336,2, FALSE)</f>
        <v>34.770000000000003</v>
      </c>
      <c r="D1961">
        <f>VLOOKUP(A1961,'Medical Examinations'!$A$1:$L$2336,3,FALSE)</f>
        <v>6.23</v>
      </c>
      <c r="E1961" t="str">
        <f>VLOOKUP(A1961,'Medical Examinations'!$A$1:$L$2336,4,FALSE)</f>
        <v>No</v>
      </c>
      <c r="F1961" t="str">
        <f>VLOOKUP(A1961,'Medical Examinations'!$A$1:$L$2336,5,FALSE)</f>
        <v>No</v>
      </c>
      <c r="G1961" t="str">
        <f>VLOOKUP(A1961,'Medical Examinations'!$A$1:$L$2336,6,FALSE)</f>
        <v>No</v>
      </c>
      <c r="H1961" s="25">
        <f>VLOOKUP(A1961,'Medical Examinations'!$A$1:$L$2336,7,FALSE)</f>
        <v>0</v>
      </c>
      <c r="I1961" t="str">
        <f>VLOOKUP(A1961,'Medical Examinations'!$A$1:$L$2336,8,FALSE)</f>
        <v>No</v>
      </c>
      <c r="J1961" t="str">
        <f>VLOOKUP(A1961,'Medical Examinations'!$A$1:$L$2336,11,FALSE)</f>
        <v>Obesity</v>
      </c>
      <c r="K1961" t="str">
        <f>VLOOKUP(A1961,'Medical Examinations'!$A$1:$L$2336,12,FALSE)</f>
        <v>Prediabetes</v>
      </c>
      <c r="L1961" t="str">
        <f>VLOOKUP(A1961,'Hospitalisation Details'!$A$1:$M$2344,12,FALSE)</f>
        <v>24-09-1994</v>
      </c>
      <c r="M1961">
        <f>VLOOKUP(A1961,'Hospitalisation Details'!$A$1:$M$2344,6,FALSE)</f>
        <v>3556.92</v>
      </c>
      <c r="N1961" t="str">
        <f>VLOOKUP(A1961,'Hospitalisation Details'!$A$1:$M$2344,7,FALSE)</f>
        <v>tier - 2</v>
      </c>
      <c r="O1961" t="str">
        <f>VLOOKUP(A1961,'Hospitalisation Details'!$A$1:$M$2344,8,FALSE)</f>
        <v>tier - 3</v>
      </c>
      <c r="P1961" t="str">
        <f>VLOOKUP(A1961,'Hospitalisation Details'!$A$1:$M$2344,9,FALSE)</f>
        <v>R1012</v>
      </c>
      <c r="Q1961">
        <f>VLOOKUP(A1961,'Hospitalisation Details'!$A$1:$M$2344,13,FALSE)</f>
        <v>28</v>
      </c>
    </row>
    <row r="1962" spans="1:17" ht="15.5" x14ac:dyDescent="0.35">
      <c r="A1962" s="21" t="s">
        <v>407</v>
      </c>
      <c r="B1962" t="str">
        <f>VLOOKUP('Customer Names'!A1962,'Customer Names'!$A$2:$C$2336,3,FALSE)</f>
        <v xml:space="preserve">  Satomi</v>
      </c>
      <c r="C1962">
        <f>VLOOKUP(A1962,'Medical Examinations'!$A$1:$L$2336,2, FALSE)</f>
        <v>27.7</v>
      </c>
      <c r="D1962">
        <f>VLOOKUP(A1962,'Medical Examinations'!$A$1:$L$2336,3,FALSE)</f>
        <v>5.6</v>
      </c>
      <c r="E1962" t="str">
        <f>VLOOKUP(A1962,'Medical Examinations'!$A$1:$L$2336,4,FALSE)</f>
        <v>No</v>
      </c>
      <c r="F1962" t="str">
        <f>VLOOKUP(A1962,'Medical Examinations'!$A$1:$L$2336,5,FALSE)</f>
        <v>No</v>
      </c>
      <c r="G1962" t="str">
        <f>VLOOKUP(A1962,'Medical Examinations'!$A$1:$L$2336,6,FALSE)</f>
        <v>No</v>
      </c>
      <c r="H1962" s="25">
        <f>VLOOKUP(A1962,'Medical Examinations'!$A$1:$L$2336,7,FALSE)</f>
        <v>1</v>
      </c>
      <c r="I1962" t="str">
        <f>VLOOKUP(A1962,'Medical Examinations'!$A$1:$L$2336,8,FALSE)</f>
        <v>No</v>
      </c>
      <c r="J1962" t="str">
        <f>VLOOKUP(A1962,'Medical Examinations'!$A$1:$L$2336,11,FALSE)</f>
        <v>Over Weight</v>
      </c>
      <c r="K1962" t="str">
        <f>VLOOKUP(A1962,'Medical Examinations'!$A$1:$L$2336,12,FALSE)</f>
        <v>Normal</v>
      </c>
      <c r="L1962" t="str">
        <f>VLOOKUP(A1962,'Hospitalisation Details'!$A$1:$M$2344,12,FALSE)</f>
        <v>22-12-1992</v>
      </c>
      <c r="M1962">
        <f>VLOOKUP(A1962,'Hospitalisation Details'!$A$1:$M$2344,6,FALSE)</f>
        <v>3554.2</v>
      </c>
      <c r="N1962" t="str">
        <f>VLOOKUP(A1962,'Hospitalisation Details'!$A$1:$M$2344,7,FALSE)</f>
        <v>tier - 2</v>
      </c>
      <c r="O1962" t="str">
        <f>VLOOKUP(A1962,'Hospitalisation Details'!$A$1:$M$2344,8,FALSE)</f>
        <v>tier - 3</v>
      </c>
      <c r="P1962" t="str">
        <f>VLOOKUP(A1962,'Hospitalisation Details'!$A$1:$M$2344,9,FALSE)</f>
        <v>R1011</v>
      </c>
      <c r="Q1962">
        <f>VLOOKUP(A1962,'Hospitalisation Details'!$A$1:$M$2344,13,FALSE)</f>
        <v>30</v>
      </c>
    </row>
    <row r="1963" spans="1:17" ht="15.5" x14ac:dyDescent="0.35">
      <c r="A1963" s="21" t="s">
        <v>406</v>
      </c>
      <c r="B1963" t="str">
        <f>VLOOKUP('Customer Names'!A1963,'Customer Names'!$A$2:$C$2336,3,FALSE)</f>
        <v xml:space="preserve">  Matthew D</v>
      </c>
      <c r="C1963">
        <f>VLOOKUP(A1963,'Medical Examinations'!$A$1:$L$2336,2, FALSE)</f>
        <v>19.12</v>
      </c>
      <c r="D1963">
        <f>VLOOKUP(A1963,'Medical Examinations'!$A$1:$L$2336,3,FALSE)</f>
        <v>4.72</v>
      </c>
      <c r="E1963" t="str">
        <f>VLOOKUP(A1963,'Medical Examinations'!$A$1:$L$2336,4,FALSE)</f>
        <v>yes</v>
      </c>
      <c r="F1963" t="str">
        <f>VLOOKUP(A1963,'Medical Examinations'!$A$1:$L$2336,5,FALSE)</f>
        <v>No</v>
      </c>
      <c r="G1963" t="str">
        <f>VLOOKUP(A1963,'Medical Examinations'!$A$1:$L$2336,6,FALSE)</f>
        <v>No</v>
      </c>
      <c r="H1963" s="25">
        <f>VLOOKUP(A1963,'Medical Examinations'!$A$1:$L$2336,7,FALSE)</f>
        <v>1</v>
      </c>
      <c r="I1963" t="str">
        <f>VLOOKUP(A1963,'Medical Examinations'!$A$1:$L$2336,8,FALSE)</f>
        <v>No</v>
      </c>
      <c r="J1963" t="str">
        <f>VLOOKUP(A1963,'Medical Examinations'!$A$1:$L$2336,11,FALSE)</f>
        <v>Normal Weight</v>
      </c>
      <c r="K1963" t="str">
        <f>VLOOKUP(A1963,'Medical Examinations'!$A$1:$L$2336,12,FALSE)</f>
        <v>Normal</v>
      </c>
      <c r="L1963" t="str">
        <f>VLOOKUP(A1963,'Hospitalisation Details'!$A$1:$M$2344,12,FALSE)</f>
        <v>15-10-1988</v>
      </c>
      <c r="M1963">
        <f>VLOOKUP(A1963,'Hospitalisation Details'!$A$1:$M$2344,6,FALSE)</f>
        <v>3540.12</v>
      </c>
      <c r="N1963" t="str">
        <f>VLOOKUP(A1963,'Hospitalisation Details'!$A$1:$M$2344,7,FALSE)</f>
        <v>tier - 2</v>
      </c>
      <c r="O1963" t="str">
        <f>VLOOKUP(A1963,'Hospitalisation Details'!$A$1:$M$2344,8,FALSE)</f>
        <v>tier - 1</v>
      </c>
      <c r="P1963" t="str">
        <f>VLOOKUP(A1963,'Hospitalisation Details'!$A$1:$M$2344,9,FALSE)</f>
        <v>R1013</v>
      </c>
      <c r="Q1963">
        <f>VLOOKUP(A1963,'Hospitalisation Details'!$A$1:$M$2344,13,FALSE)</f>
        <v>34</v>
      </c>
    </row>
    <row r="1964" spans="1:17" ht="15.5" x14ac:dyDescent="0.35">
      <c r="A1964" s="21" t="s">
        <v>405</v>
      </c>
      <c r="B1964" t="str">
        <f>VLOOKUP('Customer Names'!A1964,'Customer Names'!$A$2:$C$2336,3,FALSE)</f>
        <v xml:space="preserve">  Peter T II</v>
      </c>
      <c r="C1964">
        <f>VLOOKUP(A1964,'Medical Examinations'!$A$1:$L$2336,2, FALSE)</f>
        <v>32.67</v>
      </c>
      <c r="D1964">
        <f>VLOOKUP(A1964,'Medical Examinations'!$A$1:$L$2336,3,FALSE)</f>
        <v>4.67</v>
      </c>
      <c r="E1964" t="str">
        <f>VLOOKUP(A1964,'Medical Examinations'!$A$1:$L$2336,4,FALSE)</f>
        <v>No</v>
      </c>
      <c r="F1964" t="str">
        <f>VLOOKUP(A1964,'Medical Examinations'!$A$1:$L$2336,5,FALSE)</f>
        <v>No</v>
      </c>
      <c r="G1964" t="str">
        <f>VLOOKUP(A1964,'Medical Examinations'!$A$1:$L$2336,6,FALSE)</f>
        <v>Yes</v>
      </c>
      <c r="H1964" s="25">
        <f>VLOOKUP(A1964,'Medical Examinations'!$A$1:$L$2336,7,FALSE)</f>
        <v>1</v>
      </c>
      <c r="I1964" t="str">
        <f>VLOOKUP(A1964,'Medical Examinations'!$A$1:$L$2336,8,FALSE)</f>
        <v>No</v>
      </c>
      <c r="J1964" t="str">
        <f>VLOOKUP(A1964,'Medical Examinations'!$A$1:$L$2336,11,FALSE)</f>
        <v>Obesity</v>
      </c>
      <c r="K1964" t="str">
        <f>VLOOKUP(A1964,'Medical Examinations'!$A$1:$L$2336,12,FALSE)</f>
        <v>Normal</v>
      </c>
      <c r="L1964" t="str">
        <f>VLOOKUP(A1964,'Hospitalisation Details'!$A$1:$M$2344,12,FALSE)</f>
        <v>24-08-2003</v>
      </c>
      <c r="M1964">
        <f>VLOOKUP(A1964,'Hospitalisation Details'!$A$1:$M$2344,6,FALSE)</f>
        <v>3538.9</v>
      </c>
      <c r="N1964" t="str">
        <f>VLOOKUP(A1964,'Hospitalisation Details'!$A$1:$M$2344,7,FALSE)</f>
        <v>tier - 2</v>
      </c>
      <c r="O1964" t="str">
        <f>VLOOKUP(A1964,'Hospitalisation Details'!$A$1:$M$2344,8,FALSE)</f>
        <v>tier - 2</v>
      </c>
      <c r="P1964" t="str">
        <f>VLOOKUP(A1964,'Hospitalisation Details'!$A$1:$M$2344,9,FALSE)</f>
        <v>R1012</v>
      </c>
      <c r="Q1964">
        <f>VLOOKUP(A1964,'Hospitalisation Details'!$A$1:$M$2344,13,FALSE)</f>
        <v>19</v>
      </c>
    </row>
    <row r="1965" spans="1:17" ht="15.5" x14ac:dyDescent="0.35">
      <c r="A1965" s="21" t="s">
        <v>404</v>
      </c>
      <c r="B1965" t="str">
        <f>VLOOKUP('Customer Names'!A1965,'Customer Names'!$A$2:$C$2336,3,FALSE)</f>
        <v xml:space="preserve">  Manuel</v>
      </c>
      <c r="C1965">
        <f>VLOOKUP(A1965,'Medical Examinations'!$A$1:$L$2336,2, FALSE)</f>
        <v>28.5</v>
      </c>
      <c r="D1965">
        <f>VLOOKUP(A1965,'Medical Examinations'!$A$1:$L$2336,3,FALSE)</f>
        <v>6.11</v>
      </c>
      <c r="E1965" t="str">
        <f>VLOOKUP(A1965,'Medical Examinations'!$A$1:$L$2336,4,FALSE)</f>
        <v>No</v>
      </c>
      <c r="F1965" t="str">
        <f>VLOOKUP(A1965,'Medical Examinations'!$A$1:$L$2336,5,FALSE)</f>
        <v>No</v>
      </c>
      <c r="G1965" t="str">
        <f>VLOOKUP(A1965,'Medical Examinations'!$A$1:$L$2336,6,FALSE)</f>
        <v>No</v>
      </c>
      <c r="H1965" s="25">
        <f>VLOOKUP(A1965,'Medical Examinations'!$A$1:$L$2336,7,FALSE)</f>
        <v>1</v>
      </c>
      <c r="I1965" t="str">
        <f>VLOOKUP(A1965,'Medical Examinations'!$A$1:$L$2336,8,FALSE)</f>
        <v>No</v>
      </c>
      <c r="J1965" t="str">
        <f>VLOOKUP(A1965,'Medical Examinations'!$A$1:$L$2336,11,FALSE)</f>
        <v>Over Weight</v>
      </c>
      <c r="K1965" t="str">
        <f>VLOOKUP(A1965,'Medical Examinations'!$A$1:$L$2336,12,FALSE)</f>
        <v>Prediabetes</v>
      </c>
      <c r="L1965" t="str">
        <f>VLOOKUP(A1965,'Hospitalisation Details'!$A$1:$M$2344,12,FALSE)</f>
        <v>16-09-1998</v>
      </c>
      <c r="M1965">
        <f>VLOOKUP(A1965,'Hospitalisation Details'!$A$1:$M$2344,6,FALSE)</f>
        <v>3537.7</v>
      </c>
      <c r="N1965" t="str">
        <f>VLOOKUP(A1965,'Hospitalisation Details'!$A$1:$M$2344,7,FALSE)</f>
        <v>tier - 3</v>
      </c>
      <c r="O1965" t="str">
        <f>VLOOKUP(A1965,'Hospitalisation Details'!$A$1:$M$2344,8,FALSE)</f>
        <v>tier - 3</v>
      </c>
      <c r="P1965" t="str">
        <f>VLOOKUP(A1965,'Hospitalisation Details'!$A$1:$M$2344,9,FALSE)</f>
        <v>R1012</v>
      </c>
      <c r="Q1965">
        <f>VLOOKUP(A1965,'Hospitalisation Details'!$A$1:$M$2344,13,FALSE)</f>
        <v>24</v>
      </c>
    </row>
    <row r="1966" spans="1:17" ht="15.5" x14ac:dyDescent="0.35">
      <c r="A1966" s="21" t="s">
        <v>403</v>
      </c>
      <c r="B1966" t="str">
        <f>VLOOKUP('Customer Names'!A1966,'Customer Names'!$A$2:$C$2336,3,FALSE)</f>
        <v xml:space="preserve">  Kindsey P</v>
      </c>
      <c r="C1966">
        <f>VLOOKUP(A1966,'Medical Examinations'!$A$1:$L$2336,2, FALSE)</f>
        <v>39.270000000000003</v>
      </c>
      <c r="D1966">
        <f>VLOOKUP(A1966,'Medical Examinations'!$A$1:$L$2336,3,FALSE)</f>
        <v>6.25</v>
      </c>
      <c r="E1966" t="str">
        <f>VLOOKUP(A1966,'Medical Examinations'!$A$1:$L$2336,4,FALSE)</f>
        <v>No</v>
      </c>
      <c r="F1966" t="str">
        <f>VLOOKUP(A1966,'Medical Examinations'!$A$1:$L$2336,5,FALSE)</f>
        <v>No</v>
      </c>
      <c r="G1966" t="str">
        <f>VLOOKUP(A1966,'Medical Examinations'!$A$1:$L$2336,6,FALSE)</f>
        <v>No</v>
      </c>
      <c r="H1966" s="25">
        <f>VLOOKUP(A1966,'Medical Examinations'!$A$1:$L$2336,7,FALSE)</f>
        <v>0</v>
      </c>
      <c r="I1966" t="str">
        <f>VLOOKUP(A1966,'Medical Examinations'!$A$1:$L$2336,8,FALSE)</f>
        <v>No</v>
      </c>
      <c r="J1966" t="str">
        <f>VLOOKUP(A1966,'Medical Examinations'!$A$1:$L$2336,11,FALSE)</f>
        <v>Obesity</v>
      </c>
      <c r="K1966" t="str">
        <f>VLOOKUP(A1966,'Medical Examinations'!$A$1:$L$2336,12,FALSE)</f>
        <v>Prediabetes</v>
      </c>
      <c r="L1966" t="str">
        <f>VLOOKUP(A1966,'Hospitalisation Details'!$A$1:$M$2344,12,FALSE)</f>
        <v>22-09-1999</v>
      </c>
      <c r="M1966">
        <f>VLOOKUP(A1966,'Hospitalisation Details'!$A$1:$M$2344,6,FALSE)</f>
        <v>3500.61</v>
      </c>
      <c r="N1966" t="str">
        <f>VLOOKUP(A1966,'Hospitalisation Details'!$A$1:$M$2344,7,FALSE)</f>
        <v>tier - 2</v>
      </c>
      <c r="O1966" t="str">
        <f>VLOOKUP(A1966,'Hospitalisation Details'!$A$1:$M$2344,8,FALSE)</f>
        <v>tier - 2</v>
      </c>
      <c r="P1966" t="str">
        <f>VLOOKUP(A1966,'Hospitalisation Details'!$A$1:$M$2344,9,FALSE)</f>
        <v>R1013</v>
      </c>
      <c r="Q1966">
        <f>VLOOKUP(A1966,'Hospitalisation Details'!$A$1:$M$2344,13,FALSE)</f>
        <v>23</v>
      </c>
    </row>
    <row r="1967" spans="1:17" ht="15.5" x14ac:dyDescent="0.35">
      <c r="A1967" s="21" t="s">
        <v>402</v>
      </c>
      <c r="B1967" t="str">
        <f>VLOOKUP('Customer Names'!A1967,'Customer Names'!$A$2:$C$2336,3,FALSE)</f>
        <v xml:space="preserve">  Thomas G</v>
      </c>
      <c r="C1967">
        <f>VLOOKUP(A1967,'Medical Examinations'!$A$1:$L$2336,2, FALSE)</f>
        <v>32.49</v>
      </c>
      <c r="D1967">
        <f>VLOOKUP(A1967,'Medical Examinations'!$A$1:$L$2336,3,FALSE)</f>
        <v>4</v>
      </c>
      <c r="E1967" t="str">
        <f>VLOOKUP(A1967,'Medical Examinations'!$A$1:$L$2336,4,FALSE)</f>
        <v>yes</v>
      </c>
      <c r="F1967" t="str">
        <f>VLOOKUP(A1967,'Medical Examinations'!$A$1:$L$2336,5,FALSE)</f>
        <v>No</v>
      </c>
      <c r="G1967" t="str">
        <f>VLOOKUP(A1967,'Medical Examinations'!$A$1:$L$2336,6,FALSE)</f>
        <v>No</v>
      </c>
      <c r="H1967" s="25">
        <f>VLOOKUP(A1967,'Medical Examinations'!$A$1:$L$2336,7,FALSE)</f>
        <v>0</v>
      </c>
      <c r="I1967" t="str">
        <f>VLOOKUP(A1967,'Medical Examinations'!$A$1:$L$2336,8,FALSE)</f>
        <v>No</v>
      </c>
      <c r="J1967" t="str">
        <f>VLOOKUP(A1967,'Medical Examinations'!$A$1:$L$2336,11,FALSE)</f>
        <v>Obesity</v>
      </c>
      <c r="K1967" t="str">
        <f>VLOOKUP(A1967,'Medical Examinations'!$A$1:$L$2336,12,FALSE)</f>
        <v>Normal</v>
      </c>
      <c r="L1967" t="str">
        <f>VLOOKUP(A1967,'Hospitalisation Details'!$A$1:$M$2344,12,FALSE)</f>
        <v>18-09-1996</v>
      </c>
      <c r="M1967">
        <f>VLOOKUP(A1967,'Hospitalisation Details'!$A$1:$M$2344,6,FALSE)</f>
        <v>3490.55</v>
      </c>
      <c r="N1967" t="str">
        <f>VLOOKUP(A1967,'Hospitalisation Details'!$A$1:$M$2344,7,FALSE)</f>
        <v>tier - 1</v>
      </c>
      <c r="O1967" t="str">
        <f>VLOOKUP(A1967,'Hospitalisation Details'!$A$1:$M$2344,8,FALSE)</f>
        <v>tier - 2</v>
      </c>
      <c r="P1967" t="str">
        <f>VLOOKUP(A1967,'Hospitalisation Details'!$A$1:$M$2344,9,FALSE)</f>
        <v>R1015</v>
      </c>
      <c r="Q1967">
        <f>VLOOKUP(A1967,'Hospitalisation Details'!$A$1:$M$2344,13,FALSE)</f>
        <v>26</v>
      </c>
    </row>
    <row r="1968" spans="1:17" ht="15.5" x14ac:dyDescent="0.35">
      <c r="A1968" s="21" t="s">
        <v>401</v>
      </c>
      <c r="B1968" t="str">
        <f>VLOOKUP('Customer Names'!A1968,'Customer Names'!$A$2:$C$2336,3,FALSE)</f>
        <v xml:space="preserve">  Kyle S</v>
      </c>
      <c r="C1968">
        <f>VLOOKUP(A1968,'Medical Examinations'!$A$1:$L$2336,2, FALSE)</f>
        <v>23.7</v>
      </c>
      <c r="D1968">
        <f>VLOOKUP(A1968,'Medical Examinations'!$A$1:$L$2336,3,FALSE)</f>
        <v>5.55</v>
      </c>
      <c r="E1968" t="str">
        <f>VLOOKUP(A1968,'Medical Examinations'!$A$1:$L$2336,4,FALSE)</f>
        <v>yes</v>
      </c>
      <c r="F1968" t="str">
        <f>VLOOKUP(A1968,'Medical Examinations'!$A$1:$L$2336,5,FALSE)</f>
        <v>No</v>
      </c>
      <c r="G1968" t="str">
        <f>VLOOKUP(A1968,'Medical Examinations'!$A$1:$L$2336,6,FALSE)</f>
        <v>No</v>
      </c>
      <c r="H1968" s="25">
        <f>VLOOKUP(A1968,'Medical Examinations'!$A$1:$L$2336,7,FALSE)</f>
        <v>0</v>
      </c>
      <c r="I1968" t="str">
        <f>VLOOKUP(A1968,'Medical Examinations'!$A$1:$L$2336,8,FALSE)</f>
        <v>No</v>
      </c>
      <c r="J1968" t="str">
        <f>VLOOKUP(A1968,'Medical Examinations'!$A$1:$L$2336,11,FALSE)</f>
        <v>Normal Weight</v>
      </c>
      <c r="K1968" t="str">
        <f>VLOOKUP(A1968,'Medical Examinations'!$A$1:$L$2336,12,FALSE)</f>
        <v>Normal</v>
      </c>
      <c r="L1968" t="str">
        <f>VLOOKUP(A1968,'Hospitalisation Details'!$A$1:$M$2344,12,FALSE)</f>
        <v>19-09-1996</v>
      </c>
      <c r="M1968">
        <f>VLOOKUP(A1968,'Hospitalisation Details'!$A$1:$M$2344,6,FALSE)</f>
        <v>3484.33</v>
      </c>
      <c r="N1968" t="str">
        <f>VLOOKUP(A1968,'Hospitalisation Details'!$A$1:$M$2344,7,FALSE)</f>
        <v>tier - 3</v>
      </c>
      <c r="O1968" t="str">
        <f>VLOOKUP(A1968,'Hospitalisation Details'!$A$1:$M$2344,8,FALSE)</f>
        <v>tier - 3</v>
      </c>
      <c r="P1968" t="str">
        <f>VLOOKUP(A1968,'Hospitalisation Details'!$A$1:$M$2344,9,FALSE)</f>
        <v>R1011</v>
      </c>
      <c r="Q1968">
        <f>VLOOKUP(A1968,'Hospitalisation Details'!$A$1:$M$2344,13,FALSE)</f>
        <v>26</v>
      </c>
    </row>
    <row r="1969" spans="1:17" ht="15.5" x14ac:dyDescent="0.35">
      <c r="A1969" s="21" t="s">
        <v>400</v>
      </c>
      <c r="B1969" t="str">
        <f>VLOOKUP('Customer Names'!A1969,'Customer Names'!$A$2:$C$2336,3,FALSE)</f>
        <v xml:space="preserve">  Alexander J</v>
      </c>
      <c r="C1969">
        <f>VLOOKUP(A1969,'Medical Examinations'!$A$1:$L$2336,2, FALSE)</f>
        <v>30.4</v>
      </c>
      <c r="D1969">
        <f>VLOOKUP(A1969,'Medical Examinations'!$A$1:$L$2336,3,FALSE)</f>
        <v>5.95</v>
      </c>
      <c r="E1969" t="str">
        <f>VLOOKUP(A1969,'Medical Examinations'!$A$1:$L$2336,4,FALSE)</f>
        <v>No</v>
      </c>
      <c r="F1969" t="str">
        <f>VLOOKUP(A1969,'Medical Examinations'!$A$1:$L$2336,5,FALSE)</f>
        <v>yes</v>
      </c>
      <c r="G1969" t="str">
        <f>VLOOKUP(A1969,'Medical Examinations'!$A$1:$L$2336,6,FALSE)</f>
        <v>No</v>
      </c>
      <c r="H1969" s="25">
        <f>VLOOKUP(A1969,'Medical Examinations'!$A$1:$L$2336,7,FALSE)</f>
        <v>1</v>
      </c>
      <c r="I1969" t="str">
        <f>VLOOKUP(A1969,'Medical Examinations'!$A$1:$L$2336,8,FALSE)</f>
        <v>No</v>
      </c>
      <c r="J1969" t="str">
        <f>VLOOKUP(A1969,'Medical Examinations'!$A$1:$L$2336,11,FALSE)</f>
        <v>Obesity</v>
      </c>
      <c r="K1969" t="str">
        <f>VLOOKUP(A1969,'Medical Examinations'!$A$1:$L$2336,12,FALSE)</f>
        <v>Prediabetes</v>
      </c>
      <c r="L1969" t="str">
        <f>VLOOKUP(A1969,'Hospitalisation Details'!$A$1:$M$2344,12,FALSE)</f>
        <v>26-06-2004</v>
      </c>
      <c r="M1969">
        <f>VLOOKUP(A1969,'Hospitalisation Details'!$A$1:$M$2344,6,FALSE)</f>
        <v>3481.87</v>
      </c>
      <c r="N1969" t="str">
        <f>VLOOKUP(A1969,'Hospitalisation Details'!$A$1:$M$2344,7,FALSE)</f>
        <v>tier - 2</v>
      </c>
      <c r="O1969" t="str">
        <f>VLOOKUP(A1969,'Hospitalisation Details'!$A$1:$M$2344,8,FALSE)</f>
        <v>tier - 3</v>
      </c>
      <c r="P1969" t="str">
        <f>VLOOKUP(A1969,'Hospitalisation Details'!$A$1:$M$2344,9,FALSE)</f>
        <v>R1016</v>
      </c>
      <c r="Q1969">
        <f>VLOOKUP(A1969,'Hospitalisation Details'!$A$1:$M$2344,13,FALSE)</f>
        <v>19</v>
      </c>
    </row>
    <row r="1970" spans="1:17" ht="15.5" x14ac:dyDescent="0.35">
      <c r="A1970" s="21" t="s">
        <v>399</v>
      </c>
      <c r="B1970" t="str">
        <f>VLOOKUP('Customer Names'!A1970,'Customer Names'!$A$2:$C$2336,3,FALSE)</f>
        <v xml:space="preserve">  Dustin L</v>
      </c>
      <c r="C1970">
        <f>VLOOKUP(A1970,'Medical Examinations'!$A$1:$L$2336,2, FALSE)</f>
        <v>38.94</v>
      </c>
      <c r="D1970">
        <f>VLOOKUP(A1970,'Medical Examinations'!$A$1:$L$2336,3,FALSE)</f>
        <v>4.3600000000000003</v>
      </c>
      <c r="E1970" t="str">
        <f>VLOOKUP(A1970,'Medical Examinations'!$A$1:$L$2336,4,FALSE)</f>
        <v>No</v>
      </c>
      <c r="F1970" t="str">
        <f>VLOOKUP(A1970,'Medical Examinations'!$A$1:$L$2336,5,FALSE)</f>
        <v>No</v>
      </c>
      <c r="G1970" t="str">
        <f>VLOOKUP(A1970,'Medical Examinations'!$A$1:$L$2336,6,FALSE)</f>
        <v>Yes</v>
      </c>
      <c r="H1970" s="25">
        <f>VLOOKUP(A1970,'Medical Examinations'!$A$1:$L$2336,7,FALSE)</f>
        <v>1</v>
      </c>
      <c r="I1970" t="str">
        <f>VLOOKUP(A1970,'Medical Examinations'!$A$1:$L$2336,8,FALSE)</f>
        <v>No</v>
      </c>
      <c r="J1970" t="str">
        <f>VLOOKUP(A1970,'Medical Examinations'!$A$1:$L$2336,11,FALSE)</f>
        <v>Obesity</v>
      </c>
      <c r="K1970" t="str">
        <f>VLOOKUP(A1970,'Medical Examinations'!$A$1:$L$2336,12,FALSE)</f>
        <v>Normal</v>
      </c>
      <c r="L1970" t="str">
        <f>VLOOKUP(A1970,'Hospitalisation Details'!$A$1:$M$2344,12,FALSE)</f>
        <v>12-10-1993</v>
      </c>
      <c r="M1970">
        <f>VLOOKUP(A1970,'Hospitalisation Details'!$A$1:$M$2344,6,FALSE)</f>
        <v>3471.41</v>
      </c>
      <c r="N1970" t="str">
        <f>VLOOKUP(A1970,'Hospitalisation Details'!$A$1:$M$2344,7,FALSE)</f>
        <v>tier - 2</v>
      </c>
      <c r="O1970" t="str">
        <f>VLOOKUP(A1970,'Hospitalisation Details'!$A$1:$M$2344,8,FALSE)</f>
        <v>tier - 2</v>
      </c>
      <c r="P1970" t="str">
        <f>VLOOKUP(A1970,'Hospitalisation Details'!$A$1:$M$2344,9,FALSE)</f>
        <v>R1013</v>
      </c>
      <c r="Q1970">
        <f>VLOOKUP(A1970,'Hospitalisation Details'!$A$1:$M$2344,13,FALSE)</f>
        <v>29</v>
      </c>
    </row>
    <row r="1971" spans="1:17" ht="15.5" x14ac:dyDescent="0.35">
      <c r="A1971" s="21" t="s">
        <v>398</v>
      </c>
      <c r="B1971" t="str">
        <f>VLOOKUP('Customer Names'!A1971,'Customer Names'!$A$2:$C$2336,3,FALSE)</f>
        <v xml:space="preserve">  Chloe</v>
      </c>
      <c r="C1971">
        <f>VLOOKUP(A1971,'Medical Examinations'!$A$1:$L$2336,2, FALSE)</f>
        <v>31.02</v>
      </c>
      <c r="D1971">
        <f>VLOOKUP(A1971,'Medical Examinations'!$A$1:$L$2336,3,FALSE)</f>
        <v>4.84</v>
      </c>
      <c r="E1971" t="str">
        <f>VLOOKUP(A1971,'Medical Examinations'!$A$1:$L$2336,4,FALSE)</f>
        <v>No</v>
      </c>
      <c r="F1971" t="str">
        <f>VLOOKUP(A1971,'Medical Examinations'!$A$1:$L$2336,5,FALSE)</f>
        <v>No</v>
      </c>
      <c r="G1971" t="str">
        <f>VLOOKUP(A1971,'Medical Examinations'!$A$1:$L$2336,6,FALSE)</f>
        <v>Yes</v>
      </c>
      <c r="H1971" s="25">
        <f>VLOOKUP(A1971,'Medical Examinations'!$A$1:$L$2336,7,FALSE)</f>
        <v>1</v>
      </c>
      <c r="I1971" t="str">
        <f>VLOOKUP(A1971,'Medical Examinations'!$A$1:$L$2336,8,FALSE)</f>
        <v>No</v>
      </c>
      <c r="J1971" t="str">
        <f>VLOOKUP(A1971,'Medical Examinations'!$A$1:$L$2336,11,FALSE)</f>
        <v>Obesity</v>
      </c>
      <c r="K1971" t="str">
        <f>VLOOKUP(A1971,'Medical Examinations'!$A$1:$L$2336,12,FALSE)</f>
        <v>Normal</v>
      </c>
      <c r="L1971" t="str">
        <f>VLOOKUP(A1971,'Hospitalisation Details'!$A$1:$M$2344,12,FALSE)</f>
        <v>29-07-2003</v>
      </c>
      <c r="M1971">
        <f>VLOOKUP(A1971,'Hospitalisation Details'!$A$1:$M$2344,6,FALSE)</f>
        <v>3463.51</v>
      </c>
      <c r="N1971" t="str">
        <f>VLOOKUP(A1971,'Hospitalisation Details'!$A$1:$M$2344,7,FALSE)</f>
        <v>tier - 2</v>
      </c>
      <c r="O1971" t="str">
        <f>VLOOKUP(A1971,'Hospitalisation Details'!$A$1:$M$2344,8,FALSE)</f>
        <v>tier - 1</v>
      </c>
      <c r="P1971" t="str">
        <f>VLOOKUP(A1971,'Hospitalisation Details'!$A$1:$M$2344,9,FALSE)</f>
        <v>R1025</v>
      </c>
      <c r="Q1971">
        <f>VLOOKUP(A1971,'Hospitalisation Details'!$A$1:$M$2344,13,FALSE)</f>
        <v>20</v>
      </c>
    </row>
    <row r="1972" spans="1:17" ht="15.5" x14ac:dyDescent="0.35">
      <c r="A1972" s="21" t="s">
        <v>397</v>
      </c>
      <c r="B1972" t="str">
        <f>VLOOKUP('Customer Names'!A1972,'Customer Names'!$A$2:$C$2336,3,FALSE)</f>
        <v xml:space="preserve">  Cailtlin</v>
      </c>
      <c r="C1972">
        <f>VLOOKUP(A1972,'Medical Examinations'!$A$1:$L$2336,2, FALSE)</f>
        <v>17.5</v>
      </c>
      <c r="D1972">
        <f>VLOOKUP(A1972,'Medical Examinations'!$A$1:$L$2336,3,FALSE)</f>
        <v>4.5599999999999996</v>
      </c>
      <c r="E1972" t="str">
        <f>VLOOKUP(A1972,'Medical Examinations'!$A$1:$L$2336,4,FALSE)</f>
        <v>No</v>
      </c>
      <c r="F1972" t="str">
        <f>VLOOKUP(A1972,'Medical Examinations'!$A$1:$L$2336,5,FALSE)</f>
        <v>No</v>
      </c>
      <c r="G1972" t="str">
        <f>VLOOKUP(A1972,'Medical Examinations'!$A$1:$L$2336,6,FALSE)</f>
        <v>No</v>
      </c>
      <c r="H1972" s="25">
        <f>VLOOKUP(A1972,'Medical Examinations'!$A$1:$L$2336,7,FALSE)</f>
        <v>1</v>
      </c>
      <c r="I1972" t="str">
        <f>VLOOKUP(A1972,'Medical Examinations'!$A$1:$L$2336,8,FALSE)</f>
        <v>No</v>
      </c>
      <c r="J1972" t="str">
        <f>VLOOKUP(A1972,'Medical Examinations'!$A$1:$L$2336,11,FALSE)</f>
        <v>Underweight</v>
      </c>
      <c r="K1972" t="str">
        <f>VLOOKUP(A1972,'Medical Examinations'!$A$1:$L$2336,12,FALSE)</f>
        <v>Normal</v>
      </c>
      <c r="L1972" t="str">
        <f>VLOOKUP(A1972,'Hospitalisation Details'!$A$1:$M$2344,12,FALSE)</f>
        <v>14-09-1987</v>
      </c>
      <c r="M1972">
        <f>VLOOKUP(A1972,'Hospitalisation Details'!$A$1:$M$2344,6,FALSE)</f>
        <v>3453.77</v>
      </c>
      <c r="N1972" t="str">
        <f>VLOOKUP(A1972,'Hospitalisation Details'!$A$1:$M$2344,7,FALSE)</f>
        <v>tier - 2</v>
      </c>
      <c r="O1972" t="str">
        <f>VLOOKUP(A1972,'Hospitalisation Details'!$A$1:$M$2344,8,FALSE)</f>
        <v>tier - 1</v>
      </c>
      <c r="P1972" t="str">
        <f>VLOOKUP(A1972,'Hospitalisation Details'!$A$1:$M$2344,9,FALSE)</f>
        <v>R1011</v>
      </c>
      <c r="Q1972">
        <f>VLOOKUP(A1972,'Hospitalisation Details'!$A$1:$M$2344,13,FALSE)</f>
        <v>35</v>
      </c>
    </row>
    <row r="1973" spans="1:17" ht="15.5" x14ac:dyDescent="0.35">
      <c r="A1973" s="21" t="s">
        <v>396</v>
      </c>
      <c r="B1973" t="str">
        <f>VLOOKUP('Customer Names'!A1973,'Customer Names'!$A$2:$C$2336,3,FALSE)</f>
        <v xml:space="preserve">  Joshua</v>
      </c>
      <c r="C1973">
        <f>VLOOKUP(A1973,'Medical Examinations'!$A$1:$L$2336,2, FALSE)</f>
        <v>34.799999999999997</v>
      </c>
      <c r="D1973">
        <f>VLOOKUP(A1973,'Medical Examinations'!$A$1:$L$2336,3,FALSE)</f>
        <v>4.42</v>
      </c>
      <c r="E1973" t="str">
        <f>VLOOKUP(A1973,'Medical Examinations'!$A$1:$L$2336,4,FALSE)</f>
        <v>yes</v>
      </c>
      <c r="F1973" t="str">
        <f>VLOOKUP(A1973,'Medical Examinations'!$A$1:$L$2336,5,FALSE)</f>
        <v>yes</v>
      </c>
      <c r="G1973" t="str">
        <f>VLOOKUP(A1973,'Medical Examinations'!$A$1:$L$2336,6,FALSE)</f>
        <v>No</v>
      </c>
      <c r="H1973" s="25">
        <f>VLOOKUP(A1973,'Medical Examinations'!$A$1:$L$2336,7,FALSE)</f>
        <v>2</v>
      </c>
      <c r="I1973" t="str">
        <f>VLOOKUP(A1973,'Medical Examinations'!$A$1:$L$2336,8,FALSE)</f>
        <v>No</v>
      </c>
      <c r="J1973" t="str">
        <f>VLOOKUP(A1973,'Medical Examinations'!$A$1:$L$2336,11,FALSE)</f>
        <v>Obesity</v>
      </c>
      <c r="K1973" t="str">
        <f>VLOOKUP(A1973,'Medical Examinations'!$A$1:$L$2336,12,FALSE)</f>
        <v>Normal</v>
      </c>
      <c r="L1973" t="str">
        <f>VLOOKUP(A1973,'Hospitalisation Details'!$A$1:$M$2344,12,FALSE)</f>
        <v>20-06-2000</v>
      </c>
      <c r="M1973">
        <f>VLOOKUP(A1973,'Hospitalisation Details'!$A$1:$M$2344,6,FALSE)</f>
        <v>3443.06</v>
      </c>
      <c r="N1973" t="str">
        <f>VLOOKUP(A1973,'Hospitalisation Details'!$A$1:$M$2344,7,FALSE)</f>
        <v>tier - 2</v>
      </c>
      <c r="O1973" t="str">
        <f>VLOOKUP(A1973,'Hospitalisation Details'!$A$1:$M$2344,8,FALSE)</f>
        <v>tier - 1</v>
      </c>
      <c r="P1973" t="str">
        <f>VLOOKUP(A1973,'Hospitalisation Details'!$A$1:$M$2344,9,FALSE)</f>
        <v>R1011</v>
      </c>
      <c r="Q1973">
        <f>VLOOKUP(A1973,'Hospitalisation Details'!$A$1:$M$2344,13,FALSE)</f>
        <v>23</v>
      </c>
    </row>
    <row r="1974" spans="1:17" ht="15.5" x14ac:dyDescent="0.35">
      <c r="A1974" s="21" t="s">
        <v>395</v>
      </c>
      <c r="B1974" t="str">
        <f>VLOOKUP('Customer Names'!A1974,'Customer Names'!$A$2:$C$2336,3,FALSE)</f>
        <v xml:space="preserve">  Chuy</v>
      </c>
      <c r="C1974">
        <f>VLOOKUP(A1974,'Medical Examinations'!$A$1:$L$2336,2, FALSE)</f>
        <v>17.3</v>
      </c>
      <c r="D1974">
        <f>VLOOKUP(A1974,'Medical Examinations'!$A$1:$L$2336,3,FALSE)</f>
        <v>7.66</v>
      </c>
      <c r="E1974" t="str">
        <f>VLOOKUP(A1974,'Medical Examinations'!$A$1:$L$2336,4,FALSE)</f>
        <v>yes</v>
      </c>
      <c r="F1974" t="str">
        <f>VLOOKUP(A1974,'Medical Examinations'!$A$1:$L$2336,5,FALSE)</f>
        <v>No</v>
      </c>
      <c r="G1974" t="str">
        <f>VLOOKUP(A1974,'Medical Examinations'!$A$1:$L$2336,6,FALSE)</f>
        <v>No</v>
      </c>
      <c r="H1974" s="25">
        <f>VLOOKUP(A1974,'Medical Examinations'!$A$1:$L$2336,7,FALSE)</f>
        <v>1</v>
      </c>
      <c r="I1974" t="str">
        <f>VLOOKUP(A1974,'Medical Examinations'!$A$1:$L$2336,8,FALSE)</f>
        <v>No</v>
      </c>
      <c r="J1974" t="str">
        <f>VLOOKUP(A1974,'Medical Examinations'!$A$1:$L$2336,11,FALSE)</f>
        <v>Underweight</v>
      </c>
      <c r="K1974" t="str">
        <f>VLOOKUP(A1974,'Medical Examinations'!$A$1:$L$2336,12,FALSE)</f>
        <v>Diabetes</v>
      </c>
      <c r="L1974" t="str">
        <f>VLOOKUP(A1974,'Hospitalisation Details'!$A$1:$M$2344,12,FALSE)</f>
        <v>27-08-1986</v>
      </c>
      <c r="M1974">
        <f>VLOOKUP(A1974,'Hospitalisation Details'!$A$1:$M$2344,6,FALSE)</f>
        <v>3436.5</v>
      </c>
      <c r="N1974" t="str">
        <f>VLOOKUP(A1974,'Hospitalisation Details'!$A$1:$M$2344,7,FALSE)</f>
        <v>tier - 2</v>
      </c>
      <c r="O1974" t="str">
        <f>VLOOKUP(A1974,'Hospitalisation Details'!$A$1:$M$2344,8,FALSE)</f>
        <v>tier - 1</v>
      </c>
      <c r="P1974" t="str">
        <f>VLOOKUP(A1974,'Hospitalisation Details'!$A$1:$M$2344,9,FALSE)</f>
        <v>R1013</v>
      </c>
      <c r="Q1974">
        <f>VLOOKUP(A1974,'Hospitalisation Details'!$A$1:$M$2344,13,FALSE)</f>
        <v>36</v>
      </c>
    </row>
    <row r="1975" spans="1:17" ht="15.5" x14ac:dyDescent="0.35">
      <c r="A1975" s="21" t="s">
        <v>394</v>
      </c>
      <c r="B1975" t="str">
        <f>VLOOKUP('Customer Names'!A1975,'Customer Names'!$A$2:$C$2336,3,FALSE)</f>
        <v xml:space="preserve">  Laurie B</v>
      </c>
      <c r="C1975">
        <f>VLOOKUP(A1975,'Medical Examinations'!$A$1:$L$2336,2, FALSE)</f>
        <v>32.25</v>
      </c>
      <c r="D1975">
        <f>VLOOKUP(A1975,'Medical Examinations'!$A$1:$L$2336,3,FALSE)</f>
        <v>5.2</v>
      </c>
      <c r="E1975" t="str">
        <f>VLOOKUP(A1975,'Medical Examinations'!$A$1:$L$2336,4,FALSE)</f>
        <v>yes</v>
      </c>
      <c r="F1975" t="str">
        <f>VLOOKUP(A1975,'Medical Examinations'!$A$1:$L$2336,5,FALSE)</f>
        <v>No</v>
      </c>
      <c r="G1975" t="str">
        <f>VLOOKUP(A1975,'Medical Examinations'!$A$1:$L$2336,6,FALSE)</f>
        <v>No</v>
      </c>
      <c r="H1975" s="25">
        <f>VLOOKUP(A1975,'Medical Examinations'!$A$1:$L$2336,7,FALSE)</f>
        <v>0</v>
      </c>
      <c r="I1975" t="str">
        <f>VLOOKUP(A1975,'Medical Examinations'!$A$1:$L$2336,8,FALSE)</f>
        <v>No</v>
      </c>
      <c r="J1975" t="str">
        <f>VLOOKUP(A1975,'Medical Examinations'!$A$1:$L$2336,11,FALSE)</f>
        <v>Obesity</v>
      </c>
      <c r="K1975" t="str">
        <f>VLOOKUP(A1975,'Medical Examinations'!$A$1:$L$2336,12,FALSE)</f>
        <v>Normal</v>
      </c>
      <c r="L1975" t="str">
        <f>VLOOKUP(A1975,'Hospitalisation Details'!$A$1:$M$2344,12,FALSE)</f>
        <v>26-12-2001</v>
      </c>
      <c r="M1975">
        <f>VLOOKUP(A1975,'Hospitalisation Details'!$A$1:$M$2344,6,FALSE)</f>
        <v>3434.38</v>
      </c>
      <c r="N1975" t="str">
        <f>VLOOKUP(A1975,'Hospitalisation Details'!$A$1:$M$2344,7,FALSE)</f>
        <v>tier - 2</v>
      </c>
      <c r="O1975" t="str">
        <f>VLOOKUP(A1975,'Hospitalisation Details'!$A$1:$M$2344,8,FALSE)</f>
        <v>tier - 2</v>
      </c>
      <c r="P1975" t="str">
        <f>VLOOKUP(A1975,'Hospitalisation Details'!$A$1:$M$2344,9,FALSE)</f>
        <v>R1011</v>
      </c>
      <c r="Q1975">
        <f>VLOOKUP(A1975,'Hospitalisation Details'!$A$1:$M$2344,13,FALSE)</f>
        <v>21</v>
      </c>
    </row>
    <row r="1976" spans="1:17" ht="15.5" x14ac:dyDescent="0.35">
      <c r="A1976" s="21" t="s">
        <v>393</v>
      </c>
      <c r="B1976" t="str">
        <f>VLOOKUP('Customer Names'!A1976,'Customer Names'!$A$2:$C$2336,3,FALSE)</f>
        <v xml:space="preserve">  Rachel B</v>
      </c>
      <c r="C1976">
        <f>VLOOKUP(A1976,'Medical Examinations'!$A$1:$L$2336,2, FALSE)</f>
        <v>42.4</v>
      </c>
      <c r="D1976">
        <f>VLOOKUP(A1976,'Medical Examinations'!$A$1:$L$2336,3,FALSE)</f>
        <v>5.53</v>
      </c>
      <c r="E1976" t="str">
        <f>VLOOKUP(A1976,'Medical Examinations'!$A$1:$L$2336,4,FALSE)</f>
        <v>yes</v>
      </c>
      <c r="F1976" t="str">
        <f>VLOOKUP(A1976,'Medical Examinations'!$A$1:$L$2336,5,FALSE)</f>
        <v>No</v>
      </c>
      <c r="G1976" t="str">
        <f>VLOOKUP(A1976,'Medical Examinations'!$A$1:$L$2336,6,FALSE)</f>
        <v>No</v>
      </c>
      <c r="H1976" s="25">
        <f>VLOOKUP(A1976,'Medical Examinations'!$A$1:$L$2336,7,FALSE)</f>
        <v>0</v>
      </c>
      <c r="I1976" t="str">
        <f>VLOOKUP(A1976,'Medical Examinations'!$A$1:$L$2336,8,FALSE)</f>
        <v>No</v>
      </c>
      <c r="J1976" t="str">
        <f>VLOOKUP(A1976,'Medical Examinations'!$A$1:$L$2336,11,FALSE)</f>
        <v>Obesity</v>
      </c>
      <c r="K1976" t="str">
        <f>VLOOKUP(A1976,'Medical Examinations'!$A$1:$L$2336,12,FALSE)</f>
        <v>Normal</v>
      </c>
      <c r="L1976" t="str">
        <f>VLOOKUP(A1976,'Hospitalisation Details'!$A$1:$M$2344,12,FALSE)</f>
        <v>19-12-1996</v>
      </c>
      <c r="M1976">
        <f>VLOOKUP(A1976,'Hospitalisation Details'!$A$1:$M$2344,6,FALSE)</f>
        <v>3410.32</v>
      </c>
      <c r="N1976" t="str">
        <f>VLOOKUP(A1976,'Hospitalisation Details'!$A$1:$M$2344,7,FALSE)</f>
        <v>tier - 2</v>
      </c>
      <c r="O1976" t="str">
        <f>VLOOKUP(A1976,'Hospitalisation Details'!$A$1:$M$2344,8,FALSE)</f>
        <v>tier - 2</v>
      </c>
      <c r="P1976" t="str">
        <f>VLOOKUP(A1976,'Hospitalisation Details'!$A$1:$M$2344,9,FALSE)</f>
        <v>R1011</v>
      </c>
      <c r="Q1976">
        <f>VLOOKUP(A1976,'Hospitalisation Details'!$A$1:$M$2344,13,FALSE)</f>
        <v>26</v>
      </c>
    </row>
    <row r="1977" spans="1:17" ht="15.5" x14ac:dyDescent="0.35">
      <c r="A1977" s="21" t="s">
        <v>392</v>
      </c>
      <c r="B1977" t="str">
        <f>VLOOKUP('Customer Names'!A1977,'Customer Names'!$A$2:$C$2336,3,FALSE)</f>
        <v xml:space="preserve">  Liza</v>
      </c>
      <c r="C1977">
        <f>VLOOKUP(A1977,'Medical Examinations'!$A$1:$L$2336,2, FALSE)</f>
        <v>38.664999999999999</v>
      </c>
      <c r="D1977">
        <f>VLOOKUP(A1977,'Medical Examinations'!$A$1:$L$2336,3,FALSE)</f>
        <v>4.8600000000000003</v>
      </c>
      <c r="E1977" t="str">
        <f>VLOOKUP(A1977,'Medical Examinations'!$A$1:$L$2336,4,FALSE)</f>
        <v>No</v>
      </c>
      <c r="F1977" t="str">
        <f>VLOOKUP(A1977,'Medical Examinations'!$A$1:$L$2336,5,FALSE)</f>
        <v>yes</v>
      </c>
      <c r="G1977" t="str">
        <f>VLOOKUP(A1977,'Medical Examinations'!$A$1:$L$2336,6,FALSE)</f>
        <v>No</v>
      </c>
      <c r="H1977" s="25">
        <f>VLOOKUP(A1977,'Medical Examinations'!$A$1:$L$2336,7,FALSE)</f>
        <v>1</v>
      </c>
      <c r="I1977" t="str">
        <f>VLOOKUP(A1977,'Medical Examinations'!$A$1:$L$2336,8,FALSE)</f>
        <v>No</v>
      </c>
      <c r="J1977" t="str">
        <f>VLOOKUP(A1977,'Medical Examinations'!$A$1:$L$2336,11,FALSE)</f>
        <v>Obesity</v>
      </c>
      <c r="K1977" t="str">
        <f>VLOOKUP(A1977,'Medical Examinations'!$A$1:$L$2336,12,FALSE)</f>
        <v>Normal</v>
      </c>
      <c r="L1977" t="str">
        <f>VLOOKUP(A1977,'Hospitalisation Details'!$A$1:$M$2344,12,FALSE)</f>
        <v>16-07-2004</v>
      </c>
      <c r="M1977">
        <f>VLOOKUP(A1977,'Hospitalisation Details'!$A$1:$M$2344,6,FALSE)</f>
        <v>3393.36</v>
      </c>
      <c r="N1977" t="str">
        <f>VLOOKUP(A1977,'Hospitalisation Details'!$A$1:$M$2344,7,FALSE)</f>
        <v>tier - 2</v>
      </c>
      <c r="O1977" t="str">
        <f>VLOOKUP(A1977,'Hospitalisation Details'!$A$1:$M$2344,8,FALSE)</f>
        <v>tier - 2</v>
      </c>
      <c r="P1977" t="str">
        <f>VLOOKUP(A1977,'Hospitalisation Details'!$A$1:$M$2344,9,FALSE)</f>
        <v>R1023</v>
      </c>
      <c r="Q1977">
        <f>VLOOKUP(A1977,'Hospitalisation Details'!$A$1:$M$2344,13,FALSE)</f>
        <v>19</v>
      </c>
    </row>
    <row r="1978" spans="1:17" ht="15.5" x14ac:dyDescent="0.35">
      <c r="A1978" s="21" t="s">
        <v>391</v>
      </c>
      <c r="B1978" t="str">
        <f>VLOOKUP('Customer Names'!A1978,'Customer Names'!$A$2:$C$2336,3,FALSE)</f>
        <v xml:space="preserve">  Lindsey</v>
      </c>
      <c r="C1978">
        <f>VLOOKUP(A1978,'Medical Examinations'!$A$1:$L$2336,2, FALSE)</f>
        <v>29.92</v>
      </c>
      <c r="D1978">
        <f>VLOOKUP(A1978,'Medical Examinations'!$A$1:$L$2336,3,FALSE)</f>
        <v>5.49</v>
      </c>
      <c r="E1978" t="str">
        <f>VLOOKUP(A1978,'Medical Examinations'!$A$1:$L$2336,4,FALSE)</f>
        <v>yes</v>
      </c>
      <c r="F1978" t="str">
        <f>VLOOKUP(A1978,'Medical Examinations'!$A$1:$L$2336,5,FALSE)</f>
        <v>No</v>
      </c>
      <c r="G1978" t="str">
        <f>VLOOKUP(A1978,'Medical Examinations'!$A$1:$L$2336,6,FALSE)</f>
        <v>No</v>
      </c>
      <c r="H1978" s="25">
        <f>VLOOKUP(A1978,'Medical Examinations'!$A$1:$L$2336,7,FALSE)</f>
        <v>0</v>
      </c>
      <c r="I1978" t="str">
        <f>VLOOKUP(A1978,'Medical Examinations'!$A$1:$L$2336,8,FALSE)</f>
        <v>No</v>
      </c>
      <c r="J1978" t="str">
        <f>VLOOKUP(A1978,'Medical Examinations'!$A$1:$L$2336,11,FALSE)</f>
        <v>Obesity</v>
      </c>
      <c r="K1978" t="str">
        <f>VLOOKUP(A1978,'Medical Examinations'!$A$1:$L$2336,12,FALSE)</f>
        <v>Normal</v>
      </c>
      <c r="L1978" t="str">
        <f>VLOOKUP(A1978,'Hospitalisation Details'!$A$1:$M$2344,12,FALSE)</f>
        <v>27-10-1996</v>
      </c>
      <c r="M1978">
        <f>VLOOKUP(A1978,'Hospitalisation Details'!$A$1:$M$2344,6,FALSE)</f>
        <v>3392.98</v>
      </c>
      <c r="N1978" t="str">
        <f>VLOOKUP(A1978,'Hospitalisation Details'!$A$1:$M$2344,7,FALSE)</f>
        <v>tier - 2</v>
      </c>
      <c r="O1978" t="str">
        <f>VLOOKUP(A1978,'Hospitalisation Details'!$A$1:$M$2344,8,FALSE)</f>
        <v>tier - 3</v>
      </c>
      <c r="P1978" t="str">
        <f>VLOOKUP(A1978,'Hospitalisation Details'!$A$1:$M$2344,9,FALSE)</f>
        <v>R1013</v>
      </c>
      <c r="Q1978">
        <f>VLOOKUP(A1978,'Hospitalisation Details'!$A$1:$M$2344,13,FALSE)</f>
        <v>26</v>
      </c>
    </row>
    <row r="1979" spans="1:17" ht="15.5" x14ac:dyDescent="0.35">
      <c r="A1979" s="21" t="s">
        <v>390</v>
      </c>
      <c r="B1979" t="str">
        <f>VLOOKUP('Customer Names'!A1979,'Customer Names'!$A$2:$C$2336,3,FALSE)</f>
        <v xml:space="preserve">  Lindsay E</v>
      </c>
      <c r="C1979">
        <f>VLOOKUP(A1979,'Medical Examinations'!$A$1:$L$2336,2, FALSE)</f>
        <v>29.48</v>
      </c>
      <c r="D1979">
        <f>VLOOKUP(A1979,'Medical Examinations'!$A$1:$L$2336,3,FALSE)</f>
        <v>4.09</v>
      </c>
      <c r="E1979" t="str">
        <f>VLOOKUP(A1979,'Medical Examinations'!$A$1:$L$2336,4,FALSE)</f>
        <v>yes</v>
      </c>
      <c r="F1979" t="str">
        <f>VLOOKUP(A1979,'Medical Examinations'!$A$1:$L$2336,5,FALSE)</f>
        <v>No</v>
      </c>
      <c r="G1979" t="str">
        <f>VLOOKUP(A1979,'Medical Examinations'!$A$1:$L$2336,6,FALSE)</f>
        <v>No</v>
      </c>
      <c r="H1979" s="25">
        <f>VLOOKUP(A1979,'Medical Examinations'!$A$1:$L$2336,7,FALSE)</f>
        <v>0</v>
      </c>
      <c r="I1979" t="str">
        <f>VLOOKUP(A1979,'Medical Examinations'!$A$1:$L$2336,8,FALSE)</f>
        <v>No</v>
      </c>
      <c r="J1979" t="str">
        <f>VLOOKUP(A1979,'Medical Examinations'!$A$1:$L$2336,11,FALSE)</f>
        <v>Over Weight</v>
      </c>
      <c r="K1979" t="str">
        <f>VLOOKUP(A1979,'Medical Examinations'!$A$1:$L$2336,12,FALSE)</f>
        <v>Normal</v>
      </c>
      <c r="L1979" t="str">
        <f>VLOOKUP(A1979,'Hospitalisation Details'!$A$1:$M$2344,12,FALSE)</f>
        <v>10-08-1996</v>
      </c>
      <c r="M1979">
        <f>VLOOKUP(A1979,'Hospitalisation Details'!$A$1:$M$2344,6,FALSE)</f>
        <v>3392.37</v>
      </c>
      <c r="N1979" t="str">
        <f>VLOOKUP(A1979,'Hospitalisation Details'!$A$1:$M$2344,7,FALSE)</f>
        <v>tier - 2</v>
      </c>
      <c r="O1979" t="str">
        <f>VLOOKUP(A1979,'Hospitalisation Details'!$A$1:$M$2344,8,FALSE)</f>
        <v>tier - 3</v>
      </c>
      <c r="P1979" t="str">
        <f>VLOOKUP(A1979,'Hospitalisation Details'!$A$1:$M$2344,9,FALSE)</f>
        <v>R1013</v>
      </c>
      <c r="Q1979">
        <f>VLOOKUP(A1979,'Hospitalisation Details'!$A$1:$M$2344,13,FALSE)</f>
        <v>26</v>
      </c>
    </row>
    <row r="1980" spans="1:17" ht="15.5" x14ac:dyDescent="0.35">
      <c r="A1980" s="21" t="s">
        <v>389</v>
      </c>
      <c r="B1980" t="str">
        <f>VLOOKUP('Customer Names'!A1980,'Customer Names'!$A$2:$C$2336,3,FALSE)</f>
        <v xml:space="preserve">  Kathleen M</v>
      </c>
      <c r="C1980">
        <f>VLOOKUP(A1980,'Medical Examinations'!$A$1:$L$2336,2, FALSE)</f>
        <v>28.785</v>
      </c>
      <c r="D1980">
        <f>VLOOKUP(A1980,'Medical Examinations'!$A$1:$L$2336,3,FALSE)</f>
        <v>4.3099999999999996</v>
      </c>
      <c r="E1980" t="str">
        <f>VLOOKUP(A1980,'Medical Examinations'!$A$1:$L$2336,4,FALSE)</f>
        <v>yes</v>
      </c>
      <c r="F1980" t="str">
        <f>VLOOKUP(A1980,'Medical Examinations'!$A$1:$L$2336,5,FALSE)</f>
        <v>No</v>
      </c>
      <c r="G1980" t="str">
        <f>VLOOKUP(A1980,'Medical Examinations'!$A$1:$L$2336,6,FALSE)</f>
        <v>No</v>
      </c>
      <c r="H1980" s="25">
        <f>VLOOKUP(A1980,'Medical Examinations'!$A$1:$L$2336,7,FALSE)</f>
        <v>0</v>
      </c>
      <c r="I1980" t="str">
        <f>VLOOKUP(A1980,'Medical Examinations'!$A$1:$L$2336,8,FALSE)</f>
        <v>No</v>
      </c>
      <c r="J1980" t="str">
        <f>VLOOKUP(A1980,'Medical Examinations'!$A$1:$L$2336,11,FALSE)</f>
        <v>Over Weight</v>
      </c>
      <c r="K1980" t="str">
        <f>VLOOKUP(A1980,'Medical Examinations'!$A$1:$L$2336,12,FALSE)</f>
        <v>Normal</v>
      </c>
      <c r="L1980" t="str">
        <f>VLOOKUP(A1980,'Hospitalisation Details'!$A$1:$M$2344,12,FALSE)</f>
        <v>13-11-1996</v>
      </c>
      <c r="M1980">
        <f>VLOOKUP(A1980,'Hospitalisation Details'!$A$1:$M$2344,6,FALSE)</f>
        <v>3385.4</v>
      </c>
      <c r="N1980" t="str">
        <f>VLOOKUP(A1980,'Hospitalisation Details'!$A$1:$M$2344,7,FALSE)</f>
        <v>tier - 2</v>
      </c>
      <c r="O1980" t="str">
        <f>VLOOKUP(A1980,'Hospitalisation Details'!$A$1:$M$2344,8,FALSE)</f>
        <v>tier - 2</v>
      </c>
      <c r="P1980" t="str">
        <f>VLOOKUP(A1980,'Hospitalisation Details'!$A$1:$M$2344,9,FALSE)</f>
        <v>R1024</v>
      </c>
      <c r="Q1980">
        <f>VLOOKUP(A1980,'Hospitalisation Details'!$A$1:$M$2344,13,FALSE)</f>
        <v>26</v>
      </c>
    </row>
    <row r="1981" spans="1:17" ht="15.5" x14ac:dyDescent="0.35">
      <c r="A1981" s="21" t="s">
        <v>388</v>
      </c>
      <c r="B1981" t="str">
        <f>VLOOKUP('Customer Names'!A1981,'Customer Names'!$A$2:$C$2336,3,FALSE)</f>
        <v xml:space="preserve">  Aya</v>
      </c>
      <c r="C1981">
        <f>VLOOKUP(A1981,'Medical Examinations'!$A$1:$L$2336,2, FALSE)</f>
        <v>19.8</v>
      </c>
      <c r="D1981">
        <f>VLOOKUP(A1981,'Medical Examinations'!$A$1:$L$2336,3,FALSE)</f>
        <v>4</v>
      </c>
      <c r="E1981" t="str">
        <f>VLOOKUP(A1981,'Medical Examinations'!$A$1:$L$2336,4,FALSE)</f>
        <v>yes</v>
      </c>
      <c r="F1981" t="str">
        <f>VLOOKUP(A1981,'Medical Examinations'!$A$1:$L$2336,5,FALSE)</f>
        <v>No</v>
      </c>
      <c r="G1981" t="str">
        <f>VLOOKUP(A1981,'Medical Examinations'!$A$1:$L$2336,6,FALSE)</f>
        <v>No</v>
      </c>
      <c r="H1981" s="25">
        <f>VLOOKUP(A1981,'Medical Examinations'!$A$1:$L$2336,7,FALSE)</f>
        <v>0</v>
      </c>
      <c r="I1981" t="str">
        <f>VLOOKUP(A1981,'Medical Examinations'!$A$1:$L$2336,8,FALSE)</f>
        <v>No</v>
      </c>
      <c r="J1981" t="str">
        <f>VLOOKUP(A1981,'Medical Examinations'!$A$1:$L$2336,11,FALSE)</f>
        <v>Normal Weight</v>
      </c>
      <c r="K1981" t="str">
        <f>VLOOKUP(A1981,'Medical Examinations'!$A$1:$L$2336,12,FALSE)</f>
        <v>Normal</v>
      </c>
      <c r="L1981" t="str">
        <f>VLOOKUP(A1981,'Hospitalisation Details'!$A$1:$M$2344,12,FALSE)</f>
        <v>14-12-1996</v>
      </c>
      <c r="M1981">
        <f>VLOOKUP(A1981,'Hospitalisation Details'!$A$1:$M$2344,6,FALSE)</f>
        <v>3378.91</v>
      </c>
      <c r="N1981" t="str">
        <f>VLOOKUP(A1981,'Hospitalisation Details'!$A$1:$M$2344,7,FALSE)</f>
        <v>tier - 2</v>
      </c>
      <c r="O1981" t="str">
        <f>VLOOKUP(A1981,'Hospitalisation Details'!$A$1:$M$2344,8,FALSE)</f>
        <v>tier - 1</v>
      </c>
      <c r="P1981" t="str">
        <f>VLOOKUP(A1981,'Hospitalisation Details'!$A$1:$M$2344,9,FALSE)</f>
        <v>R1011</v>
      </c>
      <c r="Q1981">
        <f>VLOOKUP(A1981,'Hospitalisation Details'!$A$1:$M$2344,13,FALSE)</f>
        <v>26</v>
      </c>
    </row>
    <row r="1982" spans="1:17" ht="15.5" x14ac:dyDescent="0.35">
      <c r="A1982" s="21" t="s">
        <v>387</v>
      </c>
      <c r="B1982" t="str">
        <f>VLOOKUP('Customer Names'!A1982,'Customer Names'!$A$2:$C$2336,3,FALSE)</f>
        <v xml:space="preserve">  Carolyn R</v>
      </c>
      <c r="C1982">
        <f>VLOOKUP(A1982,'Medical Examinations'!$A$1:$L$2336,2, FALSE)</f>
        <v>35.53</v>
      </c>
      <c r="D1982">
        <f>VLOOKUP(A1982,'Medical Examinations'!$A$1:$L$2336,3,FALSE)</f>
        <v>4.68</v>
      </c>
      <c r="E1982" t="str">
        <f>VLOOKUP(A1982,'Medical Examinations'!$A$1:$L$2336,4,FALSE)</f>
        <v>No</v>
      </c>
      <c r="F1982" t="str">
        <f>VLOOKUP(A1982,'Medical Examinations'!$A$1:$L$2336,5,FALSE)</f>
        <v>No</v>
      </c>
      <c r="G1982" t="str">
        <f>VLOOKUP(A1982,'Medical Examinations'!$A$1:$L$2336,6,FALSE)</f>
        <v>Yes</v>
      </c>
      <c r="H1982" s="25">
        <f>VLOOKUP(A1982,'Medical Examinations'!$A$1:$L$2336,7,FALSE)</f>
        <v>1</v>
      </c>
      <c r="I1982" t="str">
        <f>VLOOKUP(A1982,'Medical Examinations'!$A$1:$L$2336,8,FALSE)</f>
        <v>No</v>
      </c>
      <c r="J1982" t="str">
        <f>VLOOKUP(A1982,'Medical Examinations'!$A$1:$L$2336,11,FALSE)</f>
        <v>Obesity</v>
      </c>
      <c r="K1982" t="str">
        <f>VLOOKUP(A1982,'Medical Examinations'!$A$1:$L$2336,12,FALSE)</f>
        <v>Normal</v>
      </c>
      <c r="L1982" t="str">
        <f>VLOOKUP(A1982,'Hospitalisation Details'!$A$1:$M$2344,12,FALSE)</f>
        <v>07-10-1993</v>
      </c>
      <c r="M1982">
        <f>VLOOKUP(A1982,'Hospitalisation Details'!$A$1:$M$2344,6,FALSE)</f>
        <v>3366.67</v>
      </c>
      <c r="N1982" t="str">
        <f>VLOOKUP(A1982,'Hospitalisation Details'!$A$1:$M$2344,7,FALSE)</f>
        <v>tier - 2</v>
      </c>
      <c r="O1982" t="str">
        <f>VLOOKUP(A1982,'Hospitalisation Details'!$A$1:$M$2344,8,FALSE)</f>
        <v>tier - 2</v>
      </c>
      <c r="P1982" t="str">
        <f>VLOOKUP(A1982,'Hospitalisation Details'!$A$1:$M$2344,9,FALSE)</f>
        <v>R1013</v>
      </c>
      <c r="Q1982">
        <f>VLOOKUP(A1982,'Hospitalisation Details'!$A$1:$M$2344,13,FALSE)</f>
        <v>29</v>
      </c>
    </row>
    <row r="1983" spans="1:17" ht="15.5" x14ac:dyDescent="0.35">
      <c r="A1983" s="21" t="s">
        <v>386</v>
      </c>
      <c r="B1983" t="str">
        <f>VLOOKUP('Customer Names'!A1983,'Customer Names'!$A$2:$C$2336,3,FALSE)</f>
        <v xml:space="preserve">  Bethany</v>
      </c>
      <c r="C1983">
        <f>VLOOKUP(A1983,'Medical Examinations'!$A$1:$L$2336,2, FALSE)</f>
        <v>21.47</v>
      </c>
      <c r="D1983">
        <f>VLOOKUP(A1983,'Medical Examinations'!$A$1:$L$2336,3,FALSE)</f>
        <v>4.0199999999999996</v>
      </c>
      <c r="E1983" t="str">
        <f>VLOOKUP(A1983,'Medical Examinations'!$A$1:$L$2336,4,FALSE)</f>
        <v>yes</v>
      </c>
      <c r="F1983" t="str">
        <f>VLOOKUP(A1983,'Medical Examinations'!$A$1:$L$2336,5,FALSE)</f>
        <v>No</v>
      </c>
      <c r="G1983" t="str">
        <f>VLOOKUP(A1983,'Medical Examinations'!$A$1:$L$2336,6,FALSE)</f>
        <v>No</v>
      </c>
      <c r="H1983" s="25">
        <f>VLOOKUP(A1983,'Medical Examinations'!$A$1:$L$2336,7,FALSE)</f>
        <v>1</v>
      </c>
      <c r="I1983" t="str">
        <f>VLOOKUP(A1983,'Medical Examinations'!$A$1:$L$2336,8,FALSE)</f>
        <v>No</v>
      </c>
      <c r="J1983" t="str">
        <f>VLOOKUP(A1983,'Medical Examinations'!$A$1:$L$2336,11,FALSE)</f>
        <v>Normal Weight</v>
      </c>
      <c r="K1983" t="str">
        <f>VLOOKUP(A1983,'Medical Examinations'!$A$1:$L$2336,12,FALSE)</f>
        <v>Normal</v>
      </c>
      <c r="L1983" t="str">
        <f>VLOOKUP(A1983,'Hospitalisation Details'!$A$1:$M$2344,12,FALSE)</f>
        <v>23-06-1995</v>
      </c>
      <c r="M1983">
        <f>VLOOKUP(A1983,'Hospitalisation Details'!$A$1:$M$2344,6,FALSE)</f>
        <v>3353.47</v>
      </c>
      <c r="N1983" t="str">
        <f>VLOOKUP(A1983,'Hospitalisation Details'!$A$1:$M$2344,7,FALSE)</f>
        <v>tier - 2</v>
      </c>
      <c r="O1983" t="str">
        <f>VLOOKUP(A1983,'Hospitalisation Details'!$A$1:$M$2344,8,FALSE)</f>
        <v>tier - 3</v>
      </c>
      <c r="P1983" t="str">
        <f>VLOOKUP(A1983,'Hospitalisation Details'!$A$1:$M$2344,9,FALSE)</f>
        <v>R1012</v>
      </c>
      <c r="Q1983">
        <f>VLOOKUP(A1983,'Hospitalisation Details'!$A$1:$M$2344,13,FALSE)</f>
        <v>28</v>
      </c>
    </row>
    <row r="1984" spans="1:17" ht="15.5" x14ac:dyDescent="0.35">
      <c r="A1984" s="21" t="s">
        <v>385</v>
      </c>
      <c r="B1984" t="str">
        <f>VLOOKUP('Customer Names'!A1984,'Customer Names'!$A$2:$C$2336,3,FALSE)</f>
        <v xml:space="preserve">  Holly A</v>
      </c>
      <c r="C1984">
        <f>VLOOKUP(A1984,'Medical Examinations'!$A$1:$L$2336,2, FALSE)</f>
        <v>25.9</v>
      </c>
      <c r="D1984">
        <f>VLOOKUP(A1984,'Medical Examinations'!$A$1:$L$2336,3,FALSE)</f>
        <v>5.12</v>
      </c>
      <c r="E1984" t="str">
        <f>VLOOKUP(A1984,'Medical Examinations'!$A$1:$L$2336,4,FALSE)</f>
        <v>No</v>
      </c>
      <c r="F1984" t="str">
        <f>VLOOKUP(A1984,'Medical Examinations'!$A$1:$L$2336,5,FALSE)</f>
        <v>No</v>
      </c>
      <c r="G1984" t="str">
        <f>VLOOKUP(A1984,'Medical Examinations'!$A$1:$L$2336,6,FALSE)</f>
        <v>Yes</v>
      </c>
      <c r="H1984" s="25">
        <f>VLOOKUP(A1984,'Medical Examinations'!$A$1:$L$2336,7,FALSE)</f>
        <v>1</v>
      </c>
      <c r="I1984" t="str">
        <f>VLOOKUP(A1984,'Medical Examinations'!$A$1:$L$2336,8,FALSE)</f>
        <v>No</v>
      </c>
      <c r="J1984" t="str">
        <f>VLOOKUP(A1984,'Medical Examinations'!$A$1:$L$2336,11,FALSE)</f>
        <v>Over Weight</v>
      </c>
      <c r="K1984" t="str">
        <f>VLOOKUP(A1984,'Medical Examinations'!$A$1:$L$2336,12,FALSE)</f>
        <v>Normal</v>
      </c>
      <c r="L1984" t="str">
        <f>VLOOKUP(A1984,'Hospitalisation Details'!$A$1:$M$2344,12,FALSE)</f>
        <v>28-10-1993</v>
      </c>
      <c r="M1984">
        <f>VLOOKUP(A1984,'Hospitalisation Details'!$A$1:$M$2344,6,FALSE)</f>
        <v>3353.28</v>
      </c>
      <c r="N1984" t="str">
        <f>VLOOKUP(A1984,'Hospitalisation Details'!$A$1:$M$2344,7,FALSE)</f>
        <v>tier - 2</v>
      </c>
      <c r="O1984" t="str">
        <f>VLOOKUP(A1984,'Hospitalisation Details'!$A$1:$M$2344,8,FALSE)</f>
        <v>tier - 1</v>
      </c>
      <c r="P1984" t="str">
        <f>VLOOKUP(A1984,'Hospitalisation Details'!$A$1:$M$2344,9,FALSE)</f>
        <v>R1011</v>
      </c>
      <c r="Q1984">
        <f>VLOOKUP(A1984,'Hospitalisation Details'!$A$1:$M$2344,13,FALSE)</f>
        <v>29</v>
      </c>
    </row>
    <row r="1985" spans="1:17" ht="15.5" x14ac:dyDescent="0.35">
      <c r="A1985" s="21" t="s">
        <v>384</v>
      </c>
      <c r="B1985" t="str">
        <f>VLOOKUP('Customer Names'!A1985,'Customer Names'!$A$2:$C$2336,3,FALSE)</f>
        <v xml:space="preserve">  Ping</v>
      </c>
      <c r="C1985">
        <f>VLOOKUP(A1985,'Medical Examinations'!$A$1:$L$2336,2, FALSE)</f>
        <v>20.81</v>
      </c>
      <c r="D1985">
        <f>VLOOKUP(A1985,'Medical Examinations'!$A$1:$L$2336,3,FALSE)</f>
        <v>5.52</v>
      </c>
      <c r="E1985" t="str">
        <f>VLOOKUP(A1985,'Medical Examinations'!$A$1:$L$2336,4,FALSE)</f>
        <v>No</v>
      </c>
      <c r="F1985" t="str">
        <f>VLOOKUP(A1985,'Medical Examinations'!$A$1:$L$2336,5,FALSE)</f>
        <v>No</v>
      </c>
      <c r="G1985" t="str">
        <f>VLOOKUP(A1985,'Medical Examinations'!$A$1:$L$2336,6,FALSE)</f>
        <v>No</v>
      </c>
      <c r="H1985" s="25">
        <f>VLOOKUP(A1985,'Medical Examinations'!$A$1:$L$2336,7,FALSE)</f>
        <v>0</v>
      </c>
      <c r="I1985" t="str">
        <f>VLOOKUP(A1985,'Medical Examinations'!$A$1:$L$2336,8,FALSE)</f>
        <v>No</v>
      </c>
      <c r="J1985" t="str">
        <f>VLOOKUP(A1985,'Medical Examinations'!$A$1:$L$2336,11,FALSE)</f>
        <v>Normal Weight</v>
      </c>
      <c r="K1985" t="str">
        <f>VLOOKUP(A1985,'Medical Examinations'!$A$1:$L$2336,12,FALSE)</f>
        <v>Normal</v>
      </c>
      <c r="L1985" t="str">
        <f>VLOOKUP(A1985,'Hospitalisation Details'!$A$1:$M$2344,12,FALSE)</f>
        <v>01-09-1991</v>
      </c>
      <c r="M1985">
        <f>VLOOKUP(A1985,'Hospitalisation Details'!$A$1:$M$2344,6,FALSE)</f>
        <v>3342.79</v>
      </c>
      <c r="N1985" t="str">
        <f>VLOOKUP(A1985,'Hospitalisation Details'!$A$1:$M$2344,7,FALSE)</f>
        <v>tier - 2</v>
      </c>
      <c r="O1985" t="str">
        <f>VLOOKUP(A1985,'Hospitalisation Details'!$A$1:$M$2344,8,FALSE)</f>
        <v>tier - 1</v>
      </c>
      <c r="P1985" t="str">
        <f>VLOOKUP(A1985,'Hospitalisation Details'!$A$1:$M$2344,9,FALSE)</f>
        <v>R1013</v>
      </c>
      <c r="Q1985">
        <f>VLOOKUP(A1985,'Hospitalisation Details'!$A$1:$M$2344,13,FALSE)</f>
        <v>31</v>
      </c>
    </row>
    <row r="1986" spans="1:17" ht="15.5" x14ac:dyDescent="0.35">
      <c r="A1986" s="21" t="s">
        <v>383</v>
      </c>
      <c r="B1986" t="str">
        <f>VLOOKUP('Customer Names'!A1986,'Customer Names'!$A$2:$C$2336,3,FALSE)</f>
        <v xml:space="preserve">  Tim</v>
      </c>
      <c r="C1986">
        <f>VLOOKUP(A1986,'Medical Examinations'!$A$1:$L$2336,2, FALSE)</f>
        <v>25.84</v>
      </c>
      <c r="D1986">
        <f>VLOOKUP(A1986,'Medical Examinations'!$A$1:$L$2336,3,FALSE)</f>
        <v>5.81</v>
      </c>
      <c r="E1986" t="str">
        <f>VLOOKUP(A1986,'Medical Examinations'!$A$1:$L$2336,4,FALSE)</f>
        <v>yes</v>
      </c>
      <c r="F1986" t="str">
        <f>VLOOKUP(A1986,'Medical Examinations'!$A$1:$L$2336,5,FALSE)</f>
        <v>No</v>
      </c>
      <c r="G1986" t="str">
        <f>VLOOKUP(A1986,'Medical Examinations'!$A$1:$L$2336,6,FALSE)</f>
        <v>Yes</v>
      </c>
      <c r="H1986" s="25">
        <f>VLOOKUP(A1986,'Medical Examinations'!$A$1:$L$2336,7,FALSE)</f>
        <v>1</v>
      </c>
      <c r="I1986" t="str">
        <f>VLOOKUP(A1986,'Medical Examinations'!$A$1:$L$2336,8,FALSE)</f>
        <v>No</v>
      </c>
      <c r="J1986" t="str">
        <f>VLOOKUP(A1986,'Medical Examinations'!$A$1:$L$2336,11,FALSE)</f>
        <v>Over Weight</v>
      </c>
      <c r="K1986" t="str">
        <f>VLOOKUP(A1986,'Medical Examinations'!$A$1:$L$2336,12,FALSE)</f>
        <v>Prediabetes</v>
      </c>
      <c r="L1986" t="str">
        <f>VLOOKUP(A1986,'Hospitalisation Details'!$A$1:$M$2344,12,FALSE)</f>
        <v>20-06-1997</v>
      </c>
      <c r="M1986">
        <f>VLOOKUP(A1986,'Hospitalisation Details'!$A$1:$M$2344,6,FALSE)</f>
        <v>3309.79</v>
      </c>
      <c r="N1986" t="str">
        <f>VLOOKUP(A1986,'Hospitalisation Details'!$A$1:$M$2344,7,FALSE)</f>
        <v>tier - 3</v>
      </c>
      <c r="O1986" t="str">
        <f>VLOOKUP(A1986,'Hospitalisation Details'!$A$1:$M$2344,8,FALSE)</f>
        <v>tier - 3</v>
      </c>
      <c r="P1986" t="str">
        <f>VLOOKUP(A1986,'Hospitalisation Details'!$A$1:$M$2344,9,FALSE)</f>
        <v>R1017</v>
      </c>
      <c r="Q1986">
        <f>VLOOKUP(A1986,'Hospitalisation Details'!$A$1:$M$2344,13,FALSE)</f>
        <v>26</v>
      </c>
    </row>
    <row r="1987" spans="1:17" ht="15.5" x14ac:dyDescent="0.35">
      <c r="A1987" s="21" t="s">
        <v>382</v>
      </c>
      <c r="B1987" t="str">
        <f>VLOOKUP('Customer Names'!A1987,'Customer Names'!$A$2:$C$2336,3,FALSE)</f>
        <v xml:space="preserve">  John</v>
      </c>
      <c r="C1987">
        <f>VLOOKUP(A1987,'Medical Examinations'!$A$1:$L$2336,2, FALSE)</f>
        <v>30.95</v>
      </c>
      <c r="D1987">
        <f>VLOOKUP(A1987,'Medical Examinations'!$A$1:$L$2336,3,FALSE)</f>
        <v>5.16</v>
      </c>
      <c r="E1987" t="str">
        <f>VLOOKUP(A1987,'Medical Examinations'!$A$1:$L$2336,4,FALSE)</f>
        <v>No</v>
      </c>
      <c r="F1987" t="str">
        <f>VLOOKUP(A1987,'Medical Examinations'!$A$1:$L$2336,5,FALSE)</f>
        <v>No</v>
      </c>
      <c r="G1987" t="str">
        <f>VLOOKUP(A1987,'Medical Examinations'!$A$1:$L$2336,6,FALSE)</f>
        <v>Yes</v>
      </c>
      <c r="H1987" s="25">
        <f>VLOOKUP(A1987,'Medical Examinations'!$A$1:$L$2336,7,FALSE)</f>
        <v>1</v>
      </c>
      <c r="I1987" t="str">
        <f>VLOOKUP(A1987,'Medical Examinations'!$A$1:$L$2336,8,FALSE)</f>
        <v>No</v>
      </c>
      <c r="J1987" t="str">
        <f>VLOOKUP(A1987,'Medical Examinations'!$A$1:$L$2336,11,FALSE)</f>
        <v>Obesity</v>
      </c>
      <c r="K1987" t="str">
        <f>VLOOKUP(A1987,'Medical Examinations'!$A$1:$L$2336,12,FALSE)</f>
        <v>Normal</v>
      </c>
      <c r="L1987" t="str">
        <f>VLOOKUP(A1987,'Hospitalisation Details'!$A$1:$M$2344,12,FALSE)</f>
        <v>18-11-2003</v>
      </c>
      <c r="M1987">
        <f>VLOOKUP(A1987,'Hospitalisation Details'!$A$1:$M$2344,6,FALSE)</f>
        <v>3308.46</v>
      </c>
      <c r="N1987" t="str">
        <f>VLOOKUP(A1987,'Hospitalisation Details'!$A$1:$M$2344,7,FALSE)</f>
        <v>tier - 2</v>
      </c>
      <c r="O1987" t="str">
        <f>VLOOKUP(A1987,'Hospitalisation Details'!$A$1:$M$2344,8,FALSE)</f>
        <v>tier - 1</v>
      </c>
      <c r="P1987" t="str">
        <f>VLOOKUP(A1987,'Hospitalisation Details'!$A$1:$M$2344,9,FALSE)</f>
        <v>R1021</v>
      </c>
      <c r="Q1987">
        <f>VLOOKUP(A1987,'Hospitalisation Details'!$A$1:$M$2344,13,FALSE)</f>
        <v>19</v>
      </c>
    </row>
    <row r="1988" spans="1:17" ht="15.5" x14ac:dyDescent="0.35">
      <c r="A1988" s="21" t="s">
        <v>381</v>
      </c>
      <c r="B1988" t="str">
        <f>VLOOKUP('Customer Names'!A1988,'Customer Names'!$A$2:$C$2336,3,FALSE)</f>
        <v xml:space="preserve">  Cynthia</v>
      </c>
      <c r="C1988">
        <f>VLOOKUP(A1988,'Medical Examinations'!$A$1:$L$2336,2, FALSE)</f>
        <v>30.54</v>
      </c>
      <c r="D1988">
        <f>VLOOKUP(A1988,'Medical Examinations'!$A$1:$L$2336,3,FALSE)</f>
        <v>5</v>
      </c>
      <c r="E1988" t="str">
        <f>VLOOKUP(A1988,'Medical Examinations'!$A$1:$L$2336,4,FALSE)</f>
        <v>No</v>
      </c>
      <c r="F1988" t="str">
        <f>VLOOKUP(A1988,'Medical Examinations'!$A$1:$L$2336,5,FALSE)</f>
        <v>No</v>
      </c>
      <c r="G1988" t="str">
        <f>VLOOKUP(A1988,'Medical Examinations'!$A$1:$L$2336,6,FALSE)</f>
        <v>Yes</v>
      </c>
      <c r="H1988" s="25">
        <f>VLOOKUP(A1988,'Medical Examinations'!$A$1:$L$2336,7,FALSE)</f>
        <v>1</v>
      </c>
      <c r="I1988" t="str">
        <f>VLOOKUP(A1988,'Medical Examinations'!$A$1:$L$2336,8,FALSE)</f>
        <v>No</v>
      </c>
      <c r="J1988" t="str">
        <f>VLOOKUP(A1988,'Medical Examinations'!$A$1:$L$2336,11,FALSE)</f>
        <v>Obesity</v>
      </c>
      <c r="K1988" t="str">
        <f>VLOOKUP(A1988,'Medical Examinations'!$A$1:$L$2336,12,FALSE)</f>
        <v>Normal</v>
      </c>
      <c r="L1988" t="str">
        <f>VLOOKUP(A1988,'Hospitalisation Details'!$A$1:$M$2344,12,FALSE)</f>
        <v>05-12-2003</v>
      </c>
      <c r="M1988">
        <f>VLOOKUP(A1988,'Hospitalisation Details'!$A$1:$M$2344,6,FALSE)</f>
        <v>3300.7</v>
      </c>
      <c r="N1988" t="str">
        <f>VLOOKUP(A1988,'Hospitalisation Details'!$A$1:$M$2344,7,FALSE)</f>
        <v>tier - 2</v>
      </c>
      <c r="O1988" t="str">
        <f>VLOOKUP(A1988,'Hospitalisation Details'!$A$1:$M$2344,8,FALSE)</f>
        <v>tier - 2</v>
      </c>
      <c r="P1988" t="str">
        <f>VLOOKUP(A1988,'Hospitalisation Details'!$A$1:$M$2344,9,FALSE)</f>
        <v>R1025</v>
      </c>
      <c r="Q1988">
        <f>VLOOKUP(A1988,'Hospitalisation Details'!$A$1:$M$2344,13,FALSE)</f>
        <v>19</v>
      </c>
    </row>
    <row r="1989" spans="1:17" ht="15.5" x14ac:dyDescent="0.35">
      <c r="A1989" s="21" t="s">
        <v>380</v>
      </c>
      <c r="B1989" t="str">
        <f>VLOOKUP('Customer Names'!A1989,'Customer Names'!$A$2:$C$2336,3,FALSE)</f>
        <v xml:space="preserve">  Emmett</v>
      </c>
      <c r="C1989">
        <f>VLOOKUP(A1989,'Medical Examinations'!$A$1:$L$2336,2, FALSE)</f>
        <v>33.914999999999999</v>
      </c>
      <c r="D1989">
        <f>VLOOKUP(A1989,'Medical Examinations'!$A$1:$L$2336,3,FALSE)</f>
        <v>5.84</v>
      </c>
      <c r="E1989" t="str">
        <f>VLOOKUP(A1989,'Medical Examinations'!$A$1:$L$2336,4,FALSE)</f>
        <v>yes</v>
      </c>
      <c r="F1989" t="str">
        <f>VLOOKUP(A1989,'Medical Examinations'!$A$1:$L$2336,5,FALSE)</f>
        <v>No</v>
      </c>
      <c r="G1989" t="str">
        <f>VLOOKUP(A1989,'Medical Examinations'!$A$1:$L$2336,6,FALSE)</f>
        <v>No</v>
      </c>
      <c r="H1989" s="25">
        <f>VLOOKUP(A1989,'Medical Examinations'!$A$1:$L$2336,7,FALSE)</f>
        <v>0</v>
      </c>
      <c r="I1989" t="str">
        <f>VLOOKUP(A1989,'Medical Examinations'!$A$1:$L$2336,8,FALSE)</f>
        <v>No</v>
      </c>
      <c r="J1989" t="str">
        <f>VLOOKUP(A1989,'Medical Examinations'!$A$1:$L$2336,11,FALSE)</f>
        <v>Obesity</v>
      </c>
      <c r="K1989" t="str">
        <f>VLOOKUP(A1989,'Medical Examinations'!$A$1:$L$2336,12,FALSE)</f>
        <v>Prediabetes</v>
      </c>
      <c r="L1989" t="str">
        <f>VLOOKUP(A1989,'Hospitalisation Details'!$A$1:$M$2344,12,FALSE)</f>
        <v>17-11-1996</v>
      </c>
      <c r="M1989">
        <f>VLOOKUP(A1989,'Hospitalisation Details'!$A$1:$M$2344,6,FALSE)</f>
        <v>3292.53</v>
      </c>
      <c r="N1989" t="str">
        <f>VLOOKUP(A1989,'Hospitalisation Details'!$A$1:$M$2344,7,FALSE)</f>
        <v>tier - 2</v>
      </c>
      <c r="O1989" t="str">
        <f>VLOOKUP(A1989,'Hospitalisation Details'!$A$1:$M$2344,8,FALSE)</f>
        <v>tier - 2</v>
      </c>
      <c r="P1989" t="str">
        <f>VLOOKUP(A1989,'Hospitalisation Details'!$A$1:$M$2344,9,FALSE)</f>
        <v>R1012</v>
      </c>
      <c r="Q1989">
        <f>VLOOKUP(A1989,'Hospitalisation Details'!$A$1:$M$2344,13,FALSE)</f>
        <v>26</v>
      </c>
    </row>
    <row r="1990" spans="1:17" ht="15.5" x14ac:dyDescent="0.35">
      <c r="A1990" s="21" t="s">
        <v>379</v>
      </c>
      <c r="B1990" t="str">
        <f>VLOOKUP('Customer Names'!A1990,'Customer Names'!$A$2:$C$2336,3,FALSE)</f>
        <v xml:space="preserve">  Kate</v>
      </c>
      <c r="C1990">
        <f>VLOOKUP(A1990,'Medical Examinations'!$A$1:$L$2336,2, FALSE)</f>
        <v>33.31</v>
      </c>
      <c r="D1990">
        <f>VLOOKUP(A1990,'Medical Examinations'!$A$1:$L$2336,3,FALSE)</f>
        <v>4.1900000000000004</v>
      </c>
      <c r="E1990" t="str">
        <f>VLOOKUP(A1990,'Medical Examinations'!$A$1:$L$2336,4,FALSE)</f>
        <v>No</v>
      </c>
      <c r="F1990" t="str">
        <f>VLOOKUP(A1990,'Medical Examinations'!$A$1:$L$2336,5,FALSE)</f>
        <v>No</v>
      </c>
      <c r="G1990" t="str">
        <f>VLOOKUP(A1990,'Medical Examinations'!$A$1:$L$2336,6,FALSE)</f>
        <v>Yes</v>
      </c>
      <c r="H1990" s="25">
        <f>VLOOKUP(A1990,'Medical Examinations'!$A$1:$L$2336,7,FALSE)</f>
        <v>1</v>
      </c>
      <c r="I1990" t="str">
        <f>VLOOKUP(A1990,'Medical Examinations'!$A$1:$L$2336,8,FALSE)</f>
        <v>No</v>
      </c>
      <c r="J1990" t="str">
        <f>VLOOKUP(A1990,'Medical Examinations'!$A$1:$L$2336,11,FALSE)</f>
        <v>Obesity</v>
      </c>
      <c r="K1990" t="str">
        <f>VLOOKUP(A1990,'Medical Examinations'!$A$1:$L$2336,12,FALSE)</f>
        <v>Normal</v>
      </c>
      <c r="L1990" t="str">
        <f>VLOOKUP(A1990,'Hospitalisation Details'!$A$1:$M$2344,12,FALSE)</f>
        <v>03-07-2003</v>
      </c>
      <c r="M1990">
        <f>VLOOKUP(A1990,'Hospitalisation Details'!$A$1:$M$2344,6,FALSE)</f>
        <v>3280.22</v>
      </c>
      <c r="N1990" t="str">
        <f>VLOOKUP(A1990,'Hospitalisation Details'!$A$1:$M$2344,7,FALSE)</f>
        <v>tier - 2</v>
      </c>
      <c r="O1990" t="str">
        <f>VLOOKUP(A1990,'Hospitalisation Details'!$A$1:$M$2344,8,FALSE)</f>
        <v>tier - 3</v>
      </c>
      <c r="P1990" t="str">
        <f>VLOOKUP(A1990,'Hospitalisation Details'!$A$1:$M$2344,9,FALSE)</f>
        <v>R1011</v>
      </c>
      <c r="Q1990">
        <f>VLOOKUP(A1990,'Hospitalisation Details'!$A$1:$M$2344,13,FALSE)</f>
        <v>20</v>
      </c>
    </row>
    <row r="1991" spans="1:17" ht="15.5" x14ac:dyDescent="0.35">
      <c r="A1991" s="21" t="s">
        <v>378</v>
      </c>
      <c r="B1991" t="str">
        <f>VLOOKUP('Customer Names'!A1991,'Customer Names'!$A$2:$C$2336,3,FALSE)</f>
        <v xml:space="preserve">  Christopher L</v>
      </c>
      <c r="C1991">
        <f>VLOOKUP(A1991,'Medical Examinations'!$A$1:$L$2336,2, FALSE)</f>
        <v>25.745000000000001</v>
      </c>
      <c r="D1991">
        <f>VLOOKUP(A1991,'Medical Examinations'!$A$1:$L$2336,3,FALSE)</f>
        <v>4.62</v>
      </c>
      <c r="E1991" t="str">
        <f>VLOOKUP(A1991,'Medical Examinations'!$A$1:$L$2336,4,FALSE)</f>
        <v>yes</v>
      </c>
      <c r="F1991" t="str">
        <f>VLOOKUP(A1991,'Medical Examinations'!$A$1:$L$2336,5,FALSE)</f>
        <v>No</v>
      </c>
      <c r="G1991" t="str">
        <f>VLOOKUP(A1991,'Medical Examinations'!$A$1:$L$2336,6,FALSE)</f>
        <v>No</v>
      </c>
      <c r="H1991" s="25">
        <f>VLOOKUP(A1991,'Medical Examinations'!$A$1:$L$2336,7,FALSE)</f>
        <v>0</v>
      </c>
      <c r="I1991" t="str">
        <f>VLOOKUP(A1991,'Medical Examinations'!$A$1:$L$2336,8,FALSE)</f>
        <v>No</v>
      </c>
      <c r="J1991" t="str">
        <f>VLOOKUP(A1991,'Medical Examinations'!$A$1:$L$2336,11,FALSE)</f>
        <v>Over Weight</v>
      </c>
      <c r="K1991" t="str">
        <f>VLOOKUP(A1991,'Medical Examinations'!$A$1:$L$2336,12,FALSE)</f>
        <v>Normal</v>
      </c>
      <c r="L1991" t="str">
        <f>VLOOKUP(A1991,'Hospitalisation Details'!$A$1:$M$2344,12,FALSE)</f>
        <v>06-10-2001</v>
      </c>
      <c r="M1991">
        <f>VLOOKUP(A1991,'Hospitalisation Details'!$A$1:$M$2344,6,FALSE)</f>
        <v>3279.87</v>
      </c>
      <c r="N1991" t="str">
        <f>VLOOKUP(A1991,'Hospitalisation Details'!$A$1:$M$2344,7,FALSE)</f>
        <v>tier - 2</v>
      </c>
      <c r="O1991" t="str">
        <f>VLOOKUP(A1991,'Hospitalisation Details'!$A$1:$M$2344,8,FALSE)</f>
        <v>tier - 1</v>
      </c>
      <c r="P1991" t="str">
        <f>VLOOKUP(A1991,'Hospitalisation Details'!$A$1:$M$2344,9,FALSE)</f>
        <v>R1017</v>
      </c>
      <c r="Q1991">
        <f>VLOOKUP(A1991,'Hospitalisation Details'!$A$1:$M$2344,13,FALSE)</f>
        <v>21</v>
      </c>
    </row>
    <row r="1992" spans="1:17" ht="15.5" x14ac:dyDescent="0.35">
      <c r="A1992" s="21" t="s">
        <v>377</v>
      </c>
      <c r="B1992" t="str">
        <f>VLOOKUP('Customer Names'!A1992,'Customer Names'!$A$2:$C$2336,3,FALSE)</f>
        <v xml:space="preserve">  Christopher P</v>
      </c>
      <c r="C1992">
        <f>VLOOKUP(A1992,'Medical Examinations'!$A$1:$L$2336,2, FALSE)</f>
        <v>37.1</v>
      </c>
      <c r="D1992">
        <f>VLOOKUP(A1992,'Medical Examinations'!$A$1:$L$2336,3,FALSE)</f>
        <v>6.24</v>
      </c>
      <c r="E1992" t="str">
        <f>VLOOKUP(A1992,'Medical Examinations'!$A$1:$L$2336,4,FALSE)</f>
        <v>No</v>
      </c>
      <c r="F1992" t="str">
        <f>VLOOKUP(A1992,'Medical Examinations'!$A$1:$L$2336,5,FALSE)</f>
        <v>No</v>
      </c>
      <c r="G1992" t="str">
        <f>VLOOKUP(A1992,'Medical Examinations'!$A$1:$L$2336,6,FALSE)</f>
        <v>No</v>
      </c>
      <c r="H1992" s="25">
        <f>VLOOKUP(A1992,'Medical Examinations'!$A$1:$L$2336,7,FALSE)</f>
        <v>0</v>
      </c>
      <c r="I1992" t="str">
        <f>VLOOKUP(A1992,'Medical Examinations'!$A$1:$L$2336,8,FALSE)</f>
        <v>No</v>
      </c>
      <c r="J1992" t="str">
        <f>VLOOKUP(A1992,'Medical Examinations'!$A$1:$L$2336,11,FALSE)</f>
        <v>Obesity</v>
      </c>
      <c r="K1992" t="str">
        <f>VLOOKUP(A1992,'Medical Examinations'!$A$1:$L$2336,12,FALSE)</f>
        <v>Prediabetes</v>
      </c>
      <c r="L1992" t="str">
        <f>VLOOKUP(A1992,'Hospitalisation Details'!$A$1:$M$2344,12,FALSE)</f>
        <v>01-07-1994</v>
      </c>
      <c r="M1992">
        <f>VLOOKUP(A1992,'Hospitalisation Details'!$A$1:$M$2344,6,FALSE)</f>
        <v>3277.16</v>
      </c>
      <c r="N1992" t="str">
        <f>VLOOKUP(A1992,'Hospitalisation Details'!$A$1:$M$2344,7,FALSE)</f>
        <v>tier - 2</v>
      </c>
      <c r="O1992" t="str">
        <f>VLOOKUP(A1992,'Hospitalisation Details'!$A$1:$M$2344,8,FALSE)</f>
        <v>tier - 3</v>
      </c>
      <c r="P1992" t="str">
        <f>VLOOKUP(A1992,'Hospitalisation Details'!$A$1:$M$2344,9,FALSE)</f>
        <v>R1011</v>
      </c>
      <c r="Q1992">
        <f>VLOOKUP(A1992,'Hospitalisation Details'!$A$1:$M$2344,13,FALSE)</f>
        <v>29</v>
      </c>
    </row>
    <row r="1993" spans="1:17" ht="15.5" x14ac:dyDescent="0.35">
      <c r="A1993" s="21" t="s">
        <v>376</v>
      </c>
      <c r="B1993" t="str">
        <f>VLOOKUP('Customer Names'!A1993,'Customer Names'!$A$2:$C$2336,3,FALSE)</f>
        <v xml:space="preserve">  Christopher W</v>
      </c>
      <c r="C1993">
        <f>VLOOKUP(A1993,'Medical Examinations'!$A$1:$L$2336,2, FALSE)</f>
        <v>35.435000000000002</v>
      </c>
      <c r="D1993">
        <f>VLOOKUP(A1993,'Medical Examinations'!$A$1:$L$2336,3,FALSE)</f>
        <v>5.81</v>
      </c>
      <c r="E1993" t="str">
        <f>VLOOKUP(A1993,'Medical Examinations'!$A$1:$L$2336,4,FALSE)</f>
        <v>No</v>
      </c>
      <c r="F1993" t="str">
        <f>VLOOKUP(A1993,'Medical Examinations'!$A$1:$L$2336,5,FALSE)</f>
        <v>No</v>
      </c>
      <c r="G1993" t="str">
        <f>VLOOKUP(A1993,'Medical Examinations'!$A$1:$L$2336,6,FALSE)</f>
        <v>No</v>
      </c>
      <c r="H1993" s="25">
        <f>VLOOKUP(A1993,'Medical Examinations'!$A$1:$L$2336,7,FALSE)</f>
        <v>0</v>
      </c>
      <c r="I1993" t="str">
        <f>VLOOKUP(A1993,'Medical Examinations'!$A$1:$L$2336,8,FALSE)</f>
        <v>No</v>
      </c>
      <c r="J1993" t="str">
        <f>VLOOKUP(A1993,'Medical Examinations'!$A$1:$L$2336,11,FALSE)</f>
        <v>Obesity</v>
      </c>
      <c r="K1993" t="str">
        <f>VLOOKUP(A1993,'Medical Examinations'!$A$1:$L$2336,12,FALSE)</f>
        <v>Prediabetes</v>
      </c>
      <c r="L1993" t="str">
        <f>VLOOKUP(A1993,'Hospitalisation Details'!$A$1:$M$2344,12,FALSE)</f>
        <v>02-12-1994</v>
      </c>
      <c r="M1993">
        <f>VLOOKUP(A1993,'Hospitalisation Details'!$A$1:$M$2344,6,FALSE)</f>
        <v>3268.85</v>
      </c>
      <c r="N1993" t="str">
        <f>VLOOKUP(A1993,'Hospitalisation Details'!$A$1:$M$2344,7,FALSE)</f>
        <v>tier - 3</v>
      </c>
      <c r="O1993" t="str">
        <f>VLOOKUP(A1993,'Hospitalisation Details'!$A$1:$M$2344,8,FALSE)</f>
        <v>tier - 1</v>
      </c>
      <c r="P1993" t="str">
        <f>VLOOKUP(A1993,'Hospitalisation Details'!$A$1:$M$2344,9,FALSE)</f>
        <v>R1016</v>
      </c>
      <c r="Q1993">
        <f>VLOOKUP(A1993,'Hospitalisation Details'!$A$1:$M$2344,13,FALSE)</f>
        <v>28</v>
      </c>
    </row>
    <row r="1994" spans="1:17" ht="15.5" x14ac:dyDescent="0.35">
      <c r="A1994" s="21" t="s">
        <v>375</v>
      </c>
      <c r="B1994" t="str">
        <f>VLOOKUP('Customer Names'!A1994,'Customer Names'!$A$2:$C$2336,3,FALSE)</f>
        <v xml:space="preserve">  Norman H</v>
      </c>
      <c r="C1994">
        <f>VLOOKUP(A1994,'Medical Examinations'!$A$1:$L$2336,2, FALSE)</f>
        <v>20.399999999999999</v>
      </c>
      <c r="D1994">
        <f>VLOOKUP(A1994,'Medical Examinations'!$A$1:$L$2336,3,FALSE)</f>
        <v>4.83</v>
      </c>
      <c r="E1994" t="str">
        <f>VLOOKUP(A1994,'Medical Examinations'!$A$1:$L$2336,4,FALSE)</f>
        <v>No</v>
      </c>
      <c r="F1994" t="str">
        <f>VLOOKUP(A1994,'Medical Examinations'!$A$1:$L$2336,5,FALSE)</f>
        <v>No</v>
      </c>
      <c r="G1994" t="str">
        <f>VLOOKUP(A1994,'Medical Examinations'!$A$1:$L$2336,6,FALSE)</f>
        <v>No</v>
      </c>
      <c r="H1994" s="25">
        <f>VLOOKUP(A1994,'Medical Examinations'!$A$1:$L$2336,7,FALSE)</f>
        <v>0</v>
      </c>
      <c r="I1994" t="str">
        <f>VLOOKUP(A1994,'Medical Examinations'!$A$1:$L$2336,8,FALSE)</f>
        <v>No</v>
      </c>
      <c r="J1994" t="str">
        <f>VLOOKUP(A1994,'Medical Examinations'!$A$1:$L$2336,11,FALSE)</f>
        <v>Normal Weight</v>
      </c>
      <c r="K1994" t="str">
        <f>VLOOKUP(A1994,'Medical Examinations'!$A$1:$L$2336,12,FALSE)</f>
        <v>Normal</v>
      </c>
      <c r="L1994" t="str">
        <f>VLOOKUP(A1994,'Hospitalisation Details'!$A$1:$M$2344,12,FALSE)</f>
        <v>13-11-1991</v>
      </c>
      <c r="M1994">
        <f>VLOOKUP(A1994,'Hospitalisation Details'!$A$1:$M$2344,6,FALSE)</f>
        <v>3260.2</v>
      </c>
      <c r="N1994" t="str">
        <f>VLOOKUP(A1994,'Hospitalisation Details'!$A$1:$M$2344,7,FALSE)</f>
        <v>tier - 3</v>
      </c>
      <c r="O1994" t="str">
        <f>VLOOKUP(A1994,'Hospitalisation Details'!$A$1:$M$2344,8,FALSE)</f>
        <v>tier - 2</v>
      </c>
      <c r="P1994" t="str">
        <f>VLOOKUP(A1994,'Hospitalisation Details'!$A$1:$M$2344,9,FALSE)</f>
        <v>R1011</v>
      </c>
      <c r="Q1994">
        <f>VLOOKUP(A1994,'Hospitalisation Details'!$A$1:$M$2344,13,FALSE)</f>
        <v>31</v>
      </c>
    </row>
    <row r="1995" spans="1:17" ht="15.5" x14ac:dyDescent="0.35">
      <c r="A1995" s="21" t="s">
        <v>374</v>
      </c>
      <c r="B1995" t="str">
        <f>VLOOKUP('Customer Names'!A1995,'Customer Names'!$A$2:$C$2336,3,FALSE)</f>
        <v xml:space="preserve">  Susan</v>
      </c>
      <c r="C1995">
        <f>VLOOKUP(A1995,'Medical Examinations'!$A$1:$L$2336,2, FALSE)</f>
        <v>42.13</v>
      </c>
      <c r="D1995">
        <f>VLOOKUP(A1995,'Medical Examinations'!$A$1:$L$2336,3,FALSE)</f>
        <v>5.72</v>
      </c>
      <c r="E1995" t="str">
        <f>VLOOKUP(A1995,'Medical Examinations'!$A$1:$L$2336,4,FALSE)</f>
        <v>yes</v>
      </c>
      <c r="F1995" t="str">
        <f>VLOOKUP(A1995,'Medical Examinations'!$A$1:$L$2336,5,FALSE)</f>
        <v>No</v>
      </c>
      <c r="G1995" t="str">
        <f>VLOOKUP(A1995,'Medical Examinations'!$A$1:$L$2336,6,FALSE)</f>
        <v>Yes</v>
      </c>
      <c r="H1995" s="25">
        <f>VLOOKUP(A1995,'Medical Examinations'!$A$1:$L$2336,7,FALSE)</f>
        <v>1</v>
      </c>
      <c r="I1995" t="str">
        <f>VLOOKUP(A1995,'Medical Examinations'!$A$1:$L$2336,8,FALSE)</f>
        <v>No</v>
      </c>
      <c r="J1995" t="str">
        <f>VLOOKUP(A1995,'Medical Examinations'!$A$1:$L$2336,11,FALSE)</f>
        <v>Obesity</v>
      </c>
      <c r="K1995" t="str">
        <f>VLOOKUP(A1995,'Medical Examinations'!$A$1:$L$2336,12,FALSE)</f>
        <v>Prediabetes</v>
      </c>
      <c r="L1995" t="str">
        <f>VLOOKUP(A1995,'Hospitalisation Details'!$A$1:$M$2344,12,FALSE)</f>
        <v>02-09-1997</v>
      </c>
      <c r="M1995">
        <f>VLOOKUP(A1995,'Hospitalisation Details'!$A$1:$M$2344,6,FALSE)</f>
        <v>3238.44</v>
      </c>
      <c r="N1995" t="str">
        <f>VLOOKUP(A1995,'Hospitalisation Details'!$A$1:$M$2344,7,FALSE)</f>
        <v>tier - 2</v>
      </c>
      <c r="O1995" t="str">
        <f>VLOOKUP(A1995,'Hospitalisation Details'!$A$1:$M$2344,8,FALSE)</f>
        <v>tier - 3</v>
      </c>
      <c r="P1995" t="str">
        <f>VLOOKUP(A1995,'Hospitalisation Details'!$A$1:$M$2344,9,FALSE)</f>
        <v>R1013</v>
      </c>
      <c r="Q1995">
        <f>VLOOKUP(A1995,'Hospitalisation Details'!$A$1:$M$2344,13,FALSE)</f>
        <v>25</v>
      </c>
    </row>
    <row r="1996" spans="1:17" ht="15.5" x14ac:dyDescent="0.35">
      <c r="A1996" s="21" t="s">
        <v>373</v>
      </c>
      <c r="B1996" t="str">
        <f>VLOOKUP('Customer Names'!A1996,'Customer Names'!$A$2:$C$2336,3,FALSE)</f>
        <v xml:space="preserve">  Tatyana K</v>
      </c>
      <c r="C1996">
        <f>VLOOKUP(A1996,'Medical Examinations'!$A$1:$L$2336,2, FALSE)</f>
        <v>33.99</v>
      </c>
      <c r="D1996">
        <f>VLOOKUP(A1996,'Medical Examinations'!$A$1:$L$2336,3,FALSE)</f>
        <v>4.83</v>
      </c>
      <c r="E1996" t="str">
        <f>VLOOKUP(A1996,'Medical Examinations'!$A$1:$L$2336,4,FALSE)</f>
        <v>yes</v>
      </c>
      <c r="F1996" t="str">
        <f>VLOOKUP(A1996,'Medical Examinations'!$A$1:$L$2336,5,FALSE)</f>
        <v>No</v>
      </c>
      <c r="G1996" t="str">
        <f>VLOOKUP(A1996,'Medical Examinations'!$A$1:$L$2336,6,FALSE)</f>
        <v>Yes</v>
      </c>
      <c r="H1996" s="25">
        <f>VLOOKUP(A1996,'Medical Examinations'!$A$1:$L$2336,7,FALSE)</f>
        <v>1</v>
      </c>
      <c r="I1996" t="str">
        <f>VLOOKUP(A1996,'Medical Examinations'!$A$1:$L$2336,8,FALSE)</f>
        <v>No</v>
      </c>
      <c r="J1996" t="str">
        <f>VLOOKUP(A1996,'Medical Examinations'!$A$1:$L$2336,11,FALSE)</f>
        <v>Obesity</v>
      </c>
      <c r="K1996" t="str">
        <f>VLOOKUP(A1996,'Medical Examinations'!$A$1:$L$2336,12,FALSE)</f>
        <v>Normal</v>
      </c>
      <c r="L1996" t="str">
        <f>VLOOKUP(A1996,'Hospitalisation Details'!$A$1:$M$2344,12,FALSE)</f>
        <v>02-08-1997</v>
      </c>
      <c r="M1996">
        <f>VLOOKUP(A1996,'Hospitalisation Details'!$A$1:$M$2344,6,FALSE)</f>
        <v>3227.12</v>
      </c>
      <c r="N1996" t="str">
        <f>VLOOKUP(A1996,'Hospitalisation Details'!$A$1:$M$2344,7,FALSE)</f>
        <v>tier - 2</v>
      </c>
      <c r="O1996" t="str">
        <f>VLOOKUP(A1996,'Hospitalisation Details'!$A$1:$M$2344,8,FALSE)</f>
        <v>tier - 3</v>
      </c>
      <c r="P1996" t="str">
        <f>VLOOKUP(A1996,'Hospitalisation Details'!$A$1:$M$2344,9,FALSE)</f>
        <v>R1013</v>
      </c>
      <c r="Q1996">
        <f>VLOOKUP(A1996,'Hospitalisation Details'!$A$1:$M$2344,13,FALSE)</f>
        <v>26</v>
      </c>
    </row>
    <row r="1997" spans="1:17" ht="15.5" x14ac:dyDescent="0.35">
      <c r="A1997" s="21" t="s">
        <v>372</v>
      </c>
      <c r="B1997" t="str">
        <f>VLOOKUP('Customer Names'!A1997,'Customer Names'!$A$2:$C$2336,3,FALSE)</f>
        <v xml:space="preserve">  Chrissy</v>
      </c>
      <c r="C1997">
        <f>VLOOKUP(A1997,'Medical Examinations'!$A$1:$L$2336,2, FALSE)</f>
        <v>28.594999999999999</v>
      </c>
      <c r="D1997">
        <f>VLOOKUP(A1997,'Medical Examinations'!$A$1:$L$2336,3,FALSE)</f>
        <v>4.1399999999999997</v>
      </c>
      <c r="E1997" t="str">
        <f>VLOOKUP(A1997,'Medical Examinations'!$A$1:$L$2336,4,FALSE)</f>
        <v>yes</v>
      </c>
      <c r="F1997" t="str">
        <f>VLOOKUP(A1997,'Medical Examinations'!$A$1:$L$2336,5,FALSE)</f>
        <v>No</v>
      </c>
      <c r="G1997" t="str">
        <f>VLOOKUP(A1997,'Medical Examinations'!$A$1:$L$2336,6,FALSE)</f>
        <v>Yes</v>
      </c>
      <c r="H1997" s="25">
        <f>VLOOKUP(A1997,'Medical Examinations'!$A$1:$L$2336,7,FALSE)</f>
        <v>1</v>
      </c>
      <c r="I1997" t="str">
        <f>VLOOKUP(A1997,'Medical Examinations'!$A$1:$L$2336,8,FALSE)</f>
        <v>No</v>
      </c>
      <c r="J1997" t="str">
        <f>VLOOKUP(A1997,'Medical Examinations'!$A$1:$L$2336,11,FALSE)</f>
        <v>Over Weight</v>
      </c>
      <c r="K1997" t="str">
        <f>VLOOKUP(A1997,'Medical Examinations'!$A$1:$L$2336,12,FALSE)</f>
        <v>Normal</v>
      </c>
      <c r="L1997" t="str">
        <f>VLOOKUP(A1997,'Hospitalisation Details'!$A$1:$M$2344,12,FALSE)</f>
        <v>06-07-1997</v>
      </c>
      <c r="M1997">
        <f>VLOOKUP(A1997,'Hospitalisation Details'!$A$1:$M$2344,6,FALSE)</f>
        <v>3213.62</v>
      </c>
      <c r="N1997" t="str">
        <f>VLOOKUP(A1997,'Hospitalisation Details'!$A$1:$M$2344,7,FALSE)</f>
        <v>tier - 2</v>
      </c>
      <c r="O1997" t="str">
        <f>VLOOKUP(A1997,'Hospitalisation Details'!$A$1:$M$2344,8,FALSE)</f>
        <v>tier - 2</v>
      </c>
      <c r="P1997" t="str">
        <f>VLOOKUP(A1997,'Hospitalisation Details'!$A$1:$M$2344,9,FALSE)</f>
        <v>R1024</v>
      </c>
      <c r="Q1997">
        <f>VLOOKUP(A1997,'Hospitalisation Details'!$A$1:$M$2344,13,FALSE)</f>
        <v>26</v>
      </c>
    </row>
    <row r="1998" spans="1:17" ht="15.5" x14ac:dyDescent="0.35">
      <c r="A1998" s="21" t="s">
        <v>371</v>
      </c>
      <c r="B1998" t="str">
        <f>VLOOKUP('Customer Names'!A1998,'Customer Names'!$A$2:$C$2336,3,FALSE)</f>
        <v xml:space="preserve">  Carrie</v>
      </c>
      <c r="C1998">
        <f>VLOOKUP(A1998,'Medical Examinations'!$A$1:$L$2336,2, FALSE)</f>
        <v>20.8</v>
      </c>
      <c r="D1998">
        <f>VLOOKUP(A1998,'Medical Examinations'!$A$1:$L$2336,3,FALSE)</f>
        <v>4.07</v>
      </c>
      <c r="E1998" t="str">
        <f>VLOOKUP(A1998,'Medical Examinations'!$A$1:$L$2336,4,FALSE)</f>
        <v>yes</v>
      </c>
      <c r="F1998" t="str">
        <f>VLOOKUP(A1998,'Medical Examinations'!$A$1:$L$2336,5,FALSE)</f>
        <v>No</v>
      </c>
      <c r="G1998" t="str">
        <f>VLOOKUP(A1998,'Medical Examinations'!$A$1:$L$2336,6,FALSE)</f>
        <v>Yes</v>
      </c>
      <c r="H1998" s="25">
        <f>VLOOKUP(A1998,'Medical Examinations'!$A$1:$L$2336,7,FALSE)</f>
        <v>1</v>
      </c>
      <c r="I1998" t="str">
        <f>VLOOKUP(A1998,'Medical Examinations'!$A$1:$L$2336,8,FALSE)</f>
        <v>No</v>
      </c>
      <c r="J1998" t="str">
        <f>VLOOKUP(A1998,'Medical Examinations'!$A$1:$L$2336,11,FALSE)</f>
        <v>Normal Weight</v>
      </c>
      <c r="K1998" t="str">
        <f>VLOOKUP(A1998,'Medical Examinations'!$A$1:$L$2336,12,FALSE)</f>
        <v>Normal</v>
      </c>
      <c r="L1998" t="str">
        <f>VLOOKUP(A1998,'Hospitalisation Details'!$A$1:$M$2344,12,FALSE)</f>
        <v>22-12-1997</v>
      </c>
      <c r="M1998">
        <f>VLOOKUP(A1998,'Hospitalisation Details'!$A$1:$M$2344,6,FALSE)</f>
        <v>3208.79</v>
      </c>
      <c r="N1998" t="str">
        <f>VLOOKUP(A1998,'Hospitalisation Details'!$A$1:$M$2344,7,FALSE)</f>
        <v>tier - 2</v>
      </c>
      <c r="O1998" t="str">
        <f>VLOOKUP(A1998,'Hospitalisation Details'!$A$1:$M$2344,8,FALSE)</f>
        <v>tier - 3</v>
      </c>
      <c r="P1998" t="str">
        <f>VLOOKUP(A1998,'Hospitalisation Details'!$A$1:$M$2344,9,FALSE)</f>
        <v>R1011</v>
      </c>
      <c r="Q1998">
        <f>VLOOKUP(A1998,'Hospitalisation Details'!$A$1:$M$2344,13,FALSE)</f>
        <v>25</v>
      </c>
    </row>
    <row r="1999" spans="1:17" ht="15.5" x14ac:dyDescent="0.35">
      <c r="A1999" s="21" t="s">
        <v>370</v>
      </c>
      <c r="B1999" t="str">
        <f>VLOOKUP('Customer Names'!A1999,'Customer Names'!$A$2:$C$2336,3,FALSE)</f>
        <v xml:space="preserve">  Halle</v>
      </c>
      <c r="C1999">
        <f>VLOOKUP(A1999,'Medical Examinations'!$A$1:$L$2336,2, FALSE)</f>
        <v>23.465</v>
      </c>
      <c r="D1999">
        <f>VLOOKUP(A1999,'Medical Examinations'!$A$1:$L$2336,3,FALSE)</f>
        <v>6.26</v>
      </c>
      <c r="E1999" t="str">
        <f>VLOOKUP(A1999,'Medical Examinations'!$A$1:$L$2336,4,FALSE)</f>
        <v>yes</v>
      </c>
      <c r="F1999" t="str">
        <f>VLOOKUP(A1999,'Medical Examinations'!$A$1:$L$2336,5,FALSE)</f>
        <v>No</v>
      </c>
      <c r="G1999" t="str">
        <f>VLOOKUP(A1999,'Medical Examinations'!$A$1:$L$2336,6,FALSE)</f>
        <v>Yes</v>
      </c>
      <c r="H1999" s="25">
        <f>VLOOKUP(A1999,'Medical Examinations'!$A$1:$L$2336,7,FALSE)</f>
        <v>1</v>
      </c>
      <c r="I1999" t="str">
        <f>VLOOKUP(A1999,'Medical Examinations'!$A$1:$L$2336,8,FALSE)</f>
        <v>No</v>
      </c>
      <c r="J1999" t="str">
        <f>VLOOKUP(A1999,'Medical Examinations'!$A$1:$L$2336,11,FALSE)</f>
        <v>Normal Weight</v>
      </c>
      <c r="K1999" t="str">
        <f>VLOOKUP(A1999,'Medical Examinations'!$A$1:$L$2336,12,FALSE)</f>
        <v>Prediabetes</v>
      </c>
      <c r="L1999" t="str">
        <f>VLOOKUP(A1999,'Hospitalisation Details'!$A$1:$M$2344,12,FALSE)</f>
        <v>05-07-1997</v>
      </c>
      <c r="M1999">
        <f>VLOOKUP(A1999,'Hospitalisation Details'!$A$1:$M$2344,6,FALSE)</f>
        <v>3206.49</v>
      </c>
      <c r="N1999" t="str">
        <f>VLOOKUP(A1999,'Hospitalisation Details'!$A$1:$M$2344,7,FALSE)</f>
        <v>tier - 2</v>
      </c>
      <c r="O1999" t="str">
        <f>VLOOKUP(A1999,'Hospitalisation Details'!$A$1:$M$2344,8,FALSE)</f>
        <v>tier - 3</v>
      </c>
      <c r="P1999" t="str">
        <f>VLOOKUP(A1999,'Hospitalisation Details'!$A$1:$M$2344,9,FALSE)</f>
        <v>R1024</v>
      </c>
      <c r="Q1999">
        <f>VLOOKUP(A1999,'Hospitalisation Details'!$A$1:$M$2344,13,FALSE)</f>
        <v>26</v>
      </c>
    </row>
    <row r="2000" spans="1:17" ht="15.5" x14ac:dyDescent="0.35">
      <c r="A2000" s="21" t="s">
        <v>369</v>
      </c>
      <c r="B2000" t="str">
        <f>VLOOKUP('Customer Names'!A2000,'Customer Names'!$A$2:$C$2336,3,FALSE)</f>
        <v xml:space="preserve">  Carolyn</v>
      </c>
      <c r="C2000">
        <f>VLOOKUP(A2000,'Medical Examinations'!$A$1:$L$2336,2, FALSE)</f>
        <v>40.185000000000002</v>
      </c>
      <c r="D2000">
        <f>VLOOKUP(A2000,'Medical Examinations'!$A$1:$L$2336,3,FALSE)</f>
        <v>5.88</v>
      </c>
      <c r="E2000" t="str">
        <f>VLOOKUP(A2000,'Medical Examinations'!$A$1:$L$2336,4,FALSE)</f>
        <v>yes</v>
      </c>
      <c r="F2000" t="str">
        <f>VLOOKUP(A2000,'Medical Examinations'!$A$1:$L$2336,5,FALSE)</f>
        <v>No</v>
      </c>
      <c r="G2000" t="str">
        <f>VLOOKUP(A2000,'Medical Examinations'!$A$1:$L$2336,6,FALSE)</f>
        <v>No</v>
      </c>
      <c r="H2000" s="25">
        <f>VLOOKUP(A2000,'Medical Examinations'!$A$1:$L$2336,7,FALSE)</f>
        <v>0</v>
      </c>
      <c r="I2000" t="str">
        <f>VLOOKUP(A2000,'Medical Examinations'!$A$1:$L$2336,8,FALSE)</f>
        <v>No</v>
      </c>
      <c r="J2000" t="str">
        <f>VLOOKUP(A2000,'Medical Examinations'!$A$1:$L$2336,11,FALSE)</f>
        <v>Obesity</v>
      </c>
      <c r="K2000" t="str">
        <f>VLOOKUP(A2000,'Medical Examinations'!$A$1:$L$2336,12,FALSE)</f>
        <v>Prediabetes</v>
      </c>
      <c r="L2000" t="str">
        <f>VLOOKUP(A2000,'Hospitalisation Details'!$A$1:$M$2344,12,FALSE)</f>
        <v>11-10-1996</v>
      </c>
      <c r="M2000">
        <f>VLOOKUP(A2000,'Hospitalisation Details'!$A$1:$M$2344,6,FALSE)</f>
        <v>3201.25</v>
      </c>
      <c r="N2000" t="str">
        <f>VLOOKUP(A2000,'Hospitalisation Details'!$A$1:$M$2344,7,FALSE)</f>
        <v>tier - 2</v>
      </c>
      <c r="O2000" t="str">
        <f>VLOOKUP(A2000,'Hospitalisation Details'!$A$1:$M$2344,8,FALSE)</f>
        <v>tier - 3</v>
      </c>
      <c r="P2000" t="str">
        <f>VLOOKUP(A2000,'Hospitalisation Details'!$A$1:$M$2344,9,FALSE)</f>
        <v>R1012</v>
      </c>
      <c r="Q2000">
        <f>VLOOKUP(A2000,'Hospitalisation Details'!$A$1:$M$2344,13,FALSE)</f>
        <v>26</v>
      </c>
    </row>
    <row r="2001" spans="1:17" ht="15.5" x14ac:dyDescent="0.35">
      <c r="A2001" s="21" t="s">
        <v>368</v>
      </c>
      <c r="B2001" t="str">
        <f>VLOOKUP('Customer Names'!A2001,'Customer Names'!$A$2:$C$2336,3,FALSE)</f>
        <v xml:space="preserve">  Tara D</v>
      </c>
      <c r="C2001">
        <f>VLOOKUP(A2001,'Medical Examinations'!$A$1:$L$2336,2, FALSE)</f>
        <v>21.89</v>
      </c>
      <c r="D2001">
        <f>VLOOKUP(A2001,'Medical Examinations'!$A$1:$L$2336,3,FALSE)</f>
        <v>5.72</v>
      </c>
      <c r="E2001" t="str">
        <f>VLOOKUP(A2001,'Medical Examinations'!$A$1:$L$2336,4,FALSE)</f>
        <v>yes</v>
      </c>
      <c r="F2001" t="str">
        <f>VLOOKUP(A2001,'Medical Examinations'!$A$1:$L$2336,5,FALSE)</f>
        <v>No</v>
      </c>
      <c r="G2001" t="str">
        <f>VLOOKUP(A2001,'Medical Examinations'!$A$1:$L$2336,6,FALSE)</f>
        <v>No</v>
      </c>
      <c r="H2001" s="25">
        <f>VLOOKUP(A2001,'Medical Examinations'!$A$1:$L$2336,7,FALSE)</f>
        <v>0</v>
      </c>
      <c r="I2001" t="str">
        <f>VLOOKUP(A2001,'Medical Examinations'!$A$1:$L$2336,8,FALSE)</f>
        <v>No</v>
      </c>
      <c r="J2001" t="str">
        <f>VLOOKUP(A2001,'Medical Examinations'!$A$1:$L$2336,11,FALSE)</f>
        <v>Normal Weight</v>
      </c>
      <c r="K2001" t="str">
        <f>VLOOKUP(A2001,'Medical Examinations'!$A$1:$L$2336,12,FALSE)</f>
        <v>Prediabetes</v>
      </c>
      <c r="L2001" t="str">
        <f>VLOOKUP(A2001,'Hospitalisation Details'!$A$1:$M$2344,12,FALSE)</f>
        <v>02-09-2001</v>
      </c>
      <c r="M2001">
        <f>VLOOKUP(A2001,'Hospitalisation Details'!$A$1:$M$2344,6,FALSE)</f>
        <v>3180.51</v>
      </c>
      <c r="N2001" t="str">
        <f>VLOOKUP(A2001,'Hospitalisation Details'!$A$1:$M$2344,7,FALSE)</f>
        <v>tier - 2</v>
      </c>
      <c r="O2001" t="str">
        <f>VLOOKUP(A2001,'Hospitalisation Details'!$A$1:$M$2344,8,FALSE)</f>
        <v>tier - 2</v>
      </c>
      <c r="P2001" t="str">
        <f>VLOOKUP(A2001,'Hospitalisation Details'!$A$1:$M$2344,9,FALSE)</f>
        <v>R1013</v>
      </c>
      <c r="Q2001">
        <f>VLOOKUP(A2001,'Hospitalisation Details'!$A$1:$M$2344,13,FALSE)</f>
        <v>21</v>
      </c>
    </row>
    <row r="2002" spans="1:17" ht="15.5" x14ac:dyDescent="0.35">
      <c r="A2002" s="21" t="s">
        <v>367</v>
      </c>
      <c r="B2002" t="str">
        <f>VLOOKUP('Customer Names'!A2002,'Customer Names'!$A$2:$C$2336,3,FALSE)</f>
        <v xml:space="preserve">  Rasim M</v>
      </c>
      <c r="C2002">
        <f>VLOOKUP(A2002,'Medical Examinations'!$A$1:$L$2336,2, FALSE)</f>
        <v>29.34</v>
      </c>
      <c r="D2002">
        <f>VLOOKUP(A2002,'Medical Examinations'!$A$1:$L$2336,3,FALSE)</f>
        <v>6.09</v>
      </c>
      <c r="E2002" t="str">
        <f>VLOOKUP(A2002,'Medical Examinations'!$A$1:$L$2336,4,FALSE)</f>
        <v>yes</v>
      </c>
      <c r="F2002" t="str">
        <f>VLOOKUP(A2002,'Medical Examinations'!$A$1:$L$2336,5,FALSE)</f>
        <v>yes</v>
      </c>
      <c r="G2002" t="str">
        <f>VLOOKUP(A2002,'Medical Examinations'!$A$1:$L$2336,6,FALSE)</f>
        <v>No</v>
      </c>
      <c r="H2002" s="25">
        <f>VLOOKUP(A2002,'Medical Examinations'!$A$1:$L$2336,7,FALSE)</f>
        <v>2</v>
      </c>
      <c r="I2002" t="str">
        <f>VLOOKUP(A2002,'Medical Examinations'!$A$1:$L$2336,8,FALSE)</f>
        <v>No</v>
      </c>
      <c r="J2002" t="str">
        <f>VLOOKUP(A2002,'Medical Examinations'!$A$1:$L$2336,11,FALSE)</f>
        <v>Over Weight</v>
      </c>
      <c r="K2002" t="str">
        <f>VLOOKUP(A2002,'Medical Examinations'!$A$1:$L$2336,12,FALSE)</f>
        <v>Prediabetes</v>
      </c>
      <c r="L2002" t="str">
        <f>VLOOKUP(A2002,'Hospitalisation Details'!$A$1:$M$2344,12,FALSE)</f>
        <v>23-09-2000</v>
      </c>
      <c r="M2002">
        <f>VLOOKUP(A2002,'Hospitalisation Details'!$A$1:$M$2344,6,FALSE)</f>
        <v>3179.96</v>
      </c>
      <c r="N2002" t="str">
        <f>VLOOKUP(A2002,'Hospitalisation Details'!$A$1:$M$2344,7,FALSE)</f>
        <v>tier - 2</v>
      </c>
      <c r="O2002" t="str">
        <f>VLOOKUP(A2002,'Hospitalisation Details'!$A$1:$M$2344,8,FALSE)</f>
        <v>tier - 2</v>
      </c>
      <c r="P2002" t="str">
        <f>VLOOKUP(A2002,'Hospitalisation Details'!$A$1:$M$2344,9,FALSE)</f>
        <v>R1012</v>
      </c>
      <c r="Q2002">
        <f>VLOOKUP(A2002,'Hospitalisation Details'!$A$1:$M$2344,13,FALSE)</f>
        <v>22</v>
      </c>
    </row>
    <row r="2003" spans="1:17" ht="15.5" x14ac:dyDescent="0.35">
      <c r="A2003" s="21" t="s">
        <v>366</v>
      </c>
      <c r="B2003" t="str">
        <f>VLOOKUP('Customer Names'!A2003,'Customer Names'!$A$2:$C$2336,3,FALSE)</f>
        <v xml:space="preserve">  Dina</v>
      </c>
      <c r="C2003">
        <f>VLOOKUP(A2003,'Medical Examinations'!$A$1:$L$2336,2, FALSE)</f>
        <v>22.61</v>
      </c>
      <c r="D2003">
        <f>VLOOKUP(A2003,'Medical Examinations'!$A$1:$L$2336,3,FALSE)</f>
        <v>4.25</v>
      </c>
      <c r="E2003" t="str">
        <f>VLOOKUP(A2003,'Medical Examinations'!$A$1:$L$2336,4,FALSE)</f>
        <v>yes</v>
      </c>
      <c r="F2003" t="str">
        <f>VLOOKUP(A2003,'Medical Examinations'!$A$1:$L$2336,5,FALSE)</f>
        <v>No</v>
      </c>
      <c r="G2003" t="str">
        <f>VLOOKUP(A2003,'Medical Examinations'!$A$1:$L$2336,6,FALSE)</f>
        <v>No</v>
      </c>
      <c r="H2003" s="25">
        <f>VLOOKUP(A2003,'Medical Examinations'!$A$1:$L$2336,7,FALSE)</f>
        <v>0</v>
      </c>
      <c r="I2003" t="str">
        <f>VLOOKUP(A2003,'Medical Examinations'!$A$1:$L$2336,8,FALSE)</f>
        <v>No</v>
      </c>
      <c r="J2003" t="str">
        <f>VLOOKUP(A2003,'Medical Examinations'!$A$1:$L$2336,11,FALSE)</f>
        <v>Normal Weight</v>
      </c>
      <c r="K2003" t="str">
        <f>VLOOKUP(A2003,'Medical Examinations'!$A$1:$L$2336,12,FALSE)</f>
        <v>Normal</v>
      </c>
      <c r="L2003" t="str">
        <f>VLOOKUP(A2003,'Hospitalisation Details'!$A$1:$M$2344,12,FALSE)</f>
        <v>03-07-1996</v>
      </c>
      <c r="M2003">
        <f>VLOOKUP(A2003,'Hospitalisation Details'!$A$1:$M$2344,6,FALSE)</f>
        <v>3176.82</v>
      </c>
      <c r="N2003" t="str">
        <f>VLOOKUP(A2003,'Hospitalisation Details'!$A$1:$M$2344,7,FALSE)</f>
        <v>tier - 2</v>
      </c>
      <c r="O2003" t="str">
        <f>VLOOKUP(A2003,'Hospitalisation Details'!$A$1:$M$2344,8,FALSE)</f>
        <v>tier - 1</v>
      </c>
      <c r="P2003" t="str">
        <f>VLOOKUP(A2003,'Hospitalisation Details'!$A$1:$M$2344,9,FALSE)</f>
        <v>R1012</v>
      </c>
      <c r="Q2003">
        <f>VLOOKUP(A2003,'Hospitalisation Details'!$A$1:$M$2344,13,FALSE)</f>
        <v>27</v>
      </c>
    </row>
    <row r="2004" spans="1:17" ht="15.5" x14ac:dyDescent="0.35">
      <c r="A2004" s="21" t="s">
        <v>365</v>
      </c>
      <c r="B2004" t="str">
        <f>VLOOKUP('Customer Names'!A2004,'Customer Names'!$A$2:$C$2336,3,FALSE)</f>
        <v xml:space="preserve">  Lisa</v>
      </c>
      <c r="C2004">
        <f>VLOOKUP(A2004,'Medical Examinations'!$A$1:$L$2336,2, FALSE)</f>
        <v>22.23</v>
      </c>
      <c r="D2004">
        <f>VLOOKUP(A2004,'Medical Examinations'!$A$1:$L$2336,3,FALSE)</f>
        <v>6.09</v>
      </c>
      <c r="E2004" t="str">
        <f>VLOOKUP(A2004,'Medical Examinations'!$A$1:$L$2336,4,FALSE)</f>
        <v>yes</v>
      </c>
      <c r="F2004" t="str">
        <f>VLOOKUP(A2004,'Medical Examinations'!$A$1:$L$2336,5,FALSE)</f>
        <v>No</v>
      </c>
      <c r="G2004" t="str">
        <f>VLOOKUP(A2004,'Medical Examinations'!$A$1:$L$2336,6,FALSE)</f>
        <v>No</v>
      </c>
      <c r="H2004" s="25">
        <f>VLOOKUP(A2004,'Medical Examinations'!$A$1:$L$2336,7,FALSE)</f>
        <v>0</v>
      </c>
      <c r="I2004" t="str">
        <f>VLOOKUP(A2004,'Medical Examinations'!$A$1:$L$2336,8,FALSE)</f>
        <v>No</v>
      </c>
      <c r="J2004" t="str">
        <f>VLOOKUP(A2004,'Medical Examinations'!$A$1:$L$2336,11,FALSE)</f>
        <v>Normal Weight</v>
      </c>
      <c r="K2004" t="str">
        <f>VLOOKUP(A2004,'Medical Examinations'!$A$1:$L$2336,12,FALSE)</f>
        <v>Prediabetes</v>
      </c>
      <c r="L2004" t="str">
        <f>VLOOKUP(A2004,'Hospitalisation Details'!$A$1:$M$2344,12,FALSE)</f>
        <v>14-08-1996</v>
      </c>
      <c r="M2004">
        <f>VLOOKUP(A2004,'Hospitalisation Details'!$A$1:$M$2344,6,FALSE)</f>
        <v>3176.29</v>
      </c>
      <c r="N2004" t="str">
        <f>VLOOKUP(A2004,'Hospitalisation Details'!$A$1:$M$2344,7,FALSE)</f>
        <v>tier - 2</v>
      </c>
      <c r="O2004" t="str">
        <f>VLOOKUP(A2004,'Hospitalisation Details'!$A$1:$M$2344,8,FALSE)</f>
        <v>tier - 2</v>
      </c>
      <c r="P2004" t="str">
        <f>VLOOKUP(A2004,'Hospitalisation Details'!$A$1:$M$2344,9,FALSE)</f>
        <v>R1012</v>
      </c>
      <c r="Q2004">
        <f>VLOOKUP(A2004,'Hospitalisation Details'!$A$1:$M$2344,13,FALSE)</f>
        <v>26</v>
      </c>
    </row>
    <row r="2005" spans="1:17" ht="15.5" x14ac:dyDescent="0.35">
      <c r="A2005" s="21" t="s">
        <v>364</v>
      </c>
      <c r="B2005" t="str">
        <f>VLOOKUP('Customer Names'!A2005,'Customer Names'!$A$2:$C$2336,3,FALSE)</f>
        <v xml:space="preserve">  Caitrin</v>
      </c>
      <c r="C2005">
        <f>VLOOKUP(A2005,'Medical Examinations'!$A$1:$L$2336,2, FALSE)</f>
        <v>33.4</v>
      </c>
      <c r="D2005">
        <f>VLOOKUP(A2005,'Medical Examinations'!$A$1:$L$2336,3,FALSE)</f>
        <v>5.51</v>
      </c>
      <c r="E2005" t="str">
        <f>VLOOKUP(A2005,'Medical Examinations'!$A$1:$L$2336,4,FALSE)</f>
        <v>No</v>
      </c>
      <c r="F2005" t="str">
        <f>VLOOKUP(A2005,'Medical Examinations'!$A$1:$L$2336,5,FALSE)</f>
        <v>No</v>
      </c>
      <c r="G2005" t="str">
        <f>VLOOKUP(A2005,'Medical Examinations'!$A$1:$L$2336,6,FALSE)</f>
        <v>No</v>
      </c>
      <c r="H2005" s="25">
        <f>VLOOKUP(A2005,'Medical Examinations'!$A$1:$L$2336,7,FALSE)</f>
        <v>0</v>
      </c>
      <c r="I2005" t="str">
        <f>VLOOKUP(A2005,'Medical Examinations'!$A$1:$L$2336,8,FALSE)</f>
        <v>No</v>
      </c>
      <c r="J2005" t="str">
        <f>VLOOKUP(A2005,'Medical Examinations'!$A$1:$L$2336,11,FALSE)</f>
        <v>Obesity</v>
      </c>
      <c r="K2005" t="str">
        <f>VLOOKUP(A2005,'Medical Examinations'!$A$1:$L$2336,12,FALSE)</f>
        <v>Normal</v>
      </c>
      <c r="L2005" t="str">
        <f>VLOOKUP(A2005,'Hospitalisation Details'!$A$1:$M$2344,12,FALSE)</f>
        <v>06-07-1994</v>
      </c>
      <c r="M2005">
        <f>VLOOKUP(A2005,'Hospitalisation Details'!$A$1:$M$2344,6,FALSE)</f>
        <v>3172.02</v>
      </c>
      <c r="N2005" t="str">
        <f>VLOOKUP(A2005,'Hospitalisation Details'!$A$1:$M$2344,7,FALSE)</f>
        <v>tier - 2</v>
      </c>
      <c r="O2005" t="str">
        <f>VLOOKUP(A2005,'Hospitalisation Details'!$A$1:$M$2344,8,FALSE)</f>
        <v>tier - 1</v>
      </c>
      <c r="P2005" t="str">
        <f>VLOOKUP(A2005,'Hospitalisation Details'!$A$1:$M$2344,9,FALSE)</f>
        <v>R1011</v>
      </c>
      <c r="Q2005">
        <f>VLOOKUP(A2005,'Hospitalisation Details'!$A$1:$M$2344,13,FALSE)</f>
        <v>29</v>
      </c>
    </row>
    <row r="2006" spans="1:17" ht="15.5" x14ac:dyDescent="0.35">
      <c r="A2006" s="21" t="s">
        <v>363</v>
      </c>
      <c r="B2006" t="str">
        <f>VLOOKUP('Customer Names'!A2006,'Customer Names'!$A$2:$C$2336,3,FALSE)</f>
        <v xml:space="preserve">  Adriana S</v>
      </c>
      <c r="C2006">
        <f>VLOOKUP(A2006,'Medical Examinations'!$A$1:$L$2336,2, FALSE)</f>
        <v>33.11</v>
      </c>
      <c r="D2006">
        <f>VLOOKUP(A2006,'Medical Examinations'!$A$1:$L$2336,3,FALSE)</f>
        <v>5.63</v>
      </c>
      <c r="E2006" t="str">
        <f>VLOOKUP(A2006,'Medical Examinations'!$A$1:$L$2336,4,FALSE)</f>
        <v>No</v>
      </c>
      <c r="F2006" t="str">
        <f>VLOOKUP(A2006,'Medical Examinations'!$A$1:$L$2336,5,FALSE)</f>
        <v>No</v>
      </c>
      <c r="G2006" t="str">
        <f>VLOOKUP(A2006,'Medical Examinations'!$A$1:$L$2336,6,FALSE)</f>
        <v>No</v>
      </c>
      <c r="H2006" s="25">
        <f>VLOOKUP(A2006,'Medical Examinations'!$A$1:$L$2336,7,FALSE)</f>
        <v>0</v>
      </c>
      <c r="I2006" t="str">
        <f>VLOOKUP(A2006,'Medical Examinations'!$A$1:$L$2336,8,FALSE)</f>
        <v>No</v>
      </c>
      <c r="J2006" t="str">
        <f>VLOOKUP(A2006,'Medical Examinations'!$A$1:$L$2336,11,FALSE)</f>
        <v>Obesity</v>
      </c>
      <c r="K2006" t="str">
        <f>VLOOKUP(A2006,'Medical Examinations'!$A$1:$L$2336,12,FALSE)</f>
        <v>Normal</v>
      </c>
      <c r="L2006" t="str">
        <f>VLOOKUP(A2006,'Hospitalisation Details'!$A$1:$M$2344,12,FALSE)</f>
        <v>25-10-1994</v>
      </c>
      <c r="M2006">
        <f>VLOOKUP(A2006,'Hospitalisation Details'!$A$1:$M$2344,6,FALSE)</f>
        <v>3171.61</v>
      </c>
      <c r="N2006" t="str">
        <f>VLOOKUP(A2006,'Hospitalisation Details'!$A$1:$M$2344,7,FALSE)</f>
        <v>tier - 2</v>
      </c>
      <c r="O2006" t="str">
        <f>VLOOKUP(A2006,'Hospitalisation Details'!$A$1:$M$2344,8,FALSE)</f>
        <v>tier - 3</v>
      </c>
      <c r="P2006" t="str">
        <f>VLOOKUP(A2006,'Hospitalisation Details'!$A$1:$M$2344,9,FALSE)</f>
        <v>R1013</v>
      </c>
      <c r="Q2006">
        <f>VLOOKUP(A2006,'Hospitalisation Details'!$A$1:$M$2344,13,FALSE)</f>
        <v>28</v>
      </c>
    </row>
    <row r="2007" spans="1:17" ht="15.5" x14ac:dyDescent="0.35">
      <c r="A2007" s="21" t="s">
        <v>362</v>
      </c>
      <c r="B2007" t="str">
        <f>VLOOKUP('Customer Names'!A2007,'Customer Names'!$A$2:$C$2336,3,FALSE)</f>
        <v xml:space="preserve">  Megan</v>
      </c>
      <c r="C2007">
        <f>VLOOKUP(A2007,'Medical Examinations'!$A$1:$L$2336,2, FALSE)</f>
        <v>16.815000000000001</v>
      </c>
      <c r="D2007">
        <f>VLOOKUP(A2007,'Medical Examinations'!$A$1:$L$2336,3,FALSE)</f>
        <v>5.29</v>
      </c>
      <c r="E2007" t="str">
        <f>VLOOKUP(A2007,'Medical Examinations'!$A$1:$L$2336,4,FALSE)</f>
        <v>yes</v>
      </c>
      <c r="F2007" t="str">
        <f>VLOOKUP(A2007,'Medical Examinations'!$A$1:$L$2336,5,FALSE)</f>
        <v>No</v>
      </c>
      <c r="G2007" t="str">
        <f>VLOOKUP(A2007,'Medical Examinations'!$A$1:$L$2336,6,FALSE)</f>
        <v>No</v>
      </c>
      <c r="H2007" s="25">
        <f>VLOOKUP(A2007,'Medical Examinations'!$A$1:$L$2336,7,FALSE)</f>
        <v>0</v>
      </c>
      <c r="I2007" t="str">
        <f>VLOOKUP(A2007,'Medical Examinations'!$A$1:$L$2336,8,FALSE)</f>
        <v>No</v>
      </c>
      <c r="J2007" t="str">
        <f>VLOOKUP(A2007,'Medical Examinations'!$A$1:$L$2336,11,FALSE)</f>
        <v>Underweight</v>
      </c>
      <c r="K2007" t="str">
        <f>VLOOKUP(A2007,'Medical Examinations'!$A$1:$L$2336,12,FALSE)</f>
        <v>Normal</v>
      </c>
      <c r="L2007" t="str">
        <f>VLOOKUP(A2007,'Hospitalisation Details'!$A$1:$M$2344,12,FALSE)</f>
        <v>29-08-2001</v>
      </c>
      <c r="M2007">
        <f>VLOOKUP(A2007,'Hospitalisation Details'!$A$1:$M$2344,6,FALSE)</f>
        <v>3167.46</v>
      </c>
      <c r="N2007" t="str">
        <f>VLOOKUP(A2007,'Hospitalisation Details'!$A$1:$M$2344,7,FALSE)</f>
        <v>tier - 2</v>
      </c>
      <c r="O2007" t="str">
        <f>VLOOKUP(A2007,'Hospitalisation Details'!$A$1:$M$2344,8,FALSE)</f>
        <v>tier - 3</v>
      </c>
      <c r="P2007" t="str">
        <f>VLOOKUP(A2007,'Hospitalisation Details'!$A$1:$M$2344,9,FALSE)</f>
        <v>R1024</v>
      </c>
      <c r="Q2007">
        <f>VLOOKUP(A2007,'Hospitalisation Details'!$A$1:$M$2344,13,FALSE)</f>
        <v>21</v>
      </c>
    </row>
    <row r="2008" spans="1:17" ht="15.5" x14ac:dyDescent="0.35">
      <c r="A2008" s="21" t="s">
        <v>361</v>
      </c>
      <c r="B2008" t="str">
        <f>VLOOKUP('Customer Names'!A2008,'Customer Names'!$A$2:$C$2336,3,FALSE)</f>
        <v xml:space="preserve">  Kristen M</v>
      </c>
      <c r="C2008">
        <f>VLOOKUP(A2008,'Medical Examinations'!$A$1:$L$2336,2, FALSE)</f>
        <v>25.61</v>
      </c>
      <c r="D2008">
        <f>VLOOKUP(A2008,'Medical Examinations'!$A$1:$L$2336,3,FALSE)</f>
        <v>4</v>
      </c>
      <c r="E2008" t="str">
        <f>VLOOKUP(A2008,'Medical Examinations'!$A$1:$L$2336,4,FALSE)</f>
        <v>No</v>
      </c>
      <c r="F2008" t="str">
        <f>VLOOKUP(A2008,'Medical Examinations'!$A$1:$L$2336,5,FALSE)</f>
        <v>No</v>
      </c>
      <c r="G2008" t="str">
        <f>VLOOKUP(A2008,'Medical Examinations'!$A$1:$L$2336,6,FALSE)</f>
        <v>Yes</v>
      </c>
      <c r="H2008" s="25">
        <f>VLOOKUP(A2008,'Medical Examinations'!$A$1:$L$2336,7,FALSE)</f>
        <v>1</v>
      </c>
      <c r="I2008" t="str">
        <f>VLOOKUP(A2008,'Medical Examinations'!$A$1:$L$2336,8,FALSE)</f>
        <v>No</v>
      </c>
      <c r="J2008" t="str">
        <f>VLOOKUP(A2008,'Medical Examinations'!$A$1:$L$2336,11,FALSE)</f>
        <v>Over Weight</v>
      </c>
      <c r="K2008" t="str">
        <f>VLOOKUP(A2008,'Medical Examinations'!$A$1:$L$2336,12,FALSE)</f>
        <v>Normal</v>
      </c>
      <c r="L2008" t="str">
        <f>VLOOKUP(A2008,'Hospitalisation Details'!$A$1:$M$2344,12,FALSE)</f>
        <v>25-09-1993</v>
      </c>
      <c r="M2008">
        <f>VLOOKUP(A2008,'Hospitalisation Details'!$A$1:$M$2344,6,FALSE)</f>
        <v>3162.02</v>
      </c>
      <c r="N2008" t="str">
        <f>VLOOKUP(A2008,'Hospitalisation Details'!$A$1:$M$2344,7,FALSE)</f>
        <v>tier - 2</v>
      </c>
      <c r="O2008" t="str">
        <f>VLOOKUP(A2008,'Hospitalisation Details'!$A$1:$M$2344,8,FALSE)</f>
        <v>tier - 3</v>
      </c>
      <c r="P2008" t="str">
        <f>VLOOKUP(A2008,'Hospitalisation Details'!$A$1:$M$2344,9,FALSE)</f>
        <v>R1013</v>
      </c>
      <c r="Q2008">
        <f>VLOOKUP(A2008,'Hospitalisation Details'!$A$1:$M$2344,13,FALSE)</f>
        <v>29</v>
      </c>
    </row>
    <row r="2009" spans="1:17" ht="15.5" x14ac:dyDescent="0.35">
      <c r="A2009" s="21" t="s">
        <v>360</v>
      </c>
      <c r="B2009" t="str">
        <f>VLOOKUP('Customer Names'!A2009,'Customer Names'!$A$2:$C$2336,3,FALSE)</f>
        <v xml:space="preserve">  Alix</v>
      </c>
      <c r="C2009">
        <f>VLOOKUP(A2009,'Medical Examinations'!$A$1:$L$2336,2, FALSE)</f>
        <v>25.8</v>
      </c>
      <c r="D2009">
        <f>VLOOKUP(A2009,'Medical Examinations'!$A$1:$L$2336,3,FALSE)</f>
        <v>5.49</v>
      </c>
      <c r="E2009" t="str">
        <f>VLOOKUP(A2009,'Medical Examinations'!$A$1:$L$2336,4,FALSE)</f>
        <v>No</v>
      </c>
      <c r="F2009" t="str">
        <f>VLOOKUP(A2009,'Medical Examinations'!$A$1:$L$2336,5,FALSE)</f>
        <v>No</v>
      </c>
      <c r="G2009" t="str">
        <f>VLOOKUP(A2009,'Medical Examinations'!$A$1:$L$2336,6,FALSE)</f>
        <v>No</v>
      </c>
      <c r="H2009" s="25">
        <f>VLOOKUP(A2009,'Medical Examinations'!$A$1:$L$2336,7,FALSE)</f>
        <v>0</v>
      </c>
      <c r="I2009" t="str">
        <f>VLOOKUP(A2009,'Medical Examinations'!$A$1:$L$2336,8,FALSE)</f>
        <v>No</v>
      </c>
      <c r="J2009" t="str">
        <f>VLOOKUP(A2009,'Medical Examinations'!$A$1:$L$2336,11,FALSE)</f>
        <v>Over Weight</v>
      </c>
      <c r="K2009" t="str">
        <f>VLOOKUP(A2009,'Medical Examinations'!$A$1:$L$2336,12,FALSE)</f>
        <v>Normal</v>
      </c>
      <c r="L2009" t="str">
        <f>VLOOKUP(A2009,'Hospitalisation Details'!$A$1:$M$2344,12,FALSE)</f>
        <v>10-07-1994</v>
      </c>
      <c r="M2009">
        <f>VLOOKUP(A2009,'Hospitalisation Details'!$A$1:$M$2344,6,FALSE)</f>
        <v>3161.45</v>
      </c>
      <c r="N2009" t="str">
        <f>VLOOKUP(A2009,'Hospitalisation Details'!$A$1:$M$2344,7,FALSE)</f>
        <v>tier - 2</v>
      </c>
      <c r="O2009" t="str">
        <f>VLOOKUP(A2009,'Hospitalisation Details'!$A$1:$M$2344,8,FALSE)</f>
        <v>tier - 1</v>
      </c>
      <c r="P2009" t="str">
        <f>VLOOKUP(A2009,'Hospitalisation Details'!$A$1:$M$2344,9,FALSE)</f>
        <v>R1011</v>
      </c>
      <c r="Q2009">
        <f>VLOOKUP(A2009,'Hospitalisation Details'!$A$1:$M$2344,13,FALSE)</f>
        <v>29</v>
      </c>
    </row>
    <row r="2010" spans="1:17" ht="15.5" x14ac:dyDescent="0.35">
      <c r="A2010" s="21" t="s">
        <v>359</v>
      </c>
      <c r="B2010" t="str">
        <f>VLOOKUP('Customer Names'!A2010,'Customer Names'!$A$2:$C$2336,3,FALSE)</f>
        <v xml:space="preserve">  Kakushin</v>
      </c>
      <c r="C2010">
        <f>VLOOKUP(A2010,'Medical Examinations'!$A$1:$L$2336,2, FALSE)</f>
        <v>27.39</v>
      </c>
      <c r="D2010">
        <f>VLOOKUP(A2010,'Medical Examinations'!$A$1:$L$2336,3,FALSE)</f>
        <v>5.34</v>
      </c>
      <c r="E2010" t="str">
        <f>VLOOKUP(A2010,'Medical Examinations'!$A$1:$L$2336,4,FALSE)</f>
        <v>No</v>
      </c>
      <c r="F2010" t="str">
        <f>VLOOKUP(A2010,'Medical Examinations'!$A$1:$L$2336,5,FALSE)</f>
        <v>No</v>
      </c>
      <c r="G2010" t="str">
        <f>VLOOKUP(A2010,'Medical Examinations'!$A$1:$L$2336,6,FALSE)</f>
        <v>No</v>
      </c>
      <c r="H2010" s="25">
        <f>VLOOKUP(A2010,'Medical Examinations'!$A$1:$L$2336,7,FALSE)</f>
        <v>0</v>
      </c>
      <c r="I2010" t="str">
        <f>VLOOKUP(A2010,'Medical Examinations'!$A$1:$L$2336,8,FALSE)</f>
        <v>No</v>
      </c>
      <c r="J2010" t="str">
        <f>VLOOKUP(A2010,'Medical Examinations'!$A$1:$L$2336,11,FALSE)</f>
        <v>Over Weight</v>
      </c>
      <c r="K2010" t="str">
        <f>VLOOKUP(A2010,'Medical Examinations'!$A$1:$L$2336,12,FALSE)</f>
        <v>Normal</v>
      </c>
      <c r="L2010" t="str">
        <f>VLOOKUP(A2010,'Hospitalisation Details'!$A$1:$M$2344,12,FALSE)</f>
        <v>25-06-1999</v>
      </c>
      <c r="M2010">
        <f>VLOOKUP(A2010,'Hospitalisation Details'!$A$1:$M$2344,6,FALSE)</f>
        <v>3128.35</v>
      </c>
      <c r="N2010" t="str">
        <f>VLOOKUP(A2010,'Hospitalisation Details'!$A$1:$M$2344,7,FALSE)</f>
        <v>tier - 2</v>
      </c>
      <c r="O2010" t="str">
        <f>VLOOKUP(A2010,'Hospitalisation Details'!$A$1:$M$2344,8,FALSE)</f>
        <v>tier - 3</v>
      </c>
      <c r="P2010" t="str">
        <f>VLOOKUP(A2010,'Hospitalisation Details'!$A$1:$M$2344,9,FALSE)</f>
        <v>R1021</v>
      </c>
      <c r="Q2010">
        <f>VLOOKUP(A2010,'Hospitalisation Details'!$A$1:$M$2344,13,FALSE)</f>
        <v>24</v>
      </c>
    </row>
    <row r="2011" spans="1:17" ht="15.5" x14ac:dyDescent="0.35">
      <c r="A2011" s="21" t="s">
        <v>358</v>
      </c>
      <c r="B2011" t="str">
        <f>VLOOKUP('Customer Names'!A2011,'Customer Names'!$A$2:$C$2336,3,FALSE)</f>
        <v xml:space="preserve">  Michael J</v>
      </c>
      <c r="C2011">
        <f>VLOOKUP(A2011,'Medical Examinations'!$A$1:$L$2336,2, FALSE)</f>
        <v>17.03</v>
      </c>
      <c r="D2011">
        <f>VLOOKUP(A2011,'Medical Examinations'!$A$1:$L$2336,3,FALSE)</f>
        <v>4.12</v>
      </c>
      <c r="E2011" t="str">
        <f>VLOOKUP(A2011,'Medical Examinations'!$A$1:$L$2336,4,FALSE)</f>
        <v>No</v>
      </c>
      <c r="F2011" t="str">
        <f>VLOOKUP(A2011,'Medical Examinations'!$A$1:$L$2336,5,FALSE)</f>
        <v>No</v>
      </c>
      <c r="G2011" t="str">
        <f>VLOOKUP(A2011,'Medical Examinations'!$A$1:$L$2336,6,FALSE)</f>
        <v>No</v>
      </c>
      <c r="H2011" s="25">
        <f>VLOOKUP(A2011,'Medical Examinations'!$A$1:$L$2336,7,FALSE)</f>
        <v>1</v>
      </c>
      <c r="I2011" t="str">
        <f>VLOOKUP(A2011,'Medical Examinations'!$A$1:$L$2336,8,FALSE)</f>
        <v>No</v>
      </c>
      <c r="J2011" t="str">
        <f>VLOOKUP(A2011,'Medical Examinations'!$A$1:$L$2336,11,FALSE)</f>
        <v>Underweight</v>
      </c>
      <c r="K2011" t="str">
        <f>VLOOKUP(A2011,'Medical Examinations'!$A$1:$L$2336,12,FALSE)</f>
        <v>Normal</v>
      </c>
      <c r="L2011" t="str">
        <f>VLOOKUP(A2011,'Hospitalisation Details'!$A$1:$M$2344,12,FALSE)</f>
        <v>01-08-1987</v>
      </c>
      <c r="M2011">
        <f>VLOOKUP(A2011,'Hospitalisation Details'!$A$1:$M$2344,6,FALSE)</f>
        <v>3088.06</v>
      </c>
      <c r="N2011" t="str">
        <f>VLOOKUP(A2011,'Hospitalisation Details'!$A$1:$M$2344,7,FALSE)</f>
        <v>tier - 2</v>
      </c>
      <c r="O2011" t="str">
        <f>VLOOKUP(A2011,'Hospitalisation Details'!$A$1:$M$2344,8,FALSE)</f>
        <v>tier - 2</v>
      </c>
      <c r="P2011" t="str">
        <f>VLOOKUP(A2011,'Hospitalisation Details'!$A$1:$M$2344,9,FALSE)</f>
        <v>R1013</v>
      </c>
      <c r="Q2011">
        <f>VLOOKUP(A2011,'Hospitalisation Details'!$A$1:$M$2344,13,FALSE)</f>
        <v>36</v>
      </c>
    </row>
    <row r="2012" spans="1:17" ht="15.5" x14ac:dyDescent="0.35">
      <c r="A2012" s="21" t="s">
        <v>357</v>
      </c>
      <c r="B2012" t="str">
        <f>VLOOKUP('Customer Names'!A2012,'Customer Names'!$A$2:$C$2336,3,FALSE)</f>
        <v xml:space="preserve">  Bradley</v>
      </c>
      <c r="C2012">
        <f>VLOOKUP(A2012,'Medical Examinations'!$A$1:$L$2336,2, FALSE)</f>
        <v>23.75</v>
      </c>
      <c r="D2012">
        <f>VLOOKUP(A2012,'Medical Examinations'!$A$1:$L$2336,3,FALSE)</f>
        <v>5.49</v>
      </c>
      <c r="E2012" t="str">
        <f>VLOOKUP(A2012,'Medical Examinations'!$A$1:$L$2336,4,FALSE)</f>
        <v>yes</v>
      </c>
      <c r="F2012" t="str">
        <f>VLOOKUP(A2012,'Medical Examinations'!$A$1:$L$2336,5,FALSE)</f>
        <v>No</v>
      </c>
      <c r="G2012" t="str">
        <f>VLOOKUP(A2012,'Medical Examinations'!$A$1:$L$2336,6,FALSE)</f>
        <v>No</v>
      </c>
      <c r="H2012" s="25">
        <f>VLOOKUP(A2012,'Medical Examinations'!$A$1:$L$2336,7,FALSE)</f>
        <v>0</v>
      </c>
      <c r="I2012" t="str">
        <f>VLOOKUP(A2012,'Medical Examinations'!$A$1:$L$2336,8,FALSE)</f>
        <v>No</v>
      </c>
      <c r="J2012" t="str">
        <f>VLOOKUP(A2012,'Medical Examinations'!$A$1:$L$2336,11,FALSE)</f>
        <v>Normal Weight</v>
      </c>
      <c r="K2012" t="str">
        <f>VLOOKUP(A2012,'Medical Examinations'!$A$1:$L$2336,12,FALSE)</f>
        <v>Normal</v>
      </c>
      <c r="L2012" t="str">
        <f>VLOOKUP(A2012,'Hospitalisation Details'!$A$1:$M$2344,12,FALSE)</f>
        <v>13-10-2001</v>
      </c>
      <c r="M2012">
        <f>VLOOKUP(A2012,'Hospitalisation Details'!$A$1:$M$2344,6,FALSE)</f>
        <v>3077.1</v>
      </c>
      <c r="N2012" t="str">
        <f>VLOOKUP(A2012,'Hospitalisation Details'!$A$1:$M$2344,7,FALSE)</f>
        <v>tier - 2</v>
      </c>
      <c r="O2012" t="str">
        <f>VLOOKUP(A2012,'Hospitalisation Details'!$A$1:$M$2344,8,FALSE)</f>
        <v>tier - 1</v>
      </c>
      <c r="P2012" t="str">
        <f>VLOOKUP(A2012,'Hospitalisation Details'!$A$1:$M$2344,9,FALSE)</f>
        <v>R1012</v>
      </c>
      <c r="Q2012">
        <f>VLOOKUP(A2012,'Hospitalisation Details'!$A$1:$M$2344,13,FALSE)</f>
        <v>21</v>
      </c>
    </row>
    <row r="2013" spans="1:17" ht="15.5" x14ac:dyDescent="0.35">
      <c r="A2013" s="21" t="s">
        <v>355</v>
      </c>
      <c r="B2013" t="str">
        <f>VLOOKUP('Customer Names'!A2013,'Customer Names'!$A$2:$C$2336,3,FALSE)</f>
        <v xml:space="preserve">  Matt</v>
      </c>
      <c r="C2013">
        <f>VLOOKUP(A2013,'Medical Examinations'!$A$1:$L$2336,2, FALSE)</f>
        <v>26.03</v>
      </c>
      <c r="D2013">
        <f>VLOOKUP(A2013,'Medical Examinations'!$A$1:$L$2336,3,FALSE)</f>
        <v>5.1100000000000003</v>
      </c>
      <c r="E2013" t="str">
        <f>VLOOKUP(A2013,'Medical Examinations'!$A$1:$L$2336,4,FALSE)</f>
        <v>yes</v>
      </c>
      <c r="F2013" t="str">
        <f>VLOOKUP(A2013,'Medical Examinations'!$A$1:$L$2336,5,FALSE)</f>
        <v>No</v>
      </c>
      <c r="G2013" t="str">
        <f>VLOOKUP(A2013,'Medical Examinations'!$A$1:$L$2336,6,FALSE)</f>
        <v>No</v>
      </c>
      <c r="H2013" s="25">
        <f>VLOOKUP(A2013,'Medical Examinations'!$A$1:$L$2336,7,FALSE)</f>
        <v>1</v>
      </c>
      <c r="I2013" t="str">
        <f>VLOOKUP(A2013,'Medical Examinations'!$A$1:$L$2336,8,FALSE)</f>
        <v>No</v>
      </c>
      <c r="J2013" t="str">
        <f>VLOOKUP(A2013,'Medical Examinations'!$A$1:$L$2336,11,FALSE)</f>
        <v>Over Weight</v>
      </c>
      <c r="K2013" t="str">
        <f>VLOOKUP(A2013,'Medical Examinations'!$A$1:$L$2336,12,FALSE)</f>
        <v>Normal</v>
      </c>
      <c r="L2013" t="str">
        <f>VLOOKUP(A2013,'Hospitalisation Details'!$A$1:$M$2344,12,FALSE)</f>
        <v>10-09-1995</v>
      </c>
      <c r="M2013">
        <f>VLOOKUP(A2013,'Hospitalisation Details'!$A$1:$M$2344,6,FALSE)</f>
        <v>3070.81</v>
      </c>
      <c r="N2013" t="str">
        <f>VLOOKUP(A2013,'Hospitalisation Details'!$A$1:$M$2344,7,FALSE)</f>
        <v>tier - 3</v>
      </c>
      <c r="O2013" t="str">
        <f>VLOOKUP(A2013,'Hospitalisation Details'!$A$1:$M$2344,8,FALSE)</f>
        <v>tier - 1</v>
      </c>
      <c r="P2013" t="str">
        <f>VLOOKUP(A2013,'Hospitalisation Details'!$A$1:$M$2344,9,FALSE)</f>
        <v>R1017</v>
      </c>
      <c r="Q2013">
        <f>VLOOKUP(A2013,'Hospitalisation Details'!$A$1:$M$2344,13,FALSE)</f>
        <v>27</v>
      </c>
    </row>
    <row r="2014" spans="1:17" ht="15.5" x14ac:dyDescent="0.35">
      <c r="A2014" s="21" t="s">
        <v>354</v>
      </c>
      <c r="B2014" t="str">
        <f>VLOOKUP('Customer Names'!A2014,'Customer Names'!$A$2:$C$2336,3,FALSE)</f>
        <v xml:space="preserve">  Amanda C</v>
      </c>
      <c r="C2014">
        <f>VLOOKUP(A2014,'Medical Examinations'!$A$1:$L$2336,2, FALSE)</f>
        <v>16.079999999999998</v>
      </c>
      <c r="D2014">
        <f>VLOOKUP(A2014,'Medical Examinations'!$A$1:$L$2336,3,FALSE)</f>
        <v>5.94</v>
      </c>
      <c r="E2014" t="str">
        <f>VLOOKUP(A2014,'Medical Examinations'!$A$1:$L$2336,4,FALSE)</f>
        <v>No</v>
      </c>
      <c r="F2014" t="str">
        <f>VLOOKUP(A2014,'Medical Examinations'!$A$1:$L$2336,5,FALSE)</f>
        <v>No</v>
      </c>
      <c r="G2014" t="str">
        <f>VLOOKUP(A2014,'Medical Examinations'!$A$1:$L$2336,6,FALSE)</f>
        <v>No</v>
      </c>
      <c r="H2014" s="25">
        <f>VLOOKUP(A2014,'Medical Examinations'!$A$1:$L$2336,7,FALSE)</f>
        <v>0</v>
      </c>
      <c r="I2014" t="str">
        <f>VLOOKUP(A2014,'Medical Examinations'!$A$1:$L$2336,8,FALSE)</f>
        <v>No</v>
      </c>
      <c r="J2014" t="str">
        <f>VLOOKUP(A2014,'Medical Examinations'!$A$1:$L$2336,11,FALSE)</f>
        <v>Underweight</v>
      </c>
      <c r="K2014" t="str">
        <f>VLOOKUP(A2014,'Medical Examinations'!$A$1:$L$2336,12,FALSE)</f>
        <v>Prediabetes</v>
      </c>
      <c r="L2014" t="str">
        <f>VLOOKUP(A2014,'Hospitalisation Details'!$A$1:$M$2344,12,FALSE)</f>
        <v>01-10-1989</v>
      </c>
      <c r="M2014">
        <f>VLOOKUP(A2014,'Hospitalisation Details'!$A$1:$M$2344,6,FALSE)</f>
        <v>3065.49</v>
      </c>
      <c r="N2014" t="str">
        <f>VLOOKUP(A2014,'Hospitalisation Details'!$A$1:$M$2344,7,FALSE)</f>
        <v>tier - 2</v>
      </c>
      <c r="O2014" t="str">
        <f>VLOOKUP(A2014,'Hospitalisation Details'!$A$1:$M$2344,8,FALSE)</f>
        <v>tier - 1</v>
      </c>
      <c r="P2014" t="str">
        <f>VLOOKUP(A2014,'Hospitalisation Details'!$A$1:$M$2344,9,FALSE)</f>
        <v>R1012</v>
      </c>
      <c r="Q2014">
        <f>VLOOKUP(A2014,'Hospitalisation Details'!$A$1:$M$2344,13,FALSE)</f>
        <v>33</v>
      </c>
    </row>
    <row r="2015" spans="1:17" ht="15.5" x14ac:dyDescent="0.35">
      <c r="A2015" s="21" t="s">
        <v>353</v>
      </c>
      <c r="B2015" t="str">
        <f>VLOOKUP('Customer Names'!A2015,'Customer Names'!$A$2:$C$2336,3,FALSE)</f>
        <v xml:space="preserve">  Valur</v>
      </c>
      <c r="C2015">
        <f>VLOOKUP(A2015,'Medical Examinations'!$A$1:$L$2336,2, FALSE)</f>
        <v>30.875</v>
      </c>
      <c r="D2015">
        <f>VLOOKUP(A2015,'Medical Examinations'!$A$1:$L$2336,3,FALSE)</f>
        <v>5.54</v>
      </c>
      <c r="E2015" t="str">
        <f>VLOOKUP(A2015,'Medical Examinations'!$A$1:$L$2336,4,FALSE)</f>
        <v>No</v>
      </c>
      <c r="F2015" t="str">
        <f>VLOOKUP(A2015,'Medical Examinations'!$A$1:$L$2336,5,FALSE)</f>
        <v>No</v>
      </c>
      <c r="G2015" t="str">
        <f>VLOOKUP(A2015,'Medical Examinations'!$A$1:$L$2336,6,FALSE)</f>
        <v>No</v>
      </c>
      <c r="H2015" s="25">
        <f>VLOOKUP(A2015,'Medical Examinations'!$A$1:$L$2336,7,FALSE)</f>
        <v>0</v>
      </c>
      <c r="I2015" t="str">
        <f>VLOOKUP(A2015,'Medical Examinations'!$A$1:$L$2336,8,FALSE)</f>
        <v>No</v>
      </c>
      <c r="J2015" t="str">
        <f>VLOOKUP(A2015,'Medical Examinations'!$A$1:$L$2336,11,FALSE)</f>
        <v>Obesity</v>
      </c>
      <c r="K2015" t="str">
        <f>VLOOKUP(A2015,'Medical Examinations'!$A$1:$L$2336,12,FALSE)</f>
        <v>Normal</v>
      </c>
      <c r="L2015" t="str">
        <f>VLOOKUP(A2015,'Hospitalisation Details'!$A$1:$M$2344,12,FALSE)</f>
        <v>26-09-1994</v>
      </c>
      <c r="M2015">
        <f>VLOOKUP(A2015,'Hospitalisation Details'!$A$1:$M$2344,6,FALSE)</f>
        <v>3062.51</v>
      </c>
      <c r="N2015" t="str">
        <f>VLOOKUP(A2015,'Hospitalisation Details'!$A$1:$M$2344,7,FALSE)</f>
        <v>tier - 3</v>
      </c>
      <c r="O2015" t="str">
        <f>VLOOKUP(A2015,'Hospitalisation Details'!$A$1:$M$2344,8,FALSE)</f>
        <v>tier - 1</v>
      </c>
      <c r="P2015" t="str">
        <f>VLOOKUP(A2015,'Hospitalisation Details'!$A$1:$M$2344,9,FALSE)</f>
        <v>R1012</v>
      </c>
      <c r="Q2015">
        <f>VLOOKUP(A2015,'Hospitalisation Details'!$A$1:$M$2344,13,FALSE)</f>
        <v>28</v>
      </c>
    </row>
    <row r="2016" spans="1:17" ht="15.5" x14ac:dyDescent="0.35">
      <c r="A2016" s="21" t="s">
        <v>352</v>
      </c>
      <c r="B2016" t="str">
        <f>VLOOKUP('Customer Names'!A2016,'Customer Names'!$A$2:$C$2336,3,FALSE)</f>
        <v xml:space="preserve">  Erica J</v>
      </c>
      <c r="C2016">
        <f>VLOOKUP(A2016,'Medical Examinations'!$A$1:$L$2336,2, FALSE)</f>
        <v>31.79</v>
      </c>
      <c r="D2016">
        <f>VLOOKUP(A2016,'Medical Examinations'!$A$1:$L$2336,3,FALSE)</f>
        <v>7.09</v>
      </c>
      <c r="E2016" t="str">
        <f>VLOOKUP(A2016,'Medical Examinations'!$A$1:$L$2336,4,FALSE)</f>
        <v>No</v>
      </c>
      <c r="F2016" t="str">
        <f>VLOOKUP(A2016,'Medical Examinations'!$A$1:$L$2336,5,FALSE)</f>
        <v>No</v>
      </c>
      <c r="G2016" t="str">
        <f>VLOOKUP(A2016,'Medical Examinations'!$A$1:$L$2336,6,FALSE)</f>
        <v>No</v>
      </c>
      <c r="H2016" s="25">
        <f>VLOOKUP(A2016,'Medical Examinations'!$A$1:$L$2336,7,FALSE)</f>
        <v>0</v>
      </c>
      <c r="I2016" t="str">
        <f>VLOOKUP(A2016,'Medical Examinations'!$A$1:$L$2336,8,FALSE)</f>
        <v>No</v>
      </c>
      <c r="J2016" t="str">
        <f>VLOOKUP(A2016,'Medical Examinations'!$A$1:$L$2336,11,FALSE)</f>
        <v>Obesity</v>
      </c>
      <c r="K2016" t="str">
        <f>VLOOKUP(A2016,'Medical Examinations'!$A$1:$L$2336,12,FALSE)</f>
        <v>Diabetes</v>
      </c>
      <c r="L2016" t="str">
        <f>VLOOKUP(A2016,'Hospitalisation Details'!$A$1:$M$2344,12,FALSE)</f>
        <v>21-06-2002</v>
      </c>
      <c r="M2016">
        <f>VLOOKUP(A2016,'Hospitalisation Details'!$A$1:$M$2344,6,FALSE)</f>
        <v>3056.39</v>
      </c>
      <c r="N2016" t="str">
        <f>VLOOKUP(A2016,'Hospitalisation Details'!$A$1:$M$2344,7,FALSE)</f>
        <v>tier - 2</v>
      </c>
      <c r="O2016" t="str">
        <f>VLOOKUP(A2016,'Hospitalisation Details'!$A$1:$M$2344,8,FALSE)</f>
        <v>tier - 3</v>
      </c>
      <c r="P2016" t="str">
        <f>VLOOKUP(A2016,'Hospitalisation Details'!$A$1:$M$2344,9,FALSE)</f>
        <v>R1013</v>
      </c>
      <c r="Q2016">
        <f>VLOOKUP(A2016,'Hospitalisation Details'!$A$1:$M$2344,13,FALSE)</f>
        <v>21</v>
      </c>
    </row>
    <row r="2017" spans="1:17" ht="15.5" x14ac:dyDescent="0.35">
      <c r="A2017" s="21" t="s">
        <v>351</v>
      </c>
      <c r="B2017" t="str">
        <f>VLOOKUP('Customer Names'!A2017,'Customer Names'!$A$2:$C$2336,3,FALSE)</f>
        <v xml:space="preserve">  Stephen F</v>
      </c>
      <c r="C2017">
        <f>VLOOKUP(A2017,'Medical Examinations'!$A$1:$L$2336,2, FALSE)</f>
        <v>28.48</v>
      </c>
      <c r="D2017">
        <f>VLOOKUP(A2017,'Medical Examinations'!$A$1:$L$2336,3,FALSE)</f>
        <v>6.22</v>
      </c>
      <c r="E2017" t="str">
        <f>VLOOKUP(A2017,'Medical Examinations'!$A$1:$L$2336,4,FALSE)</f>
        <v>yes</v>
      </c>
      <c r="F2017" t="str">
        <f>VLOOKUP(A2017,'Medical Examinations'!$A$1:$L$2336,5,FALSE)</f>
        <v>No</v>
      </c>
      <c r="G2017" t="str">
        <f>VLOOKUP(A2017,'Medical Examinations'!$A$1:$L$2336,6,FALSE)</f>
        <v>Yes</v>
      </c>
      <c r="H2017" s="25">
        <f>VLOOKUP(A2017,'Medical Examinations'!$A$1:$L$2336,7,FALSE)</f>
        <v>1</v>
      </c>
      <c r="I2017" t="str">
        <f>VLOOKUP(A2017,'Medical Examinations'!$A$1:$L$2336,8,FALSE)</f>
        <v>No</v>
      </c>
      <c r="J2017" t="str">
        <f>VLOOKUP(A2017,'Medical Examinations'!$A$1:$L$2336,11,FALSE)</f>
        <v>Over Weight</v>
      </c>
      <c r="K2017" t="str">
        <f>VLOOKUP(A2017,'Medical Examinations'!$A$1:$L$2336,12,FALSE)</f>
        <v>Prediabetes</v>
      </c>
      <c r="L2017" t="str">
        <f>VLOOKUP(A2017,'Hospitalisation Details'!$A$1:$M$2344,12,FALSE)</f>
        <v>22-12-1997</v>
      </c>
      <c r="M2017">
        <f>VLOOKUP(A2017,'Hospitalisation Details'!$A$1:$M$2344,6,FALSE)</f>
        <v>3051.73</v>
      </c>
      <c r="N2017" t="str">
        <f>VLOOKUP(A2017,'Hospitalisation Details'!$A$1:$M$2344,7,FALSE)</f>
        <v>tier - 2</v>
      </c>
      <c r="O2017" t="str">
        <f>VLOOKUP(A2017,'Hospitalisation Details'!$A$1:$M$2344,8,FALSE)</f>
        <v>tier - 2</v>
      </c>
      <c r="P2017" t="str">
        <f>VLOOKUP(A2017,'Hospitalisation Details'!$A$1:$M$2344,9,FALSE)</f>
        <v>R1011</v>
      </c>
      <c r="Q2017">
        <f>VLOOKUP(A2017,'Hospitalisation Details'!$A$1:$M$2344,13,FALSE)</f>
        <v>25</v>
      </c>
    </row>
    <row r="2018" spans="1:17" ht="15.5" x14ac:dyDescent="0.35">
      <c r="A2018" s="21" t="s">
        <v>350</v>
      </c>
      <c r="B2018" t="str">
        <f>VLOOKUP('Customer Names'!A2018,'Customer Names'!$A$2:$C$2336,3,FALSE)</f>
        <v xml:space="preserve">  Lissa</v>
      </c>
      <c r="C2018">
        <f>VLOOKUP(A2018,'Medical Examinations'!$A$1:$L$2336,2, FALSE)</f>
        <v>26.6</v>
      </c>
      <c r="D2018">
        <f>VLOOKUP(A2018,'Medical Examinations'!$A$1:$L$2336,3,FALSE)</f>
        <v>4.33</v>
      </c>
      <c r="E2018" t="str">
        <f>VLOOKUP(A2018,'Medical Examinations'!$A$1:$L$2336,4,FALSE)</f>
        <v>No</v>
      </c>
      <c r="F2018" t="str">
        <f>VLOOKUP(A2018,'Medical Examinations'!$A$1:$L$2336,5,FALSE)</f>
        <v>No</v>
      </c>
      <c r="G2018" t="str">
        <f>VLOOKUP(A2018,'Medical Examinations'!$A$1:$L$2336,6,FALSE)</f>
        <v>No</v>
      </c>
      <c r="H2018" s="25">
        <f>VLOOKUP(A2018,'Medical Examinations'!$A$1:$L$2336,7,FALSE)</f>
        <v>1</v>
      </c>
      <c r="I2018" t="str">
        <f>VLOOKUP(A2018,'Medical Examinations'!$A$1:$L$2336,8,FALSE)</f>
        <v>No</v>
      </c>
      <c r="J2018" t="str">
        <f>VLOOKUP(A2018,'Medical Examinations'!$A$1:$L$2336,11,FALSE)</f>
        <v>Over Weight</v>
      </c>
      <c r="K2018" t="str">
        <f>VLOOKUP(A2018,'Medical Examinations'!$A$1:$L$2336,12,FALSE)</f>
        <v>Normal</v>
      </c>
      <c r="L2018" t="str">
        <f>VLOOKUP(A2018,'Hospitalisation Details'!$A$1:$M$2344,12,FALSE)</f>
        <v>09-08-1998</v>
      </c>
      <c r="M2018">
        <f>VLOOKUP(A2018,'Hospitalisation Details'!$A$1:$M$2344,6,FALSE)</f>
        <v>3046.06</v>
      </c>
      <c r="N2018" t="str">
        <f>VLOOKUP(A2018,'Hospitalisation Details'!$A$1:$M$2344,7,FALSE)</f>
        <v>tier - 2</v>
      </c>
      <c r="O2018" t="str">
        <f>VLOOKUP(A2018,'Hospitalisation Details'!$A$1:$M$2344,8,FALSE)</f>
        <v>tier - 1</v>
      </c>
      <c r="P2018" t="str">
        <f>VLOOKUP(A2018,'Hospitalisation Details'!$A$1:$M$2344,9,FALSE)</f>
        <v>R1023</v>
      </c>
      <c r="Q2018">
        <f>VLOOKUP(A2018,'Hospitalisation Details'!$A$1:$M$2344,13,FALSE)</f>
        <v>24</v>
      </c>
    </row>
    <row r="2019" spans="1:17" ht="15.5" x14ac:dyDescent="0.35">
      <c r="A2019" s="21" t="s">
        <v>349</v>
      </c>
      <c r="B2019" t="str">
        <f>VLOOKUP('Customer Names'!A2019,'Customer Names'!$A$2:$C$2336,3,FALSE)</f>
        <v xml:space="preserve">  Megan</v>
      </c>
      <c r="C2019">
        <f>VLOOKUP(A2019,'Medical Examinations'!$A$1:$L$2336,2, FALSE)</f>
        <v>25.27</v>
      </c>
      <c r="D2019">
        <f>VLOOKUP(A2019,'Medical Examinations'!$A$1:$L$2336,3,FALSE)</f>
        <v>5.83</v>
      </c>
      <c r="E2019" t="str">
        <f>VLOOKUP(A2019,'Medical Examinations'!$A$1:$L$2336,4,FALSE)</f>
        <v>No</v>
      </c>
      <c r="F2019" t="str">
        <f>VLOOKUP(A2019,'Medical Examinations'!$A$1:$L$2336,5,FALSE)</f>
        <v>No</v>
      </c>
      <c r="G2019" t="str">
        <f>VLOOKUP(A2019,'Medical Examinations'!$A$1:$L$2336,6,FALSE)</f>
        <v>No</v>
      </c>
      <c r="H2019" s="25">
        <f>VLOOKUP(A2019,'Medical Examinations'!$A$1:$L$2336,7,FALSE)</f>
        <v>1</v>
      </c>
      <c r="I2019" t="str">
        <f>VLOOKUP(A2019,'Medical Examinations'!$A$1:$L$2336,8,FALSE)</f>
        <v>No</v>
      </c>
      <c r="J2019" t="str">
        <f>VLOOKUP(A2019,'Medical Examinations'!$A$1:$L$2336,11,FALSE)</f>
        <v>Over Weight</v>
      </c>
      <c r="K2019" t="str">
        <f>VLOOKUP(A2019,'Medical Examinations'!$A$1:$L$2336,12,FALSE)</f>
        <v>Prediabetes</v>
      </c>
      <c r="L2019" t="str">
        <f>VLOOKUP(A2019,'Hospitalisation Details'!$A$1:$M$2344,12,FALSE)</f>
        <v>15-09-1998</v>
      </c>
      <c r="M2019">
        <f>VLOOKUP(A2019,'Hospitalisation Details'!$A$1:$M$2344,6,FALSE)</f>
        <v>3044.21</v>
      </c>
      <c r="N2019" t="str">
        <f>VLOOKUP(A2019,'Hospitalisation Details'!$A$1:$M$2344,7,FALSE)</f>
        <v>tier - 2</v>
      </c>
      <c r="O2019" t="str">
        <f>VLOOKUP(A2019,'Hospitalisation Details'!$A$1:$M$2344,8,FALSE)</f>
        <v>tier - 3</v>
      </c>
      <c r="P2019" t="str">
        <f>VLOOKUP(A2019,'Hospitalisation Details'!$A$1:$M$2344,9,FALSE)</f>
        <v>R1024</v>
      </c>
      <c r="Q2019">
        <f>VLOOKUP(A2019,'Hospitalisation Details'!$A$1:$M$2344,13,FALSE)</f>
        <v>24</v>
      </c>
    </row>
    <row r="2020" spans="1:17" ht="15.5" x14ac:dyDescent="0.35">
      <c r="A2020" s="21" t="s">
        <v>348</v>
      </c>
      <c r="B2020" t="str">
        <f>VLOOKUP('Customer Names'!A2020,'Customer Names'!$A$2:$C$2336,3,FALSE)</f>
        <v xml:space="preserve">  Alyson</v>
      </c>
      <c r="C2020">
        <f>VLOOKUP(A2020,'Medical Examinations'!$A$1:$L$2336,2, FALSE)</f>
        <v>34.484999999999999</v>
      </c>
      <c r="D2020">
        <f>VLOOKUP(A2020,'Medical Examinations'!$A$1:$L$2336,3,FALSE)</f>
        <v>4.7</v>
      </c>
      <c r="E2020" t="str">
        <f>VLOOKUP(A2020,'Medical Examinations'!$A$1:$L$2336,4,FALSE)</f>
        <v>yes</v>
      </c>
      <c r="F2020" t="str">
        <f>VLOOKUP(A2020,'Medical Examinations'!$A$1:$L$2336,5,FALSE)</f>
        <v>No</v>
      </c>
      <c r="G2020" t="str">
        <f>VLOOKUP(A2020,'Medical Examinations'!$A$1:$L$2336,6,FALSE)</f>
        <v>Yes</v>
      </c>
      <c r="H2020" s="25">
        <f>VLOOKUP(A2020,'Medical Examinations'!$A$1:$L$2336,7,FALSE)</f>
        <v>1</v>
      </c>
      <c r="I2020" t="str">
        <f>VLOOKUP(A2020,'Medical Examinations'!$A$1:$L$2336,8,FALSE)</f>
        <v>No</v>
      </c>
      <c r="J2020" t="str">
        <f>VLOOKUP(A2020,'Medical Examinations'!$A$1:$L$2336,11,FALSE)</f>
        <v>Obesity</v>
      </c>
      <c r="K2020" t="str">
        <f>VLOOKUP(A2020,'Medical Examinations'!$A$1:$L$2336,12,FALSE)</f>
        <v>Normal</v>
      </c>
      <c r="L2020" t="str">
        <f>VLOOKUP(A2020,'Hospitalisation Details'!$A$1:$M$2344,12,FALSE)</f>
        <v>19-12-1997</v>
      </c>
      <c r="M2020">
        <f>VLOOKUP(A2020,'Hospitalisation Details'!$A$1:$M$2344,6,FALSE)</f>
        <v>3021.81</v>
      </c>
      <c r="N2020" t="str">
        <f>VLOOKUP(A2020,'Hospitalisation Details'!$A$1:$M$2344,7,FALSE)</f>
        <v>tier - 2</v>
      </c>
      <c r="O2020" t="str">
        <f>VLOOKUP(A2020,'Hospitalisation Details'!$A$1:$M$2344,8,FALSE)</f>
        <v>tier - 3</v>
      </c>
      <c r="P2020" t="str">
        <f>VLOOKUP(A2020,'Hospitalisation Details'!$A$1:$M$2344,9,FALSE)</f>
        <v>R1012</v>
      </c>
      <c r="Q2020">
        <f>VLOOKUP(A2020,'Hospitalisation Details'!$A$1:$M$2344,13,FALSE)</f>
        <v>25</v>
      </c>
    </row>
    <row r="2021" spans="1:17" ht="15.5" x14ac:dyDescent="0.35">
      <c r="A2021" s="21" t="s">
        <v>347</v>
      </c>
      <c r="B2021" t="str">
        <f>VLOOKUP('Customer Names'!A2021,'Customer Names'!$A$2:$C$2336,3,FALSE)</f>
        <v xml:space="preserve">  Chance B</v>
      </c>
      <c r="C2021">
        <f>VLOOKUP(A2021,'Medical Examinations'!$A$1:$L$2336,2, FALSE)</f>
        <v>15.57</v>
      </c>
      <c r="D2021">
        <f>VLOOKUP(A2021,'Medical Examinations'!$A$1:$L$2336,3,FALSE)</f>
        <v>4.07</v>
      </c>
      <c r="E2021" t="str">
        <f>VLOOKUP(A2021,'Medical Examinations'!$A$1:$L$2336,4,FALSE)</f>
        <v>yes</v>
      </c>
      <c r="F2021" t="str">
        <f>VLOOKUP(A2021,'Medical Examinations'!$A$1:$L$2336,5,FALSE)</f>
        <v>No</v>
      </c>
      <c r="G2021" t="str">
        <f>VLOOKUP(A2021,'Medical Examinations'!$A$1:$L$2336,6,FALSE)</f>
        <v>No</v>
      </c>
      <c r="H2021" s="25">
        <f>VLOOKUP(A2021,'Medical Examinations'!$A$1:$L$2336,7,FALSE)</f>
        <v>1</v>
      </c>
      <c r="I2021" t="str">
        <f>VLOOKUP(A2021,'Medical Examinations'!$A$1:$L$2336,8,FALSE)</f>
        <v>No</v>
      </c>
      <c r="J2021" t="str">
        <f>VLOOKUP(A2021,'Medical Examinations'!$A$1:$L$2336,11,FALSE)</f>
        <v>Underweight</v>
      </c>
      <c r="K2021" t="str">
        <f>VLOOKUP(A2021,'Medical Examinations'!$A$1:$L$2336,12,FALSE)</f>
        <v>Normal</v>
      </c>
      <c r="L2021" t="str">
        <f>VLOOKUP(A2021,'Hospitalisation Details'!$A$1:$M$2344,12,FALSE)</f>
        <v>28-09-1988</v>
      </c>
      <c r="M2021">
        <f>VLOOKUP(A2021,'Hospitalisation Details'!$A$1:$M$2344,6,FALSE)</f>
        <v>3018.04</v>
      </c>
      <c r="N2021" t="str">
        <f>VLOOKUP(A2021,'Hospitalisation Details'!$A$1:$M$2344,7,FALSE)</f>
        <v>tier - 2</v>
      </c>
      <c r="O2021" t="str">
        <f>VLOOKUP(A2021,'Hospitalisation Details'!$A$1:$M$2344,8,FALSE)</f>
        <v>tier - 2</v>
      </c>
      <c r="P2021" t="str">
        <f>VLOOKUP(A2021,'Hospitalisation Details'!$A$1:$M$2344,9,FALSE)</f>
        <v>R1012</v>
      </c>
      <c r="Q2021">
        <f>VLOOKUP(A2021,'Hospitalisation Details'!$A$1:$M$2344,13,FALSE)</f>
        <v>34</v>
      </c>
    </row>
    <row r="2022" spans="1:17" ht="15.5" x14ac:dyDescent="0.35">
      <c r="A2022" s="21" t="s">
        <v>346</v>
      </c>
      <c r="B2022" t="str">
        <f>VLOOKUP('Customer Names'!A2022,'Customer Names'!$A$2:$C$2336,3,FALSE)</f>
        <v xml:space="preserve">  Sean P</v>
      </c>
      <c r="C2022">
        <f>VLOOKUP(A2022,'Medical Examinations'!$A$1:$L$2336,2, FALSE)</f>
        <v>30.36</v>
      </c>
      <c r="D2022">
        <f>VLOOKUP(A2022,'Medical Examinations'!$A$1:$L$2336,3,FALSE)</f>
        <v>9.39</v>
      </c>
      <c r="E2022" t="str">
        <f>VLOOKUP(A2022,'Medical Examinations'!$A$1:$L$2336,4,FALSE)</f>
        <v>No</v>
      </c>
      <c r="F2022" t="str">
        <f>VLOOKUP(A2022,'Medical Examinations'!$A$1:$L$2336,5,FALSE)</f>
        <v>No</v>
      </c>
      <c r="G2022" t="str">
        <f>VLOOKUP(A2022,'Medical Examinations'!$A$1:$L$2336,6,FALSE)</f>
        <v>No</v>
      </c>
      <c r="H2022" s="25">
        <f>VLOOKUP(A2022,'Medical Examinations'!$A$1:$L$2336,7,FALSE)</f>
        <v>0</v>
      </c>
      <c r="I2022" t="str">
        <f>VLOOKUP(A2022,'Medical Examinations'!$A$1:$L$2336,8,FALSE)</f>
        <v>No</v>
      </c>
      <c r="J2022" t="str">
        <f>VLOOKUP(A2022,'Medical Examinations'!$A$1:$L$2336,11,FALSE)</f>
        <v>Obesity</v>
      </c>
      <c r="K2022" t="str">
        <f>VLOOKUP(A2022,'Medical Examinations'!$A$1:$L$2336,12,FALSE)</f>
        <v>Diabetes</v>
      </c>
      <c r="L2022" t="str">
        <f>VLOOKUP(A2022,'Hospitalisation Details'!$A$1:$M$2344,12,FALSE)</f>
        <v>15-12-2002</v>
      </c>
      <c r="M2022">
        <f>VLOOKUP(A2022,'Hospitalisation Details'!$A$1:$M$2344,6,FALSE)</f>
        <v>3012.22</v>
      </c>
      <c r="N2022" t="str">
        <f>VLOOKUP(A2022,'Hospitalisation Details'!$A$1:$M$2344,7,FALSE)</f>
        <v>tier - 2</v>
      </c>
      <c r="O2022" t="str">
        <f>VLOOKUP(A2022,'Hospitalisation Details'!$A$1:$M$2344,8,FALSE)</f>
        <v>tier - 3</v>
      </c>
      <c r="P2022" t="str">
        <f>VLOOKUP(A2022,'Hospitalisation Details'!$A$1:$M$2344,9,FALSE)</f>
        <v>R1012</v>
      </c>
      <c r="Q2022">
        <f>VLOOKUP(A2022,'Hospitalisation Details'!$A$1:$M$2344,13,FALSE)</f>
        <v>20</v>
      </c>
    </row>
    <row r="2023" spans="1:17" ht="15.5" x14ac:dyDescent="0.35">
      <c r="A2023" s="21" t="s">
        <v>345</v>
      </c>
      <c r="B2023" t="str">
        <f>VLOOKUP('Customer Names'!A2023,'Customer Names'!$A$2:$C$2336,3,FALSE)</f>
        <v xml:space="preserve">  Therese</v>
      </c>
      <c r="C2023">
        <f>VLOOKUP(A2023,'Medical Examinations'!$A$1:$L$2336,2, FALSE)</f>
        <v>19.37</v>
      </c>
      <c r="D2023">
        <f>VLOOKUP(A2023,'Medical Examinations'!$A$1:$L$2336,3,FALSE)</f>
        <v>4.18</v>
      </c>
      <c r="E2023" t="str">
        <f>VLOOKUP(A2023,'Medical Examinations'!$A$1:$L$2336,4,FALSE)</f>
        <v>No</v>
      </c>
      <c r="F2023" t="str">
        <f>VLOOKUP(A2023,'Medical Examinations'!$A$1:$L$2336,5,FALSE)</f>
        <v>No</v>
      </c>
      <c r="G2023" t="str">
        <f>VLOOKUP(A2023,'Medical Examinations'!$A$1:$L$2336,6,FALSE)</f>
        <v>No</v>
      </c>
      <c r="H2023" s="25">
        <f>VLOOKUP(A2023,'Medical Examinations'!$A$1:$L$2336,7,FALSE)</f>
        <v>0</v>
      </c>
      <c r="I2023" t="str">
        <f>VLOOKUP(A2023,'Medical Examinations'!$A$1:$L$2336,8,FALSE)</f>
        <v>No</v>
      </c>
      <c r="J2023" t="str">
        <f>VLOOKUP(A2023,'Medical Examinations'!$A$1:$L$2336,11,FALSE)</f>
        <v>Normal Weight</v>
      </c>
      <c r="K2023" t="str">
        <f>VLOOKUP(A2023,'Medical Examinations'!$A$1:$L$2336,12,FALSE)</f>
        <v>Normal</v>
      </c>
      <c r="L2023" t="str">
        <f>VLOOKUP(A2023,'Hospitalisation Details'!$A$1:$M$2344,12,FALSE)</f>
        <v>20-11-1991</v>
      </c>
      <c r="M2023">
        <f>VLOOKUP(A2023,'Hospitalisation Details'!$A$1:$M$2344,6,FALSE)</f>
        <v>2985.67</v>
      </c>
      <c r="N2023" t="str">
        <f>VLOOKUP(A2023,'Hospitalisation Details'!$A$1:$M$2344,7,FALSE)</f>
        <v>tier - 2</v>
      </c>
      <c r="O2023" t="str">
        <f>VLOOKUP(A2023,'Hospitalisation Details'!$A$1:$M$2344,8,FALSE)</f>
        <v>tier - 2</v>
      </c>
      <c r="P2023" t="str">
        <f>VLOOKUP(A2023,'Hospitalisation Details'!$A$1:$M$2344,9,FALSE)</f>
        <v>R1013</v>
      </c>
      <c r="Q2023">
        <f>VLOOKUP(A2023,'Hospitalisation Details'!$A$1:$M$2344,13,FALSE)</f>
        <v>31</v>
      </c>
    </row>
    <row r="2024" spans="1:17" ht="15.5" x14ac:dyDescent="0.35">
      <c r="A2024" s="21" t="s">
        <v>344</v>
      </c>
      <c r="B2024" t="str">
        <f>VLOOKUP('Customer Names'!A2024,'Customer Names'!$A$2:$C$2336,3,FALSE)</f>
        <v xml:space="preserve">  Beau</v>
      </c>
      <c r="C2024">
        <f>VLOOKUP(A2024,'Medical Examinations'!$A$1:$L$2336,2, FALSE)</f>
        <v>16.71</v>
      </c>
      <c r="D2024">
        <f>VLOOKUP(A2024,'Medical Examinations'!$A$1:$L$2336,3,FALSE)</f>
        <v>4.18</v>
      </c>
      <c r="E2024" t="str">
        <f>VLOOKUP(A2024,'Medical Examinations'!$A$1:$L$2336,4,FALSE)</f>
        <v>No</v>
      </c>
      <c r="F2024" t="str">
        <f>VLOOKUP(A2024,'Medical Examinations'!$A$1:$L$2336,5,FALSE)</f>
        <v>No</v>
      </c>
      <c r="G2024" t="str">
        <f>VLOOKUP(A2024,'Medical Examinations'!$A$1:$L$2336,6,FALSE)</f>
        <v>No</v>
      </c>
      <c r="H2024" s="25">
        <f>VLOOKUP(A2024,'Medical Examinations'!$A$1:$L$2336,7,FALSE)</f>
        <v>1</v>
      </c>
      <c r="I2024" t="str">
        <f>VLOOKUP(A2024,'Medical Examinations'!$A$1:$L$2336,8,FALSE)</f>
        <v>No</v>
      </c>
      <c r="J2024" t="str">
        <f>VLOOKUP(A2024,'Medical Examinations'!$A$1:$L$2336,11,FALSE)</f>
        <v>Underweight</v>
      </c>
      <c r="K2024" t="str">
        <f>VLOOKUP(A2024,'Medical Examinations'!$A$1:$L$2336,12,FALSE)</f>
        <v>Normal</v>
      </c>
      <c r="L2024" t="str">
        <f>VLOOKUP(A2024,'Hospitalisation Details'!$A$1:$M$2344,12,FALSE)</f>
        <v>18-06-1987</v>
      </c>
      <c r="M2024">
        <f>VLOOKUP(A2024,'Hospitalisation Details'!$A$1:$M$2344,6,FALSE)</f>
        <v>2979.52</v>
      </c>
      <c r="N2024" t="str">
        <f>VLOOKUP(A2024,'Hospitalisation Details'!$A$1:$M$2344,7,FALSE)</f>
        <v>tier - 2</v>
      </c>
      <c r="O2024" t="str">
        <f>VLOOKUP(A2024,'Hospitalisation Details'!$A$1:$M$2344,8,FALSE)</f>
        <v>tier - 3</v>
      </c>
      <c r="P2024" t="str">
        <f>VLOOKUP(A2024,'Hospitalisation Details'!$A$1:$M$2344,9,FALSE)</f>
        <v>R1013</v>
      </c>
      <c r="Q2024">
        <f>VLOOKUP(A2024,'Hospitalisation Details'!$A$1:$M$2344,13,FALSE)</f>
        <v>36</v>
      </c>
    </row>
    <row r="2025" spans="1:17" ht="15.5" x14ac:dyDescent="0.35">
      <c r="A2025" s="21" t="s">
        <v>343</v>
      </c>
      <c r="B2025" t="str">
        <f>VLOOKUP('Customer Names'!A2025,'Customer Names'!$A$2:$C$2336,3,FALSE)</f>
        <v xml:space="preserve">  Kelsey M</v>
      </c>
      <c r="C2025">
        <f>VLOOKUP(A2025,'Medical Examinations'!$A$1:$L$2336,2, FALSE)</f>
        <v>24.1</v>
      </c>
      <c r="D2025">
        <f>VLOOKUP(A2025,'Medical Examinations'!$A$1:$L$2336,3,FALSE)</f>
        <v>4.4000000000000004</v>
      </c>
      <c r="E2025" t="str">
        <f>VLOOKUP(A2025,'Medical Examinations'!$A$1:$L$2336,4,FALSE)</f>
        <v>yes</v>
      </c>
      <c r="F2025" t="str">
        <f>VLOOKUP(A2025,'Medical Examinations'!$A$1:$L$2336,5,FALSE)</f>
        <v>No</v>
      </c>
      <c r="G2025" t="str">
        <f>VLOOKUP(A2025,'Medical Examinations'!$A$1:$L$2336,6,FALSE)</f>
        <v>No</v>
      </c>
      <c r="H2025" s="25">
        <f>VLOOKUP(A2025,'Medical Examinations'!$A$1:$L$2336,7,FALSE)</f>
        <v>1</v>
      </c>
      <c r="I2025" t="str">
        <f>VLOOKUP(A2025,'Medical Examinations'!$A$1:$L$2336,8,FALSE)</f>
        <v>No</v>
      </c>
      <c r="J2025" t="str">
        <f>VLOOKUP(A2025,'Medical Examinations'!$A$1:$L$2336,11,FALSE)</f>
        <v>Normal Weight</v>
      </c>
      <c r="K2025" t="str">
        <f>VLOOKUP(A2025,'Medical Examinations'!$A$1:$L$2336,12,FALSE)</f>
        <v>Normal</v>
      </c>
      <c r="L2025" t="str">
        <f>VLOOKUP(A2025,'Hospitalisation Details'!$A$1:$M$2344,12,FALSE)</f>
        <v>24-09-1995</v>
      </c>
      <c r="M2025">
        <f>VLOOKUP(A2025,'Hospitalisation Details'!$A$1:$M$2344,6,FALSE)</f>
        <v>2974.13</v>
      </c>
      <c r="N2025" t="str">
        <f>VLOOKUP(A2025,'Hospitalisation Details'!$A$1:$M$2344,7,FALSE)</f>
        <v>tier - 2</v>
      </c>
      <c r="O2025" t="str">
        <f>VLOOKUP(A2025,'Hospitalisation Details'!$A$1:$M$2344,8,FALSE)</f>
        <v>tier - 1</v>
      </c>
      <c r="P2025" t="str">
        <f>VLOOKUP(A2025,'Hospitalisation Details'!$A$1:$M$2344,9,FALSE)</f>
        <v>R1011</v>
      </c>
      <c r="Q2025">
        <f>VLOOKUP(A2025,'Hospitalisation Details'!$A$1:$M$2344,13,FALSE)</f>
        <v>27</v>
      </c>
    </row>
    <row r="2026" spans="1:17" ht="15.5" x14ac:dyDescent="0.35">
      <c r="A2026" s="21" t="s">
        <v>342</v>
      </c>
      <c r="B2026" t="str">
        <f>VLOOKUP('Customer Names'!A2026,'Customer Names'!$A$2:$C$2336,3,FALSE)</f>
        <v xml:space="preserve">  Gretchen</v>
      </c>
      <c r="C2026">
        <f>VLOOKUP(A2026,'Medical Examinations'!$A$1:$L$2336,2, FALSE)</f>
        <v>29.77</v>
      </c>
      <c r="D2026">
        <f>VLOOKUP(A2026,'Medical Examinations'!$A$1:$L$2336,3,FALSE)</f>
        <v>9.9</v>
      </c>
      <c r="E2026" t="str">
        <f>VLOOKUP(A2026,'Medical Examinations'!$A$1:$L$2336,4,FALSE)</f>
        <v>No</v>
      </c>
      <c r="F2026" t="str">
        <f>VLOOKUP(A2026,'Medical Examinations'!$A$1:$L$2336,5,FALSE)</f>
        <v>No</v>
      </c>
      <c r="G2026" t="str">
        <f>VLOOKUP(A2026,'Medical Examinations'!$A$1:$L$2336,6,FALSE)</f>
        <v>No</v>
      </c>
      <c r="H2026" s="25">
        <f>VLOOKUP(A2026,'Medical Examinations'!$A$1:$L$2336,7,FALSE)</f>
        <v>0</v>
      </c>
      <c r="I2026" t="str">
        <f>VLOOKUP(A2026,'Medical Examinations'!$A$1:$L$2336,8,FALSE)</f>
        <v>No</v>
      </c>
      <c r="J2026" t="str">
        <f>VLOOKUP(A2026,'Medical Examinations'!$A$1:$L$2336,11,FALSE)</f>
        <v>Over Weight</v>
      </c>
      <c r="K2026" t="str">
        <f>VLOOKUP(A2026,'Medical Examinations'!$A$1:$L$2336,12,FALSE)</f>
        <v>Diabetes</v>
      </c>
      <c r="L2026" t="str">
        <f>VLOOKUP(A2026,'Hospitalisation Details'!$A$1:$M$2344,12,FALSE)</f>
        <v>30-09-2002</v>
      </c>
      <c r="M2026">
        <f>VLOOKUP(A2026,'Hospitalisation Details'!$A$1:$M$2344,6,FALSE)</f>
        <v>2943.41</v>
      </c>
      <c r="N2026" t="str">
        <f>VLOOKUP(A2026,'Hospitalisation Details'!$A$1:$M$2344,7,FALSE)</f>
        <v>tier - 2</v>
      </c>
      <c r="O2026" t="str">
        <f>VLOOKUP(A2026,'Hospitalisation Details'!$A$1:$M$2344,8,FALSE)</f>
        <v>tier - 3</v>
      </c>
      <c r="P2026" t="str">
        <f>VLOOKUP(A2026,'Hospitalisation Details'!$A$1:$M$2344,9,FALSE)</f>
        <v>R1012</v>
      </c>
      <c r="Q2026">
        <f>VLOOKUP(A2026,'Hospitalisation Details'!$A$1:$M$2344,13,FALSE)</f>
        <v>20</v>
      </c>
    </row>
    <row r="2027" spans="1:17" ht="15.5" x14ac:dyDescent="0.35">
      <c r="A2027" s="21" t="s">
        <v>341</v>
      </c>
      <c r="B2027" t="str">
        <f>VLOOKUP('Customer Names'!A2027,'Customer Names'!$A$2:$C$2336,3,FALSE)</f>
        <v xml:space="preserve">  Nicholas E</v>
      </c>
      <c r="C2027">
        <f>VLOOKUP(A2027,'Medical Examinations'!$A$1:$L$2336,2, FALSE)</f>
        <v>46.53</v>
      </c>
      <c r="D2027">
        <f>VLOOKUP(A2027,'Medical Examinations'!$A$1:$L$2336,3,FALSE)</f>
        <v>4.84</v>
      </c>
      <c r="E2027" t="str">
        <f>VLOOKUP(A2027,'Medical Examinations'!$A$1:$L$2336,4,FALSE)</f>
        <v>yes</v>
      </c>
      <c r="F2027" t="str">
        <f>VLOOKUP(A2027,'Medical Examinations'!$A$1:$L$2336,5,FALSE)</f>
        <v>No</v>
      </c>
      <c r="G2027" t="str">
        <f>VLOOKUP(A2027,'Medical Examinations'!$A$1:$L$2336,6,FALSE)</f>
        <v>No</v>
      </c>
      <c r="H2027" s="25">
        <f>VLOOKUP(A2027,'Medical Examinations'!$A$1:$L$2336,7,FALSE)</f>
        <v>0</v>
      </c>
      <c r="I2027" t="str">
        <f>VLOOKUP(A2027,'Medical Examinations'!$A$1:$L$2336,8,FALSE)</f>
        <v>No</v>
      </c>
      <c r="J2027" t="str">
        <f>VLOOKUP(A2027,'Medical Examinations'!$A$1:$L$2336,11,FALSE)</f>
        <v>Obesity</v>
      </c>
      <c r="K2027" t="str">
        <f>VLOOKUP(A2027,'Medical Examinations'!$A$1:$L$2336,12,FALSE)</f>
        <v>Normal</v>
      </c>
      <c r="L2027" t="str">
        <f>VLOOKUP(A2027,'Hospitalisation Details'!$A$1:$M$2344,12,FALSE)</f>
        <v>30-06-1996</v>
      </c>
      <c r="M2027">
        <f>VLOOKUP(A2027,'Hospitalisation Details'!$A$1:$M$2344,6,FALSE)</f>
        <v>2927.06</v>
      </c>
      <c r="N2027" t="str">
        <f>VLOOKUP(A2027,'Hospitalisation Details'!$A$1:$M$2344,7,FALSE)</f>
        <v>tier - 2</v>
      </c>
      <c r="O2027" t="str">
        <f>VLOOKUP(A2027,'Hospitalisation Details'!$A$1:$M$2344,8,FALSE)</f>
        <v>tier - 2</v>
      </c>
      <c r="P2027" t="str">
        <f>VLOOKUP(A2027,'Hospitalisation Details'!$A$1:$M$2344,9,FALSE)</f>
        <v>R1013</v>
      </c>
      <c r="Q2027">
        <f>VLOOKUP(A2027,'Hospitalisation Details'!$A$1:$M$2344,13,FALSE)</f>
        <v>27</v>
      </c>
    </row>
    <row r="2028" spans="1:17" ht="15.5" x14ac:dyDescent="0.35">
      <c r="A2028" s="21" t="s">
        <v>340</v>
      </c>
      <c r="B2028" t="str">
        <f>VLOOKUP('Customer Names'!A2028,'Customer Names'!$A$2:$C$2336,3,FALSE)</f>
        <v xml:space="preserve">  Deborah</v>
      </c>
      <c r="C2028">
        <f>VLOOKUP(A2028,'Medical Examinations'!$A$1:$L$2336,2, FALSE)</f>
        <v>23.4</v>
      </c>
      <c r="D2028">
        <f>VLOOKUP(A2028,'Medical Examinations'!$A$1:$L$2336,3,FALSE)</f>
        <v>5.53</v>
      </c>
      <c r="E2028" t="str">
        <f>VLOOKUP(A2028,'Medical Examinations'!$A$1:$L$2336,4,FALSE)</f>
        <v>No</v>
      </c>
      <c r="F2028" t="str">
        <f>VLOOKUP(A2028,'Medical Examinations'!$A$1:$L$2336,5,FALSE)</f>
        <v>No</v>
      </c>
      <c r="G2028" t="str">
        <f>VLOOKUP(A2028,'Medical Examinations'!$A$1:$L$2336,6,FALSE)</f>
        <v>Yes</v>
      </c>
      <c r="H2028" s="25">
        <f>VLOOKUP(A2028,'Medical Examinations'!$A$1:$L$2336,7,FALSE)</f>
        <v>1</v>
      </c>
      <c r="I2028" t="str">
        <f>VLOOKUP(A2028,'Medical Examinations'!$A$1:$L$2336,8,FALSE)</f>
        <v>No</v>
      </c>
      <c r="J2028" t="str">
        <f>VLOOKUP(A2028,'Medical Examinations'!$A$1:$L$2336,11,FALSE)</f>
        <v>Normal Weight</v>
      </c>
      <c r="K2028" t="str">
        <f>VLOOKUP(A2028,'Medical Examinations'!$A$1:$L$2336,12,FALSE)</f>
        <v>Normal</v>
      </c>
      <c r="L2028" t="str">
        <f>VLOOKUP(A2028,'Hospitalisation Details'!$A$1:$M$2344,12,FALSE)</f>
        <v>05-06-2003</v>
      </c>
      <c r="M2028">
        <f>VLOOKUP(A2028,'Hospitalisation Details'!$A$1:$M$2344,6,FALSE)</f>
        <v>2913.57</v>
      </c>
      <c r="N2028" t="str">
        <f>VLOOKUP(A2028,'Hospitalisation Details'!$A$1:$M$2344,7,FALSE)</f>
        <v>tier - 2</v>
      </c>
      <c r="O2028" t="str">
        <f>VLOOKUP(A2028,'Hospitalisation Details'!$A$1:$M$2344,8,FALSE)</f>
        <v>tier - 2</v>
      </c>
      <c r="P2028" t="str">
        <f>VLOOKUP(A2028,'Hospitalisation Details'!$A$1:$M$2344,9,FALSE)</f>
        <v>R1011</v>
      </c>
      <c r="Q2028">
        <f>VLOOKUP(A2028,'Hospitalisation Details'!$A$1:$M$2344,13,FALSE)</f>
        <v>20</v>
      </c>
    </row>
    <row r="2029" spans="1:17" ht="15.5" x14ac:dyDescent="0.35">
      <c r="A2029" s="21" t="s">
        <v>339</v>
      </c>
      <c r="B2029" t="str">
        <f>VLOOKUP('Customer Names'!A2029,'Customer Names'!$A$2:$C$2336,3,FALSE)</f>
        <v xml:space="preserve">  Chuck W</v>
      </c>
      <c r="C2029">
        <f>VLOOKUP(A2029,'Medical Examinations'!$A$1:$L$2336,2, FALSE)</f>
        <v>30</v>
      </c>
      <c r="D2029">
        <f>VLOOKUP(A2029,'Medical Examinations'!$A$1:$L$2336,3,FALSE)</f>
        <v>4.33</v>
      </c>
      <c r="E2029" t="str">
        <f>VLOOKUP(A2029,'Medical Examinations'!$A$1:$L$2336,4,FALSE)</f>
        <v>yes</v>
      </c>
      <c r="F2029" t="str">
        <f>VLOOKUP(A2029,'Medical Examinations'!$A$1:$L$2336,5,FALSE)</f>
        <v>No</v>
      </c>
      <c r="G2029" t="str">
        <f>VLOOKUP(A2029,'Medical Examinations'!$A$1:$L$2336,6,FALSE)</f>
        <v>No</v>
      </c>
      <c r="H2029" s="25">
        <f>VLOOKUP(A2029,'Medical Examinations'!$A$1:$L$2336,7,FALSE)</f>
        <v>0</v>
      </c>
      <c r="I2029" t="str">
        <f>VLOOKUP(A2029,'Medical Examinations'!$A$1:$L$2336,8,FALSE)</f>
        <v>No</v>
      </c>
      <c r="J2029" t="str">
        <f>VLOOKUP(A2029,'Medical Examinations'!$A$1:$L$2336,11,FALSE)</f>
        <v>Obesity</v>
      </c>
      <c r="K2029" t="str">
        <f>VLOOKUP(A2029,'Medical Examinations'!$A$1:$L$2336,12,FALSE)</f>
        <v>Normal</v>
      </c>
      <c r="L2029" t="str">
        <f>VLOOKUP(A2029,'Hospitalisation Details'!$A$1:$M$2344,12,FALSE)</f>
        <v>13-06-1996</v>
      </c>
      <c r="M2029">
        <f>VLOOKUP(A2029,'Hospitalisation Details'!$A$1:$M$2344,6,FALSE)</f>
        <v>2904.09</v>
      </c>
      <c r="N2029" t="str">
        <f>VLOOKUP(A2029,'Hospitalisation Details'!$A$1:$M$2344,7,FALSE)</f>
        <v>tier - 2</v>
      </c>
      <c r="O2029" t="str">
        <f>VLOOKUP(A2029,'Hospitalisation Details'!$A$1:$M$2344,8,FALSE)</f>
        <v>tier - 2</v>
      </c>
      <c r="P2029" t="str">
        <f>VLOOKUP(A2029,'Hospitalisation Details'!$A$1:$M$2344,9,FALSE)</f>
        <v>R1011</v>
      </c>
      <c r="Q2029">
        <f>VLOOKUP(A2029,'Hospitalisation Details'!$A$1:$M$2344,13,FALSE)</f>
        <v>27</v>
      </c>
    </row>
    <row r="2030" spans="1:17" ht="15.5" x14ac:dyDescent="0.35">
      <c r="A2030" s="21" t="s">
        <v>338</v>
      </c>
      <c r="B2030" t="str">
        <f>VLOOKUP('Customer Names'!A2030,'Customer Names'!$A$2:$C$2336,3,FALSE)</f>
        <v xml:space="preserve">  Daniel</v>
      </c>
      <c r="C2030">
        <f>VLOOKUP(A2030,'Medical Examinations'!$A$1:$L$2336,2, FALSE)</f>
        <v>29.15</v>
      </c>
      <c r="D2030">
        <f>VLOOKUP(A2030,'Medical Examinations'!$A$1:$L$2336,3,FALSE)</f>
        <v>4.91</v>
      </c>
      <c r="E2030" t="str">
        <f>VLOOKUP(A2030,'Medical Examinations'!$A$1:$L$2336,4,FALSE)</f>
        <v>yes</v>
      </c>
      <c r="F2030" t="str">
        <f>VLOOKUP(A2030,'Medical Examinations'!$A$1:$L$2336,5,FALSE)</f>
        <v>No</v>
      </c>
      <c r="G2030" t="str">
        <f>VLOOKUP(A2030,'Medical Examinations'!$A$1:$L$2336,6,FALSE)</f>
        <v>No</v>
      </c>
      <c r="H2030" s="25">
        <f>VLOOKUP(A2030,'Medical Examinations'!$A$1:$L$2336,7,FALSE)</f>
        <v>0</v>
      </c>
      <c r="I2030" t="str">
        <f>VLOOKUP(A2030,'Medical Examinations'!$A$1:$L$2336,8,FALSE)</f>
        <v>No</v>
      </c>
      <c r="J2030" t="str">
        <f>VLOOKUP(A2030,'Medical Examinations'!$A$1:$L$2336,11,FALSE)</f>
        <v>Over Weight</v>
      </c>
      <c r="K2030" t="str">
        <f>VLOOKUP(A2030,'Medical Examinations'!$A$1:$L$2336,12,FALSE)</f>
        <v>Normal</v>
      </c>
      <c r="L2030" t="str">
        <f>VLOOKUP(A2030,'Hospitalisation Details'!$A$1:$M$2344,12,FALSE)</f>
        <v>24-10-1996</v>
      </c>
      <c r="M2030">
        <f>VLOOKUP(A2030,'Hospitalisation Details'!$A$1:$M$2344,6,FALSE)</f>
        <v>2902.91</v>
      </c>
      <c r="N2030" t="str">
        <f>VLOOKUP(A2030,'Hospitalisation Details'!$A$1:$M$2344,7,FALSE)</f>
        <v>tier - 2</v>
      </c>
      <c r="O2030" t="str">
        <f>VLOOKUP(A2030,'Hospitalisation Details'!$A$1:$M$2344,8,FALSE)</f>
        <v>tier - 2</v>
      </c>
      <c r="P2030" t="str">
        <f>VLOOKUP(A2030,'Hospitalisation Details'!$A$1:$M$2344,9,FALSE)</f>
        <v>R1013</v>
      </c>
      <c r="Q2030">
        <f>VLOOKUP(A2030,'Hospitalisation Details'!$A$1:$M$2344,13,FALSE)</f>
        <v>26</v>
      </c>
    </row>
    <row r="2031" spans="1:17" ht="15.5" x14ac:dyDescent="0.35">
      <c r="A2031" s="21" t="s">
        <v>337</v>
      </c>
      <c r="B2031" t="str">
        <f>VLOOKUP('Customer Names'!A2031,'Customer Names'!$A$2:$C$2336,3,FALSE)</f>
        <v xml:space="preserve">  Amany</v>
      </c>
      <c r="C2031">
        <f>VLOOKUP(A2031,'Medical Examinations'!$A$1:$L$2336,2, FALSE)</f>
        <v>34.865000000000002</v>
      </c>
      <c r="D2031">
        <f>VLOOKUP(A2031,'Medical Examinations'!$A$1:$L$2336,3,FALSE)</f>
        <v>4.8</v>
      </c>
      <c r="E2031" t="str">
        <f>VLOOKUP(A2031,'Medical Examinations'!$A$1:$L$2336,4,FALSE)</f>
        <v>No</v>
      </c>
      <c r="F2031" t="str">
        <f>VLOOKUP(A2031,'Medical Examinations'!$A$1:$L$2336,5,FALSE)</f>
        <v>No</v>
      </c>
      <c r="G2031" t="str">
        <f>VLOOKUP(A2031,'Medical Examinations'!$A$1:$L$2336,6,FALSE)</f>
        <v>No</v>
      </c>
      <c r="H2031" s="25">
        <f>VLOOKUP(A2031,'Medical Examinations'!$A$1:$L$2336,7,FALSE)</f>
        <v>0</v>
      </c>
      <c r="I2031" t="str">
        <f>VLOOKUP(A2031,'Medical Examinations'!$A$1:$L$2336,8,FALSE)</f>
        <v>No</v>
      </c>
      <c r="J2031" t="str">
        <f>VLOOKUP(A2031,'Medical Examinations'!$A$1:$L$2336,11,FALSE)</f>
        <v>Obesity</v>
      </c>
      <c r="K2031" t="str">
        <f>VLOOKUP(A2031,'Medical Examinations'!$A$1:$L$2336,12,FALSE)</f>
        <v>Normal</v>
      </c>
      <c r="L2031" t="str">
        <f>VLOOKUP(A2031,'Hospitalisation Details'!$A$1:$M$2344,12,FALSE)</f>
        <v>01-11-1999</v>
      </c>
      <c r="M2031">
        <f>VLOOKUP(A2031,'Hospitalisation Details'!$A$1:$M$2344,6,FALSE)</f>
        <v>2899.49</v>
      </c>
      <c r="N2031" t="str">
        <f>VLOOKUP(A2031,'Hospitalisation Details'!$A$1:$M$2344,7,FALSE)</f>
        <v>tier - 2</v>
      </c>
      <c r="O2031" t="str">
        <f>VLOOKUP(A2031,'Hospitalisation Details'!$A$1:$M$2344,8,FALSE)</f>
        <v>tier - 2</v>
      </c>
      <c r="P2031" t="str">
        <f>VLOOKUP(A2031,'Hospitalisation Details'!$A$1:$M$2344,9,FALSE)</f>
        <v>R1024</v>
      </c>
      <c r="Q2031">
        <f>VLOOKUP(A2031,'Hospitalisation Details'!$A$1:$M$2344,13,FALSE)</f>
        <v>23</v>
      </c>
    </row>
    <row r="2032" spans="1:17" ht="15.5" x14ac:dyDescent="0.35">
      <c r="A2032" s="21" t="s">
        <v>336</v>
      </c>
      <c r="B2032" t="str">
        <f>VLOOKUP('Customer Names'!A2032,'Customer Names'!$A$2:$C$2336,3,FALSE)</f>
        <v xml:space="preserve">  Kipling</v>
      </c>
      <c r="C2032">
        <f>VLOOKUP(A2032,'Medical Examinations'!$A$1:$L$2336,2, FALSE)</f>
        <v>28.12</v>
      </c>
      <c r="D2032">
        <f>VLOOKUP(A2032,'Medical Examinations'!$A$1:$L$2336,3,FALSE)</f>
        <v>5.55</v>
      </c>
      <c r="E2032" t="str">
        <f>VLOOKUP(A2032,'Medical Examinations'!$A$1:$L$2336,4,FALSE)</f>
        <v>yes</v>
      </c>
      <c r="F2032" t="str">
        <f>VLOOKUP(A2032,'Medical Examinations'!$A$1:$L$2336,5,FALSE)</f>
        <v>yes</v>
      </c>
      <c r="G2032" t="str">
        <f>VLOOKUP(A2032,'Medical Examinations'!$A$1:$L$2336,6,FALSE)</f>
        <v>No</v>
      </c>
      <c r="H2032" s="25">
        <f>VLOOKUP(A2032,'Medical Examinations'!$A$1:$L$2336,7,FALSE)</f>
        <v>2</v>
      </c>
      <c r="I2032" t="str">
        <f>VLOOKUP(A2032,'Medical Examinations'!$A$1:$L$2336,8,FALSE)</f>
        <v>No</v>
      </c>
      <c r="J2032" t="str">
        <f>VLOOKUP(A2032,'Medical Examinations'!$A$1:$L$2336,11,FALSE)</f>
        <v>Over Weight</v>
      </c>
      <c r="K2032" t="str">
        <f>VLOOKUP(A2032,'Medical Examinations'!$A$1:$L$2336,12,FALSE)</f>
        <v>Normal</v>
      </c>
      <c r="L2032" t="str">
        <f>VLOOKUP(A2032,'Hospitalisation Details'!$A$1:$M$2344,12,FALSE)</f>
        <v>14-07-2000</v>
      </c>
      <c r="M2032">
        <f>VLOOKUP(A2032,'Hospitalisation Details'!$A$1:$M$2344,6,FALSE)</f>
        <v>2897.46</v>
      </c>
      <c r="N2032" t="str">
        <f>VLOOKUP(A2032,'Hospitalisation Details'!$A$1:$M$2344,7,FALSE)</f>
        <v>tier - 2</v>
      </c>
      <c r="O2032" t="str">
        <f>VLOOKUP(A2032,'Hospitalisation Details'!$A$1:$M$2344,8,FALSE)</f>
        <v>tier - 1</v>
      </c>
      <c r="P2032" t="str">
        <f>VLOOKUP(A2032,'Hospitalisation Details'!$A$1:$M$2344,9,FALSE)</f>
        <v>R1012</v>
      </c>
      <c r="Q2032">
        <f>VLOOKUP(A2032,'Hospitalisation Details'!$A$1:$M$2344,13,FALSE)</f>
        <v>23</v>
      </c>
    </row>
    <row r="2033" spans="1:17" ht="15.5" x14ac:dyDescent="0.35">
      <c r="A2033" s="21" t="s">
        <v>335</v>
      </c>
      <c r="B2033" t="str">
        <f>VLOOKUP('Customer Names'!A2033,'Customer Names'!$A$2:$C$2336,3,FALSE)</f>
        <v xml:space="preserve">  Duncan</v>
      </c>
      <c r="C2033">
        <f>VLOOKUP(A2033,'Medical Examinations'!$A$1:$L$2336,2, FALSE)</f>
        <v>29.45</v>
      </c>
      <c r="D2033">
        <f>VLOOKUP(A2033,'Medical Examinations'!$A$1:$L$2336,3,FALSE)</f>
        <v>5.24</v>
      </c>
      <c r="E2033" t="str">
        <f>VLOOKUP(A2033,'Medical Examinations'!$A$1:$L$2336,4,FALSE)</f>
        <v>yes</v>
      </c>
      <c r="F2033" t="str">
        <f>VLOOKUP(A2033,'Medical Examinations'!$A$1:$L$2336,5,FALSE)</f>
        <v>No</v>
      </c>
      <c r="G2033" t="str">
        <f>VLOOKUP(A2033,'Medical Examinations'!$A$1:$L$2336,6,FALSE)</f>
        <v>No</v>
      </c>
      <c r="H2033" s="25">
        <f>VLOOKUP(A2033,'Medical Examinations'!$A$1:$L$2336,7,FALSE)</f>
        <v>0</v>
      </c>
      <c r="I2033" t="str">
        <f>VLOOKUP(A2033,'Medical Examinations'!$A$1:$L$2336,8,FALSE)</f>
        <v>No</v>
      </c>
      <c r="J2033" t="str">
        <f>VLOOKUP(A2033,'Medical Examinations'!$A$1:$L$2336,11,FALSE)</f>
        <v>Over Weight</v>
      </c>
      <c r="K2033" t="str">
        <f>VLOOKUP(A2033,'Medical Examinations'!$A$1:$L$2336,12,FALSE)</f>
        <v>Normal</v>
      </c>
      <c r="L2033" t="str">
        <f>VLOOKUP(A2033,'Hospitalisation Details'!$A$1:$M$2344,12,FALSE)</f>
        <v>21-06-1996</v>
      </c>
      <c r="M2033">
        <f>VLOOKUP(A2033,'Hospitalisation Details'!$A$1:$M$2344,6,FALSE)</f>
        <v>2897.32</v>
      </c>
      <c r="N2033" t="str">
        <f>VLOOKUP(A2033,'Hospitalisation Details'!$A$1:$M$2344,7,FALSE)</f>
        <v>tier - 3</v>
      </c>
      <c r="O2033" t="str">
        <f>VLOOKUP(A2033,'Hospitalisation Details'!$A$1:$M$2344,8,FALSE)</f>
        <v>tier - 3</v>
      </c>
      <c r="P2033" t="str">
        <f>VLOOKUP(A2033,'Hospitalisation Details'!$A$1:$M$2344,9,FALSE)</f>
        <v>R1016</v>
      </c>
      <c r="Q2033">
        <f>VLOOKUP(A2033,'Hospitalisation Details'!$A$1:$M$2344,13,FALSE)</f>
        <v>27</v>
      </c>
    </row>
    <row r="2034" spans="1:17" ht="15.5" x14ac:dyDescent="0.35">
      <c r="A2034" s="21" t="s">
        <v>334</v>
      </c>
      <c r="B2034" t="str">
        <f>VLOOKUP('Customer Names'!A2034,'Customer Names'!$A$2:$C$2336,3,FALSE)</f>
        <v xml:space="preserve">  Louis C</v>
      </c>
      <c r="C2034">
        <f>VLOOKUP(A2034,'Medical Examinations'!$A$1:$L$2336,2, FALSE)</f>
        <v>27.94</v>
      </c>
      <c r="D2034">
        <f>VLOOKUP(A2034,'Medical Examinations'!$A$1:$L$2336,3,FALSE)</f>
        <v>6.08</v>
      </c>
      <c r="E2034" t="str">
        <f>VLOOKUP(A2034,'Medical Examinations'!$A$1:$L$2336,4,FALSE)</f>
        <v>No</v>
      </c>
      <c r="F2034" t="str">
        <f>VLOOKUP(A2034,'Medical Examinations'!$A$1:$L$2336,5,FALSE)</f>
        <v>No</v>
      </c>
      <c r="G2034" t="str">
        <f>VLOOKUP(A2034,'Medical Examinations'!$A$1:$L$2336,6,FALSE)</f>
        <v>Yes</v>
      </c>
      <c r="H2034" s="25">
        <f>VLOOKUP(A2034,'Medical Examinations'!$A$1:$L$2336,7,FALSE)</f>
        <v>1</v>
      </c>
      <c r="I2034" t="str">
        <f>VLOOKUP(A2034,'Medical Examinations'!$A$1:$L$2336,8,FALSE)</f>
        <v>No</v>
      </c>
      <c r="J2034" t="str">
        <f>VLOOKUP(A2034,'Medical Examinations'!$A$1:$L$2336,11,FALSE)</f>
        <v>Over Weight</v>
      </c>
      <c r="K2034" t="str">
        <f>VLOOKUP(A2034,'Medical Examinations'!$A$1:$L$2336,12,FALSE)</f>
        <v>Prediabetes</v>
      </c>
      <c r="L2034" t="str">
        <f>VLOOKUP(A2034,'Hospitalisation Details'!$A$1:$M$2344,12,FALSE)</f>
        <v>12-08-1993</v>
      </c>
      <c r="M2034">
        <f>VLOOKUP(A2034,'Hospitalisation Details'!$A$1:$M$2344,6,FALSE)</f>
        <v>2867.12</v>
      </c>
      <c r="N2034" t="str">
        <f>VLOOKUP(A2034,'Hospitalisation Details'!$A$1:$M$2344,7,FALSE)</f>
        <v>tier - 1</v>
      </c>
      <c r="O2034" t="str">
        <f>VLOOKUP(A2034,'Hospitalisation Details'!$A$1:$M$2344,8,FALSE)</f>
        <v>tier - 3</v>
      </c>
      <c r="P2034" t="str">
        <f>VLOOKUP(A2034,'Hospitalisation Details'!$A$1:$M$2344,9,FALSE)</f>
        <v>R1013</v>
      </c>
      <c r="Q2034">
        <f>VLOOKUP(A2034,'Hospitalisation Details'!$A$1:$M$2344,13,FALSE)</f>
        <v>29</v>
      </c>
    </row>
    <row r="2035" spans="1:17" ht="15.5" x14ac:dyDescent="0.35">
      <c r="A2035" s="21" t="s">
        <v>333</v>
      </c>
      <c r="B2035" t="str">
        <f>VLOOKUP('Customer Names'!A2035,'Customer Names'!$A$2:$C$2336,3,FALSE)</f>
        <v xml:space="preserve">  Daniel J</v>
      </c>
      <c r="C2035">
        <f>VLOOKUP(A2035,'Medical Examinations'!$A$1:$L$2336,2, FALSE)</f>
        <v>27.2</v>
      </c>
      <c r="D2035">
        <f>VLOOKUP(A2035,'Medical Examinations'!$A$1:$L$2336,3,FALSE)</f>
        <v>5.83</v>
      </c>
      <c r="E2035" t="str">
        <f>VLOOKUP(A2035,'Medical Examinations'!$A$1:$L$2336,4,FALSE)</f>
        <v>No</v>
      </c>
      <c r="F2035" t="str">
        <f>VLOOKUP(A2035,'Medical Examinations'!$A$1:$L$2336,5,FALSE)</f>
        <v>No</v>
      </c>
      <c r="G2035" t="str">
        <f>VLOOKUP(A2035,'Medical Examinations'!$A$1:$L$2336,6,FALSE)</f>
        <v>Yes</v>
      </c>
      <c r="H2035" s="25">
        <f>VLOOKUP(A2035,'Medical Examinations'!$A$1:$L$2336,7,FALSE)</f>
        <v>1</v>
      </c>
      <c r="I2035" t="str">
        <f>VLOOKUP(A2035,'Medical Examinations'!$A$1:$L$2336,8,FALSE)</f>
        <v>No</v>
      </c>
      <c r="J2035" t="str">
        <f>VLOOKUP(A2035,'Medical Examinations'!$A$1:$L$2336,11,FALSE)</f>
        <v>Over Weight</v>
      </c>
      <c r="K2035" t="str">
        <f>VLOOKUP(A2035,'Medical Examinations'!$A$1:$L$2336,12,FALSE)</f>
        <v>Prediabetes</v>
      </c>
      <c r="L2035" t="str">
        <f>VLOOKUP(A2035,'Hospitalisation Details'!$A$1:$M$2344,12,FALSE)</f>
        <v>01-11-1993</v>
      </c>
      <c r="M2035">
        <f>VLOOKUP(A2035,'Hospitalisation Details'!$A$1:$M$2344,6,FALSE)</f>
        <v>2866.09</v>
      </c>
      <c r="N2035" t="str">
        <f>VLOOKUP(A2035,'Hospitalisation Details'!$A$1:$M$2344,7,FALSE)</f>
        <v>tier - 3</v>
      </c>
      <c r="O2035" t="str">
        <f>VLOOKUP(A2035,'Hospitalisation Details'!$A$1:$M$2344,8,FALSE)</f>
        <v>tier - 3</v>
      </c>
      <c r="P2035" t="str">
        <f>VLOOKUP(A2035,'Hospitalisation Details'!$A$1:$M$2344,9,FALSE)</f>
        <v>R1011</v>
      </c>
      <c r="Q2035">
        <f>VLOOKUP(A2035,'Hospitalisation Details'!$A$1:$M$2344,13,FALSE)</f>
        <v>29</v>
      </c>
    </row>
    <row r="2036" spans="1:17" ht="15.5" x14ac:dyDescent="0.35">
      <c r="A2036" s="21" t="s">
        <v>332</v>
      </c>
      <c r="B2036" t="str">
        <f>VLOOKUP('Customer Names'!A2036,'Customer Names'!$A$2:$C$2336,3,FALSE)</f>
        <v xml:space="preserve">  Ildiko M</v>
      </c>
      <c r="C2036">
        <f>VLOOKUP(A2036,'Medical Examinations'!$A$1:$L$2336,2, FALSE)</f>
        <v>33.344999999999999</v>
      </c>
      <c r="D2036">
        <f>VLOOKUP(A2036,'Medical Examinations'!$A$1:$L$2336,3,FALSE)</f>
        <v>4.29</v>
      </c>
      <c r="E2036" t="str">
        <f>VLOOKUP(A2036,'Medical Examinations'!$A$1:$L$2336,4,FALSE)</f>
        <v>No</v>
      </c>
      <c r="F2036" t="str">
        <f>VLOOKUP(A2036,'Medical Examinations'!$A$1:$L$2336,5,FALSE)</f>
        <v>No</v>
      </c>
      <c r="G2036" t="str">
        <f>VLOOKUP(A2036,'Medical Examinations'!$A$1:$L$2336,6,FALSE)</f>
        <v>No</v>
      </c>
      <c r="H2036" s="25">
        <f>VLOOKUP(A2036,'Medical Examinations'!$A$1:$L$2336,7,FALSE)</f>
        <v>1</v>
      </c>
      <c r="I2036" t="str">
        <f>VLOOKUP(A2036,'Medical Examinations'!$A$1:$L$2336,8,FALSE)</f>
        <v>No</v>
      </c>
      <c r="J2036" t="str">
        <f>VLOOKUP(A2036,'Medical Examinations'!$A$1:$L$2336,11,FALSE)</f>
        <v>Obesity</v>
      </c>
      <c r="K2036" t="str">
        <f>VLOOKUP(A2036,'Medical Examinations'!$A$1:$L$2336,12,FALSE)</f>
        <v>Normal</v>
      </c>
      <c r="L2036" t="str">
        <f>VLOOKUP(A2036,'Hospitalisation Details'!$A$1:$M$2344,12,FALSE)</f>
        <v>04-09-1998</v>
      </c>
      <c r="M2036">
        <f>VLOOKUP(A2036,'Hospitalisation Details'!$A$1:$M$2344,6,FALSE)</f>
        <v>2855.44</v>
      </c>
      <c r="N2036" t="str">
        <f>VLOOKUP(A2036,'Hospitalisation Details'!$A$1:$M$2344,7,FALSE)</f>
        <v>tier - 2</v>
      </c>
      <c r="O2036" t="str">
        <f>VLOOKUP(A2036,'Hospitalisation Details'!$A$1:$M$2344,8,FALSE)</f>
        <v>tier - 3</v>
      </c>
      <c r="P2036" t="str">
        <f>VLOOKUP(A2036,'Hospitalisation Details'!$A$1:$M$2344,9,FALSE)</f>
        <v>R1012</v>
      </c>
      <c r="Q2036">
        <f>VLOOKUP(A2036,'Hospitalisation Details'!$A$1:$M$2344,13,FALSE)</f>
        <v>24</v>
      </c>
    </row>
    <row r="2037" spans="1:17" ht="15.5" x14ac:dyDescent="0.35">
      <c r="A2037" s="21" t="s">
        <v>331</v>
      </c>
      <c r="B2037" t="str">
        <f>VLOOKUP('Customer Names'!A2037,'Customer Names'!$A$2:$C$2336,3,FALSE)</f>
        <v xml:space="preserve">  Melinda E</v>
      </c>
      <c r="C2037">
        <f>VLOOKUP(A2037,'Medical Examinations'!$A$1:$L$2336,2, FALSE)</f>
        <v>29.925000000000001</v>
      </c>
      <c r="D2037">
        <f>VLOOKUP(A2037,'Medical Examinations'!$A$1:$L$2336,3,FALSE)</f>
        <v>5.3</v>
      </c>
      <c r="E2037" t="str">
        <f>VLOOKUP(A2037,'Medical Examinations'!$A$1:$L$2336,4,FALSE)</f>
        <v>No</v>
      </c>
      <c r="F2037" t="str">
        <f>VLOOKUP(A2037,'Medical Examinations'!$A$1:$L$2336,5,FALSE)</f>
        <v>No</v>
      </c>
      <c r="G2037" t="str">
        <f>VLOOKUP(A2037,'Medical Examinations'!$A$1:$L$2336,6,FALSE)</f>
        <v>No</v>
      </c>
      <c r="H2037" s="25">
        <f>VLOOKUP(A2037,'Medical Examinations'!$A$1:$L$2336,7,FALSE)</f>
        <v>1</v>
      </c>
      <c r="I2037" t="str">
        <f>VLOOKUP(A2037,'Medical Examinations'!$A$1:$L$2336,8,FALSE)</f>
        <v>No</v>
      </c>
      <c r="J2037" t="str">
        <f>VLOOKUP(A2037,'Medical Examinations'!$A$1:$L$2336,11,FALSE)</f>
        <v>Obesity</v>
      </c>
      <c r="K2037" t="str">
        <f>VLOOKUP(A2037,'Medical Examinations'!$A$1:$L$2336,12,FALSE)</f>
        <v>Normal</v>
      </c>
      <c r="L2037" t="str">
        <f>VLOOKUP(A2037,'Hospitalisation Details'!$A$1:$M$2344,12,FALSE)</f>
        <v>17-06-1998</v>
      </c>
      <c r="M2037">
        <f>VLOOKUP(A2037,'Hospitalisation Details'!$A$1:$M$2344,6,FALSE)</f>
        <v>2850.68</v>
      </c>
      <c r="N2037" t="str">
        <f>VLOOKUP(A2037,'Hospitalisation Details'!$A$1:$M$2344,7,FALSE)</f>
        <v>tier - 2</v>
      </c>
      <c r="O2037" t="str">
        <f>VLOOKUP(A2037,'Hospitalisation Details'!$A$1:$M$2344,8,FALSE)</f>
        <v>tier - 3</v>
      </c>
      <c r="P2037" t="str">
        <f>VLOOKUP(A2037,'Hospitalisation Details'!$A$1:$M$2344,9,FALSE)</f>
        <v>R1012</v>
      </c>
      <c r="Q2037">
        <f>VLOOKUP(A2037,'Hospitalisation Details'!$A$1:$M$2344,13,FALSE)</f>
        <v>25</v>
      </c>
    </row>
    <row r="2038" spans="1:17" ht="15.5" x14ac:dyDescent="0.35">
      <c r="A2038" s="21" t="s">
        <v>330</v>
      </c>
      <c r="B2038" t="str">
        <f>VLOOKUP('Customer Names'!A2038,'Customer Names'!$A$2:$C$2336,3,FALSE)</f>
        <v xml:space="preserve">  Ashley M</v>
      </c>
      <c r="C2038">
        <f>VLOOKUP(A2038,'Medical Examinations'!$A$1:$L$2336,2, FALSE)</f>
        <v>24.225000000000001</v>
      </c>
      <c r="D2038">
        <f>VLOOKUP(A2038,'Medical Examinations'!$A$1:$L$2336,3,FALSE)</f>
        <v>4.42</v>
      </c>
      <c r="E2038" t="str">
        <f>VLOOKUP(A2038,'Medical Examinations'!$A$1:$L$2336,4,FALSE)</f>
        <v>No</v>
      </c>
      <c r="F2038" t="str">
        <f>VLOOKUP(A2038,'Medical Examinations'!$A$1:$L$2336,5,FALSE)</f>
        <v>No</v>
      </c>
      <c r="G2038" t="str">
        <f>VLOOKUP(A2038,'Medical Examinations'!$A$1:$L$2336,6,FALSE)</f>
        <v>No</v>
      </c>
      <c r="H2038" s="25">
        <f>VLOOKUP(A2038,'Medical Examinations'!$A$1:$L$2336,7,FALSE)</f>
        <v>1</v>
      </c>
      <c r="I2038" t="str">
        <f>VLOOKUP(A2038,'Medical Examinations'!$A$1:$L$2336,8,FALSE)</f>
        <v>No</v>
      </c>
      <c r="J2038" t="str">
        <f>VLOOKUP(A2038,'Medical Examinations'!$A$1:$L$2336,11,FALSE)</f>
        <v>Normal Weight</v>
      </c>
      <c r="K2038" t="str">
        <f>VLOOKUP(A2038,'Medical Examinations'!$A$1:$L$2336,12,FALSE)</f>
        <v>Normal</v>
      </c>
      <c r="L2038" t="str">
        <f>VLOOKUP(A2038,'Hospitalisation Details'!$A$1:$M$2344,12,FALSE)</f>
        <v>15-11-1998</v>
      </c>
      <c r="M2038">
        <f>VLOOKUP(A2038,'Hospitalisation Details'!$A$1:$M$2344,6,FALSE)</f>
        <v>2842.76</v>
      </c>
      <c r="N2038" t="str">
        <f>VLOOKUP(A2038,'Hospitalisation Details'!$A$1:$M$2344,7,FALSE)</f>
        <v>tier - 2</v>
      </c>
      <c r="O2038" t="str">
        <f>VLOOKUP(A2038,'Hospitalisation Details'!$A$1:$M$2344,8,FALSE)</f>
        <v>tier - 3</v>
      </c>
      <c r="P2038" t="str">
        <f>VLOOKUP(A2038,'Hospitalisation Details'!$A$1:$M$2344,9,FALSE)</f>
        <v>R1012</v>
      </c>
      <c r="Q2038">
        <f>VLOOKUP(A2038,'Hospitalisation Details'!$A$1:$M$2344,13,FALSE)</f>
        <v>24</v>
      </c>
    </row>
    <row r="2039" spans="1:17" ht="15.5" x14ac:dyDescent="0.35">
      <c r="A2039" s="21" t="s">
        <v>329</v>
      </c>
      <c r="B2039" t="str">
        <f>VLOOKUP('Customer Names'!A2039,'Customer Names'!$A$2:$C$2336,3,FALSE)</f>
        <v xml:space="preserve">  Stephanie</v>
      </c>
      <c r="C2039">
        <f>VLOOKUP(A2039,'Medical Examinations'!$A$1:$L$2336,2, FALSE)</f>
        <v>29.68</v>
      </c>
      <c r="D2039">
        <f>VLOOKUP(A2039,'Medical Examinations'!$A$1:$L$2336,3,FALSE)</f>
        <v>5.68</v>
      </c>
      <c r="E2039" t="str">
        <f>VLOOKUP(A2039,'Medical Examinations'!$A$1:$L$2336,4,FALSE)</f>
        <v>No</v>
      </c>
      <c r="F2039" t="str">
        <f>VLOOKUP(A2039,'Medical Examinations'!$A$1:$L$2336,5,FALSE)</f>
        <v>yes</v>
      </c>
      <c r="G2039" t="str">
        <f>VLOOKUP(A2039,'Medical Examinations'!$A$1:$L$2336,6,FALSE)</f>
        <v>No</v>
      </c>
      <c r="H2039" s="25">
        <f>VLOOKUP(A2039,'Medical Examinations'!$A$1:$L$2336,7,FALSE)</f>
        <v>1</v>
      </c>
      <c r="I2039" t="str">
        <f>VLOOKUP(A2039,'Medical Examinations'!$A$1:$L$2336,8,FALSE)</f>
        <v>No</v>
      </c>
      <c r="J2039" t="str">
        <f>VLOOKUP(A2039,'Medical Examinations'!$A$1:$L$2336,11,FALSE)</f>
        <v>Over Weight</v>
      </c>
      <c r="K2039" t="str">
        <f>VLOOKUP(A2039,'Medical Examinations'!$A$1:$L$2336,12,FALSE)</f>
        <v>Normal</v>
      </c>
      <c r="L2039" t="str">
        <f>VLOOKUP(A2039,'Hospitalisation Details'!$A$1:$M$2344,12,FALSE)</f>
        <v>01-10-2000</v>
      </c>
      <c r="M2039">
        <f>VLOOKUP(A2039,'Hospitalisation Details'!$A$1:$M$2344,6,FALSE)</f>
        <v>2819.51</v>
      </c>
      <c r="N2039" t="str">
        <f>VLOOKUP(A2039,'Hospitalisation Details'!$A$1:$M$2344,7,FALSE)</f>
        <v>tier - 2</v>
      </c>
      <c r="O2039" t="str">
        <f>VLOOKUP(A2039,'Hospitalisation Details'!$A$1:$M$2344,8,FALSE)</f>
        <v>tier - 3</v>
      </c>
      <c r="P2039" t="str">
        <f>VLOOKUP(A2039,'Hospitalisation Details'!$A$1:$M$2344,9,FALSE)</f>
        <v>R1011</v>
      </c>
      <c r="Q2039">
        <f>VLOOKUP(A2039,'Hospitalisation Details'!$A$1:$M$2344,13,FALSE)</f>
        <v>22</v>
      </c>
    </row>
    <row r="2040" spans="1:17" ht="15.5" x14ac:dyDescent="0.35">
      <c r="A2040" s="21" t="s">
        <v>328</v>
      </c>
      <c r="B2040" t="str">
        <f>VLOOKUP('Customer Names'!A2040,'Customer Names'!$A$2:$C$2336,3,FALSE)</f>
        <v xml:space="preserve">  Sean P</v>
      </c>
      <c r="C2040">
        <f>VLOOKUP(A2040,'Medical Examinations'!$A$1:$L$2336,2, FALSE)</f>
        <v>20.614999999999998</v>
      </c>
      <c r="D2040">
        <f>VLOOKUP(A2040,'Medical Examinations'!$A$1:$L$2336,3,FALSE)</f>
        <v>6.05</v>
      </c>
      <c r="E2040" t="str">
        <f>VLOOKUP(A2040,'Medical Examinations'!$A$1:$L$2336,4,FALSE)</f>
        <v>No</v>
      </c>
      <c r="F2040" t="str">
        <f>VLOOKUP(A2040,'Medical Examinations'!$A$1:$L$2336,5,FALSE)</f>
        <v>No</v>
      </c>
      <c r="G2040" t="str">
        <f>VLOOKUP(A2040,'Medical Examinations'!$A$1:$L$2336,6,FALSE)</f>
        <v>Yes</v>
      </c>
      <c r="H2040" s="25">
        <f>VLOOKUP(A2040,'Medical Examinations'!$A$1:$L$2336,7,FALSE)</f>
        <v>1</v>
      </c>
      <c r="I2040" t="str">
        <f>VLOOKUP(A2040,'Medical Examinations'!$A$1:$L$2336,8,FALSE)</f>
        <v>No</v>
      </c>
      <c r="J2040" t="str">
        <f>VLOOKUP(A2040,'Medical Examinations'!$A$1:$L$2336,11,FALSE)</f>
        <v>Normal Weight</v>
      </c>
      <c r="K2040" t="str">
        <f>VLOOKUP(A2040,'Medical Examinations'!$A$1:$L$2336,12,FALSE)</f>
        <v>Prediabetes</v>
      </c>
      <c r="L2040" t="str">
        <f>VLOOKUP(A2040,'Hospitalisation Details'!$A$1:$M$2344,12,FALSE)</f>
        <v>23-09-2003</v>
      </c>
      <c r="M2040">
        <f>VLOOKUP(A2040,'Hospitalisation Details'!$A$1:$M$2344,6,FALSE)</f>
        <v>2803.7</v>
      </c>
      <c r="N2040" t="str">
        <f>VLOOKUP(A2040,'Hospitalisation Details'!$A$1:$M$2344,7,FALSE)</f>
        <v>tier - 2</v>
      </c>
      <c r="O2040" t="str">
        <f>VLOOKUP(A2040,'Hospitalisation Details'!$A$1:$M$2344,8,FALSE)</f>
        <v>tier - 1</v>
      </c>
      <c r="P2040" t="str">
        <f>VLOOKUP(A2040,'Hospitalisation Details'!$A$1:$M$2344,9,FALSE)</f>
        <v>R1012</v>
      </c>
      <c r="Q2040">
        <f>VLOOKUP(A2040,'Hospitalisation Details'!$A$1:$M$2344,13,FALSE)</f>
        <v>19</v>
      </c>
    </row>
    <row r="2041" spans="1:17" ht="15.5" x14ac:dyDescent="0.35">
      <c r="A2041" s="21" t="s">
        <v>327</v>
      </c>
      <c r="B2041" t="str">
        <f>VLOOKUP('Customer Names'!A2041,'Customer Names'!$A$2:$C$2336,3,FALSE)</f>
        <v xml:space="preserve">  Emily G</v>
      </c>
      <c r="C2041">
        <f>VLOOKUP(A2041,'Medical Examinations'!$A$1:$L$2336,2, FALSE)</f>
        <v>32.119999999999997</v>
      </c>
      <c r="D2041">
        <f>VLOOKUP(A2041,'Medical Examinations'!$A$1:$L$2336,3,FALSE)</f>
        <v>5.33</v>
      </c>
      <c r="E2041" t="str">
        <f>VLOOKUP(A2041,'Medical Examinations'!$A$1:$L$2336,4,FALSE)</f>
        <v>No</v>
      </c>
      <c r="F2041" t="str">
        <f>VLOOKUP(A2041,'Medical Examinations'!$A$1:$L$2336,5,FALSE)</f>
        <v>yes</v>
      </c>
      <c r="G2041" t="str">
        <f>VLOOKUP(A2041,'Medical Examinations'!$A$1:$L$2336,6,FALSE)</f>
        <v>No</v>
      </c>
      <c r="H2041" s="25">
        <f>VLOOKUP(A2041,'Medical Examinations'!$A$1:$L$2336,7,FALSE)</f>
        <v>1</v>
      </c>
      <c r="I2041" t="str">
        <f>VLOOKUP(A2041,'Medical Examinations'!$A$1:$L$2336,8,FALSE)</f>
        <v>No</v>
      </c>
      <c r="J2041" t="str">
        <f>VLOOKUP(A2041,'Medical Examinations'!$A$1:$L$2336,11,FALSE)</f>
        <v>Obesity</v>
      </c>
      <c r="K2041" t="str">
        <f>VLOOKUP(A2041,'Medical Examinations'!$A$1:$L$2336,12,FALSE)</f>
        <v>Normal</v>
      </c>
      <c r="L2041" t="str">
        <f>VLOOKUP(A2041,'Hospitalisation Details'!$A$1:$M$2344,12,FALSE)</f>
        <v>04-08-2004</v>
      </c>
      <c r="M2041">
        <f>VLOOKUP(A2041,'Hospitalisation Details'!$A$1:$M$2344,6,FALSE)</f>
        <v>2801.26</v>
      </c>
      <c r="N2041" t="str">
        <f>VLOOKUP(A2041,'Hospitalisation Details'!$A$1:$M$2344,7,FALSE)</f>
        <v>tier - 2</v>
      </c>
      <c r="O2041" t="str">
        <f>VLOOKUP(A2041,'Hospitalisation Details'!$A$1:$M$2344,8,FALSE)</f>
        <v>tier - 3</v>
      </c>
      <c r="P2041" t="str">
        <f>VLOOKUP(A2041,'Hospitalisation Details'!$A$1:$M$2344,9,FALSE)</f>
        <v>R1013</v>
      </c>
      <c r="Q2041">
        <f>VLOOKUP(A2041,'Hospitalisation Details'!$A$1:$M$2344,13,FALSE)</f>
        <v>19</v>
      </c>
    </row>
    <row r="2042" spans="1:17" ht="15.5" x14ac:dyDescent="0.35">
      <c r="A2042" s="21" t="s">
        <v>326</v>
      </c>
      <c r="B2042" t="str">
        <f>VLOOKUP('Customer Names'!A2042,'Customer Names'!$A$2:$C$2336,3,FALSE)</f>
        <v xml:space="preserve">  Malcolm</v>
      </c>
      <c r="C2042">
        <f>VLOOKUP(A2042,'Medical Examinations'!$A$1:$L$2336,2, FALSE)</f>
        <v>27.36</v>
      </c>
      <c r="D2042">
        <f>VLOOKUP(A2042,'Medical Examinations'!$A$1:$L$2336,3,FALSE)</f>
        <v>6.22</v>
      </c>
      <c r="E2042" t="str">
        <f>VLOOKUP(A2042,'Medical Examinations'!$A$1:$L$2336,4,FALSE)</f>
        <v>No</v>
      </c>
      <c r="F2042" t="str">
        <f>VLOOKUP(A2042,'Medical Examinations'!$A$1:$L$2336,5,FALSE)</f>
        <v>No</v>
      </c>
      <c r="G2042" t="str">
        <f>VLOOKUP(A2042,'Medical Examinations'!$A$1:$L$2336,6,FALSE)</f>
        <v>No</v>
      </c>
      <c r="H2042" s="25">
        <f>VLOOKUP(A2042,'Medical Examinations'!$A$1:$L$2336,7,FALSE)</f>
        <v>0</v>
      </c>
      <c r="I2042" t="str">
        <f>VLOOKUP(A2042,'Medical Examinations'!$A$1:$L$2336,8,FALSE)</f>
        <v>No</v>
      </c>
      <c r="J2042" t="str">
        <f>VLOOKUP(A2042,'Medical Examinations'!$A$1:$L$2336,11,FALSE)</f>
        <v>Over Weight</v>
      </c>
      <c r="K2042" t="str">
        <f>VLOOKUP(A2042,'Medical Examinations'!$A$1:$L$2336,12,FALSE)</f>
        <v>Prediabetes</v>
      </c>
      <c r="L2042" t="str">
        <f>VLOOKUP(A2042,'Hospitalisation Details'!$A$1:$M$2344,12,FALSE)</f>
        <v>24-12-1999</v>
      </c>
      <c r="M2042">
        <f>VLOOKUP(A2042,'Hospitalisation Details'!$A$1:$M$2344,6,FALSE)</f>
        <v>2789.06</v>
      </c>
      <c r="N2042" t="str">
        <f>VLOOKUP(A2042,'Hospitalisation Details'!$A$1:$M$2344,7,FALSE)</f>
        <v>tier - 2</v>
      </c>
      <c r="O2042" t="str">
        <f>VLOOKUP(A2042,'Hospitalisation Details'!$A$1:$M$2344,8,FALSE)</f>
        <v>tier - 3</v>
      </c>
      <c r="P2042" t="str">
        <f>VLOOKUP(A2042,'Hospitalisation Details'!$A$1:$M$2344,9,FALSE)</f>
        <v>R1012</v>
      </c>
      <c r="Q2042">
        <f>VLOOKUP(A2042,'Hospitalisation Details'!$A$1:$M$2344,13,FALSE)</f>
        <v>23</v>
      </c>
    </row>
    <row r="2043" spans="1:17" ht="15.5" x14ac:dyDescent="0.35">
      <c r="A2043" s="21" t="s">
        <v>325</v>
      </c>
      <c r="B2043" t="str">
        <f>VLOOKUP('Customer Names'!A2043,'Customer Names'!$A$2:$C$2336,3,FALSE)</f>
        <v xml:space="preserve">  Danilo</v>
      </c>
      <c r="C2043">
        <f>VLOOKUP(A2043,'Medical Examinations'!$A$1:$L$2336,2, FALSE)</f>
        <v>17.385000000000002</v>
      </c>
      <c r="D2043">
        <f>VLOOKUP(A2043,'Medical Examinations'!$A$1:$L$2336,3,FALSE)</f>
        <v>5.84</v>
      </c>
      <c r="E2043" t="str">
        <f>VLOOKUP(A2043,'Medical Examinations'!$A$1:$L$2336,4,FALSE)</f>
        <v>No</v>
      </c>
      <c r="F2043" t="str">
        <f>VLOOKUP(A2043,'Medical Examinations'!$A$1:$L$2336,5,FALSE)</f>
        <v>No</v>
      </c>
      <c r="G2043" t="str">
        <f>VLOOKUP(A2043,'Medical Examinations'!$A$1:$L$2336,6,FALSE)</f>
        <v>No</v>
      </c>
      <c r="H2043" s="25">
        <f>VLOOKUP(A2043,'Medical Examinations'!$A$1:$L$2336,7,FALSE)</f>
        <v>0</v>
      </c>
      <c r="I2043" t="str">
        <f>VLOOKUP(A2043,'Medical Examinations'!$A$1:$L$2336,8,FALSE)</f>
        <v>No</v>
      </c>
      <c r="J2043" t="str">
        <f>VLOOKUP(A2043,'Medical Examinations'!$A$1:$L$2336,11,FALSE)</f>
        <v>Underweight</v>
      </c>
      <c r="K2043" t="str">
        <f>VLOOKUP(A2043,'Medical Examinations'!$A$1:$L$2336,12,FALSE)</f>
        <v>Prediabetes</v>
      </c>
      <c r="L2043" t="str">
        <f>VLOOKUP(A2043,'Hospitalisation Details'!$A$1:$M$2344,12,FALSE)</f>
        <v>29-08-1999</v>
      </c>
      <c r="M2043">
        <f>VLOOKUP(A2043,'Hospitalisation Details'!$A$1:$M$2344,6,FALSE)</f>
        <v>2775.19</v>
      </c>
      <c r="N2043" t="str">
        <f>VLOOKUP(A2043,'Hospitalisation Details'!$A$1:$M$2344,7,FALSE)</f>
        <v>tier - 2</v>
      </c>
      <c r="O2043" t="str">
        <f>VLOOKUP(A2043,'Hospitalisation Details'!$A$1:$M$2344,8,FALSE)</f>
        <v>tier - 1</v>
      </c>
      <c r="P2043" t="str">
        <f>VLOOKUP(A2043,'Hospitalisation Details'!$A$1:$M$2344,9,FALSE)</f>
        <v>R1012</v>
      </c>
      <c r="Q2043">
        <f>VLOOKUP(A2043,'Hospitalisation Details'!$A$1:$M$2344,13,FALSE)</f>
        <v>23</v>
      </c>
    </row>
    <row r="2044" spans="1:17" ht="15.5" x14ac:dyDescent="0.35">
      <c r="A2044" s="21" t="s">
        <v>324</v>
      </c>
      <c r="B2044" t="str">
        <f>VLOOKUP('Customer Names'!A2044,'Customer Names'!$A$2:$C$2336,3,FALSE)</f>
        <v xml:space="preserve">  Mikko</v>
      </c>
      <c r="C2044">
        <f>VLOOKUP(A2044,'Medical Examinations'!$A$1:$L$2336,2, FALSE)</f>
        <v>30.13</v>
      </c>
      <c r="D2044">
        <f>VLOOKUP(A2044,'Medical Examinations'!$A$1:$L$2336,3,FALSE)</f>
        <v>5.71</v>
      </c>
      <c r="E2044" t="str">
        <f>VLOOKUP(A2044,'Medical Examinations'!$A$1:$L$2336,4,FALSE)</f>
        <v>No</v>
      </c>
      <c r="F2044" t="str">
        <f>VLOOKUP(A2044,'Medical Examinations'!$A$1:$L$2336,5,FALSE)</f>
        <v>yes</v>
      </c>
      <c r="G2044" t="str">
        <f>VLOOKUP(A2044,'Medical Examinations'!$A$1:$L$2336,6,FALSE)</f>
        <v>No</v>
      </c>
      <c r="H2044" s="25">
        <f>VLOOKUP(A2044,'Medical Examinations'!$A$1:$L$2336,7,FALSE)</f>
        <v>1</v>
      </c>
      <c r="I2044" t="str">
        <f>VLOOKUP(A2044,'Medical Examinations'!$A$1:$L$2336,8,FALSE)</f>
        <v>No</v>
      </c>
      <c r="J2044" t="str">
        <f>VLOOKUP(A2044,'Medical Examinations'!$A$1:$L$2336,11,FALSE)</f>
        <v>Obesity</v>
      </c>
      <c r="K2044" t="str">
        <f>VLOOKUP(A2044,'Medical Examinations'!$A$1:$L$2336,12,FALSE)</f>
        <v>Prediabetes</v>
      </c>
      <c r="L2044" t="str">
        <f>VLOOKUP(A2044,'Hospitalisation Details'!$A$1:$M$2344,12,FALSE)</f>
        <v>14-11-2004</v>
      </c>
      <c r="M2044">
        <f>VLOOKUP(A2044,'Hospitalisation Details'!$A$1:$M$2344,6,FALSE)</f>
        <v>2773.46</v>
      </c>
      <c r="N2044" t="str">
        <f>VLOOKUP(A2044,'Hospitalisation Details'!$A$1:$M$2344,7,FALSE)</f>
        <v>tier - 2</v>
      </c>
      <c r="O2044" t="str">
        <f>VLOOKUP(A2044,'Hospitalisation Details'!$A$1:$M$2344,8,FALSE)</f>
        <v>tier - 1</v>
      </c>
      <c r="P2044" t="str">
        <f>VLOOKUP(A2044,'Hospitalisation Details'!$A$1:$M$2344,9,FALSE)</f>
        <v>R1021</v>
      </c>
      <c r="Q2044">
        <f>VLOOKUP(A2044,'Hospitalisation Details'!$A$1:$M$2344,13,FALSE)</f>
        <v>18</v>
      </c>
    </row>
    <row r="2045" spans="1:17" ht="15.5" x14ac:dyDescent="0.35">
      <c r="A2045" s="21" t="s">
        <v>323</v>
      </c>
      <c r="B2045" t="str">
        <f>VLOOKUP('Customer Names'!A2045,'Customer Names'!$A$2:$C$2336,3,FALSE)</f>
        <v xml:space="preserve">  Paula C</v>
      </c>
      <c r="C2045">
        <f>VLOOKUP(A2045,'Medical Examinations'!$A$1:$L$2336,2, FALSE)</f>
        <v>25.44</v>
      </c>
      <c r="D2045">
        <f>VLOOKUP(A2045,'Medical Examinations'!$A$1:$L$2336,3,FALSE)</f>
        <v>6.04</v>
      </c>
      <c r="E2045" t="str">
        <f>VLOOKUP(A2045,'Medical Examinations'!$A$1:$L$2336,4,FALSE)</f>
        <v>yes</v>
      </c>
      <c r="F2045" t="str">
        <f>VLOOKUP(A2045,'Medical Examinations'!$A$1:$L$2336,5,FALSE)</f>
        <v>No</v>
      </c>
      <c r="G2045" t="str">
        <f>VLOOKUP(A2045,'Medical Examinations'!$A$1:$L$2336,6,FALSE)</f>
        <v>Yes</v>
      </c>
      <c r="H2045" s="25">
        <f>VLOOKUP(A2045,'Medical Examinations'!$A$1:$L$2336,7,FALSE)</f>
        <v>1</v>
      </c>
      <c r="I2045" t="str">
        <f>VLOOKUP(A2045,'Medical Examinations'!$A$1:$L$2336,8,FALSE)</f>
        <v>No</v>
      </c>
      <c r="J2045" t="str">
        <f>VLOOKUP(A2045,'Medical Examinations'!$A$1:$L$2336,11,FALSE)</f>
        <v>Over Weight</v>
      </c>
      <c r="K2045" t="str">
        <f>VLOOKUP(A2045,'Medical Examinations'!$A$1:$L$2336,12,FALSE)</f>
        <v>Prediabetes</v>
      </c>
      <c r="L2045" t="str">
        <f>VLOOKUP(A2045,'Hospitalisation Details'!$A$1:$M$2344,12,FALSE)</f>
        <v>10-08-1997</v>
      </c>
      <c r="M2045">
        <f>VLOOKUP(A2045,'Hospitalisation Details'!$A$1:$M$2344,6,FALSE)</f>
        <v>2758.99</v>
      </c>
      <c r="N2045" t="str">
        <f>VLOOKUP(A2045,'Hospitalisation Details'!$A$1:$M$2344,7,FALSE)</f>
        <v>tier - 2</v>
      </c>
      <c r="O2045" t="str">
        <f>VLOOKUP(A2045,'Hospitalisation Details'!$A$1:$M$2344,8,FALSE)</f>
        <v>tier - 1</v>
      </c>
      <c r="P2045" t="str">
        <f>VLOOKUP(A2045,'Hospitalisation Details'!$A$1:$M$2344,9,FALSE)</f>
        <v>R1012</v>
      </c>
      <c r="Q2045">
        <f>VLOOKUP(A2045,'Hospitalisation Details'!$A$1:$M$2344,13,FALSE)</f>
        <v>25</v>
      </c>
    </row>
    <row r="2046" spans="1:17" ht="15.5" x14ac:dyDescent="0.35">
      <c r="A2046" s="21" t="s">
        <v>322</v>
      </c>
      <c r="B2046" t="str">
        <f>VLOOKUP('Customer Names'!A2046,'Customer Names'!$A$2:$C$2336,3,FALSE)</f>
        <v xml:space="preserve">  Kirsten N</v>
      </c>
      <c r="C2046">
        <f>VLOOKUP(A2046,'Medical Examinations'!$A$1:$L$2336,2, FALSE)</f>
        <v>39.805</v>
      </c>
      <c r="D2046">
        <f>VLOOKUP(A2046,'Medical Examinations'!$A$1:$L$2336,3,FALSE)</f>
        <v>4.38</v>
      </c>
      <c r="E2046" t="str">
        <f>VLOOKUP(A2046,'Medical Examinations'!$A$1:$L$2336,4,FALSE)</f>
        <v>No</v>
      </c>
      <c r="F2046" t="str">
        <f>VLOOKUP(A2046,'Medical Examinations'!$A$1:$L$2336,5,FALSE)</f>
        <v>yes</v>
      </c>
      <c r="G2046" t="str">
        <f>VLOOKUP(A2046,'Medical Examinations'!$A$1:$L$2336,6,FALSE)</f>
        <v>No</v>
      </c>
      <c r="H2046" s="25">
        <f>VLOOKUP(A2046,'Medical Examinations'!$A$1:$L$2336,7,FALSE)</f>
        <v>1</v>
      </c>
      <c r="I2046" t="str">
        <f>VLOOKUP(A2046,'Medical Examinations'!$A$1:$L$2336,8,FALSE)</f>
        <v>No</v>
      </c>
      <c r="J2046" t="str">
        <f>VLOOKUP(A2046,'Medical Examinations'!$A$1:$L$2336,11,FALSE)</f>
        <v>Obesity</v>
      </c>
      <c r="K2046" t="str">
        <f>VLOOKUP(A2046,'Medical Examinations'!$A$1:$L$2336,12,FALSE)</f>
        <v>Normal</v>
      </c>
      <c r="L2046" t="str">
        <f>VLOOKUP(A2046,'Hospitalisation Details'!$A$1:$M$2344,12,FALSE)</f>
        <v>11-10-2000</v>
      </c>
      <c r="M2046">
        <f>VLOOKUP(A2046,'Hospitalisation Details'!$A$1:$M$2344,6,FALSE)</f>
        <v>2755.02</v>
      </c>
      <c r="N2046" t="str">
        <f>VLOOKUP(A2046,'Hospitalisation Details'!$A$1:$M$2344,7,FALSE)</f>
        <v>tier - 2</v>
      </c>
      <c r="O2046" t="str">
        <f>VLOOKUP(A2046,'Hospitalisation Details'!$A$1:$M$2344,8,FALSE)</f>
        <v>tier - 1</v>
      </c>
      <c r="P2046" t="str">
        <f>VLOOKUP(A2046,'Hospitalisation Details'!$A$1:$M$2344,9,FALSE)</f>
        <v>R1024</v>
      </c>
      <c r="Q2046">
        <f>VLOOKUP(A2046,'Hospitalisation Details'!$A$1:$M$2344,13,FALSE)</f>
        <v>22</v>
      </c>
    </row>
    <row r="2047" spans="1:17" ht="15.5" x14ac:dyDescent="0.35">
      <c r="A2047" s="21" t="s">
        <v>321</v>
      </c>
      <c r="B2047" t="str">
        <f>VLOOKUP('Customer Names'!A2047,'Customer Names'!$A$2:$C$2336,3,FALSE)</f>
        <v xml:space="preserve">  Christy</v>
      </c>
      <c r="C2047">
        <f>VLOOKUP(A2047,'Medical Examinations'!$A$1:$L$2336,2, FALSE)</f>
        <v>30.4</v>
      </c>
      <c r="D2047">
        <f>VLOOKUP(A2047,'Medical Examinations'!$A$1:$L$2336,3,FALSE)</f>
        <v>5.56</v>
      </c>
      <c r="E2047" t="str">
        <f>VLOOKUP(A2047,'Medical Examinations'!$A$1:$L$2336,4,FALSE)</f>
        <v>yes</v>
      </c>
      <c r="F2047" t="str">
        <f>VLOOKUP(A2047,'Medical Examinations'!$A$1:$L$2336,5,FALSE)</f>
        <v>yes</v>
      </c>
      <c r="G2047" t="str">
        <f>VLOOKUP(A2047,'Medical Examinations'!$A$1:$L$2336,6,FALSE)</f>
        <v>No</v>
      </c>
      <c r="H2047" s="25">
        <f>VLOOKUP(A2047,'Medical Examinations'!$A$1:$L$2336,7,FALSE)</f>
        <v>1</v>
      </c>
      <c r="I2047" t="str">
        <f>VLOOKUP(A2047,'Medical Examinations'!$A$1:$L$2336,8,FALSE)</f>
        <v>No</v>
      </c>
      <c r="J2047" t="str">
        <f>VLOOKUP(A2047,'Medical Examinations'!$A$1:$L$2336,11,FALSE)</f>
        <v>Obesity</v>
      </c>
      <c r="K2047" t="str">
        <f>VLOOKUP(A2047,'Medical Examinations'!$A$1:$L$2336,12,FALSE)</f>
        <v>Normal</v>
      </c>
      <c r="L2047" t="str">
        <f>VLOOKUP(A2047,'Hospitalisation Details'!$A$1:$M$2344,12,FALSE)</f>
        <v>03-10-2000</v>
      </c>
      <c r="M2047">
        <f>VLOOKUP(A2047,'Hospitalisation Details'!$A$1:$M$2344,6,FALSE)</f>
        <v>2741.95</v>
      </c>
      <c r="N2047" t="str">
        <f>VLOOKUP(A2047,'Hospitalisation Details'!$A$1:$M$2344,7,FALSE)</f>
        <v>tier - 2</v>
      </c>
      <c r="O2047" t="str">
        <f>VLOOKUP(A2047,'Hospitalisation Details'!$A$1:$M$2344,8,FALSE)</f>
        <v>tier - 3</v>
      </c>
      <c r="P2047" t="str">
        <f>VLOOKUP(A2047,'Hospitalisation Details'!$A$1:$M$2344,9,FALSE)</f>
        <v>R1024</v>
      </c>
      <c r="Q2047">
        <f>VLOOKUP(A2047,'Hospitalisation Details'!$A$1:$M$2344,13,FALSE)</f>
        <v>22</v>
      </c>
    </row>
    <row r="2048" spans="1:17" ht="15.5" x14ac:dyDescent="0.35">
      <c r="A2048" s="21" t="s">
        <v>320</v>
      </c>
      <c r="B2048" t="str">
        <f>VLOOKUP('Customer Names'!A2048,'Customer Names'!$A$2:$C$2336,3,FALSE)</f>
        <v xml:space="preserve">  Jennifer</v>
      </c>
      <c r="C2048">
        <f>VLOOKUP(A2048,'Medical Examinations'!$A$1:$L$2336,2, FALSE)</f>
        <v>23.18</v>
      </c>
      <c r="D2048">
        <f>VLOOKUP(A2048,'Medical Examinations'!$A$1:$L$2336,3,FALSE)</f>
        <v>4.24</v>
      </c>
      <c r="E2048" t="str">
        <f>VLOOKUP(A2048,'Medical Examinations'!$A$1:$L$2336,4,FALSE)</f>
        <v>No</v>
      </c>
      <c r="F2048" t="str">
        <f>VLOOKUP(A2048,'Medical Examinations'!$A$1:$L$2336,5,FALSE)</f>
        <v>yes</v>
      </c>
      <c r="G2048" t="str">
        <f>VLOOKUP(A2048,'Medical Examinations'!$A$1:$L$2336,6,FALSE)</f>
        <v>No</v>
      </c>
      <c r="H2048" s="25">
        <f>VLOOKUP(A2048,'Medical Examinations'!$A$1:$L$2336,7,FALSE)</f>
        <v>1</v>
      </c>
      <c r="I2048" t="str">
        <f>VLOOKUP(A2048,'Medical Examinations'!$A$1:$L$2336,8,FALSE)</f>
        <v>No</v>
      </c>
      <c r="J2048" t="str">
        <f>VLOOKUP(A2048,'Medical Examinations'!$A$1:$L$2336,11,FALSE)</f>
        <v>Normal Weight</v>
      </c>
      <c r="K2048" t="str">
        <f>VLOOKUP(A2048,'Medical Examinations'!$A$1:$L$2336,12,FALSE)</f>
        <v>Normal</v>
      </c>
      <c r="L2048" t="str">
        <f>VLOOKUP(A2048,'Hospitalisation Details'!$A$1:$M$2344,12,FALSE)</f>
        <v>17-12-2000</v>
      </c>
      <c r="M2048">
        <f>VLOOKUP(A2048,'Hospitalisation Details'!$A$1:$M$2344,6,FALSE)</f>
        <v>2731.91</v>
      </c>
      <c r="N2048" t="str">
        <f>VLOOKUP(A2048,'Hospitalisation Details'!$A$1:$M$2344,7,FALSE)</f>
        <v>tier - 2</v>
      </c>
      <c r="O2048" t="str">
        <f>VLOOKUP(A2048,'Hospitalisation Details'!$A$1:$M$2344,8,FALSE)</f>
        <v>tier - 3</v>
      </c>
      <c r="P2048" t="str">
        <f>VLOOKUP(A2048,'Hospitalisation Details'!$A$1:$M$2344,9,FALSE)</f>
        <v>R1024</v>
      </c>
      <c r="Q2048">
        <f>VLOOKUP(A2048,'Hospitalisation Details'!$A$1:$M$2344,13,FALSE)</f>
        <v>22</v>
      </c>
    </row>
    <row r="2049" spans="1:17" ht="15.5" x14ac:dyDescent="0.35">
      <c r="A2049" s="21" t="s">
        <v>319</v>
      </c>
      <c r="B2049" t="str">
        <f>VLOOKUP('Customer Names'!A2049,'Customer Names'!$A$2:$C$2336,3,FALSE)</f>
        <v xml:space="preserve">  Jingjing</v>
      </c>
      <c r="C2049">
        <f>VLOOKUP(A2049,'Medical Examinations'!$A$1:$L$2336,2, FALSE)</f>
        <v>39.615000000000002</v>
      </c>
      <c r="D2049">
        <f>VLOOKUP(A2049,'Medical Examinations'!$A$1:$L$2336,3,FALSE)</f>
        <v>6.32</v>
      </c>
      <c r="E2049" t="str">
        <f>VLOOKUP(A2049,'Medical Examinations'!$A$1:$L$2336,4,FALSE)</f>
        <v>No</v>
      </c>
      <c r="F2049" t="str">
        <f>VLOOKUP(A2049,'Medical Examinations'!$A$1:$L$2336,5,FALSE)</f>
        <v>No</v>
      </c>
      <c r="G2049" t="str">
        <f>VLOOKUP(A2049,'Medical Examinations'!$A$1:$L$2336,6,FALSE)</f>
        <v>Yes</v>
      </c>
      <c r="H2049" s="25">
        <f>VLOOKUP(A2049,'Medical Examinations'!$A$1:$L$2336,7,FALSE)</f>
        <v>1</v>
      </c>
      <c r="I2049" t="str">
        <f>VLOOKUP(A2049,'Medical Examinations'!$A$1:$L$2336,8,FALSE)</f>
        <v>No</v>
      </c>
      <c r="J2049" t="str">
        <f>VLOOKUP(A2049,'Medical Examinations'!$A$1:$L$2336,11,FALSE)</f>
        <v>Obesity</v>
      </c>
      <c r="K2049" t="str">
        <f>VLOOKUP(A2049,'Medical Examinations'!$A$1:$L$2336,12,FALSE)</f>
        <v>Prediabetes</v>
      </c>
      <c r="L2049" t="str">
        <f>VLOOKUP(A2049,'Hospitalisation Details'!$A$1:$M$2344,12,FALSE)</f>
        <v>03-12-2003</v>
      </c>
      <c r="M2049">
        <f>VLOOKUP(A2049,'Hospitalisation Details'!$A$1:$M$2344,6,FALSE)</f>
        <v>2730.11</v>
      </c>
      <c r="N2049" t="str">
        <f>VLOOKUP(A2049,'Hospitalisation Details'!$A$1:$M$2344,7,FALSE)</f>
        <v>tier - 2</v>
      </c>
      <c r="O2049" t="str">
        <f>VLOOKUP(A2049,'Hospitalisation Details'!$A$1:$M$2344,8,FALSE)</f>
        <v>tier - 3</v>
      </c>
      <c r="P2049" t="str">
        <f>VLOOKUP(A2049,'Hospitalisation Details'!$A$1:$M$2344,9,FALSE)</f>
        <v>R1012</v>
      </c>
      <c r="Q2049">
        <f>VLOOKUP(A2049,'Hospitalisation Details'!$A$1:$M$2344,13,FALSE)</f>
        <v>19</v>
      </c>
    </row>
    <row r="2050" spans="1:17" ht="15.5" x14ac:dyDescent="0.35">
      <c r="A2050" s="21" t="s">
        <v>318</v>
      </c>
      <c r="B2050" t="str">
        <f>VLOOKUP('Customer Names'!A2050,'Customer Names'!$A$2:$C$2336,3,FALSE)</f>
        <v xml:space="preserve">  Morgan</v>
      </c>
      <c r="C2050">
        <f>VLOOKUP(A2050,'Medical Examinations'!$A$1:$L$2336,2, FALSE)</f>
        <v>30.59</v>
      </c>
      <c r="D2050">
        <f>VLOOKUP(A2050,'Medical Examinations'!$A$1:$L$2336,3,FALSE)</f>
        <v>6.3</v>
      </c>
      <c r="E2050" t="str">
        <f>VLOOKUP(A2050,'Medical Examinations'!$A$1:$L$2336,4,FALSE)</f>
        <v>yes</v>
      </c>
      <c r="F2050" t="str">
        <f>VLOOKUP(A2050,'Medical Examinations'!$A$1:$L$2336,5,FALSE)</f>
        <v>No</v>
      </c>
      <c r="G2050" t="str">
        <f>VLOOKUP(A2050,'Medical Examinations'!$A$1:$L$2336,6,FALSE)</f>
        <v>Yes</v>
      </c>
      <c r="H2050" s="25">
        <f>VLOOKUP(A2050,'Medical Examinations'!$A$1:$L$2336,7,FALSE)</f>
        <v>1</v>
      </c>
      <c r="I2050" t="str">
        <f>VLOOKUP(A2050,'Medical Examinations'!$A$1:$L$2336,8,FALSE)</f>
        <v>No</v>
      </c>
      <c r="J2050" t="str">
        <f>VLOOKUP(A2050,'Medical Examinations'!$A$1:$L$2336,11,FALSE)</f>
        <v>Obesity</v>
      </c>
      <c r="K2050" t="str">
        <f>VLOOKUP(A2050,'Medical Examinations'!$A$1:$L$2336,12,FALSE)</f>
        <v>Prediabetes</v>
      </c>
      <c r="L2050" t="str">
        <f>VLOOKUP(A2050,'Hospitalisation Details'!$A$1:$M$2344,12,FALSE)</f>
        <v>06-10-1997</v>
      </c>
      <c r="M2050">
        <f>VLOOKUP(A2050,'Hospitalisation Details'!$A$1:$M$2344,6,FALSE)</f>
        <v>2727.4</v>
      </c>
      <c r="N2050" t="str">
        <f>VLOOKUP(A2050,'Hospitalisation Details'!$A$1:$M$2344,7,FALSE)</f>
        <v>tier - 3</v>
      </c>
      <c r="O2050" t="str">
        <f>VLOOKUP(A2050,'Hospitalisation Details'!$A$1:$M$2344,8,FALSE)</f>
        <v>tier - 3</v>
      </c>
      <c r="P2050" t="str">
        <f>VLOOKUP(A2050,'Hospitalisation Details'!$A$1:$M$2344,9,FALSE)</f>
        <v>R1016</v>
      </c>
      <c r="Q2050">
        <f>VLOOKUP(A2050,'Hospitalisation Details'!$A$1:$M$2344,13,FALSE)</f>
        <v>25</v>
      </c>
    </row>
    <row r="2051" spans="1:17" ht="15.5" x14ac:dyDescent="0.35">
      <c r="A2051" s="21" t="s">
        <v>317</v>
      </c>
      <c r="B2051" t="str">
        <f>VLOOKUP('Customer Names'!A2051,'Customer Names'!$A$2:$C$2336,3,FALSE)</f>
        <v xml:space="preserve">  Patrick J</v>
      </c>
      <c r="C2051">
        <f>VLOOKUP(A2051,'Medical Examinations'!$A$1:$L$2336,2, FALSE)</f>
        <v>16.72</v>
      </c>
      <c r="D2051">
        <f>VLOOKUP(A2051,'Medical Examinations'!$A$1:$L$2336,3,FALSE)</f>
        <v>4.38</v>
      </c>
      <c r="E2051" t="str">
        <f>VLOOKUP(A2051,'Medical Examinations'!$A$1:$L$2336,4,FALSE)</f>
        <v>yes</v>
      </c>
      <c r="F2051" t="str">
        <f>VLOOKUP(A2051,'Medical Examinations'!$A$1:$L$2336,5,FALSE)</f>
        <v>No</v>
      </c>
      <c r="G2051" t="str">
        <f>VLOOKUP(A2051,'Medical Examinations'!$A$1:$L$2336,6,FALSE)</f>
        <v>No</v>
      </c>
      <c r="H2051" s="25">
        <f>VLOOKUP(A2051,'Medical Examinations'!$A$1:$L$2336,7,FALSE)</f>
        <v>1</v>
      </c>
      <c r="I2051" t="str">
        <f>VLOOKUP(A2051,'Medical Examinations'!$A$1:$L$2336,8,FALSE)</f>
        <v>No</v>
      </c>
      <c r="J2051" t="str">
        <f>VLOOKUP(A2051,'Medical Examinations'!$A$1:$L$2336,11,FALSE)</f>
        <v>Underweight</v>
      </c>
      <c r="K2051" t="str">
        <f>VLOOKUP(A2051,'Medical Examinations'!$A$1:$L$2336,12,FALSE)</f>
        <v>Normal</v>
      </c>
      <c r="L2051" t="str">
        <f>VLOOKUP(A2051,'Hospitalisation Details'!$A$1:$M$2344,12,FALSE)</f>
        <v>20-08-1988</v>
      </c>
      <c r="M2051">
        <f>VLOOKUP(A2051,'Hospitalisation Details'!$A$1:$M$2344,6,FALSE)</f>
        <v>2726.06</v>
      </c>
      <c r="N2051" t="str">
        <f>VLOOKUP(A2051,'Hospitalisation Details'!$A$1:$M$2344,7,FALSE)</f>
        <v>tier - 2</v>
      </c>
      <c r="O2051" t="str">
        <f>VLOOKUP(A2051,'Hospitalisation Details'!$A$1:$M$2344,8,FALSE)</f>
        <v>tier - 2</v>
      </c>
      <c r="P2051" t="str">
        <f>VLOOKUP(A2051,'Hospitalisation Details'!$A$1:$M$2344,9,FALSE)</f>
        <v>R1013</v>
      </c>
      <c r="Q2051">
        <f>VLOOKUP(A2051,'Hospitalisation Details'!$A$1:$M$2344,13,FALSE)</f>
        <v>34</v>
      </c>
    </row>
    <row r="2052" spans="1:17" ht="15.5" x14ac:dyDescent="0.35">
      <c r="A2052" s="21" t="s">
        <v>316</v>
      </c>
      <c r="B2052" t="str">
        <f>VLOOKUP('Customer Names'!A2052,'Customer Names'!$A$2:$C$2336,3,FALSE)</f>
        <v xml:space="preserve">  Frankline</v>
      </c>
      <c r="C2052">
        <f>VLOOKUP(A2052,'Medical Examinations'!$A$1:$L$2336,2, FALSE)</f>
        <v>26.22</v>
      </c>
      <c r="D2052">
        <f>VLOOKUP(A2052,'Medical Examinations'!$A$1:$L$2336,3,FALSE)</f>
        <v>4.6500000000000004</v>
      </c>
      <c r="E2052" t="str">
        <f>VLOOKUP(A2052,'Medical Examinations'!$A$1:$L$2336,4,FALSE)</f>
        <v>yes</v>
      </c>
      <c r="F2052" t="str">
        <f>VLOOKUP(A2052,'Medical Examinations'!$A$1:$L$2336,5,FALSE)</f>
        <v>No</v>
      </c>
      <c r="G2052" t="str">
        <f>VLOOKUP(A2052,'Medical Examinations'!$A$1:$L$2336,6,FALSE)</f>
        <v>Yes</v>
      </c>
      <c r="H2052" s="25">
        <f>VLOOKUP(A2052,'Medical Examinations'!$A$1:$L$2336,7,FALSE)</f>
        <v>1</v>
      </c>
      <c r="I2052" t="str">
        <f>VLOOKUP(A2052,'Medical Examinations'!$A$1:$L$2336,8,FALSE)</f>
        <v>No</v>
      </c>
      <c r="J2052" t="str">
        <f>VLOOKUP(A2052,'Medical Examinations'!$A$1:$L$2336,11,FALSE)</f>
        <v>Over Weight</v>
      </c>
      <c r="K2052" t="str">
        <f>VLOOKUP(A2052,'Medical Examinations'!$A$1:$L$2336,12,FALSE)</f>
        <v>Normal</v>
      </c>
      <c r="L2052" t="str">
        <f>VLOOKUP(A2052,'Hospitalisation Details'!$A$1:$M$2344,12,FALSE)</f>
        <v>30-10-1997</v>
      </c>
      <c r="M2052">
        <f>VLOOKUP(A2052,'Hospitalisation Details'!$A$1:$M$2344,6,FALSE)</f>
        <v>2721.32</v>
      </c>
      <c r="N2052" t="str">
        <f>VLOOKUP(A2052,'Hospitalisation Details'!$A$1:$M$2344,7,FALSE)</f>
        <v>tier - 1</v>
      </c>
      <c r="O2052" t="str">
        <f>VLOOKUP(A2052,'Hospitalisation Details'!$A$1:$M$2344,8,FALSE)</f>
        <v>tier - 3</v>
      </c>
      <c r="P2052" t="str">
        <f>VLOOKUP(A2052,'Hospitalisation Details'!$A$1:$M$2344,9,FALSE)</f>
        <v>R1014</v>
      </c>
      <c r="Q2052">
        <f>VLOOKUP(A2052,'Hospitalisation Details'!$A$1:$M$2344,13,FALSE)</f>
        <v>25</v>
      </c>
    </row>
    <row r="2053" spans="1:17" ht="15.5" x14ac:dyDescent="0.35">
      <c r="A2053" s="21" t="s">
        <v>315</v>
      </c>
      <c r="B2053" t="str">
        <f>VLOOKUP('Customer Names'!A2053,'Customer Names'!$A$2:$C$2336,3,FALSE)</f>
        <v xml:space="preserve">  Laura T</v>
      </c>
      <c r="C2053">
        <f>VLOOKUP(A2053,'Medical Examinations'!$A$1:$L$2336,2, FALSE)</f>
        <v>31.824999999999999</v>
      </c>
      <c r="D2053">
        <f>VLOOKUP(A2053,'Medical Examinations'!$A$1:$L$2336,3,FALSE)</f>
        <v>4.7</v>
      </c>
      <c r="E2053" t="str">
        <f>VLOOKUP(A2053,'Medical Examinations'!$A$1:$L$2336,4,FALSE)</f>
        <v>No</v>
      </c>
      <c r="F2053" t="str">
        <f>VLOOKUP(A2053,'Medical Examinations'!$A$1:$L$2336,5,FALSE)</f>
        <v>No</v>
      </c>
      <c r="G2053" t="str">
        <f>VLOOKUP(A2053,'Medical Examinations'!$A$1:$L$2336,6,FALSE)</f>
        <v>Yes</v>
      </c>
      <c r="H2053" s="25">
        <f>VLOOKUP(A2053,'Medical Examinations'!$A$1:$L$2336,7,FALSE)</f>
        <v>1</v>
      </c>
      <c r="I2053" t="str">
        <f>VLOOKUP(A2053,'Medical Examinations'!$A$1:$L$2336,8,FALSE)</f>
        <v>No</v>
      </c>
      <c r="J2053" t="str">
        <f>VLOOKUP(A2053,'Medical Examinations'!$A$1:$L$2336,11,FALSE)</f>
        <v>Obesity</v>
      </c>
      <c r="K2053" t="str">
        <f>VLOOKUP(A2053,'Medical Examinations'!$A$1:$L$2336,12,FALSE)</f>
        <v>Normal</v>
      </c>
      <c r="L2053" t="str">
        <f>VLOOKUP(A2053,'Hospitalisation Details'!$A$1:$M$2344,12,FALSE)</f>
        <v>06-08-2003</v>
      </c>
      <c r="M2053">
        <f>VLOOKUP(A2053,'Hospitalisation Details'!$A$1:$M$2344,6,FALSE)</f>
        <v>2719.28</v>
      </c>
      <c r="N2053" t="str">
        <f>VLOOKUP(A2053,'Hospitalisation Details'!$A$1:$M$2344,7,FALSE)</f>
        <v>tier - 2</v>
      </c>
      <c r="O2053" t="str">
        <f>VLOOKUP(A2053,'Hospitalisation Details'!$A$1:$M$2344,8,FALSE)</f>
        <v>tier - 2</v>
      </c>
      <c r="P2053" t="str">
        <f>VLOOKUP(A2053,'Hospitalisation Details'!$A$1:$M$2344,9,FALSE)</f>
        <v>R1012</v>
      </c>
      <c r="Q2053">
        <f>VLOOKUP(A2053,'Hospitalisation Details'!$A$1:$M$2344,13,FALSE)</f>
        <v>20</v>
      </c>
    </row>
    <row r="2054" spans="1:17" ht="15.5" x14ac:dyDescent="0.35">
      <c r="A2054" s="21" t="s">
        <v>314</v>
      </c>
      <c r="B2054" t="str">
        <f>VLOOKUP('Customer Names'!A2054,'Customer Names'!$A$2:$C$2336,3,FALSE)</f>
        <v xml:space="preserve">  Natalia</v>
      </c>
      <c r="C2054">
        <f>VLOOKUP(A2054,'Medical Examinations'!$A$1:$L$2336,2, FALSE)</f>
        <v>25.745000000000001</v>
      </c>
      <c r="D2054">
        <f>VLOOKUP(A2054,'Medical Examinations'!$A$1:$L$2336,3,FALSE)</f>
        <v>4.34</v>
      </c>
      <c r="E2054" t="str">
        <f>VLOOKUP(A2054,'Medical Examinations'!$A$1:$L$2336,4,FALSE)</f>
        <v>No</v>
      </c>
      <c r="F2054" t="str">
        <f>VLOOKUP(A2054,'Medical Examinations'!$A$1:$L$2336,5,FALSE)</f>
        <v>No</v>
      </c>
      <c r="G2054" t="str">
        <f>VLOOKUP(A2054,'Medical Examinations'!$A$1:$L$2336,6,FALSE)</f>
        <v>Yes</v>
      </c>
      <c r="H2054" s="25">
        <f>VLOOKUP(A2054,'Medical Examinations'!$A$1:$L$2336,7,FALSE)</f>
        <v>1</v>
      </c>
      <c r="I2054" t="str">
        <f>VLOOKUP(A2054,'Medical Examinations'!$A$1:$L$2336,8,FALSE)</f>
        <v>No</v>
      </c>
      <c r="J2054" t="str">
        <f>VLOOKUP(A2054,'Medical Examinations'!$A$1:$L$2336,11,FALSE)</f>
        <v>Over Weight</v>
      </c>
      <c r="K2054" t="str">
        <f>VLOOKUP(A2054,'Medical Examinations'!$A$1:$L$2336,12,FALSE)</f>
        <v>Normal</v>
      </c>
      <c r="L2054" t="str">
        <f>VLOOKUP(A2054,'Hospitalisation Details'!$A$1:$M$2344,12,FALSE)</f>
        <v>01-12-2003</v>
      </c>
      <c r="M2054">
        <f>VLOOKUP(A2054,'Hospitalisation Details'!$A$1:$M$2344,6,FALSE)</f>
        <v>2710.83</v>
      </c>
      <c r="N2054" t="str">
        <f>VLOOKUP(A2054,'Hospitalisation Details'!$A$1:$M$2344,7,FALSE)</f>
        <v>tier - 2</v>
      </c>
      <c r="O2054" t="str">
        <f>VLOOKUP(A2054,'Hospitalisation Details'!$A$1:$M$2344,8,FALSE)</f>
        <v>tier - 3</v>
      </c>
      <c r="P2054" t="str">
        <f>VLOOKUP(A2054,'Hospitalisation Details'!$A$1:$M$2344,9,FALSE)</f>
        <v>R1012</v>
      </c>
      <c r="Q2054">
        <f>VLOOKUP(A2054,'Hospitalisation Details'!$A$1:$M$2344,13,FALSE)</f>
        <v>19</v>
      </c>
    </row>
    <row r="2055" spans="1:17" ht="15.5" x14ac:dyDescent="0.35">
      <c r="A2055" s="21" t="s">
        <v>313</v>
      </c>
      <c r="B2055" t="str">
        <f>VLOOKUP('Customer Names'!A2055,'Customer Names'!$A$2:$C$2336,3,FALSE)</f>
        <v xml:space="preserve">  Jennifer L</v>
      </c>
      <c r="C2055">
        <f>VLOOKUP(A2055,'Medical Examinations'!$A$1:$L$2336,2, FALSE)</f>
        <v>24.605</v>
      </c>
      <c r="D2055">
        <f>VLOOKUP(A2055,'Medical Examinations'!$A$1:$L$2336,3,FALSE)</f>
        <v>5.62</v>
      </c>
      <c r="E2055" t="str">
        <f>VLOOKUP(A2055,'Medical Examinations'!$A$1:$L$2336,4,FALSE)</f>
        <v>No</v>
      </c>
      <c r="F2055" t="str">
        <f>VLOOKUP(A2055,'Medical Examinations'!$A$1:$L$2336,5,FALSE)</f>
        <v>No</v>
      </c>
      <c r="G2055" t="str">
        <f>VLOOKUP(A2055,'Medical Examinations'!$A$1:$L$2336,6,FALSE)</f>
        <v>Yes</v>
      </c>
      <c r="H2055" s="25">
        <f>VLOOKUP(A2055,'Medical Examinations'!$A$1:$L$2336,7,FALSE)</f>
        <v>1</v>
      </c>
      <c r="I2055" t="str">
        <f>VLOOKUP(A2055,'Medical Examinations'!$A$1:$L$2336,8,FALSE)</f>
        <v>No</v>
      </c>
      <c r="J2055" t="str">
        <f>VLOOKUP(A2055,'Medical Examinations'!$A$1:$L$2336,11,FALSE)</f>
        <v>Normal Weight</v>
      </c>
      <c r="K2055" t="str">
        <f>VLOOKUP(A2055,'Medical Examinations'!$A$1:$L$2336,12,FALSE)</f>
        <v>Normal</v>
      </c>
      <c r="L2055" t="str">
        <f>VLOOKUP(A2055,'Hospitalisation Details'!$A$1:$M$2344,12,FALSE)</f>
        <v>21-11-2003</v>
      </c>
      <c r="M2055">
        <f>VLOOKUP(A2055,'Hospitalisation Details'!$A$1:$M$2344,6,FALSE)</f>
        <v>2709.24</v>
      </c>
      <c r="N2055" t="str">
        <f>VLOOKUP(A2055,'Hospitalisation Details'!$A$1:$M$2344,7,FALSE)</f>
        <v>tier - 2</v>
      </c>
      <c r="O2055" t="str">
        <f>VLOOKUP(A2055,'Hospitalisation Details'!$A$1:$M$2344,8,FALSE)</f>
        <v>tier - 2</v>
      </c>
      <c r="P2055" t="str">
        <f>VLOOKUP(A2055,'Hospitalisation Details'!$A$1:$M$2344,9,FALSE)</f>
        <v>R1012</v>
      </c>
      <c r="Q2055">
        <f>VLOOKUP(A2055,'Hospitalisation Details'!$A$1:$M$2344,13,FALSE)</f>
        <v>19</v>
      </c>
    </row>
    <row r="2056" spans="1:17" ht="15.5" x14ac:dyDescent="0.35">
      <c r="A2056" s="21" t="s">
        <v>312</v>
      </c>
      <c r="B2056" t="str">
        <f>VLOOKUP('Customer Names'!A2056,'Customer Names'!$A$2:$C$2336,3,FALSE)</f>
        <v xml:space="preserve">  Brooke</v>
      </c>
      <c r="C2056">
        <f>VLOOKUP(A2056,'Medical Examinations'!$A$1:$L$2336,2, FALSE)</f>
        <v>24.51</v>
      </c>
      <c r="D2056">
        <f>VLOOKUP(A2056,'Medical Examinations'!$A$1:$L$2336,3,FALSE)</f>
        <v>4.24</v>
      </c>
      <c r="E2056" t="str">
        <f>VLOOKUP(A2056,'Medical Examinations'!$A$1:$L$2336,4,FALSE)</f>
        <v>No</v>
      </c>
      <c r="F2056" t="str">
        <f>VLOOKUP(A2056,'Medical Examinations'!$A$1:$L$2336,5,FALSE)</f>
        <v>No</v>
      </c>
      <c r="G2056" t="str">
        <f>VLOOKUP(A2056,'Medical Examinations'!$A$1:$L$2336,6,FALSE)</f>
        <v>Yes</v>
      </c>
      <c r="H2056" s="25">
        <f>VLOOKUP(A2056,'Medical Examinations'!$A$1:$L$2336,7,FALSE)</f>
        <v>1</v>
      </c>
      <c r="I2056" t="str">
        <f>VLOOKUP(A2056,'Medical Examinations'!$A$1:$L$2336,8,FALSE)</f>
        <v>No</v>
      </c>
      <c r="J2056" t="str">
        <f>VLOOKUP(A2056,'Medical Examinations'!$A$1:$L$2336,11,FALSE)</f>
        <v>Normal Weight</v>
      </c>
      <c r="K2056" t="str">
        <f>VLOOKUP(A2056,'Medical Examinations'!$A$1:$L$2336,12,FALSE)</f>
        <v>Normal</v>
      </c>
      <c r="L2056" t="str">
        <f>VLOOKUP(A2056,'Hospitalisation Details'!$A$1:$M$2344,12,FALSE)</f>
        <v>17-07-2003</v>
      </c>
      <c r="M2056">
        <f>VLOOKUP(A2056,'Hospitalisation Details'!$A$1:$M$2344,6,FALSE)</f>
        <v>2709.11</v>
      </c>
      <c r="N2056" t="str">
        <f>VLOOKUP(A2056,'Hospitalisation Details'!$A$1:$M$2344,7,FALSE)</f>
        <v>tier - 2</v>
      </c>
      <c r="O2056" t="str">
        <f>VLOOKUP(A2056,'Hospitalisation Details'!$A$1:$M$2344,8,FALSE)</f>
        <v>tier - 2</v>
      </c>
      <c r="P2056" t="str">
        <f>VLOOKUP(A2056,'Hospitalisation Details'!$A$1:$M$2344,9,FALSE)</f>
        <v>R1012</v>
      </c>
      <c r="Q2056">
        <f>VLOOKUP(A2056,'Hospitalisation Details'!$A$1:$M$2344,13,FALSE)</f>
        <v>20</v>
      </c>
    </row>
    <row r="2057" spans="1:17" ht="15.5" x14ac:dyDescent="0.35">
      <c r="A2057" s="21" t="s">
        <v>311</v>
      </c>
      <c r="B2057" t="str">
        <f>VLOOKUP('Customer Names'!A2057,'Customer Names'!$A$2:$C$2336,3,FALSE)</f>
        <v xml:space="preserve">  Jeremy M</v>
      </c>
      <c r="C2057">
        <f>VLOOKUP(A2057,'Medical Examinations'!$A$1:$L$2336,2, FALSE)</f>
        <v>31.065000000000001</v>
      </c>
      <c r="D2057">
        <f>VLOOKUP(A2057,'Medical Examinations'!$A$1:$L$2336,3,FALSE)</f>
        <v>4.57</v>
      </c>
      <c r="E2057" t="str">
        <f>VLOOKUP(A2057,'Medical Examinations'!$A$1:$L$2336,4,FALSE)</f>
        <v>yes</v>
      </c>
      <c r="F2057" t="str">
        <f>VLOOKUP(A2057,'Medical Examinations'!$A$1:$L$2336,5,FALSE)</f>
        <v>No</v>
      </c>
      <c r="G2057" t="str">
        <f>VLOOKUP(A2057,'Medical Examinations'!$A$1:$L$2336,6,FALSE)</f>
        <v>No</v>
      </c>
      <c r="H2057" s="25">
        <f>VLOOKUP(A2057,'Medical Examinations'!$A$1:$L$2336,7,FALSE)</f>
        <v>0</v>
      </c>
      <c r="I2057" t="str">
        <f>VLOOKUP(A2057,'Medical Examinations'!$A$1:$L$2336,8,FALSE)</f>
        <v>No</v>
      </c>
      <c r="J2057" t="str">
        <f>VLOOKUP(A2057,'Medical Examinations'!$A$1:$L$2336,11,FALSE)</f>
        <v>Obesity</v>
      </c>
      <c r="K2057" t="str">
        <f>VLOOKUP(A2057,'Medical Examinations'!$A$1:$L$2336,12,FALSE)</f>
        <v>Normal</v>
      </c>
      <c r="L2057" t="str">
        <f>VLOOKUP(A2057,'Hospitalisation Details'!$A$1:$M$2344,12,FALSE)</f>
        <v>13-06-1996</v>
      </c>
      <c r="M2057">
        <f>VLOOKUP(A2057,'Hospitalisation Details'!$A$1:$M$2344,6,FALSE)</f>
        <v>2699.57</v>
      </c>
      <c r="N2057" t="str">
        <f>VLOOKUP(A2057,'Hospitalisation Details'!$A$1:$M$2344,7,FALSE)</f>
        <v>tier - 2</v>
      </c>
      <c r="O2057" t="str">
        <f>VLOOKUP(A2057,'Hospitalisation Details'!$A$1:$M$2344,8,FALSE)</f>
        <v>tier - 1</v>
      </c>
      <c r="P2057" t="str">
        <f>VLOOKUP(A2057,'Hospitalisation Details'!$A$1:$M$2344,9,FALSE)</f>
        <v>R1012</v>
      </c>
      <c r="Q2057">
        <f>VLOOKUP(A2057,'Hospitalisation Details'!$A$1:$M$2344,13,FALSE)</f>
        <v>27</v>
      </c>
    </row>
    <row r="2058" spans="1:17" ht="15.5" x14ac:dyDescent="0.35">
      <c r="A2058" s="21" t="s">
        <v>310</v>
      </c>
      <c r="B2058" t="str">
        <f>VLOOKUP('Customer Names'!A2058,'Customer Names'!$A$2:$C$2336,3,FALSE)</f>
        <v xml:space="preserve">  Megan L</v>
      </c>
      <c r="C2058">
        <f>VLOOKUP(A2058,'Medical Examinations'!$A$1:$L$2336,2, FALSE)</f>
        <v>28.12</v>
      </c>
      <c r="D2058">
        <f>VLOOKUP(A2058,'Medical Examinations'!$A$1:$L$2336,3,FALSE)</f>
        <v>5.05</v>
      </c>
      <c r="E2058" t="str">
        <f>VLOOKUP(A2058,'Medical Examinations'!$A$1:$L$2336,4,FALSE)</f>
        <v>No</v>
      </c>
      <c r="F2058" t="str">
        <f>VLOOKUP(A2058,'Medical Examinations'!$A$1:$L$2336,5,FALSE)</f>
        <v>No</v>
      </c>
      <c r="G2058" t="str">
        <f>VLOOKUP(A2058,'Medical Examinations'!$A$1:$L$2336,6,FALSE)</f>
        <v>No</v>
      </c>
      <c r="H2058" s="25">
        <f>VLOOKUP(A2058,'Medical Examinations'!$A$1:$L$2336,7,FALSE)</f>
        <v>0</v>
      </c>
      <c r="I2058" t="str">
        <f>VLOOKUP(A2058,'Medical Examinations'!$A$1:$L$2336,8,FALSE)</f>
        <v>No</v>
      </c>
      <c r="J2058" t="str">
        <f>VLOOKUP(A2058,'Medical Examinations'!$A$1:$L$2336,11,FALSE)</f>
        <v>Over Weight</v>
      </c>
      <c r="K2058" t="str">
        <f>VLOOKUP(A2058,'Medical Examinations'!$A$1:$L$2336,12,FALSE)</f>
        <v>Normal</v>
      </c>
      <c r="L2058" t="str">
        <f>VLOOKUP(A2058,'Hospitalisation Details'!$A$1:$M$2344,12,FALSE)</f>
        <v>11-06-1999</v>
      </c>
      <c r="M2058">
        <f>VLOOKUP(A2058,'Hospitalisation Details'!$A$1:$M$2344,6,FALSE)</f>
        <v>2690.11</v>
      </c>
      <c r="N2058" t="str">
        <f>VLOOKUP(A2058,'Hospitalisation Details'!$A$1:$M$2344,7,FALSE)</f>
        <v>tier - 2</v>
      </c>
      <c r="O2058" t="str">
        <f>VLOOKUP(A2058,'Hospitalisation Details'!$A$1:$M$2344,8,FALSE)</f>
        <v>tier - 2</v>
      </c>
      <c r="P2058" t="str">
        <f>VLOOKUP(A2058,'Hospitalisation Details'!$A$1:$M$2344,9,FALSE)</f>
        <v>R1012</v>
      </c>
      <c r="Q2058">
        <f>VLOOKUP(A2058,'Hospitalisation Details'!$A$1:$M$2344,13,FALSE)</f>
        <v>24</v>
      </c>
    </row>
    <row r="2059" spans="1:17" ht="15.5" x14ac:dyDescent="0.35">
      <c r="A2059" s="21" t="s">
        <v>309</v>
      </c>
      <c r="B2059" t="str">
        <f>VLOOKUP('Customer Names'!A2059,'Customer Names'!$A$2:$C$2336,3,FALSE)</f>
        <v xml:space="preserve">  Bryan</v>
      </c>
      <c r="C2059">
        <f>VLOOKUP(A2059,'Medical Examinations'!$A$1:$L$2336,2, FALSE)</f>
        <v>38.06</v>
      </c>
      <c r="D2059">
        <f>VLOOKUP(A2059,'Medical Examinations'!$A$1:$L$2336,3,FALSE)</f>
        <v>6.16</v>
      </c>
      <c r="E2059" t="str">
        <f>VLOOKUP(A2059,'Medical Examinations'!$A$1:$L$2336,4,FALSE)</f>
        <v>No</v>
      </c>
      <c r="F2059" t="str">
        <f>VLOOKUP(A2059,'Medical Examinations'!$A$1:$L$2336,5,FALSE)</f>
        <v>No</v>
      </c>
      <c r="G2059" t="str">
        <f>VLOOKUP(A2059,'Medical Examinations'!$A$1:$L$2336,6,FALSE)</f>
        <v>No</v>
      </c>
      <c r="H2059" s="25">
        <f>VLOOKUP(A2059,'Medical Examinations'!$A$1:$L$2336,7,FALSE)</f>
        <v>0</v>
      </c>
      <c r="I2059" t="str">
        <f>VLOOKUP(A2059,'Medical Examinations'!$A$1:$L$2336,8,FALSE)</f>
        <v>No</v>
      </c>
      <c r="J2059" t="str">
        <f>VLOOKUP(A2059,'Medical Examinations'!$A$1:$L$2336,11,FALSE)</f>
        <v>Obesity</v>
      </c>
      <c r="K2059" t="str">
        <f>VLOOKUP(A2059,'Medical Examinations'!$A$1:$L$2336,12,FALSE)</f>
        <v>Prediabetes</v>
      </c>
      <c r="L2059" t="str">
        <f>VLOOKUP(A2059,'Hospitalisation Details'!$A$1:$M$2344,12,FALSE)</f>
        <v>02-10-1994</v>
      </c>
      <c r="M2059">
        <f>VLOOKUP(A2059,'Hospitalisation Details'!$A$1:$M$2344,6,FALSE)</f>
        <v>2689.5</v>
      </c>
      <c r="N2059" t="str">
        <f>VLOOKUP(A2059,'Hospitalisation Details'!$A$1:$M$2344,7,FALSE)</f>
        <v>tier - 3</v>
      </c>
      <c r="O2059" t="str">
        <f>VLOOKUP(A2059,'Hospitalisation Details'!$A$1:$M$2344,8,FALSE)</f>
        <v>tier - 2</v>
      </c>
      <c r="P2059" t="str">
        <f>VLOOKUP(A2059,'Hospitalisation Details'!$A$1:$M$2344,9,FALSE)</f>
        <v>R1013</v>
      </c>
      <c r="Q2059">
        <f>VLOOKUP(A2059,'Hospitalisation Details'!$A$1:$M$2344,13,FALSE)</f>
        <v>28</v>
      </c>
    </row>
    <row r="2060" spans="1:17" ht="15.5" x14ac:dyDescent="0.35">
      <c r="A2060" s="21" t="s">
        <v>308</v>
      </c>
      <c r="B2060" t="str">
        <f>VLOOKUP('Customer Names'!A2060,'Customer Names'!$A$2:$C$2336,3,FALSE)</f>
        <v xml:space="preserve">  Marny</v>
      </c>
      <c r="C2060">
        <f>VLOOKUP(A2060,'Medical Examinations'!$A$1:$L$2336,2, FALSE)</f>
        <v>24.96</v>
      </c>
      <c r="D2060">
        <f>VLOOKUP(A2060,'Medical Examinations'!$A$1:$L$2336,3,FALSE)</f>
        <v>4.57</v>
      </c>
      <c r="E2060" t="str">
        <f>VLOOKUP(A2060,'Medical Examinations'!$A$1:$L$2336,4,FALSE)</f>
        <v>No</v>
      </c>
      <c r="F2060" t="str">
        <f>VLOOKUP(A2060,'Medical Examinations'!$A$1:$L$2336,5,FALSE)</f>
        <v>No</v>
      </c>
      <c r="G2060" t="str">
        <f>VLOOKUP(A2060,'Medical Examinations'!$A$1:$L$2336,6,FALSE)</f>
        <v>No</v>
      </c>
      <c r="H2060" s="25">
        <f>VLOOKUP(A2060,'Medical Examinations'!$A$1:$L$2336,7,FALSE)</f>
        <v>0</v>
      </c>
      <c r="I2060" t="str">
        <f>VLOOKUP(A2060,'Medical Examinations'!$A$1:$L$2336,8,FALSE)</f>
        <v>No</v>
      </c>
      <c r="J2060" t="str">
        <f>VLOOKUP(A2060,'Medical Examinations'!$A$1:$L$2336,11,FALSE)</f>
        <v>Over Weight</v>
      </c>
      <c r="K2060" t="str">
        <f>VLOOKUP(A2060,'Medical Examinations'!$A$1:$L$2336,12,FALSE)</f>
        <v>Normal</v>
      </c>
      <c r="L2060" t="str">
        <f>VLOOKUP(A2060,'Hospitalisation Details'!$A$1:$M$2344,12,FALSE)</f>
        <v>17-09-1994</v>
      </c>
      <c r="M2060">
        <f>VLOOKUP(A2060,'Hospitalisation Details'!$A$1:$M$2344,6,FALSE)</f>
        <v>2684.69</v>
      </c>
      <c r="N2060" t="str">
        <f>VLOOKUP(A2060,'Hospitalisation Details'!$A$1:$M$2344,7,FALSE)</f>
        <v>tier - 2</v>
      </c>
      <c r="O2060" t="str">
        <f>VLOOKUP(A2060,'Hospitalisation Details'!$A$1:$M$2344,8,FALSE)</f>
        <v>tier - 2</v>
      </c>
      <c r="P2060" t="str">
        <f>VLOOKUP(A2060,'Hospitalisation Details'!$A$1:$M$2344,9,FALSE)</f>
        <v>R1013</v>
      </c>
      <c r="Q2060">
        <f>VLOOKUP(A2060,'Hospitalisation Details'!$A$1:$M$2344,13,FALSE)</f>
        <v>28</v>
      </c>
    </row>
    <row r="2061" spans="1:17" ht="15.5" x14ac:dyDescent="0.35">
      <c r="A2061" s="21" t="s">
        <v>307</v>
      </c>
      <c r="B2061" t="str">
        <f>VLOOKUP('Customer Names'!A2061,'Customer Names'!$A$2:$C$2336,3,FALSE)</f>
        <v xml:space="preserve">  Marc</v>
      </c>
      <c r="C2061">
        <f>VLOOKUP(A2061,'Medical Examinations'!$A$1:$L$2336,2, FALSE)</f>
        <v>17.670000000000002</v>
      </c>
      <c r="D2061">
        <f>VLOOKUP(A2061,'Medical Examinations'!$A$1:$L$2336,3,FALSE)</f>
        <v>5.53</v>
      </c>
      <c r="E2061" t="str">
        <f>VLOOKUP(A2061,'Medical Examinations'!$A$1:$L$2336,4,FALSE)</f>
        <v>yes</v>
      </c>
      <c r="F2061" t="str">
        <f>VLOOKUP(A2061,'Medical Examinations'!$A$1:$L$2336,5,FALSE)</f>
        <v>No</v>
      </c>
      <c r="G2061" t="str">
        <f>VLOOKUP(A2061,'Medical Examinations'!$A$1:$L$2336,6,FALSE)</f>
        <v>No</v>
      </c>
      <c r="H2061" s="25">
        <f>VLOOKUP(A2061,'Medical Examinations'!$A$1:$L$2336,7,FALSE)</f>
        <v>0</v>
      </c>
      <c r="I2061" t="str">
        <f>VLOOKUP(A2061,'Medical Examinations'!$A$1:$L$2336,8,FALSE)</f>
        <v>No</v>
      </c>
      <c r="J2061" t="str">
        <f>VLOOKUP(A2061,'Medical Examinations'!$A$1:$L$2336,11,FALSE)</f>
        <v>Underweight</v>
      </c>
      <c r="K2061" t="str">
        <f>VLOOKUP(A2061,'Medical Examinations'!$A$1:$L$2336,12,FALSE)</f>
        <v>Normal</v>
      </c>
      <c r="L2061" t="str">
        <f>VLOOKUP(A2061,'Hospitalisation Details'!$A$1:$M$2344,12,FALSE)</f>
        <v>05-08-1996</v>
      </c>
      <c r="M2061">
        <f>VLOOKUP(A2061,'Hospitalisation Details'!$A$1:$M$2344,6,FALSE)</f>
        <v>2680.95</v>
      </c>
      <c r="N2061" t="str">
        <f>VLOOKUP(A2061,'Hospitalisation Details'!$A$1:$M$2344,7,FALSE)</f>
        <v>tier - 3</v>
      </c>
      <c r="O2061" t="str">
        <f>VLOOKUP(A2061,'Hospitalisation Details'!$A$1:$M$2344,8,FALSE)</f>
        <v>tier - 2</v>
      </c>
      <c r="P2061" t="str">
        <f>VLOOKUP(A2061,'Hospitalisation Details'!$A$1:$M$2344,9,FALSE)</f>
        <v>R1012</v>
      </c>
      <c r="Q2061">
        <f>VLOOKUP(A2061,'Hospitalisation Details'!$A$1:$M$2344,13,FALSE)</f>
        <v>27</v>
      </c>
    </row>
    <row r="2062" spans="1:17" ht="15.5" x14ac:dyDescent="0.35">
      <c r="A2062" s="21" t="s">
        <v>306</v>
      </c>
      <c r="B2062" t="str">
        <f>VLOOKUP('Customer Names'!A2062,'Customer Names'!$A$2:$C$2336,3,FALSE)</f>
        <v xml:space="preserve">  Benjamin L</v>
      </c>
      <c r="C2062">
        <f>VLOOKUP(A2062,'Medical Examinations'!$A$1:$L$2336,2, FALSE)</f>
        <v>31.35</v>
      </c>
      <c r="D2062">
        <f>VLOOKUP(A2062,'Medical Examinations'!$A$1:$L$2336,3,FALSE)</f>
        <v>5.84</v>
      </c>
      <c r="E2062" t="str">
        <f>VLOOKUP(A2062,'Medical Examinations'!$A$1:$L$2336,4,FALSE)</f>
        <v>No</v>
      </c>
      <c r="F2062" t="str">
        <f>VLOOKUP(A2062,'Medical Examinations'!$A$1:$L$2336,5,FALSE)</f>
        <v>yes</v>
      </c>
      <c r="G2062" t="str">
        <f>VLOOKUP(A2062,'Medical Examinations'!$A$1:$L$2336,6,FALSE)</f>
        <v>No</v>
      </c>
      <c r="H2062" s="25">
        <f>VLOOKUP(A2062,'Medical Examinations'!$A$1:$L$2336,7,FALSE)</f>
        <v>1</v>
      </c>
      <c r="I2062" t="str">
        <f>VLOOKUP(A2062,'Medical Examinations'!$A$1:$L$2336,8,FALSE)</f>
        <v>No</v>
      </c>
      <c r="J2062" t="str">
        <f>VLOOKUP(A2062,'Medical Examinations'!$A$1:$L$2336,11,FALSE)</f>
        <v>Obesity</v>
      </c>
      <c r="K2062" t="str">
        <f>VLOOKUP(A2062,'Medical Examinations'!$A$1:$L$2336,12,FALSE)</f>
        <v>Prediabetes</v>
      </c>
      <c r="L2062" t="str">
        <f>VLOOKUP(A2062,'Hospitalisation Details'!$A$1:$M$2344,12,FALSE)</f>
        <v>09-12-2000</v>
      </c>
      <c r="M2062">
        <f>VLOOKUP(A2062,'Hospitalisation Details'!$A$1:$M$2344,6,FALSE)</f>
        <v>2643.27</v>
      </c>
      <c r="N2062" t="str">
        <f>VLOOKUP(A2062,'Hospitalisation Details'!$A$1:$M$2344,7,FALSE)</f>
        <v>tier - 2</v>
      </c>
      <c r="O2062" t="str">
        <f>VLOOKUP(A2062,'Hospitalisation Details'!$A$1:$M$2344,8,FALSE)</f>
        <v>tier - 1</v>
      </c>
      <c r="P2062" t="str">
        <f>VLOOKUP(A2062,'Hospitalisation Details'!$A$1:$M$2344,9,FALSE)</f>
        <v>R1012</v>
      </c>
      <c r="Q2062">
        <f>VLOOKUP(A2062,'Hospitalisation Details'!$A$1:$M$2344,13,FALSE)</f>
        <v>22</v>
      </c>
    </row>
    <row r="2063" spans="1:17" ht="15.5" x14ac:dyDescent="0.35">
      <c r="A2063" s="21" t="s">
        <v>305</v>
      </c>
      <c r="B2063" t="str">
        <f>VLOOKUP('Customer Names'!A2063,'Customer Names'!$A$2:$C$2336,3,FALSE)</f>
        <v xml:space="preserve">  Rob G</v>
      </c>
      <c r="C2063">
        <f>VLOOKUP(A2063,'Medical Examinations'!$A$1:$L$2336,2, FALSE)</f>
        <v>28.31</v>
      </c>
      <c r="D2063">
        <f>VLOOKUP(A2063,'Medical Examinations'!$A$1:$L$2336,3,FALSE)</f>
        <v>6.41</v>
      </c>
      <c r="E2063" t="str">
        <f>VLOOKUP(A2063,'Medical Examinations'!$A$1:$L$2336,4,FALSE)</f>
        <v>No</v>
      </c>
      <c r="F2063" t="str">
        <f>VLOOKUP(A2063,'Medical Examinations'!$A$1:$L$2336,5,FALSE)</f>
        <v>yes</v>
      </c>
      <c r="G2063" t="str">
        <f>VLOOKUP(A2063,'Medical Examinations'!$A$1:$L$2336,6,FALSE)</f>
        <v>No</v>
      </c>
      <c r="H2063" s="25">
        <f>VLOOKUP(A2063,'Medical Examinations'!$A$1:$L$2336,7,FALSE)</f>
        <v>1</v>
      </c>
      <c r="I2063" t="str">
        <f>VLOOKUP(A2063,'Medical Examinations'!$A$1:$L$2336,8,FALSE)</f>
        <v>No</v>
      </c>
      <c r="J2063" t="str">
        <f>VLOOKUP(A2063,'Medical Examinations'!$A$1:$L$2336,11,FALSE)</f>
        <v>Over Weight</v>
      </c>
      <c r="K2063" t="str">
        <f>VLOOKUP(A2063,'Medical Examinations'!$A$1:$L$2336,12,FALSE)</f>
        <v>Diabetes</v>
      </c>
      <c r="L2063" t="str">
        <f>VLOOKUP(A2063,'Hospitalisation Details'!$A$1:$M$2344,12,FALSE)</f>
        <v>24-06-2000</v>
      </c>
      <c r="M2063">
        <f>VLOOKUP(A2063,'Hospitalisation Details'!$A$1:$M$2344,6,FALSE)</f>
        <v>2639.04</v>
      </c>
      <c r="N2063" t="str">
        <f>VLOOKUP(A2063,'Hospitalisation Details'!$A$1:$M$2344,7,FALSE)</f>
        <v>tier - 2</v>
      </c>
      <c r="O2063" t="str">
        <f>VLOOKUP(A2063,'Hospitalisation Details'!$A$1:$M$2344,8,FALSE)</f>
        <v>tier - 2</v>
      </c>
      <c r="P2063" t="str">
        <f>VLOOKUP(A2063,'Hospitalisation Details'!$A$1:$M$2344,9,FALSE)</f>
        <v>R1012</v>
      </c>
      <c r="Q2063">
        <f>VLOOKUP(A2063,'Hospitalisation Details'!$A$1:$M$2344,13,FALSE)</f>
        <v>23</v>
      </c>
    </row>
    <row r="2064" spans="1:17" ht="15.5" x14ac:dyDescent="0.35">
      <c r="A2064" s="21" t="s">
        <v>304</v>
      </c>
      <c r="B2064" t="str">
        <f>VLOOKUP('Customer Names'!A2064,'Customer Names'!$A$2:$C$2336,3,FALSE)</f>
        <v xml:space="preserve">  Stefanie A</v>
      </c>
      <c r="C2064">
        <f>VLOOKUP(A2064,'Medical Examinations'!$A$1:$L$2336,2, FALSE)</f>
        <v>30.3</v>
      </c>
      <c r="D2064">
        <f>VLOOKUP(A2064,'Medical Examinations'!$A$1:$L$2336,3,FALSE)</f>
        <v>4.7300000000000004</v>
      </c>
      <c r="E2064" t="str">
        <f>VLOOKUP(A2064,'Medical Examinations'!$A$1:$L$2336,4,FALSE)</f>
        <v>yes</v>
      </c>
      <c r="F2064" t="str">
        <f>VLOOKUP(A2064,'Medical Examinations'!$A$1:$L$2336,5,FALSE)</f>
        <v>No</v>
      </c>
      <c r="G2064" t="str">
        <f>VLOOKUP(A2064,'Medical Examinations'!$A$1:$L$2336,6,FALSE)</f>
        <v>Yes</v>
      </c>
      <c r="H2064" s="25">
        <f>VLOOKUP(A2064,'Medical Examinations'!$A$1:$L$2336,7,FALSE)</f>
        <v>1</v>
      </c>
      <c r="I2064" t="str">
        <f>VLOOKUP(A2064,'Medical Examinations'!$A$1:$L$2336,8,FALSE)</f>
        <v>No</v>
      </c>
      <c r="J2064" t="str">
        <f>VLOOKUP(A2064,'Medical Examinations'!$A$1:$L$2336,11,FALSE)</f>
        <v>Obesity</v>
      </c>
      <c r="K2064" t="str">
        <f>VLOOKUP(A2064,'Medical Examinations'!$A$1:$L$2336,12,FALSE)</f>
        <v>Normal</v>
      </c>
      <c r="L2064" t="str">
        <f>VLOOKUP(A2064,'Hospitalisation Details'!$A$1:$M$2344,12,FALSE)</f>
        <v>26-08-1997</v>
      </c>
      <c r="M2064">
        <f>VLOOKUP(A2064,'Hospitalisation Details'!$A$1:$M$2344,6,FALSE)</f>
        <v>2632.99</v>
      </c>
      <c r="N2064" t="str">
        <f>VLOOKUP(A2064,'Hospitalisation Details'!$A$1:$M$2344,7,FALSE)</f>
        <v>tier - 2</v>
      </c>
      <c r="O2064" t="str">
        <f>VLOOKUP(A2064,'Hospitalisation Details'!$A$1:$M$2344,8,FALSE)</f>
        <v>tier - 1</v>
      </c>
      <c r="P2064" t="str">
        <f>VLOOKUP(A2064,'Hospitalisation Details'!$A$1:$M$2344,9,FALSE)</f>
        <v>R1011</v>
      </c>
      <c r="Q2064">
        <f>VLOOKUP(A2064,'Hospitalisation Details'!$A$1:$M$2344,13,FALSE)</f>
        <v>25</v>
      </c>
    </row>
    <row r="2065" spans="1:17" ht="15.5" x14ac:dyDescent="0.35">
      <c r="A2065" s="21" t="s">
        <v>303</v>
      </c>
      <c r="B2065" t="str">
        <f>VLOOKUP('Customer Names'!A2065,'Customer Names'!$A$2:$C$2336,3,FALSE)</f>
        <v xml:space="preserve">  Stephanie</v>
      </c>
      <c r="C2065">
        <f>VLOOKUP(A2065,'Medical Examinations'!$A$1:$L$2336,2, FALSE)</f>
        <v>26.4</v>
      </c>
      <c r="D2065">
        <f>VLOOKUP(A2065,'Medical Examinations'!$A$1:$L$2336,3,FALSE)</f>
        <v>6.22</v>
      </c>
      <c r="E2065" t="str">
        <f>VLOOKUP(A2065,'Medical Examinations'!$A$1:$L$2336,4,FALSE)</f>
        <v>yes</v>
      </c>
      <c r="F2065" t="str">
        <f>VLOOKUP(A2065,'Medical Examinations'!$A$1:$L$2336,5,FALSE)</f>
        <v>No</v>
      </c>
      <c r="G2065" t="str">
        <f>VLOOKUP(A2065,'Medical Examinations'!$A$1:$L$2336,6,FALSE)</f>
        <v>No</v>
      </c>
      <c r="H2065" s="25">
        <f>VLOOKUP(A2065,'Medical Examinations'!$A$1:$L$2336,7,FALSE)</f>
        <v>0</v>
      </c>
      <c r="I2065" t="str">
        <f>VLOOKUP(A2065,'Medical Examinations'!$A$1:$L$2336,8,FALSE)</f>
        <v>No</v>
      </c>
      <c r="J2065" t="str">
        <f>VLOOKUP(A2065,'Medical Examinations'!$A$1:$L$2336,11,FALSE)</f>
        <v>Over Weight</v>
      </c>
      <c r="K2065" t="str">
        <f>VLOOKUP(A2065,'Medical Examinations'!$A$1:$L$2336,12,FALSE)</f>
        <v>Prediabetes</v>
      </c>
      <c r="L2065" t="str">
        <f>VLOOKUP(A2065,'Hospitalisation Details'!$A$1:$M$2344,12,FALSE)</f>
        <v>26-08-2001</v>
      </c>
      <c r="M2065">
        <f>VLOOKUP(A2065,'Hospitalisation Details'!$A$1:$M$2344,6,FALSE)</f>
        <v>2597.7800000000002</v>
      </c>
      <c r="N2065" t="str">
        <f>VLOOKUP(A2065,'Hospitalisation Details'!$A$1:$M$2344,7,FALSE)</f>
        <v>tier - 2</v>
      </c>
      <c r="O2065" t="str">
        <f>VLOOKUP(A2065,'Hospitalisation Details'!$A$1:$M$2344,8,FALSE)</f>
        <v>tier - 1</v>
      </c>
      <c r="P2065" t="str">
        <f>VLOOKUP(A2065,'Hospitalisation Details'!$A$1:$M$2344,9,FALSE)</f>
        <v>R1011</v>
      </c>
      <c r="Q2065">
        <f>VLOOKUP(A2065,'Hospitalisation Details'!$A$1:$M$2344,13,FALSE)</f>
        <v>21</v>
      </c>
    </row>
    <row r="2066" spans="1:17" ht="15.5" x14ac:dyDescent="0.35">
      <c r="A2066" s="21" t="s">
        <v>302</v>
      </c>
      <c r="B2066" t="str">
        <f>VLOOKUP('Customer Names'!A2066,'Customer Names'!$A$2:$C$2336,3,FALSE)</f>
        <v xml:space="preserve">  Caroline F</v>
      </c>
      <c r="C2066">
        <f>VLOOKUP(A2066,'Medical Examinations'!$A$1:$L$2336,2, FALSE)</f>
        <v>22.135000000000002</v>
      </c>
      <c r="D2066">
        <f>VLOOKUP(A2066,'Medical Examinations'!$A$1:$L$2336,3,FALSE)</f>
        <v>4.46</v>
      </c>
      <c r="E2066" t="str">
        <f>VLOOKUP(A2066,'Medical Examinations'!$A$1:$L$2336,4,FALSE)</f>
        <v>yes</v>
      </c>
      <c r="F2066" t="str">
        <f>VLOOKUP(A2066,'Medical Examinations'!$A$1:$L$2336,5,FALSE)</f>
        <v>No</v>
      </c>
      <c r="G2066" t="str">
        <f>VLOOKUP(A2066,'Medical Examinations'!$A$1:$L$2336,6,FALSE)</f>
        <v>No</v>
      </c>
      <c r="H2066" s="25">
        <f>VLOOKUP(A2066,'Medical Examinations'!$A$1:$L$2336,7,FALSE)</f>
        <v>0</v>
      </c>
      <c r="I2066" t="str">
        <f>VLOOKUP(A2066,'Medical Examinations'!$A$1:$L$2336,8,FALSE)</f>
        <v>No</v>
      </c>
      <c r="J2066" t="str">
        <f>VLOOKUP(A2066,'Medical Examinations'!$A$1:$L$2336,11,FALSE)</f>
        <v>Normal Weight</v>
      </c>
      <c r="K2066" t="str">
        <f>VLOOKUP(A2066,'Medical Examinations'!$A$1:$L$2336,12,FALSE)</f>
        <v>Normal</v>
      </c>
      <c r="L2066" t="str">
        <f>VLOOKUP(A2066,'Hospitalisation Details'!$A$1:$M$2344,12,FALSE)</f>
        <v>28-07-2001</v>
      </c>
      <c r="M2066">
        <f>VLOOKUP(A2066,'Hospitalisation Details'!$A$1:$M$2344,6,FALSE)</f>
        <v>2585.85</v>
      </c>
      <c r="N2066" t="str">
        <f>VLOOKUP(A2066,'Hospitalisation Details'!$A$1:$M$2344,7,FALSE)</f>
        <v>tier - 2</v>
      </c>
      <c r="O2066" t="str">
        <f>VLOOKUP(A2066,'Hospitalisation Details'!$A$1:$M$2344,8,FALSE)</f>
        <v>tier - 2</v>
      </c>
      <c r="P2066" t="str">
        <f>VLOOKUP(A2066,'Hospitalisation Details'!$A$1:$M$2344,9,FALSE)</f>
        <v>R1024</v>
      </c>
      <c r="Q2066">
        <f>VLOOKUP(A2066,'Hospitalisation Details'!$A$1:$M$2344,13,FALSE)</f>
        <v>22</v>
      </c>
    </row>
    <row r="2067" spans="1:17" ht="15.5" x14ac:dyDescent="0.35">
      <c r="A2067" s="21" t="s">
        <v>301</v>
      </c>
      <c r="B2067" t="str">
        <f>VLOOKUP('Customer Names'!A2067,'Customer Names'!$A$2:$C$2336,3,FALSE)</f>
        <v xml:space="preserve">  Julia J</v>
      </c>
      <c r="C2067">
        <f>VLOOKUP(A2067,'Medical Examinations'!$A$1:$L$2336,2, FALSE)</f>
        <v>17.399999999999999</v>
      </c>
      <c r="D2067">
        <f>VLOOKUP(A2067,'Medical Examinations'!$A$1:$L$2336,3,FALSE)</f>
        <v>4.5</v>
      </c>
      <c r="E2067" t="str">
        <f>VLOOKUP(A2067,'Medical Examinations'!$A$1:$L$2336,4,FALSE)</f>
        <v>yes</v>
      </c>
      <c r="F2067" t="str">
        <f>VLOOKUP(A2067,'Medical Examinations'!$A$1:$L$2336,5,FALSE)</f>
        <v>No</v>
      </c>
      <c r="G2067" t="str">
        <f>VLOOKUP(A2067,'Medical Examinations'!$A$1:$L$2336,6,FALSE)</f>
        <v>No</v>
      </c>
      <c r="H2067" s="25">
        <f>VLOOKUP(A2067,'Medical Examinations'!$A$1:$L$2336,7,FALSE)</f>
        <v>0</v>
      </c>
      <c r="I2067" t="str">
        <f>VLOOKUP(A2067,'Medical Examinations'!$A$1:$L$2336,8,FALSE)</f>
        <v>No</v>
      </c>
      <c r="J2067" t="str">
        <f>VLOOKUP(A2067,'Medical Examinations'!$A$1:$L$2336,11,FALSE)</f>
        <v>Underweight</v>
      </c>
      <c r="K2067" t="str">
        <f>VLOOKUP(A2067,'Medical Examinations'!$A$1:$L$2336,12,FALSE)</f>
        <v>Normal</v>
      </c>
      <c r="L2067" t="str">
        <f>VLOOKUP(A2067,'Hospitalisation Details'!$A$1:$M$2344,12,FALSE)</f>
        <v>15-10-2001</v>
      </c>
      <c r="M2067">
        <f>VLOOKUP(A2067,'Hospitalisation Details'!$A$1:$M$2344,6,FALSE)</f>
        <v>2585.27</v>
      </c>
      <c r="N2067" t="str">
        <f>VLOOKUP(A2067,'Hospitalisation Details'!$A$1:$M$2344,7,FALSE)</f>
        <v>tier - 2</v>
      </c>
      <c r="O2067" t="str">
        <f>VLOOKUP(A2067,'Hospitalisation Details'!$A$1:$M$2344,8,FALSE)</f>
        <v>tier - 3</v>
      </c>
      <c r="P2067" t="str">
        <f>VLOOKUP(A2067,'Hospitalisation Details'!$A$1:$M$2344,9,FALSE)</f>
        <v>R1011</v>
      </c>
      <c r="Q2067">
        <f>VLOOKUP(A2067,'Hospitalisation Details'!$A$1:$M$2344,13,FALSE)</f>
        <v>21</v>
      </c>
    </row>
    <row r="2068" spans="1:17" ht="15.5" x14ac:dyDescent="0.35">
      <c r="A2068" s="21" t="s">
        <v>299</v>
      </c>
      <c r="B2068" t="str">
        <f>VLOOKUP('Customer Names'!A2068,'Customer Names'!$A$2:$C$2336,3,FALSE)</f>
        <v xml:space="preserve">  Jack</v>
      </c>
      <c r="C2068">
        <f>VLOOKUP(A2068,'Medical Examinations'!$A$1:$L$2336,2, FALSE)</f>
        <v>28.06</v>
      </c>
      <c r="D2068">
        <f>VLOOKUP(A2068,'Medical Examinations'!$A$1:$L$2336,3,FALSE)</f>
        <v>8.93</v>
      </c>
      <c r="E2068" t="str">
        <f>VLOOKUP(A2068,'Medical Examinations'!$A$1:$L$2336,4,FALSE)</f>
        <v>No</v>
      </c>
      <c r="F2068" t="str">
        <f>VLOOKUP(A2068,'Medical Examinations'!$A$1:$L$2336,5,FALSE)</f>
        <v>No</v>
      </c>
      <c r="G2068" t="str">
        <f>VLOOKUP(A2068,'Medical Examinations'!$A$1:$L$2336,6,FALSE)</f>
        <v>No</v>
      </c>
      <c r="H2068" s="25">
        <f>VLOOKUP(A2068,'Medical Examinations'!$A$1:$L$2336,7,FALSE)</f>
        <v>0</v>
      </c>
      <c r="I2068" t="str">
        <f>VLOOKUP(A2068,'Medical Examinations'!$A$1:$L$2336,8,FALSE)</f>
        <v>No</v>
      </c>
      <c r="J2068" t="str">
        <f>VLOOKUP(A2068,'Medical Examinations'!$A$1:$L$2336,11,FALSE)</f>
        <v>Over Weight</v>
      </c>
      <c r="K2068" t="str">
        <f>VLOOKUP(A2068,'Medical Examinations'!$A$1:$L$2336,12,FALSE)</f>
        <v>Diabetes</v>
      </c>
      <c r="L2068" t="str">
        <f>VLOOKUP(A2068,'Hospitalisation Details'!$A$1:$M$2344,12,FALSE)</f>
        <v>20-07-2002</v>
      </c>
      <c r="M2068">
        <f>VLOOKUP(A2068,'Hospitalisation Details'!$A$1:$M$2344,6,FALSE)</f>
        <v>2585.04</v>
      </c>
      <c r="N2068" t="str">
        <f>VLOOKUP(A2068,'Hospitalisation Details'!$A$1:$M$2344,7,FALSE)</f>
        <v>tier - 2</v>
      </c>
      <c r="O2068" t="str">
        <f>VLOOKUP(A2068,'Hospitalisation Details'!$A$1:$M$2344,8,FALSE)</f>
        <v>tier - 2</v>
      </c>
      <c r="P2068" t="str">
        <f>VLOOKUP(A2068,'Hospitalisation Details'!$A$1:$M$2344,9,FALSE)</f>
        <v>R1021</v>
      </c>
      <c r="Q2068">
        <f>VLOOKUP(A2068,'Hospitalisation Details'!$A$1:$M$2344,13,FALSE)</f>
        <v>21</v>
      </c>
    </row>
    <row r="2069" spans="1:17" ht="15.5" x14ac:dyDescent="0.35">
      <c r="A2069" s="21" t="s">
        <v>298</v>
      </c>
      <c r="B2069" t="str">
        <f>VLOOKUP('Customer Names'!A2069,'Customer Names'!$A$2:$C$2336,3,FALSE)</f>
        <v xml:space="preserve">  Bernat</v>
      </c>
      <c r="C2069">
        <f>VLOOKUP(A2069,'Medical Examinations'!$A$1:$L$2336,2, FALSE)</f>
        <v>31.13</v>
      </c>
      <c r="D2069">
        <f>VLOOKUP(A2069,'Medical Examinations'!$A$1:$L$2336,3,FALSE)</f>
        <v>11.02</v>
      </c>
      <c r="E2069" t="str">
        <f>VLOOKUP(A2069,'Medical Examinations'!$A$1:$L$2336,4,FALSE)</f>
        <v>No</v>
      </c>
      <c r="F2069" t="str">
        <f>VLOOKUP(A2069,'Medical Examinations'!$A$1:$L$2336,5,FALSE)</f>
        <v>No</v>
      </c>
      <c r="G2069" t="str">
        <f>VLOOKUP(A2069,'Medical Examinations'!$A$1:$L$2336,6,FALSE)</f>
        <v>No</v>
      </c>
      <c r="H2069" s="25">
        <f>VLOOKUP(A2069,'Medical Examinations'!$A$1:$L$2336,7,FALSE)</f>
        <v>0</v>
      </c>
      <c r="I2069" t="str">
        <f>VLOOKUP(A2069,'Medical Examinations'!$A$1:$L$2336,8,FALSE)</f>
        <v>No</v>
      </c>
      <c r="J2069" t="str">
        <f>VLOOKUP(A2069,'Medical Examinations'!$A$1:$L$2336,11,FALSE)</f>
        <v>Obesity</v>
      </c>
      <c r="K2069" t="str">
        <f>VLOOKUP(A2069,'Medical Examinations'!$A$1:$L$2336,12,FALSE)</f>
        <v>Diabetes</v>
      </c>
      <c r="L2069" t="str">
        <f>VLOOKUP(A2069,'Hospitalisation Details'!$A$1:$M$2344,12,FALSE)</f>
        <v>11-10-2002</v>
      </c>
      <c r="M2069">
        <f>VLOOKUP(A2069,'Hospitalisation Details'!$A$1:$M$2344,6,FALSE)</f>
        <v>2566.4699999999998</v>
      </c>
      <c r="N2069" t="str">
        <f>VLOOKUP(A2069,'Hospitalisation Details'!$A$1:$M$2344,7,FALSE)</f>
        <v>tier - 2</v>
      </c>
      <c r="O2069" t="str">
        <f>VLOOKUP(A2069,'Hospitalisation Details'!$A$1:$M$2344,8,FALSE)</f>
        <v>tier - 3</v>
      </c>
      <c r="P2069" t="str">
        <f>VLOOKUP(A2069,'Hospitalisation Details'!$A$1:$M$2344,9,FALSE)</f>
        <v>R1013</v>
      </c>
      <c r="Q2069">
        <f>VLOOKUP(A2069,'Hospitalisation Details'!$A$1:$M$2344,13,FALSE)</f>
        <v>20</v>
      </c>
    </row>
    <row r="2070" spans="1:17" ht="15.5" x14ac:dyDescent="0.35">
      <c r="A2070" s="21" t="s">
        <v>297</v>
      </c>
      <c r="B2070" t="str">
        <f>VLOOKUP('Customer Names'!A2070,'Customer Names'!$A$2:$C$2336,3,FALSE)</f>
        <v xml:space="preserve">  Hicham</v>
      </c>
      <c r="C2070">
        <f>VLOOKUP(A2070,'Medical Examinations'!$A$1:$L$2336,2, FALSE)</f>
        <v>18.46</v>
      </c>
      <c r="D2070">
        <f>VLOOKUP(A2070,'Medical Examinations'!$A$1:$L$2336,3,FALSE)</f>
        <v>5.25</v>
      </c>
      <c r="E2070" t="str">
        <f>VLOOKUP(A2070,'Medical Examinations'!$A$1:$L$2336,4,FALSE)</f>
        <v>No</v>
      </c>
      <c r="F2070" t="str">
        <f>VLOOKUP(A2070,'Medical Examinations'!$A$1:$L$2336,5,FALSE)</f>
        <v>No</v>
      </c>
      <c r="G2070" t="str">
        <f>VLOOKUP(A2070,'Medical Examinations'!$A$1:$L$2336,6,FALSE)</f>
        <v>No</v>
      </c>
      <c r="H2070" s="25">
        <f>VLOOKUP(A2070,'Medical Examinations'!$A$1:$L$2336,7,FALSE)</f>
        <v>0</v>
      </c>
      <c r="I2070" t="str">
        <f>VLOOKUP(A2070,'Medical Examinations'!$A$1:$L$2336,8,FALSE)</f>
        <v>No</v>
      </c>
      <c r="J2070" t="str">
        <f>VLOOKUP(A2070,'Medical Examinations'!$A$1:$L$2336,11,FALSE)</f>
        <v>Underweight</v>
      </c>
      <c r="K2070" t="str">
        <f>VLOOKUP(A2070,'Medical Examinations'!$A$1:$L$2336,12,FALSE)</f>
        <v>Normal</v>
      </c>
      <c r="L2070" t="str">
        <f>VLOOKUP(A2070,'Hospitalisation Details'!$A$1:$M$2344,12,FALSE)</f>
        <v>17-11-1991</v>
      </c>
      <c r="M2070">
        <f>VLOOKUP(A2070,'Hospitalisation Details'!$A$1:$M$2344,6,FALSE)</f>
        <v>2545.6799999999998</v>
      </c>
      <c r="N2070" t="str">
        <f>VLOOKUP(A2070,'Hospitalisation Details'!$A$1:$M$2344,7,FALSE)</f>
        <v>tier - 2</v>
      </c>
      <c r="O2070" t="str">
        <f>VLOOKUP(A2070,'Hospitalisation Details'!$A$1:$M$2344,8,FALSE)</f>
        <v>tier - 1</v>
      </c>
      <c r="P2070" t="str">
        <f>VLOOKUP(A2070,'Hospitalisation Details'!$A$1:$M$2344,9,FALSE)</f>
        <v>R1013</v>
      </c>
      <c r="Q2070">
        <f>VLOOKUP(A2070,'Hospitalisation Details'!$A$1:$M$2344,13,FALSE)</f>
        <v>31</v>
      </c>
    </row>
    <row r="2071" spans="1:17" ht="15.5" x14ac:dyDescent="0.35">
      <c r="A2071" s="21" t="s">
        <v>296</v>
      </c>
      <c r="B2071" t="str">
        <f>VLOOKUP('Customer Names'!A2071,'Customer Names'!$A$2:$C$2336,3,FALSE)</f>
        <v xml:space="preserve">  Sarah</v>
      </c>
      <c r="C2071">
        <f>VLOOKUP(A2071,'Medical Examinations'!$A$1:$L$2336,2, FALSE)</f>
        <v>17.3</v>
      </c>
      <c r="D2071">
        <f>VLOOKUP(A2071,'Medical Examinations'!$A$1:$L$2336,3,FALSE)</f>
        <v>4.75</v>
      </c>
      <c r="E2071" t="str">
        <f>VLOOKUP(A2071,'Medical Examinations'!$A$1:$L$2336,4,FALSE)</f>
        <v>No</v>
      </c>
      <c r="F2071" t="str">
        <f>VLOOKUP(A2071,'Medical Examinations'!$A$1:$L$2336,5,FALSE)</f>
        <v>No</v>
      </c>
      <c r="G2071" t="str">
        <f>VLOOKUP(A2071,'Medical Examinations'!$A$1:$L$2336,6,FALSE)</f>
        <v>No</v>
      </c>
      <c r="H2071" s="25">
        <f>VLOOKUP(A2071,'Medical Examinations'!$A$1:$L$2336,7,FALSE)</f>
        <v>0</v>
      </c>
      <c r="I2071" t="str">
        <f>VLOOKUP(A2071,'Medical Examinations'!$A$1:$L$2336,8,FALSE)</f>
        <v>No</v>
      </c>
      <c r="J2071" t="str">
        <f>VLOOKUP(A2071,'Medical Examinations'!$A$1:$L$2336,11,FALSE)</f>
        <v>Underweight</v>
      </c>
      <c r="K2071" t="str">
        <f>VLOOKUP(A2071,'Medical Examinations'!$A$1:$L$2336,12,FALSE)</f>
        <v>Normal</v>
      </c>
      <c r="L2071" t="str">
        <f>VLOOKUP(A2071,'Hospitalisation Details'!$A$1:$M$2344,12,FALSE)</f>
        <v>01-10-1990</v>
      </c>
      <c r="M2071">
        <f>VLOOKUP(A2071,'Hospitalisation Details'!$A$1:$M$2344,6,FALSE)</f>
        <v>2540.39</v>
      </c>
      <c r="N2071" t="str">
        <f>VLOOKUP(A2071,'Hospitalisation Details'!$A$1:$M$2344,7,FALSE)</f>
        <v>tier - 2</v>
      </c>
      <c r="O2071" t="str">
        <f>VLOOKUP(A2071,'Hospitalisation Details'!$A$1:$M$2344,8,FALSE)</f>
        <v>tier - 2</v>
      </c>
      <c r="P2071" t="str">
        <f>VLOOKUP(A2071,'Hospitalisation Details'!$A$1:$M$2344,9,FALSE)</f>
        <v>R1013</v>
      </c>
      <c r="Q2071">
        <f>VLOOKUP(A2071,'Hospitalisation Details'!$A$1:$M$2344,13,FALSE)</f>
        <v>32</v>
      </c>
    </row>
    <row r="2072" spans="1:17" ht="15.5" x14ac:dyDescent="0.35">
      <c r="A2072" s="21" t="s">
        <v>295</v>
      </c>
      <c r="B2072" t="str">
        <f>VLOOKUP('Customer Names'!A2072,'Customer Names'!$A$2:$C$2336,3,FALSE)</f>
        <v xml:space="preserve">  Anthony S</v>
      </c>
      <c r="C2072">
        <f>VLOOKUP(A2072,'Medical Examinations'!$A$1:$L$2336,2, FALSE)</f>
        <v>35.625</v>
      </c>
      <c r="D2072">
        <f>VLOOKUP(A2072,'Medical Examinations'!$A$1:$L$2336,3,FALSE)</f>
        <v>4.68</v>
      </c>
      <c r="E2072" t="str">
        <f>VLOOKUP(A2072,'Medical Examinations'!$A$1:$L$2336,4,FALSE)</f>
        <v>yes</v>
      </c>
      <c r="F2072" t="str">
        <f>VLOOKUP(A2072,'Medical Examinations'!$A$1:$L$2336,5,FALSE)</f>
        <v>No</v>
      </c>
      <c r="G2072" t="str">
        <f>VLOOKUP(A2072,'Medical Examinations'!$A$1:$L$2336,6,FALSE)</f>
        <v>Yes</v>
      </c>
      <c r="H2072" s="25">
        <f>VLOOKUP(A2072,'Medical Examinations'!$A$1:$L$2336,7,FALSE)</f>
        <v>1</v>
      </c>
      <c r="I2072" t="str">
        <f>VLOOKUP(A2072,'Medical Examinations'!$A$1:$L$2336,8,FALSE)</f>
        <v>No</v>
      </c>
      <c r="J2072" t="str">
        <f>VLOOKUP(A2072,'Medical Examinations'!$A$1:$L$2336,11,FALSE)</f>
        <v>Obesity</v>
      </c>
      <c r="K2072" t="str">
        <f>VLOOKUP(A2072,'Medical Examinations'!$A$1:$L$2336,12,FALSE)</f>
        <v>Normal</v>
      </c>
      <c r="L2072" t="str">
        <f>VLOOKUP(A2072,'Hospitalisation Details'!$A$1:$M$2344,12,FALSE)</f>
        <v>28-07-1997</v>
      </c>
      <c r="M2072">
        <f>VLOOKUP(A2072,'Hospitalisation Details'!$A$1:$M$2344,6,FALSE)</f>
        <v>2534.39</v>
      </c>
      <c r="N2072" t="str">
        <f>VLOOKUP(A2072,'Hospitalisation Details'!$A$1:$M$2344,7,FALSE)</f>
        <v>tier - 3</v>
      </c>
      <c r="O2072" t="str">
        <f>VLOOKUP(A2072,'Hospitalisation Details'!$A$1:$M$2344,8,FALSE)</f>
        <v>tier - 3</v>
      </c>
      <c r="P2072" t="str">
        <f>VLOOKUP(A2072,'Hospitalisation Details'!$A$1:$M$2344,9,FALSE)</f>
        <v>R1012</v>
      </c>
      <c r="Q2072">
        <f>VLOOKUP(A2072,'Hospitalisation Details'!$A$1:$M$2344,13,FALSE)</f>
        <v>26</v>
      </c>
    </row>
    <row r="2073" spans="1:17" ht="15.5" x14ac:dyDescent="0.35">
      <c r="A2073" s="21" t="s">
        <v>294</v>
      </c>
      <c r="B2073" t="str">
        <f>VLOOKUP('Customer Names'!A2073,'Customer Names'!$A$2:$C$2336,3,FALSE)</f>
        <v xml:space="preserve">  Elisabetta</v>
      </c>
      <c r="C2073">
        <f>VLOOKUP(A2073,'Medical Examinations'!$A$1:$L$2336,2, FALSE)</f>
        <v>20.234999999999999</v>
      </c>
      <c r="D2073">
        <f>VLOOKUP(A2073,'Medical Examinations'!$A$1:$L$2336,3,FALSE)</f>
        <v>6.17</v>
      </c>
      <c r="E2073" t="str">
        <f>VLOOKUP(A2073,'Medical Examinations'!$A$1:$L$2336,4,FALSE)</f>
        <v>yes</v>
      </c>
      <c r="F2073" t="str">
        <f>VLOOKUP(A2073,'Medical Examinations'!$A$1:$L$2336,5,FALSE)</f>
        <v>yes</v>
      </c>
      <c r="G2073" t="str">
        <f>VLOOKUP(A2073,'Medical Examinations'!$A$1:$L$2336,6,FALSE)</f>
        <v>No</v>
      </c>
      <c r="H2073" s="25">
        <f>VLOOKUP(A2073,'Medical Examinations'!$A$1:$L$2336,7,FALSE)</f>
        <v>2</v>
      </c>
      <c r="I2073" t="str">
        <f>VLOOKUP(A2073,'Medical Examinations'!$A$1:$L$2336,8,FALSE)</f>
        <v>No</v>
      </c>
      <c r="J2073" t="str">
        <f>VLOOKUP(A2073,'Medical Examinations'!$A$1:$L$2336,11,FALSE)</f>
        <v>Normal Weight</v>
      </c>
      <c r="K2073" t="str">
        <f>VLOOKUP(A2073,'Medical Examinations'!$A$1:$L$2336,12,FALSE)</f>
        <v>Prediabetes</v>
      </c>
      <c r="L2073" t="str">
        <f>VLOOKUP(A2073,'Hospitalisation Details'!$A$1:$M$2344,12,FALSE)</f>
        <v>25-08-2000</v>
      </c>
      <c r="M2073">
        <f>VLOOKUP(A2073,'Hospitalisation Details'!$A$1:$M$2344,6,FALSE)</f>
        <v>2527.8200000000002</v>
      </c>
      <c r="N2073" t="str">
        <f>VLOOKUP(A2073,'Hospitalisation Details'!$A$1:$M$2344,7,FALSE)</f>
        <v>tier - 2</v>
      </c>
      <c r="O2073" t="str">
        <f>VLOOKUP(A2073,'Hospitalisation Details'!$A$1:$M$2344,8,FALSE)</f>
        <v>tier - 3</v>
      </c>
      <c r="P2073" t="str">
        <f>VLOOKUP(A2073,'Hospitalisation Details'!$A$1:$M$2344,9,FALSE)</f>
        <v>R1012</v>
      </c>
      <c r="Q2073">
        <f>VLOOKUP(A2073,'Hospitalisation Details'!$A$1:$M$2344,13,FALSE)</f>
        <v>22</v>
      </c>
    </row>
    <row r="2074" spans="1:17" ht="15.5" x14ac:dyDescent="0.35">
      <c r="A2074" s="21" t="s">
        <v>293</v>
      </c>
      <c r="B2074" t="str">
        <f>VLOOKUP('Customer Names'!A2074,'Customer Names'!$A$2:$C$2336,3,FALSE)</f>
        <v xml:space="preserve">  Trevor N</v>
      </c>
      <c r="C2074">
        <f>VLOOKUP(A2074,'Medical Examinations'!$A$1:$L$2336,2, FALSE)</f>
        <v>27.55</v>
      </c>
      <c r="D2074">
        <f>VLOOKUP(A2074,'Medical Examinations'!$A$1:$L$2336,3,FALSE)</f>
        <v>4.5599999999999996</v>
      </c>
      <c r="E2074" t="str">
        <f>VLOOKUP(A2074,'Medical Examinations'!$A$1:$L$2336,4,FALSE)</f>
        <v>yes</v>
      </c>
      <c r="F2074" t="str">
        <f>VLOOKUP(A2074,'Medical Examinations'!$A$1:$L$2336,5,FALSE)</f>
        <v>No</v>
      </c>
      <c r="G2074" t="str">
        <f>VLOOKUP(A2074,'Medical Examinations'!$A$1:$L$2336,6,FALSE)</f>
        <v>Yes</v>
      </c>
      <c r="H2074" s="25">
        <f>VLOOKUP(A2074,'Medical Examinations'!$A$1:$L$2336,7,FALSE)</f>
        <v>1</v>
      </c>
      <c r="I2074" t="str">
        <f>VLOOKUP(A2074,'Medical Examinations'!$A$1:$L$2336,8,FALSE)</f>
        <v>No</v>
      </c>
      <c r="J2074" t="str">
        <f>VLOOKUP(A2074,'Medical Examinations'!$A$1:$L$2336,11,FALSE)</f>
        <v>Over Weight</v>
      </c>
      <c r="K2074" t="str">
        <f>VLOOKUP(A2074,'Medical Examinations'!$A$1:$L$2336,12,FALSE)</f>
        <v>Normal</v>
      </c>
      <c r="L2074" t="str">
        <f>VLOOKUP(A2074,'Hospitalisation Details'!$A$1:$M$2344,12,FALSE)</f>
        <v>02-11-1997</v>
      </c>
      <c r="M2074">
        <f>VLOOKUP(A2074,'Hospitalisation Details'!$A$1:$M$2344,6,FALSE)</f>
        <v>2523.17</v>
      </c>
      <c r="N2074" t="str">
        <f>VLOOKUP(A2074,'Hospitalisation Details'!$A$1:$M$2344,7,FALSE)</f>
        <v>tier - 3</v>
      </c>
      <c r="O2074" t="str">
        <f>VLOOKUP(A2074,'Hospitalisation Details'!$A$1:$M$2344,8,FALSE)</f>
        <v>tier - 1</v>
      </c>
      <c r="P2074" t="str">
        <f>VLOOKUP(A2074,'Hospitalisation Details'!$A$1:$M$2344,9,FALSE)</f>
        <v>R1012</v>
      </c>
      <c r="Q2074">
        <f>VLOOKUP(A2074,'Hospitalisation Details'!$A$1:$M$2344,13,FALSE)</f>
        <v>25</v>
      </c>
    </row>
    <row r="2075" spans="1:17" ht="15.5" x14ac:dyDescent="0.35">
      <c r="A2075" s="21" t="s">
        <v>292</v>
      </c>
      <c r="B2075" t="str">
        <f>VLOOKUP('Customer Names'!A2075,'Customer Names'!$A$2:$C$2336,3,FALSE)</f>
        <v xml:space="preserve">  Nancy</v>
      </c>
      <c r="C2075">
        <f>VLOOKUP(A2075,'Medical Examinations'!$A$1:$L$2336,2, FALSE)</f>
        <v>17.97</v>
      </c>
      <c r="D2075">
        <f>VLOOKUP(A2075,'Medical Examinations'!$A$1:$L$2336,3,FALSE)</f>
        <v>6.3</v>
      </c>
      <c r="E2075" t="str">
        <f>VLOOKUP(A2075,'Medical Examinations'!$A$1:$L$2336,4,FALSE)</f>
        <v>No</v>
      </c>
      <c r="F2075" t="str">
        <f>VLOOKUP(A2075,'Medical Examinations'!$A$1:$L$2336,5,FALSE)</f>
        <v>No</v>
      </c>
      <c r="G2075" t="str">
        <f>VLOOKUP(A2075,'Medical Examinations'!$A$1:$L$2336,6,FALSE)</f>
        <v>No</v>
      </c>
      <c r="H2075" s="25">
        <f>VLOOKUP(A2075,'Medical Examinations'!$A$1:$L$2336,7,FALSE)</f>
        <v>0</v>
      </c>
      <c r="I2075" t="str">
        <f>VLOOKUP(A2075,'Medical Examinations'!$A$1:$L$2336,8,FALSE)</f>
        <v>No</v>
      </c>
      <c r="J2075" t="str">
        <f>VLOOKUP(A2075,'Medical Examinations'!$A$1:$L$2336,11,FALSE)</f>
        <v>Underweight</v>
      </c>
      <c r="K2075" t="str">
        <f>VLOOKUP(A2075,'Medical Examinations'!$A$1:$L$2336,12,FALSE)</f>
        <v>Prediabetes</v>
      </c>
      <c r="L2075" t="str">
        <f>VLOOKUP(A2075,'Hospitalisation Details'!$A$1:$M$2344,12,FALSE)</f>
        <v>05-08-1991</v>
      </c>
      <c r="M2075">
        <f>VLOOKUP(A2075,'Hospitalisation Details'!$A$1:$M$2344,6,FALSE)</f>
        <v>2510.79</v>
      </c>
      <c r="N2075" t="str">
        <f>VLOOKUP(A2075,'Hospitalisation Details'!$A$1:$M$2344,7,FALSE)</f>
        <v>tier - 2</v>
      </c>
      <c r="O2075" t="str">
        <f>VLOOKUP(A2075,'Hospitalisation Details'!$A$1:$M$2344,8,FALSE)</f>
        <v>tier - 1</v>
      </c>
      <c r="P2075" t="str">
        <f>VLOOKUP(A2075,'Hospitalisation Details'!$A$1:$M$2344,9,FALSE)</f>
        <v>R1013</v>
      </c>
      <c r="Q2075">
        <f>VLOOKUP(A2075,'Hospitalisation Details'!$A$1:$M$2344,13,FALSE)</f>
        <v>32</v>
      </c>
    </row>
    <row r="2076" spans="1:17" ht="15.5" x14ac:dyDescent="0.35">
      <c r="A2076" s="21" t="s">
        <v>291</v>
      </c>
      <c r="B2076" t="str">
        <f>VLOOKUP('Customer Names'!A2076,'Customer Names'!$A$2:$C$2336,3,FALSE)</f>
        <v xml:space="preserve">  Allison R</v>
      </c>
      <c r="C2076">
        <f>VLOOKUP(A2076,'Medical Examinations'!$A$1:$L$2336,2, FALSE)</f>
        <v>29.98</v>
      </c>
      <c r="D2076">
        <f>VLOOKUP(A2076,'Medical Examinations'!$A$1:$L$2336,3,FALSE)</f>
        <v>6.03</v>
      </c>
      <c r="E2076" t="str">
        <f>VLOOKUP(A2076,'Medical Examinations'!$A$1:$L$2336,4,FALSE)</f>
        <v>No</v>
      </c>
      <c r="F2076" t="str">
        <f>VLOOKUP(A2076,'Medical Examinations'!$A$1:$L$2336,5,FALSE)</f>
        <v>yes</v>
      </c>
      <c r="G2076" t="str">
        <f>VLOOKUP(A2076,'Medical Examinations'!$A$1:$L$2336,6,FALSE)</f>
        <v>No</v>
      </c>
      <c r="H2076" s="25">
        <f>VLOOKUP(A2076,'Medical Examinations'!$A$1:$L$2336,7,FALSE)</f>
        <v>1</v>
      </c>
      <c r="I2076" t="str">
        <f>VLOOKUP(A2076,'Medical Examinations'!$A$1:$L$2336,8,FALSE)</f>
        <v>No</v>
      </c>
      <c r="J2076" t="str">
        <f>VLOOKUP(A2076,'Medical Examinations'!$A$1:$L$2336,11,FALSE)</f>
        <v>Obesity</v>
      </c>
      <c r="K2076" t="str">
        <f>VLOOKUP(A2076,'Medical Examinations'!$A$1:$L$2336,12,FALSE)</f>
        <v>Prediabetes</v>
      </c>
      <c r="L2076" t="str">
        <f>VLOOKUP(A2076,'Hospitalisation Details'!$A$1:$M$2344,12,FALSE)</f>
        <v>06-09-2004</v>
      </c>
      <c r="M2076">
        <f>VLOOKUP(A2076,'Hospitalisation Details'!$A$1:$M$2344,6,FALSE)</f>
        <v>2500.9299999999998</v>
      </c>
      <c r="N2076" t="str">
        <f>VLOOKUP(A2076,'Hospitalisation Details'!$A$1:$M$2344,7,FALSE)</f>
        <v>tier - 2</v>
      </c>
      <c r="O2076" t="str">
        <f>VLOOKUP(A2076,'Hospitalisation Details'!$A$1:$M$2344,8,FALSE)</f>
        <v>tier - 2</v>
      </c>
      <c r="P2076" t="str">
        <f>VLOOKUP(A2076,'Hospitalisation Details'!$A$1:$M$2344,9,FALSE)</f>
        <v>R1012</v>
      </c>
      <c r="Q2076">
        <f>VLOOKUP(A2076,'Hospitalisation Details'!$A$1:$M$2344,13,FALSE)</f>
        <v>18</v>
      </c>
    </row>
    <row r="2077" spans="1:17" ht="15.5" x14ac:dyDescent="0.35">
      <c r="A2077" s="21" t="s">
        <v>290</v>
      </c>
      <c r="B2077" t="str">
        <f>VLOOKUP('Customer Names'!A2077,'Customer Names'!$A$2:$C$2336,3,FALSE)</f>
        <v xml:space="preserve">  Robert J</v>
      </c>
      <c r="C2077">
        <f>VLOOKUP(A2077,'Medical Examinations'!$A$1:$L$2336,2, FALSE)</f>
        <v>33.659999999999997</v>
      </c>
      <c r="D2077">
        <f>VLOOKUP(A2077,'Medical Examinations'!$A$1:$L$2336,3,FALSE)</f>
        <v>4.2</v>
      </c>
      <c r="E2077" t="str">
        <f>VLOOKUP(A2077,'Medical Examinations'!$A$1:$L$2336,4,FALSE)</f>
        <v>yes</v>
      </c>
      <c r="F2077" t="str">
        <f>VLOOKUP(A2077,'Medical Examinations'!$A$1:$L$2336,5,FALSE)</f>
        <v>No</v>
      </c>
      <c r="G2077" t="str">
        <f>VLOOKUP(A2077,'Medical Examinations'!$A$1:$L$2336,6,FALSE)</f>
        <v>No</v>
      </c>
      <c r="H2077" s="25">
        <f>VLOOKUP(A2077,'Medical Examinations'!$A$1:$L$2336,7,FALSE)</f>
        <v>1</v>
      </c>
      <c r="I2077" t="str">
        <f>VLOOKUP(A2077,'Medical Examinations'!$A$1:$L$2336,8,FALSE)</f>
        <v>No</v>
      </c>
      <c r="J2077" t="str">
        <f>VLOOKUP(A2077,'Medical Examinations'!$A$1:$L$2336,11,FALSE)</f>
        <v>Obesity</v>
      </c>
      <c r="K2077" t="str">
        <f>VLOOKUP(A2077,'Medical Examinations'!$A$1:$L$2336,12,FALSE)</f>
        <v>Normal</v>
      </c>
      <c r="L2077" t="str">
        <f>VLOOKUP(A2077,'Hospitalisation Details'!$A$1:$M$2344,12,FALSE)</f>
        <v>15-10-1995</v>
      </c>
      <c r="M2077">
        <f>VLOOKUP(A2077,'Hospitalisation Details'!$A$1:$M$2344,6,FALSE)</f>
        <v>2498.41</v>
      </c>
      <c r="N2077" t="str">
        <f>VLOOKUP(A2077,'Hospitalisation Details'!$A$1:$M$2344,7,FALSE)</f>
        <v>tier - 3</v>
      </c>
      <c r="O2077" t="str">
        <f>VLOOKUP(A2077,'Hospitalisation Details'!$A$1:$M$2344,8,FALSE)</f>
        <v>tier - 3</v>
      </c>
      <c r="P2077" t="str">
        <f>VLOOKUP(A2077,'Hospitalisation Details'!$A$1:$M$2344,9,FALSE)</f>
        <v>R1013</v>
      </c>
      <c r="Q2077">
        <f>VLOOKUP(A2077,'Hospitalisation Details'!$A$1:$M$2344,13,FALSE)</f>
        <v>27</v>
      </c>
    </row>
    <row r="2078" spans="1:17" ht="15.5" x14ac:dyDescent="0.35">
      <c r="A2078" s="21" t="s">
        <v>289</v>
      </c>
      <c r="B2078" t="str">
        <f>VLOOKUP('Customer Names'!A2078,'Customer Names'!$A$2:$C$2336,3,FALSE)</f>
        <v xml:space="preserve">  Nicholas</v>
      </c>
      <c r="C2078">
        <f>VLOOKUP(A2078,'Medical Examinations'!$A$1:$L$2336,2, FALSE)</f>
        <v>32.67</v>
      </c>
      <c r="D2078">
        <f>VLOOKUP(A2078,'Medical Examinations'!$A$1:$L$2336,3,FALSE)</f>
        <v>5.61</v>
      </c>
      <c r="E2078" t="str">
        <f>VLOOKUP(A2078,'Medical Examinations'!$A$1:$L$2336,4,FALSE)</f>
        <v>yes</v>
      </c>
      <c r="F2078" t="str">
        <f>VLOOKUP(A2078,'Medical Examinations'!$A$1:$L$2336,5,FALSE)</f>
        <v>No</v>
      </c>
      <c r="G2078" t="str">
        <f>VLOOKUP(A2078,'Medical Examinations'!$A$1:$L$2336,6,FALSE)</f>
        <v>No</v>
      </c>
      <c r="H2078" s="25">
        <f>VLOOKUP(A2078,'Medical Examinations'!$A$1:$L$2336,7,FALSE)</f>
        <v>1</v>
      </c>
      <c r="I2078" t="str">
        <f>VLOOKUP(A2078,'Medical Examinations'!$A$1:$L$2336,8,FALSE)</f>
        <v>No</v>
      </c>
      <c r="J2078" t="str">
        <f>VLOOKUP(A2078,'Medical Examinations'!$A$1:$L$2336,11,FALSE)</f>
        <v>Obesity</v>
      </c>
      <c r="K2078" t="str">
        <f>VLOOKUP(A2078,'Medical Examinations'!$A$1:$L$2336,12,FALSE)</f>
        <v>Normal</v>
      </c>
      <c r="L2078" t="str">
        <f>VLOOKUP(A2078,'Hospitalisation Details'!$A$1:$M$2344,12,FALSE)</f>
        <v>09-07-1995</v>
      </c>
      <c r="M2078">
        <f>VLOOKUP(A2078,'Hospitalisation Details'!$A$1:$M$2344,6,FALSE)</f>
        <v>2497.04</v>
      </c>
      <c r="N2078" t="str">
        <f>VLOOKUP(A2078,'Hospitalisation Details'!$A$1:$M$2344,7,FALSE)</f>
        <v>tier - 3</v>
      </c>
      <c r="O2078" t="str">
        <f>VLOOKUP(A2078,'Hospitalisation Details'!$A$1:$M$2344,8,FALSE)</f>
        <v>tier - 3</v>
      </c>
      <c r="P2078" t="str">
        <f>VLOOKUP(A2078,'Hospitalisation Details'!$A$1:$M$2344,9,FALSE)</f>
        <v>R1013</v>
      </c>
      <c r="Q2078">
        <f>VLOOKUP(A2078,'Hospitalisation Details'!$A$1:$M$2344,13,FALSE)</f>
        <v>28</v>
      </c>
    </row>
    <row r="2079" spans="1:17" ht="15.5" x14ac:dyDescent="0.35">
      <c r="A2079" s="21" t="s">
        <v>288</v>
      </c>
      <c r="B2079" t="str">
        <f>VLOOKUP('Customer Names'!A2079,'Customer Names'!$A$2:$C$2336,3,FALSE)</f>
        <v xml:space="preserve">  Kevin L</v>
      </c>
      <c r="C2079">
        <f>VLOOKUP(A2079,'Medical Examinations'!$A$1:$L$2336,2, FALSE)</f>
        <v>30.5</v>
      </c>
      <c r="D2079">
        <f>VLOOKUP(A2079,'Medical Examinations'!$A$1:$L$2336,3,FALSE)</f>
        <v>5.88</v>
      </c>
      <c r="E2079" t="str">
        <f>VLOOKUP(A2079,'Medical Examinations'!$A$1:$L$2336,4,FALSE)</f>
        <v>yes</v>
      </c>
      <c r="F2079" t="str">
        <f>VLOOKUP(A2079,'Medical Examinations'!$A$1:$L$2336,5,FALSE)</f>
        <v>No</v>
      </c>
      <c r="G2079" t="str">
        <f>VLOOKUP(A2079,'Medical Examinations'!$A$1:$L$2336,6,FALSE)</f>
        <v>No</v>
      </c>
      <c r="H2079" s="25">
        <f>VLOOKUP(A2079,'Medical Examinations'!$A$1:$L$2336,7,FALSE)</f>
        <v>1</v>
      </c>
      <c r="I2079" t="str">
        <f>VLOOKUP(A2079,'Medical Examinations'!$A$1:$L$2336,8,FALSE)</f>
        <v>No</v>
      </c>
      <c r="J2079" t="str">
        <f>VLOOKUP(A2079,'Medical Examinations'!$A$1:$L$2336,11,FALSE)</f>
        <v>Obesity</v>
      </c>
      <c r="K2079" t="str">
        <f>VLOOKUP(A2079,'Medical Examinations'!$A$1:$L$2336,12,FALSE)</f>
        <v>Prediabetes</v>
      </c>
      <c r="L2079" t="str">
        <f>VLOOKUP(A2079,'Hospitalisation Details'!$A$1:$M$2344,12,FALSE)</f>
        <v>14-10-1995</v>
      </c>
      <c r="M2079">
        <f>VLOOKUP(A2079,'Hospitalisation Details'!$A$1:$M$2344,6,FALSE)</f>
        <v>2494.02</v>
      </c>
      <c r="N2079" t="str">
        <f>VLOOKUP(A2079,'Hospitalisation Details'!$A$1:$M$2344,7,FALSE)</f>
        <v>tier - 3</v>
      </c>
      <c r="O2079" t="str">
        <f>VLOOKUP(A2079,'Hospitalisation Details'!$A$1:$M$2344,8,FALSE)</f>
        <v>tier - 1</v>
      </c>
      <c r="P2079" t="str">
        <f>VLOOKUP(A2079,'Hospitalisation Details'!$A$1:$M$2344,9,FALSE)</f>
        <v>R1011</v>
      </c>
      <c r="Q2079">
        <f>VLOOKUP(A2079,'Hospitalisation Details'!$A$1:$M$2344,13,FALSE)</f>
        <v>27</v>
      </c>
    </row>
    <row r="2080" spans="1:17" ht="15.5" x14ac:dyDescent="0.35">
      <c r="A2080" s="21" t="s">
        <v>287</v>
      </c>
      <c r="B2080" t="str">
        <f>VLOOKUP('Customer Names'!A2080,'Customer Names'!$A$2:$C$2336,3,FALSE)</f>
        <v xml:space="preserve">  Bryan</v>
      </c>
      <c r="C2080">
        <f>VLOOKUP(A2080,'Medical Examinations'!$A$1:$L$2336,2, FALSE)</f>
        <v>23.1</v>
      </c>
      <c r="D2080">
        <f>VLOOKUP(A2080,'Medical Examinations'!$A$1:$L$2336,3,FALSE)</f>
        <v>5.92</v>
      </c>
      <c r="E2080" t="str">
        <f>VLOOKUP(A2080,'Medical Examinations'!$A$1:$L$2336,4,FALSE)</f>
        <v>yes</v>
      </c>
      <c r="F2080" t="str">
        <f>VLOOKUP(A2080,'Medical Examinations'!$A$1:$L$2336,5,FALSE)</f>
        <v>No</v>
      </c>
      <c r="G2080" t="str">
        <f>VLOOKUP(A2080,'Medical Examinations'!$A$1:$L$2336,6,FALSE)</f>
        <v>No</v>
      </c>
      <c r="H2080" s="25">
        <f>VLOOKUP(A2080,'Medical Examinations'!$A$1:$L$2336,7,FALSE)</f>
        <v>1</v>
      </c>
      <c r="I2080" t="str">
        <f>VLOOKUP(A2080,'Medical Examinations'!$A$1:$L$2336,8,FALSE)</f>
        <v>No</v>
      </c>
      <c r="J2080" t="str">
        <f>VLOOKUP(A2080,'Medical Examinations'!$A$1:$L$2336,11,FALSE)</f>
        <v>Normal Weight</v>
      </c>
      <c r="K2080" t="str">
        <f>VLOOKUP(A2080,'Medical Examinations'!$A$1:$L$2336,12,FALSE)</f>
        <v>Prediabetes</v>
      </c>
      <c r="L2080" t="str">
        <f>VLOOKUP(A2080,'Hospitalisation Details'!$A$1:$M$2344,12,FALSE)</f>
        <v>06-11-1995</v>
      </c>
      <c r="M2080">
        <f>VLOOKUP(A2080,'Hospitalisation Details'!$A$1:$M$2344,6,FALSE)</f>
        <v>2483.7399999999998</v>
      </c>
      <c r="N2080" t="str">
        <f>VLOOKUP(A2080,'Hospitalisation Details'!$A$1:$M$2344,7,FALSE)</f>
        <v>tier - 3</v>
      </c>
      <c r="O2080" t="str">
        <f>VLOOKUP(A2080,'Hospitalisation Details'!$A$1:$M$2344,8,FALSE)</f>
        <v>tier - 2</v>
      </c>
      <c r="P2080" t="str">
        <f>VLOOKUP(A2080,'Hospitalisation Details'!$A$1:$M$2344,9,FALSE)</f>
        <v>R1013</v>
      </c>
      <c r="Q2080">
        <f>VLOOKUP(A2080,'Hospitalisation Details'!$A$1:$M$2344,13,FALSE)</f>
        <v>27</v>
      </c>
    </row>
    <row r="2081" spans="1:17" ht="15.5" x14ac:dyDescent="0.35">
      <c r="A2081" s="21" t="s">
        <v>286</v>
      </c>
      <c r="B2081" t="str">
        <f>VLOOKUP('Customer Names'!A2081,'Customer Names'!$A$2:$C$2336,3,FALSE)</f>
        <v xml:space="preserve">  Janae N</v>
      </c>
      <c r="C2081">
        <f>VLOOKUP(A2081,'Medical Examinations'!$A$1:$L$2336,2, FALSE)</f>
        <v>39.49</v>
      </c>
      <c r="D2081">
        <f>VLOOKUP(A2081,'Medical Examinations'!$A$1:$L$2336,3,FALSE)</f>
        <v>4.8099999999999996</v>
      </c>
      <c r="E2081" t="str">
        <f>VLOOKUP(A2081,'Medical Examinations'!$A$1:$L$2336,4,FALSE)</f>
        <v>No</v>
      </c>
      <c r="F2081" t="str">
        <f>VLOOKUP(A2081,'Medical Examinations'!$A$1:$L$2336,5,FALSE)</f>
        <v>No</v>
      </c>
      <c r="G2081" t="str">
        <f>VLOOKUP(A2081,'Medical Examinations'!$A$1:$L$2336,6,FALSE)</f>
        <v>No</v>
      </c>
      <c r="H2081" s="25">
        <f>VLOOKUP(A2081,'Medical Examinations'!$A$1:$L$2336,7,FALSE)</f>
        <v>1</v>
      </c>
      <c r="I2081" t="str">
        <f>VLOOKUP(A2081,'Medical Examinations'!$A$1:$L$2336,8,FALSE)</f>
        <v>No</v>
      </c>
      <c r="J2081" t="str">
        <f>VLOOKUP(A2081,'Medical Examinations'!$A$1:$L$2336,11,FALSE)</f>
        <v>Obesity</v>
      </c>
      <c r="K2081" t="str">
        <f>VLOOKUP(A2081,'Medical Examinations'!$A$1:$L$2336,12,FALSE)</f>
        <v>Normal</v>
      </c>
      <c r="L2081" t="str">
        <f>VLOOKUP(A2081,'Hospitalisation Details'!$A$1:$M$2344,12,FALSE)</f>
        <v>20-06-1998</v>
      </c>
      <c r="M2081">
        <f>VLOOKUP(A2081,'Hospitalisation Details'!$A$1:$M$2344,6,FALSE)</f>
        <v>2480.98</v>
      </c>
      <c r="N2081" t="str">
        <f>VLOOKUP(A2081,'Hospitalisation Details'!$A$1:$M$2344,7,FALSE)</f>
        <v>tier - 2</v>
      </c>
      <c r="O2081" t="str">
        <f>VLOOKUP(A2081,'Hospitalisation Details'!$A$1:$M$2344,8,FALSE)</f>
        <v>tier - 2</v>
      </c>
      <c r="P2081" t="str">
        <f>VLOOKUP(A2081,'Hospitalisation Details'!$A$1:$M$2344,9,FALSE)</f>
        <v>R1013</v>
      </c>
      <c r="Q2081">
        <f>VLOOKUP(A2081,'Hospitalisation Details'!$A$1:$M$2344,13,FALSE)</f>
        <v>25</v>
      </c>
    </row>
    <row r="2082" spans="1:17" ht="15.5" x14ac:dyDescent="0.35">
      <c r="A2082" s="21" t="s">
        <v>285</v>
      </c>
      <c r="B2082" t="str">
        <f>VLOOKUP('Customer Names'!A2082,'Customer Names'!$A$2:$C$2336,3,FALSE)</f>
        <v xml:space="preserve">  Audrey</v>
      </c>
      <c r="C2082">
        <f>VLOOKUP(A2082,'Medical Examinations'!$A$1:$L$2336,2, FALSE)</f>
        <v>33.99</v>
      </c>
      <c r="D2082">
        <f>VLOOKUP(A2082,'Medical Examinations'!$A$1:$L$2336,3,FALSE)</f>
        <v>4.55</v>
      </c>
      <c r="E2082" t="str">
        <f>VLOOKUP(A2082,'Medical Examinations'!$A$1:$L$2336,4,FALSE)</f>
        <v>No</v>
      </c>
      <c r="F2082" t="str">
        <f>VLOOKUP(A2082,'Medical Examinations'!$A$1:$L$2336,5,FALSE)</f>
        <v>No</v>
      </c>
      <c r="G2082" t="str">
        <f>VLOOKUP(A2082,'Medical Examinations'!$A$1:$L$2336,6,FALSE)</f>
        <v>No</v>
      </c>
      <c r="H2082" s="25">
        <f>VLOOKUP(A2082,'Medical Examinations'!$A$1:$L$2336,7,FALSE)</f>
        <v>1</v>
      </c>
      <c r="I2082" t="str">
        <f>VLOOKUP(A2082,'Medical Examinations'!$A$1:$L$2336,8,FALSE)</f>
        <v>No</v>
      </c>
      <c r="J2082" t="str">
        <f>VLOOKUP(A2082,'Medical Examinations'!$A$1:$L$2336,11,FALSE)</f>
        <v>Obesity</v>
      </c>
      <c r="K2082" t="str">
        <f>VLOOKUP(A2082,'Medical Examinations'!$A$1:$L$2336,12,FALSE)</f>
        <v>Normal</v>
      </c>
      <c r="L2082" t="str">
        <f>VLOOKUP(A2082,'Hospitalisation Details'!$A$1:$M$2344,12,FALSE)</f>
        <v>02-07-1998</v>
      </c>
      <c r="M2082">
        <f>VLOOKUP(A2082,'Hospitalisation Details'!$A$1:$M$2344,6,FALSE)</f>
        <v>2473.33</v>
      </c>
      <c r="N2082" t="str">
        <f>VLOOKUP(A2082,'Hospitalisation Details'!$A$1:$M$2344,7,FALSE)</f>
        <v>tier - 2</v>
      </c>
      <c r="O2082" t="str">
        <f>VLOOKUP(A2082,'Hospitalisation Details'!$A$1:$M$2344,8,FALSE)</f>
        <v>tier - 3</v>
      </c>
      <c r="P2082" t="str">
        <f>VLOOKUP(A2082,'Hospitalisation Details'!$A$1:$M$2344,9,FALSE)</f>
        <v>R1013</v>
      </c>
      <c r="Q2082">
        <f>VLOOKUP(A2082,'Hospitalisation Details'!$A$1:$M$2344,13,FALSE)</f>
        <v>25</v>
      </c>
    </row>
    <row r="2083" spans="1:17" ht="15.5" x14ac:dyDescent="0.35">
      <c r="A2083" s="21" t="s">
        <v>284</v>
      </c>
      <c r="B2083" t="str">
        <f>VLOOKUP('Customer Names'!A2083,'Customer Names'!$A$2:$C$2336,3,FALSE)</f>
        <v xml:space="preserve">  Laura</v>
      </c>
      <c r="C2083">
        <f>VLOOKUP(A2083,'Medical Examinations'!$A$1:$L$2336,2, FALSE)</f>
        <v>27.72</v>
      </c>
      <c r="D2083">
        <f>VLOOKUP(A2083,'Medical Examinations'!$A$1:$L$2336,3,FALSE)</f>
        <v>6.43</v>
      </c>
      <c r="E2083" t="str">
        <f>VLOOKUP(A2083,'Medical Examinations'!$A$1:$L$2336,4,FALSE)</f>
        <v>No</v>
      </c>
      <c r="F2083" t="str">
        <f>VLOOKUP(A2083,'Medical Examinations'!$A$1:$L$2336,5,FALSE)</f>
        <v>No</v>
      </c>
      <c r="G2083" t="str">
        <f>VLOOKUP(A2083,'Medical Examinations'!$A$1:$L$2336,6,FALSE)</f>
        <v>No</v>
      </c>
      <c r="H2083" s="25">
        <f>VLOOKUP(A2083,'Medical Examinations'!$A$1:$L$2336,7,FALSE)</f>
        <v>1</v>
      </c>
      <c r="I2083" t="str">
        <f>VLOOKUP(A2083,'Medical Examinations'!$A$1:$L$2336,8,FALSE)</f>
        <v>No</v>
      </c>
      <c r="J2083" t="str">
        <f>VLOOKUP(A2083,'Medical Examinations'!$A$1:$L$2336,11,FALSE)</f>
        <v>Over Weight</v>
      </c>
      <c r="K2083" t="str">
        <f>VLOOKUP(A2083,'Medical Examinations'!$A$1:$L$2336,12,FALSE)</f>
        <v>Diabetes</v>
      </c>
      <c r="L2083" t="str">
        <f>VLOOKUP(A2083,'Hospitalisation Details'!$A$1:$M$2344,12,FALSE)</f>
        <v>17-08-1998</v>
      </c>
      <c r="M2083">
        <f>VLOOKUP(A2083,'Hospitalisation Details'!$A$1:$M$2344,6,FALSE)</f>
        <v>2464.62</v>
      </c>
      <c r="N2083" t="str">
        <f>VLOOKUP(A2083,'Hospitalisation Details'!$A$1:$M$2344,7,FALSE)</f>
        <v>tier - 2</v>
      </c>
      <c r="O2083" t="str">
        <f>VLOOKUP(A2083,'Hospitalisation Details'!$A$1:$M$2344,8,FALSE)</f>
        <v>tier - 3</v>
      </c>
      <c r="P2083" t="str">
        <f>VLOOKUP(A2083,'Hospitalisation Details'!$A$1:$M$2344,9,FALSE)</f>
        <v>R1013</v>
      </c>
      <c r="Q2083">
        <f>VLOOKUP(A2083,'Hospitalisation Details'!$A$1:$M$2344,13,FALSE)</f>
        <v>24</v>
      </c>
    </row>
    <row r="2084" spans="1:17" ht="15.5" x14ac:dyDescent="0.35">
      <c r="A2084" s="21" t="s">
        <v>283</v>
      </c>
      <c r="B2084" t="str">
        <f>VLOOKUP('Customer Names'!A2084,'Customer Names'!$A$2:$C$2336,3,FALSE)</f>
        <v xml:space="preserve">  Nicole F</v>
      </c>
      <c r="C2084">
        <f>VLOOKUP(A2084,'Medical Examinations'!$A$1:$L$2336,2, FALSE)</f>
        <v>30.59</v>
      </c>
      <c r="D2084">
        <f>VLOOKUP(A2084,'Medical Examinations'!$A$1:$L$2336,3,FALSE)</f>
        <v>11.62</v>
      </c>
      <c r="E2084" t="str">
        <f>VLOOKUP(A2084,'Medical Examinations'!$A$1:$L$2336,4,FALSE)</f>
        <v>No</v>
      </c>
      <c r="F2084" t="str">
        <f>VLOOKUP(A2084,'Medical Examinations'!$A$1:$L$2336,5,FALSE)</f>
        <v>No</v>
      </c>
      <c r="G2084" t="str">
        <f>VLOOKUP(A2084,'Medical Examinations'!$A$1:$L$2336,6,FALSE)</f>
        <v>No</v>
      </c>
      <c r="H2084" s="25">
        <f>VLOOKUP(A2084,'Medical Examinations'!$A$1:$L$2336,7,FALSE)</f>
        <v>0</v>
      </c>
      <c r="I2084" t="str">
        <f>VLOOKUP(A2084,'Medical Examinations'!$A$1:$L$2336,8,FALSE)</f>
        <v>No</v>
      </c>
      <c r="J2084" t="str">
        <f>VLOOKUP(A2084,'Medical Examinations'!$A$1:$L$2336,11,FALSE)</f>
        <v>Obesity</v>
      </c>
      <c r="K2084" t="str">
        <f>VLOOKUP(A2084,'Medical Examinations'!$A$1:$L$2336,12,FALSE)</f>
        <v>Diabetes</v>
      </c>
      <c r="L2084" t="str">
        <f>VLOOKUP(A2084,'Hospitalisation Details'!$A$1:$M$2344,12,FALSE)</f>
        <v>11-07-2002</v>
      </c>
      <c r="M2084">
        <f>VLOOKUP(A2084,'Hospitalisation Details'!$A$1:$M$2344,6,FALSE)</f>
        <v>2459.7199999999998</v>
      </c>
      <c r="N2084" t="str">
        <f>VLOOKUP(A2084,'Hospitalisation Details'!$A$1:$M$2344,7,FALSE)</f>
        <v>tier - 2</v>
      </c>
      <c r="O2084" t="str">
        <f>VLOOKUP(A2084,'Hospitalisation Details'!$A$1:$M$2344,8,FALSE)</f>
        <v>tier - 2</v>
      </c>
      <c r="P2084" t="str">
        <f>VLOOKUP(A2084,'Hospitalisation Details'!$A$1:$M$2344,9,FALSE)</f>
        <v>R1024</v>
      </c>
      <c r="Q2084">
        <f>VLOOKUP(A2084,'Hospitalisation Details'!$A$1:$M$2344,13,FALSE)</f>
        <v>21</v>
      </c>
    </row>
    <row r="2085" spans="1:17" ht="15.5" x14ac:dyDescent="0.35">
      <c r="A2085" s="21" t="s">
        <v>282</v>
      </c>
      <c r="B2085" t="str">
        <f>VLOOKUP('Customer Names'!A2085,'Customer Names'!$A$2:$C$2336,3,FALSE)</f>
        <v xml:space="preserve">  Krista L</v>
      </c>
      <c r="C2085">
        <f>VLOOKUP(A2085,'Medical Examinations'!$A$1:$L$2336,2, FALSE)</f>
        <v>22.6</v>
      </c>
      <c r="D2085">
        <f>VLOOKUP(A2085,'Medical Examinations'!$A$1:$L$2336,3,FALSE)</f>
        <v>6.04</v>
      </c>
      <c r="E2085" t="str">
        <f>VLOOKUP(A2085,'Medical Examinations'!$A$1:$L$2336,4,FALSE)</f>
        <v>No</v>
      </c>
      <c r="F2085" t="str">
        <f>VLOOKUP(A2085,'Medical Examinations'!$A$1:$L$2336,5,FALSE)</f>
        <v>No</v>
      </c>
      <c r="G2085" t="str">
        <f>VLOOKUP(A2085,'Medical Examinations'!$A$1:$L$2336,6,FALSE)</f>
        <v>No</v>
      </c>
      <c r="H2085" s="25">
        <f>VLOOKUP(A2085,'Medical Examinations'!$A$1:$L$2336,7,FALSE)</f>
        <v>1</v>
      </c>
      <c r="I2085" t="str">
        <f>VLOOKUP(A2085,'Medical Examinations'!$A$1:$L$2336,8,FALSE)</f>
        <v>No</v>
      </c>
      <c r="J2085" t="str">
        <f>VLOOKUP(A2085,'Medical Examinations'!$A$1:$L$2336,11,FALSE)</f>
        <v>Normal Weight</v>
      </c>
      <c r="K2085" t="str">
        <f>VLOOKUP(A2085,'Medical Examinations'!$A$1:$L$2336,12,FALSE)</f>
        <v>Prediabetes</v>
      </c>
      <c r="L2085" t="str">
        <f>VLOOKUP(A2085,'Hospitalisation Details'!$A$1:$M$2344,12,FALSE)</f>
        <v>19-11-1998</v>
      </c>
      <c r="M2085">
        <f>VLOOKUP(A2085,'Hospitalisation Details'!$A$1:$M$2344,6,FALSE)</f>
        <v>2457.5</v>
      </c>
      <c r="N2085" t="str">
        <f>VLOOKUP(A2085,'Hospitalisation Details'!$A$1:$M$2344,7,FALSE)</f>
        <v>tier - 2</v>
      </c>
      <c r="O2085" t="str">
        <f>VLOOKUP(A2085,'Hospitalisation Details'!$A$1:$M$2344,8,FALSE)</f>
        <v>tier - 1</v>
      </c>
      <c r="P2085" t="str">
        <f>VLOOKUP(A2085,'Hospitalisation Details'!$A$1:$M$2344,9,FALSE)</f>
        <v>R1011</v>
      </c>
      <c r="Q2085">
        <f>VLOOKUP(A2085,'Hospitalisation Details'!$A$1:$M$2344,13,FALSE)</f>
        <v>24</v>
      </c>
    </row>
    <row r="2086" spans="1:17" ht="15.5" x14ac:dyDescent="0.35">
      <c r="A2086" s="21" t="s">
        <v>281</v>
      </c>
      <c r="B2086" t="str">
        <f>VLOOKUP('Customer Names'!A2086,'Customer Names'!$A$2:$C$2336,3,FALSE)</f>
        <v xml:space="preserve">  Denise</v>
      </c>
      <c r="C2086">
        <f>VLOOKUP(A2086,'Medical Examinations'!$A$1:$L$2336,2, FALSE)</f>
        <v>28.785</v>
      </c>
      <c r="D2086">
        <f>VLOOKUP(A2086,'Medical Examinations'!$A$1:$L$2336,3,FALSE)</f>
        <v>8.82</v>
      </c>
      <c r="E2086" t="str">
        <f>VLOOKUP(A2086,'Medical Examinations'!$A$1:$L$2336,4,FALSE)</f>
        <v>No</v>
      </c>
      <c r="F2086" t="str">
        <f>VLOOKUP(A2086,'Medical Examinations'!$A$1:$L$2336,5,FALSE)</f>
        <v>No</v>
      </c>
      <c r="G2086" t="str">
        <f>VLOOKUP(A2086,'Medical Examinations'!$A$1:$L$2336,6,FALSE)</f>
        <v>No</v>
      </c>
      <c r="H2086" s="25">
        <f>VLOOKUP(A2086,'Medical Examinations'!$A$1:$L$2336,7,FALSE)</f>
        <v>0</v>
      </c>
      <c r="I2086" t="str">
        <f>VLOOKUP(A2086,'Medical Examinations'!$A$1:$L$2336,8,FALSE)</f>
        <v>No</v>
      </c>
      <c r="J2086" t="str">
        <f>VLOOKUP(A2086,'Medical Examinations'!$A$1:$L$2336,11,FALSE)</f>
        <v>Over Weight</v>
      </c>
      <c r="K2086" t="str">
        <f>VLOOKUP(A2086,'Medical Examinations'!$A$1:$L$2336,12,FALSE)</f>
        <v>Diabetes</v>
      </c>
      <c r="L2086" t="str">
        <f>VLOOKUP(A2086,'Hospitalisation Details'!$A$1:$M$2344,12,FALSE)</f>
        <v>29-07-2002</v>
      </c>
      <c r="M2086">
        <f>VLOOKUP(A2086,'Hospitalisation Details'!$A$1:$M$2344,6,FALSE)</f>
        <v>2457.21</v>
      </c>
      <c r="N2086" t="str">
        <f>VLOOKUP(A2086,'Hospitalisation Details'!$A$1:$M$2344,7,FALSE)</f>
        <v>tier - 2</v>
      </c>
      <c r="O2086" t="str">
        <f>VLOOKUP(A2086,'Hospitalisation Details'!$A$1:$M$2344,8,FALSE)</f>
        <v>tier - 1</v>
      </c>
      <c r="P2086" t="str">
        <f>VLOOKUP(A2086,'Hospitalisation Details'!$A$1:$M$2344,9,FALSE)</f>
        <v>R1024</v>
      </c>
      <c r="Q2086">
        <f>VLOOKUP(A2086,'Hospitalisation Details'!$A$1:$M$2344,13,FALSE)</f>
        <v>21</v>
      </c>
    </row>
    <row r="2087" spans="1:17" ht="15.5" x14ac:dyDescent="0.35">
      <c r="A2087" s="21" t="s">
        <v>280</v>
      </c>
      <c r="B2087" t="str">
        <f>VLOOKUP('Customer Names'!A2087,'Customer Names'!$A$2:$C$2336,3,FALSE)</f>
        <v xml:space="preserve">  Ariel</v>
      </c>
      <c r="C2087">
        <f>VLOOKUP(A2087,'Medical Examinations'!$A$1:$L$2336,2, FALSE)</f>
        <v>50.38</v>
      </c>
      <c r="D2087">
        <f>VLOOKUP(A2087,'Medical Examinations'!$A$1:$L$2336,3,FALSE)</f>
        <v>5.8</v>
      </c>
      <c r="E2087" t="str">
        <f>VLOOKUP(A2087,'Medical Examinations'!$A$1:$L$2336,4,FALSE)</f>
        <v>No</v>
      </c>
      <c r="F2087" t="str">
        <f>VLOOKUP(A2087,'Medical Examinations'!$A$1:$L$2336,5,FALSE)</f>
        <v>No</v>
      </c>
      <c r="G2087" t="str">
        <f>VLOOKUP(A2087,'Medical Examinations'!$A$1:$L$2336,6,FALSE)</f>
        <v>No</v>
      </c>
      <c r="H2087" s="25">
        <f>VLOOKUP(A2087,'Medical Examinations'!$A$1:$L$2336,7,FALSE)</f>
        <v>0</v>
      </c>
      <c r="I2087" t="str">
        <f>VLOOKUP(A2087,'Medical Examinations'!$A$1:$L$2336,8,FALSE)</f>
        <v>No</v>
      </c>
      <c r="J2087" t="str">
        <f>VLOOKUP(A2087,'Medical Examinations'!$A$1:$L$2336,11,FALSE)</f>
        <v>Obesity</v>
      </c>
      <c r="K2087" t="str">
        <f>VLOOKUP(A2087,'Medical Examinations'!$A$1:$L$2336,12,FALSE)</f>
        <v>Prediabetes</v>
      </c>
      <c r="L2087" t="str">
        <f>VLOOKUP(A2087,'Hospitalisation Details'!$A$1:$M$2344,12,FALSE)</f>
        <v>21-11-1999</v>
      </c>
      <c r="M2087">
        <f>VLOOKUP(A2087,'Hospitalisation Details'!$A$1:$M$2344,6,FALSE)</f>
        <v>2438.06</v>
      </c>
      <c r="N2087" t="str">
        <f>VLOOKUP(A2087,'Hospitalisation Details'!$A$1:$M$2344,7,FALSE)</f>
        <v>tier - 2</v>
      </c>
      <c r="O2087" t="str">
        <f>VLOOKUP(A2087,'Hospitalisation Details'!$A$1:$M$2344,8,FALSE)</f>
        <v>tier - 2</v>
      </c>
      <c r="P2087" t="str">
        <f>VLOOKUP(A2087,'Hospitalisation Details'!$A$1:$M$2344,9,FALSE)</f>
        <v>R1013</v>
      </c>
      <c r="Q2087">
        <f>VLOOKUP(A2087,'Hospitalisation Details'!$A$1:$M$2344,13,FALSE)</f>
        <v>23</v>
      </c>
    </row>
    <row r="2088" spans="1:17" ht="15.5" x14ac:dyDescent="0.35">
      <c r="A2088" s="21" t="s">
        <v>279</v>
      </c>
      <c r="B2088" t="str">
        <f>VLOOKUP('Customer Names'!A2088,'Customer Names'!$A$2:$C$2336,3,FALSE)</f>
        <v xml:space="preserve">  Jeremy</v>
      </c>
      <c r="C2088">
        <f>VLOOKUP(A2088,'Medical Examinations'!$A$1:$L$2336,2, FALSE)</f>
        <v>35.200000000000003</v>
      </c>
      <c r="D2088">
        <f>VLOOKUP(A2088,'Medical Examinations'!$A$1:$L$2336,3,FALSE)</f>
        <v>4.28</v>
      </c>
      <c r="E2088" t="str">
        <f>VLOOKUP(A2088,'Medical Examinations'!$A$1:$L$2336,4,FALSE)</f>
        <v>No</v>
      </c>
      <c r="F2088" t="str">
        <f>VLOOKUP(A2088,'Medical Examinations'!$A$1:$L$2336,5,FALSE)</f>
        <v>No</v>
      </c>
      <c r="G2088" t="str">
        <f>VLOOKUP(A2088,'Medical Examinations'!$A$1:$L$2336,6,FALSE)</f>
        <v>No</v>
      </c>
      <c r="H2088" s="25">
        <f>VLOOKUP(A2088,'Medical Examinations'!$A$1:$L$2336,7,FALSE)</f>
        <v>0</v>
      </c>
      <c r="I2088" t="str">
        <f>VLOOKUP(A2088,'Medical Examinations'!$A$1:$L$2336,8,FALSE)</f>
        <v>No</v>
      </c>
      <c r="J2088" t="str">
        <f>VLOOKUP(A2088,'Medical Examinations'!$A$1:$L$2336,11,FALSE)</f>
        <v>Obesity</v>
      </c>
      <c r="K2088" t="str">
        <f>VLOOKUP(A2088,'Medical Examinations'!$A$1:$L$2336,12,FALSE)</f>
        <v>Normal</v>
      </c>
      <c r="L2088" t="str">
        <f>VLOOKUP(A2088,'Hospitalisation Details'!$A$1:$M$2344,12,FALSE)</f>
        <v>12-11-1999</v>
      </c>
      <c r="M2088">
        <f>VLOOKUP(A2088,'Hospitalisation Details'!$A$1:$M$2344,6,FALSE)</f>
        <v>2416.96</v>
      </c>
      <c r="N2088" t="str">
        <f>VLOOKUP(A2088,'Hospitalisation Details'!$A$1:$M$2344,7,FALSE)</f>
        <v>tier - 2</v>
      </c>
      <c r="O2088" t="str">
        <f>VLOOKUP(A2088,'Hospitalisation Details'!$A$1:$M$2344,8,FALSE)</f>
        <v>tier - 2</v>
      </c>
      <c r="P2088" t="str">
        <f>VLOOKUP(A2088,'Hospitalisation Details'!$A$1:$M$2344,9,FALSE)</f>
        <v>R1011</v>
      </c>
      <c r="Q2088">
        <f>VLOOKUP(A2088,'Hospitalisation Details'!$A$1:$M$2344,13,FALSE)</f>
        <v>23</v>
      </c>
    </row>
    <row r="2089" spans="1:17" ht="15.5" x14ac:dyDescent="0.35">
      <c r="A2089" s="21" t="s">
        <v>278</v>
      </c>
      <c r="B2089" t="str">
        <f>VLOOKUP('Customer Names'!A2089,'Customer Names'!$A$2:$C$2336,3,FALSE)</f>
        <v xml:space="preserve">  Rosalie</v>
      </c>
      <c r="C2089">
        <f>VLOOKUP(A2089,'Medical Examinations'!$A$1:$L$2336,2, FALSE)</f>
        <v>35.72</v>
      </c>
      <c r="D2089">
        <f>VLOOKUP(A2089,'Medical Examinations'!$A$1:$L$2336,3,FALSE)</f>
        <v>5.5</v>
      </c>
      <c r="E2089" t="str">
        <f>VLOOKUP(A2089,'Medical Examinations'!$A$1:$L$2336,4,FALSE)</f>
        <v>yes</v>
      </c>
      <c r="F2089" t="str">
        <f>VLOOKUP(A2089,'Medical Examinations'!$A$1:$L$2336,5,FALSE)</f>
        <v>No</v>
      </c>
      <c r="G2089" t="str">
        <f>VLOOKUP(A2089,'Medical Examinations'!$A$1:$L$2336,6,FALSE)</f>
        <v>No</v>
      </c>
      <c r="H2089" s="25">
        <f>VLOOKUP(A2089,'Medical Examinations'!$A$1:$L$2336,7,FALSE)</f>
        <v>0</v>
      </c>
      <c r="I2089" t="str">
        <f>VLOOKUP(A2089,'Medical Examinations'!$A$1:$L$2336,8,FALSE)</f>
        <v>No</v>
      </c>
      <c r="J2089" t="str">
        <f>VLOOKUP(A2089,'Medical Examinations'!$A$1:$L$2336,11,FALSE)</f>
        <v>Obesity</v>
      </c>
      <c r="K2089" t="str">
        <f>VLOOKUP(A2089,'Medical Examinations'!$A$1:$L$2336,12,FALSE)</f>
        <v>Normal</v>
      </c>
      <c r="L2089" t="str">
        <f>VLOOKUP(A2089,'Hospitalisation Details'!$A$1:$M$2344,12,FALSE)</f>
        <v>03-06-2001</v>
      </c>
      <c r="M2089">
        <f>VLOOKUP(A2089,'Hospitalisation Details'!$A$1:$M$2344,6,FALSE)</f>
        <v>2404.73</v>
      </c>
      <c r="N2089" t="str">
        <f>VLOOKUP(A2089,'Hospitalisation Details'!$A$1:$M$2344,7,FALSE)</f>
        <v>tier - 2</v>
      </c>
      <c r="O2089" t="str">
        <f>VLOOKUP(A2089,'Hospitalisation Details'!$A$1:$M$2344,8,FALSE)</f>
        <v>tier - 3</v>
      </c>
      <c r="P2089" t="str">
        <f>VLOOKUP(A2089,'Hospitalisation Details'!$A$1:$M$2344,9,FALSE)</f>
        <v>R1012</v>
      </c>
      <c r="Q2089">
        <f>VLOOKUP(A2089,'Hospitalisation Details'!$A$1:$M$2344,13,FALSE)</f>
        <v>22</v>
      </c>
    </row>
    <row r="2090" spans="1:17" ht="15.5" x14ac:dyDescent="0.35">
      <c r="A2090" s="21" t="s">
        <v>277</v>
      </c>
      <c r="B2090" t="str">
        <f>VLOOKUP('Customer Names'!A2090,'Customer Names'!$A$2:$C$2336,3,FALSE)</f>
        <v xml:space="preserve">  Jay</v>
      </c>
      <c r="C2090">
        <f>VLOOKUP(A2090,'Medical Examinations'!$A$1:$L$2336,2, FALSE)</f>
        <v>24.51</v>
      </c>
      <c r="D2090">
        <f>VLOOKUP(A2090,'Medical Examinations'!$A$1:$L$2336,3,FALSE)</f>
        <v>4.6900000000000004</v>
      </c>
      <c r="E2090" t="str">
        <f>VLOOKUP(A2090,'Medical Examinations'!$A$1:$L$2336,4,FALSE)</f>
        <v>No</v>
      </c>
      <c r="F2090" t="str">
        <f>VLOOKUP(A2090,'Medical Examinations'!$A$1:$L$2336,5,FALSE)</f>
        <v>No</v>
      </c>
      <c r="G2090" t="str">
        <f>VLOOKUP(A2090,'Medical Examinations'!$A$1:$L$2336,6,FALSE)</f>
        <v>No</v>
      </c>
      <c r="H2090" s="25">
        <f>VLOOKUP(A2090,'Medical Examinations'!$A$1:$L$2336,7,FALSE)</f>
        <v>0</v>
      </c>
      <c r="I2090" t="str">
        <f>VLOOKUP(A2090,'Medical Examinations'!$A$1:$L$2336,8,FALSE)</f>
        <v>No</v>
      </c>
      <c r="J2090" t="str">
        <f>VLOOKUP(A2090,'Medical Examinations'!$A$1:$L$2336,11,FALSE)</f>
        <v>Normal Weight</v>
      </c>
      <c r="K2090" t="str">
        <f>VLOOKUP(A2090,'Medical Examinations'!$A$1:$L$2336,12,FALSE)</f>
        <v>Normal</v>
      </c>
      <c r="L2090" t="str">
        <f>VLOOKUP(A2090,'Hospitalisation Details'!$A$1:$M$2344,12,FALSE)</f>
        <v>10-08-1999</v>
      </c>
      <c r="M2090">
        <f>VLOOKUP(A2090,'Hospitalisation Details'!$A$1:$M$2344,6,FALSE)</f>
        <v>2396.1</v>
      </c>
      <c r="N2090" t="str">
        <f>VLOOKUP(A2090,'Hospitalisation Details'!$A$1:$M$2344,7,FALSE)</f>
        <v>tier - 2</v>
      </c>
      <c r="O2090" t="str">
        <f>VLOOKUP(A2090,'Hospitalisation Details'!$A$1:$M$2344,8,FALSE)</f>
        <v>tier - 1</v>
      </c>
      <c r="P2090" t="str">
        <f>VLOOKUP(A2090,'Hospitalisation Details'!$A$1:$M$2344,9,FALSE)</f>
        <v>R1019</v>
      </c>
      <c r="Q2090">
        <f>VLOOKUP(A2090,'Hospitalisation Details'!$A$1:$M$2344,13,FALSE)</f>
        <v>23</v>
      </c>
    </row>
    <row r="2091" spans="1:17" ht="15.5" x14ac:dyDescent="0.35">
      <c r="A2091" s="21" t="s">
        <v>275</v>
      </c>
      <c r="B2091" t="str">
        <f>VLOOKUP('Customer Names'!A2091,'Customer Names'!$A$2:$C$2336,3,FALSE)</f>
        <v xml:space="preserve">  Vitaliy</v>
      </c>
      <c r="C2091">
        <f>VLOOKUP(A2091,'Medical Examinations'!$A$1:$L$2336,2, FALSE)</f>
        <v>23.844999999999999</v>
      </c>
      <c r="D2091">
        <f>VLOOKUP(A2091,'Medical Examinations'!$A$1:$L$2336,3,FALSE)</f>
        <v>4.43</v>
      </c>
      <c r="E2091" t="str">
        <f>VLOOKUP(A2091,'Medical Examinations'!$A$1:$L$2336,4,FALSE)</f>
        <v>No</v>
      </c>
      <c r="F2091" t="str">
        <f>VLOOKUP(A2091,'Medical Examinations'!$A$1:$L$2336,5,FALSE)</f>
        <v>No</v>
      </c>
      <c r="G2091" t="str">
        <f>VLOOKUP(A2091,'Medical Examinations'!$A$1:$L$2336,6,FALSE)</f>
        <v>No</v>
      </c>
      <c r="H2091" s="25">
        <f>VLOOKUP(A2091,'Medical Examinations'!$A$1:$L$2336,7,FALSE)</f>
        <v>0</v>
      </c>
      <c r="I2091" t="str">
        <f>VLOOKUP(A2091,'Medical Examinations'!$A$1:$L$2336,8,FALSE)</f>
        <v>No</v>
      </c>
      <c r="J2091" t="str">
        <f>VLOOKUP(A2091,'Medical Examinations'!$A$1:$L$2336,11,FALSE)</f>
        <v>Normal Weight</v>
      </c>
      <c r="K2091" t="str">
        <f>VLOOKUP(A2091,'Medical Examinations'!$A$1:$L$2336,12,FALSE)</f>
        <v>Normal</v>
      </c>
      <c r="L2091" t="str">
        <f>VLOOKUP(A2091,'Hospitalisation Details'!$A$1:$M$2344,12,FALSE)</f>
        <v>17-12-1999</v>
      </c>
      <c r="M2091">
        <f>VLOOKUP(A2091,'Hospitalisation Details'!$A$1:$M$2344,6,FALSE)</f>
        <v>2395.17</v>
      </c>
      <c r="N2091" t="str">
        <f>VLOOKUP(A2091,'Hospitalisation Details'!$A$1:$M$2344,7,FALSE)</f>
        <v>tier - 2</v>
      </c>
      <c r="O2091" t="str">
        <f>VLOOKUP(A2091,'Hospitalisation Details'!$A$1:$M$2344,8,FALSE)</f>
        <v>tier - 1</v>
      </c>
      <c r="P2091" t="str">
        <f>VLOOKUP(A2091,'Hospitalisation Details'!$A$1:$M$2344,9,FALSE)</f>
        <v>R1014</v>
      </c>
      <c r="Q2091">
        <f>VLOOKUP(A2091,'Hospitalisation Details'!$A$1:$M$2344,13,FALSE)</f>
        <v>23</v>
      </c>
    </row>
    <row r="2092" spans="1:17" ht="15.5" x14ac:dyDescent="0.35">
      <c r="A2092" s="21" t="s">
        <v>274</v>
      </c>
      <c r="B2092" t="str">
        <f>VLOOKUP('Customer Names'!A2092,'Customer Names'!$A$2:$C$2336,3,FALSE)</f>
        <v xml:space="preserve">  Benjamin W</v>
      </c>
      <c r="C2092">
        <f>VLOOKUP(A2092,'Medical Examinations'!$A$1:$L$2336,2, FALSE)</f>
        <v>15.68</v>
      </c>
      <c r="D2092">
        <f>VLOOKUP(A2092,'Medical Examinations'!$A$1:$L$2336,3,FALSE)</f>
        <v>6.16</v>
      </c>
      <c r="E2092" t="str">
        <f>VLOOKUP(A2092,'Medical Examinations'!$A$1:$L$2336,4,FALSE)</f>
        <v>yes</v>
      </c>
      <c r="F2092" t="str">
        <f>VLOOKUP(A2092,'Medical Examinations'!$A$1:$L$2336,5,FALSE)</f>
        <v>No</v>
      </c>
      <c r="G2092" t="str">
        <f>VLOOKUP(A2092,'Medical Examinations'!$A$1:$L$2336,6,FALSE)</f>
        <v>No</v>
      </c>
      <c r="H2092" s="25">
        <f>VLOOKUP(A2092,'Medical Examinations'!$A$1:$L$2336,7,FALSE)</f>
        <v>1</v>
      </c>
      <c r="I2092" t="str">
        <f>VLOOKUP(A2092,'Medical Examinations'!$A$1:$L$2336,8,FALSE)</f>
        <v>No</v>
      </c>
      <c r="J2092" t="str">
        <f>VLOOKUP(A2092,'Medical Examinations'!$A$1:$L$2336,11,FALSE)</f>
        <v>Underweight</v>
      </c>
      <c r="K2092" t="str">
        <f>VLOOKUP(A2092,'Medical Examinations'!$A$1:$L$2336,12,FALSE)</f>
        <v>Prediabetes</v>
      </c>
      <c r="L2092" t="str">
        <f>VLOOKUP(A2092,'Hospitalisation Details'!$A$1:$M$2344,12,FALSE)</f>
        <v>12-12-1988</v>
      </c>
      <c r="M2092">
        <f>VLOOKUP(A2092,'Hospitalisation Details'!$A$1:$M$2344,6,FALSE)</f>
        <v>2373.3000000000002</v>
      </c>
      <c r="N2092" t="str">
        <f>VLOOKUP(A2092,'Hospitalisation Details'!$A$1:$M$2344,7,FALSE)</f>
        <v>tier - 2</v>
      </c>
      <c r="O2092" t="str">
        <f>VLOOKUP(A2092,'Hospitalisation Details'!$A$1:$M$2344,8,FALSE)</f>
        <v>tier - 2</v>
      </c>
      <c r="P2092" t="str">
        <f>VLOOKUP(A2092,'Hospitalisation Details'!$A$1:$M$2344,9,FALSE)</f>
        <v>R1013</v>
      </c>
      <c r="Q2092">
        <f>VLOOKUP(A2092,'Hospitalisation Details'!$A$1:$M$2344,13,FALSE)</f>
        <v>34</v>
      </c>
    </row>
    <row r="2093" spans="1:17" ht="15.5" x14ac:dyDescent="0.35">
      <c r="A2093" s="21" t="s">
        <v>273</v>
      </c>
      <c r="B2093" t="str">
        <f>VLOOKUP('Customer Names'!A2093,'Customer Names'!$A$2:$C$2336,3,FALSE)</f>
        <v xml:space="preserve">  Jesse</v>
      </c>
      <c r="C2093">
        <f>VLOOKUP(A2093,'Medical Examinations'!$A$1:$L$2336,2, FALSE)</f>
        <v>32.395000000000003</v>
      </c>
      <c r="D2093">
        <f>VLOOKUP(A2093,'Medical Examinations'!$A$1:$L$2336,3,FALSE)</f>
        <v>6.66</v>
      </c>
      <c r="E2093" t="str">
        <f>VLOOKUP(A2093,'Medical Examinations'!$A$1:$L$2336,4,FALSE)</f>
        <v>No</v>
      </c>
      <c r="F2093" t="str">
        <f>VLOOKUP(A2093,'Medical Examinations'!$A$1:$L$2336,5,FALSE)</f>
        <v>No</v>
      </c>
      <c r="G2093" t="str">
        <f>VLOOKUP(A2093,'Medical Examinations'!$A$1:$L$2336,6,FALSE)</f>
        <v>No</v>
      </c>
      <c r="H2093" s="25">
        <f>VLOOKUP(A2093,'Medical Examinations'!$A$1:$L$2336,7,FALSE)</f>
        <v>0</v>
      </c>
      <c r="I2093" t="str">
        <f>VLOOKUP(A2093,'Medical Examinations'!$A$1:$L$2336,8,FALSE)</f>
        <v>No</v>
      </c>
      <c r="J2093" t="str">
        <f>VLOOKUP(A2093,'Medical Examinations'!$A$1:$L$2336,11,FALSE)</f>
        <v>Obesity</v>
      </c>
      <c r="K2093" t="str">
        <f>VLOOKUP(A2093,'Medical Examinations'!$A$1:$L$2336,12,FALSE)</f>
        <v>Diabetes</v>
      </c>
      <c r="L2093" t="str">
        <f>VLOOKUP(A2093,'Hospitalisation Details'!$A$1:$M$2344,12,FALSE)</f>
        <v>05-11-2002</v>
      </c>
      <c r="M2093">
        <f>VLOOKUP(A2093,'Hospitalisation Details'!$A$1:$M$2344,6,FALSE)</f>
        <v>2362.23</v>
      </c>
      <c r="N2093" t="str">
        <f>VLOOKUP(A2093,'Hospitalisation Details'!$A$1:$M$2344,7,FALSE)</f>
        <v>tier - 2</v>
      </c>
      <c r="O2093" t="str">
        <f>VLOOKUP(A2093,'Hospitalisation Details'!$A$1:$M$2344,8,FALSE)</f>
        <v>tier - 1</v>
      </c>
      <c r="P2093" t="str">
        <f>VLOOKUP(A2093,'Hospitalisation Details'!$A$1:$M$2344,9,FALSE)</f>
        <v>R1012</v>
      </c>
      <c r="Q2093">
        <f>VLOOKUP(A2093,'Hospitalisation Details'!$A$1:$M$2344,13,FALSE)</f>
        <v>20</v>
      </c>
    </row>
    <row r="2094" spans="1:17" ht="15.5" x14ac:dyDescent="0.35">
      <c r="A2094" s="21" t="s">
        <v>272</v>
      </c>
      <c r="B2094" t="str">
        <f>VLOOKUP('Customer Names'!A2094,'Customer Names'!$A$2:$C$2336,3,FALSE)</f>
        <v xml:space="preserve">  Mark</v>
      </c>
      <c r="C2094">
        <f>VLOOKUP(A2094,'Medical Examinations'!$A$1:$L$2336,2, FALSE)</f>
        <v>23.655000000000001</v>
      </c>
      <c r="D2094">
        <f>VLOOKUP(A2094,'Medical Examinations'!$A$1:$L$2336,3,FALSE)</f>
        <v>5.92</v>
      </c>
      <c r="E2094" t="str">
        <f>VLOOKUP(A2094,'Medical Examinations'!$A$1:$L$2336,4,FALSE)</f>
        <v>No</v>
      </c>
      <c r="F2094" t="str">
        <f>VLOOKUP(A2094,'Medical Examinations'!$A$1:$L$2336,5,FALSE)</f>
        <v>No</v>
      </c>
      <c r="G2094" t="str">
        <f>VLOOKUP(A2094,'Medical Examinations'!$A$1:$L$2336,6,FALSE)</f>
        <v>No</v>
      </c>
      <c r="H2094" s="25">
        <f>VLOOKUP(A2094,'Medical Examinations'!$A$1:$L$2336,7,FALSE)</f>
        <v>1</v>
      </c>
      <c r="I2094" t="str">
        <f>VLOOKUP(A2094,'Medical Examinations'!$A$1:$L$2336,8,FALSE)</f>
        <v>No</v>
      </c>
      <c r="J2094" t="str">
        <f>VLOOKUP(A2094,'Medical Examinations'!$A$1:$L$2336,11,FALSE)</f>
        <v>Normal Weight</v>
      </c>
      <c r="K2094" t="str">
        <f>VLOOKUP(A2094,'Medical Examinations'!$A$1:$L$2336,12,FALSE)</f>
        <v>Prediabetes</v>
      </c>
      <c r="L2094" t="str">
        <f>VLOOKUP(A2094,'Hospitalisation Details'!$A$1:$M$2344,12,FALSE)</f>
        <v>21-10-1998</v>
      </c>
      <c r="M2094">
        <f>VLOOKUP(A2094,'Hospitalisation Details'!$A$1:$M$2344,6,FALSE)</f>
        <v>2352.9699999999998</v>
      </c>
      <c r="N2094" t="str">
        <f>VLOOKUP(A2094,'Hospitalisation Details'!$A$1:$M$2344,7,FALSE)</f>
        <v>tier - 3</v>
      </c>
      <c r="O2094" t="str">
        <f>VLOOKUP(A2094,'Hospitalisation Details'!$A$1:$M$2344,8,FALSE)</f>
        <v>tier - 3</v>
      </c>
      <c r="P2094" t="str">
        <f>VLOOKUP(A2094,'Hospitalisation Details'!$A$1:$M$2344,9,FALSE)</f>
        <v>R1012</v>
      </c>
      <c r="Q2094">
        <f>VLOOKUP(A2094,'Hospitalisation Details'!$A$1:$M$2344,13,FALSE)</f>
        <v>24</v>
      </c>
    </row>
    <row r="2095" spans="1:17" ht="15.5" x14ac:dyDescent="0.35">
      <c r="A2095" s="21" t="s">
        <v>271</v>
      </c>
      <c r="B2095" t="str">
        <f>VLOOKUP('Customer Names'!A2095,'Customer Names'!$A$2:$C$2336,3,FALSE)</f>
        <v xml:space="preserve">  Lauren</v>
      </c>
      <c r="C2095">
        <f>VLOOKUP(A2095,'Medical Examinations'!$A$1:$L$2336,2, FALSE)</f>
        <v>28.4</v>
      </c>
      <c r="D2095">
        <f>VLOOKUP(A2095,'Medical Examinations'!$A$1:$L$2336,3,FALSE)</f>
        <v>5.97</v>
      </c>
      <c r="E2095" t="str">
        <f>VLOOKUP(A2095,'Medical Examinations'!$A$1:$L$2336,4,FALSE)</f>
        <v>No</v>
      </c>
      <c r="F2095" t="str">
        <f>VLOOKUP(A2095,'Medical Examinations'!$A$1:$L$2336,5,FALSE)</f>
        <v>No</v>
      </c>
      <c r="G2095" t="str">
        <f>VLOOKUP(A2095,'Medical Examinations'!$A$1:$L$2336,6,FALSE)</f>
        <v>Yes</v>
      </c>
      <c r="H2095" s="25">
        <f>VLOOKUP(A2095,'Medical Examinations'!$A$1:$L$2336,7,FALSE)</f>
        <v>1</v>
      </c>
      <c r="I2095" t="str">
        <f>VLOOKUP(A2095,'Medical Examinations'!$A$1:$L$2336,8,FALSE)</f>
        <v>No</v>
      </c>
      <c r="J2095" t="str">
        <f>VLOOKUP(A2095,'Medical Examinations'!$A$1:$L$2336,11,FALSE)</f>
        <v>Over Weight</v>
      </c>
      <c r="K2095" t="str">
        <f>VLOOKUP(A2095,'Medical Examinations'!$A$1:$L$2336,12,FALSE)</f>
        <v>Prediabetes</v>
      </c>
      <c r="L2095" t="str">
        <f>VLOOKUP(A2095,'Hospitalisation Details'!$A$1:$M$2344,12,FALSE)</f>
        <v>18-11-2003</v>
      </c>
      <c r="M2095">
        <f>VLOOKUP(A2095,'Hospitalisation Details'!$A$1:$M$2344,6,FALSE)</f>
        <v>2331.52</v>
      </c>
      <c r="N2095" t="str">
        <f>VLOOKUP(A2095,'Hospitalisation Details'!$A$1:$M$2344,7,FALSE)</f>
        <v>tier - 2</v>
      </c>
      <c r="O2095" t="str">
        <f>VLOOKUP(A2095,'Hospitalisation Details'!$A$1:$M$2344,8,FALSE)</f>
        <v>tier - 3</v>
      </c>
      <c r="P2095" t="str">
        <f>VLOOKUP(A2095,'Hospitalisation Details'!$A$1:$M$2344,9,FALSE)</f>
        <v>R1011</v>
      </c>
      <c r="Q2095">
        <f>VLOOKUP(A2095,'Hospitalisation Details'!$A$1:$M$2344,13,FALSE)</f>
        <v>19</v>
      </c>
    </row>
    <row r="2096" spans="1:17" ht="15.5" x14ac:dyDescent="0.35">
      <c r="A2096" s="21" t="s">
        <v>270</v>
      </c>
      <c r="B2096" t="str">
        <f>VLOOKUP('Customer Names'!A2096,'Customer Names'!$A$2:$C$2336,3,FALSE)</f>
        <v xml:space="preserve">  Massimiliano</v>
      </c>
      <c r="C2096">
        <f>VLOOKUP(A2096,'Medical Examinations'!$A$1:$L$2336,2, FALSE)</f>
        <v>35.42</v>
      </c>
      <c r="D2096">
        <f>VLOOKUP(A2096,'Medical Examinations'!$A$1:$L$2336,3,FALSE)</f>
        <v>4.6399999999999997</v>
      </c>
      <c r="E2096" t="str">
        <f>VLOOKUP(A2096,'Medical Examinations'!$A$1:$L$2336,4,FALSE)</f>
        <v>yes</v>
      </c>
      <c r="F2096" t="str">
        <f>VLOOKUP(A2096,'Medical Examinations'!$A$1:$L$2336,5,FALSE)</f>
        <v>No</v>
      </c>
      <c r="G2096" t="str">
        <f>VLOOKUP(A2096,'Medical Examinations'!$A$1:$L$2336,6,FALSE)</f>
        <v>No</v>
      </c>
      <c r="H2096" s="25">
        <f>VLOOKUP(A2096,'Medical Examinations'!$A$1:$L$2336,7,FALSE)</f>
        <v>0</v>
      </c>
      <c r="I2096" t="str">
        <f>VLOOKUP(A2096,'Medical Examinations'!$A$1:$L$2336,8,FALSE)</f>
        <v>No</v>
      </c>
      <c r="J2096" t="str">
        <f>VLOOKUP(A2096,'Medical Examinations'!$A$1:$L$2336,11,FALSE)</f>
        <v>Obesity</v>
      </c>
      <c r="K2096" t="str">
        <f>VLOOKUP(A2096,'Medical Examinations'!$A$1:$L$2336,12,FALSE)</f>
        <v>Normal</v>
      </c>
      <c r="L2096" t="str">
        <f>VLOOKUP(A2096,'Hospitalisation Details'!$A$1:$M$2344,12,FALSE)</f>
        <v>17-12-1996</v>
      </c>
      <c r="M2096">
        <f>VLOOKUP(A2096,'Hospitalisation Details'!$A$1:$M$2344,6,FALSE)</f>
        <v>2322.62</v>
      </c>
      <c r="N2096" t="str">
        <f>VLOOKUP(A2096,'Hospitalisation Details'!$A$1:$M$2344,7,FALSE)</f>
        <v>tier - 2</v>
      </c>
      <c r="O2096" t="str">
        <f>VLOOKUP(A2096,'Hospitalisation Details'!$A$1:$M$2344,8,FALSE)</f>
        <v>tier - 1</v>
      </c>
      <c r="P2096" t="str">
        <f>VLOOKUP(A2096,'Hospitalisation Details'!$A$1:$M$2344,9,FALSE)</f>
        <v>R1013</v>
      </c>
      <c r="Q2096">
        <f>VLOOKUP(A2096,'Hospitalisation Details'!$A$1:$M$2344,13,FALSE)</f>
        <v>26</v>
      </c>
    </row>
    <row r="2097" spans="1:17" ht="15.5" x14ac:dyDescent="0.35">
      <c r="A2097" s="21" t="s">
        <v>269</v>
      </c>
      <c r="B2097" t="str">
        <f>VLOOKUP('Customer Names'!A2097,'Customer Names'!$A$2:$C$2336,3,FALSE)</f>
        <v xml:space="preserve">  Josh</v>
      </c>
      <c r="C2097">
        <f>VLOOKUP(A2097,'Medical Examinations'!$A$1:$L$2336,2, FALSE)</f>
        <v>26.18</v>
      </c>
      <c r="D2097">
        <f>VLOOKUP(A2097,'Medical Examinations'!$A$1:$L$2336,3,FALSE)</f>
        <v>6.12</v>
      </c>
      <c r="E2097" t="str">
        <f>VLOOKUP(A2097,'Medical Examinations'!$A$1:$L$2336,4,FALSE)</f>
        <v>No</v>
      </c>
      <c r="F2097" t="str">
        <f>VLOOKUP(A2097,'Medical Examinations'!$A$1:$L$2336,5,FALSE)</f>
        <v>yes</v>
      </c>
      <c r="G2097" t="str">
        <f>VLOOKUP(A2097,'Medical Examinations'!$A$1:$L$2336,6,FALSE)</f>
        <v>No</v>
      </c>
      <c r="H2097" s="25">
        <f>VLOOKUP(A2097,'Medical Examinations'!$A$1:$L$2336,7,FALSE)</f>
        <v>1</v>
      </c>
      <c r="I2097" t="str">
        <f>VLOOKUP(A2097,'Medical Examinations'!$A$1:$L$2336,8,FALSE)</f>
        <v>No</v>
      </c>
      <c r="J2097" t="str">
        <f>VLOOKUP(A2097,'Medical Examinations'!$A$1:$L$2336,11,FALSE)</f>
        <v>Over Weight</v>
      </c>
      <c r="K2097" t="str">
        <f>VLOOKUP(A2097,'Medical Examinations'!$A$1:$L$2336,12,FALSE)</f>
        <v>Prediabetes</v>
      </c>
      <c r="L2097" t="str">
        <f>VLOOKUP(A2097,'Hospitalisation Details'!$A$1:$M$2344,12,FALSE)</f>
        <v>06-09-2004</v>
      </c>
      <c r="M2097">
        <f>VLOOKUP(A2097,'Hospitalisation Details'!$A$1:$M$2344,6,FALSE)</f>
        <v>2304</v>
      </c>
      <c r="N2097" t="str">
        <f>VLOOKUP(A2097,'Hospitalisation Details'!$A$1:$M$2344,7,FALSE)</f>
        <v>tier - 2</v>
      </c>
      <c r="O2097" t="str">
        <f>VLOOKUP(A2097,'Hospitalisation Details'!$A$1:$M$2344,8,FALSE)</f>
        <v>tier - 3</v>
      </c>
      <c r="P2097" t="str">
        <f>VLOOKUP(A2097,'Hospitalisation Details'!$A$1:$M$2344,9,FALSE)</f>
        <v>R1013</v>
      </c>
      <c r="Q2097">
        <f>VLOOKUP(A2097,'Hospitalisation Details'!$A$1:$M$2344,13,FALSE)</f>
        <v>18</v>
      </c>
    </row>
    <row r="2098" spans="1:17" ht="15.5" x14ac:dyDescent="0.35">
      <c r="A2098" s="21" t="s">
        <v>268</v>
      </c>
      <c r="B2098" t="str">
        <f>VLOOKUP('Customer Names'!A2098,'Customer Names'!$A$2:$C$2336,3,FALSE)</f>
        <v xml:space="preserve">  Kiyokatsu</v>
      </c>
      <c r="C2098">
        <f>VLOOKUP(A2098,'Medical Examinations'!$A$1:$L$2336,2, FALSE)</f>
        <v>20.8</v>
      </c>
      <c r="D2098">
        <f>VLOOKUP(A2098,'Medical Examinations'!$A$1:$L$2336,3,FALSE)</f>
        <v>4.87</v>
      </c>
      <c r="E2098" t="str">
        <f>VLOOKUP(A2098,'Medical Examinations'!$A$1:$L$2336,4,FALSE)</f>
        <v>yes</v>
      </c>
      <c r="F2098" t="str">
        <f>VLOOKUP(A2098,'Medical Examinations'!$A$1:$L$2336,5,FALSE)</f>
        <v>No</v>
      </c>
      <c r="G2098" t="str">
        <f>VLOOKUP(A2098,'Medical Examinations'!$A$1:$L$2336,6,FALSE)</f>
        <v>No</v>
      </c>
      <c r="H2098" s="25">
        <f>VLOOKUP(A2098,'Medical Examinations'!$A$1:$L$2336,7,FALSE)</f>
        <v>0</v>
      </c>
      <c r="I2098" t="str">
        <f>VLOOKUP(A2098,'Medical Examinations'!$A$1:$L$2336,8,FALSE)</f>
        <v>No</v>
      </c>
      <c r="J2098" t="str">
        <f>VLOOKUP(A2098,'Medical Examinations'!$A$1:$L$2336,11,FALSE)</f>
        <v>Normal Weight</v>
      </c>
      <c r="K2098" t="str">
        <f>VLOOKUP(A2098,'Medical Examinations'!$A$1:$L$2336,12,FALSE)</f>
        <v>Normal</v>
      </c>
      <c r="L2098" t="str">
        <f>VLOOKUP(A2098,'Hospitalisation Details'!$A$1:$M$2344,12,FALSE)</f>
        <v>28-11-1996</v>
      </c>
      <c r="M2098">
        <f>VLOOKUP(A2098,'Hospitalisation Details'!$A$1:$M$2344,6,FALSE)</f>
        <v>2302.3000000000002</v>
      </c>
      <c r="N2098" t="str">
        <f>VLOOKUP(A2098,'Hospitalisation Details'!$A$1:$M$2344,7,FALSE)</f>
        <v>tier - 1</v>
      </c>
      <c r="O2098" t="str">
        <f>VLOOKUP(A2098,'Hospitalisation Details'!$A$1:$M$2344,8,FALSE)</f>
        <v>tier - 2</v>
      </c>
      <c r="P2098" t="str">
        <f>VLOOKUP(A2098,'Hospitalisation Details'!$A$1:$M$2344,9,FALSE)</f>
        <v>R1011</v>
      </c>
      <c r="Q2098">
        <f>VLOOKUP(A2098,'Hospitalisation Details'!$A$1:$M$2344,13,FALSE)</f>
        <v>26</v>
      </c>
    </row>
    <row r="2099" spans="1:17" ht="15.5" x14ac:dyDescent="0.35">
      <c r="A2099" s="21" t="s">
        <v>267</v>
      </c>
      <c r="B2099" t="str">
        <f>VLOOKUP('Customer Names'!A2099,'Customer Names'!$A$2:$C$2336,3,FALSE)</f>
        <v xml:space="preserve">  Amanda L</v>
      </c>
      <c r="C2099">
        <f>VLOOKUP(A2099,'Medical Examinations'!$A$1:$L$2336,2, FALSE)</f>
        <v>15.82</v>
      </c>
      <c r="D2099">
        <f>VLOOKUP(A2099,'Medical Examinations'!$A$1:$L$2336,3,FALSE)</f>
        <v>4.5999999999999996</v>
      </c>
      <c r="E2099" t="str">
        <f>VLOOKUP(A2099,'Medical Examinations'!$A$1:$L$2336,4,FALSE)</f>
        <v>No</v>
      </c>
      <c r="F2099" t="str">
        <f>VLOOKUP(A2099,'Medical Examinations'!$A$1:$L$2336,5,FALSE)</f>
        <v>No</v>
      </c>
      <c r="G2099" t="str">
        <f>VLOOKUP(A2099,'Medical Examinations'!$A$1:$L$2336,6,FALSE)</f>
        <v>No</v>
      </c>
      <c r="H2099" s="25">
        <f>VLOOKUP(A2099,'Medical Examinations'!$A$1:$L$2336,7,FALSE)</f>
        <v>0</v>
      </c>
      <c r="I2099" t="str">
        <f>VLOOKUP(A2099,'Medical Examinations'!$A$1:$L$2336,8,FALSE)</f>
        <v>No</v>
      </c>
      <c r="J2099" t="str">
        <f>VLOOKUP(A2099,'Medical Examinations'!$A$1:$L$2336,11,FALSE)</f>
        <v>Underweight</v>
      </c>
      <c r="K2099" t="str">
        <f>VLOOKUP(A2099,'Medical Examinations'!$A$1:$L$2336,12,FALSE)</f>
        <v>Normal</v>
      </c>
      <c r="L2099" t="str">
        <f>VLOOKUP(A2099,'Hospitalisation Details'!$A$1:$M$2344,12,FALSE)</f>
        <v>05-10-1989</v>
      </c>
      <c r="M2099">
        <f>VLOOKUP(A2099,'Hospitalisation Details'!$A$1:$M$2344,6,FALSE)</f>
        <v>2295.2399999999998</v>
      </c>
      <c r="N2099" t="str">
        <f>VLOOKUP(A2099,'Hospitalisation Details'!$A$1:$M$2344,7,FALSE)</f>
        <v>tier - 2</v>
      </c>
      <c r="O2099" t="str">
        <f>VLOOKUP(A2099,'Hospitalisation Details'!$A$1:$M$2344,8,FALSE)</f>
        <v>tier - 1</v>
      </c>
      <c r="P2099" t="str">
        <f>VLOOKUP(A2099,'Hospitalisation Details'!$A$1:$M$2344,9,FALSE)</f>
        <v>R1013</v>
      </c>
      <c r="Q2099">
        <f>VLOOKUP(A2099,'Hospitalisation Details'!$A$1:$M$2344,13,FALSE)</f>
        <v>33</v>
      </c>
    </row>
    <row r="2100" spans="1:17" ht="15.5" x14ac:dyDescent="0.35">
      <c r="A2100" s="21" t="s">
        <v>266</v>
      </c>
      <c r="B2100" t="str">
        <f>VLOOKUP('Customer Names'!A2100,'Customer Names'!$A$2:$C$2336,3,FALSE)</f>
        <v xml:space="preserve">  Matthew</v>
      </c>
      <c r="C2100">
        <f>VLOOKUP(A2100,'Medical Examinations'!$A$1:$L$2336,2, FALSE)</f>
        <v>17.670000000000002</v>
      </c>
      <c r="D2100">
        <f>VLOOKUP(A2100,'Medical Examinations'!$A$1:$L$2336,3,FALSE)</f>
        <v>4.78</v>
      </c>
      <c r="E2100" t="str">
        <f>VLOOKUP(A2100,'Medical Examinations'!$A$1:$L$2336,4,FALSE)</f>
        <v>No</v>
      </c>
      <c r="F2100" t="str">
        <f>VLOOKUP(A2100,'Medical Examinations'!$A$1:$L$2336,5,FALSE)</f>
        <v>No</v>
      </c>
      <c r="G2100" t="str">
        <f>VLOOKUP(A2100,'Medical Examinations'!$A$1:$L$2336,6,FALSE)</f>
        <v>No</v>
      </c>
      <c r="H2100" s="25">
        <f>VLOOKUP(A2100,'Medical Examinations'!$A$1:$L$2336,7,FALSE)</f>
        <v>0</v>
      </c>
      <c r="I2100" t="str">
        <f>VLOOKUP(A2100,'Medical Examinations'!$A$1:$L$2336,8,FALSE)</f>
        <v>No</v>
      </c>
      <c r="J2100" t="str">
        <f>VLOOKUP(A2100,'Medical Examinations'!$A$1:$L$2336,11,FALSE)</f>
        <v>Underweight</v>
      </c>
      <c r="K2100" t="str">
        <f>VLOOKUP(A2100,'Medical Examinations'!$A$1:$L$2336,12,FALSE)</f>
        <v>Normal</v>
      </c>
      <c r="L2100" t="str">
        <f>VLOOKUP(A2100,'Hospitalisation Details'!$A$1:$M$2344,12,FALSE)</f>
        <v>16-06-1991</v>
      </c>
      <c r="M2100">
        <f>VLOOKUP(A2100,'Hospitalisation Details'!$A$1:$M$2344,6,FALSE)</f>
        <v>2277.7199999999998</v>
      </c>
      <c r="N2100" t="str">
        <f>VLOOKUP(A2100,'Hospitalisation Details'!$A$1:$M$2344,7,FALSE)</f>
        <v>tier - 2</v>
      </c>
      <c r="O2100" t="str">
        <f>VLOOKUP(A2100,'Hospitalisation Details'!$A$1:$M$2344,8,FALSE)</f>
        <v>tier - 1</v>
      </c>
      <c r="P2100" t="str">
        <f>VLOOKUP(A2100,'Hospitalisation Details'!$A$1:$M$2344,9,FALSE)</f>
        <v>R1013</v>
      </c>
      <c r="Q2100">
        <f>VLOOKUP(A2100,'Hospitalisation Details'!$A$1:$M$2344,13,FALSE)</f>
        <v>32</v>
      </c>
    </row>
    <row r="2101" spans="1:17" ht="15.5" x14ac:dyDescent="0.35">
      <c r="A2101" s="21" t="s">
        <v>265</v>
      </c>
      <c r="B2101" t="str">
        <f>VLOOKUP('Customer Names'!A2101,'Customer Names'!$A$2:$C$2336,3,FALSE)</f>
        <v xml:space="preserve">  Julia M</v>
      </c>
      <c r="C2101">
        <f>VLOOKUP(A2101,'Medical Examinations'!$A$1:$L$2336,2, FALSE)</f>
        <v>31.92</v>
      </c>
      <c r="D2101">
        <f>VLOOKUP(A2101,'Medical Examinations'!$A$1:$L$2336,3,FALSE)</f>
        <v>11.05</v>
      </c>
      <c r="E2101" t="str">
        <f>VLOOKUP(A2101,'Medical Examinations'!$A$1:$L$2336,4,FALSE)</f>
        <v>No</v>
      </c>
      <c r="F2101" t="str">
        <f>VLOOKUP(A2101,'Medical Examinations'!$A$1:$L$2336,5,FALSE)</f>
        <v>No</v>
      </c>
      <c r="G2101" t="str">
        <f>VLOOKUP(A2101,'Medical Examinations'!$A$1:$L$2336,6,FALSE)</f>
        <v>No</v>
      </c>
      <c r="H2101" s="25">
        <f>VLOOKUP(A2101,'Medical Examinations'!$A$1:$L$2336,7,FALSE)</f>
        <v>0</v>
      </c>
      <c r="I2101" t="str">
        <f>VLOOKUP(A2101,'Medical Examinations'!$A$1:$L$2336,8,FALSE)</f>
        <v>No</v>
      </c>
      <c r="J2101" t="str">
        <f>VLOOKUP(A2101,'Medical Examinations'!$A$1:$L$2336,11,FALSE)</f>
        <v>Obesity</v>
      </c>
      <c r="K2101" t="str">
        <f>VLOOKUP(A2101,'Medical Examinations'!$A$1:$L$2336,12,FALSE)</f>
        <v>Diabetes</v>
      </c>
      <c r="L2101" t="str">
        <f>VLOOKUP(A2101,'Hospitalisation Details'!$A$1:$M$2344,12,FALSE)</f>
        <v>12-11-2002</v>
      </c>
      <c r="M2101">
        <f>VLOOKUP(A2101,'Hospitalisation Details'!$A$1:$M$2344,6,FALSE)</f>
        <v>2261.5700000000002</v>
      </c>
      <c r="N2101" t="str">
        <f>VLOOKUP(A2101,'Hospitalisation Details'!$A$1:$M$2344,7,FALSE)</f>
        <v>tier - 2</v>
      </c>
      <c r="O2101" t="str">
        <f>VLOOKUP(A2101,'Hospitalisation Details'!$A$1:$M$2344,8,FALSE)</f>
        <v>tier - 1</v>
      </c>
      <c r="P2101" t="str">
        <f>VLOOKUP(A2101,'Hospitalisation Details'!$A$1:$M$2344,9,FALSE)</f>
        <v>R1012</v>
      </c>
      <c r="Q2101">
        <f>VLOOKUP(A2101,'Hospitalisation Details'!$A$1:$M$2344,13,FALSE)</f>
        <v>20</v>
      </c>
    </row>
    <row r="2102" spans="1:17" ht="15.5" x14ac:dyDescent="0.35">
      <c r="A2102" s="21" t="s">
        <v>264</v>
      </c>
      <c r="B2102" t="str">
        <f>VLOOKUP('Customer Names'!A2102,'Customer Names'!$A$2:$C$2336,3,FALSE)</f>
        <v xml:space="preserve">  Rhea</v>
      </c>
      <c r="C2102">
        <f>VLOOKUP(A2102,'Medical Examinations'!$A$1:$L$2336,2, FALSE)</f>
        <v>28.975000000000001</v>
      </c>
      <c r="D2102">
        <f>VLOOKUP(A2102,'Medical Examinations'!$A$1:$L$2336,3,FALSE)</f>
        <v>7.62</v>
      </c>
      <c r="E2102" t="str">
        <f>VLOOKUP(A2102,'Medical Examinations'!$A$1:$L$2336,4,FALSE)</f>
        <v>No</v>
      </c>
      <c r="F2102" t="str">
        <f>VLOOKUP(A2102,'Medical Examinations'!$A$1:$L$2336,5,FALSE)</f>
        <v>No</v>
      </c>
      <c r="G2102" t="str">
        <f>VLOOKUP(A2102,'Medical Examinations'!$A$1:$L$2336,6,FALSE)</f>
        <v>No</v>
      </c>
      <c r="H2102" s="25">
        <f>VLOOKUP(A2102,'Medical Examinations'!$A$1:$L$2336,7,FALSE)</f>
        <v>0</v>
      </c>
      <c r="I2102" t="str">
        <f>VLOOKUP(A2102,'Medical Examinations'!$A$1:$L$2336,8,FALSE)</f>
        <v>No</v>
      </c>
      <c r="J2102" t="str">
        <f>VLOOKUP(A2102,'Medical Examinations'!$A$1:$L$2336,11,FALSE)</f>
        <v>Over Weight</v>
      </c>
      <c r="K2102" t="str">
        <f>VLOOKUP(A2102,'Medical Examinations'!$A$1:$L$2336,12,FALSE)</f>
        <v>Diabetes</v>
      </c>
      <c r="L2102" t="str">
        <f>VLOOKUP(A2102,'Hospitalisation Details'!$A$1:$M$2344,12,FALSE)</f>
        <v>15-07-2002</v>
      </c>
      <c r="M2102">
        <f>VLOOKUP(A2102,'Hospitalisation Details'!$A$1:$M$2344,6,FALSE)</f>
        <v>2257.48</v>
      </c>
      <c r="N2102" t="str">
        <f>VLOOKUP(A2102,'Hospitalisation Details'!$A$1:$M$2344,7,FALSE)</f>
        <v>tier - 2</v>
      </c>
      <c r="O2102" t="str">
        <f>VLOOKUP(A2102,'Hospitalisation Details'!$A$1:$M$2344,8,FALSE)</f>
        <v>tier - 1</v>
      </c>
      <c r="P2102" t="str">
        <f>VLOOKUP(A2102,'Hospitalisation Details'!$A$1:$M$2344,9,FALSE)</f>
        <v>R1012</v>
      </c>
      <c r="Q2102">
        <f>VLOOKUP(A2102,'Hospitalisation Details'!$A$1:$M$2344,13,FALSE)</f>
        <v>21</v>
      </c>
    </row>
    <row r="2103" spans="1:17" ht="15.5" x14ac:dyDescent="0.35">
      <c r="A2103" s="21" t="s">
        <v>263</v>
      </c>
      <c r="B2103" t="str">
        <f>VLOOKUP('Customer Names'!A2103,'Customer Names'!$A$2:$C$2336,3,FALSE)</f>
        <v xml:space="preserve">  Justin</v>
      </c>
      <c r="C2103">
        <f>VLOOKUP(A2103,'Medical Examinations'!$A$1:$L$2336,2, FALSE)</f>
        <v>31.73</v>
      </c>
      <c r="D2103">
        <f>VLOOKUP(A2103,'Medical Examinations'!$A$1:$L$2336,3,FALSE)</f>
        <v>4.78</v>
      </c>
      <c r="E2103" t="str">
        <f>VLOOKUP(A2103,'Medical Examinations'!$A$1:$L$2336,4,FALSE)</f>
        <v>yes</v>
      </c>
      <c r="F2103" t="str">
        <f>VLOOKUP(A2103,'Medical Examinations'!$A$1:$L$2336,5,FALSE)</f>
        <v>yes</v>
      </c>
      <c r="G2103" t="str">
        <f>VLOOKUP(A2103,'Medical Examinations'!$A$1:$L$2336,6,FALSE)</f>
        <v>No</v>
      </c>
      <c r="H2103" s="25">
        <f>VLOOKUP(A2103,'Medical Examinations'!$A$1:$L$2336,7,FALSE)</f>
        <v>2</v>
      </c>
      <c r="I2103" t="str">
        <f>VLOOKUP(A2103,'Medical Examinations'!$A$1:$L$2336,8,FALSE)</f>
        <v>No</v>
      </c>
      <c r="J2103" t="str">
        <f>VLOOKUP(A2103,'Medical Examinations'!$A$1:$L$2336,11,FALSE)</f>
        <v>Obesity</v>
      </c>
      <c r="K2103" t="str">
        <f>VLOOKUP(A2103,'Medical Examinations'!$A$1:$L$2336,12,FALSE)</f>
        <v>Normal</v>
      </c>
      <c r="L2103" t="str">
        <f>VLOOKUP(A2103,'Hospitalisation Details'!$A$1:$M$2344,12,FALSE)</f>
        <v>11-12-2000</v>
      </c>
      <c r="M2103">
        <f>VLOOKUP(A2103,'Hospitalisation Details'!$A$1:$M$2344,6,FALSE)</f>
        <v>2254.8000000000002</v>
      </c>
      <c r="N2103" t="str">
        <f>VLOOKUP(A2103,'Hospitalisation Details'!$A$1:$M$2344,7,FALSE)</f>
        <v>tier - 2</v>
      </c>
      <c r="O2103" t="str">
        <f>VLOOKUP(A2103,'Hospitalisation Details'!$A$1:$M$2344,8,FALSE)</f>
        <v>tier - 3</v>
      </c>
      <c r="P2103" t="str">
        <f>VLOOKUP(A2103,'Hospitalisation Details'!$A$1:$M$2344,9,FALSE)</f>
        <v>R1016</v>
      </c>
      <c r="Q2103">
        <f>VLOOKUP(A2103,'Hospitalisation Details'!$A$1:$M$2344,13,FALSE)</f>
        <v>22</v>
      </c>
    </row>
    <row r="2104" spans="1:17" ht="15.5" x14ac:dyDescent="0.35">
      <c r="A2104" s="21" t="s">
        <v>262</v>
      </c>
      <c r="B2104" t="str">
        <f>VLOOKUP('Customer Names'!A2104,'Customer Names'!$A$2:$C$2336,3,FALSE)</f>
        <v xml:space="preserve">  Shamus M</v>
      </c>
      <c r="C2104">
        <f>VLOOKUP(A2104,'Medical Examinations'!$A$1:$L$2336,2, FALSE)</f>
        <v>28.88</v>
      </c>
      <c r="D2104">
        <f>VLOOKUP(A2104,'Medical Examinations'!$A$1:$L$2336,3,FALSE)</f>
        <v>6.09</v>
      </c>
      <c r="E2104" t="str">
        <f>VLOOKUP(A2104,'Medical Examinations'!$A$1:$L$2336,4,FALSE)</f>
        <v>yes</v>
      </c>
      <c r="F2104" t="str">
        <f>VLOOKUP(A2104,'Medical Examinations'!$A$1:$L$2336,5,FALSE)</f>
        <v>yes</v>
      </c>
      <c r="G2104" t="str">
        <f>VLOOKUP(A2104,'Medical Examinations'!$A$1:$L$2336,6,FALSE)</f>
        <v>No</v>
      </c>
      <c r="H2104" s="25">
        <f>VLOOKUP(A2104,'Medical Examinations'!$A$1:$L$2336,7,FALSE)</f>
        <v>2</v>
      </c>
      <c r="I2104" t="str">
        <f>VLOOKUP(A2104,'Medical Examinations'!$A$1:$L$2336,8,FALSE)</f>
        <v>No</v>
      </c>
      <c r="J2104" t="str">
        <f>VLOOKUP(A2104,'Medical Examinations'!$A$1:$L$2336,11,FALSE)</f>
        <v>Over Weight</v>
      </c>
      <c r="K2104" t="str">
        <f>VLOOKUP(A2104,'Medical Examinations'!$A$1:$L$2336,12,FALSE)</f>
        <v>Prediabetes</v>
      </c>
      <c r="L2104" t="str">
        <f>VLOOKUP(A2104,'Hospitalisation Details'!$A$1:$M$2344,12,FALSE)</f>
        <v>30-06-2000</v>
      </c>
      <c r="M2104">
        <f>VLOOKUP(A2104,'Hospitalisation Details'!$A$1:$M$2344,6,FALSE)</f>
        <v>2250.84</v>
      </c>
      <c r="N2104" t="str">
        <f>VLOOKUP(A2104,'Hospitalisation Details'!$A$1:$M$2344,7,FALSE)</f>
        <v>tier - 2</v>
      </c>
      <c r="O2104" t="str">
        <f>VLOOKUP(A2104,'Hospitalisation Details'!$A$1:$M$2344,8,FALSE)</f>
        <v>tier - 2</v>
      </c>
      <c r="P2104" t="str">
        <f>VLOOKUP(A2104,'Hospitalisation Details'!$A$1:$M$2344,9,FALSE)</f>
        <v>R1018</v>
      </c>
      <c r="Q2104">
        <f>VLOOKUP(A2104,'Hospitalisation Details'!$A$1:$M$2344,13,FALSE)</f>
        <v>23</v>
      </c>
    </row>
    <row r="2105" spans="1:17" ht="15.5" x14ac:dyDescent="0.35">
      <c r="A2105" s="21" t="s">
        <v>261</v>
      </c>
      <c r="B2105" t="str">
        <f>VLOOKUP('Customer Names'!A2105,'Customer Names'!$A$2:$C$2336,3,FALSE)</f>
        <v xml:space="preserve">  Mike</v>
      </c>
      <c r="C2105">
        <f>VLOOKUP(A2105,'Medical Examinations'!$A$1:$L$2336,2, FALSE)</f>
        <v>25.555</v>
      </c>
      <c r="D2105">
        <f>VLOOKUP(A2105,'Medical Examinations'!$A$1:$L$2336,3,FALSE)</f>
        <v>5.1100000000000003</v>
      </c>
      <c r="E2105" t="str">
        <f>VLOOKUP(A2105,'Medical Examinations'!$A$1:$L$2336,4,FALSE)</f>
        <v>No</v>
      </c>
      <c r="F2105" t="str">
        <f>VLOOKUP(A2105,'Medical Examinations'!$A$1:$L$2336,5,FALSE)</f>
        <v>No</v>
      </c>
      <c r="G2105" t="str">
        <f>VLOOKUP(A2105,'Medical Examinations'!$A$1:$L$2336,6,FALSE)</f>
        <v>Yes</v>
      </c>
      <c r="H2105" s="25">
        <f>VLOOKUP(A2105,'Medical Examinations'!$A$1:$L$2336,7,FALSE)</f>
        <v>1</v>
      </c>
      <c r="I2105" t="str">
        <f>VLOOKUP(A2105,'Medical Examinations'!$A$1:$L$2336,8,FALSE)</f>
        <v>No</v>
      </c>
      <c r="J2105" t="str">
        <f>VLOOKUP(A2105,'Medical Examinations'!$A$1:$L$2336,11,FALSE)</f>
        <v>Over Weight</v>
      </c>
      <c r="K2105" t="str">
        <f>VLOOKUP(A2105,'Medical Examinations'!$A$1:$L$2336,12,FALSE)</f>
        <v>Normal</v>
      </c>
      <c r="L2105" t="str">
        <f>VLOOKUP(A2105,'Hospitalisation Details'!$A$1:$M$2344,12,FALSE)</f>
        <v>10-12-2003</v>
      </c>
      <c r="M2105">
        <f>VLOOKUP(A2105,'Hospitalisation Details'!$A$1:$M$2344,6,FALSE)</f>
        <v>2221.56</v>
      </c>
      <c r="N2105" t="str">
        <f>VLOOKUP(A2105,'Hospitalisation Details'!$A$1:$M$2344,7,FALSE)</f>
        <v>tier - 2</v>
      </c>
      <c r="O2105" t="str">
        <f>VLOOKUP(A2105,'Hospitalisation Details'!$A$1:$M$2344,8,FALSE)</f>
        <v>tier - 3</v>
      </c>
      <c r="P2105" t="str">
        <f>VLOOKUP(A2105,'Hospitalisation Details'!$A$1:$M$2344,9,FALSE)</f>
        <v>R1012</v>
      </c>
      <c r="Q2105">
        <f>VLOOKUP(A2105,'Hospitalisation Details'!$A$1:$M$2344,13,FALSE)</f>
        <v>19</v>
      </c>
    </row>
    <row r="2106" spans="1:17" ht="15.5" x14ac:dyDescent="0.35">
      <c r="A2106" s="21" t="s">
        <v>260</v>
      </c>
      <c r="B2106" t="str">
        <f>VLOOKUP('Customer Names'!A2106,'Customer Names'!$A$2:$C$2336,3,FALSE)</f>
        <v xml:space="preserve">  Mary Beth</v>
      </c>
      <c r="C2106">
        <f>VLOOKUP(A2106,'Medical Examinations'!$A$1:$L$2336,2, FALSE)</f>
        <v>37.29</v>
      </c>
      <c r="D2106">
        <f>VLOOKUP(A2106,'Medical Examinations'!$A$1:$L$2336,3,FALSE)</f>
        <v>4.46</v>
      </c>
      <c r="E2106" t="str">
        <f>VLOOKUP(A2106,'Medical Examinations'!$A$1:$L$2336,4,FALSE)</f>
        <v>No</v>
      </c>
      <c r="F2106" t="str">
        <f>VLOOKUP(A2106,'Medical Examinations'!$A$1:$L$2336,5,FALSE)</f>
        <v>yes</v>
      </c>
      <c r="G2106" t="str">
        <f>VLOOKUP(A2106,'Medical Examinations'!$A$1:$L$2336,6,FALSE)</f>
        <v>No</v>
      </c>
      <c r="H2106" s="25">
        <f>VLOOKUP(A2106,'Medical Examinations'!$A$1:$L$2336,7,FALSE)</f>
        <v>1</v>
      </c>
      <c r="I2106" t="str">
        <f>VLOOKUP(A2106,'Medical Examinations'!$A$1:$L$2336,8,FALSE)</f>
        <v>No</v>
      </c>
      <c r="J2106" t="str">
        <f>VLOOKUP(A2106,'Medical Examinations'!$A$1:$L$2336,11,FALSE)</f>
        <v>Obesity</v>
      </c>
      <c r="K2106" t="str">
        <f>VLOOKUP(A2106,'Medical Examinations'!$A$1:$L$2336,12,FALSE)</f>
        <v>Normal</v>
      </c>
      <c r="L2106" t="str">
        <f>VLOOKUP(A2106,'Hospitalisation Details'!$A$1:$M$2344,12,FALSE)</f>
        <v>12-12-2004</v>
      </c>
      <c r="M2106">
        <f>VLOOKUP(A2106,'Hospitalisation Details'!$A$1:$M$2344,6,FALSE)</f>
        <v>2219.4499999999998</v>
      </c>
      <c r="N2106" t="str">
        <f>VLOOKUP(A2106,'Hospitalisation Details'!$A$1:$M$2344,7,FALSE)</f>
        <v>tier - 2</v>
      </c>
      <c r="O2106" t="str">
        <f>VLOOKUP(A2106,'Hospitalisation Details'!$A$1:$M$2344,8,FALSE)</f>
        <v>tier - 1</v>
      </c>
      <c r="P2106" t="str">
        <f>VLOOKUP(A2106,'Hospitalisation Details'!$A$1:$M$2344,9,FALSE)</f>
        <v>R1013</v>
      </c>
      <c r="Q2106">
        <f>VLOOKUP(A2106,'Hospitalisation Details'!$A$1:$M$2344,13,FALSE)</f>
        <v>18</v>
      </c>
    </row>
    <row r="2107" spans="1:17" ht="15.5" x14ac:dyDescent="0.35">
      <c r="A2107" s="21" t="s">
        <v>259</v>
      </c>
      <c r="B2107" t="str">
        <f>VLOOKUP('Customer Names'!A2107,'Customer Names'!$A$2:$C$2336,3,FALSE)</f>
        <v xml:space="preserve">  Erin</v>
      </c>
      <c r="C2107">
        <f>VLOOKUP(A2107,'Medical Examinations'!$A$1:$L$2336,2, FALSE)</f>
        <v>40.28</v>
      </c>
      <c r="D2107">
        <f>VLOOKUP(A2107,'Medical Examinations'!$A$1:$L$2336,3,FALSE)</f>
        <v>6.11</v>
      </c>
      <c r="E2107" t="str">
        <f>VLOOKUP(A2107,'Medical Examinations'!$A$1:$L$2336,4,FALSE)</f>
        <v>No</v>
      </c>
      <c r="F2107" t="str">
        <f>VLOOKUP(A2107,'Medical Examinations'!$A$1:$L$2336,5,FALSE)</f>
        <v>yes</v>
      </c>
      <c r="G2107" t="str">
        <f>VLOOKUP(A2107,'Medical Examinations'!$A$1:$L$2336,6,FALSE)</f>
        <v>No</v>
      </c>
      <c r="H2107" s="25">
        <f>VLOOKUP(A2107,'Medical Examinations'!$A$1:$L$2336,7,FALSE)</f>
        <v>1</v>
      </c>
      <c r="I2107" t="str">
        <f>VLOOKUP(A2107,'Medical Examinations'!$A$1:$L$2336,8,FALSE)</f>
        <v>No</v>
      </c>
      <c r="J2107" t="str">
        <f>VLOOKUP(A2107,'Medical Examinations'!$A$1:$L$2336,11,FALSE)</f>
        <v>Obesity</v>
      </c>
      <c r="K2107" t="str">
        <f>VLOOKUP(A2107,'Medical Examinations'!$A$1:$L$2336,12,FALSE)</f>
        <v>Prediabetes</v>
      </c>
      <c r="L2107" t="str">
        <f>VLOOKUP(A2107,'Hospitalisation Details'!$A$1:$M$2344,12,FALSE)</f>
        <v>25-09-2004</v>
      </c>
      <c r="M2107">
        <f>VLOOKUP(A2107,'Hospitalisation Details'!$A$1:$M$2344,6,FALSE)</f>
        <v>2217.6</v>
      </c>
      <c r="N2107" t="str">
        <f>VLOOKUP(A2107,'Hospitalisation Details'!$A$1:$M$2344,7,FALSE)</f>
        <v>tier - 2</v>
      </c>
      <c r="O2107" t="str">
        <f>VLOOKUP(A2107,'Hospitalisation Details'!$A$1:$M$2344,8,FALSE)</f>
        <v>tier - 1</v>
      </c>
      <c r="P2107" t="str">
        <f>VLOOKUP(A2107,'Hospitalisation Details'!$A$1:$M$2344,9,FALSE)</f>
        <v>R1024</v>
      </c>
      <c r="Q2107">
        <f>VLOOKUP(A2107,'Hospitalisation Details'!$A$1:$M$2344,13,FALSE)</f>
        <v>18</v>
      </c>
    </row>
    <row r="2108" spans="1:17" ht="15.5" x14ac:dyDescent="0.35">
      <c r="A2108" s="21" t="s">
        <v>258</v>
      </c>
      <c r="B2108" t="str">
        <f>VLOOKUP('Customer Names'!A2108,'Customer Names'!$A$2:$C$2336,3,FALSE)</f>
        <v xml:space="preserve">  Hallie</v>
      </c>
      <c r="C2108">
        <f>VLOOKUP(A2108,'Medical Examinations'!$A$1:$L$2336,2, FALSE)</f>
        <v>40.185000000000002</v>
      </c>
      <c r="D2108">
        <f>VLOOKUP(A2108,'Medical Examinations'!$A$1:$L$2336,3,FALSE)</f>
        <v>4.66</v>
      </c>
      <c r="E2108" t="str">
        <f>VLOOKUP(A2108,'Medical Examinations'!$A$1:$L$2336,4,FALSE)</f>
        <v>No</v>
      </c>
      <c r="F2108" t="str">
        <f>VLOOKUP(A2108,'Medical Examinations'!$A$1:$L$2336,5,FALSE)</f>
        <v>yes</v>
      </c>
      <c r="G2108" t="str">
        <f>VLOOKUP(A2108,'Medical Examinations'!$A$1:$L$2336,6,FALSE)</f>
        <v>No</v>
      </c>
      <c r="H2108" s="25">
        <f>VLOOKUP(A2108,'Medical Examinations'!$A$1:$L$2336,7,FALSE)</f>
        <v>1</v>
      </c>
      <c r="I2108" t="str">
        <f>VLOOKUP(A2108,'Medical Examinations'!$A$1:$L$2336,8,FALSE)</f>
        <v>No</v>
      </c>
      <c r="J2108" t="str">
        <f>VLOOKUP(A2108,'Medical Examinations'!$A$1:$L$2336,11,FALSE)</f>
        <v>Obesity</v>
      </c>
      <c r="K2108" t="str">
        <f>VLOOKUP(A2108,'Medical Examinations'!$A$1:$L$2336,12,FALSE)</f>
        <v>Normal</v>
      </c>
      <c r="L2108" t="str">
        <f>VLOOKUP(A2108,'Hospitalisation Details'!$A$1:$M$2344,12,FALSE)</f>
        <v>13-06-2004</v>
      </c>
      <c r="M2108">
        <f>VLOOKUP(A2108,'Hospitalisation Details'!$A$1:$M$2344,6,FALSE)</f>
        <v>2217.4699999999998</v>
      </c>
      <c r="N2108" t="str">
        <f>VLOOKUP(A2108,'Hospitalisation Details'!$A$1:$M$2344,7,FALSE)</f>
        <v>tier - 2</v>
      </c>
      <c r="O2108" t="str">
        <f>VLOOKUP(A2108,'Hospitalisation Details'!$A$1:$M$2344,8,FALSE)</f>
        <v>tier - 1</v>
      </c>
      <c r="P2108" t="str">
        <f>VLOOKUP(A2108,'Hospitalisation Details'!$A$1:$M$2344,9,FALSE)</f>
        <v>R1024</v>
      </c>
      <c r="Q2108">
        <f>VLOOKUP(A2108,'Hospitalisation Details'!$A$1:$M$2344,13,FALSE)</f>
        <v>19</v>
      </c>
    </row>
    <row r="2109" spans="1:17" ht="15.5" x14ac:dyDescent="0.35">
      <c r="A2109" s="21" t="s">
        <v>257</v>
      </c>
      <c r="B2109" t="str">
        <f>VLOOKUP('Customer Names'!A2109,'Customer Names'!$A$2:$C$2336,3,FALSE)</f>
        <v xml:space="preserve">  Paige P</v>
      </c>
      <c r="C2109">
        <f>VLOOKUP(A2109,'Medical Examinations'!$A$1:$L$2336,2, FALSE)</f>
        <v>23.57</v>
      </c>
      <c r="D2109">
        <f>VLOOKUP(A2109,'Medical Examinations'!$A$1:$L$2336,3,FALSE)</f>
        <v>6.14</v>
      </c>
      <c r="E2109" t="str">
        <f>VLOOKUP(A2109,'Medical Examinations'!$A$1:$L$2336,4,FALSE)</f>
        <v>No</v>
      </c>
      <c r="F2109" t="str">
        <f>VLOOKUP(A2109,'Medical Examinations'!$A$1:$L$2336,5,FALSE)</f>
        <v>No</v>
      </c>
      <c r="G2109" t="str">
        <f>VLOOKUP(A2109,'Medical Examinations'!$A$1:$L$2336,6,FALSE)</f>
        <v>No</v>
      </c>
      <c r="H2109" s="25">
        <f>VLOOKUP(A2109,'Medical Examinations'!$A$1:$L$2336,7,FALSE)</f>
        <v>0</v>
      </c>
      <c r="I2109" t="str">
        <f>VLOOKUP(A2109,'Medical Examinations'!$A$1:$L$2336,8,FALSE)</f>
        <v>No</v>
      </c>
      <c r="J2109" t="str">
        <f>VLOOKUP(A2109,'Medical Examinations'!$A$1:$L$2336,11,FALSE)</f>
        <v>Normal Weight</v>
      </c>
      <c r="K2109" t="str">
        <f>VLOOKUP(A2109,'Medical Examinations'!$A$1:$L$2336,12,FALSE)</f>
        <v>Prediabetes</v>
      </c>
      <c r="L2109" t="str">
        <f>VLOOKUP(A2109,'Hospitalisation Details'!$A$1:$M$2344,12,FALSE)</f>
        <v>17-11-1994</v>
      </c>
      <c r="M2109">
        <f>VLOOKUP(A2109,'Hospitalisation Details'!$A$1:$M$2344,6,FALSE)</f>
        <v>2213.21</v>
      </c>
      <c r="N2109" t="str">
        <f>VLOOKUP(A2109,'Hospitalisation Details'!$A$1:$M$2344,7,FALSE)</f>
        <v>tier - 2</v>
      </c>
      <c r="O2109" t="str">
        <f>VLOOKUP(A2109,'Hospitalisation Details'!$A$1:$M$2344,8,FALSE)</f>
        <v>tier - 2</v>
      </c>
      <c r="P2109" t="str">
        <f>VLOOKUP(A2109,'Hospitalisation Details'!$A$1:$M$2344,9,FALSE)</f>
        <v>R1013</v>
      </c>
      <c r="Q2109">
        <f>VLOOKUP(A2109,'Hospitalisation Details'!$A$1:$M$2344,13,FALSE)</f>
        <v>28</v>
      </c>
    </row>
    <row r="2110" spans="1:17" ht="15.5" x14ac:dyDescent="0.35">
      <c r="A2110" s="21" t="s">
        <v>256</v>
      </c>
      <c r="B2110" t="str">
        <f>VLOOKUP('Customer Names'!A2110,'Customer Names'!$A$2:$C$2336,3,FALSE)</f>
        <v xml:space="preserve">  Ji</v>
      </c>
      <c r="C2110">
        <f>VLOOKUP(A2110,'Medical Examinations'!$A$1:$L$2336,2, FALSE)</f>
        <v>35.625</v>
      </c>
      <c r="D2110">
        <f>VLOOKUP(A2110,'Medical Examinations'!$A$1:$L$2336,3,FALSE)</f>
        <v>6.21</v>
      </c>
      <c r="E2110" t="str">
        <f>VLOOKUP(A2110,'Medical Examinations'!$A$1:$L$2336,4,FALSE)</f>
        <v>No</v>
      </c>
      <c r="F2110" t="str">
        <f>VLOOKUP(A2110,'Medical Examinations'!$A$1:$L$2336,5,FALSE)</f>
        <v>yes</v>
      </c>
      <c r="G2110" t="str">
        <f>VLOOKUP(A2110,'Medical Examinations'!$A$1:$L$2336,6,FALSE)</f>
        <v>No</v>
      </c>
      <c r="H2110" s="25">
        <f>VLOOKUP(A2110,'Medical Examinations'!$A$1:$L$2336,7,FALSE)</f>
        <v>1</v>
      </c>
      <c r="I2110" t="str">
        <f>VLOOKUP(A2110,'Medical Examinations'!$A$1:$L$2336,8,FALSE)</f>
        <v>No</v>
      </c>
      <c r="J2110" t="str">
        <f>VLOOKUP(A2110,'Medical Examinations'!$A$1:$L$2336,11,FALSE)</f>
        <v>Obesity</v>
      </c>
      <c r="K2110" t="str">
        <f>VLOOKUP(A2110,'Medical Examinations'!$A$1:$L$2336,12,FALSE)</f>
        <v>Prediabetes</v>
      </c>
      <c r="L2110" t="str">
        <f>VLOOKUP(A2110,'Hospitalisation Details'!$A$1:$M$2344,12,FALSE)</f>
        <v>27-07-2004</v>
      </c>
      <c r="M2110">
        <f>VLOOKUP(A2110,'Hospitalisation Details'!$A$1:$M$2344,6,FALSE)</f>
        <v>2211.13</v>
      </c>
      <c r="N2110" t="str">
        <f>VLOOKUP(A2110,'Hospitalisation Details'!$A$1:$M$2344,7,FALSE)</f>
        <v>tier - 2</v>
      </c>
      <c r="O2110" t="str">
        <f>VLOOKUP(A2110,'Hospitalisation Details'!$A$1:$M$2344,8,FALSE)</f>
        <v>tier - 2</v>
      </c>
      <c r="P2110" t="str">
        <f>VLOOKUP(A2110,'Hospitalisation Details'!$A$1:$M$2344,9,FALSE)</f>
        <v>R1024</v>
      </c>
      <c r="Q2110">
        <f>VLOOKUP(A2110,'Hospitalisation Details'!$A$1:$M$2344,13,FALSE)</f>
        <v>19</v>
      </c>
    </row>
    <row r="2111" spans="1:17" ht="15.5" x14ac:dyDescent="0.35">
      <c r="A2111" s="21" t="s">
        <v>255</v>
      </c>
      <c r="B2111" t="str">
        <f>VLOOKUP('Customer Names'!A2111,'Customer Names'!$A$2:$C$2336,3,FALSE)</f>
        <v xml:space="preserve">  Carissa A</v>
      </c>
      <c r="C2111">
        <f>VLOOKUP(A2111,'Medical Examinations'!$A$1:$L$2336,2, FALSE)</f>
        <v>33.155000000000001</v>
      </c>
      <c r="D2111">
        <f>VLOOKUP(A2111,'Medical Examinations'!$A$1:$L$2336,3,FALSE)</f>
        <v>4.5999999999999996</v>
      </c>
      <c r="E2111" t="str">
        <f>VLOOKUP(A2111,'Medical Examinations'!$A$1:$L$2336,4,FALSE)</f>
        <v>No</v>
      </c>
      <c r="F2111" t="str">
        <f>VLOOKUP(A2111,'Medical Examinations'!$A$1:$L$2336,5,FALSE)</f>
        <v>yes</v>
      </c>
      <c r="G2111" t="str">
        <f>VLOOKUP(A2111,'Medical Examinations'!$A$1:$L$2336,6,FALSE)</f>
        <v>No</v>
      </c>
      <c r="H2111" s="25">
        <f>VLOOKUP(A2111,'Medical Examinations'!$A$1:$L$2336,7,FALSE)</f>
        <v>1</v>
      </c>
      <c r="I2111" t="str">
        <f>VLOOKUP(A2111,'Medical Examinations'!$A$1:$L$2336,8,FALSE)</f>
        <v>No</v>
      </c>
      <c r="J2111" t="str">
        <f>VLOOKUP(A2111,'Medical Examinations'!$A$1:$L$2336,11,FALSE)</f>
        <v>Obesity</v>
      </c>
      <c r="K2111" t="str">
        <f>VLOOKUP(A2111,'Medical Examinations'!$A$1:$L$2336,12,FALSE)</f>
        <v>Normal</v>
      </c>
      <c r="L2111" t="str">
        <f>VLOOKUP(A2111,'Hospitalisation Details'!$A$1:$M$2344,12,FALSE)</f>
        <v>06-08-2004</v>
      </c>
      <c r="M2111">
        <f>VLOOKUP(A2111,'Hospitalisation Details'!$A$1:$M$2344,6,FALSE)</f>
        <v>2207.6999999999998</v>
      </c>
      <c r="N2111" t="str">
        <f>VLOOKUP(A2111,'Hospitalisation Details'!$A$1:$M$2344,7,FALSE)</f>
        <v>tier - 2</v>
      </c>
      <c r="O2111" t="str">
        <f>VLOOKUP(A2111,'Hospitalisation Details'!$A$1:$M$2344,8,FALSE)</f>
        <v>tier - 2</v>
      </c>
      <c r="P2111" t="str">
        <f>VLOOKUP(A2111,'Hospitalisation Details'!$A$1:$M$2344,9,FALSE)</f>
        <v>R1024</v>
      </c>
      <c r="Q2111">
        <f>VLOOKUP(A2111,'Hospitalisation Details'!$A$1:$M$2344,13,FALSE)</f>
        <v>19</v>
      </c>
    </row>
    <row r="2112" spans="1:17" ht="15.5" x14ac:dyDescent="0.35">
      <c r="A2112" s="21" t="s">
        <v>254</v>
      </c>
      <c r="B2112" t="str">
        <f>VLOOKUP('Customer Names'!A2112,'Customer Names'!$A$2:$C$2336,3,FALSE)</f>
        <v xml:space="preserve">  Mona</v>
      </c>
      <c r="C2112">
        <f>VLOOKUP(A2112,'Medical Examinations'!$A$1:$L$2336,2, FALSE)</f>
        <v>31.92</v>
      </c>
      <c r="D2112">
        <f>VLOOKUP(A2112,'Medical Examinations'!$A$1:$L$2336,3,FALSE)</f>
        <v>5.04</v>
      </c>
      <c r="E2112" t="str">
        <f>VLOOKUP(A2112,'Medical Examinations'!$A$1:$L$2336,4,FALSE)</f>
        <v>No</v>
      </c>
      <c r="F2112" t="str">
        <f>VLOOKUP(A2112,'Medical Examinations'!$A$1:$L$2336,5,FALSE)</f>
        <v>yes</v>
      </c>
      <c r="G2112" t="str">
        <f>VLOOKUP(A2112,'Medical Examinations'!$A$1:$L$2336,6,FALSE)</f>
        <v>No</v>
      </c>
      <c r="H2112" s="25">
        <f>VLOOKUP(A2112,'Medical Examinations'!$A$1:$L$2336,7,FALSE)</f>
        <v>1</v>
      </c>
      <c r="I2112" t="str">
        <f>VLOOKUP(A2112,'Medical Examinations'!$A$1:$L$2336,8,FALSE)</f>
        <v>No</v>
      </c>
      <c r="J2112" t="str">
        <f>VLOOKUP(A2112,'Medical Examinations'!$A$1:$L$2336,11,FALSE)</f>
        <v>Obesity</v>
      </c>
      <c r="K2112" t="str">
        <f>VLOOKUP(A2112,'Medical Examinations'!$A$1:$L$2336,12,FALSE)</f>
        <v>Normal</v>
      </c>
      <c r="L2112" t="str">
        <f>VLOOKUP(A2112,'Hospitalisation Details'!$A$1:$M$2344,12,FALSE)</f>
        <v>13-11-2004</v>
      </c>
      <c r="M2112">
        <f>VLOOKUP(A2112,'Hospitalisation Details'!$A$1:$M$2344,6,FALSE)</f>
        <v>2205.98</v>
      </c>
      <c r="N2112" t="str">
        <f>VLOOKUP(A2112,'Hospitalisation Details'!$A$1:$M$2344,7,FALSE)</f>
        <v>tier - 2</v>
      </c>
      <c r="O2112" t="str">
        <f>VLOOKUP(A2112,'Hospitalisation Details'!$A$1:$M$2344,8,FALSE)</f>
        <v>tier - 3</v>
      </c>
      <c r="P2112" t="str">
        <f>VLOOKUP(A2112,'Hospitalisation Details'!$A$1:$M$2344,9,FALSE)</f>
        <v>R1024</v>
      </c>
      <c r="Q2112">
        <f>VLOOKUP(A2112,'Hospitalisation Details'!$A$1:$M$2344,13,FALSE)</f>
        <v>18</v>
      </c>
    </row>
    <row r="2113" spans="1:17" ht="15.5" x14ac:dyDescent="0.35">
      <c r="A2113" s="21" t="s">
        <v>253</v>
      </c>
      <c r="B2113" t="str">
        <f>VLOOKUP('Customer Names'!A2113,'Customer Names'!$A$2:$C$2336,3,FALSE)</f>
        <v xml:space="preserve">  Kristin R</v>
      </c>
      <c r="C2113">
        <f>VLOOKUP(A2113,'Medical Examinations'!$A$1:$L$2336,2, FALSE)</f>
        <v>30.305</v>
      </c>
      <c r="D2113">
        <f>VLOOKUP(A2113,'Medical Examinations'!$A$1:$L$2336,3,FALSE)</f>
        <v>5.08</v>
      </c>
      <c r="E2113" t="str">
        <f>VLOOKUP(A2113,'Medical Examinations'!$A$1:$L$2336,4,FALSE)</f>
        <v>No</v>
      </c>
      <c r="F2113" t="str">
        <f>VLOOKUP(A2113,'Medical Examinations'!$A$1:$L$2336,5,FALSE)</f>
        <v>yes</v>
      </c>
      <c r="G2113" t="str">
        <f>VLOOKUP(A2113,'Medical Examinations'!$A$1:$L$2336,6,FALSE)</f>
        <v>No</v>
      </c>
      <c r="H2113" s="25">
        <f>VLOOKUP(A2113,'Medical Examinations'!$A$1:$L$2336,7,FALSE)</f>
        <v>1</v>
      </c>
      <c r="I2113" t="str">
        <f>VLOOKUP(A2113,'Medical Examinations'!$A$1:$L$2336,8,FALSE)</f>
        <v>No</v>
      </c>
      <c r="J2113" t="str">
        <f>VLOOKUP(A2113,'Medical Examinations'!$A$1:$L$2336,11,FALSE)</f>
        <v>Obesity</v>
      </c>
      <c r="K2113" t="str">
        <f>VLOOKUP(A2113,'Medical Examinations'!$A$1:$L$2336,12,FALSE)</f>
        <v>Normal</v>
      </c>
      <c r="L2113" t="str">
        <f>VLOOKUP(A2113,'Hospitalisation Details'!$A$1:$M$2344,12,FALSE)</f>
        <v>28-10-2004</v>
      </c>
      <c r="M2113">
        <f>VLOOKUP(A2113,'Hospitalisation Details'!$A$1:$M$2344,6,FALSE)</f>
        <v>2203.7399999999998</v>
      </c>
      <c r="N2113" t="str">
        <f>VLOOKUP(A2113,'Hospitalisation Details'!$A$1:$M$2344,7,FALSE)</f>
        <v>tier - 2</v>
      </c>
      <c r="O2113" t="str">
        <f>VLOOKUP(A2113,'Hospitalisation Details'!$A$1:$M$2344,8,FALSE)</f>
        <v>tier - 2</v>
      </c>
      <c r="P2113" t="str">
        <f>VLOOKUP(A2113,'Hospitalisation Details'!$A$1:$M$2344,9,FALSE)</f>
        <v>R1024</v>
      </c>
      <c r="Q2113">
        <f>VLOOKUP(A2113,'Hospitalisation Details'!$A$1:$M$2344,13,FALSE)</f>
        <v>18</v>
      </c>
    </row>
    <row r="2114" spans="1:17" ht="15.5" x14ac:dyDescent="0.35">
      <c r="A2114" s="21" t="s">
        <v>252</v>
      </c>
      <c r="B2114" t="str">
        <f>VLOOKUP('Customer Names'!A2114,'Customer Names'!$A$2:$C$2336,3,FALSE)</f>
        <v xml:space="preserve">  Beth</v>
      </c>
      <c r="C2114">
        <f>VLOOKUP(A2114,'Medical Examinations'!$A$1:$L$2336,2, FALSE)</f>
        <v>30.114999999999998</v>
      </c>
      <c r="D2114">
        <f>VLOOKUP(A2114,'Medical Examinations'!$A$1:$L$2336,3,FALSE)</f>
        <v>4.38</v>
      </c>
      <c r="E2114" t="str">
        <f>VLOOKUP(A2114,'Medical Examinations'!$A$1:$L$2336,4,FALSE)</f>
        <v>No</v>
      </c>
      <c r="F2114" t="str">
        <f>VLOOKUP(A2114,'Medical Examinations'!$A$1:$L$2336,5,FALSE)</f>
        <v>yes</v>
      </c>
      <c r="G2114" t="str">
        <f>VLOOKUP(A2114,'Medical Examinations'!$A$1:$L$2336,6,FALSE)</f>
        <v>No</v>
      </c>
      <c r="H2114" s="25">
        <f>VLOOKUP(A2114,'Medical Examinations'!$A$1:$L$2336,7,FALSE)</f>
        <v>1</v>
      </c>
      <c r="I2114" t="str">
        <f>VLOOKUP(A2114,'Medical Examinations'!$A$1:$L$2336,8,FALSE)</f>
        <v>No</v>
      </c>
      <c r="J2114" t="str">
        <f>VLOOKUP(A2114,'Medical Examinations'!$A$1:$L$2336,11,FALSE)</f>
        <v>Obesity</v>
      </c>
      <c r="K2114" t="str">
        <f>VLOOKUP(A2114,'Medical Examinations'!$A$1:$L$2336,12,FALSE)</f>
        <v>Normal</v>
      </c>
      <c r="L2114" t="str">
        <f>VLOOKUP(A2114,'Hospitalisation Details'!$A$1:$M$2344,12,FALSE)</f>
        <v>06-08-2004</v>
      </c>
      <c r="M2114">
        <f>VLOOKUP(A2114,'Hospitalisation Details'!$A$1:$M$2344,6,FALSE)</f>
        <v>2203.4699999999998</v>
      </c>
      <c r="N2114" t="str">
        <f>VLOOKUP(A2114,'Hospitalisation Details'!$A$1:$M$2344,7,FALSE)</f>
        <v>tier - 2</v>
      </c>
      <c r="O2114" t="str">
        <f>VLOOKUP(A2114,'Hospitalisation Details'!$A$1:$M$2344,8,FALSE)</f>
        <v>tier - 2</v>
      </c>
      <c r="P2114" t="str">
        <f>VLOOKUP(A2114,'Hospitalisation Details'!$A$1:$M$2344,9,FALSE)</f>
        <v>R1024</v>
      </c>
      <c r="Q2114">
        <f>VLOOKUP(A2114,'Hospitalisation Details'!$A$1:$M$2344,13,FALSE)</f>
        <v>19</v>
      </c>
    </row>
    <row r="2115" spans="1:17" ht="15.5" x14ac:dyDescent="0.35">
      <c r="A2115" s="21" t="s">
        <v>251</v>
      </c>
      <c r="B2115" t="str">
        <f>VLOOKUP('Customer Names'!A2115,'Customer Names'!$A$2:$C$2336,3,FALSE)</f>
        <v xml:space="preserve">  Allison</v>
      </c>
      <c r="C2115">
        <f>VLOOKUP(A2115,'Medical Examinations'!$A$1:$L$2336,2, FALSE)</f>
        <v>24.09</v>
      </c>
      <c r="D2115">
        <f>VLOOKUP(A2115,'Medical Examinations'!$A$1:$L$2336,3,FALSE)</f>
        <v>4.79</v>
      </c>
      <c r="E2115" t="str">
        <f>VLOOKUP(A2115,'Medical Examinations'!$A$1:$L$2336,4,FALSE)</f>
        <v>No</v>
      </c>
      <c r="F2115" t="str">
        <f>VLOOKUP(A2115,'Medical Examinations'!$A$1:$L$2336,5,FALSE)</f>
        <v>yes</v>
      </c>
      <c r="G2115" t="str">
        <f>VLOOKUP(A2115,'Medical Examinations'!$A$1:$L$2336,6,FALSE)</f>
        <v>No</v>
      </c>
      <c r="H2115" s="25">
        <f>VLOOKUP(A2115,'Medical Examinations'!$A$1:$L$2336,7,FALSE)</f>
        <v>1</v>
      </c>
      <c r="I2115" t="str">
        <f>VLOOKUP(A2115,'Medical Examinations'!$A$1:$L$2336,8,FALSE)</f>
        <v>No</v>
      </c>
      <c r="J2115" t="str">
        <f>VLOOKUP(A2115,'Medical Examinations'!$A$1:$L$2336,11,FALSE)</f>
        <v>Normal Weight</v>
      </c>
      <c r="K2115" t="str">
        <f>VLOOKUP(A2115,'Medical Examinations'!$A$1:$L$2336,12,FALSE)</f>
        <v>Normal</v>
      </c>
      <c r="L2115" t="str">
        <f>VLOOKUP(A2115,'Hospitalisation Details'!$A$1:$M$2344,12,FALSE)</f>
        <v>27-07-2004</v>
      </c>
      <c r="M2115">
        <f>VLOOKUP(A2115,'Hospitalisation Details'!$A$1:$M$2344,6,FALSE)</f>
        <v>2201.1</v>
      </c>
      <c r="N2115" t="str">
        <f>VLOOKUP(A2115,'Hospitalisation Details'!$A$1:$M$2344,7,FALSE)</f>
        <v>tier - 2</v>
      </c>
      <c r="O2115" t="str">
        <f>VLOOKUP(A2115,'Hospitalisation Details'!$A$1:$M$2344,8,FALSE)</f>
        <v>tier - 3</v>
      </c>
      <c r="P2115" t="str">
        <f>VLOOKUP(A2115,'Hospitalisation Details'!$A$1:$M$2344,9,FALSE)</f>
        <v>R1013</v>
      </c>
      <c r="Q2115">
        <f>VLOOKUP(A2115,'Hospitalisation Details'!$A$1:$M$2344,13,FALSE)</f>
        <v>19</v>
      </c>
    </row>
    <row r="2116" spans="1:17" ht="15.5" x14ac:dyDescent="0.35">
      <c r="A2116" s="21" t="s">
        <v>250</v>
      </c>
      <c r="B2116" t="str">
        <f>VLOOKUP('Customer Names'!A2116,'Customer Names'!$A$2:$C$2336,3,FALSE)</f>
        <v xml:space="preserve">  Ashley E</v>
      </c>
      <c r="C2116">
        <f>VLOOKUP(A2116,'Medical Examinations'!$A$1:$L$2336,2, FALSE)</f>
        <v>28.215</v>
      </c>
      <c r="D2116">
        <f>VLOOKUP(A2116,'Medical Examinations'!$A$1:$L$2336,3,FALSE)</f>
        <v>4.21</v>
      </c>
      <c r="E2116" t="str">
        <f>VLOOKUP(A2116,'Medical Examinations'!$A$1:$L$2336,4,FALSE)</f>
        <v>No</v>
      </c>
      <c r="F2116" t="str">
        <f>VLOOKUP(A2116,'Medical Examinations'!$A$1:$L$2336,5,FALSE)</f>
        <v>yes</v>
      </c>
      <c r="G2116" t="str">
        <f>VLOOKUP(A2116,'Medical Examinations'!$A$1:$L$2336,6,FALSE)</f>
        <v>No</v>
      </c>
      <c r="H2116" s="25">
        <f>VLOOKUP(A2116,'Medical Examinations'!$A$1:$L$2336,7,FALSE)</f>
        <v>1</v>
      </c>
      <c r="I2116" t="str">
        <f>VLOOKUP(A2116,'Medical Examinations'!$A$1:$L$2336,8,FALSE)</f>
        <v>No</v>
      </c>
      <c r="J2116" t="str">
        <f>VLOOKUP(A2116,'Medical Examinations'!$A$1:$L$2336,11,FALSE)</f>
        <v>Over Weight</v>
      </c>
      <c r="K2116" t="str">
        <f>VLOOKUP(A2116,'Medical Examinations'!$A$1:$L$2336,12,FALSE)</f>
        <v>Normal</v>
      </c>
      <c r="L2116" t="str">
        <f>VLOOKUP(A2116,'Hospitalisation Details'!$A$1:$M$2344,12,FALSE)</f>
        <v>12-09-2004</v>
      </c>
      <c r="M2116">
        <f>VLOOKUP(A2116,'Hospitalisation Details'!$A$1:$M$2344,6,FALSE)</f>
        <v>2200.83</v>
      </c>
      <c r="N2116" t="str">
        <f>VLOOKUP(A2116,'Hospitalisation Details'!$A$1:$M$2344,7,FALSE)</f>
        <v>tier - 2</v>
      </c>
      <c r="O2116" t="str">
        <f>VLOOKUP(A2116,'Hospitalisation Details'!$A$1:$M$2344,8,FALSE)</f>
        <v>tier - 2</v>
      </c>
      <c r="P2116" t="str">
        <f>VLOOKUP(A2116,'Hospitalisation Details'!$A$1:$M$2344,9,FALSE)</f>
        <v>R1024</v>
      </c>
      <c r="Q2116">
        <f>VLOOKUP(A2116,'Hospitalisation Details'!$A$1:$M$2344,13,FALSE)</f>
        <v>18</v>
      </c>
    </row>
    <row r="2117" spans="1:17" ht="15.5" x14ac:dyDescent="0.35">
      <c r="A2117" s="21" t="s">
        <v>248</v>
      </c>
      <c r="B2117" t="str">
        <f>VLOOKUP('Customer Names'!A2117,'Customer Names'!$A$2:$C$2336,3,FALSE)</f>
        <v xml:space="preserve">  Hilary K</v>
      </c>
      <c r="C2117">
        <f>VLOOKUP(A2117,'Medical Examinations'!$A$1:$L$2336,2, FALSE)</f>
        <v>26.315000000000001</v>
      </c>
      <c r="D2117">
        <f>VLOOKUP(A2117,'Medical Examinations'!$A$1:$L$2336,3,FALSE)</f>
        <v>5.47</v>
      </c>
      <c r="E2117" t="str">
        <f>VLOOKUP(A2117,'Medical Examinations'!$A$1:$L$2336,4,FALSE)</f>
        <v>No</v>
      </c>
      <c r="F2117" t="str">
        <f>VLOOKUP(A2117,'Medical Examinations'!$A$1:$L$2336,5,FALSE)</f>
        <v>yes</v>
      </c>
      <c r="G2117" t="str">
        <f>VLOOKUP(A2117,'Medical Examinations'!$A$1:$L$2336,6,FALSE)</f>
        <v>No</v>
      </c>
      <c r="H2117" s="25">
        <f>VLOOKUP(A2117,'Medical Examinations'!$A$1:$L$2336,7,FALSE)</f>
        <v>1</v>
      </c>
      <c r="I2117" t="str">
        <f>VLOOKUP(A2117,'Medical Examinations'!$A$1:$L$2336,8,FALSE)</f>
        <v>No</v>
      </c>
      <c r="J2117" t="str">
        <f>VLOOKUP(A2117,'Medical Examinations'!$A$1:$L$2336,11,FALSE)</f>
        <v>Over Weight</v>
      </c>
      <c r="K2117" t="str">
        <f>VLOOKUP(A2117,'Medical Examinations'!$A$1:$L$2336,12,FALSE)</f>
        <v>Normal</v>
      </c>
      <c r="L2117" t="str">
        <f>VLOOKUP(A2117,'Hospitalisation Details'!$A$1:$M$2344,12,FALSE)</f>
        <v>03-09-2004</v>
      </c>
      <c r="M2117">
        <f>VLOOKUP(A2117,'Hospitalisation Details'!$A$1:$M$2344,6,FALSE)</f>
        <v>2198.19</v>
      </c>
      <c r="N2117" t="str">
        <f>VLOOKUP(A2117,'Hospitalisation Details'!$A$1:$M$2344,7,FALSE)</f>
        <v>tier - 2</v>
      </c>
      <c r="O2117" t="str">
        <f>VLOOKUP(A2117,'Hospitalisation Details'!$A$1:$M$2344,8,FALSE)</f>
        <v>tier - 1</v>
      </c>
      <c r="P2117" t="str">
        <f>VLOOKUP(A2117,'Hospitalisation Details'!$A$1:$M$2344,9,FALSE)</f>
        <v>R1023</v>
      </c>
      <c r="Q2117">
        <f>VLOOKUP(A2117,'Hospitalisation Details'!$A$1:$M$2344,13,FALSE)</f>
        <v>18</v>
      </c>
    </row>
    <row r="2118" spans="1:17" ht="15.5" x14ac:dyDescent="0.35">
      <c r="A2118" s="21" t="s">
        <v>246</v>
      </c>
      <c r="B2118" t="str">
        <f>VLOOKUP('Customer Names'!A2118,'Customer Names'!$A$2:$C$2336,3,FALSE)</f>
        <v xml:space="preserve">  Dominique</v>
      </c>
      <c r="C2118">
        <f>VLOOKUP(A2118,'Medical Examinations'!$A$1:$L$2336,2, FALSE)</f>
        <v>25.08</v>
      </c>
      <c r="D2118">
        <f>VLOOKUP(A2118,'Medical Examinations'!$A$1:$L$2336,3,FALSE)</f>
        <v>5.09</v>
      </c>
      <c r="E2118" t="str">
        <f>VLOOKUP(A2118,'Medical Examinations'!$A$1:$L$2336,4,FALSE)</f>
        <v>No</v>
      </c>
      <c r="F2118" t="str">
        <f>VLOOKUP(A2118,'Medical Examinations'!$A$1:$L$2336,5,FALSE)</f>
        <v>yes</v>
      </c>
      <c r="G2118" t="str">
        <f>VLOOKUP(A2118,'Medical Examinations'!$A$1:$L$2336,6,FALSE)</f>
        <v>No</v>
      </c>
      <c r="H2118" s="25">
        <f>VLOOKUP(A2118,'Medical Examinations'!$A$1:$L$2336,7,FALSE)</f>
        <v>1</v>
      </c>
      <c r="I2118" t="str">
        <f>VLOOKUP(A2118,'Medical Examinations'!$A$1:$L$2336,8,FALSE)</f>
        <v>No</v>
      </c>
      <c r="J2118" t="str">
        <f>VLOOKUP(A2118,'Medical Examinations'!$A$1:$L$2336,11,FALSE)</f>
        <v>Over Weight</v>
      </c>
      <c r="K2118" t="str">
        <f>VLOOKUP(A2118,'Medical Examinations'!$A$1:$L$2336,12,FALSE)</f>
        <v>Normal</v>
      </c>
      <c r="L2118" t="str">
        <f>VLOOKUP(A2118,'Hospitalisation Details'!$A$1:$M$2344,12,FALSE)</f>
        <v>07-12-2004</v>
      </c>
      <c r="M2118">
        <f>VLOOKUP(A2118,'Hospitalisation Details'!$A$1:$M$2344,6,FALSE)</f>
        <v>2196.4699999999998</v>
      </c>
      <c r="N2118" t="str">
        <f>VLOOKUP(A2118,'Hospitalisation Details'!$A$1:$M$2344,7,FALSE)</f>
        <v>tier - 2</v>
      </c>
      <c r="O2118" t="str">
        <f>VLOOKUP(A2118,'Hospitalisation Details'!$A$1:$M$2344,8,FALSE)</f>
        <v>tier - 3</v>
      </c>
      <c r="P2118" t="str">
        <f>VLOOKUP(A2118,'Hospitalisation Details'!$A$1:$M$2344,9,FALSE)</f>
        <v>R1024</v>
      </c>
      <c r="Q2118">
        <f>VLOOKUP(A2118,'Hospitalisation Details'!$A$1:$M$2344,13,FALSE)</f>
        <v>18</v>
      </c>
    </row>
    <row r="2119" spans="1:17" ht="15.5" x14ac:dyDescent="0.35">
      <c r="A2119" s="21" t="s">
        <v>245</v>
      </c>
      <c r="B2119" t="str">
        <f>VLOOKUP('Customer Names'!A2119,'Customer Names'!$A$2:$C$2336,3,FALSE)</f>
        <v xml:space="preserve">  Carlos I</v>
      </c>
      <c r="C2119">
        <f>VLOOKUP(A2119,'Medical Examinations'!$A$1:$L$2336,2, FALSE)</f>
        <v>15.41</v>
      </c>
      <c r="D2119">
        <f>VLOOKUP(A2119,'Medical Examinations'!$A$1:$L$2336,3,FALSE)</f>
        <v>5.08</v>
      </c>
      <c r="E2119" t="str">
        <f>VLOOKUP(A2119,'Medical Examinations'!$A$1:$L$2336,4,FALSE)</f>
        <v>No</v>
      </c>
      <c r="F2119" t="str">
        <f>VLOOKUP(A2119,'Medical Examinations'!$A$1:$L$2336,5,FALSE)</f>
        <v>No</v>
      </c>
      <c r="G2119" t="str">
        <f>VLOOKUP(A2119,'Medical Examinations'!$A$1:$L$2336,6,FALSE)</f>
        <v>No</v>
      </c>
      <c r="H2119" s="25">
        <f>VLOOKUP(A2119,'Medical Examinations'!$A$1:$L$2336,7,FALSE)</f>
        <v>0</v>
      </c>
      <c r="I2119" t="str">
        <f>VLOOKUP(A2119,'Medical Examinations'!$A$1:$L$2336,8,FALSE)</f>
        <v>No</v>
      </c>
      <c r="J2119" t="str">
        <f>VLOOKUP(A2119,'Medical Examinations'!$A$1:$L$2336,11,FALSE)</f>
        <v>Underweight</v>
      </c>
      <c r="K2119" t="str">
        <f>VLOOKUP(A2119,'Medical Examinations'!$A$1:$L$2336,12,FALSE)</f>
        <v>Normal</v>
      </c>
      <c r="L2119" t="str">
        <f>VLOOKUP(A2119,'Hospitalisation Details'!$A$1:$M$2344,12,FALSE)</f>
        <v>16-12-1991</v>
      </c>
      <c r="M2119">
        <f>VLOOKUP(A2119,'Hospitalisation Details'!$A$1:$M$2344,6,FALSE)</f>
        <v>2193.1999999999998</v>
      </c>
      <c r="N2119" t="str">
        <f>VLOOKUP(A2119,'Hospitalisation Details'!$A$1:$M$2344,7,FALSE)</f>
        <v>tier - 2</v>
      </c>
      <c r="O2119" t="str">
        <f>VLOOKUP(A2119,'Hospitalisation Details'!$A$1:$M$2344,8,FALSE)</f>
        <v>tier - 2</v>
      </c>
      <c r="P2119" t="str">
        <f>VLOOKUP(A2119,'Hospitalisation Details'!$A$1:$M$2344,9,FALSE)</f>
        <v>R1012</v>
      </c>
      <c r="Q2119">
        <f>VLOOKUP(A2119,'Hospitalisation Details'!$A$1:$M$2344,13,FALSE)</f>
        <v>31</v>
      </c>
    </row>
    <row r="2120" spans="1:17" ht="15.5" x14ac:dyDescent="0.35">
      <c r="A2120" s="21" t="s">
        <v>244</v>
      </c>
      <c r="B2120" t="str">
        <f>VLOOKUP('Customer Names'!A2120,'Customer Names'!$A$2:$C$2336,3,FALSE)</f>
        <v xml:space="preserve">  Matthew</v>
      </c>
      <c r="C2120">
        <f>VLOOKUP(A2120,'Medical Examinations'!$A$1:$L$2336,2, FALSE)</f>
        <v>23.83</v>
      </c>
      <c r="D2120">
        <f>VLOOKUP(A2120,'Medical Examinations'!$A$1:$L$2336,3,FALSE)</f>
        <v>5.68</v>
      </c>
      <c r="E2120" t="str">
        <f>VLOOKUP(A2120,'Medical Examinations'!$A$1:$L$2336,4,FALSE)</f>
        <v>No</v>
      </c>
      <c r="F2120" t="str">
        <f>VLOOKUP(A2120,'Medical Examinations'!$A$1:$L$2336,5,FALSE)</f>
        <v>No</v>
      </c>
      <c r="G2120" t="str">
        <f>VLOOKUP(A2120,'Medical Examinations'!$A$1:$L$2336,6,FALSE)</f>
        <v>No</v>
      </c>
      <c r="H2120" s="25">
        <f>VLOOKUP(A2120,'Medical Examinations'!$A$1:$L$2336,7,FALSE)</f>
        <v>0</v>
      </c>
      <c r="I2120" t="str">
        <f>VLOOKUP(A2120,'Medical Examinations'!$A$1:$L$2336,8,FALSE)</f>
        <v>No</v>
      </c>
      <c r="J2120" t="str">
        <f>VLOOKUP(A2120,'Medical Examinations'!$A$1:$L$2336,11,FALSE)</f>
        <v>Normal Weight</v>
      </c>
      <c r="K2120" t="str">
        <f>VLOOKUP(A2120,'Medical Examinations'!$A$1:$L$2336,12,FALSE)</f>
        <v>Normal</v>
      </c>
      <c r="L2120" t="str">
        <f>VLOOKUP(A2120,'Hospitalisation Details'!$A$1:$M$2344,12,FALSE)</f>
        <v>27-09-1994</v>
      </c>
      <c r="M2120">
        <f>VLOOKUP(A2120,'Hospitalisation Details'!$A$1:$M$2344,6,FALSE)</f>
        <v>2170.08</v>
      </c>
      <c r="N2120" t="str">
        <f>VLOOKUP(A2120,'Hospitalisation Details'!$A$1:$M$2344,7,FALSE)</f>
        <v>tier - 2</v>
      </c>
      <c r="O2120" t="str">
        <f>VLOOKUP(A2120,'Hospitalisation Details'!$A$1:$M$2344,8,FALSE)</f>
        <v>tier - 2</v>
      </c>
      <c r="P2120" t="str">
        <f>VLOOKUP(A2120,'Hospitalisation Details'!$A$1:$M$2344,9,FALSE)</f>
        <v>R1013</v>
      </c>
      <c r="Q2120">
        <f>VLOOKUP(A2120,'Hospitalisation Details'!$A$1:$M$2344,13,FALSE)</f>
        <v>28</v>
      </c>
    </row>
    <row r="2121" spans="1:17" ht="15.5" x14ac:dyDescent="0.35">
      <c r="A2121" s="21" t="s">
        <v>243</v>
      </c>
      <c r="B2121" t="str">
        <f>VLOOKUP('Customer Names'!A2121,'Customer Names'!$A$2:$C$2336,3,FALSE)</f>
        <v xml:space="preserve">  Kara</v>
      </c>
      <c r="C2121">
        <f>VLOOKUP(A2121,'Medical Examinations'!$A$1:$L$2336,2, FALSE)</f>
        <v>36</v>
      </c>
      <c r="D2121">
        <f>VLOOKUP(A2121,'Medical Examinations'!$A$1:$L$2336,3,FALSE)</f>
        <v>4.66</v>
      </c>
      <c r="E2121" t="str">
        <f>VLOOKUP(A2121,'Medical Examinations'!$A$1:$L$2336,4,FALSE)</f>
        <v>No</v>
      </c>
      <c r="F2121" t="str">
        <f>VLOOKUP(A2121,'Medical Examinations'!$A$1:$L$2336,5,FALSE)</f>
        <v>yes</v>
      </c>
      <c r="G2121" t="str">
        <f>VLOOKUP(A2121,'Medical Examinations'!$A$1:$L$2336,6,FALSE)</f>
        <v>No</v>
      </c>
      <c r="H2121" s="25">
        <f>VLOOKUP(A2121,'Medical Examinations'!$A$1:$L$2336,7,FALSE)</f>
        <v>1</v>
      </c>
      <c r="I2121" t="str">
        <f>VLOOKUP(A2121,'Medical Examinations'!$A$1:$L$2336,8,FALSE)</f>
        <v>No</v>
      </c>
      <c r="J2121" t="str">
        <f>VLOOKUP(A2121,'Medical Examinations'!$A$1:$L$2336,11,FALSE)</f>
        <v>Obesity</v>
      </c>
      <c r="K2121" t="str">
        <f>VLOOKUP(A2121,'Medical Examinations'!$A$1:$L$2336,12,FALSE)</f>
        <v>Normal</v>
      </c>
      <c r="L2121" t="str">
        <f>VLOOKUP(A2121,'Hospitalisation Details'!$A$1:$M$2344,12,FALSE)</f>
        <v>23-08-2000</v>
      </c>
      <c r="M2121">
        <f>VLOOKUP(A2121,'Hospitalisation Details'!$A$1:$M$2344,6,FALSE)</f>
        <v>2166.73</v>
      </c>
      <c r="N2121" t="str">
        <f>VLOOKUP(A2121,'Hospitalisation Details'!$A$1:$M$2344,7,FALSE)</f>
        <v>tier - 2</v>
      </c>
      <c r="O2121" t="str">
        <f>VLOOKUP(A2121,'Hospitalisation Details'!$A$1:$M$2344,8,FALSE)</f>
        <v>tier - 2</v>
      </c>
      <c r="P2121" t="str">
        <f>VLOOKUP(A2121,'Hospitalisation Details'!$A$1:$M$2344,9,FALSE)</f>
        <v>R1011</v>
      </c>
      <c r="Q2121">
        <f>VLOOKUP(A2121,'Hospitalisation Details'!$A$1:$M$2344,13,FALSE)</f>
        <v>22</v>
      </c>
    </row>
    <row r="2122" spans="1:17" ht="15.5" x14ac:dyDescent="0.35">
      <c r="A2122" s="21" t="s">
        <v>242</v>
      </c>
      <c r="B2122" t="str">
        <f>VLOOKUP('Customer Names'!A2122,'Customer Names'!$A$2:$C$2336,3,FALSE)</f>
        <v xml:space="preserve">  Sarah S</v>
      </c>
      <c r="C2122">
        <f>VLOOKUP(A2122,'Medical Examinations'!$A$1:$L$2336,2, FALSE)</f>
        <v>28.82</v>
      </c>
      <c r="D2122">
        <f>VLOOKUP(A2122,'Medical Examinations'!$A$1:$L$2336,3,FALSE)</f>
        <v>5.59</v>
      </c>
      <c r="E2122" t="str">
        <f>VLOOKUP(A2122,'Medical Examinations'!$A$1:$L$2336,4,FALSE)</f>
        <v>No</v>
      </c>
      <c r="F2122" t="str">
        <f>VLOOKUP(A2122,'Medical Examinations'!$A$1:$L$2336,5,FALSE)</f>
        <v>yes</v>
      </c>
      <c r="G2122" t="str">
        <f>VLOOKUP(A2122,'Medical Examinations'!$A$1:$L$2336,6,FALSE)</f>
        <v>No</v>
      </c>
      <c r="H2122" s="25">
        <f>VLOOKUP(A2122,'Medical Examinations'!$A$1:$L$2336,7,FALSE)</f>
        <v>1</v>
      </c>
      <c r="I2122" t="str">
        <f>VLOOKUP(A2122,'Medical Examinations'!$A$1:$L$2336,8,FALSE)</f>
        <v>No</v>
      </c>
      <c r="J2122" t="str">
        <f>VLOOKUP(A2122,'Medical Examinations'!$A$1:$L$2336,11,FALSE)</f>
        <v>Over Weight</v>
      </c>
      <c r="K2122" t="str">
        <f>VLOOKUP(A2122,'Medical Examinations'!$A$1:$L$2336,12,FALSE)</f>
        <v>Normal</v>
      </c>
      <c r="L2122" t="str">
        <f>VLOOKUP(A2122,'Hospitalisation Details'!$A$1:$M$2344,12,FALSE)</f>
        <v>10-12-2000</v>
      </c>
      <c r="M2122">
        <f>VLOOKUP(A2122,'Hospitalisation Details'!$A$1:$M$2344,6,FALSE)</f>
        <v>2156.75</v>
      </c>
      <c r="N2122" t="str">
        <f>VLOOKUP(A2122,'Hospitalisation Details'!$A$1:$M$2344,7,FALSE)</f>
        <v>tier - 2</v>
      </c>
      <c r="O2122" t="str">
        <f>VLOOKUP(A2122,'Hospitalisation Details'!$A$1:$M$2344,8,FALSE)</f>
        <v>tier - 2</v>
      </c>
      <c r="P2122" t="str">
        <f>VLOOKUP(A2122,'Hospitalisation Details'!$A$1:$M$2344,9,FALSE)</f>
        <v>R1013</v>
      </c>
      <c r="Q2122">
        <f>VLOOKUP(A2122,'Hospitalisation Details'!$A$1:$M$2344,13,FALSE)</f>
        <v>22</v>
      </c>
    </row>
    <row r="2123" spans="1:17" ht="15.5" x14ac:dyDescent="0.35">
      <c r="A2123" s="21" t="s">
        <v>241</v>
      </c>
      <c r="B2123" t="str">
        <f>VLOOKUP('Customer Names'!A2123,'Customer Names'!$A$2:$C$2336,3,FALSE)</f>
        <v xml:space="preserve">  Shauna R</v>
      </c>
      <c r="C2123">
        <f>VLOOKUP(A2123,'Medical Examinations'!$A$1:$L$2336,2, FALSE)</f>
        <v>28.05</v>
      </c>
      <c r="D2123">
        <f>VLOOKUP(A2123,'Medical Examinations'!$A$1:$L$2336,3,FALSE)</f>
        <v>6.2</v>
      </c>
      <c r="E2123" t="str">
        <f>VLOOKUP(A2123,'Medical Examinations'!$A$1:$L$2336,4,FALSE)</f>
        <v>No</v>
      </c>
      <c r="F2123" t="str">
        <f>VLOOKUP(A2123,'Medical Examinations'!$A$1:$L$2336,5,FALSE)</f>
        <v>yes</v>
      </c>
      <c r="G2123" t="str">
        <f>VLOOKUP(A2123,'Medical Examinations'!$A$1:$L$2336,6,FALSE)</f>
        <v>No</v>
      </c>
      <c r="H2123" s="25">
        <f>VLOOKUP(A2123,'Medical Examinations'!$A$1:$L$2336,7,FALSE)</f>
        <v>1</v>
      </c>
      <c r="I2123" t="str">
        <f>VLOOKUP(A2123,'Medical Examinations'!$A$1:$L$2336,8,FALSE)</f>
        <v>No</v>
      </c>
      <c r="J2123" t="str">
        <f>VLOOKUP(A2123,'Medical Examinations'!$A$1:$L$2336,11,FALSE)</f>
        <v>Over Weight</v>
      </c>
      <c r="K2123" t="str">
        <f>VLOOKUP(A2123,'Medical Examinations'!$A$1:$L$2336,12,FALSE)</f>
        <v>Prediabetes</v>
      </c>
      <c r="L2123" t="str">
        <f>VLOOKUP(A2123,'Hospitalisation Details'!$A$1:$M$2344,12,FALSE)</f>
        <v>29-11-2000</v>
      </c>
      <c r="M2123">
        <f>VLOOKUP(A2123,'Hospitalisation Details'!$A$1:$M$2344,6,FALSE)</f>
        <v>2155.6799999999998</v>
      </c>
      <c r="N2123" t="str">
        <f>VLOOKUP(A2123,'Hospitalisation Details'!$A$1:$M$2344,7,FALSE)</f>
        <v>tier - 2</v>
      </c>
      <c r="O2123" t="str">
        <f>VLOOKUP(A2123,'Hospitalisation Details'!$A$1:$M$2344,8,FALSE)</f>
        <v>tier - 3</v>
      </c>
      <c r="P2123" t="str">
        <f>VLOOKUP(A2123,'Hospitalisation Details'!$A$1:$M$2344,9,FALSE)</f>
        <v>R1013</v>
      </c>
      <c r="Q2123">
        <f>VLOOKUP(A2123,'Hospitalisation Details'!$A$1:$M$2344,13,FALSE)</f>
        <v>22</v>
      </c>
    </row>
    <row r="2124" spans="1:17" ht="15.5" x14ac:dyDescent="0.35">
      <c r="A2124" s="21" t="s">
        <v>240</v>
      </c>
      <c r="B2124" t="str">
        <f>VLOOKUP('Customer Names'!A2124,'Customer Names'!$A$2:$C$2336,3,FALSE)</f>
        <v xml:space="preserve">  Lindsay J</v>
      </c>
      <c r="C2124">
        <f>VLOOKUP(A2124,'Medical Examinations'!$A$1:$L$2336,2, FALSE)</f>
        <v>27.1</v>
      </c>
      <c r="D2124">
        <f>VLOOKUP(A2124,'Medical Examinations'!$A$1:$L$2336,3,FALSE)</f>
        <v>4.45</v>
      </c>
      <c r="E2124" t="str">
        <f>VLOOKUP(A2124,'Medical Examinations'!$A$1:$L$2336,4,FALSE)</f>
        <v>No</v>
      </c>
      <c r="F2124" t="str">
        <f>VLOOKUP(A2124,'Medical Examinations'!$A$1:$L$2336,5,FALSE)</f>
        <v>yes</v>
      </c>
      <c r="G2124" t="str">
        <f>VLOOKUP(A2124,'Medical Examinations'!$A$1:$L$2336,6,FALSE)</f>
        <v>No</v>
      </c>
      <c r="H2124" s="25">
        <f>VLOOKUP(A2124,'Medical Examinations'!$A$1:$L$2336,7,FALSE)</f>
        <v>1</v>
      </c>
      <c r="I2124" t="str">
        <f>VLOOKUP(A2124,'Medical Examinations'!$A$1:$L$2336,8,FALSE)</f>
        <v>No</v>
      </c>
      <c r="J2124" t="str">
        <f>VLOOKUP(A2124,'Medical Examinations'!$A$1:$L$2336,11,FALSE)</f>
        <v>Over Weight</v>
      </c>
      <c r="K2124" t="str">
        <f>VLOOKUP(A2124,'Medical Examinations'!$A$1:$L$2336,12,FALSE)</f>
        <v>Normal</v>
      </c>
      <c r="L2124" t="str">
        <f>VLOOKUP(A2124,'Hospitalisation Details'!$A$1:$M$2344,12,FALSE)</f>
        <v>22-10-2000</v>
      </c>
      <c r="M2124">
        <f>VLOOKUP(A2124,'Hospitalisation Details'!$A$1:$M$2344,6,FALSE)</f>
        <v>2154.36</v>
      </c>
      <c r="N2124" t="str">
        <f>VLOOKUP(A2124,'Hospitalisation Details'!$A$1:$M$2344,7,FALSE)</f>
        <v>tier - 2</v>
      </c>
      <c r="O2124" t="str">
        <f>VLOOKUP(A2124,'Hospitalisation Details'!$A$1:$M$2344,8,FALSE)</f>
        <v>tier - 2</v>
      </c>
      <c r="P2124" t="str">
        <f>VLOOKUP(A2124,'Hospitalisation Details'!$A$1:$M$2344,9,FALSE)</f>
        <v>R1011</v>
      </c>
      <c r="Q2124">
        <f>VLOOKUP(A2124,'Hospitalisation Details'!$A$1:$M$2344,13,FALSE)</f>
        <v>22</v>
      </c>
    </row>
    <row r="2125" spans="1:17" ht="15.5" x14ac:dyDescent="0.35">
      <c r="A2125" s="21" t="s">
        <v>239</v>
      </c>
      <c r="B2125" t="str">
        <f>VLOOKUP('Customer Names'!A2125,'Customer Names'!$A$2:$C$2336,3,FALSE)</f>
        <v xml:space="preserve">  Danya A</v>
      </c>
      <c r="C2125">
        <f>VLOOKUP(A2125,'Medical Examinations'!$A$1:$L$2336,2, FALSE)</f>
        <v>24.3</v>
      </c>
      <c r="D2125">
        <f>VLOOKUP(A2125,'Medical Examinations'!$A$1:$L$2336,3,FALSE)</f>
        <v>6.1</v>
      </c>
      <c r="E2125" t="str">
        <f>VLOOKUP(A2125,'Medical Examinations'!$A$1:$L$2336,4,FALSE)</f>
        <v>yes</v>
      </c>
      <c r="F2125" t="str">
        <f>VLOOKUP(A2125,'Medical Examinations'!$A$1:$L$2336,5,FALSE)</f>
        <v>yes</v>
      </c>
      <c r="G2125" t="str">
        <f>VLOOKUP(A2125,'Medical Examinations'!$A$1:$L$2336,6,FALSE)</f>
        <v>No</v>
      </c>
      <c r="H2125" s="25">
        <f>VLOOKUP(A2125,'Medical Examinations'!$A$1:$L$2336,7,FALSE)</f>
        <v>1</v>
      </c>
      <c r="I2125" t="str">
        <f>VLOOKUP(A2125,'Medical Examinations'!$A$1:$L$2336,8,FALSE)</f>
        <v>No</v>
      </c>
      <c r="J2125" t="str">
        <f>VLOOKUP(A2125,'Medical Examinations'!$A$1:$L$2336,11,FALSE)</f>
        <v>Normal Weight</v>
      </c>
      <c r="K2125" t="str">
        <f>VLOOKUP(A2125,'Medical Examinations'!$A$1:$L$2336,12,FALSE)</f>
        <v>Prediabetes</v>
      </c>
      <c r="L2125" t="str">
        <f>VLOOKUP(A2125,'Hospitalisation Details'!$A$1:$M$2344,12,FALSE)</f>
        <v>27-12-2000</v>
      </c>
      <c r="M2125">
        <f>VLOOKUP(A2125,'Hospitalisation Details'!$A$1:$M$2344,6,FALSE)</f>
        <v>2150.4699999999998</v>
      </c>
      <c r="N2125" t="str">
        <f>VLOOKUP(A2125,'Hospitalisation Details'!$A$1:$M$2344,7,FALSE)</f>
        <v>tier - 2</v>
      </c>
      <c r="O2125" t="str">
        <f>VLOOKUP(A2125,'Hospitalisation Details'!$A$1:$M$2344,8,FALSE)</f>
        <v>tier - 3</v>
      </c>
      <c r="P2125" t="str">
        <f>VLOOKUP(A2125,'Hospitalisation Details'!$A$1:$M$2344,9,FALSE)</f>
        <v>R1011</v>
      </c>
      <c r="Q2125">
        <f>VLOOKUP(A2125,'Hospitalisation Details'!$A$1:$M$2344,13,FALSE)</f>
        <v>22</v>
      </c>
    </row>
    <row r="2126" spans="1:17" ht="15.5" x14ac:dyDescent="0.35">
      <c r="A2126" s="21" t="s">
        <v>238</v>
      </c>
      <c r="B2126" t="str">
        <f>VLOOKUP('Customer Names'!A2126,'Customer Names'!$A$2:$C$2336,3,FALSE)</f>
        <v xml:space="preserve">  Lorraine</v>
      </c>
      <c r="C2126">
        <f>VLOOKUP(A2126,'Medical Examinations'!$A$1:$L$2336,2, FALSE)</f>
        <v>30.72</v>
      </c>
      <c r="D2126">
        <f>VLOOKUP(A2126,'Medical Examinations'!$A$1:$L$2336,3,FALSE)</f>
        <v>6.06</v>
      </c>
      <c r="E2126" t="str">
        <f>VLOOKUP(A2126,'Medical Examinations'!$A$1:$L$2336,4,FALSE)</f>
        <v>No</v>
      </c>
      <c r="F2126" t="str">
        <f>VLOOKUP(A2126,'Medical Examinations'!$A$1:$L$2336,5,FALSE)</f>
        <v>yes</v>
      </c>
      <c r="G2126" t="str">
        <f>VLOOKUP(A2126,'Medical Examinations'!$A$1:$L$2336,6,FALSE)</f>
        <v>No</v>
      </c>
      <c r="H2126" s="25">
        <f>VLOOKUP(A2126,'Medical Examinations'!$A$1:$L$2336,7,FALSE)</f>
        <v>1</v>
      </c>
      <c r="I2126" t="str">
        <f>VLOOKUP(A2126,'Medical Examinations'!$A$1:$L$2336,8,FALSE)</f>
        <v>No</v>
      </c>
      <c r="J2126" t="str">
        <f>VLOOKUP(A2126,'Medical Examinations'!$A$1:$L$2336,11,FALSE)</f>
        <v>Obesity</v>
      </c>
      <c r="K2126" t="str">
        <f>VLOOKUP(A2126,'Medical Examinations'!$A$1:$L$2336,12,FALSE)</f>
        <v>Prediabetes</v>
      </c>
      <c r="L2126" t="str">
        <f>VLOOKUP(A2126,'Hospitalisation Details'!$A$1:$M$2344,12,FALSE)</f>
        <v>04-10-2004</v>
      </c>
      <c r="M2126">
        <f>VLOOKUP(A2126,'Hospitalisation Details'!$A$1:$M$2344,6,FALSE)</f>
        <v>2144.85</v>
      </c>
      <c r="N2126" t="str">
        <f>VLOOKUP(A2126,'Hospitalisation Details'!$A$1:$M$2344,7,FALSE)</f>
        <v>tier - 2</v>
      </c>
      <c r="O2126" t="str">
        <f>VLOOKUP(A2126,'Hospitalisation Details'!$A$1:$M$2344,8,FALSE)</f>
        <v>tier - 1</v>
      </c>
      <c r="P2126" t="str">
        <f>VLOOKUP(A2126,'Hospitalisation Details'!$A$1:$M$2344,9,FALSE)</f>
        <v>R1011</v>
      </c>
      <c r="Q2126">
        <f>VLOOKUP(A2126,'Hospitalisation Details'!$A$1:$M$2344,13,FALSE)</f>
        <v>18</v>
      </c>
    </row>
    <row r="2127" spans="1:17" ht="15.5" x14ac:dyDescent="0.35">
      <c r="A2127" s="21" t="s">
        <v>237</v>
      </c>
      <c r="B2127" t="str">
        <f>VLOOKUP('Customer Names'!A2127,'Customer Names'!$A$2:$C$2336,3,FALSE)</f>
        <v xml:space="preserve">  Jennifer L</v>
      </c>
      <c r="C2127">
        <f>VLOOKUP(A2127,'Medical Examinations'!$A$1:$L$2336,2, FALSE)</f>
        <v>37.43</v>
      </c>
      <c r="D2127">
        <f>VLOOKUP(A2127,'Medical Examinations'!$A$1:$L$2336,3,FALSE)</f>
        <v>4.5599999999999996</v>
      </c>
      <c r="E2127" t="str">
        <f>VLOOKUP(A2127,'Medical Examinations'!$A$1:$L$2336,4,FALSE)</f>
        <v>No</v>
      </c>
      <c r="F2127" t="str">
        <f>VLOOKUP(A2127,'Medical Examinations'!$A$1:$L$2336,5,FALSE)</f>
        <v>No</v>
      </c>
      <c r="G2127" t="str">
        <f>VLOOKUP(A2127,'Medical Examinations'!$A$1:$L$2336,6,FALSE)</f>
        <v>Yes</v>
      </c>
      <c r="H2127" s="25">
        <f>VLOOKUP(A2127,'Medical Examinations'!$A$1:$L$2336,7,FALSE)</f>
        <v>1</v>
      </c>
      <c r="I2127" t="str">
        <f>VLOOKUP(A2127,'Medical Examinations'!$A$1:$L$2336,8,FALSE)</f>
        <v>No</v>
      </c>
      <c r="J2127" t="str">
        <f>VLOOKUP(A2127,'Medical Examinations'!$A$1:$L$2336,11,FALSE)</f>
        <v>Obesity</v>
      </c>
      <c r="K2127" t="str">
        <f>VLOOKUP(A2127,'Medical Examinations'!$A$1:$L$2336,12,FALSE)</f>
        <v>Normal</v>
      </c>
      <c r="L2127" t="str">
        <f>VLOOKUP(A2127,'Hospitalisation Details'!$A$1:$M$2344,12,FALSE)</f>
        <v>19-08-2003</v>
      </c>
      <c r="M2127">
        <f>VLOOKUP(A2127,'Hospitalisation Details'!$A$1:$M$2344,6,FALSE)</f>
        <v>2138.0700000000002</v>
      </c>
      <c r="N2127" t="str">
        <f>VLOOKUP(A2127,'Hospitalisation Details'!$A$1:$M$2344,7,FALSE)</f>
        <v>tier - 2</v>
      </c>
      <c r="O2127" t="str">
        <f>VLOOKUP(A2127,'Hospitalisation Details'!$A$1:$M$2344,8,FALSE)</f>
        <v>tier - 1</v>
      </c>
      <c r="P2127" t="str">
        <f>VLOOKUP(A2127,'Hospitalisation Details'!$A$1:$M$2344,9,FALSE)</f>
        <v>R1012</v>
      </c>
      <c r="Q2127">
        <f>VLOOKUP(A2127,'Hospitalisation Details'!$A$1:$M$2344,13,FALSE)</f>
        <v>19</v>
      </c>
    </row>
    <row r="2128" spans="1:17" ht="15.5" x14ac:dyDescent="0.35">
      <c r="A2128" s="21" t="s">
        <v>236</v>
      </c>
      <c r="B2128" t="str">
        <f>VLOOKUP('Customer Names'!A2128,'Customer Names'!$A$2:$C$2336,3,FALSE)</f>
        <v xml:space="preserve">  Jesus Sr</v>
      </c>
      <c r="C2128">
        <f>VLOOKUP(A2128,'Medical Examinations'!$A$1:$L$2336,2, FALSE)</f>
        <v>25.74</v>
      </c>
      <c r="D2128">
        <f>VLOOKUP(A2128,'Medical Examinations'!$A$1:$L$2336,3,FALSE)</f>
        <v>6.41</v>
      </c>
      <c r="E2128" t="str">
        <f>VLOOKUP(A2128,'Medical Examinations'!$A$1:$L$2336,4,FALSE)</f>
        <v>yes</v>
      </c>
      <c r="F2128" t="str">
        <f>VLOOKUP(A2128,'Medical Examinations'!$A$1:$L$2336,5,FALSE)</f>
        <v>No</v>
      </c>
      <c r="G2128" t="str">
        <f>VLOOKUP(A2128,'Medical Examinations'!$A$1:$L$2336,6,FALSE)</f>
        <v>Yes</v>
      </c>
      <c r="H2128" s="25">
        <f>VLOOKUP(A2128,'Medical Examinations'!$A$1:$L$2336,7,FALSE)</f>
        <v>1</v>
      </c>
      <c r="I2128" t="str">
        <f>VLOOKUP(A2128,'Medical Examinations'!$A$1:$L$2336,8,FALSE)</f>
        <v>No</v>
      </c>
      <c r="J2128" t="str">
        <f>VLOOKUP(A2128,'Medical Examinations'!$A$1:$L$2336,11,FALSE)</f>
        <v>Over Weight</v>
      </c>
      <c r="K2128" t="str">
        <f>VLOOKUP(A2128,'Medical Examinations'!$A$1:$L$2336,12,FALSE)</f>
        <v>Diabetes</v>
      </c>
      <c r="L2128" t="str">
        <f>VLOOKUP(A2128,'Hospitalisation Details'!$A$1:$M$2344,12,FALSE)</f>
        <v>03-09-1997</v>
      </c>
      <c r="M2128">
        <f>VLOOKUP(A2128,'Hospitalisation Details'!$A$1:$M$2344,6,FALSE)</f>
        <v>2137.65</v>
      </c>
      <c r="N2128" t="str">
        <f>VLOOKUP(A2128,'Hospitalisation Details'!$A$1:$M$2344,7,FALSE)</f>
        <v>tier - 3</v>
      </c>
      <c r="O2128" t="str">
        <f>VLOOKUP(A2128,'Hospitalisation Details'!$A$1:$M$2344,8,FALSE)</f>
        <v>tier - 1</v>
      </c>
      <c r="P2128" t="str">
        <f>VLOOKUP(A2128,'Hospitalisation Details'!$A$1:$M$2344,9,FALSE)</f>
        <v>R1013</v>
      </c>
      <c r="Q2128">
        <f>VLOOKUP(A2128,'Hospitalisation Details'!$A$1:$M$2344,13,FALSE)</f>
        <v>25</v>
      </c>
    </row>
    <row r="2129" spans="1:17" ht="15.5" x14ac:dyDescent="0.35">
      <c r="A2129" s="21" t="s">
        <v>235</v>
      </c>
      <c r="B2129" t="str">
        <f>VLOOKUP('Customer Names'!A2129,'Customer Names'!$A$2:$C$2336,3,FALSE)</f>
        <v xml:space="preserve">  Kristen</v>
      </c>
      <c r="C2129">
        <f>VLOOKUP(A2129,'Medical Examinations'!$A$1:$L$2336,2, FALSE)</f>
        <v>36.575000000000003</v>
      </c>
      <c r="D2129">
        <f>VLOOKUP(A2129,'Medical Examinations'!$A$1:$L$2336,3,FALSE)</f>
        <v>5.57</v>
      </c>
      <c r="E2129" t="str">
        <f>VLOOKUP(A2129,'Medical Examinations'!$A$1:$L$2336,4,FALSE)</f>
        <v>No</v>
      </c>
      <c r="F2129" t="str">
        <f>VLOOKUP(A2129,'Medical Examinations'!$A$1:$L$2336,5,FALSE)</f>
        <v>No</v>
      </c>
      <c r="G2129" t="str">
        <f>VLOOKUP(A2129,'Medical Examinations'!$A$1:$L$2336,6,FALSE)</f>
        <v>Yes</v>
      </c>
      <c r="H2129" s="25">
        <f>VLOOKUP(A2129,'Medical Examinations'!$A$1:$L$2336,7,FALSE)</f>
        <v>1</v>
      </c>
      <c r="I2129" t="str">
        <f>VLOOKUP(A2129,'Medical Examinations'!$A$1:$L$2336,8,FALSE)</f>
        <v>No</v>
      </c>
      <c r="J2129" t="str">
        <f>VLOOKUP(A2129,'Medical Examinations'!$A$1:$L$2336,11,FALSE)</f>
        <v>Obesity</v>
      </c>
      <c r="K2129" t="str">
        <f>VLOOKUP(A2129,'Medical Examinations'!$A$1:$L$2336,12,FALSE)</f>
        <v>Normal</v>
      </c>
      <c r="L2129" t="str">
        <f>VLOOKUP(A2129,'Hospitalisation Details'!$A$1:$M$2344,12,FALSE)</f>
        <v>26-09-2003</v>
      </c>
      <c r="M2129">
        <f>VLOOKUP(A2129,'Hospitalisation Details'!$A$1:$M$2344,6,FALSE)</f>
        <v>2136.88</v>
      </c>
      <c r="N2129" t="str">
        <f>VLOOKUP(A2129,'Hospitalisation Details'!$A$1:$M$2344,7,FALSE)</f>
        <v>tier - 2</v>
      </c>
      <c r="O2129" t="str">
        <f>VLOOKUP(A2129,'Hospitalisation Details'!$A$1:$M$2344,8,FALSE)</f>
        <v>tier - 2</v>
      </c>
      <c r="P2129" t="str">
        <f>VLOOKUP(A2129,'Hospitalisation Details'!$A$1:$M$2344,9,FALSE)</f>
        <v>R1012</v>
      </c>
      <c r="Q2129">
        <f>VLOOKUP(A2129,'Hospitalisation Details'!$A$1:$M$2344,13,FALSE)</f>
        <v>19</v>
      </c>
    </row>
    <row r="2130" spans="1:17" ht="15.5" x14ac:dyDescent="0.35">
      <c r="A2130" s="21" t="s">
        <v>234</v>
      </c>
      <c r="B2130" t="str">
        <f>VLOOKUP('Customer Names'!A2130,'Customer Names'!$A$2:$C$2336,3,FALSE)</f>
        <v xml:space="preserve">  Catherine C</v>
      </c>
      <c r="C2130">
        <f>VLOOKUP(A2130,'Medical Examinations'!$A$1:$L$2336,2, FALSE)</f>
        <v>35.15</v>
      </c>
      <c r="D2130">
        <f>VLOOKUP(A2130,'Medical Examinations'!$A$1:$L$2336,3,FALSE)</f>
        <v>5.47</v>
      </c>
      <c r="E2130" t="str">
        <f>VLOOKUP(A2130,'Medical Examinations'!$A$1:$L$2336,4,FALSE)</f>
        <v>No</v>
      </c>
      <c r="F2130" t="str">
        <f>VLOOKUP(A2130,'Medical Examinations'!$A$1:$L$2336,5,FALSE)</f>
        <v>No</v>
      </c>
      <c r="G2130" t="str">
        <f>VLOOKUP(A2130,'Medical Examinations'!$A$1:$L$2336,6,FALSE)</f>
        <v>Yes</v>
      </c>
      <c r="H2130" s="25">
        <f>VLOOKUP(A2130,'Medical Examinations'!$A$1:$L$2336,7,FALSE)</f>
        <v>1</v>
      </c>
      <c r="I2130" t="str">
        <f>VLOOKUP(A2130,'Medical Examinations'!$A$1:$L$2336,8,FALSE)</f>
        <v>No</v>
      </c>
      <c r="J2130" t="str">
        <f>VLOOKUP(A2130,'Medical Examinations'!$A$1:$L$2336,11,FALSE)</f>
        <v>Obesity</v>
      </c>
      <c r="K2130" t="str">
        <f>VLOOKUP(A2130,'Medical Examinations'!$A$1:$L$2336,12,FALSE)</f>
        <v>Normal</v>
      </c>
      <c r="L2130" t="str">
        <f>VLOOKUP(A2130,'Hospitalisation Details'!$A$1:$M$2344,12,FALSE)</f>
        <v>01-09-2003</v>
      </c>
      <c r="M2130">
        <f>VLOOKUP(A2130,'Hospitalisation Details'!$A$1:$M$2344,6,FALSE)</f>
        <v>2134.9</v>
      </c>
      <c r="N2130" t="str">
        <f>VLOOKUP(A2130,'Hospitalisation Details'!$A$1:$M$2344,7,FALSE)</f>
        <v>tier - 2</v>
      </c>
      <c r="O2130" t="str">
        <f>VLOOKUP(A2130,'Hospitalisation Details'!$A$1:$M$2344,8,FALSE)</f>
        <v>tier - 3</v>
      </c>
      <c r="P2130" t="str">
        <f>VLOOKUP(A2130,'Hospitalisation Details'!$A$1:$M$2344,9,FALSE)</f>
        <v>R1012</v>
      </c>
      <c r="Q2130">
        <f>VLOOKUP(A2130,'Hospitalisation Details'!$A$1:$M$2344,13,FALSE)</f>
        <v>19</v>
      </c>
    </row>
    <row r="2131" spans="1:17" ht="15.5" x14ac:dyDescent="0.35">
      <c r="A2131" s="21" t="s">
        <v>233</v>
      </c>
      <c r="B2131" t="str">
        <f>VLOOKUP('Customer Names'!A2131,'Customer Names'!$A$2:$C$2336,3,FALSE)</f>
        <v xml:space="preserve">  Paula</v>
      </c>
      <c r="C2131">
        <f>VLOOKUP(A2131,'Medical Examinations'!$A$1:$L$2336,2, FALSE)</f>
        <v>32.11</v>
      </c>
      <c r="D2131">
        <f>VLOOKUP(A2131,'Medical Examinations'!$A$1:$L$2336,3,FALSE)</f>
        <v>4.43</v>
      </c>
      <c r="E2131" t="str">
        <f>VLOOKUP(A2131,'Medical Examinations'!$A$1:$L$2336,4,FALSE)</f>
        <v>No</v>
      </c>
      <c r="F2131" t="str">
        <f>VLOOKUP(A2131,'Medical Examinations'!$A$1:$L$2336,5,FALSE)</f>
        <v>No</v>
      </c>
      <c r="G2131" t="str">
        <f>VLOOKUP(A2131,'Medical Examinations'!$A$1:$L$2336,6,FALSE)</f>
        <v>Yes</v>
      </c>
      <c r="H2131" s="25">
        <f>VLOOKUP(A2131,'Medical Examinations'!$A$1:$L$2336,7,FALSE)</f>
        <v>1</v>
      </c>
      <c r="I2131" t="str">
        <f>VLOOKUP(A2131,'Medical Examinations'!$A$1:$L$2336,8,FALSE)</f>
        <v>No</v>
      </c>
      <c r="J2131" t="str">
        <f>VLOOKUP(A2131,'Medical Examinations'!$A$1:$L$2336,11,FALSE)</f>
        <v>Obesity</v>
      </c>
      <c r="K2131" t="str">
        <f>VLOOKUP(A2131,'Medical Examinations'!$A$1:$L$2336,12,FALSE)</f>
        <v>Normal</v>
      </c>
      <c r="L2131" t="str">
        <f>VLOOKUP(A2131,'Hospitalisation Details'!$A$1:$M$2344,12,FALSE)</f>
        <v>22-12-2003</v>
      </c>
      <c r="M2131">
        <f>VLOOKUP(A2131,'Hospitalisation Details'!$A$1:$M$2344,6,FALSE)</f>
        <v>2130.6799999999998</v>
      </c>
      <c r="N2131" t="str">
        <f>VLOOKUP(A2131,'Hospitalisation Details'!$A$1:$M$2344,7,FALSE)</f>
        <v>tier - 2</v>
      </c>
      <c r="O2131" t="str">
        <f>VLOOKUP(A2131,'Hospitalisation Details'!$A$1:$M$2344,8,FALSE)</f>
        <v>tier - 3</v>
      </c>
      <c r="P2131" t="str">
        <f>VLOOKUP(A2131,'Hospitalisation Details'!$A$1:$M$2344,9,FALSE)</f>
        <v>R1012</v>
      </c>
      <c r="Q2131">
        <f>VLOOKUP(A2131,'Hospitalisation Details'!$A$1:$M$2344,13,FALSE)</f>
        <v>19</v>
      </c>
    </row>
    <row r="2132" spans="1:17" ht="15.5" x14ac:dyDescent="0.35">
      <c r="A2132" s="21" t="s">
        <v>232</v>
      </c>
      <c r="B2132" t="str">
        <f>VLOOKUP('Customer Names'!A2132,'Customer Names'!$A$2:$C$2336,3,FALSE)</f>
        <v xml:space="preserve">  Evan</v>
      </c>
      <c r="C2132">
        <f>VLOOKUP(A2132,'Medical Examinations'!$A$1:$L$2336,2, FALSE)</f>
        <v>30.495000000000001</v>
      </c>
      <c r="D2132">
        <f>VLOOKUP(A2132,'Medical Examinations'!$A$1:$L$2336,3,FALSE)</f>
        <v>4.95</v>
      </c>
      <c r="E2132" t="str">
        <f>VLOOKUP(A2132,'Medical Examinations'!$A$1:$L$2336,4,FALSE)</f>
        <v>No</v>
      </c>
      <c r="F2132" t="str">
        <f>VLOOKUP(A2132,'Medical Examinations'!$A$1:$L$2336,5,FALSE)</f>
        <v>No</v>
      </c>
      <c r="G2132" t="str">
        <f>VLOOKUP(A2132,'Medical Examinations'!$A$1:$L$2336,6,FALSE)</f>
        <v>Yes</v>
      </c>
      <c r="H2132" s="25">
        <f>VLOOKUP(A2132,'Medical Examinations'!$A$1:$L$2336,7,FALSE)</f>
        <v>1</v>
      </c>
      <c r="I2132" t="str">
        <f>VLOOKUP(A2132,'Medical Examinations'!$A$1:$L$2336,8,FALSE)</f>
        <v>No</v>
      </c>
      <c r="J2132" t="str">
        <f>VLOOKUP(A2132,'Medical Examinations'!$A$1:$L$2336,11,FALSE)</f>
        <v>Obesity</v>
      </c>
      <c r="K2132" t="str">
        <f>VLOOKUP(A2132,'Medical Examinations'!$A$1:$L$2336,12,FALSE)</f>
        <v>Normal</v>
      </c>
      <c r="L2132" t="str">
        <f>VLOOKUP(A2132,'Hospitalisation Details'!$A$1:$M$2344,12,FALSE)</f>
        <v>30-08-2003</v>
      </c>
      <c r="M2132">
        <f>VLOOKUP(A2132,'Hospitalisation Details'!$A$1:$M$2344,6,FALSE)</f>
        <v>2128.4299999999998</v>
      </c>
      <c r="N2132" t="str">
        <f>VLOOKUP(A2132,'Hospitalisation Details'!$A$1:$M$2344,7,FALSE)</f>
        <v>tier - 2</v>
      </c>
      <c r="O2132" t="str">
        <f>VLOOKUP(A2132,'Hospitalisation Details'!$A$1:$M$2344,8,FALSE)</f>
        <v>tier - 1</v>
      </c>
      <c r="P2132" t="str">
        <f>VLOOKUP(A2132,'Hospitalisation Details'!$A$1:$M$2344,9,FALSE)</f>
        <v>R1012</v>
      </c>
      <c r="Q2132">
        <f>VLOOKUP(A2132,'Hospitalisation Details'!$A$1:$M$2344,13,FALSE)</f>
        <v>19</v>
      </c>
    </row>
    <row r="2133" spans="1:17" ht="15.5" x14ac:dyDescent="0.35">
      <c r="A2133" s="21" t="s">
        <v>231</v>
      </c>
      <c r="B2133" t="str">
        <f>VLOOKUP('Customer Names'!A2133,'Customer Names'!$A$2:$C$2336,3,FALSE)</f>
        <v xml:space="preserve">  Nathan J</v>
      </c>
      <c r="C2133">
        <f>VLOOKUP(A2133,'Medical Examinations'!$A$1:$L$2336,2, FALSE)</f>
        <v>29.24</v>
      </c>
      <c r="D2133">
        <f>VLOOKUP(A2133,'Medical Examinations'!$A$1:$L$2336,3,FALSE)</f>
        <v>4.04</v>
      </c>
      <c r="E2133" t="str">
        <f>VLOOKUP(A2133,'Medical Examinations'!$A$1:$L$2336,4,FALSE)</f>
        <v>No</v>
      </c>
      <c r="F2133" t="str">
        <f>VLOOKUP(A2133,'Medical Examinations'!$A$1:$L$2336,5,FALSE)</f>
        <v>yes</v>
      </c>
      <c r="G2133" t="str">
        <f>VLOOKUP(A2133,'Medical Examinations'!$A$1:$L$2336,6,FALSE)</f>
        <v>No</v>
      </c>
      <c r="H2133" s="25">
        <f>VLOOKUP(A2133,'Medical Examinations'!$A$1:$L$2336,7,FALSE)</f>
        <v>1</v>
      </c>
      <c r="I2133" t="str">
        <f>VLOOKUP(A2133,'Medical Examinations'!$A$1:$L$2336,8,FALSE)</f>
        <v>No</v>
      </c>
      <c r="J2133" t="str">
        <f>VLOOKUP(A2133,'Medical Examinations'!$A$1:$L$2336,11,FALSE)</f>
        <v>Over Weight</v>
      </c>
      <c r="K2133" t="str">
        <f>VLOOKUP(A2133,'Medical Examinations'!$A$1:$L$2336,12,FALSE)</f>
        <v>Normal</v>
      </c>
      <c r="L2133" t="str">
        <f>VLOOKUP(A2133,'Hospitalisation Details'!$A$1:$M$2344,12,FALSE)</f>
        <v>04-11-2004</v>
      </c>
      <c r="M2133">
        <f>VLOOKUP(A2133,'Hospitalisation Details'!$A$1:$M$2344,6,FALSE)</f>
        <v>2118.61</v>
      </c>
      <c r="N2133" t="str">
        <f>VLOOKUP(A2133,'Hospitalisation Details'!$A$1:$M$2344,7,FALSE)</f>
        <v>tier - 2</v>
      </c>
      <c r="O2133" t="str">
        <f>VLOOKUP(A2133,'Hospitalisation Details'!$A$1:$M$2344,8,FALSE)</f>
        <v>tier - 1</v>
      </c>
      <c r="P2133" t="str">
        <f>VLOOKUP(A2133,'Hospitalisation Details'!$A$1:$M$2344,9,FALSE)</f>
        <v>R1012</v>
      </c>
      <c r="Q2133">
        <f>VLOOKUP(A2133,'Hospitalisation Details'!$A$1:$M$2344,13,FALSE)</f>
        <v>18</v>
      </c>
    </row>
    <row r="2134" spans="1:17" ht="15.5" x14ac:dyDescent="0.35">
      <c r="A2134" s="21" t="s">
        <v>230</v>
      </c>
      <c r="B2134" t="str">
        <f>VLOOKUP('Customer Names'!A2134,'Customer Names'!$A$2:$C$2336,3,FALSE)</f>
        <v xml:space="preserve">  Ashley M</v>
      </c>
      <c r="C2134">
        <f>VLOOKUP(A2134,'Medical Examinations'!$A$1:$L$2336,2, FALSE)</f>
        <v>22.515000000000001</v>
      </c>
      <c r="D2134">
        <f>VLOOKUP(A2134,'Medical Examinations'!$A$1:$L$2336,3,FALSE)</f>
        <v>5.93</v>
      </c>
      <c r="E2134" t="str">
        <f>VLOOKUP(A2134,'Medical Examinations'!$A$1:$L$2336,4,FALSE)</f>
        <v>No</v>
      </c>
      <c r="F2134" t="str">
        <f>VLOOKUP(A2134,'Medical Examinations'!$A$1:$L$2336,5,FALSE)</f>
        <v>No</v>
      </c>
      <c r="G2134" t="str">
        <f>VLOOKUP(A2134,'Medical Examinations'!$A$1:$L$2336,6,FALSE)</f>
        <v>Yes</v>
      </c>
      <c r="H2134" s="25">
        <f>VLOOKUP(A2134,'Medical Examinations'!$A$1:$L$2336,7,FALSE)</f>
        <v>1</v>
      </c>
      <c r="I2134" t="str">
        <f>VLOOKUP(A2134,'Medical Examinations'!$A$1:$L$2336,8,FALSE)</f>
        <v>No</v>
      </c>
      <c r="J2134" t="str">
        <f>VLOOKUP(A2134,'Medical Examinations'!$A$1:$L$2336,11,FALSE)</f>
        <v>Normal Weight</v>
      </c>
      <c r="K2134" t="str">
        <f>VLOOKUP(A2134,'Medical Examinations'!$A$1:$L$2336,12,FALSE)</f>
        <v>Prediabetes</v>
      </c>
      <c r="L2134" t="str">
        <f>VLOOKUP(A2134,'Hospitalisation Details'!$A$1:$M$2344,12,FALSE)</f>
        <v>30-09-2003</v>
      </c>
      <c r="M2134">
        <f>VLOOKUP(A2134,'Hospitalisation Details'!$A$1:$M$2344,6,FALSE)</f>
        <v>2117.34</v>
      </c>
      <c r="N2134" t="str">
        <f>VLOOKUP(A2134,'Hospitalisation Details'!$A$1:$M$2344,7,FALSE)</f>
        <v>tier - 2</v>
      </c>
      <c r="O2134" t="str">
        <f>VLOOKUP(A2134,'Hospitalisation Details'!$A$1:$M$2344,8,FALSE)</f>
        <v>tier - 3</v>
      </c>
      <c r="P2134" t="str">
        <f>VLOOKUP(A2134,'Hospitalisation Details'!$A$1:$M$2344,9,FALSE)</f>
        <v>R1012</v>
      </c>
      <c r="Q2134">
        <f>VLOOKUP(A2134,'Hospitalisation Details'!$A$1:$M$2344,13,FALSE)</f>
        <v>19</v>
      </c>
    </row>
    <row r="2135" spans="1:17" ht="15.5" x14ac:dyDescent="0.35">
      <c r="A2135" s="21" t="s">
        <v>229</v>
      </c>
      <c r="B2135" t="str">
        <f>VLOOKUP('Customer Names'!A2135,'Customer Names'!$A$2:$C$2336,3,FALSE)</f>
        <v xml:space="preserve">  Jason</v>
      </c>
      <c r="C2135">
        <f>VLOOKUP(A2135,'Medical Examinations'!$A$1:$L$2336,2, FALSE)</f>
        <v>15.65</v>
      </c>
      <c r="D2135">
        <f>VLOOKUP(A2135,'Medical Examinations'!$A$1:$L$2336,3,FALSE)</f>
        <v>4.2300000000000004</v>
      </c>
      <c r="E2135" t="str">
        <f>VLOOKUP(A2135,'Medical Examinations'!$A$1:$L$2336,4,FALSE)</f>
        <v>No</v>
      </c>
      <c r="F2135" t="str">
        <f>VLOOKUP(A2135,'Medical Examinations'!$A$1:$L$2336,5,FALSE)</f>
        <v>No</v>
      </c>
      <c r="G2135" t="str">
        <f>VLOOKUP(A2135,'Medical Examinations'!$A$1:$L$2336,6,FALSE)</f>
        <v>No</v>
      </c>
      <c r="H2135" s="25">
        <f>VLOOKUP(A2135,'Medical Examinations'!$A$1:$L$2336,7,FALSE)</f>
        <v>0</v>
      </c>
      <c r="I2135" t="str">
        <f>VLOOKUP(A2135,'Medical Examinations'!$A$1:$L$2336,8,FALSE)</f>
        <v>No</v>
      </c>
      <c r="J2135" t="str">
        <f>VLOOKUP(A2135,'Medical Examinations'!$A$1:$L$2336,11,FALSE)</f>
        <v>Underweight</v>
      </c>
      <c r="K2135" t="str">
        <f>VLOOKUP(A2135,'Medical Examinations'!$A$1:$L$2336,12,FALSE)</f>
        <v>Normal</v>
      </c>
      <c r="L2135" t="str">
        <f>VLOOKUP(A2135,'Hospitalisation Details'!$A$1:$M$2344,12,FALSE)</f>
        <v>21-07-1989</v>
      </c>
      <c r="M2135">
        <f>VLOOKUP(A2135,'Hospitalisation Details'!$A$1:$M$2344,6,FALSE)</f>
        <v>2106.2600000000002</v>
      </c>
      <c r="N2135" t="str">
        <f>VLOOKUP(A2135,'Hospitalisation Details'!$A$1:$M$2344,7,FALSE)</f>
        <v>tier - 2</v>
      </c>
      <c r="O2135" t="str">
        <f>VLOOKUP(A2135,'Hospitalisation Details'!$A$1:$M$2344,8,FALSE)</f>
        <v>tier - 2</v>
      </c>
      <c r="P2135" t="str">
        <f>VLOOKUP(A2135,'Hospitalisation Details'!$A$1:$M$2344,9,FALSE)</f>
        <v>R1013</v>
      </c>
      <c r="Q2135">
        <f>VLOOKUP(A2135,'Hospitalisation Details'!$A$1:$M$2344,13,FALSE)</f>
        <v>34</v>
      </c>
    </row>
    <row r="2136" spans="1:17" ht="15.5" x14ac:dyDescent="0.35">
      <c r="A2136" s="21" t="s">
        <v>228</v>
      </c>
      <c r="B2136" t="str">
        <f>VLOOKUP('Customer Names'!A2136,'Customer Names'!$A$2:$C$2336,3,FALSE)</f>
        <v xml:space="preserve">  Marshall</v>
      </c>
      <c r="C2136">
        <f>VLOOKUP(A2136,'Medical Examinations'!$A$1:$L$2336,2, FALSE)</f>
        <v>27.36</v>
      </c>
      <c r="D2136">
        <f>VLOOKUP(A2136,'Medical Examinations'!$A$1:$L$2336,3,FALSE)</f>
        <v>5.59</v>
      </c>
      <c r="E2136" t="str">
        <f>VLOOKUP(A2136,'Medical Examinations'!$A$1:$L$2336,4,FALSE)</f>
        <v>yes</v>
      </c>
      <c r="F2136" t="str">
        <f>VLOOKUP(A2136,'Medical Examinations'!$A$1:$L$2336,5,FALSE)</f>
        <v>No</v>
      </c>
      <c r="G2136" t="str">
        <f>VLOOKUP(A2136,'Medical Examinations'!$A$1:$L$2336,6,FALSE)</f>
        <v>No</v>
      </c>
      <c r="H2136" s="25">
        <f>VLOOKUP(A2136,'Medical Examinations'!$A$1:$L$2336,7,FALSE)</f>
        <v>0</v>
      </c>
      <c r="I2136" t="str">
        <f>VLOOKUP(A2136,'Medical Examinations'!$A$1:$L$2336,8,FALSE)</f>
        <v>No</v>
      </c>
      <c r="J2136" t="str">
        <f>VLOOKUP(A2136,'Medical Examinations'!$A$1:$L$2336,11,FALSE)</f>
        <v>Over Weight</v>
      </c>
      <c r="K2136" t="str">
        <f>VLOOKUP(A2136,'Medical Examinations'!$A$1:$L$2336,12,FALSE)</f>
        <v>Normal</v>
      </c>
      <c r="L2136" t="str">
        <f>VLOOKUP(A2136,'Hospitalisation Details'!$A$1:$M$2344,12,FALSE)</f>
        <v>28-11-2001</v>
      </c>
      <c r="M2136">
        <f>VLOOKUP(A2136,'Hospitalisation Details'!$A$1:$M$2344,6,FALSE)</f>
        <v>2104.11</v>
      </c>
      <c r="N2136" t="str">
        <f>VLOOKUP(A2136,'Hospitalisation Details'!$A$1:$M$2344,7,FALSE)</f>
        <v>tier - 2</v>
      </c>
      <c r="O2136" t="str">
        <f>VLOOKUP(A2136,'Hospitalisation Details'!$A$1:$M$2344,8,FALSE)</f>
        <v>tier - 1</v>
      </c>
      <c r="P2136" t="str">
        <f>VLOOKUP(A2136,'Hospitalisation Details'!$A$1:$M$2344,9,FALSE)</f>
        <v>R1016</v>
      </c>
      <c r="Q2136">
        <f>VLOOKUP(A2136,'Hospitalisation Details'!$A$1:$M$2344,13,FALSE)</f>
        <v>21</v>
      </c>
    </row>
    <row r="2137" spans="1:17" ht="15.5" x14ac:dyDescent="0.35">
      <c r="A2137" s="21" t="s">
        <v>227</v>
      </c>
      <c r="B2137" t="str">
        <f>VLOOKUP('Customer Names'!A2137,'Customer Names'!$A$2:$C$2336,3,FALSE)</f>
        <v xml:space="preserve">  Lavar</v>
      </c>
      <c r="C2137">
        <f>VLOOKUP(A2137,'Medical Examinations'!$A$1:$L$2336,2, FALSE)</f>
        <v>22.3</v>
      </c>
      <c r="D2137">
        <f>VLOOKUP(A2137,'Medical Examinations'!$A$1:$L$2336,3,FALSE)</f>
        <v>4.8899999999999997</v>
      </c>
      <c r="E2137" t="str">
        <f>VLOOKUP(A2137,'Medical Examinations'!$A$1:$L$2336,4,FALSE)</f>
        <v>yes</v>
      </c>
      <c r="F2137" t="str">
        <f>VLOOKUP(A2137,'Medical Examinations'!$A$1:$L$2336,5,FALSE)</f>
        <v>No</v>
      </c>
      <c r="G2137" t="str">
        <f>VLOOKUP(A2137,'Medical Examinations'!$A$1:$L$2336,6,FALSE)</f>
        <v>No</v>
      </c>
      <c r="H2137" s="25">
        <f>VLOOKUP(A2137,'Medical Examinations'!$A$1:$L$2336,7,FALSE)</f>
        <v>0</v>
      </c>
      <c r="I2137" t="str">
        <f>VLOOKUP(A2137,'Medical Examinations'!$A$1:$L$2336,8,FALSE)</f>
        <v>No</v>
      </c>
      <c r="J2137" t="str">
        <f>VLOOKUP(A2137,'Medical Examinations'!$A$1:$L$2336,11,FALSE)</f>
        <v>Normal Weight</v>
      </c>
      <c r="K2137" t="str">
        <f>VLOOKUP(A2137,'Medical Examinations'!$A$1:$L$2336,12,FALSE)</f>
        <v>Normal</v>
      </c>
      <c r="L2137" t="str">
        <f>VLOOKUP(A2137,'Hospitalisation Details'!$A$1:$M$2344,12,FALSE)</f>
        <v>22-06-2001</v>
      </c>
      <c r="M2137">
        <f>VLOOKUP(A2137,'Hospitalisation Details'!$A$1:$M$2344,6,FALSE)</f>
        <v>2103.08</v>
      </c>
      <c r="N2137" t="str">
        <f>VLOOKUP(A2137,'Hospitalisation Details'!$A$1:$M$2344,7,FALSE)</f>
        <v>tier - 3</v>
      </c>
      <c r="O2137" t="str">
        <f>VLOOKUP(A2137,'Hospitalisation Details'!$A$1:$M$2344,8,FALSE)</f>
        <v>tier - 2</v>
      </c>
      <c r="P2137" t="str">
        <f>VLOOKUP(A2137,'Hospitalisation Details'!$A$1:$M$2344,9,FALSE)</f>
        <v>R1011</v>
      </c>
      <c r="Q2137">
        <f>VLOOKUP(A2137,'Hospitalisation Details'!$A$1:$M$2344,13,FALSE)</f>
        <v>22</v>
      </c>
    </row>
    <row r="2138" spans="1:17" ht="15.5" x14ac:dyDescent="0.35">
      <c r="A2138" s="21" t="s">
        <v>226</v>
      </c>
      <c r="B2138" t="str">
        <f>VLOOKUP('Customer Names'!A2138,'Customer Names'!$A$2:$C$2336,3,FALSE)</f>
        <v xml:space="preserve">  Charlie T</v>
      </c>
      <c r="C2138">
        <f>VLOOKUP(A2138,'Medical Examinations'!$A$1:$L$2336,2, FALSE)</f>
        <v>26.03</v>
      </c>
      <c r="D2138">
        <f>VLOOKUP(A2138,'Medical Examinations'!$A$1:$L$2336,3,FALSE)</f>
        <v>5.81</v>
      </c>
      <c r="E2138" t="str">
        <f>VLOOKUP(A2138,'Medical Examinations'!$A$1:$L$2336,4,FALSE)</f>
        <v>yes</v>
      </c>
      <c r="F2138" t="str">
        <f>VLOOKUP(A2138,'Medical Examinations'!$A$1:$L$2336,5,FALSE)</f>
        <v>No</v>
      </c>
      <c r="G2138" t="str">
        <f>VLOOKUP(A2138,'Medical Examinations'!$A$1:$L$2336,6,FALSE)</f>
        <v>No</v>
      </c>
      <c r="H2138" s="25">
        <f>VLOOKUP(A2138,'Medical Examinations'!$A$1:$L$2336,7,FALSE)</f>
        <v>0</v>
      </c>
      <c r="I2138" t="str">
        <f>VLOOKUP(A2138,'Medical Examinations'!$A$1:$L$2336,8,FALSE)</f>
        <v>No</v>
      </c>
      <c r="J2138" t="str">
        <f>VLOOKUP(A2138,'Medical Examinations'!$A$1:$L$2336,11,FALSE)</f>
        <v>Over Weight</v>
      </c>
      <c r="K2138" t="str">
        <f>VLOOKUP(A2138,'Medical Examinations'!$A$1:$L$2336,12,FALSE)</f>
        <v>Prediabetes</v>
      </c>
      <c r="L2138" t="str">
        <f>VLOOKUP(A2138,'Hospitalisation Details'!$A$1:$M$2344,12,FALSE)</f>
        <v>14-08-2001</v>
      </c>
      <c r="M2138">
        <f>VLOOKUP(A2138,'Hospitalisation Details'!$A$1:$M$2344,6,FALSE)</f>
        <v>2102.2600000000002</v>
      </c>
      <c r="N2138" t="str">
        <f>VLOOKUP(A2138,'Hospitalisation Details'!$A$1:$M$2344,7,FALSE)</f>
        <v>tier - 3</v>
      </c>
      <c r="O2138" t="str">
        <f>VLOOKUP(A2138,'Hospitalisation Details'!$A$1:$M$2344,8,FALSE)</f>
        <v>tier - 2</v>
      </c>
      <c r="P2138" t="str">
        <f>VLOOKUP(A2138,'Hospitalisation Details'!$A$1:$M$2344,9,FALSE)</f>
        <v>R1019</v>
      </c>
      <c r="Q2138">
        <f>VLOOKUP(A2138,'Hospitalisation Details'!$A$1:$M$2344,13,FALSE)</f>
        <v>21</v>
      </c>
    </row>
    <row r="2139" spans="1:17" ht="15.5" x14ac:dyDescent="0.35">
      <c r="A2139" s="21" t="s">
        <v>225</v>
      </c>
      <c r="B2139" t="str">
        <f>VLOOKUP('Customer Names'!A2139,'Customer Names'!$A$2:$C$2336,3,FALSE)</f>
        <v xml:space="preserve">  Lauren</v>
      </c>
      <c r="C2139">
        <f>VLOOKUP(A2139,'Medical Examinations'!$A$1:$L$2336,2, FALSE)</f>
        <v>27.74</v>
      </c>
      <c r="D2139">
        <f>VLOOKUP(A2139,'Medical Examinations'!$A$1:$L$2336,3,FALSE)</f>
        <v>4.29</v>
      </c>
      <c r="E2139" t="str">
        <f>VLOOKUP(A2139,'Medical Examinations'!$A$1:$L$2336,4,FALSE)</f>
        <v>No</v>
      </c>
      <c r="F2139" t="str">
        <f>VLOOKUP(A2139,'Medical Examinations'!$A$1:$L$2336,5,FALSE)</f>
        <v>yes</v>
      </c>
      <c r="G2139" t="str">
        <f>VLOOKUP(A2139,'Medical Examinations'!$A$1:$L$2336,6,FALSE)</f>
        <v>No</v>
      </c>
      <c r="H2139" s="25">
        <f>VLOOKUP(A2139,'Medical Examinations'!$A$1:$L$2336,7,FALSE)</f>
        <v>1</v>
      </c>
      <c r="I2139" t="str">
        <f>VLOOKUP(A2139,'Medical Examinations'!$A$1:$L$2336,8,FALSE)</f>
        <v>No</v>
      </c>
      <c r="J2139" t="str">
        <f>VLOOKUP(A2139,'Medical Examinations'!$A$1:$L$2336,11,FALSE)</f>
        <v>Over Weight</v>
      </c>
      <c r="K2139" t="str">
        <f>VLOOKUP(A2139,'Medical Examinations'!$A$1:$L$2336,12,FALSE)</f>
        <v>Normal</v>
      </c>
      <c r="L2139" t="str">
        <f>VLOOKUP(A2139,'Hospitalisation Details'!$A$1:$M$2344,12,FALSE)</f>
        <v>12-06-2004</v>
      </c>
      <c r="M2139">
        <f>VLOOKUP(A2139,'Hospitalisation Details'!$A$1:$M$2344,6,FALSE)</f>
        <v>2094.1</v>
      </c>
      <c r="N2139" t="str">
        <f>VLOOKUP(A2139,'Hospitalisation Details'!$A$1:$M$2344,7,FALSE)</f>
        <v>tier - 3</v>
      </c>
      <c r="O2139" t="str">
        <f>VLOOKUP(A2139,'Hospitalisation Details'!$A$1:$M$2344,8,FALSE)</f>
        <v>tier - 2</v>
      </c>
      <c r="P2139" t="str">
        <f>VLOOKUP(A2139,'Hospitalisation Details'!$A$1:$M$2344,9,FALSE)</f>
        <v>R1025</v>
      </c>
      <c r="Q2139">
        <f>VLOOKUP(A2139,'Hospitalisation Details'!$A$1:$M$2344,13,FALSE)</f>
        <v>19</v>
      </c>
    </row>
    <row r="2140" spans="1:17" ht="15.5" x14ac:dyDescent="0.35">
      <c r="A2140" s="21" t="s">
        <v>224</v>
      </c>
      <c r="B2140" t="str">
        <f>VLOOKUP('Customer Names'!A2140,'Customer Names'!$A$2:$C$2336,3,FALSE)</f>
        <v xml:space="preserve">  Arthur</v>
      </c>
      <c r="C2140">
        <f>VLOOKUP(A2140,'Medical Examinations'!$A$1:$L$2336,2, FALSE)</f>
        <v>32.11</v>
      </c>
      <c r="D2140">
        <f>VLOOKUP(A2140,'Medical Examinations'!$A$1:$L$2336,3,FALSE)</f>
        <v>4.03</v>
      </c>
      <c r="E2140" t="str">
        <f>VLOOKUP(A2140,'Medical Examinations'!$A$1:$L$2336,4,FALSE)</f>
        <v>yes</v>
      </c>
      <c r="F2140" t="str">
        <f>VLOOKUP(A2140,'Medical Examinations'!$A$1:$L$2336,5,FALSE)</f>
        <v>yes</v>
      </c>
      <c r="G2140" t="str">
        <f>VLOOKUP(A2140,'Medical Examinations'!$A$1:$L$2336,6,FALSE)</f>
        <v>No</v>
      </c>
      <c r="H2140" s="25">
        <f>VLOOKUP(A2140,'Medical Examinations'!$A$1:$L$2336,7,FALSE)</f>
        <v>2</v>
      </c>
      <c r="I2140" t="str">
        <f>VLOOKUP(A2140,'Medical Examinations'!$A$1:$L$2336,8,FALSE)</f>
        <v>No</v>
      </c>
      <c r="J2140" t="str">
        <f>VLOOKUP(A2140,'Medical Examinations'!$A$1:$L$2336,11,FALSE)</f>
        <v>Obesity</v>
      </c>
      <c r="K2140" t="str">
        <f>VLOOKUP(A2140,'Medical Examinations'!$A$1:$L$2336,12,FALSE)</f>
        <v>Normal</v>
      </c>
      <c r="L2140" t="str">
        <f>VLOOKUP(A2140,'Hospitalisation Details'!$A$1:$M$2344,12,FALSE)</f>
        <v>26-07-2000</v>
      </c>
      <c r="M2140">
        <f>VLOOKUP(A2140,'Hospitalisation Details'!$A$1:$M$2344,6,FALSE)</f>
        <v>2055.3200000000002</v>
      </c>
      <c r="N2140" t="str">
        <f>VLOOKUP(A2140,'Hospitalisation Details'!$A$1:$M$2344,7,FALSE)</f>
        <v>tier - 3</v>
      </c>
      <c r="O2140" t="str">
        <f>VLOOKUP(A2140,'Hospitalisation Details'!$A$1:$M$2344,8,FALSE)</f>
        <v>tier - 3</v>
      </c>
      <c r="P2140" t="str">
        <f>VLOOKUP(A2140,'Hospitalisation Details'!$A$1:$M$2344,9,FALSE)</f>
        <v>R1012</v>
      </c>
      <c r="Q2140">
        <f>VLOOKUP(A2140,'Hospitalisation Details'!$A$1:$M$2344,13,FALSE)</f>
        <v>23</v>
      </c>
    </row>
    <row r="2141" spans="1:17" ht="15.5" x14ac:dyDescent="0.35">
      <c r="A2141" s="21" t="s">
        <v>223</v>
      </c>
      <c r="B2141" t="str">
        <f>VLOOKUP('Customer Names'!A2141,'Customer Names'!$A$2:$C$2336,3,FALSE)</f>
        <v xml:space="preserve">  Thomas</v>
      </c>
      <c r="C2141">
        <f>VLOOKUP(A2141,'Medical Examinations'!$A$1:$L$2336,2, FALSE)</f>
        <v>25.175000000000001</v>
      </c>
      <c r="D2141">
        <f>VLOOKUP(A2141,'Medical Examinations'!$A$1:$L$2336,3,FALSE)</f>
        <v>6.29</v>
      </c>
      <c r="E2141" t="str">
        <f>VLOOKUP(A2141,'Medical Examinations'!$A$1:$L$2336,4,FALSE)</f>
        <v>yes</v>
      </c>
      <c r="F2141" t="str">
        <f>VLOOKUP(A2141,'Medical Examinations'!$A$1:$L$2336,5,FALSE)</f>
        <v>yes</v>
      </c>
      <c r="G2141" t="str">
        <f>VLOOKUP(A2141,'Medical Examinations'!$A$1:$L$2336,6,FALSE)</f>
        <v>No</v>
      </c>
      <c r="H2141" s="25">
        <f>VLOOKUP(A2141,'Medical Examinations'!$A$1:$L$2336,7,FALSE)</f>
        <v>2</v>
      </c>
      <c r="I2141" t="str">
        <f>VLOOKUP(A2141,'Medical Examinations'!$A$1:$L$2336,8,FALSE)</f>
        <v>No</v>
      </c>
      <c r="J2141" t="str">
        <f>VLOOKUP(A2141,'Medical Examinations'!$A$1:$L$2336,11,FALSE)</f>
        <v>Over Weight</v>
      </c>
      <c r="K2141" t="str">
        <f>VLOOKUP(A2141,'Medical Examinations'!$A$1:$L$2336,12,FALSE)</f>
        <v>Prediabetes</v>
      </c>
      <c r="L2141" t="str">
        <f>VLOOKUP(A2141,'Hospitalisation Details'!$A$1:$M$2344,12,FALSE)</f>
        <v>02-09-2000</v>
      </c>
      <c r="M2141">
        <f>VLOOKUP(A2141,'Hospitalisation Details'!$A$1:$M$2344,6,FALSE)</f>
        <v>2045.69</v>
      </c>
      <c r="N2141" t="str">
        <f>VLOOKUP(A2141,'Hospitalisation Details'!$A$1:$M$2344,7,FALSE)</f>
        <v>tier - 3</v>
      </c>
      <c r="O2141" t="str">
        <f>VLOOKUP(A2141,'Hospitalisation Details'!$A$1:$M$2344,8,FALSE)</f>
        <v>tier - 3</v>
      </c>
      <c r="P2141" t="str">
        <f>VLOOKUP(A2141,'Hospitalisation Details'!$A$1:$M$2344,9,FALSE)</f>
        <v>R1012</v>
      </c>
      <c r="Q2141">
        <f>VLOOKUP(A2141,'Hospitalisation Details'!$A$1:$M$2344,13,FALSE)</f>
        <v>22</v>
      </c>
    </row>
    <row r="2142" spans="1:17" ht="15.5" x14ac:dyDescent="0.35">
      <c r="A2142" s="21" t="s">
        <v>222</v>
      </c>
      <c r="B2142" t="str">
        <f>VLOOKUP('Customer Names'!A2142,'Customer Names'!$A$2:$C$2336,3,FALSE)</f>
        <v xml:space="preserve">  Jennifer</v>
      </c>
      <c r="C2142">
        <f>VLOOKUP(A2142,'Medical Examinations'!$A$1:$L$2336,2, FALSE)</f>
        <v>39.49</v>
      </c>
      <c r="D2142">
        <f>VLOOKUP(A2142,'Medical Examinations'!$A$1:$L$2336,3,FALSE)</f>
        <v>4.4800000000000004</v>
      </c>
      <c r="E2142" t="str">
        <f>VLOOKUP(A2142,'Medical Examinations'!$A$1:$L$2336,4,FALSE)</f>
        <v>yes</v>
      </c>
      <c r="F2142" t="str">
        <f>VLOOKUP(A2142,'Medical Examinations'!$A$1:$L$2336,5,FALSE)</f>
        <v>No</v>
      </c>
      <c r="G2142" t="str">
        <f>VLOOKUP(A2142,'Medical Examinations'!$A$1:$L$2336,6,FALSE)</f>
        <v>No</v>
      </c>
      <c r="H2142" s="25">
        <f>VLOOKUP(A2142,'Medical Examinations'!$A$1:$L$2336,7,FALSE)</f>
        <v>0</v>
      </c>
      <c r="I2142" t="str">
        <f>VLOOKUP(A2142,'Medical Examinations'!$A$1:$L$2336,8,FALSE)</f>
        <v>No</v>
      </c>
      <c r="J2142" t="str">
        <f>VLOOKUP(A2142,'Medical Examinations'!$A$1:$L$2336,11,FALSE)</f>
        <v>Obesity</v>
      </c>
      <c r="K2142" t="str">
        <f>VLOOKUP(A2142,'Medical Examinations'!$A$1:$L$2336,12,FALSE)</f>
        <v>Normal</v>
      </c>
      <c r="L2142" t="str">
        <f>VLOOKUP(A2142,'Hospitalisation Details'!$A$1:$M$2344,12,FALSE)</f>
        <v>04-08-2001</v>
      </c>
      <c r="M2142">
        <f>VLOOKUP(A2142,'Hospitalisation Details'!$A$1:$M$2344,6,FALSE)</f>
        <v>2026.97</v>
      </c>
      <c r="N2142" t="str">
        <f>VLOOKUP(A2142,'Hospitalisation Details'!$A$1:$M$2344,7,FALSE)</f>
        <v>tier - 3</v>
      </c>
      <c r="O2142" t="str">
        <f>VLOOKUP(A2142,'Hospitalisation Details'!$A$1:$M$2344,8,FALSE)</f>
        <v>tier - 2</v>
      </c>
      <c r="P2142" t="str">
        <f>VLOOKUP(A2142,'Hospitalisation Details'!$A$1:$M$2344,9,FALSE)</f>
        <v>R1013</v>
      </c>
      <c r="Q2142">
        <f>VLOOKUP(A2142,'Hospitalisation Details'!$A$1:$M$2344,13,FALSE)</f>
        <v>22</v>
      </c>
    </row>
    <row r="2143" spans="1:17" ht="15.5" x14ac:dyDescent="0.35">
      <c r="A2143" s="21" t="s">
        <v>221</v>
      </c>
      <c r="B2143" t="str">
        <f>VLOOKUP('Customer Names'!A2143,'Customer Names'!$A$2:$C$2336,3,FALSE)</f>
        <v xml:space="preserve">  Tammy</v>
      </c>
      <c r="C2143">
        <f>VLOOKUP(A2143,'Medical Examinations'!$A$1:$L$2336,2, FALSE)</f>
        <v>34.869999999999997</v>
      </c>
      <c r="D2143">
        <f>VLOOKUP(A2143,'Medical Examinations'!$A$1:$L$2336,3,FALSE)</f>
        <v>5.51</v>
      </c>
      <c r="E2143" t="str">
        <f>VLOOKUP(A2143,'Medical Examinations'!$A$1:$L$2336,4,FALSE)</f>
        <v>yes</v>
      </c>
      <c r="F2143" t="str">
        <f>VLOOKUP(A2143,'Medical Examinations'!$A$1:$L$2336,5,FALSE)</f>
        <v>No</v>
      </c>
      <c r="G2143" t="str">
        <f>VLOOKUP(A2143,'Medical Examinations'!$A$1:$L$2336,6,FALSE)</f>
        <v>No</v>
      </c>
      <c r="H2143" s="25">
        <f>VLOOKUP(A2143,'Medical Examinations'!$A$1:$L$2336,7,FALSE)</f>
        <v>0</v>
      </c>
      <c r="I2143" t="str">
        <f>VLOOKUP(A2143,'Medical Examinations'!$A$1:$L$2336,8,FALSE)</f>
        <v>No</v>
      </c>
      <c r="J2143" t="str">
        <f>VLOOKUP(A2143,'Medical Examinations'!$A$1:$L$2336,11,FALSE)</f>
        <v>Obesity</v>
      </c>
      <c r="K2143" t="str">
        <f>VLOOKUP(A2143,'Medical Examinations'!$A$1:$L$2336,12,FALSE)</f>
        <v>Normal</v>
      </c>
      <c r="L2143" t="str">
        <f>VLOOKUP(A2143,'Hospitalisation Details'!$A$1:$M$2344,12,FALSE)</f>
        <v>06-09-2001</v>
      </c>
      <c r="M2143">
        <f>VLOOKUP(A2143,'Hospitalisation Details'!$A$1:$M$2344,6,FALSE)</f>
        <v>2020.55</v>
      </c>
      <c r="N2143" t="str">
        <f>VLOOKUP(A2143,'Hospitalisation Details'!$A$1:$M$2344,7,FALSE)</f>
        <v>tier - 3</v>
      </c>
      <c r="O2143" t="str">
        <f>VLOOKUP(A2143,'Hospitalisation Details'!$A$1:$M$2344,8,FALSE)</f>
        <v>tier - 2</v>
      </c>
      <c r="P2143" t="str">
        <f>VLOOKUP(A2143,'Hospitalisation Details'!$A$1:$M$2344,9,FALSE)</f>
        <v>R1013</v>
      </c>
      <c r="Q2143">
        <f>VLOOKUP(A2143,'Hospitalisation Details'!$A$1:$M$2344,13,FALSE)</f>
        <v>21</v>
      </c>
    </row>
    <row r="2144" spans="1:17" ht="15.5" x14ac:dyDescent="0.35">
      <c r="A2144" s="21" t="s">
        <v>220</v>
      </c>
      <c r="B2144" t="str">
        <f>VLOOKUP('Customer Names'!A2144,'Customer Names'!$A$2:$C$2336,3,FALSE)</f>
        <v xml:space="preserve">  Lena</v>
      </c>
      <c r="C2144">
        <f>VLOOKUP(A2144,'Medical Examinations'!$A$1:$L$2336,2, FALSE)</f>
        <v>34.6</v>
      </c>
      <c r="D2144">
        <f>VLOOKUP(A2144,'Medical Examinations'!$A$1:$L$2336,3,FALSE)</f>
        <v>4.5</v>
      </c>
      <c r="E2144" t="str">
        <f>VLOOKUP(A2144,'Medical Examinations'!$A$1:$L$2336,4,FALSE)</f>
        <v>yes</v>
      </c>
      <c r="F2144" t="str">
        <f>VLOOKUP(A2144,'Medical Examinations'!$A$1:$L$2336,5,FALSE)</f>
        <v>No</v>
      </c>
      <c r="G2144" t="str">
        <f>VLOOKUP(A2144,'Medical Examinations'!$A$1:$L$2336,6,FALSE)</f>
        <v>No</v>
      </c>
      <c r="H2144" s="25">
        <f>VLOOKUP(A2144,'Medical Examinations'!$A$1:$L$2336,7,FALSE)</f>
        <v>0</v>
      </c>
      <c r="I2144" t="str">
        <f>VLOOKUP(A2144,'Medical Examinations'!$A$1:$L$2336,8,FALSE)</f>
        <v>No</v>
      </c>
      <c r="J2144" t="str">
        <f>VLOOKUP(A2144,'Medical Examinations'!$A$1:$L$2336,11,FALSE)</f>
        <v>Obesity</v>
      </c>
      <c r="K2144" t="str">
        <f>VLOOKUP(A2144,'Medical Examinations'!$A$1:$L$2336,12,FALSE)</f>
        <v>Normal</v>
      </c>
      <c r="L2144" t="str">
        <f>VLOOKUP(A2144,'Hospitalisation Details'!$A$1:$M$2344,12,FALSE)</f>
        <v>01-07-2001</v>
      </c>
      <c r="M2144">
        <f>VLOOKUP(A2144,'Hospitalisation Details'!$A$1:$M$2344,6,FALSE)</f>
        <v>2020.18</v>
      </c>
      <c r="N2144" t="str">
        <f>VLOOKUP(A2144,'Hospitalisation Details'!$A$1:$M$2344,7,FALSE)</f>
        <v>tier - 3</v>
      </c>
      <c r="O2144" t="str">
        <f>VLOOKUP(A2144,'Hospitalisation Details'!$A$1:$M$2344,8,FALSE)</f>
        <v>tier - 1</v>
      </c>
      <c r="P2144" t="str">
        <f>VLOOKUP(A2144,'Hospitalisation Details'!$A$1:$M$2344,9,FALSE)</f>
        <v>R1011</v>
      </c>
      <c r="Q2144">
        <f>VLOOKUP(A2144,'Hospitalisation Details'!$A$1:$M$2344,13,FALSE)</f>
        <v>22</v>
      </c>
    </row>
    <row r="2145" spans="1:17" ht="15.5" x14ac:dyDescent="0.35">
      <c r="A2145" s="21" t="s">
        <v>219</v>
      </c>
      <c r="B2145" t="str">
        <f>VLOOKUP('Customer Names'!A2145,'Customer Names'!$A$2:$C$2336,3,FALSE)</f>
        <v xml:space="preserve">  Valentina</v>
      </c>
      <c r="C2145">
        <f>VLOOKUP(A2145,'Medical Examinations'!$A$1:$L$2336,2, FALSE)</f>
        <v>25.8</v>
      </c>
      <c r="D2145">
        <f>VLOOKUP(A2145,'Medical Examinations'!$A$1:$L$2336,3,FALSE)</f>
        <v>6.29</v>
      </c>
      <c r="E2145" t="str">
        <f>VLOOKUP(A2145,'Medical Examinations'!$A$1:$L$2336,4,FALSE)</f>
        <v>yes</v>
      </c>
      <c r="F2145" t="str">
        <f>VLOOKUP(A2145,'Medical Examinations'!$A$1:$L$2336,5,FALSE)</f>
        <v>No</v>
      </c>
      <c r="G2145" t="str">
        <f>VLOOKUP(A2145,'Medical Examinations'!$A$1:$L$2336,6,FALSE)</f>
        <v>No</v>
      </c>
      <c r="H2145" s="25">
        <f>VLOOKUP(A2145,'Medical Examinations'!$A$1:$L$2336,7,FALSE)</f>
        <v>0</v>
      </c>
      <c r="I2145" t="str">
        <f>VLOOKUP(A2145,'Medical Examinations'!$A$1:$L$2336,8,FALSE)</f>
        <v>No</v>
      </c>
      <c r="J2145" t="str">
        <f>VLOOKUP(A2145,'Medical Examinations'!$A$1:$L$2336,11,FALSE)</f>
        <v>Over Weight</v>
      </c>
      <c r="K2145" t="str">
        <f>VLOOKUP(A2145,'Medical Examinations'!$A$1:$L$2336,12,FALSE)</f>
        <v>Prediabetes</v>
      </c>
      <c r="L2145" t="str">
        <f>VLOOKUP(A2145,'Hospitalisation Details'!$A$1:$M$2344,12,FALSE)</f>
        <v>14-08-2001</v>
      </c>
      <c r="M2145">
        <f>VLOOKUP(A2145,'Hospitalisation Details'!$A$1:$M$2344,6,FALSE)</f>
        <v>2007.95</v>
      </c>
      <c r="N2145" t="str">
        <f>VLOOKUP(A2145,'Hospitalisation Details'!$A$1:$M$2344,7,FALSE)</f>
        <v>tier - 3</v>
      </c>
      <c r="O2145" t="str">
        <f>VLOOKUP(A2145,'Hospitalisation Details'!$A$1:$M$2344,8,FALSE)</f>
        <v>tier - 2</v>
      </c>
      <c r="P2145" t="str">
        <f>VLOOKUP(A2145,'Hospitalisation Details'!$A$1:$M$2344,9,FALSE)</f>
        <v>R1011</v>
      </c>
      <c r="Q2145">
        <f>VLOOKUP(A2145,'Hospitalisation Details'!$A$1:$M$2344,13,FALSE)</f>
        <v>21</v>
      </c>
    </row>
    <row r="2146" spans="1:17" ht="15.5" x14ac:dyDescent="0.35">
      <c r="A2146" s="21" t="s">
        <v>218</v>
      </c>
      <c r="B2146" t="str">
        <f>VLOOKUP('Customer Names'!A2146,'Customer Names'!$A$2:$C$2336,3,FALSE)</f>
        <v xml:space="preserve">  Russell N</v>
      </c>
      <c r="C2146">
        <f>VLOOKUP(A2146,'Medical Examinations'!$A$1:$L$2336,2, FALSE)</f>
        <v>35.86</v>
      </c>
      <c r="D2146">
        <f>VLOOKUP(A2146,'Medical Examinations'!$A$1:$L$2336,3,FALSE)</f>
        <v>4.33</v>
      </c>
      <c r="E2146" t="str">
        <f>VLOOKUP(A2146,'Medical Examinations'!$A$1:$L$2336,4,FALSE)</f>
        <v>No</v>
      </c>
      <c r="F2146" t="str">
        <f>VLOOKUP(A2146,'Medical Examinations'!$A$1:$L$2336,5,FALSE)</f>
        <v>No</v>
      </c>
      <c r="G2146" t="str">
        <f>VLOOKUP(A2146,'Medical Examinations'!$A$1:$L$2336,6,FALSE)</f>
        <v>No</v>
      </c>
      <c r="H2146" s="25">
        <f>VLOOKUP(A2146,'Medical Examinations'!$A$1:$L$2336,7,FALSE)</f>
        <v>1</v>
      </c>
      <c r="I2146" t="str">
        <f>VLOOKUP(A2146,'Medical Examinations'!$A$1:$L$2336,8,FALSE)</f>
        <v>No</v>
      </c>
      <c r="J2146" t="str">
        <f>VLOOKUP(A2146,'Medical Examinations'!$A$1:$L$2336,11,FALSE)</f>
        <v>Obesity</v>
      </c>
      <c r="K2146" t="str">
        <f>VLOOKUP(A2146,'Medical Examinations'!$A$1:$L$2336,12,FALSE)</f>
        <v>Normal</v>
      </c>
      <c r="L2146" t="str">
        <f>VLOOKUP(A2146,'Hospitalisation Details'!$A$1:$M$2344,12,FALSE)</f>
        <v>14-09-1998</v>
      </c>
      <c r="M2146">
        <f>VLOOKUP(A2146,'Hospitalisation Details'!$A$1:$M$2344,6,FALSE)</f>
        <v>1986.93</v>
      </c>
      <c r="N2146" t="str">
        <f>VLOOKUP(A2146,'Hospitalisation Details'!$A$1:$M$2344,7,FALSE)</f>
        <v>tier - 3</v>
      </c>
      <c r="O2146" t="str">
        <f>VLOOKUP(A2146,'Hospitalisation Details'!$A$1:$M$2344,8,FALSE)</f>
        <v>tier - 2</v>
      </c>
      <c r="P2146" t="str">
        <f>VLOOKUP(A2146,'Hospitalisation Details'!$A$1:$M$2344,9,FALSE)</f>
        <v>R1013</v>
      </c>
      <c r="Q2146">
        <f>VLOOKUP(A2146,'Hospitalisation Details'!$A$1:$M$2344,13,FALSE)</f>
        <v>24</v>
      </c>
    </row>
    <row r="2147" spans="1:17" ht="15.5" x14ac:dyDescent="0.35">
      <c r="A2147" s="21" t="s">
        <v>217</v>
      </c>
      <c r="B2147" t="str">
        <f>VLOOKUP('Customer Names'!A2147,'Customer Names'!$A$2:$C$2336,3,FALSE)</f>
        <v xml:space="preserve">  Scott R</v>
      </c>
      <c r="C2147">
        <f>VLOOKUP(A2147,'Medical Examinations'!$A$1:$L$2336,2, FALSE)</f>
        <v>40.47</v>
      </c>
      <c r="D2147">
        <f>VLOOKUP(A2147,'Medical Examinations'!$A$1:$L$2336,3,FALSE)</f>
        <v>11.15</v>
      </c>
      <c r="E2147" t="str">
        <f>VLOOKUP(A2147,'Medical Examinations'!$A$1:$L$2336,4,FALSE)</f>
        <v>No</v>
      </c>
      <c r="F2147" t="str">
        <f>VLOOKUP(A2147,'Medical Examinations'!$A$1:$L$2336,5,FALSE)</f>
        <v>No</v>
      </c>
      <c r="G2147" t="str">
        <f>VLOOKUP(A2147,'Medical Examinations'!$A$1:$L$2336,6,FALSE)</f>
        <v>No</v>
      </c>
      <c r="H2147" s="25">
        <f>VLOOKUP(A2147,'Medical Examinations'!$A$1:$L$2336,7,FALSE)</f>
        <v>0</v>
      </c>
      <c r="I2147" t="str">
        <f>VLOOKUP(A2147,'Medical Examinations'!$A$1:$L$2336,8,FALSE)</f>
        <v>No</v>
      </c>
      <c r="J2147" t="str">
        <f>VLOOKUP(A2147,'Medical Examinations'!$A$1:$L$2336,11,FALSE)</f>
        <v>Obesity</v>
      </c>
      <c r="K2147" t="str">
        <f>VLOOKUP(A2147,'Medical Examinations'!$A$1:$L$2336,12,FALSE)</f>
        <v>Diabetes</v>
      </c>
      <c r="L2147" t="str">
        <f>VLOOKUP(A2147,'Hospitalisation Details'!$A$1:$M$2344,12,FALSE)</f>
        <v>29-09-2002</v>
      </c>
      <c r="M2147">
        <f>VLOOKUP(A2147,'Hospitalisation Details'!$A$1:$M$2344,6,FALSE)</f>
        <v>1984.45</v>
      </c>
      <c r="N2147" t="str">
        <f>VLOOKUP(A2147,'Hospitalisation Details'!$A$1:$M$2344,7,FALSE)</f>
        <v>tier - 3</v>
      </c>
      <c r="O2147" t="str">
        <f>VLOOKUP(A2147,'Hospitalisation Details'!$A$1:$M$2344,8,FALSE)</f>
        <v>tier - 3</v>
      </c>
      <c r="P2147" t="str">
        <f>VLOOKUP(A2147,'Hospitalisation Details'!$A$1:$M$2344,9,FALSE)</f>
        <v>R1016</v>
      </c>
      <c r="Q2147">
        <f>VLOOKUP(A2147,'Hospitalisation Details'!$A$1:$M$2344,13,FALSE)</f>
        <v>20</v>
      </c>
    </row>
    <row r="2148" spans="1:17" ht="15.5" x14ac:dyDescent="0.35">
      <c r="A2148" s="21" t="s">
        <v>216</v>
      </c>
      <c r="B2148" t="str">
        <f>VLOOKUP('Customer Names'!A2148,'Customer Names'!$A$2:$C$2336,3,FALSE)</f>
        <v xml:space="preserve">  Jose Francisco Sr</v>
      </c>
      <c r="C2148">
        <f>VLOOKUP(A2148,'Medical Examinations'!$A$1:$L$2336,2, FALSE)</f>
        <v>32.01</v>
      </c>
      <c r="D2148">
        <f>VLOOKUP(A2148,'Medical Examinations'!$A$1:$L$2336,3,FALSE)</f>
        <v>6.45</v>
      </c>
      <c r="E2148" t="str">
        <f>VLOOKUP(A2148,'Medical Examinations'!$A$1:$L$2336,4,FALSE)</f>
        <v>No</v>
      </c>
      <c r="F2148" t="str">
        <f>VLOOKUP(A2148,'Medical Examinations'!$A$1:$L$2336,5,FALSE)</f>
        <v>No</v>
      </c>
      <c r="G2148" t="str">
        <f>VLOOKUP(A2148,'Medical Examinations'!$A$1:$L$2336,6,FALSE)</f>
        <v>No</v>
      </c>
      <c r="H2148" s="25">
        <f>VLOOKUP(A2148,'Medical Examinations'!$A$1:$L$2336,7,FALSE)</f>
        <v>1</v>
      </c>
      <c r="I2148" t="str">
        <f>VLOOKUP(A2148,'Medical Examinations'!$A$1:$L$2336,8,FALSE)</f>
        <v>No</v>
      </c>
      <c r="J2148" t="str">
        <f>VLOOKUP(A2148,'Medical Examinations'!$A$1:$L$2336,11,FALSE)</f>
        <v>Obesity</v>
      </c>
      <c r="K2148" t="str">
        <f>VLOOKUP(A2148,'Medical Examinations'!$A$1:$L$2336,12,FALSE)</f>
        <v>Diabetes</v>
      </c>
      <c r="L2148" t="str">
        <f>VLOOKUP(A2148,'Hospitalisation Details'!$A$1:$M$2344,12,FALSE)</f>
        <v>29-12-1998</v>
      </c>
      <c r="M2148">
        <f>VLOOKUP(A2148,'Hospitalisation Details'!$A$1:$M$2344,6,FALSE)</f>
        <v>1981.58</v>
      </c>
      <c r="N2148" t="str">
        <f>VLOOKUP(A2148,'Hospitalisation Details'!$A$1:$M$2344,7,FALSE)</f>
        <v>tier - 3</v>
      </c>
      <c r="O2148" t="str">
        <f>VLOOKUP(A2148,'Hospitalisation Details'!$A$1:$M$2344,8,FALSE)</f>
        <v>tier - 1</v>
      </c>
      <c r="P2148" t="str">
        <f>VLOOKUP(A2148,'Hospitalisation Details'!$A$1:$M$2344,9,FALSE)</f>
        <v>R1013</v>
      </c>
      <c r="Q2148">
        <f>VLOOKUP(A2148,'Hospitalisation Details'!$A$1:$M$2344,13,FALSE)</f>
        <v>24</v>
      </c>
    </row>
    <row r="2149" spans="1:17" ht="15.5" x14ac:dyDescent="0.35">
      <c r="A2149" s="21" t="s">
        <v>215</v>
      </c>
      <c r="B2149" t="str">
        <f>VLOOKUP('Customer Names'!A2149,'Customer Names'!$A$2:$C$2336,3,FALSE)</f>
        <v xml:space="preserve">  Paul J</v>
      </c>
      <c r="C2149">
        <f>VLOOKUP(A2149,'Medical Examinations'!$A$1:$L$2336,2, FALSE)</f>
        <v>33</v>
      </c>
      <c r="D2149">
        <f>VLOOKUP(A2149,'Medical Examinations'!$A$1:$L$2336,3,FALSE)</f>
        <v>9.27</v>
      </c>
      <c r="E2149" t="str">
        <f>VLOOKUP(A2149,'Medical Examinations'!$A$1:$L$2336,4,FALSE)</f>
        <v>No</v>
      </c>
      <c r="F2149" t="str">
        <f>VLOOKUP(A2149,'Medical Examinations'!$A$1:$L$2336,5,FALSE)</f>
        <v>No</v>
      </c>
      <c r="G2149" t="str">
        <f>VLOOKUP(A2149,'Medical Examinations'!$A$1:$L$2336,6,FALSE)</f>
        <v>No</v>
      </c>
      <c r="H2149" s="25">
        <f>VLOOKUP(A2149,'Medical Examinations'!$A$1:$L$2336,7,FALSE)</f>
        <v>0</v>
      </c>
      <c r="I2149" t="str">
        <f>VLOOKUP(A2149,'Medical Examinations'!$A$1:$L$2336,8,FALSE)</f>
        <v>No</v>
      </c>
      <c r="J2149" t="str">
        <f>VLOOKUP(A2149,'Medical Examinations'!$A$1:$L$2336,11,FALSE)</f>
        <v>Obesity</v>
      </c>
      <c r="K2149" t="str">
        <f>VLOOKUP(A2149,'Medical Examinations'!$A$1:$L$2336,12,FALSE)</f>
        <v>Diabetes</v>
      </c>
      <c r="L2149" t="str">
        <f>VLOOKUP(A2149,'Hospitalisation Details'!$A$1:$M$2344,12,FALSE)</f>
        <v>16-07-2002</v>
      </c>
      <c r="M2149">
        <f>VLOOKUP(A2149,'Hospitalisation Details'!$A$1:$M$2344,6,FALSE)</f>
        <v>1980.07</v>
      </c>
      <c r="N2149" t="str">
        <f>VLOOKUP(A2149,'Hospitalisation Details'!$A$1:$M$2344,7,FALSE)</f>
        <v>tier - 3</v>
      </c>
      <c r="O2149" t="str">
        <f>VLOOKUP(A2149,'Hospitalisation Details'!$A$1:$M$2344,8,FALSE)</f>
        <v>tier - 3</v>
      </c>
      <c r="P2149" t="str">
        <f>VLOOKUP(A2149,'Hospitalisation Details'!$A$1:$M$2344,9,FALSE)</f>
        <v>R1011</v>
      </c>
      <c r="Q2149">
        <f>VLOOKUP(A2149,'Hospitalisation Details'!$A$1:$M$2344,13,FALSE)</f>
        <v>21</v>
      </c>
    </row>
    <row r="2150" spans="1:17" ht="15.5" x14ac:dyDescent="0.35">
      <c r="A2150" s="21" t="s">
        <v>214</v>
      </c>
      <c r="B2150" t="str">
        <f>VLOOKUP('Customer Names'!A2150,'Customer Names'!$A$2:$C$2336,3,FALSE)</f>
        <v xml:space="preserve">  Adam</v>
      </c>
      <c r="C2150">
        <f>VLOOKUP(A2150,'Medical Examinations'!$A$1:$L$2336,2, FALSE)</f>
        <v>29.3</v>
      </c>
      <c r="D2150">
        <f>VLOOKUP(A2150,'Medical Examinations'!$A$1:$L$2336,3,FALSE)</f>
        <v>6.15</v>
      </c>
      <c r="E2150" t="str">
        <f>VLOOKUP(A2150,'Medical Examinations'!$A$1:$L$2336,4,FALSE)</f>
        <v>No</v>
      </c>
      <c r="F2150" t="str">
        <f>VLOOKUP(A2150,'Medical Examinations'!$A$1:$L$2336,5,FALSE)</f>
        <v>No</v>
      </c>
      <c r="G2150" t="str">
        <f>VLOOKUP(A2150,'Medical Examinations'!$A$1:$L$2336,6,FALSE)</f>
        <v>No</v>
      </c>
      <c r="H2150" s="25">
        <f>VLOOKUP(A2150,'Medical Examinations'!$A$1:$L$2336,7,FALSE)</f>
        <v>1</v>
      </c>
      <c r="I2150" t="str">
        <f>VLOOKUP(A2150,'Medical Examinations'!$A$1:$L$2336,8,FALSE)</f>
        <v>No</v>
      </c>
      <c r="J2150" t="str">
        <f>VLOOKUP(A2150,'Medical Examinations'!$A$1:$L$2336,11,FALSE)</f>
        <v>Over Weight</v>
      </c>
      <c r="K2150" t="str">
        <f>VLOOKUP(A2150,'Medical Examinations'!$A$1:$L$2336,12,FALSE)</f>
        <v>Prediabetes</v>
      </c>
      <c r="L2150" t="str">
        <f>VLOOKUP(A2150,'Hospitalisation Details'!$A$1:$M$2344,12,FALSE)</f>
        <v>29-09-1998</v>
      </c>
      <c r="M2150">
        <f>VLOOKUP(A2150,'Hospitalisation Details'!$A$1:$M$2344,6,FALSE)</f>
        <v>1977.82</v>
      </c>
      <c r="N2150" t="str">
        <f>VLOOKUP(A2150,'Hospitalisation Details'!$A$1:$M$2344,7,FALSE)</f>
        <v>tier - 3</v>
      </c>
      <c r="O2150" t="str">
        <f>VLOOKUP(A2150,'Hospitalisation Details'!$A$1:$M$2344,8,FALSE)</f>
        <v>tier - 1</v>
      </c>
      <c r="P2150" t="str">
        <f>VLOOKUP(A2150,'Hospitalisation Details'!$A$1:$M$2344,9,FALSE)</f>
        <v>R1011</v>
      </c>
      <c r="Q2150">
        <f>VLOOKUP(A2150,'Hospitalisation Details'!$A$1:$M$2344,13,FALSE)</f>
        <v>24</v>
      </c>
    </row>
    <row r="2151" spans="1:17" ht="15.5" x14ac:dyDescent="0.35">
      <c r="A2151" s="21" t="s">
        <v>213</v>
      </c>
      <c r="B2151" t="str">
        <f>VLOOKUP('Customer Names'!A2151,'Customer Names'!$A$2:$C$2336,3,FALSE)</f>
        <v xml:space="preserve">  Edward J</v>
      </c>
      <c r="C2151">
        <f>VLOOKUP(A2151,'Medical Examinations'!$A$1:$L$2336,2, FALSE)</f>
        <v>25.8</v>
      </c>
      <c r="D2151">
        <f>VLOOKUP(A2151,'Medical Examinations'!$A$1:$L$2336,3,FALSE)</f>
        <v>4.13</v>
      </c>
      <c r="E2151" t="str">
        <f>VLOOKUP(A2151,'Medical Examinations'!$A$1:$L$2336,4,FALSE)</f>
        <v>No</v>
      </c>
      <c r="F2151" t="str">
        <f>VLOOKUP(A2151,'Medical Examinations'!$A$1:$L$2336,5,FALSE)</f>
        <v>No</v>
      </c>
      <c r="G2151" t="str">
        <f>VLOOKUP(A2151,'Medical Examinations'!$A$1:$L$2336,6,FALSE)</f>
        <v>No</v>
      </c>
      <c r="H2151" s="25">
        <f>VLOOKUP(A2151,'Medical Examinations'!$A$1:$L$2336,7,FALSE)</f>
        <v>1</v>
      </c>
      <c r="I2151" t="str">
        <f>VLOOKUP(A2151,'Medical Examinations'!$A$1:$L$2336,8,FALSE)</f>
        <v>No</v>
      </c>
      <c r="J2151" t="str">
        <f>VLOOKUP(A2151,'Medical Examinations'!$A$1:$L$2336,11,FALSE)</f>
        <v>Over Weight</v>
      </c>
      <c r="K2151" t="str">
        <f>VLOOKUP(A2151,'Medical Examinations'!$A$1:$L$2336,12,FALSE)</f>
        <v>Normal</v>
      </c>
      <c r="L2151" t="str">
        <f>VLOOKUP(A2151,'Hospitalisation Details'!$A$1:$M$2344,12,FALSE)</f>
        <v>05-10-1998</v>
      </c>
      <c r="M2151">
        <f>VLOOKUP(A2151,'Hospitalisation Details'!$A$1:$M$2344,6,FALSE)</f>
        <v>1972.95</v>
      </c>
      <c r="N2151" t="str">
        <f>VLOOKUP(A2151,'Hospitalisation Details'!$A$1:$M$2344,7,FALSE)</f>
        <v>tier - 3</v>
      </c>
      <c r="O2151" t="str">
        <f>VLOOKUP(A2151,'Hospitalisation Details'!$A$1:$M$2344,8,FALSE)</f>
        <v>tier - 1</v>
      </c>
      <c r="P2151" t="str">
        <f>VLOOKUP(A2151,'Hospitalisation Details'!$A$1:$M$2344,9,FALSE)</f>
        <v>R1011</v>
      </c>
      <c r="Q2151">
        <f>VLOOKUP(A2151,'Hospitalisation Details'!$A$1:$M$2344,13,FALSE)</f>
        <v>24</v>
      </c>
    </row>
    <row r="2152" spans="1:17" ht="15.5" x14ac:dyDescent="0.35">
      <c r="A2152" s="21" t="s">
        <v>212</v>
      </c>
      <c r="B2152" t="str">
        <f>VLOOKUP('Customer Names'!A2152,'Customer Names'!$A$2:$C$2336,3,FALSE)</f>
        <v xml:space="preserve">  Patrick A</v>
      </c>
      <c r="C2152">
        <f>VLOOKUP(A2152,'Medical Examinations'!$A$1:$L$2336,2, FALSE)</f>
        <v>23.4</v>
      </c>
      <c r="D2152">
        <f>VLOOKUP(A2152,'Medical Examinations'!$A$1:$L$2336,3,FALSE)</f>
        <v>4.24</v>
      </c>
      <c r="E2152" t="str">
        <f>VLOOKUP(A2152,'Medical Examinations'!$A$1:$L$2336,4,FALSE)</f>
        <v>No</v>
      </c>
      <c r="F2152" t="str">
        <f>VLOOKUP(A2152,'Medical Examinations'!$A$1:$L$2336,5,FALSE)</f>
        <v>No</v>
      </c>
      <c r="G2152" t="str">
        <f>VLOOKUP(A2152,'Medical Examinations'!$A$1:$L$2336,6,FALSE)</f>
        <v>No</v>
      </c>
      <c r="H2152" s="25">
        <f>VLOOKUP(A2152,'Medical Examinations'!$A$1:$L$2336,7,FALSE)</f>
        <v>1</v>
      </c>
      <c r="I2152" t="str">
        <f>VLOOKUP(A2152,'Medical Examinations'!$A$1:$L$2336,8,FALSE)</f>
        <v>No</v>
      </c>
      <c r="J2152" t="str">
        <f>VLOOKUP(A2152,'Medical Examinations'!$A$1:$L$2336,11,FALSE)</f>
        <v>Normal Weight</v>
      </c>
      <c r="K2152" t="str">
        <f>VLOOKUP(A2152,'Medical Examinations'!$A$1:$L$2336,12,FALSE)</f>
        <v>Normal</v>
      </c>
      <c r="L2152" t="str">
        <f>VLOOKUP(A2152,'Hospitalisation Details'!$A$1:$M$2344,12,FALSE)</f>
        <v>28-09-1998</v>
      </c>
      <c r="M2152">
        <f>VLOOKUP(A2152,'Hospitalisation Details'!$A$1:$M$2344,6,FALSE)</f>
        <v>1969.61</v>
      </c>
      <c r="N2152" t="str">
        <f>VLOOKUP(A2152,'Hospitalisation Details'!$A$1:$M$2344,7,FALSE)</f>
        <v>tier - 3</v>
      </c>
      <c r="O2152" t="str">
        <f>VLOOKUP(A2152,'Hospitalisation Details'!$A$1:$M$2344,8,FALSE)</f>
        <v>tier - 3</v>
      </c>
      <c r="P2152" t="str">
        <f>VLOOKUP(A2152,'Hospitalisation Details'!$A$1:$M$2344,9,FALSE)</f>
        <v>R1011</v>
      </c>
      <c r="Q2152">
        <f>VLOOKUP(A2152,'Hospitalisation Details'!$A$1:$M$2344,13,FALSE)</f>
        <v>24</v>
      </c>
    </row>
    <row r="2153" spans="1:17" ht="15.5" x14ac:dyDescent="0.35">
      <c r="A2153" s="21" t="s">
        <v>211</v>
      </c>
      <c r="B2153" t="str">
        <f>VLOOKUP('Customer Names'!A2153,'Customer Names'!$A$2:$C$2336,3,FALSE)</f>
        <v xml:space="preserve">  Geraint H</v>
      </c>
      <c r="C2153">
        <f>VLOOKUP(A2153,'Medical Examinations'!$A$1:$L$2336,2, FALSE)</f>
        <v>27.93</v>
      </c>
      <c r="D2153">
        <f>VLOOKUP(A2153,'Medical Examinations'!$A$1:$L$2336,3,FALSE)</f>
        <v>9.8800000000000008</v>
      </c>
      <c r="E2153" t="str">
        <f>VLOOKUP(A2153,'Medical Examinations'!$A$1:$L$2336,4,FALSE)</f>
        <v>No</v>
      </c>
      <c r="F2153" t="str">
        <f>VLOOKUP(A2153,'Medical Examinations'!$A$1:$L$2336,5,FALSE)</f>
        <v>No</v>
      </c>
      <c r="G2153" t="str">
        <f>VLOOKUP(A2153,'Medical Examinations'!$A$1:$L$2336,6,FALSE)</f>
        <v>No</v>
      </c>
      <c r="H2153" s="25">
        <f>VLOOKUP(A2153,'Medical Examinations'!$A$1:$L$2336,7,FALSE)</f>
        <v>0</v>
      </c>
      <c r="I2153" t="str">
        <f>VLOOKUP(A2153,'Medical Examinations'!$A$1:$L$2336,8,FALSE)</f>
        <v>No</v>
      </c>
      <c r="J2153" t="str">
        <f>VLOOKUP(A2153,'Medical Examinations'!$A$1:$L$2336,11,FALSE)</f>
        <v>Over Weight</v>
      </c>
      <c r="K2153" t="str">
        <f>VLOOKUP(A2153,'Medical Examinations'!$A$1:$L$2336,12,FALSE)</f>
        <v>Diabetes</v>
      </c>
      <c r="L2153" t="str">
        <f>VLOOKUP(A2153,'Hospitalisation Details'!$A$1:$M$2344,12,FALSE)</f>
        <v>29-07-2002</v>
      </c>
      <c r="M2153">
        <f>VLOOKUP(A2153,'Hospitalisation Details'!$A$1:$M$2344,6,FALSE)</f>
        <v>1967.02</v>
      </c>
      <c r="N2153" t="str">
        <f>VLOOKUP(A2153,'Hospitalisation Details'!$A$1:$M$2344,7,FALSE)</f>
        <v>tier - 3</v>
      </c>
      <c r="O2153" t="str">
        <f>VLOOKUP(A2153,'Hospitalisation Details'!$A$1:$M$2344,8,FALSE)</f>
        <v>tier - 2</v>
      </c>
      <c r="P2153" t="str">
        <f>VLOOKUP(A2153,'Hospitalisation Details'!$A$1:$M$2344,9,FALSE)</f>
        <v>R1016</v>
      </c>
      <c r="Q2153">
        <f>VLOOKUP(A2153,'Hospitalisation Details'!$A$1:$M$2344,13,FALSE)</f>
        <v>21</v>
      </c>
    </row>
    <row r="2154" spans="1:17" ht="15.5" x14ac:dyDescent="0.35">
      <c r="A2154" s="21" t="s">
        <v>210</v>
      </c>
      <c r="B2154" t="str">
        <f>VLOOKUP('Customer Names'!A2154,'Customer Names'!$A$2:$C$2336,3,FALSE)</f>
        <v xml:space="preserve">  Dj</v>
      </c>
      <c r="C2154">
        <f>VLOOKUP(A2154,'Medical Examinations'!$A$1:$L$2336,2, FALSE)</f>
        <v>22</v>
      </c>
      <c r="D2154">
        <f>VLOOKUP(A2154,'Medical Examinations'!$A$1:$L$2336,3,FALSE)</f>
        <v>9.5</v>
      </c>
      <c r="E2154" t="str">
        <f>VLOOKUP(A2154,'Medical Examinations'!$A$1:$L$2336,4,FALSE)</f>
        <v>No</v>
      </c>
      <c r="F2154" t="str">
        <f>VLOOKUP(A2154,'Medical Examinations'!$A$1:$L$2336,5,FALSE)</f>
        <v>No</v>
      </c>
      <c r="G2154" t="str">
        <f>VLOOKUP(A2154,'Medical Examinations'!$A$1:$L$2336,6,FALSE)</f>
        <v>No</v>
      </c>
      <c r="H2154" s="25">
        <f>VLOOKUP(A2154,'Medical Examinations'!$A$1:$L$2336,7,FALSE)</f>
        <v>0</v>
      </c>
      <c r="I2154" t="str">
        <f>VLOOKUP(A2154,'Medical Examinations'!$A$1:$L$2336,8,FALSE)</f>
        <v>No</v>
      </c>
      <c r="J2154" t="str">
        <f>VLOOKUP(A2154,'Medical Examinations'!$A$1:$L$2336,11,FALSE)</f>
        <v>Normal Weight</v>
      </c>
      <c r="K2154" t="str">
        <f>VLOOKUP(A2154,'Medical Examinations'!$A$1:$L$2336,12,FALSE)</f>
        <v>Diabetes</v>
      </c>
      <c r="L2154" t="str">
        <f>VLOOKUP(A2154,'Hospitalisation Details'!$A$1:$M$2344,12,FALSE)</f>
        <v>07-09-2002</v>
      </c>
      <c r="M2154">
        <f>VLOOKUP(A2154,'Hospitalisation Details'!$A$1:$M$2344,6,FALSE)</f>
        <v>1964.78</v>
      </c>
      <c r="N2154" t="str">
        <f>VLOOKUP(A2154,'Hospitalisation Details'!$A$1:$M$2344,7,FALSE)</f>
        <v>tier - 3</v>
      </c>
      <c r="O2154" t="str">
        <f>VLOOKUP(A2154,'Hospitalisation Details'!$A$1:$M$2344,8,FALSE)</f>
        <v>tier - 1</v>
      </c>
      <c r="P2154" t="str">
        <f>VLOOKUP(A2154,'Hospitalisation Details'!$A$1:$M$2344,9,FALSE)</f>
        <v>R1011</v>
      </c>
      <c r="Q2154">
        <f>VLOOKUP(A2154,'Hospitalisation Details'!$A$1:$M$2344,13,FALSE)</f>
        <v>20</v>
      </c>
    </row>
    <row r="2155" spans="1:17" ht="15.5" x14ac:dyDescent="0.35">
      <c r="A2155" s="21" t="s">
        <v>209</v>
      </c>
      <c r="B2155" t="str">
        <f>VLOOKUP('Customer Names'!A2155,'Customer Names'!$A$2:$C$2336,3,FALSE)</f>
        <v xml:space="preserve">  Zachary A</v>
      </c>
      <c r="C2155">
        <f>VLOOKUP(A2155,'Medical Examinations'!$A$1:$L$2336,2, FALSE)</f>
        <v>36.86</v>
      </c>
      <c r="D2155">
        <f>VLOOKUP(A2155,'Medical Examinations'!$A$1:$L$2336,3,FALSE)</f>
        <v>4.97</v>
      </c>
      <c r="E2155" t="str">
        <f>VLOOKUP(A2155,'Medical Examinations'!$A$1:$L$2336,4,FALSE)</f>
        <v>yes</v>
      </c>
      <c r="F2155" t="str">
        <f>VLOOKUP(A2155,'Medical Examinations'!$A$1:$L$2336,5,FALSE)</f>
        <v>No</v>
      </c>
      <c r="G2155" t="str">
        <f>VLOOKUP(A2155,'Medical Examinations'!$A$1:$L$2336,6,FALSE)</f>
        <v>No</v>
      </c>
      <c r="H2155" s="25">
        <f>VLOOKUP(A2155,'Medical Examinations'!$A$1:$L$2336,7,FALSE)</f>
        <v>0</v>
      </c>
      <c r="I2155" t="str">
        <f>VLOOKUP(A2155,'Medical Examinations'!$A$1:$L$2336,8,FALSE)</f>
        <v>No</v>
      </c>
      <c r="J2155" t="str">
        <f>VLOOKUP(A2155,'Medical Examinations'!$A$1:$L$2336,11,FALSE)</f>
        <v>Obesity</v>
      </c>
      <c r="K2155" t="str">
        <f>VLOOKUP(A2155,'Medical Examinations'!$A$1:$L$2336,12,FALSE)</f>
        <v>Normal</v>
      </c>
      <c r="L2155" t="str">
        <f>VLOOKUP(A2155,'Hospitalisation Details'!$A$1:$M$2344,12,FALSE)</f>
        <v>09-12-2001</v>
      </c>
      <c r="M2155">
        <f>VLOOKUP(A2155,'Hospitalisation Details'!$A$1:$M$2344,6,FALSE)</f>
        <v>1917.32</v>
      </c>
      <c r="N2155" t="str">
        <f>VLOOKUP(A2155,'Hospitalisation Details'!$A$1:$M$2344,7,FALSE)</f>
        <v>tier - 3</v>
      </c>
      <c r="O2155" t="str">
        <f>VLOOKUP(A2155,'Hospitalisation Details'!$A$1:$M$2344,8,FALSE)</f>
        <v>tier - 2</v>
      </c>
      <c r="P2155" t="str">
        <f>VLOOKUP(A2155,'Hospitalisation Details'!$A$1:$M$2344,9,FALSE)</f>
        <v>R1012</v>
      </c>
      <c r="Q2155">
        <f>VLOOKUP(A2155,'Hospitalisation Details'!$A$1:$M$2344,13,FALSE)</f>
        <v>21</v>
      </c>
    </row>
    <row r="2156" spans="1:17" ht="15.5" x14ac:dyDescent="0.35">
      <c r="A2156" s="21" t="s">
        <v>208</v>
      </c>
      <c r="B2156" t="str">
        <f>VLOOKUP('Customer Names'!A2156,'Customer Names'!$A$2:$C$2336,3,FALSE)</f>
        <v xml:space="preserve">  Brian W</v>
      </c>
      <c r="C2156">
        <f>VLOOKUP(A2156,'Medical Examinations'!$A$1:$L$2336,2, FALSE)</f>
        <v>31.254999999999999</v>
      </c>
      <c r="D2156">
        <f>VLOOKUP(A2156,'Medical Examinations'!$A$1:$L$2336,3,FALSE)</f>
        <v>5.49</v>
      </c>
      <c r="E2156" t="str">
        <f>VLOOKUP(A2156,'Medical Examinations'!$A$1:$L$2336,4,FALSE)</f>
        <v>yes</v>
      </c>
      <c r="F2156" t="str">
        <f>VLOOKUP(A2156,'Medical Examinations'!$A$1:$L$2336,5,FALSE)</f>
        <v>No</v>
      </c>
      <c r="G2156" t="str">
        <f>VLOOKUP(A2156,'Medical Examinations'!$A$1:$L$2336,6,FALSE)</f>
        <v>No</v>
      </c>
      <c r="H2156" s="25">
        <f>VLOOKUP(A2156,'Medical Examinations'!$A$1:$L$2336,7,FALSE)</f>
        <v>0</v>
      </c>
      <c r="I2156" t="str">
        <f>VLOOKUP(A2156,'Medical Examinations'!$A$1:$L$2336,8,FALSE)</f>
        <v>No</v>
      </c>
      <c r="J2156" t="str">
        <f>VLOOKUP(A2156,'Medical Examinations'!$A$1:$L$2336,11,FALSE)</f>
        <v>Obesity</v>
      </c>
      <c r="K2156" t="str">
        <f>VLOOKUP(A2156,'Medical Examinations'!$A$1:$L$2336,12,FALSE)</f>
        <v>Normal</v>
      </c>
      <c r="L2156" t="str">
        <f>VLOOKUP(A2156,'Hospitalisation Details'!$A$1:$M$2344,12,FALSE)</f>
        <v>03-08-2001</v>
      </c>
      <c r="M2156">
        <f>VLOOKUP(A2156,'Hospitalisation Details'!$A$1:$M$2344,6,FALSE)</f>
        <v>1909.53</v>
      </c>
      <c r="N2156" t="str">
        <f>VLOOKUP(A2156,'Hospitalisation Details'!$A$1:$M$2344,7,FALSE)</f>
        <v>tier - 3</v>
      </c>
      <c r="O2156" t="str">
        <f>VLOOKUP(A2156,'Hospitalisation Details'!$A$1:$M$2344,8,FALSE)</f>
        <v>tier - 3</v>
      </c>
      <c r="P2156" t="str">
        <f>VLOOKUP(A2156,'Hospitalisation Details'!$A$1:$M$2344,9,FALSE)</f>
        <v>R1012</v>
      </c>
      <c r="Q2156">
        <f>VLOOKUP(A2156,'Hospitalisation Details'!$A$1:$M$2344,13,FALSE)</f>
        <v>22</v>
      </c>
    </row>
    <row r="2157" spans="1:17" ht="15.5" x14ac:dyDescent="0.35">
      <c r="A2157" s="21" t="s">
        <v>207</v>
      </c>
      <c r="B2157" t="str">
        <f>VLOOKUP('Customer Names'!A2157,'Customer Names'!$A$2:$C$2336,3,FALSE)</f>
        <v xml:space="preserve">  Joe</v>
      </c>
      <c r="C2157">
        <f>VLOOKUP(A2157,'Medical Examinations'!$A$1:$L$2336,2, FALSE)</f>
        <v>23.06</v>
      </c>
      <c r="D2157">
        <f>VLOOKUP(A2157,'Medical Examinations'!$A$1:$L$2336,3,FALSE)</f>
        <v>4.47</v>
      </c>
      <c r="E2157" t="str">
        <f>VLOOKUP(A2157,'Medical Examinations'!$A$1:$L$2336,4,FALSE)</f>
        <v>No</v>
      </c>
      <c r="F2157" t="str">
        <f>VLOOKUP(A2157,'Medical Examinations'!$A$1:$L$2336,5,FALSE)</f>
        <v>No</v>
      </c>
      <c r="G2157" t="str">
        <f>VLOOKUP(A2157,'Medical Examinations'!$A$1:$L$2336,6,FALSE)</f>
        <v>No</v>
      </c>
      <c r="H2157" s="25">
        <f>VLOOKUP(A2157,'Medical Examinations'!$A$1:$L$2336,7,FALSE)</f>
        <v>0</v>
      </c>
      <c r="I2157" t="str">
        <f>VLOOKUP(A2157,'Medical Examinations'!$A$1:$L$2336,8,FALSE)</f>
        <v>No</v>
      </c>
      <c r="J2157" t="str">
        <f>VLOOKUP(A2157,'Medical Examinations'!$A$1:$L$2336,11,FALSE)</f>
        <v>Normal Weight</v>
      </c>
      <c r="K2157" t="str">
        <f>VLOOKUP(A2157,'Medical Examinations'!$A$1:$L$2336,12,FALSE)</f>
        <v>Normal</v>
      </c>
      <c r="L2157" t="str">
        <f>VLOOKUP(A2157,'Hospitalisation Details'!$A$1:$M$2344,12,FALSE)</f>
        <v>06-10-1994</v>
      </c>
      <c r="M2157">
        <f>VLOOKUP(A2157,'Hospitalisation Details'!$A$1:$M$2344,6,FALSE)</f>
        <v>1908.9</v>
      </c>
      <c r="N2157" t="str">
        <f>VLOOKUP(A2157,'Hospitalisation Details'!$A$1:$M$2344,7,FALSE)</f>
        <v>tier - 3</v>
      </c>
      <c r="O2157" t="str">
        <f>VLOOKUP(A2157,'Hospitalisation Details'!$A$1:$M$2344,8,FALSE)</f>
        <v>tier - 3</v>
      </c>
      <c r="P2157" t="str">
        <f>VLOOKUP(A2157,'Hospitalisation Details'!$A$1:$M$2344,9,FALSE)</f>
        <v>R1013</v>
      </c>
      <c r="Q2157">
        <f>VLOOKUP(A2157,'Hospitalisation Details'!$A$1:$M$2344,13,FALSE)</f>
        <v>28</v>
      </c>
    </row>
    <row r="2158" spans="1:17" ht="15.5" x14ac:dyDescent="0.35">
      <c r="A2158" s="21" t="s">
        <v>206</v>
      </c>
      <c r="B2158" t="str">
        <f>VLOOKUP('Customer Names'!A2158,'Customer Names'!$A$2:$C$2336,3,FALSE)</f>
        <v xml:space="preserve">  Stephen</v>
      </c>
      <c r="C2158">
        <f>VLOOKUP(A2158,'Medical Examinations'!$A$1:$L$2336,2, FALSE)</f>
        <v>28.975000000000001</v>
      </c>
      <c r="D2158">
        <f>VLOOKUP(A2158,'Medical Examinations'!$A$1:$L$2336,3,FALSE)</f>
        <v>4.34</v>
      </c>
      <c r="E2158" t="str">
        <f>VLOOKUP(A2158,'Medical Examinations'!$A$1:$L$2336,4,FALSE)</f>
        <v>yes</v>
      </c>
      <c r="F2158" t="str">
        <f>VLOOKUP(A2158,'Medical Examinations'!$A$1:$L$2336,5,FALSE)</f>
        <v>No</v>
      </c>
      <c r="G2158" t="str">
        <f>VLOOKUP(A2158,'Medical Examinations'!$A$1:$L$2336,6,FALSE)</f>
        <v>No</v>
      </c>
      <c r="H2158" s="25">
        <f>VLOOKUP(A2158,'Medical Examinations'!$A$1:$L$2336,7,FALSE)</f>
        <v>0</v>
      </c>
      <c r="I2158" t="str">
        <f>VLOOKUP(A2158,'Medical Examinations'!$A$1:$L$2336,8,FALSE)</f>
        <v>No</v>
      </c>
      <c r="J2158" t="str">
        <f>VLOOKUP(A2158,'Medical Examinations'!$A$1:$L$2336,11,FALSE)</f>
        <v>Over Weight</v>
      </c>
      <c r="K2158" t="str">
        <f>VLOOKUP(A2158,'Medical Examinations'!$A$1:$L$2336,12,FALSE)</f>
        <v>Normal</v>
      </c>
      <c r="L2158" t="str">
        <f>VLOOKUP(A2158,'Hospitalisation Details'!$A$1:$M$2344,12,FALSE)</f>
        <v>10-08-2001</v>
      </c>
      <c r="M2158">
        <f>VLOOKUP(A2158,'Hospitalisation Details'!$A$1:$M$2344,6,FALSE)</f>
        <v>1906.36</v>
      </c>
      <c r="N2158" t="str">
        <f>VLOOKUP(A2158,'Hospitalisation Details'!$A$1:$M$2344,7,FALSE)</f>
        <v>tier - 3</v>
      </c>
      <c r="O2158" t="str">
        <f>VLOOKUP(A2158,'Hospitalisation Details'!$A$1:$M$2344,8,FALSE)</f>
        <v>tier - 1</v>
      </c>
      <c r="P2158" t="str">
        <f>VLOOKUP(A2158,'Hospitalisation Details'!$A$1:$M$2344,9,FALSE)</f>
        <v>R1012</v>
      </c>
      <c r="Q2158">
        <f>VLOOKUP(A2158,'Hospitalisation Details'!$A$1:$M$2344,13,FALSE)</f>
        <v>21</v>
      </c>
    </row>
    <row r="2159" spans="1:17" ht="15.5" x14ac:dyDescent="0.35">
      <c r="A2159" s="21" t="s">
        <v>205</v>
      </c>
      <c r="B2159" t="str">
        <f>VLOOKUP('Customer Names'!A2159,'Customer Names'!$A$2:$C$2336,3,FALSE)</f>
        <v xml:space="preserve">  Ellen L</v>
      </c>
      <c r="C2159">
        <f>VLOOKUP(A2159,'Medical Examinations'!$A$1:$L$2336,2, FALSE)</f>
        <v>33.299999999999997</v>
      </c>
      <c r="D2159">
        <f>VLOOKUP(A2159,'Medical Examinations'!$A$1:$L$2336,3,FALSE)</f>
        <v>9.49</v>
      </c>
      <c r="E2159" t="str">
        <f>VLOOKUP(A2159,'Medical Examinations'!$A$1:$L$2336,4,FALSE)</f>
        <v>No</v>
      </c>
      <c r="F2159" t="str">
        <f>VLOOKUP(A2159,'Medical Examinations'!$A$1:$L$2336,5,FALSE)</f>
        <v>No</v>
      </c>
      <c r="G2159" t="str">
        <f>VLOOKUP(A2159,'Medical Examinations'!$A$1:$L$2336,6,FALSE)</f>
        <v>No</v>
      </c>
      <c r="H2159" s="25">
        <f>VLOOKUP(A2159,'Medical Examinations'!$A$1:$L$2336,7,FALSE)</f>
        <v>0</v>
      </c>
      <c r="I2159" t="str">
        <f>VLOOKUP(A2159,'Medical Examinations'!$A$1:$L$2336,8,FALSE)</f>
        <v>No</v>
      </c>
      <c r="J2159" t="str">
        <f>VLOOKUP(A2159,'Medical Examinations'!$A$1:$L$2336,11,FALSE)</f>
        <v>Obesity</v>
      </c>
      <c r="K2159" t="str">
        <f>VLOOKUP(A2159,'Medical Examinations'!$A$1:$L$2336,12,FALSE)</f>
        <v>Diabetes</v>
      </c>
      <c r="L2159" t="str">
        <f>VLOOKUP(A2159,'Hospitalisation Details'!$A$1:$M$2344,12,FALSE)</f>
        <v>21-08-2002</v>
      </c>
      <c r="M2159">
        <f>VLOOKUP(A2159,'Hospitalisation Details'!$A$1:$M$2344,6,FALSE)</f>
        <v>1880.49</v>
      </c>
      <c r="N2159" t="str">
        <f>VLOOKUP(A2159,'Hospitalisation Details'!$A$1:$M$2344,7,FALSE)</f>
        <v>tier - 3</v>
      </c>
      <c r="O2159" t="str">
        <f>VLOOKUP(A2159,'Hospitalisation Details'!$A$1:$M$2344,8,FALSE)</f>
        <v>tier - 1</v>
      </c>
      <c r="P2159" t="str">
        <f>VLOOKUP(A2159,'Hospitalisation Details'!$A$1:$M$2344,9,FALSE)</f>
        <v>R1011</v>
      </c>
      <c r="Q2159">
        <f>VLOOKUP(A2159,'Hospitalisation Details'!$A$1:$M$2344,13,FALSE)</f>
        <v>20</v>
      </c>
    </row>
    <row r="2160" spans="1:17" ht="15.5" x14ac:dyDescent="0.35">
      <c r="A2160" s="21" t="s">
        <v>204</v>
      </c>
      <c r="B2160" t="str">
        <f>VLOOKUP('Customer Names'!A2160,'Customer Names'!$A$2:$C$2336,3,FALSE)</f>
        <v xml:space="preserve">  Cindy</v>
      </c>
      <c r="C2160">
        <f>VLOOKUP(A2160,'Medical Examinations'!$A$1:$L$2336,2, FALSE)</f>
        <v>33</v>
      </c>
      <c r="D2160">
        <f>VLOOKUP(A2160,'Medical Examinations'!$A$1:$L$2336,3,FALSE)</f>
        <v>10.16</v>
      </c>
      <c r="E2160" t="str">
        <f>VLOOKUP(A2160,'Medical Examinations'!$A$1:$L$2336,4,FALSE)</f>
        <v>No</v>
      </c>
      <c r="F2160" t="str">
        <f>VLOOKUP(A2160,'Medical Examinations'!$A$1:$L$2336,5,FALSE)</f>
        <v>No</v>
      </c>
      <c r="G2160" t="str">
        <f>VLOOKUP(A2160,'Medical Examinations'!$A$1:$L$2336,6,FALSE)</f>
        <v>No</v>
      </c>
      <c r="H2160" s="25">
        <f>VLOOKUP(A2160,'Medical Examinations'!$A$1:$L$2336,7,FALSE)</f>
        <v>0</v>
      </c>
      <c r="I2160" t="str">
        <f>VLOOKUP(A2160,'Medical Examinations'!$A$1:$L$2336,8,FALSE)</f>
        <v>No</v>
      </c>
      <c r="J2160" t="str">
        <f>VLOOKUP(A2160,'Medical Examinations'!$A$1:$L$2336,11,FALSE)</f>
        <v>Obesity</v>
      </c>
      <c r="K2160" t="str">
        <f>VLOOKUP(A2160,'Medical Examinations'!$A$1:$L$2336,12,FALSE)</f>
        <v>Diabetes</v>
      </c>
      <c r="L2160" t="str">
        <f>VLOOKUP(A2160,'Hospitalisation Details'!$A$1:$M$2344,12,FALSE)</f>
        <v>29-08-2002</v>
      </c>
      <c r="M2160">
        <f>VLOOKUP(A2160,'Hospitalisation Details'!$A$1:$M$2344,6,FALSE)</f>
        <v>1880.07</v>
      </c>
      <c r="N2160" t="str">
        <f>VLOOKUP(A2160,'Hospitalisation Details'!$A$1:$M$2344,7,FALSE)</f>
        <v>tier - 3</v>
      </c>
      <c r="O2160" t="str">
        <f>VLOOKUP(A2160,'Hospitalisation Details'!$A$1:$M$2344,8,FALSE)</f>
        <v>tier - 2</v>
      </c>
      <c r="P2160" t="str">
        <f>VLOOKUP(A2160,'Hospitalisation Details'!$A$1:$M$2344,9,FALSE)</f>
        <v>R1013</v>
      </c>
      <c r="Q2160">
        <f>VLOOKUP(A2160,'Hospitalisation Details'!$A$1:$M$2344,13,FALSE)</f>
        <v>20</v>
      </c>
    </row>
    <row r="2161" spans="1:17" ht="15.5" x14ac:dyDescent="0.35">
      <c r="A2161" s="21" t="s">
        <v>203</v>
      </c>
      <c r="B2161" t="str">
        <f>VLOOKUP('Customer Names'!A2161,'Customer Names'!$A$2:$C$2336,3,FALSE)</f>
        <v xml:space="preserve">  Abigail R</v>
      </c>
      <c r="C2161">
        <f>VLOOKUP(A2161,'Medical Examinations'!$A$1:$L$2336,2, FALSE)</f>
        <v>31.46</v>
      </c>
      <c r="D2161">
        <f>VLOOKUP(A2161,'Medical Examinations'!$A$1:$L$2336,3,FALSE)</f>
        <v>11.19</v>
      </c>
      <c r="E2161" t="str">
        <f>VLOOKUP(A2161,'Medical Examinations'!$A$1:$L$2336,4,FALSE)</f>
        <v>No</v>
      </c>
      <c r="F2161" t="str">
        <f>VLOOKUP(A2161,'Medical Examinations'!$A$1:$L$2336,5,FALSE)</f>
        <v>No</v>
      </c>
      <c r="G2161" t="str">
        <f>VLOOKUP(A2161,'Medical Examinations'!$A$1:$L$2336,6,FALSE)</f>
        <v>No</v>
      </c>
      <c r="H2161" s="25">
        <f>VLOOKUP(A2161,'Medical Examinations'!$A$1:$L$2336,7,FALSE)</f>
        <v>0</v>
      </c>
      <c r="I2161" t="str">
        <f>VLOOKUP(A2161,'Medical Examinations'!$A$1:$L$2336,8,FALSE)</f>
        <v>No</v>
      </c>
      <c r="J2161" t="str">
        <f>VLOOKUP(A2161,'Medical Examinations'!$A$1:$L$2336,11,FALSE)</f>
        <v>Obesity</v>
      </c>
      <c r="K2161" t="str">
        <f>VLOOKUP(A2161,'Medical Examinations'!$A$1:$L$2336,12,FALSE)</f>
        <v>Diabetes</v>
      </c>
      <c r="L2161" t="str">
        <f>VLOOKUP(A2161,'Hospitalisation Details'!$A$1:$M$2344,12,FALSE)</f>
        <v>29-10-2002</v>
      </c>
      <c r="M2161">
        <f>VLOOKUP(A2161,'Hospitalisation Details'!$A$1:$M$2344,6,FALSE)</f>
        <v>1877.93</v>
      </c>
      <c r="N2161" t="str">
        <f>VLOOKUP(A2161,'Hospitalisation Details'!$A$1:$M$2344,7,FALSE)</f>
        <v>tier - 3</v>
      </c>
      <c r="O2161" t="str">
        <f>VLOOKUP(A2161,'Hospitalisation Details'!$A$1:$M$2344,8,FALSE)</f>
        <v>tier - 1</v>
      </c>
      <c r="P2161" t="str">
        <f>VLOOKUP(A2161,'Hospitalisation Details'!$A$1:$M$2344,9,FALSE)</f>
        <v>R1013</v>
      </c>
      <c r="Q2161">
        <f>VLOOKUP(A2161,'Hospitalisation Details'!$A$1:$M$2344,13,FALSE)</f>
        <v>20</v>
      </c>
    </row>
    <row r="2162" spans="1:17" ht="15.5" x14ac:dyDescent="0.35">
      <c r="A2162" s="21" t="s">
        <v>202</v>
      </c>
      <c r="B2162" t="str">
        <f>VLOOKUP('Customer Names'!A2162,'Customer Names'!$A$2:$C$2336,3,FALSE)</f>
        <v xml:space="preserve">  Amy L</v>
      </c>
      <c r="C2162">
        <f>VLOOKUP(A2162,'Medical Examinations'!$A$1:$L$2336,2, FALSE)</f>
        <v>29.6</v>
      </c>
      <c r="D2162">
        <f>VLOOKUP(A2162,'Medical Examinations'!$A$1:$L$2336,3,FALSE)</f>
        <v>11.03</v>
      </c>
      <c r="E2162" t="str">
        <f>VLOOKUP(A2162,'Medical Examinations'!$A$1:$L$2336,4,FALSE)</f>
        <v>No</v>
      </c>
      <c r="F2162" t="str">
        <f>VLOOKUP(A2162,'Medical Examinations'!$A$1:$L$2336,5,FALSE)</f>
        <v>No</v>
      </c>
      <c r="G2162" t="str">
        <f>VLOOKUP(A2162,'Medical Examinations'!$A$1:$L$2336,6,FALSE)</f>
        <v>No</v>
      </c>
      <c r="H2162" s="25">
        <f>VLOOKUP(A2162,'Medical Examinations'!$A$1:$L$2336,7,FALSE)</f>
        <v>0</v>
      </c>
      <c r="I2162" t="str">
        <f>VLOOKUP(A2162,'Medical Examinations'!$A$1:$L$2336,8,FALSE)</f>
        <v>No</v>
      </c>
      <c r="J2162" t="str">
        <f>VLOOKUP(A2162,'Medical Examinations'!$A$1:$L$2336,11,FALSE)</f>
        <v>Over Weight</v>
      </c>
      <c r="K2162" t="str">
        <f>VLOOKUP(A2162,'Medical Examinations'!$A$1:$L$2336,12,FALSE)</f>
        <v>Diabetes</v>
      </c>
      <c r="L2162" t="str">
        <f>VLOOKUP(A2162,'Hospitalisation Details'!$A$1:$M$2344,12,FALSE)</f>
        <v>22-09-2002</v>
      </c>
      <c r="M2162">
        <f>VLOOKUP(A2162,'Hospitalisation Details'!$A$1:$M$2344,6,FALSE)</f>
        <v>1875.34</v>
      </c>
      <c r="N2162" t="str">
        <f>VLOOKUP(A2162,'Hospitalisation Details'!$A$1:$M$2344,7,FALSE)</f>
        <v>tier - 3</v>
      </c>
      <c r="O2162" t="str">
        <f>VLOOKUP(A2162,'Hospitalisation Details'!$A$1:$M$2344,8,FALSE)</f>
        <v>tier - 2</v>
      </c>
      <c r="P2162" t="str">
        <f>VLOOKUP(A2162,'Hospitalisation Details'!$A$1:$M$2344,9,FALSE)</f>
        <v>R1011</v>
      </c>
      <c r="Q2162">
        <f>VLOOKUP(A2162,'Hospitalisation Details'!$A$1:$M$2344,13,FALSE)</f>
        <v>20</v>
      </c>
    </row>
    <row r="2163" spans="1:17" ht="15.5" x14ac:dyDescent="0.35">
      <c r="A2163" s="21" t="s">
        <v>201</v>
      </c>
      <c r="B2163" t="str">
        <f>VLOOKUP('Customer Names'!A2163,'Customer Names'!$A$2:$C$2336,3,FALSE)</f>
        <v xml:space="preserve">  Amy</v>
      </c>
      <c r="C2163">
        <f>VLOOKUP(A2163,'Medical Examinations'!$A$1:$L$2336,2, FALSE)</f>
        <v>22.05</v>
      </c>
      <c r="D2163">
        <f>VLOOKUP(A2163,'Medical Examinations'!$A$1:$L$2336,3,FALSE)</f>
        <v>4.43</v>
      </c>
      <c r="E2163" t="str">
        <f>VLOOKUP(A2163,'Medical Examinations'!$A$1:$L$2336,4,FALSE)</f>
        <v>yes</v>
      </c>
      <c r="F2163" t="str">
        <f>VLOOKUP(A2163,'Medical Examinations'!$A$1:$L$2336,5,FALSE)</f>
        <v>No</v>
      </c>
      <c r="G2163" t="str">
        <f>VLOOKUP(A2163,'Medical Examinations'!$A$1:$L$2336,6,FALSE)</f>
        <v>No</v>
      </c>
      <c r="H2163" s="25">
        <f>VLOOKUP(A2163,'Medical Examinations'!$A$1:$L$2336,7,FALSE)</f>
        <v>0</v>
      </c>
      <c r="I2163" t="str">
        <f>VLOOKUP(A2163,'Medical Examinations'!$A$1:$L$2336,8,FALSE)</f>
        <v>No</v>
      </c>
      <c r="J2163" t="str">
        <f>VLOOKUP(A2163,'Medical Examinations'!$A$1:$L$2336,11,FALSE)</f>
        <v>Normal Weight</v>
      </c>
      <c r="K2163" t="str">
        <f>VLOOKUP(A2163,'Medical Examinations'!$A$1:$L$2336,12,FALSE)</f>
        <v>Normal</v>
      </c>
      <c r="L2163" t="str">
        <f>VLOOKUP(A2163,'Hospitalisation Details'!$A$1:$M$2344,12,FALSE)</f>
        <v>02-07-1996</v>
      </c>
      <c r="M2163">
        <f>VLOOKUP(A2163,'Hospitalisation Details'!$A$1:$M$2344,6,FALSE)</f>
        <v>1865.98</v>
      </c>
      <c r="N2163" t="str">
        <f>VLOOKUP(A2163,'Hospitalisation Details'!$A$1:$M$2344,7,FALSE)</f>
        <v>tier - 3</v>
      </c>
      <c r="O2163" t="str">
        <f>VLOOKUP(A2163,'Hospitalisation Details'!$A$1:$M$2344,8,FALSE)</f>
        <v>tier - 3</v>
      </c>
      <c r="P2163" t="str">
        <f>VLOOKUP(A2163,'Hospitalisation Details'!$A$1:$M$2344,9,FALSE)</f>
        <v>R1012</v>
      </c>
      <c r="Q2163">
        <f>VLOOKUP(A2163,'Hospitalisation Details'!$A$1:$M$2344,13,FALSE)</f>
        <v>27</v>
      </c>
    </row>
    <row r="2164" spans="1:17" ht="15.5" x14ac:dyDescent="0.35">
      <c r="A2164" s="21" t="s">
        <v>199</v>
      </c>
      <c r="B2164" t="str">
        <f>VLOOKUP('Customer Names'!A2164,'Customer Names'!$A$2:$C$2336,3,FALSE)</f>
        <v xml:space="preserve">  Grace H</v>
      </c>
      <c r="C2164">
        <f>VLOOKUP(A2164,'Medical Examinations'!$A$1:$L$2336,2, FALSE)</f>
        <v>27.06</v>
      </c>
      <c r="D2164">
        <f>VLOOKUP(A2164,'Medical Examinations'!$A$1:$L$2336,3,FALSE)</f>
        <v>6.14</v>
      </c>
      <c r="E2164" t="str">
        <f>VLOOKUP(A2164,'Medical Examinations'!$A$1:$L$2336,4,FALSE)</f>
        <v>No</v>
      </c>
      <c r="F2164" t="str">
        <f>VLOOKUP(A2164,'Medical Examinations'!$A$1:$L$2336,5,FALSE)</f>
        <v>yes</v>
      </c>
      <c r="G2164" t="str">
        <f>VLOOKUP(A2164,'Medical Examinations'!$A$1:$L$2336,6,FALSE)</f>
        <v>No</v>
      </c>
      <c r="H2164" s="25">
        <f>VLOOKUP(A2164,'Medical Examinations'!$A$1:$L$2336,7,FALSE)</f>
        <v>1</v>
      </c>
      <c r="I2164" t="str">
        <f>VLOOKUP(A2164,'Medical Examinations'!$A$1:$L$2336,8,FALSE)</f>
        <v>No</v>
      </c>
      <c r="J2164" t="str">
        <f>VLOOKUP(A2164,'Medical Examinations'!$A$1:$L$2336,11,FALSE)</f>
        <v>Over Weight</v>
      </c>
      <c r="K2164" t="str">
        <f>VLOOKUP(A2164,'Medical Examinations'!$A$1:$L$2336,12,FALSE)</f>
        <v>Prediabetes</v>
      </c>
      <c r="L2164" t="str">
        <f>VLOOKUP(A2164,'Hospitalisation Details'!$A$1:$M$2344,12,FALSE)</f>
        <v>27-12-2004</v>
      </c>
      <c r="M2164">
        <f>VLOOKUP(A2164,'Hospitalisation Details'!$A$1:$M$2344,6,FALSE)</f>
        <v>1863.45</v>
      </c>
      <c r="N2164" t="str">
        <f>VLOOKUP(A2164,'Hospitalisation Details'!$A$1:$M$2344,7,FALSE)</f>
        <v>tier - 3</v>
      </c>
      <c r="O2164" t="str">
        <f>VLOOKUP(A2164,'Hospitalisation Details'!$A$1:$M$2344,8,FALSE)</f>
        <v>tier - 1</v>
      </c>
      <c r="P2164" t="str">
        <f>VLOOKUP(A2164,'Hospitalisation Details'!$A$1:$M$2344,9,FALSE)</f>
        <v>R1025</v>
      </c>
      <c r="Q2164">
        <f>VLOOKUP(A2164,'Hospitalisation Details'!$A$1:$M$2344,13,FALSE)</f>
        <v>18</v>
      </c>
    </row>
    <row r="2165" spans="1:17" ht="15.5" x14ac:dyDescent="0.35">
      <c r="A2165" s="21" t="s">
        <v>198</v>
      </c>
      <c r="B2165" t="str">
        <f>VLOOKUP('Customer Names'!A2165,'Customer Names'!$A$2:$C$2336,3,FALSE)</f>
        <v xml:space="preserve">  Caitie J</v>
      </c>
      <c r="C2165">
        <f>VLOOKUP(A2165,'Medical Examinations'!$A$1:$L$2336,2, FALSE)</f>
        <v>20.49</v>
      </c>
      <c r="D2165">
        <f>VLOOKUP(A2165,'Medical Examinations'!$A$1:$L$2336,3,FALSE)</f>
        <v>4.87</v>
      </c>
      <c r="E2165" t="str">
        <f>VLOOKUP(A2165,'Medical Examinations'!$A$1:$L$2336,4,FALSE)</f>
        <v>No</v>
      </c>
      <c r="F2165" t="str">
        <f>VLOOKUP(A2165,'Medical Examinations'!$A$1:$L$2336,5,FALSE)</f>
        <v>No</v>
      </c>
      <c r="G2165" t="str">
        <f>VLOOKUP(A2165,'Medical Examinations'!$A$1:$L$2336,6,FALSE)</f>
        <v>No</v>
      </c>
      <c r="H2165" s="25">
        <f>VLOOKUP(A2165,'Medical Examinations'!$A$1:$L$2336,7,FALSE)</f>
        <v>0</v>
      </c>
      <c r="I2165" t="str">
        <f>VLOOKUP(A2165,'Medical Examinations'!$A$1:$L$2336,8,FALSE)</f>
        <v>No</v>
      </c>
      <c r="J2165" t="str">
        <f>VLOOKUP(A2165,'Medical Examinations'!$A$1:$L$2336,11,FALSE)</f>
        <v>Normal Weight</v>
      </c>
      <c r="K2165" t="str">
        <f>VLOOKUP(A2165,'Medical Examinations'!$A$1:$L$2336,12,FALSE)</f>
        <v>Normal</v>
      </c>
      <c r="L2165" t="str">
        <f>VLOOKUP(A2165,'Hospitalisation Details'!$A$1:$M$2344,12,FALSE)</f>
        <v>06-12-1994</v>
      </c>
      <c r="M2165">
        <f>VLOOKUP(A2165,'Hospitalisation Details'!$A$1:$M$2344,6,FALSE)</f>
        <v>1850.55</v>
      </c>
      <c r="N2165" t="str">
        <f>VLOOKUP(A2165,'Hospitalisation Details'!$A$1:$M$2344,7,FALSE)</f>
        <v>tier - 3</v>
      </c>
      <c r="O2165" t="str">
        <f>VLOOKUP(A2165,'Hospitalisation Details'!$A$1:$M$2344,8,FALSE)</f>
        <v>tier - 2</v>
      </c>
      <c r="P2165" t="str">
        <f>VLOOKUP(A2165,'Hospitalisation Details'!$A$1:$M$2344,9,FALSE)</f>
        <v>R1012</v>
      </c>
      <c r="Q2165">
        <f>VLOOKUP(A2165,'Hospitalisation Details'!$A$1:$M$2344,13,FALSE)</f>
        <v>28</v>
      </c>
    </row>
    <row r="2166" spans="1:17" ht="15.5" x14ac:dyDescent="0.35">
      <c r="A2166" s="21" t="s">
        <v>197</v>
      </c>
      <c r="B2166" t="str">
        <f>VLOOKUP('Customer Names'!A2166,'Customer Names'!$A$2:$C$2336,3,FALSE)</f>
        <v xml:space="preserve">  Benjamin</v>
      </c>
      <c r="C2166">
        <f>VLOOKUP(A2166,'Medical Examinations'!$A$1:$L$2336,2, FALSE)</f>
        <v>28.4</v>
      </c>
      <c r="D2166">
        <f>VLOOKUP(A2166,'Medical Examinations'!$A$1:$L$2336,3,FALSE)</f>
        <v>4.3</v>
      </c>
      <c r="E2166" t="str">
        <f>VLOOKUP(A2166,'Medical Examinations'!$A$1:$L$2336,4,FALSE)</f>
        <v>No</v>
      </c>
      <c r="F2166" t="str">
        <f>VLOOKUP(A2166,'Medical Examinations'!$A$1:$L$2336,5,FALSE)</f>
        <v>No</v>
      </c>
      <c r="G2166" t="str">
        <f>VLOOKUP(A2166,'Medical Examinations'!$A$1:$L$2336,6,FALSE)</f>
        <v>Yes</v>
      </c>
      <c r="H2166" s="25">
        <f>VLOOKUP(A2166,'Medical Examinations'!$A$1:$L$2336,7,FALSE)</f>
        <v>1</v>
      </c>
      <c r="I2166" t="str">
        <f>VLOOKUP(A2166,'Medical Examinations'!$A$1:$L$2336,8,FALSE)</f>
        <v>No</v>
      </c>
      <c r="J2166" t="str">
        <f>VLOOKUP(A2166,'Medical Examinations'!$A$1:$L$2336,11,FALSE)</f>
        <v>Over Weight</v>
      </c>
      <c r="K2166" t="str">
        <f>VLOOKUP(A2166,'Medical Examinations'!$A$1:$L$2336,12,FALSE)</f>
        <v>Normal</v>
      </c>
      <c r="L2166" t="str">
        <f>VLOOKUP(A2166,'Hospitalisation Details'!$A$1:$M$2344,12,FALSE)</f>
        <v>20-07-2003</v>
      </c>
      <c r="M2166">
        <f>VLOOKUP(A2166,'Hospitalisation Details'!$A$1:$M$2344,6,FALSE)</f>
        <v>1842.52</v>
      </c>
      <c r="N2166" t="str">
        <f>VLOOKUP(A2166,'Hospitalisation Details'!$A$1:$M$2344,7,FALSE)</f>
        <v>tier - 3</v>
      </c>
      <c r="O2166" t="str">
        <f>VLOOKUP(A2166,'Hospitalisation Details'!$A$1:$M$2344,8,FALSE)</f>
        <v>tier - 2</v>
      </c>
      <c r="P2166" t="str">
        <f>VLOOKUP(A2166,'Hospitalisation Details'!$A$1:$M$2344,9,FALSE)</f>
        <v>R1011</v>
      </c>
      <c r="Q2166">
        <f>VLOOKUP(A2166,'Hospitalisation Details'!$A$1:$M$2344,13,FALSE)</f>
        <v>20</v>
      </c>
    </row>
    <row r="2167" spans="1:17" ht="15.5" x14ac:dyDescent="0.35">
      <c r="A2167" s="21" t="s">
        <v>196</v>
      </c>
      <c r="B2167" t="str">
        <f>VLOOKUP('Customer Names'!A2167,'Customer Names'!$A$2:$C$2336,3,FALSE)</f>
        <v xml:space="preserve">  Ian T</v>
      </c>
      <c r="C2167">
        <f>VLOOKUP(A2167,'Medical Examinations'!$A$1:$L$2336,2, FALSE)</f>
        <v>41.91</v>
      </c>
      <c r="D2167">
        <f>VLOOKUP(A2167,'Medical Examinations'!$A$1:$L$2336,3,FALSE)</f>
        <v>6.19</v>
      </c>
      <c r="E2167" t="str">
        <f>VLOOKUP(A2167,'Medical Examinations'!$A$1:$L$2336,4,FALSE)</f>
        <v>No</v>
      </c>
      <c r="F2167" t="str">
        <f>VLOOKUP(A2167,'Medical Examinations'!$A$1:$L$2336,5,FALSE)</f>
        <v>No</v>
      </c>
      <c r="G2167" t="str">
        <f>VLOOKUP(A2167,'Medical Examinations'!$A$1:$L$2336,6,FALSE)</f>
        <v>No</v>
      </c>
      <c r="H2167" s="25">
        <f>VLOOKUP(A2167,'Medical Examinations'!$A$1:$L$2336,7,FALSE)</f>
        <v>0</v>
      </c>
      <c r="I2167" t="str">
        <f>VLOOKUP(A2167,'Medical Examinations'!$A$1:$L$2336,8,FALSE)</f>
        <v>No</v>
      </c>
      <c r="J2167" t="str">
        <f>VLOOKUP(A2167,'Medical Examinations'!$A$1:$L$2336,11,FALSE)</f>
        <v>Obesity</v>
      </c>
      <c r="K2167" t="str">
        <f>VLOOKUP(A2167,'Medical Examinations'!$A$1:$L$2336,12,FALSE)</f>
        <v>Prediabetes</v>
      </c>
      <c r="L2167" t="str">
        <f>VLOOKUP(A2167,'Hospitalisation Details'!$A$1:$M$2344,12,FALSE)</f>
        <v>12-12-1999</v>
      </c>
      <c r="M2167">
        <f>VLOOKUP(A2167,'Hospitalisation Details'!$A$1:$M$2344,6,FALSE)</f>
        <v>1837.28</v>
      </c>
      <c r="N2167" t="str">
        <f>VLOOKUP(A2167,'Hospitalisation Details'!$A$1:$M$2344,7,FALSE)</f>
        <v>tier - 3</v>
      </c>
      <c r="O2167" t="str">
        <f>VLOOKUP(A2167,'Hospitalisation Details'!$A$1:$M$2344,8,FALSE)</f>
        <v>tier - 2</v>
      </c>
      <c r="P2167" t="str">
        <f>VLOOKUP(A2167,'Hospitalisation Details'!$A$1:$M$2344,9,FALSE)</f>
        <v>R1013</v>
      </c>
      <c r="Q2167">
        <f>VLOOKUP(A2167,'Hospitalisation Details'!$A$1:$M$2344,13,FALSE)</f>
        <v>23</v>
      </c>
    </row>
    <row r="2168" spans="1:17" ht="15.5" x14ac:dyDescent="0.35">
      <c r="A2168" s="21" t="s">
        <v>195</v>
      </c>
      <c r="B2168" t="str">
        <f>VLOOKUP('Customer Names'!A2168,'Customer Names'!$A$2:$C$2336,3,FALSE)</f>
        <v xml:space="preserve">  Tadese</v>
      </c>
      <c r="C2168">
        <f>VLOOKUP(A2168,'Medical Examinations'!$A$1:$L$2336,2, FALSE)</f>
        <v>24.6</v>
      </c>
      <c r="D2168">
        <f>VLOOKUP(A2168,'Medical Examinations'!$A$1:$L$2336,3,FALSE)</f>
        <v>6.19</v>
      </c>
      <c r="E2168" t="str">
        <f>VLOOKUP(A2168,'Medical Examinations'!$A$1:$L$2336,4,FALSE)</f>
        <v>No</v>
      </c>
      <c r="F2168" t="str">
        <f>VLOOKUP(A2168,'Medical Examinations'!$A$1:$L$2336,5,FALSE)</f>
        <v>No</v>
      </c>
      <c r="G2168" t="str">
        <f>VLOOKUP(A2168,'Medical Examinations'!$A$1:$L$2336,6,FALSE)</f>
        <v>Yes</v>
      </c>
      <c r="H2168" s="25">
        <f>VLOOKUP(A2168,'Medical Examinations'!$A$1:$L$2336,7,FALSE)</f>
        <v>1</v>
      </c>
      <c r="I2168" t="str">
        <f>VLOOKUP(A2168,'Medical Examinations'!$A$1:$L$2336,8,FALSE)</f>
        <v>No</v>
      </c>
      <c r="J2168" t="str">
        <f>VLOOKUP(A2168,'Medical Examinations'!$A$1:$L$2336,11,FALSE)</f>
        <v>Normal Weight</v>
      </c>
      <c r="K2168" t="str">
        <f>VLOOKUP(A2168,'Medical Examinations'!$A$1:$L$2336,12,FALSE)</f>
        <v>Prediabetes</v>
      </c>
      <c r="L2168" t="str">
        <f>VLOOKUP(A2168,'Hospitalisation Details'!$A$1:$M$2344,12,FALSE)</f>
        <v>04-08-2003</v>
      </c>
      <c r="M2168">
        <f>VLOOKUP(A2168,'Hospitalisation Details'!$A$1:$M$2344,6,FALSE)</f>
        <v>1837.24</v>
      </c>
      <c r="N2168" t="str">
        <f>VLOOKUP(A2168,'Hospitalisation Details'!$A$1:$M$2344,7,FALSE)</f>
        <v>tier - 3</v>
      </c>
      <c r="O2168" t="str">
        <f>VLOOKUP(A2168,'Hospitalisation Details'!$A$1:$M$2344,8,FALSE)</f>
        <v>tier - 2</v>
      </c>
      <c r="P2168" t="str">
        <f>VLOOKUP(A2168,'Hospitalisation Details'!$A$1:$M$2344,9,FALSE)</f>
        <v>R1011</v>
      </c>
      <c r="Q2168">
        <f>VLOOKUP(A2168,'Hospitalisation Details'!$A$1:$M$2344,13,FALSE)</f>
        <v>20</v>
      </c>
    </row>
    <row r="2169" spans="1:17" ht="15.5" x14ac:dyDescent="0.35">
      <c r="A2169" s="21" t="s">
        <v>194</v>
      </c>
      <c r="B2169" t="str">
        <f>VLOOKUP('Customer Names'!A2169,'Customer Names'!$A$2:$C$2336,3,FALSE)</f>
        <v xml:space="preserve">  Jonathan</v>
      </c>
      <c r="C2169">
        <f>VLOOKUP(A2169,'Medical Examinations'!$A$1:$L$2336,2, FALSE)</f>
        <v>20.9</v>
      </c>
      <c r="D2169">
        <f>VLOOKUP(A2169,'Medical Examinations'!$A$1:$L$2336,3,FALSE)</f>
        <v>5.12</v>
      </c>
      <c r="E2169" t="str">
        <f>VLOOKUP(A2169,'Medical Examinations'!$A$1:$L$2336,4,FALSE)</f>
        <v>No</v>
      </c>
      <c r="F2169" t="str">
        <f>VLOOKUP(A2169,'Medical Examinations'!$A$1:$L$2336,5,FALSE)</f>
        <v>No</v>
      </c>
      <c r="G2169" t="str">
        <f>VLOOKUP(A2169,'Medical Examinations'!$A$1:$L$2336,6,FALSE)</f>
        <v>Yes</v>
      </c>
      <c r="H2169" s="25">
        <f>VLOOKUP(A2169,'Medical Examinations'!$A$1:$L$2336,7,FALSE)</f>
        <v>1</v>
      </c>
      <c r="I2169" t="str">
        <f>VLOOKUP(A2169,'Medical Examinations'!$A$1:$L$2336,8,FALSE)</f>
        <v>No</v>
      </c>
      <c r="J2169" t="str">
        <f>VLOOKUP(A2169,'Medical Examinations'!$A$1:$L$2336,11,FALSE)</f>
        <v>Normal Weight</v>
      </c>
      <c r="K2169" t="str">
        <f>VLOOKUP(A2169,'Medical Examinations'!$A$1:$L$2336,12,FALSE)</f>
        <v>Normal</v>
      </c>
      <c r="L2169" t="str">
        <f>VLOOKUP(A2169,'Hospitalisation Details'!$A$1:$M$2344,12,FALSE)</f>
        <v>11-08-2003</v>
      </c>
      <c r="M2169">
        <f>VLOOKUP(A2169,'Hospitalisation Details'!$A$1:$M$2344,6,FALSE)</f>
        <v>1832.09</v>
      </c>
      <c r="N2169" t="str">
        <f>VLOOKUP(A2169,'Hospitalisation Details'!$A$1:$M$2344,7,FALSE)</f>
        <v>tier - 3</v>
      </c>
      <c r="O2169" t="str">
        <f>VLOOKUP(A2169,'Hospitalisation Details'!$A$1:$M$2344,8,FALSE)</f>
        <v>tier - 3</v>
      </c>
      <c r="P2169" t="str">
        <f>VLOOKUP(A2169,'Hospitalisation Details'!$A$1:$M$2344,9,FALSE)</f>
        <v>R1011</v>
      </c>
      <c r="Q2169">
        <f>VLOOKUP(A2169,'Hospitalisation Details'!$A$1:$M$2344,13,FALSE)</f>
        <v>19</v>
      </c>
    </row>
    <row r="2170" spans="1:17" ht="15.5" x14ac:dyDescent="0.35">
      <c r="A2170" s="21" t="s">
        <v>193</v>
      </c>
      <c r="B2170" t="str">
        <f>VLOOKUP('Customer Names'!A2170,'Customer Names'!$A$2:$C$2336,3,FALSE)</f>
        <v xml:space="preserve">  Dathan</v>
      </c>
      <c r="C2170">
        <f>VLOOKUP(A2170,'Medical Examinations'!$A$1:$L$2336,2, FALSE)</f>
        <v>34.4</v>
      </c>
      <c r="D2170">
        <f>VLOOKUP(A2170,'Medical Examinations'!$A$1:$L$2336,3,FALSE)</f>
        <v>4.04</v>
      </c>
      <c r="E2170" t="str">
        <f>VLOOKUP(A2170,'Medical Examinations'!$A$1:$L$2336,4,FALSE)</f>
        <v>No</v>
      </c>
      <c r="F2170" t="str">
        <f>VLOOKUP(A2170,'Medical Examinations'!$A$1:$L$2336,5,FALSE)</f>
        <v>No</v>
      </c>
      <c r="G2170" t="str">
        <f>VLOOKUP(A2170,'Medical Examinations'!$A$1:$L$2336,6,FALSE)</f>
        <v>No</v>
      </c>
      <c r="H2170" s="25">
        <f>VLOOKUP(A2170,'Medical Examinations'!$A$1:$L$2336,7,FALSE)</f>
        <v>0</v>
      </c>
      <c r="I2170" t="str">
        <f>VLOOKUP(A2170,'Medical Examinations'!$A$1:$L$2336,8,FALSE)</f>
        <v>No</v>
      </c>
      <c r="J2170" t="str">
        <f>VLOOKUP(A2170,'Medical Examinations'!$A$1:$L$2336,11,FALSE)</f>
        <v>Obesity</v>
      </c>
      <c r="K2170" t="str">
        <f>VLOOKUP(A2170,'Medical Examinations'!$A$1:$L$2336,12,FALSE)</f>
        <v>Normal</v>
      </c>
      <c r="L2170" t="str">
        <f>VLOOKUP(A2170,'Hospitalisation Details'!$A$1:$M$2344,12,FALSE)</f>
        <v>01-10-1999</v>
      </c>
      <c r="M2170">
        <f>VLOOKUP(A2170,'Hospitalisation Details'!$A$1:$M$2344,6,FALSE)</f>
        <v>1826.84</v>
      </c>
      <c r="N2170" t="str">
        <f>VLOOKUP(A2170,'Hospitalisation Details'!$A$1:$M$2344,7,FALSE)</f>
        <v>tier - 3</v>
      </c>
      <c r="O2170" t="str">
        <f>VLOOKUP(A2170,'Hospitalisation Details'!$A$1:$M$2344,8,FALSE)</f>
        <v>tier - 2</v>
      </c>
      <c r="P2170" t="str">
        <f>VLOOKUP(A2170,'Hospitalisation Details'!$A$1:$M$2344,9,FALSE)</f>
        <v>R1011</v>
      </c>
      <c r="Q2170">
        <f>VLOOKUP(A2170,'Hospitalisation Details'!$A$1:$M$2344,13,FALSE)</f>
        <v>23</v>
      </c>
    </row>
    <row r="2171" spans="1:17" ht="15.5" x14ac:dyDescent="0.35">
      <c r="A2171" s="21" t="s">
        <v>192</v>
      </c>
      <c r="B2171" t="str">
        <f>VLOOKUP('Customer Names'!A2171,'Customer Names'!$A$2:$C$2336,3,FALSE)</f>
        <v xml:space="preserve">  Eric</v>
      </c>
      <c r="C2171">
        <f>VLOOKUP(A2171,'Medical Examinations'!$A$1:$L$2336,2, FALSE)</f>
        <v>32.56</v>
      </c>
      <c r="D2171">
        <f>VLOOKUP(A2171,'Medical Examinations'!$A$1:$L$2336,3,FALSE)</f>
        <v>5.36</v>
      </c>
      <c r="E2171" t="str">
        <f>VLOOKUP(A2171,'Medical Examinations'!$A$1:$L$2336,4,FALSE)</f>
        <v>No</v>
      </c>
      <c r="F2171" t="str">
        <f>VLOOKUP(A2171,'Medical Examinations'!$A$1:$L$2336,5,FALSE)</f>
        <v>No</v>
      </c>
      <c r="G2171" t="str">
        <f>VLOOKUP(A2171,'Medical Examinations'!$A$1:$L$2336,6,FALSE)</f>
        <v>No</v>
      </c>
      <c r="H2171" s="25">
        <f>VLOOKUP(A2171,'Medical Examinations'!$A$1:$L$2336,7,FALSE)</f>
        <v>0</v>
      </c>
      <c r="I2171" t="str">
        <f>VLOOKUP(A2171,'Medical Examinations'!$A$1:$L$2336,8,FALSE)</f>
        <v>No</v>
      </c>
      <c r="J2171" t="str">
        <f>VLOOKUP(A2171,'Medical Examinations'!$A$1:$L$2336,11,FALSE)</f>
        <v>Obesity</v>
      </c>
      <c r="K2171" t="str">
        <f>VLOOKUP(A2171,'Medical Examinations'!$A$1:$L$2336,12,FALSE)</f>
        <v>Normal</v>
      </c>
      <c r="L2171" t="str">
        <f>VLOOKUP(A2171,'Hospitalisation Details'!$A$1:$M$2344,12,FALSE)</f>
        <v>17-11-1999</v>
      </c>
      <c r="M2171">
        <f>VLOOKUP(A2171,'Hospitalisation Details'!$A$1:$M$2344,6,FALSE)</f>
        <v>1824.29</v>
      </c>
      <c r="N2171" t="str">
        <f>VLOOKUP(A2171,'Hospitalisation Details'!$A$1:$M$2344,7,FALSE)</f>
        <v>tier - 3</v>
      </c>
      <c r="O2171" t="str">
        <f>VLOOKUP(A2171,'Hospitalisation Details'!$A$1:$M$2344,8,FALSE)</f>
        <v>tier - 3</v>
      </c>
      <c r="P2171" t="str">
        <f>VLOOKUP(A2171,'Hospitalisation Details'!$A$1:$M$2344,9,FALSE)</f>
        <v>R1013</v>
      </c>
      <c r="Q2171">
        <f>VLOOKUP(A2171,'Hospitalisation Details'!$A$1:$M$2344,13,FALSE)</f>
        <v>23</v>
      </c>
    </row>
    <row r="2172" spans="1:17" ht="15.5" x14ac:dyDescent="0.35">
      <c r="A2172" s="21" t="s">
        <v>191</v>
      </c>
      <c r="B2172" t="str">
        <f>VLOOKUP('Customer Names'!A2172,'Customer Names'!$A$2:$C$2336,3,FALSE)</f>
        <v xml:space="preserve">  Allison M</v>
      </c>
      <c r="C2172">
        <f>VLOOKUP(A2172,'Medical Examinations'!$A$1:$L$2336,2, FALSE)</f>
        <v>27.98</v>
      </c>
      <c r="D2172">
        <f>VLOOKUP(A2172,'Medical Examinations'!$A$1:$L$2336,3,FALSE)</f>
        <v>4.38</v>
      </c>
      <c r="E2172" t="str">
        <f>VLOOKUP(A2172,'Medical Examinations'!$A$1:$L$2336,4,FALSE)</f>
        <v>No</v>
      </c>
      <c r="F2172" t="str">
        <f>VLOOKUP(A2172,'Medical Examinations'!$A$1:$L$2336,5,FALSE)</f>
        <v>yes</v>
      </c>
      <c r="G2172" t="str">
        <f>VLOOKUP(A2172,'Medical Examinations'!$A$1:$L$2336,6,FALSE)</f>
        <v>No</v>
      </c>
      <c r="H2172" s="25">
        <f>VLOOKUP(A2172,'Medical Examinations'!$A$1:$L$2336,7,FALSE)</f>
        <v>1</v>
      </c>
      <c r="I2172" t="str">
        <f>VLOOKUP(A2172,'Medical Examinations'!$A$1:$L$2336,8,FALSE)</f>
        <v>No</v>
      </c>
      <c r="J2172" t="str">
        <f>VLOOKUP(A2172,'Medical Examinations'!$A$1:$L$2336,11,FALSE)</f>
        <v>Over Weight</v>
      </c>
      <c r="K2172" t="str">
        <f>VLOOKUP(A2172,'Medical Examinations'!$A$1:$L$2336,12,FALSE)</f>
        <v>Normal</v>
      </c>
      <c r="L2172" t="str">
        <f>VLOOKUP(A2172,'Hospitalisation Details'!$A$1:$M$2344,12,FALSE)</f>
        <v>19-08-2004</v>
      </c>
      <c r="M2172">
        <f>VLOOKUP(A2172,'Hospitalisation Details'!$A$1:$M$2344,6,FALSE)</f>
        <v>1822.54</v>
      </c>
      <c r="N2172" t="str">
        <f>VLOOKUP(A2172,'Hospitalisation Details'!$A$1:$M$2344,7,FALSE)</f>
        <v>tier - 3</v>
      </c>
      <c r="O2172" t="str">
        <f>VLOOKUP(A2172,'Hospitalisation Details'!$A$1:$M$2344,8,FALSE)</f>
        <v>tier - 1</v>
      </c>
      <c r="P2172" t="str">
        <f>VLOOKUP(A2172,'Hospitalisation Details'!$A$1:$M$2344,9,FALSE)</f>
        <v>R1012</v>
      </c>
      <c r="Q2172">
        <f>VLOOKUP(A2172,'Hospitalisation Details'!$A$1:$M$2344,13,FALSE)</f>
        <v>18</v>
      </c>
    </row>
    <row r="2173" spans="1:17" ht="15.5" x14ac:dyDescent="0.35">
      <c r="A2173" s="21" t="s">
        <v>190</v>
      </c>
      <c r="B2173" t="str">
        <f>VLOOKUP('Customer Names'!A2173,'Customer Names'!$A$2:$C$2336,3,FALSE)</f>
        <v xml:space="preserve">  Paul</v>
      </c>
      <c r="C2173">
        <f>VLOOKUP(A2173,'Medical Examinations'!$A$1:$L$2336,2, FALSE)</f>
        <v>26.51</v>
      </c>
      <c r="D2173">
        <f>VLOOKUP(A2173,'Medical Examinations'!$A$1:$L$2336,3,FALSE)</f>
        <v>4.58</v>
      </c>
      <c r="E2173" t="str">
        <f>VLOOKUP(A2173,'Medical Examinations'!$A$1:$L$2336,4,FALSE)</f>
        <v>No</v>
      </c>
      <c r="F2173" t="str">
        <f>VLOOKUP(A2173,'Medical Examinations'!$A$1:$L$2336,5,FALSE)</f>
        <v>No</v>
      </c>
      <c r="G2173" t="str">
        <f>VLOOKUP(A2173,'Medical Examinations'!$A$1:$L$2336,6,FALSE)</f>
        <v>No</v>
      </c>
      <c r="H2173" s="25">
        <f>VLOOKUP(A2173,'Medical Examinations'!$A$1:$L$2336,7,FALSE)</f>
        <v>0</v>
      </c>
      <c r="I2173" t="str">
        <f>VLOOKUP(A2173,'Medical Examinations'!$A$1:$L$2336,8,FALSE)</f>
        <v>No</v>
      </c>
      <c r="J2173" t="str">
        <f>VLOOKUP(A2173,'Medical Examinations'!$A$1:$L$2336,11,FALSE)</f>
        <v>Over Weight</v>
      </c>
      <c r="K2173" t="str">
        <f>VLOOKUP(A2173,'Medical Examinations'!$A$1:$L$2336,12,FALSE)</f>
        <v>Normal</v>
      </c>
      <c r="L2173" t="str">
        <f>VLOOKUP(A2173,'Hospitalisation Details'!$A$1:$M$2344,12,FALSE)</f>
        <v>25-09-1999</v>
      </c>
      <c r="M2173">
        <f>VLOOKUP(A2173,'Hospitalisation Details'!$A$1:$M$2344,6,FALSE)</f>
        <v>1815.88</v>
      </c>
      <c r="N2173" t="str">
        <f>VLOOKUP(A2173,'Hospitalisation Details'!$A$1:$M$2344,7,FALSE)</f>
        <v>tier - 3</v>
      </c>
      <c r="O2173" t="str">
        <f>VLOOKUP(A2173,'Hospitalisation Details'!$A$1:$M$2344,8,FALSE)</f>
        <v>tier - 3</v>
      </c>
      <c r="P2173" t="str">
        <f>VLOOKUP(A2173,'Hospitalisation Details'!$A$1:$M$2344,9,FALSE)</f>
        <v>R1013</v>
      </c>
      <c r="Q2173">
        <f>VLOOKUP(A2173,'Hospitalisation Details'!$A$1:$M$2344,13,FALSE)</f>
        <v>23</v>
      </c>
    </row>
    <row r="2174" spans="1:17" ht="15.5" x14ac:dyDescent="0.35">
      <c r="A2174" s="21" t="s">
        <v>189</v>
      </c>
      <c r="B2174" t="str">
        <f>VLOOKUP('Customer Names'!A2174,'Customer Names'!$A$2:$C$2336,3,FALSE)</f>
        <v xml:space="preserve">  Aaron R</v>
      </c>
      <c r="C2174">
        <f>VLOOKUP(A2174,'Medical Examinations'!$A$1:$L$2336,2, FALSE)</f>
        <v>29.734999999999999</v>
      </c>
      <c r="D2174">
        <f>VLOOKUP(A2174,'Medical Examinations'!$A$1:$L$2336,3,FALSE)</f>
        <v>11.92</v>
      </c>
      <c r="E2174" t="str">
        <f>VLOOKUP(A2174,'Medical Examinations'!$A$1:$L$2336,4,FALSE)</f>
        <v>No</v>
      </c>
      <c r="F2174" t="str">
        <f>VLOOKUP(A2174,'Medical Examinations'!$A$1:$L$2336,5,FALSE)</f>
        <v>No</v>
      </c>
      <c r="G2174" t="str">
        <f>VLOOKUP(A2174,'Medical Examinations'!$A$1:$L$2336,6,FALSE)</f>
        <v>No</v>
      </c>
      <c r="H2174" s="25">
        <f>VLOOKUP(A2174,'Medical Examinations'!$A$1:$L$2336,7,FALSE)</f>
        <v>0</v>
      </c>
      <c r="I2174" t="str">
        <f>VLOOKUP(A2174,'Medical Examinations'!$A$1:$L$2336,8,FALSE)</f>
        <v>No</v>
      </c>
      <c r="J2174" t="str">
        <f>VLOOKUP(A2174,'Medical Examinations'!$A$1:$L$2336,11,FALSE)</f>
        <v>Over Weight</v>
      </c>
      <c r="K2174" t="str">
        <f>VLOOKUP(A2174,'Medical Examinations'!$A$1:$L$2336,12,FALSE)</f>
        <v>Diabetes</v>
      </c>
      <c r="L2174" t="str">
        <f>VLOOKUP(A2174,'Hospitalisation Details'!$A$1:$M$2344,12,FALSE)</f>
        <v>13-12-2002</v>
      </c>
      <c r="M2174">
        <f>VLOOKUP(A2174,'Hospitalisation Details'!$A$1:$M$2344,6,FALSE)</f>
        <v>1769.53</v>
      </c>
      <c r="N2174" t="str">
        <f>VLOOKUP(A2174,'Hospitalisation Details'!$A$1:$M$2344,7,FALSE)</f>
        <v>tier - 3</v>
      </c>
      <c r="O2174" t="str">
        <f>VLOOKUP(A2174,'Hospitalisation Details'!$A$1:$M$2344,8,FALSE)</f>
        <v>tier - 3</v>
      </c>
      <c r="P2174" t="str">
        <f>VLOOKUP(A2174,'Hospitalisation Details'!$A$1:$M$2344,9,FALSE)</f>
        <v>R1012</v>
      </c>
      <c r="Q2174">
        <f>VLOOKUP(A2174,'Hospitalisation Details'!$A$1:$M$2344,13,FALSE)</f>
        <v>20</v>
      </c>
    </row>
    <row r="2175" spans="1:17" ht="15.5" x14ac:dyDescent="0.35">
      <c r="A2175" s="21" t="s">
        <v>188</v>
      </c>
      <c r="B2175" t="str">
        <f>VLOOKUP('Customer Names'!A2175,'Customer Names'!$A$2:$C$2336,3,FALSE)</f>
        <v xml:space="preserve">  Caitlin H</v>
      </c>
      <c r="C2175">
        <f>VLOOKUP(A2175,'Medical Examinations'!$A$1:$L$2336,2, FALSE)</f>
        <v>40.5</v>
      </c>
      <c r="D2175">
        <f>VLOOKUP(A2175,'Medical Examinations'!$A$1:$L$2336,3,FALSE)</f>
        <v>5.4</v>
      </c>
      <c r="E2175" t="str">
        <f>VLOOKUP(A2175,'Medical Examinations'!$A$1:$L$2336,4,FALSE)</f>
        <v>No</v>
      </c>
      <c r="F2175" t="str">
        <f>VLOOKUP(A2175,'Medical Examinations'!$A$1:$L$2336,5,FALSE)</f>
        <v>No</v>
      </c>
      <c r="G2175" t="str">
        <f>VLOOKUP(A2175,'Medical Examinations'!$A$1:$L$2336,6,FALSE)</f>
        <v>Yes</v>
      </c>
      <c r="H2175" s="25">
        <f>VLOOKUP(A2175,'Medical Examinations'!$A$1:$L$2336,7,FALSE)</f>
        <v>1</v>
      </c>
      <c r="I2175" t="str">
        <f>VLOOKUP(A2175,'Medical Examinations'!$A$1:$L$2336,8,FALSE)</f>
        <v>No</v>
      </c>
      <c r="J2175" t="str">
        <f>VLOOKUP(A2175,'Medical Examinations'!$A$1:$L$2336,11,FALSE)</f>
        <v>Obesity</v>
      </c>
      <c r="K2175" t="str">
        <f>VLOOKUP(A2175,'Medical Examinations'!$A$1:$L$2336,12,FALSE)</f>
        <v>Normal</v>
      </c>
      <c r="L2175" t="str">
        <f>VLOOKUP(A2175,'Hospitalisation Details'!$A$1:$M$2344,12,FALSE)</f>
        <v>19-11-2003</v>
      </c>
      <c r="M2175">
        <f>VLOOKUP(A2175,'Hospitalisation Details'!$A$1:$M$2344,6,FALSE)</f>
        <v>1759.34</v>
      </c>
      <c r="N2175" t="str">
        <f>VLOOKUP(A2175,'Hospitalisation Details'!$A$1:$M$2344,7,FALSE)</f>
        <v>tier - 3</v>
      </c>
      <c r="O2175" t="str">
        <f>VLOOKUP(A2175,'Hospitalisation Details'!$A$1:$M$2344,8,FALSE)</f>
        <v>tier - 1</v>
      </c>
      <c r="P2175" t="str">
        <f>VLOOKUP(A2175,'Hospitalisation Details'!$A$1:$M$2344,9,FALSE)</f>
        <v>R1011</v>
      </c>
      <c r="Q2175">
        <f>VLOOKUP(A2175,'Hospitalisation Details'!$A$1:$M$2344,13,FALSE)</f>
        <v>19</v>
      </c>
    </row>
    <row r="2176" spans="1:17" ht="15.5" x14ac:dyDescent="0.35">
      <c r="A2176" s="21" t="s">
        <v>187</v>
      </c>
      <c r="B2176" t="str">
        <f>VLOOKUP('Customer Names'!A2176,'Customer Names'!$A$2:$C$2336,3,FALSE)</f>
        <v xml:space="preserve">  Harald E</v>
      </c>
      <c r="C2176">
        <f>VLOOKUP(A2176,'Medical Examinations'!$A$1:$L$2336,2, FALSE)</f>
        <v>25.64</v>
      </c>
      <c r="D2176">
        <f>VLOOKUP(A2176,'Medical Examinations'!$A$1:$L$2336,3,FALSE)</f>
        <v>4.76</v>
      </c>
      <c r="E2176" t="str">
        <f>VLOOKUP(A2176,'Medical Examinations'!$A$1:$L$2336,4,FALSE)</f>
        <v>No</v>
      </c>
      <c r="F2176" t="str">
        <f>VLOOKUP(A2176,'Medical Examinations'!$A$1:$L$2336,5,FALSE)</f>
        <v>No</v>
      </c>
      <c r="G2176" t="str">
        <f>VLOOKUP(A2176,'Medical Examinations'!$A$1:$L$2336,6,FALSE)</f>
        <v>No</v>
      </c>
      <c r="H2176" s="25">
        <f>VLOOKUP(A2176,'Medical Examinations'!$A$1:$L$2336,7,FALSE)</f>
        <v>1</v>
      </c>
      <c r="I2176" t="str">
        <f>VLOOKUP(A2176,'Medical Examinations'!$A$1:$L$2336,8,FALSE)</f>
        <v>No</v>
      </c>
      <c r="J2176" t="str">
        <f>VLOOKUP(A2176,'Medical Examinations'!$A$1:$L$2336,11,FALSE)</f>
        <v>Over Weight</v>
      </c>
      <c r="K2176" t="str">
        <f>VLOOKUP(A2176,'Medical Examinations'!$A$1:$L$2336,12,FALSE)</f>
        <v>Normal</v>
      </c>
      <c r="L2176" t="str">
        <f>VLOOKUP(A2176,'Hospitalisation Details'!$A$1:$M$2344,12,FALSE)</f>
        <v>07-10-1998</v>
      </c>
      <c r="M2176">
        <f>VLOOKUP(A2176,'Hospitalisation Details'!$A$1:$M$2344,6,FALSE)</f>
        <v>1756.6</v>
      </c>
      <c r="N2176" t="str">
        <f>VLOOKUP(A2176,'Hospitalisation Details'!$A$1:$M$2344,7,FALSE)</f>
        <v>tier - 3</v>
      </c>
      <c r="O2176" t="str">
        <f>VLOOKUP(A2176,'Hospitalisation Details'!$A$1:$M$2344,8,FALSE)</f>
        <v>tier - 3</v>
      </c>
      <c r="P2176" t="str">
        <f>VLOOKUP(A2176,'Hospitalisation Details'!$A$1:$M$2344,9,FALSE)</f>
        <v>R1013</v>
      </c>
      <c r="Q2176">
        <f>VLOOKUP(A2176,'Hospitalisation Details'!$A$1:$M$2344,13,FALSE)</f>
        <v>24</v>
      </c>
    </row>
    <row r="2177" spans="1:17" ht="15.5" x14ac:dyDescent="0.35">
      <c r="A2177" s="21" t="s">
        <v>186</v>
      </c>
      <c r="B2177" t="str">
        <f>VLOOKUP('Customer Names'!A2177,'Customer Names'!$A$2:$C$2336,3,FALSE)</f>
        <v xml:space="preserve">  Siobhan A</v>
      </c>
      <c r="C2177">
        <f>VLOOKUP(A2177,'Medical Examinations'!$A$1:$L$2336,2, FALSE)</f>
        <v>32.9</v>
      </c>
      <c r="D2177">
        <f>VLOOKUP(A2177,'Medical Examinations'!$A$1:$L$2336,3,FALSE)</f>
        <v>4.78</v>
      </c>
      <c r="E2177" t="str">
        <f>VLOOKUP(A2177,'Medical Examinations'!$A$1:$L$2336,4,FALSE)</f>
        <v>No</v>
      </c>
      <c r="F2177" t="str">
        <f>VLOOKUP(A2177,'Medical Examinations'!$A$1:$L$2336,5,FALSE)</f>
        <v>No</v>
      </c>
      <c r="G2177" t="str">
        <f>VLOOKUP(A2177,'Medical Examinations'!$A$1:$L$2336,6,FALSE)</f>
        <v>Yes</v>
      </c>
      <c r="H2177" s="25">
        <f>VLOOKUP(A2177,'Medical Examinations'!$A$1:$L$2336,7,FALSE)</f>
        <v>1</v>
      </c>
      <c r="I2177" t="str">
        <f>VLOOKUP(A2177,'Medical Examinations'!$A$1:$L$2336,8,FALSE)</f>
        <v>No</v>
      </c>
      <c r="J2177" t="str">
        <f>VLOOKUP(A2177,'Medical Examinations'!$A$1:$L$2336,11,FALSE)</f>
        <v>Obesity</v>
      </c>
      <c r="K2177" t="str">
        <f>VLOOKUP(A2177,'Medical Examinations'!$A$1:$L$2336,12,FALSE)</f>
        <v>Normal</v>
      </c>
      <c r="L2177" t="str">
        <f>VLOOKUP(A2177,'Hospitalisation Details'!$A$1:$M$2344,12,FALSE)</f>
        <v>26-09-2003</v>
      </c>
      <c r="M2177">
        <f>VLOOKUP(A2177,'Hospitalisation Details'!$A$1:$M$2344,6,FALSE)</f>
        <v>1748.77</v>
      </c>
      <c r="N2177" t="str">
        <f>VLOOKUP(A2177,'Hospitalisation Details'!$A$1:$M$2344,7,FALSE)</f>
        <v>tier - 3</v>
      </c>
      <c r="O2177" t="str">
        <f>VLOOKUP(A2177,'Hospitalisation Details'!$A$1:$M$2344,8,FALSE)</f>
        <v>tier - 1</v>
      </c>
      <c r="P2177" t="str">
        <f>VLOOKUP(A2177,'Hospitalisation Details'!$A$1:$M$2344,9,FALSE)</f>
        <v>R1011</v>
      </c>
      <c r="Q2177">
        <f>VLOOKUP(A2177,'Hospitalisation Details'!$A$1:$M$2344,13,FALSE)</f>
        <v>19</v>
      </c>
    </row>
    <row r="2178" spans="1:17" ht="15.5" x14ac:dyDescent="0.35">
      <c r="A2178" s="21" t="s">
        <v>185</v>
      </c>
      <c r="B2178" t="str">
        <f>VLOOKUP('Customer Names'!A2178,'Customer Names'!$A$2:$C$2336,3,FALSE)</f>
        <v xml:space="preserve">  Andrea J</v>
      </c>
      <c r="C2178">
        <f>VLOOKUP(A2178,'Medical Examinations'!$A$1:$L$2336,2, FALSE)</f>
        <v>29.8</v>
      </c>
      <c r="D2178">
        <f>VLOOKUP(A2178,'Medical Examinations'!$A$1:$L$2336,3,FALSE)</f>
        <v>4.26</v>
      </c>
      <c r="E2178" t="str">
        <f>VLOOKUP(A2178,'Medical Examinations'!$A$1:$L$2336,4,FALSE)</f>
        <v>No</v>
      </c>
      <c r="F2178" t="str">
        <f>VLOOKUP(A2178,'Medical Examinations'!$A$1:$L$2336,5,FALSE)</f>
        <v>No</v>
      </c>
      <c r="G2178" t="str">
        <f>VLOOKUP(A2178,'Medical Examinations'!$A$1:$L$2336,6,FALSE)</f>
        <v>Yes</v>
      </c>
      <c r="H2178" s="25">
        <f>VLOOKUP(A2178,'Medical Examinations'!$A$1:$L$2336,7,FALSE)</f>
        <v>1</v>
      </c>
      <c r="I2178" t="str">
        <f>VLOOKUP(A2178,'Medical Examinations'!$A$1:$L$2336,8,FALSE)</f>
        <v>No</v>
      </c>
      <c r="J2178" t="str">
        <f>VLOOKUP(A2178,'Medical Examinations'!$A$1:$L$2336,11,FALSE)</f>
        <v>Over Weight</v>
      </c>
      <c r="K2178" t="str">
        <f>VLOOKUP(A2178,'Medical Examinations'!$A$1:$L$2336,12,FALSE)</f>
        <v>Normal</v>
      </c>
      <c r="L2178" t="str">
        <f>VLOOKUP(A2178,'Hospitalisation Details'!$A$1:$M$2344,12,FALSE)</f>
        <v>28-07-2003</v>
      </c>
      <c r="M2178">
        <f>VLOOKUP(A2178,'Hospitalisation Details'!$A$1:$M$2344,6,FALSE)</f>
        <v>1744.47</v>
      </c>
      <c r="N2178" t="str">
        <f>VLOOKUP(A2178,'Hospitalisation Details'!$A$1:$M$2344,7,FALSE)</f>
        <v>tier - 3</v>
      </c>
      <c r="O2178" t="str">
        <f>VLOOKUP(A2178,'Hospitalisation Details'!$A$1:$M$2344,8,FALSE)</f>
        <v>tier - 1</v>
      </c>
      <c r="P2178" t="str">
        <f>VLOOKUP(A2178,'Hospitalisation Details'!$A$1:$M$2344,9,FALSE)</f>
        <v>R1011</v>
      </c>
      <c r="Q2178">
        <f>VLOOKUP(A2178,'Hospitalisation Details'!$A$1:$M$2344,13,FALSE)</f>
        <v>20</v>
      </c>
    </row>
    <row r="2179" spans="1:17" ht="15.5" x14ac:dyDescent="0.35">
      <c r="A2179" s="21" t="s">
        <v>184</v>
      </c>
      <c r="B2179" t="str">
        <f>VLOOKUP('Customer Names'!A2179,'Customer Names'!$A$2:$C$2336,3,FALSE)</f>
        <v xml:space="preserve">  Marie</v>
      </c>
      <c r="C2179">
        <f>VLOOKUP(A2179,'Medical Examinations'!$A$1:$L$2336,2, FALSE)</f>
        <v>28.9</v>
      </c>
      <c r="D2179">
        <f>VLOOKUP(A2179,'Medical Examinations'!$A$1:$L$2336,3,FALSE)</f>
        <v>5.85</v>
      </c>
      <c r="E2179" t="str">
        <f>VLOOKUP(A2179,'Medical Examinations'!$A$1:$L$2336,4,FALSE)</f>
        <v>No</v>
      </c>
      <c r="F2179" t="str">
        <f>VLOOKUP(A2179,'Medical Examinations'!$A$1:$L$2336,5,FALSE)</f>
        <v>No</v>
      </c>
      <c r="G2179" t="str">
        <f>VLOOKUP(A2179,'Medical Examinations'!$A$1:$L$2336,6,FALSE)</f>
        <v>Yes</v>
      </c>
      <c r="H2179" s="25">
        <f>VLOOKUP(A2179,'Medical Examinations'!$A$1:$L$2336,7,FALSE)</f>
        <v>1</v>
      </c>
      <c r="I2179" t="str">
        <f>VLOOKUP(A2179,'Medical Examinations'!$A$1:$L$2336,8,FALSE)</f>
        <v>No</v>
      </c>
      <c r="J2179" t="str">
        <f>VLOOKUP(A2179,'Medical Examinations'!$A$1:$L$2336,11,FALSE)</f>
        <v>Over Weight</v>
      </c>
      <c r="K2179" t="str">
        <f>VLOOKUP(A2179,'Medical Examinations'!$A$1:$L$2336,12,FALSE)</f>
        <v>Prediabetes</v>
      </c>
      <c r="L2179" t="str">
        <f>VLOOKUP(A2179,'Hospitalisation Details'!$A$1:$M$2344,12,FALSE)</f>
        <v>25-07-2003</v>
      </c>
      <c r="M2179">
        <f>VLOOKUP(A2179,'Hospitalisation Details'!$A$1:$M$2344,6,FALSE)</f>
        <v>1743.21</v>
      </c>
      <c r="N2179" t="str">
        <f>VLOOKUP(A2179,'Hospitalisation Details'!$A$1:$M$2344,7,FALSE)</f>
        <v>tier - 3</v>
      </c>
      <c r="O2179" t="str">
        <f>VLOOKUP(A2179,'Hospitalisation Details'!$A$1:$M$2344,8,FALSE)</f>
        <v>tier - 1</v>
      </c>
      <c r="P2179" t="str">
        <f>VLOOKUP(A2179,'Hospitalisation Details'!$A$1:$M$2344,9,FALSE)</f>
        <v>R1011</v>
      </c>
      <c r="Q2179">
        <f>VLOOKUP(A2179,'Hospitalisation Details'!$A$1:$M$2344,13,FALSE)</f>
        <v>20</v>
      </c>
    </row>
    <row r="2180" spans="1:17" ht="15.5" x14ac:dyDescent="0.35">
      <c r="A2180" s="21" t="s">
        <v>183</v>
      </c>
      <c r="B2180" t="str">
        <f>VLOOKUP('Customer Names'!A2180,'Customer Names'!$A$2:$C$2336,3,FALSE)</f>
        <v xml:space="preserve">  Rachel A</v>
      </c>
      <c r="C2180">
        <f>VLOOKUP(A2180,'Medical Examinations'!$A$1:$L$2336,2, FALSE)</f>
        <v>24.7</v>
      </c>
      <c r="D2180">
        <f>VLOOKUP(A2180,'Medical Examinations'!$A$1:$L$2336,3,FALSE)</f>
        <v>5.32</v>
      </c>
      <c r="E2180" t="str">
        <f>VLOOKUP(A2180,'Medical Examinations'!$A$1:$L$2336,4,FALSE)</f>
        <v>No</v>
      </c>
      <c r="F2180" t="str">
        <f>VLOOKUP(A2180,'Medical Examinations'!$A$1:$L$2336,5,FALSE)</f>
        <v>No</v>
      </c>
      <c r="G2180" t="str">
        <f>VLOOKUP(A2180,'Medical Examinations'!$A$1:$L$2336,6,FALSE)</f>
        <v>Yes</v>
      </c>
      <c r="H2180" s="25">
        <f>VLOOKUP(A2180,'Medical Examinations'!$A$1:$L$2336,7,FALSE)</f>
        <v>1</v>
      </c>
      <c r="I2180" t="str">
        <f>VLOOKUP(A2180,'Medical Examinations'!$A$1:$L$2336,8,FALSE)</f>
        <v>No</v>
      </c>
      <c r="J2180" t="str">
        <f>VLOOKUP(A2180,'Medical Examinations'!$A$1:$L$2336,11,FALSE)</f>
        <v>Normal Weight</v>
      </c>
      <c r="K2180" t="str">
        <f>VLOOKUP(A2180,'Medical Examinations'!$A$1:$L$2336,12,FALSE)</f>
        <v>Normal</v>
      </c>
      <c r="L2180" t="str">
        <f>VLOOKUP(A2180,'Hospitalisation Details'!$A$1:$M$2344,12,FALSE)</f>
        <v>14-11-2003</v>
      </c>
      <c r="M2180">
        <f>VLOOKUP(A2180,'Hospitalisation Details'!$A$1:$M$2344,6,FALSE)</f>
        <v>1737.38</v>
      </c>
      <c r="N2180" t="str">
        <f>VLOOKUP(A2180,'Hospitalisation Details'!$A$1:$M$2344,7,FALSE)</f>
        <v>tier - 3</v>
      </c>
      <c r="O2180" t="str">
        <f>VLOOKUP(A2180,'Hospitalisation Details'!$A$1:$M$2344,8,FALSE)</f>
        <v>tier - 2</v>
      </c>
      <c r="P2180" t="str">
        <f>VLOOKUP(A2180,'Hospitalisation Details'!$A$1:$M$2344,9,FALSE)</f>
        <v>R1011</v>
      </c>
      <c r="Q2180">
        <f>VLOOKUP(A2180,'Hospitalisation Details'!$A$1:$M$2344,13,FALSE)</f>
        <v>19</v>
      </c>
    </row>
    <row r="2181" spans="1:17" ht="15.5" x14ac:dyDescent="0.35">
      <c r="A2181" s="21" t="s">
        <v>182</v>
      </c>
      <c r="B2181" t="str">
        <f>VLOOKUP('Customer Names'!A2181,'Customer Names'!$A$2:$C$2336,3,FALSE)</f>
        <v xml:space="preserve">  Emma</v>
      </c>
      <c r="C2181">
        <f>VLOOKUP(A2181,'Medical Examinations'!$A$1:$L$2336,2, FALSE)</f>
        <v>20.6</v>
      </c>
      <c r="D2181">
        <f>VLOOKUP(A2181,'Medical Examinations'!$A$1:$L$2336,3,FALSE)</f>
        <v>5.14</v>
      </c>
      <c r="E2181" t="str">
        <f>VLOOKUP(A2181,'Medical Examinations'!$A$1:$L$2336,4,FALSE)</f>
        <v>No</v>
      </c>
      <c r="F2181" t="str">
        <f>VLOOKUP(A2181,'Medical Examinations'!$A$1:$L$2336,5,FALSE)</f>
        <v>No</v>
      </c>
      <c r="G2181" t="str">
        <f>VLOOKUP(A2181,'Medical Examinations'!$A$1:$L$2336,6,FALSE)</f>
        <v>Yes</v>
      </c>
      <c r="H2181" s="25">
        <f>VLOOKUP(A2181,'Medical Examinations'!$A$1:$L$2336,7,FALSE)</f>
        <v>1</v>
      </c>
      <c r="I2181" t="str">
        <f>VLOOKUP(A2181,'Medical Examinations'!$A$1:$L$2336,8,FALSE)</f>
        <v>No</v>
      </c>
      <c r="J2181" t="str">
        <f>VLOOKUP(A2181,'Medical Examinations'!$A$1:$L$2336,11,FALSE)</f>
        <v>Normal Weight</v>
      </c>
      <c r="K2181" t="str">
        <f>VLOOKUP(A2181,'Medical Examinations'!$A$1:$L$2336,12,FALSE)</f>
        <v>Normal</v>
      </c>
      <c r="L2181" t="str">
        <f>VLOOKUP(A2181,'Hospitalisation Details'!$A$1:$M$2344,12,FALSE)</f>
        <v>09-11-2003</v>
      </c>
      <c r="M2181">
        <f>VLOOKUP(A2181,'Hospitalisation Details'!$A$1:$M$2344,6,FALSE)</f>
        <v>1731.68</v>
      </c>
      <c r="N2181" t="str">
        <f>VLOOKUP(A2181,'Hospitalisation Details'!$A$1:$M$2344,7,FALSE)</f>
        <v>tier - 3</v>
      </c>
      <c r="O2181" t="str">
        <f>VLOOKUP(A2181,'Hospitalisation Details'!$A$1:$M$2344,8,FALSE)</f>
        <v>tier - 2</v>
      </c>
      <c r="P2181" t="str">
        <f>VLOOKUP(A2181,'Hospitalisation Details'!$A$1:$M$2344,9,FALSE)</f>
        <v>R1011</v>
      </c>
      <c r="Q2181">
        <f>VLOOKUP(A2181,'Hospitalisation Details'!$A$1:$M$2344,13,FALSE)</f>
        <v>19</v>
      </c>
    </row>
    <row r="2182" spans="1:17" ht="15.5" x14ac:dyDescent="0.35">
      <c r="A2182" s="21" t="s">
        <v>181</v>
      </c>
      <c r="B2182" t="str">
        <f>VLOOKUP('Customer Names'!A2182,'Customer Names'!$A$2:$C$2336,3,FALSE)</f>
        <v xml:space="preserve">  Kiersten</v>
      </c>
      <c r="C2182">
        <f>VLOOKUP(A2182,'Medical Examinations'!$A$1:$L$2336,2, FALSE)</f>
        <v>18.600000000000001</v>
      </c>
      <c r="D2182">
        <f>VLOOKUP(A2182,'Medical Examinations'!$A$1:$L$2336,3,FALSE)</f>
        <v>5</v>
      </c>
      <c r="E2182" t="str">
        <f>VLOOKUP(A2182,'Medical Examinations'!$A$1:$L$2336,4,FALSE)</f>
        <v>No</v>
      </c>
      <c r="F2182" t="str">
        <f>VLOOKUP(A2182,'Medical Examinations'!$A$1:$L$2336,5,FALSE)</f>
        <v>No</v>
      </c>
      <c r="G2182" t="str">
        <f>VLOOKUP(A2182,'Medical Examinations'!$A$1:$L$2336,6,FALSE)</f>
        <v>Yes</v>
      </c>
      <c r="H2182" s="25">
        <f>VLOOKUP(A2182,'Medical Examinations'!$A$1:$L$2336,7,FALSE)</f>
        <v>1</v>
      </c>
      <c r="I2182" t="str">
        <f>VLOOKUP(A2182,'Medical Examinations'!$A$1:$L$2336,8,FALSE)</f>
        <v>No</v>
      </c>
      <c r="J2182" t="str">
        <f>VLOOKUP(A2182,'Medical Examinations'!$A$1:$L$2336,11,FALSE)</f>
        <v>Normal Weight</v>
      </c>
      <c r="K2182" t="str">
        <f>VLOOKUP(A2182,'Medical Examinations'!$A$1:$L$2336,12,FALSE)</f>
        <v>Normal</v>
      </c>
      <c r="L2182" t="str">
        <f>VLOOKUP(A2182,'Hospitalisation Details'!$A$1:$M$2344,12,FALSE)</f>
        <v>01-09-2003</v>
      </c>
      <c r="M2182">
        <f>VLOOKUP(A2182,'Hospitalisation Details'!$A$1:$M$2344,6,FALSE)</f>
        <v>1728.9</v>
      </c>
      <c r="N2182" t="str">
        <f>VLOOKUP(A2182,'Hospitalisation Details'!$A$1:$M$2344,7,FALSE)</f>
        <v>tier - 3</v>
      </c>
      <c r="O2182" t="str">
        <f>VLOOKUP(A2182,'Hospitalisation Details'!$A$1:$M$2344,8,FALSE)</f>
        <v>tier - 2</v>
      </c>
      <c r="P2182" t="str">
        <f>VLOOKUP(A2182,'Hospitalisation Details'!$A$1:$M$2344,9,FALSE)</f>
        <v>R1011</v>
      </c>
      <c r="Q2182">
        <f>VLOOKUP(A2182,'Hospitalisation Details'!$A$1:$M$2344,13,FALSE)</f>
        <v>19</v>
      </c>
    </row>
    <row r="2183" spans="1:17" ht="15.5" x14ac:dyDescent="0.35">
      <c r="A2183" s="21" t="s">
        <v>180</v>
      </c>
      <c r="B2183" t="str">
        <f>VLOOKUP('Customer Names'!A2183,'Customer Names'!$A$2:$C$2336,3,FALSE)</f>
        <v xml:space="preserve">  Rachael</v>
      </c>
      <c r="C2183">
        <f>VLOOKUP(A2183,'Medical Examinations'!$A$1:$L$2336,2, FALSE)</f>
        <v>17.8</v>
      </c>
      <c r="D2183">
        <f>VLOOKUP(A2183,'Medical Examinations'!$A$1:$L$2336,3,FALSE)</f>
        <v>4.55</v>
      </c>
      <c r="E2183" t="str">
        <f>VLOOKUP(A2183,'Medical Examinations'!$A$1:$L$2336,4,FALSE)</f>
        <v>No</v>
      </c>
      <c r="F2183" t="str">
        <f>VLOOKUP(A2183,'Medical Examinations'!$A$1:$L$2336,5,FALSE)</f>
        <v>No</v>
      </c>
      <c r="G2183" t="str">
        <f>VLOOKUP(A2183,'Medical Examinations'!$A$1:$L$2336,6,FALSE)</f>
        <v>Yes</v>
      </c>
      <c r="H2183" s="25">
        <f>VLOOKUP(A2183,'Medical Examinations'!$A$1:$L$2336,7,FALSE)</f>
        <v>1</v>
      </c>
      <c r="I2183" t="str">
        <f>VLOOKUP(A2183,'Medical Examinations'!$A$1:$L$2336,8,FALSE)</f>
        <v>No</v>
      </c>
      <c r="J2183" t="str">
        <f>VLOOKUP(A2183,'Medical Examinations'!$A$1:$L$2336,11,FALSE)</f>
        <v>Underweight</v>
      </c>
      <c r="K2183" t="str">
        <f>VLOOKUP(A2183,'Medical Examinations'!$A$1:$L$2336,12,FALSE)</f>
        <v>Normal</v>
      </c>
      <c r="L2183" t="str">
        <f>VLOOKUP(A2183,'Hospitalisation Details'!$A$1:$M$2344,12,FALSE)</f>
        <v>21-11-2003</v>
      </c>
      <c r="M2183">
        <f>VLOOKUP(A2183,'Hospitalisation Details'!$A$1:$M$2344,6,FALSE)</f>
        <v>1727.79</v>
      </c>
      <c r="N2183" t="str">
        <f>VLOOKUP(A2183,'Hospitalisation Details'!$A$1:$M$2344,7,FALSE)</f>
        <v>tier - 3</v>
      </c>
      <c r="O2183" t="str">
        <f>VLOOKUP(A2183,'Hospitalisation Details'!$A$1:$M$2344,8,FALSE)</f>
        <v>tier - 3</v>
      </c>
      <c r="P2183" t="str">
        <f>VLOOKUP(A2183,'Hospitalisation Details'!$A$1:$M$2344,9,FALSE)</f>
        <v>R1011</v>
      </c>
      <c r="Q2183">
        <f>VLOOKUP(A2183,'Hospitalisation Details'!$A$1:$M$2344,13,FALSE)</f>
        <v>19</v>
      </c>
    </row>
    <row r="2184" spans="1:17" ht="15.5" x14ac:dyDescent="0.35">
      <c r="A2184" s="21" t="s">
        <v>179</v>
      </c>
      <c r="B2184" t="str">
        <f>VLOOKUP('Customer Names'!A2184,'Customer Names'!$A$2:$C$2336,3,FALSE)</f>
        <v xml:space="preserve">  Timothy P</v>
      </c>
      <c r="C2184">
        <f>VLOOKUP(A2184,'Medical Examinations'!$A$1:$L$2336,2, FALSE)</f>
        <v>35.200000000000003</v>
      </c>
      <c r="D2184">
        <f>VLOOKUP(A2184,'Medical Examinations'!$A$1:$L$2336,3,FALSE)</f>
        <v>5.97</v>
      </c>
      <c r="E2184" t="str">
        <f>VLOOKUP(A2184,'Medical Examinations'!$A$1:$L$2336,4,FALSE)</f>
        <v>No</v>
      </c>
      <c r="F2184" t="str">
        <f>VLOOKUP(A2184,'Medical Examinations'!$A$1:$L$2336,5,FALSE)</f>
        <v>yes</v>
      </c>
      <c r="G2184" t="str">
        <f>VLOOKUP(A2184,'Medical Examinations'!$A$1:$L$2336,6,FALSE)</f>
        <v>No</v>
      </c>
      <c r="H2184" s="25">
        <f>VLOOKUP(A2184,'Medical Examinations'!$A$1:$L$2336,7,FALSE)</f>
        <v>1</v>
      </c>
      <c r="I2184" t="str">
        <f>VLOOKUP(A2184,'Medical Examinations'!$A$1:$L$2336,8,FALSE)</f>
        <v>No</v>
      </c>
      <c r="J2184" t="str">
        <f>VLOOKUP(A2184,'Medical Examinations'!$A$1:$L$2336,11,FALSE)</f>
        <v>Obesity</v>
      </c>
      <c r="K2184" t="str">
        <f>VLOOKUP(A2184,'Medical Examinations'!$A$1:$L$2336,12,FALSE)</f>
        <v>Prediabetes</v>
      </c>
      <c r="L2184" t="str">
        <f>VLOOKUP(A2184,'Hospitalisation Details'!$A$1:$M$2344,12,FALSE)</f>
        <v>09-09-2004</v>
      </c>
      <c r="M2184">
        <f>VLOOKUP(A2184,'Hospitalisation Details'!$A$1:$M$2344,6,FALSE)</f>
        <v>1727.54</v>
      </c>
      <c r="N2184" t="str">
        <f>VLOOKUP(A2184,'Hospitalisation Details'!$A$1:$M$2344,7,FALSE)</f>
        <v>tier - 3</v>
      </c>
      <c r="O2184" t="str">
        <f>VLOOKUP(A2184,'Hospitalisation Details'!$A$1:$M$2344,8,FALSE)</f>
        <v>tier - 1</v>
      </c>
      <c r="P2184" t="str">
        <f>VLOOKUP(A2184,'Hospitalisation Details'!$A$1:$M$2344,9,FALSE)</f>
        <v>R1013</v>
      </c>
      <c r="Q2184">
        <f>VLOOKUP(A2184,'Hospitalisation Details'!$A$1:$M$2344,13,FALSE)</f>
        <v>18</v>
      </c>
    </row>
    <row r="2185" spans="1:17" ht="15.5" x14ac:dyDescent="0.35">
      <c r="A2185" s="21" t="s">
        <v>178</v>
      </c>
      <c r="B2185" t="str">
        <f>VLOOKUP('Customer Names'!A2185,'Customer Names'!$A$2:$C$2336,3,FALSE)</f>
        <v xml:space="preserve">  Lelisa</v>
      </c>
      <c r="C2185">
        <f>VLOOKUP(A2185,'Medical Examinations'!$A$1:$L$2336,2, FALSE)</f>
        <v>33.770000000000003</v>
      </c>
      <c r="D2185">
        <f>VLOOKUP(A2185,'Medical Examinations'!$A$1:$L$2336,3,FALSE)</f>
        <v>4.0199999999999996</v>
      </c>
      <c r="E2185" t="str">
        <f>VLOOKUP(A2185,'Medical Examinations'!$A$1:$L$2336,4,FALSE)</f>
        <v>No</v>
      </c>
      <c r="F2185" t="str">
        <f>VLOOKUP(A2185,'Medical Examinations'!$A$1:$L$2336,5,FALSE)</f>
        <v>yes</v>
      </c>
      <c r="G2185" t="str">
        <f>VLOOKUP(A2185,'Medical Examinations'!$A$1:$L$2336,6,FALSE)</f>
        <v>No</v>
      </c>
      <c r="H2185" s="25">
        <f>VLOOKUP(A2185,'Medical Examinations'!$A$1:$L$2336,7,FALSE)</f>
        <v>1</v>
      </c>
      <c r="I2185" t="str">
        <f>VLOOKUP(A2185,'Medical Examinations'!$A$1:$L$2336,8,FALSE)</f>
        <v>No</v>
      </c>
      <c r="J2185" t="str">
        <f>VLOOKUP(A2185,'Medical Examinations'!$A$1:$L$2336,11,FALSE)</f>
        <v>Obesity</v>
      </c>
      <c r="K2185" t="str">
        <f>VLOOKUP(A2185,'Medical Examinations'!$A$1:$L$2336,12,FALSE)</f>
        <v>Normal</v>
      </c>
      <c r="L2185" t="str">
        <f>VLOOKUP(A2185,'Hospitalisation Details'!$A$1:$M$2344,12,FALSE)</f>
        <v>21-10-2004</v>
      </c>
      <c r="M2185">
        <f>VLOOKUP(A2185,'Hospitalisation Details'!$A$1:$M$2344,6,FALSE)</f>
        <v>1725.55</v>
      </c>
      <c r="N2185" t="str">
        <f>VLOOKUP(A2185,'Hospitalisation Details'!$A$1:$M$2344,7,FALSE)</f>
        <v>tier - 3</v>
      </c>
      <c r="O2185" t="str">
        <f>VLOOKUP(A2185,'Hospitalisation Details'!$A$1:$M$2344,8,FALSE)</f>
        <v>tier - 2</v>
      </c>
      <c r="P2185" t="str">
        <f>VLOOKUP(A2185,'Hospitalisation Details'!$A$1:$M$2344,9,FALSE)</f>
        <v>R1013</v>
      </c>
      <c r="Q2185">
        <f>VLOOKUP(A2185,'Hospitalisation Details'!$A$1:$M$2344,13,FALSE)</f>
        <v>18</v>
      </c>
    </row>
    <row r="2186" spans="1:17" ht="15.5" x14ac:dyDescent="0.35">
      <c r="A2186" s="21" t="s">
        <v>177</v>
      </c>
      <c r="B2186" t="str">
        <f>VLOOKUP('Customer Names'!A2186,'Customer Names'!$A$2:$C$2336,3,FALSE)</f>
        <v xml:space="preserve">  Nate</v>
      </c>
      <c r="C2186">
        <f>VLOOKUP(A2186,'Medical Examinations'!$A$1:$L$2336,2, FALSE)</f>
        <v>30.03</v>
      </c>
      <c r="D2186">
        <f>VLOOKUP(A2186,'Medical Examinations'!$A$1:$L$2336,3,FALSE)</f>
        <v>4.04</v>
      </c>
      <c r="E2186" t="str">
        <f>VLOOKUP(A2186,'Medical Examinations'!$A$1:$L$2336,4,FALSE)</f>
        <v>No</v>
      </c>
      <c r="F2186" t="str">
        <f>VLOOKUP(A2186,'Medical Examinations'!$A$1:$L$2336,5,FALSE)</f>
        <v>yes</v>
      </c>
      <c r="G2186" t="str">
        <f>VLOOKUP(A2186,'Medical Examinations'!$A$1:$L$2336,6,FALSE)</f>
        <v>No</v>
      </c>
      <c r="H2186" s="25">
        <f>VLOOKUP(A2186,'Medical Examinations'!$A$1:$L$2336,7,FALSE)</f>
        <v>1</v>
      </c>
      <c r="I2186" t="str">
        <f>VLOOKUP(A2186,'Medical Examinations'!$A$1:$L$2336,8,FALSE)</f>
        <v>No</v>
      </c>
      <c r="J2186" t="str">
        <f>VLOOKUP(A2186,'Medical Examinations'!$A$1:$L$2336,11,FALSE)</f>
        <v>Obesity</v>
      </c>
      <c r="K2186" t="str">
        <f>VLOOKUP(A2186,'Medical Examinations'!$A$1:$L$2336,12,FALSE)</f>
        <v>Normal</v>
      </c>
      <c r="L2186" t="str">
        <f>VLOOKUP(A2186,'Hospitalisation Details'!$A$1:$M$2344,12,FALSE)</f>
        <v>11-09-2004</v>
      </c>
      <c r="M2186">
        <f>VLOOKUP(A2186,'Hospitalisation Details'!$A$1:$M$2344,6,FALSE)</f>
        <v>1720.35</v>
      </c>
      <c r="N2186" t="str">
        <f>VLOOKUP(A2186,'Hospitalisation Details'!$A$1:$M$2344,7,FALSE)</f>
        <v>tier - 3</v>
      </c>
      <c r="O2186" t="str">
        <f>VLOOKUP(A2186,'Hospitalisation Details'!$A$1:$M$2344,8,FALSE)</f>
        <v>tier - 3</v>
      </c>
      <c r="P2186" t="str">
        <f>VLOOKUP(A2186,'Hospitalisation Details'!$A$1:$M$2344,9,FALSE)</f>
        <v>R1013</v>
      </c>
      <c r="Q2186">
        <f>VLOOKUP(A2186,'Hospitalisation Details'!$A$1:$M$2344,13,FALSE)</f>
        <v>18</v>
      </c>
    </row>
    <row r="2187" spans="1:17" ht="15.5" x14ac:dyDescent="0.35">
      <c r="A2187" s="21" t="s">
        <v>176</v>
      </c>
      <c r="B2187" t="str">
        <f>VLOOKUP('Customer Names'!A2187,'Customer Names'!$A$2:$C$2336,3,FALSE)</f>
        <v xml:space="preserve">  Chris C</v>
      </c>
      <c r="C2187">
        <f>VLOOKUP(A2187,'Medical Examinations'!$A$1:$L$2336,2, FALSE)</f>
        <v>29.37</v>
      </c>
      <c r="D2187">
        <f>VLOOKUP(A2187,'Medical Examinations'!$A$1:$L$2336,3,FALSE)</f>
        <v>5.54</v>
      </c>
      <c r="E2187" t="str">
        <f>VLOOKUP(A2187,'Medical Examinations'!$A$1:$L$2336,4,FALSE)</f>
        <v>No</v>
      </c>
      <c r="F2187" t="str">
        <f>VLOOKUP(A2187,'Medical Examinations'!$A$1:$L$2336,5,FALSE)</f>
        <v>yes</v>
      </c>
      <c r="G2187" t="str">
        <f>VLOOKUP(A2187,'Medical Examinations'!$A$1:$L$2336,6,FALSE)</f>
        <v>No</v>
      </c>
      <c r="H2187" s="25">
        <f>VLOOKUP(A2187,'Medical Examinations'!$A$1:$L$2336,7,FALSE)</f>
        <v>1</v>
      </c>
      <c r="I2187" t="str">
        <f>VLOOKUP(A2187,'Medical Examinations'!$A$1:$L$2336,8,FALSE)</f>
        <v>No</v>
      </c>
      <c r="J2187" t="str">
        <f>VLOOKUP(A2187,'Medical Examinations'!$A$1:$L$2336,11,FALSE)</f>
        <v>Over Weight</v>
      </c>
      <c r="K2187" t="str">
        <f>VLOOKUP(A2187,'Medical Examinations'!$A$1:$L$2336,12,FALSE)</f>
        <v>Normal</v>
      </c>
      <c r="L2187" t="str">
        <f>VLOOKUP(A2187,'Hospitalisation Details'!$A$1:$M$2344,12,FALSE)</f>
        <v>10-06-2004</v>
      </c>
      <c r="M2187">
        <f>VLOOKUP(A2187,'Hospitalisation Details'!$A$1:$M$2344,6,FALSE)</f>
        <v>1719.44</v>
      </c>
      <c r="N2187" t="str">
        <f>VLOOKUP(A2187,'Hospitalisation Details'!$A$1:$M$2344,7,FALSE)</f>
        <v>tier - 3</v>
      </c>
      <c r="O2187" t="str">
        <f>VLOOKUP(A2187,'Hospitalisation Details'!$A$1:$M$2344,8,FALSE)</f>
        <v>tier - 3</v>
      </c>
      <c r="P2187" t="str">
        <f>VLOOKUP(A2187,'Hospitalisation Details'!$A$1:$M$2344,9,FALSE)</f>
        <v>R1013</v>
      </c>
      <c r="Q2187">
        <f>VLOOKUP(A2187,'Hospitalisation Details'!$A$1:$M$2344,13,FALSE)</f>
        <v>19</v>
      </c>
    </row>
    <row r="2188" spans="1:17" ht="15.5" x14ac:dyDescent="0.35">
      <c r="A2188" s="21" t="s">
        <v>175</v>
      </c>
      <c r="B2188" t="str">
        <f>VLOOKUP('Customer Names'!A2188,'Customer Names'!$A$2:$C$2336,3,FALSE)</f>
        <v xml:space="preserve">  Scott</v>
      </c>
      <c r="C2188">
        <f>VLOOKUP(A2188,'Medical Examinations'!$A$1:$L$2336,2, FALSE)</f>
        <v>28.5</v>
      </c>
      <c r="D2188">
        <f>VLOOKUP(A2188,'Medical Examinations'!$A$1:$L$2336,3,FALSE)</f>
        <v>4.03</v>
      </c>
      <c r="E2188" t="str">
        <f>VLOOKUP(A2188,'Medical Examinations'!$A$1:$L$2336,4,FALSE)</f>
        <v>No</v>
      </c>
      <c r="F2188" t="str">
        <f>VLOOKUP(A2188,'Medical Examinations'!$A$1:$L$2336,5,FALSE)</f>
        <v>yes</v>
      </c>
      <c r="G2188" t="str">
        <f>VLOOKUP(A2188,'Medical Examinations'!$A$1:$L$2336,6,FALSE)</f>
        <v>No</v>
      </c>
      <c r="H2188" s="25">
        <f>VLOOKUP(A2188,'Medical Examinations'!$A$1:$L$2336,7,FALSE)</f>
        <v>1</v>
      </c>
      <c r="I2188" t="str">
        <f>VLOOKUP(A2188,'Medical Examinations'!$A$1:$L$2336,8,FALSE)</f>
        <v>No</v>
      </c>
      <c r="J2188" t="str">
        <f>VLOOKUP(A2188,'Medical Examinations'!$A$1:$L$2336,11,FALSE)</f>
        <v>Over Weight</v>
      </c>
      <c r="K2188" t="str">
        <f>VLOOKUP(A2188,'Medical Examinations'!$A$1:$L$2336,12,FALSE)</f>
        <v>Normal</v>
      </c>
      <c r="L2188" t="str">
        <f>VLOOKUP(A2188,'Hospitalisation Details'!$A$1:$M$2344,12,FALSE)</f>
        <v>21-09-2004</v>
      </c>
      <c r="M2188">
        <f>VLOOKUP(A2188,'Hospitalisation Details'!$A$1:$M$2344,6,FALSE)</f>
        <v>1712.23</v>
      </c>
      <c r="N2188" t="str">
        <f>VLOOKUP(A2188,'Hospitalisation Details'!$A$1:$M$2344,7,FALSE)</f>
        <v>tier - 3</v>
      </c>
      <c r="O2188" t="str">
        <f>VLOOKUP(A2188,'Hospitalisation Details'!$A$1:$M$2344,8,FALSE)</f>
        <v>tier - 1</v>
      </c>
      <c r="P2188" t="str">
        <f>VLOOKUP(A2188,'Hospitalisation Details'!$A$1:$M$2344,9,FALSE)</f>
        <v>R1016</v>
      </c>
      <c r="Q2188">
        <f>VLOOKUP(A2188,'Hospitalisation Details'!$A$1:$M$2344,13,FALSE)</f>
        <v>18</v>
      </c>
    </row>
    <row r="2189" spans="1:17" ht="15.5" x14ac:dyDescent="0.35">
      <c r="A2189" s="21" t="s">
        <v>174</v>
      </c>
      <c r="B2189" t="str">
        <f>VLOOKUP('Customer Names'!A2189,'Customer Names'!$A$2:$C$2336,3,FALSE)</f>
        <v xml:space="preserve">  Kevin</v>
      </c>
      <c r="C2189">
        <f>VLOOKUP(A2189,'Medical Examinations'!$A$1:$L$2336,2, FALSE)</f>
        <v>23.32</v>
      </c>
      <c r="D2189">
        <f>VLOOKUP(A2189,'Medical Examinations'!$A$1:$L$2336,3,FALSE)</f>
        <v>5.62</v>
      </c>
      <c r="E2189" t="str">
        <f>VLOOKUP(A2189,'Medical Examinations'!$A$1:$L$2336,4,FALSE)</f>
        <v>No</v>
      </c>
      <c r="F2189" t="str">
        <f>VLOOKUP(A2189,'Medical Examinations'!$A$1:$L$2336,5,FALSE)</f>
        <v>yes</v>
      </c>
      <c r="G2189" t="str">
        <f>VLOOKUP(A2189,'Medical Examinations'!$A$1:$L$2336,6,FALSE)</f>
        <v>No</v>
      </c>
      <c r="H2189" s="25">
        <f>VLOOKUP(A2189,'Medical Examinations'!$A$1:$L$2336,7,FALSE)</f>
        <v>1</v>
      </c>
      <c r="I2189" t="str">
        <f>VLOOKUP(A2189,'Medical Examinations'!$A$1:$L$2336,8,FALSE)</f>
        <v>No</v>
      </c>
      <c r="J2189" t="str">
        <f>VLOOKUP(A2189,'Medical Examinations'!$A$1:$L$2336,11,FALSE)</f>
        <v>Normal Weight</v>
      </c>
      <c r="K2189" t="str">
        <f>VLOOKUP(A2189,'Medical Examinations'!$A$1:$L$2336,12,FALSE)</f>
        <v>Normal</v>
      </c>
      <c r="L2189" t="str">
        <f>VLOOKUP(A2189,'Hospitalisation Details'!$A$1:$M$2344,12,FALSE)</f>
        <v>19-09-2004</v>
      </c>
      <c r="M2189">
        <f>VLOOKUP(A2189,'Hospitalisation Details'!$A$1:$M$2344,6,FALSE)</f>
        <v>1711.03</v>
      </c>
      <c r="N2189" t="str">
        <f>VLOOKUP(A2189,'Hospitalisation Details'!$A$1:$M$2344,7,FALSE)</f>
        <v>tier - 3</v>
      </c>
      <c r="O2189" t="str">
        <f>VLOOKUP(A2189,'Hospitalisation Details'!$A$1:$M$2344,8,FALSE)</f>
        <v>tier - 3</v>
      </c>
      <c r="P2189" t="str">
        <f>VLOOKUP(A2189,'Hospitalisation Details'!$A$1:$M$2344,9,FALSE)</f>
        <v>R1013</v>
      </c>
      <c r="Q2189">
        <f>VLOOKUP(A2189,'Hospitalisation Details'!$A$1:$M$2344,13,FALSE)</f>
        <v>18</v>
      </c>
    </row>
    <row r="2190" spans="1:17" ht="15.5" x14ac:dyDescent="0.35">
      <c r="A2190" s="21" t="s">
        <v>173</v>
      </c>
      <c r="B2190" t="str">
        <f>VLOOKUP('Customer Names'!A2190,'Customer Names'!$A$2:$C$2336,3,FALSE)</f>
        <v xml:space="preserve">  Erik C</v>
      </c>
      <c r="C2190">
        <f>VLOOKUP(A2190,'Medical Examinations'!$A$1:$L$2336,2, FALSE)</f>
        <v>26.125</v>
      </c>
      <c r="D2190">
        <f>VLOOKUP(A2190,'Medical Examinations'!$A$1:$L$2336,3,FALSE)</f>
        <v>5.27</v>
      </c>
      <c r="E2190" t="str">
        <f>VLOOKUP(A2190,'Medical Examinations'!$A$1:$L$2336,4,FALSE)</f>
        <v>No</v>
      </c>
      <c r="F2190" t="str">
        <f>VLOOKUP(A2190,'Medical Examinations'!$A$1:$L$2336,5,FALSE)</f>
        <v>yes</v>
      </c>
      <c r="G2190" t="str">
        <f>VLOOKUP(A2190,'Medical Examinations'!$A$1:$L$2336,6,FALSE)</f>
        <v>No</v>
      </c>
      <c r="H2190" s="25">
        <f>VLOOKUP(A2190,'Medical Examinations'!$A$1:$L$2336,7,FALSE)</f>
        <v>1</v>
      </c>
      <c r="I2190" t="str">
        <f>VLOOKUP(A2190,'Medical Examinations'!$A$1:$L$2336,8,FALSE)</f>
        <v>No</v>
      </c>
      <c r="J2190" t="str">
        <f>VLOOKUP(A2190,'Medical Examinations'!$A$1:$L$2336,11,FALSE)</f>
        <v>Over Weight</v>
      </c>
      <c r="K2190" t="str">
        <f>VLOOKUP(A2190,'Medical Examinations'!$A$1:$L$2336,12,FALSE)</f>
        <v>Normal</v>
      </c>
      <c r="L2190" t="str">
        <f>VLOOKUP(A2190,'Hospitalisation Details'!$A$1:$M$2344,12,FALSE)</f>
        <v>12-12-2004</v>
      </c>
      <c r="M2190">
        <f>VLOOKUP(A2190,'Hospitalisation Details'!$A$1:$M$2344,6,FALSE)</f>
        <v>1708.93</v>
      </c>
      <c r="N2190" t="str">
        <f>VLOOKUP(A2190,'Hospitalisation Details'!$A$1:$M$2344,7,FALSE)</f>
        <v>tier - 3</v>
      </c>
      <c r="O2190" t="str">
        <f>VLOOKUP(A2190,'Hospitalisation Details'!$A$1:$M$2344,8,FALSE)</f>
        <v>tier - 1</v>
      </c>
      <c r="P2190" t="str">
        <f>VLOOKUP(A2190,'Hospitalisation Details'!$A$1:$M$2344,9,FALSE)</f>
        <v>R1019</v>
      </c>
      <c r="Q2190">
        <f>VLOOKUP(A2190,'Hospitalisation Details'!$A$1:$M$2344,13,FALSE)</f>
        <v>18</v>
      </c>
    </row>
    <row r="2191" spans="1:17" ht="15.5" x14ac:dyDescent="0.35">
      <c r="A2191" s="21" t="s">
        <v>172</v>
      </c>
      <c r="B2191" t="str">
        <f>VLOOKUP('Customer Names'!A2191,'Customer Names'!$A$2:$C$2336,3,FALSE)</f>
        <v xml:space="preserve">  Shawn C</v>
      </c>
      <c r="C2191">
        <f>VLOOKUP(A2191,'Medical Examinations'!$A$1:$L$2336,2, FALSE)</f>
        <v>25.46</v>
      </c>
      <c r="D2191">
        <f>VLOOKUP(A2191,'Medical Examinations'!$A$1:$L$2336,3,FALSE)</f>
        <v>5.18</v>
      </c>
      <c r="E2191" t="str">
        <f>VLOOKUP(A2191,'Medical Examinations'!$A$1:$L$2336,4,FALSE)</f>
        <v>No</v>
      </c>
      <c r="F2191" t="str">
        <f>VLOOKUP(A2191,'Medical Examinations'!$A$1:$L$2336,5,FALSE)</f>
        <v>yes</v>
      </c>
      <c r="G2191" t="str">
        <f>VLOOKUP(A2191,'Medical Examinations'!$A$1:$L$2336,6,FALSE)</f>
        <v>No</v>
      </c>
      <c r="H2191" s="25">
        <f>VLOOKUP(A2191,'Medical Examinations'!$A$1:$L$2336,7,FALSE)</f>
        <v>1</v>
      </c>
      <c r="I2191" t="str">
        <f>VLOOKUP(A2191,'Medical Examinations'!$A$1:$L$2336,8,FALSE)</f>
        <v>No</v>
      </c>
      <c r="J2191" t="str">
        <f>VLOOKUP(A2191,'Medical Examinations'!$A$1:$L$2336,11,FALSE)</f>
        <v>Over Weight</v>
      </c>
      <c r="K2191" t="str">
        <f>VLOOKUP(A2191,'Medical Examinations'!$A$1:$L$2336,12,FALSE)</f>
        <v>Normal</v>
      </c>
      <c r="L2191" t="str">
        <f>VLOOKUP(A2191,'Hospitalisation Details'!$A$1:$M$2344,12,FALSE)</f>
        <v>17-10-2004</v>
      </c>
      <c r="M2191">
        <f>VLOOKUP(A2191,'Hospitalisation Details'!$A$1:$M$2344,6,FALSE)</f>
        <v>1708</v>
      </c>
      <c r="N2191" t="str">
        <f>VLOOKUP(A2191,'Hospitalisation Details'!$A$1:$M$2344,7,FALSE)</f>
        <v>tier - 3</v>
      </c>
      <c r="O2191" t="str">
        <f>VLOOKUP(A2191,'Hospitalisation Details'!$A$1:$M$2344,8,FALSE)</f>
        <v>tier - 2</v>
      </c>
      <c r="P2191" t="str">
        <f>VLOOKUP(A2191,'Hospitalisation Details'!$A$1:$M$2344,9,FALSE)</f>
        <v>R1016</v>
      </c>
      <c r="Q2191">
        <f>VLOOKUP(A2191,'Hospitalisation Details'!$A$1:$M$2344,13,FALSE)</f>
        <v>18</v>
      </c>
    </row>
    <row r="2192" spans="1:17" ht="15.5" x14ac:dyDescent="0.35">
      <c r="A2192" s="21" t="s">
        <v>171</v>
      </c>
      <c r="B2192" t="str">
        <f>VLOOKUP('Customer Names'!A2192,'Customer Names'!$A$2:$C$2336,3,FALSE)</f>
        <v xml:space="preserve">  Vajin L</v>
      </c>
      <c r="C2192">
        <f>VLOOKUP(A2192,'Medical Examinations'!$A$1:$L$2336,2, FALSE)</f>
        <v>23.75</v>
      </c>
      <c r="D2192">
        <f>VLOOKUP(A2192,'Medical Examinations'!$A$1:$L$2336,3,FALSE)</f>
        <v>5.27</v>
      </c>
      <c r="E2192" t="str">
        <f>VLOOKUP(A2192,'Medical Examinations'!$A$1:$L$2336,4,FALSE)</f>
        <v>No</v>
      </c>
      <c r="F2192" t="str">
        <f>VLOOKUP(A2192,'Medical Examinations'!$A$1:$L$2336,5,FALSE)</f>
        <v>yes</v>
      </c>
      <c r="G2192" t="str">
        <f>VLOOKUP(A2192,'Medical Examinations'!$A$1:$L$2336,6,FALSE)</f>
        <v>No</v>
      </c>
      <c r="H2192" s="25">
        <f>VLOOKUP(A2192,'Medical Examinations'!$A$1:$L$2336,7,FALSE)</f>
        <v>1</v>
      </c>
      <c r="I2192" t="str">
        <f>VLOOKUP(A2192,'Medical Examinations'!$A$1:$L$2336,8,FALSE)</f>
        <v>No</v>
      </c>
      <c r="J2192" t="str">
        <f>VLOOKUP(A2192,'Medical Examinations'!$A$1:$L$2336,11,FALSE)</f>
        <v>Normal Weight</v>
      </c>
      <c r="K2192" t="str">
        <f>VLOOKUP(A2192,'Medical Examinations'!$A$1:$L$2336,12,FALSE)</f>
        <v>Normal</v>
      </c>
      <c r="L2192" t="str">
        <f>VLOOKUP(A2192,'Hospitalisation Details'!$A$1:$M$2344,12,FALSE)</f>
        <v>06-12-2004</v>
      </c>
      <c r="M2192">
        <f>VLOOKUP(A2192,'Hospitalisation Details'!$A$1:$M$2344,6,FALSE)</f>
        <v>1705.62</v>
      </c>
      <c r="N2192" t="str">
        <f>VLOOKUP(A2192,'Hospitalisation Details'!$A$1:$M$2344,7,FALSE)</f>
        <v>tier - 2</v>
      </c>
      <c r="O2192" t="str">
        <f>VLOOKUP(A2192,'Hospitalisation Details'!$A$1:$M$2344,8,FALSE)</f>
        <v>tier - 2</v>
      </c>
      <c r="P2192" t="str">
        <f>VLOOKUP(A2192,'Hospitalisation Details'!$A$1:$M$2344,9,FALSE)</f>
        <v>R1015</v>
      </c>
      <c r="Q2192">
        <f>VLOOKUP(A2192,'Hospitalisation Details'!$A$1:$M$2344,13,FALSE)</f>
        <v>18</v>
      </c>
    </row>
    <row r="2193" spans="1:17" ht="15.5" x14ac:dyDescent="0.35">
      <c r="A2193" s="21" t="s">
        <v>169</v>
      </c>
      <c r="B2193" t="str">
        <f>VLOOKUP('Customer Names'!A2193,'Customer Names'!$A$2:$C$2336,3,FALSE)</f>
        <v xml:space="preserve">  John K</v>
      </c>
      <c r="C2193">
        <f>VLOOKUP(A2193,'Medical Examinations'!$A$1:$L$2336,2, FALSE)</f>
        <v>23.085000000000001</v>
      </c>
      <c r="D2193">
        <f>VLOOKUP(A2193,'Medical Examinations'!$A$1:$L$2336,3,FALSE)</f>
        <v>5.62</v>
      </c>
      <c r="E2193" t="str">
        <f>VLOOKUP(A2193,'Medical Examinations'!$A$1:$L$2336,4,FALSE)</f>
        <v>No</v>
      </c>
      <c r="F2193" t="str">
        <f>VLOOKUP(A2193,'Medical Examinations'!$A$1:$L$2336,5,FALSE)</f>
        <v>yes</v>
      </c>
      <c r="G2193" t="str">
        <f>VLOOKUP(A2193,'Medical Examinations'!$A$1:$L$2336,6,FALSE)</f>
        <v>No</v>
      </c>
      <c r="H2193" s="25">
        <f>VLOOKUP(A2193,'Medical Examinations'!$A$1:$L$2336,7,FALSE)</f>
        <v>1</v>
      </c>
      <c r="I2193" t="str">
        <f>VLOOKUP(A2193,'Medical Examinations'!$A$1:$L$2336,8,FALSE)</f>
        <v>No</v>
      </c>
      <c r="J2193" t="str">
        <f>VLOOKUP(A2193,'Medical Examinations'!$A$1:$L$2336,11,FALSE)</f>
        <v>Normal Weight</v>
      </c>
      <c r="K2193" t="str">
        <f>VLOOKUP(A2193,'Medical Examinations'!$A$1:$L$2336,12,FALSE)</f>
        <v>Normal</v>
      </c>
      <c r="L2193" t="str">
        <f>VLOOKUP(A2193,'Hospitalisation Details'!$A$1:$M$2344,12,FALSE)</f>
        <v>14-12-2004</v>
      </c>
      <c r="M2193">
        <f>VLOOKUP(A2193,'Hospitalisation Details'!$A$1:$M$2344,6,FALSE)</f>
        <v>1704.7</v>
      </c>
      <c r="N2193" t="str">
        <f>VLOOKUP(A2193,'Hospitalisation Details'!$A$1:$M$2344,7,FALSE)</f>
        <v>tier - 2</v>
      </c>
      <c r="O2193" t="str">
        <f>VLOOKUP(A2193,'Hospitalisation Details'!$A$1:$M$2344,8,FALSE)</f>
        <v>tier - 3</v>
      </c>
      <c r="P2193" t="str">
        <f>VLOOKUP(A2193,'Hospitalisation Details'!$A$1:$M$2344,9,FALSE)</f>
        <v>R1018</v>
      </c>
      <c r="Q2193">
        <f>VLOOKUP(A2193,'Hospitalisation Details'!$A$1:$M$2344,13,FALSE)</f>
        <v>18</v>
      </c>
    </row>
    <row r="2194" spans="1:17" ht="15.5" x14ac:dyDescent="0.35">
      <c r="A2194" s="21" t="s">
        <v>167</v>
      </c>
      <c r="B2194" t="str">
        <f>VLOOKUP('Customer Names'!A2194,'Customer Names'!$A$2:$C$2336,3,FALSE)</f>
        <v xml:space="preserve">  Kevin J</v>
      </c>
      <c r="C2194">
        <f>VLOOKUP(A2194,'Medical Examinations'!$A$1:$L$2336,2, FALSE)</f>
        <v>22.99</v>
      </c>
      <c r="D2194">
        <f>VLOOKUP(A2194,'Medical Examinations'!$A$1:$L$2336,3,FALSE)</f>
        <v>5.0599999999999996</v>
      </c>
      <c r="E2194" t="str">
        <f>VLOOKUP(A2194,'Medical Examinations'!$A$1:$L$2336,4,FALSE)</f>
        <v>No</v>
      </c>
      <c r="F2194" t="str">
        <f>VLOOKUP(A2194,'Medical Examinations'!$A$1:$L$2336,5,FALSE)</f>
        <v>yes</v>
      </c>
      <c r="G2194" t="str">
        <f>VLOOKUP(A2194,'Medical Examinations'!$A$1:$L$2336,6,FALSE)</f>
        <v>No</v>
      </c>
      <c r="H2194" s="25">
        <f>VLOOKUP(A2194,'Medical Examinations'!$A$1:$L$2336,7,FALSE)</f>
        <v>1</v>
      </c>
      <c r="I2194" t="str">
        <f>VLOOKUP(A2194,'Medical Examinations'!$A$1:$L$2336,8,FALSE)</f>
        <v>No</v>
      </c>
      <c r="J2194" t="str">
        <f>VLOOKUP(A2194,'Medical Examinations'!$A$1:$L$2336,11,FALSE)</f>
        <v>Normal Weight</v>
      </c>
      <c r="K2194" t="str">
        <f>VLOOKUP(A2194,'Medical Examinations'!$A$1:$L$2336,12,FALSE)</f>
        <v>Normal</v>
      </c>
      <c r="L2194" t="str">
        <f>VLOOKUP(A2194,'Hospitalisation Details'!$A$1:$M$2344,12,FALSE)</f>
        <v>07-11-2004</v>
      </c>
      <c r="M2194">
        <f>VLOOKUP(A2194,'Hospitalisation Details'!$A$1:$M$2344,6,FALSE)</f>
        <v>1704.57</v>
      </c>
      <c r="N2194" t="str">
        <f>VLOOKUP(A2194,'Hospitalisation Details'!$A$1:$M$2344,7,FALSE)</f>
        <v>tier - 2</v>
      </c>
      <c r="O2194" t="str">
        <f>VLOOKUP(A2194,'Hospitalisation Details'!$A$1:$M$2344,8,FALSE)</f>
        <v>tier - 1</v>
      </c>
      <c r="P2194" t="str">
        <f>VLOOKUP(A2194,'Hospitalisation Details'!$A$1:$M$2344,9,FALSE)</f>
        <v>R1016</v>
      </c>
      <c r="Q2194">
        <f>VLOOKUP(A2194,'Hospitalisation Details'!$A$1:$M$2344,13,FALSE)</f>
        <v>18</v>
      </c>
    </row>
    <row r="2195" spans="1:17" ht="15.5" x14ac:dyDescent="0.35">
      <c r="A2195" s="21" t="s">
        <v>165</v>
      </c>
      <c r="B2195" t="str">
        <f>VLOOKUP('Customer Names'!A2195,'Customer Names'!$A$2:$C$2336,3,FALSE)</f>
        <v xml:space="preserve">  Kirby W</v>
      </c>
      <c r="C2195">
        <f>VLOOKUP(A2195,'Medical Examinations'!$A$1:$L$2336,2, FALSE)</f>
        <v>21.47</v>
      </c>
      <c r="D2195">
        <f>VLOOKUP(A2195,'Medical Examinations'!$A$1:$L$2336,3,FALSE)</f>
        <v>4.6900000000000004</v>
      </c>
      <c r="E2195" t="str">
        <f>VLOOKUP(A2195,'Medical Examinations'!$A$1:$L$2336,4,FALSE)</f>
        <v>No</v>
      </c>
      <c r="F2195" t="str">
        <f>VLOOKUP(A2195,'Medical Examinations'!$A$1:$L$2336,5,FALSE)</f>
        <v>yes</v>
      </c>
      <c r="G2195" t="str">
        <f>VLOOKUP(A2195,'Medical Examinations'!$A$1:$L$2336,6,FALSE)</f>
        <v>No</v>
      </c>
      <c r="H2195" s="25">
        <f>VLOOKUP(A2195,'Medical Examinations'!$A$1:$L$2336,7,FALSE)</f>
        <v>1</v>
      </c>
      <c r="I2195" t="str">
        <f>VLOOKUP(A2195,'Medical Examinations'!$A$1:$L$2336,8,FALSE)</f>
        <v>No</v>
      </c>
      <c r="J2195" t="str">
        <f>VLOOKUP(A2195,'Medical Examinations'!$A$1:$L$2336,11,FALSE)</f>
        <v>Normal Weight</v>
      </c>
      <c r="K2195" t="str">
        <f>VLOOKUP(A2195,'Medical Examinations'!$A$1:$L$2336,12,FALSE)</f>
        <v>Normal</v>
      </c>
      <c r="L2195" t="str">
        <f>VLOOKUP(A2195,'Hospitalisation Details'!$A$1:$M$2344,12,FALSE)</f>
        <v>10-12-2004</v>
      </c>
      <c r="M2195">
        <f>VLOOKUP(A2195,'Hospitalisation Details'!$A$1:$M$2344,6,FALSE)</f>
        <v>1702.46</v>
      </c>
      <c r="N2195" t="str">
        <f>VLOOKUP(A2195,'Hospitalisation Details'!$A$1:$M$2344,7,FALSE)</f>
        <v>tier - 2</v>
      </c>
      <c r="O2195" t="str">
        <f>VLOOKUP(A2195,'Hospitalisation Details'!$A$1:$M$2344,8,FALSE)</f>
        <v>tier - 3</v>
      </c>
      <c r="P2195" t="str">
        <f>VLOOKUP(A2195,'Hospitalisation Details'!$A$1:$M$2344,9,FALSE)</f>
        <v>R1019</v>
      </c>
      <c r="Q2195">
        <f>VLOOKUP(A2195,'Hospitalisation Details'!$A$1:$M$2344,13,FALSE)</f>
        <v>18</v>
      </c>
    </row>
    <row r="2196" spans="1:17" ht="15.5" x14ac:dyDescent="0.35">
      <c r="A2196" s="21" t="s">
        <v>163</v>
      </c>
      <c r="B2196" t="str">
        <f>VLOOKUP('Customer Names'!A2196,'Customer Names'!$A$2:$C$2336,3,FALSE)</f>
        <v xml:space="preserve">  J A</v>
      </c>
      <c r="C2196">
        <f>VLOOKUP(A2196,'Medical Examinations'!$A$1:$L$2336,2, FALSE)</f>
        <v>15.96</v>
      </c>
      <c r="D2196">
        <f>VLOOKUP(A2196,'Medical Examinations'!$A$1:$L$2336,3,FALSE)</f>
        <v>5.44</v>
      </c>
      <c r="E2196" t="str">
        <f>VLOOKUP(A2196,'Medical Examinations'!$A$1:$L$2336,4,FALSE)</f>
        <v>No</v>
      </c>
      <c r="F2196" t="str">
        <f>VLOOKUP(A2196,'Medical Examinations'!$A$1:$L$2336,5,FALSE)</f>
        <v>yes</v>
      </c>
      <c r="G2196" t="str">
        <f>VLOOKUP(A2196,'Medical Examinations'!$A$1:$L$2336,6,FALSE)</f>
        <v>No</v>
      </c>
      <c r="H2196" s="25">
        <f>VLOOKUP(A2196,'Medical Examinations'!$A$1:$L$2336,7,FALSE)</f>
        <v>1</v>
      </c>
      <c r="I2196" t="str">
        <f>VLOOKUP(A2196,'Medical Examinations'!$A$1:$L$2336,8,FALSE)</f>
        <v>No</v>
      </c>
      <c r="J2196" t="str">
        <f>VLOOKUP(A2196,'Medical Examinations'!$A$1:$L$2336,11,FALSE)</f>
        <v>Underweight</v>
      </c>
      <c r="K2196" t="str">
        <f>VLOOKUP(A2196,'Medical Examinations'!$A$1:$L$2336,12,FALSE)</f>
        <v>Normal</v>
      </c>
      <c r="L2196" t="str">
        <f>VLOOKUP(A2196,'Hospitalisation Details'!$A$1:$M$2344,12,FALSE)</f>
        <v>17-11-2004</v>
      </c>
      <c r="M2196">
        <f>VLOOKUP(A2196,'Hospitalisation Details'!$A$1:$M$2344,6,FALSE)</f>
        <v>1694.8</v>
      </c>
      <c r="N2196" t="str">
        <f>VLOOKUP(A2196,'Hospitalisation Details'!$A$1:$M$2344,7,FALSE)</f>
        <v>tier - 2</v>
      </c>
      <c r="O2196" t="str">
        <f>VLOOKUP(A2196,'Hospitalisation Details'!$A$1:$M$2344,8,FALSE)</f>
        <v>tier - 2</v>
      </c>
      <c r="P2196" t="str">
        <f>VLOOKUP(A2196,'Hospitalisation Details'!$A$1:$M$2344,9,FALSE)</f>
        <v>R1015</v>
      </c>
      <c r="Q2196">
        <f>VLOOKUP(A2196,'Hospitalisation Details'!$A$1:$M$2344,13,FALSE)</f>
        <v>18</v>
      </c>
    </row>
    <row r="2197" spans="1:17" ht="15.5" x14ac:dyDescent="0.35">
      <c r="A2197" s="21" t="s">
        <v>162</v>
      </c>
      <c r="B2197" t="str">
        <f>VLOOKUP('Customer Names'!A2197,'Customer Names'!$A$2:$C$2336,3,FALSE)</f>
        <v xml:space="preserve">  Dustin G</v>
      </c>
      <c r="C2197">
        <f>VLOOKUP(A2197,'Medical Examinations'!$A$1:$L$2336,2, FALSE)</f>
        <v>39.5</v>
      </c>
      <c r="D2197">
        <f>VLOOKUP(A2197,'Medical Examinations'!$A$1:$L$2336,3,FALSE)</f>
        <v>5.05</v>
      </c>
      <c r="E2197" t="str">
        <f>VLOOKUP(A2197,'Medical Examinations'!$A$1:$L$2336,4,FALSE)</f>
        <v>No</v>
      </c>
      <c r="F2197" t="str">
        <f>VLOOKUP(A2197,'Medical Examinations'!$A$1:$L$2336,5,FALSE)</f>
        <v>yes</v>
      </c>
      <c r="G2197" t="str">
        <f>VLOOKUP(A2197,'Medical Examinations'!$A$1:$L$2336,6,FALSE)</f>
        <v>No</v>
      </c>
      <c r="H2197" s="25">
        <f>VLOOKUP(A2197,'Medical Examinations'!$A$1:$L$2336,7,FALSE)</f>
        <v>1</v>
      </c>
      <c r="I2197" t="str">
        <f>VLOOKUP(A2197,'Medical Examinations'!$A$1:$L$2336,8,FALSE)</f>
        <v>No</v>
      </c>
      <c r="J2197" t="str">
        <f>VLOOKUP(A2197,'Medical Examinations'!$A$1:$L$2336,11,FALSE)</f>
        <v>Obesity</v>
      </c>
      <c r="K2197" t="str">
        <f>VLOOKUP(A2197,'Medical Examinations'!$A$1:$L$2336,12,FALSE)</f>
        <v>Normal</v>
      </c>
      <c r="L2197" t="str">
        <f>VLOOKUP(A2197,'Hospitalisation Details'!$A$1:$M$2344,12,FALSE)</f>
        <v>21-10-2000</v>
      </c>
      <c r="M2197">
        <f>VLOOKUP(A2197,'Hospitalisation Details'!$A$1:$M$2344,6,FALSE)</f>
        <v>1682.6</v>
      </c>
      <c r="N2197" t="str">
        <f>VLOOKUP(A2197,'Hospitalisation Details'!$A$1:$M$2344,7,FALSE)</f>
        <v>tier - 2</v>
      </c>
      <c r="O2197" t="str">
        <f>VLOOKUP(A2197,'Hospitalisation Details'!$A$1:$M$2344,8,FALSE)</f>
        <v>tier - 2</v>
      </c>
      <c r="P2197" t="str">
        <f>VLOOKUP(A2197,'Hospitalisation Details'!$A$1:$M$2344,9,FALSE)</f>
        <v>R1011</v>
      </c>
      <c r="Q2197">
        <f>VLOOKUP(A2197,'Hospitalisation Details'!$A$1:$M$2344,13,FALSE)</f>
        <v>22</v>
      </c>
    </row>
    <row r="2198" spans="1:17" ht="15.5" x14ac:dyDescent="0.35">
      <c r="A2198" s="21" t="s">
        <v>161</v>
      </c>
      <c r="B2198" t="str">
        <f>VLOOKUP('Customer Names'!A2198,'Customer Names'!$A$2:$C$2336,3,FALSE)</f>
        <v xml:space="preserve">  Anthony G</v>
      </c>
      <c r="C2198">
        <f>VLOOKUP(A2198,'Medical Examinations'!$A$1:$L$2336,2, FALSE)</f>
        <v>33.770000000000003</v>
      </c>
      <c r="D2198">
        <f>VLOOKUP(A2198,'Medical Examinations'!$A$1:$L$2336,3,FALSE)</f>
        <v>6</v>
      </c>
      <c r="E2198" t="str">
        <f>VLOOKUP(A2198,'Medical Examinations'!$A$1:$L$2336,4,FALSE)</f>
        <v>No</v>
      </c>
      <c r="F2198" t="str">
        <f>VLOOKUP(A2198,'Medical Examinations'!$A$1:$L$2336,5,FALSE)</f>
        <v>yes</v>
      </c>
      <c r="G2198" t="str">
        <f>VLOOKUP(A2198,'Medical Examinations'!$A$1:$L$2336,6,FALSE)</f>
        <v>No</v>
      </c>
      <c r="H2198" s="25">
        <f>VLOOKUP(A2198,'Medical Examinations'!$A$1:$L$2336,7,FALSE)</f>
        <v>1</v>
      </c>
      <c r="I2198" t="str">
        <f>VLOOKUP(A2198,'Medical Examinations'!$A$1:$L$2336,8,FALSE)</f>
        <v>No</v>
      </c>
      <c r="J2198" t="str">
        <f>VLOOKUP(A2198,'Medical Examinations'!$A$1:$L$2336,11,FALSE)</f>
        <v>Obesity</v>
      </c>
      <c r="K2198" t="str">
        <f>VLOOKUP(A2198,'Medical Examinations'!$A$1:$L$2336,12,FALSE)</f>
        <v>Prediabetes</v>
      </c>
      <c r="L2198" t="str">
        <f>VLOOKUP(A2198,'Hospitalisation Details'!$A$1:$M$2344,12,FALSE)</f>
        <v>10-06-2000</v>
      </c>
      <c r="M2198">
        <f>VLOOKUP(A2198,'Hospitalisation Details'!$A$1:$M$2344,6,FALSE)</f>
        <v>1674.63</v>
      </c>
      <c r="N2198" t="str">
        <f>VLOOKUP(A2198,'Hospitalisation Details'!$A$1:$M$2344,7,FALSE)</f>
        <v>tier - 2</v>
      </c>
      <c r="O2198" t="str">
        <f>VLOOKUP(A2198,'Hospitalisation Details'!$A$1:$M$2344,8,FALSE)</f>
        <v>tier - 2</v>
      </c>
      <c r="P2198" t="str">
        <f>VLOOKUP(A2198,'Hospitalisation Details'!$A$1:$M$2344,9,FALSE)</f>
        <v>R1013</v>
      </c>
      <c r="Q2198">
        <f>VLOOKUP(A2198,'Hospitalisation Details'!$A$1:$M$2344,13,FALSE)</f>
        <v>23</v>
      </c>
    </row>
    <row r="2199" spans="1:17" ht="15.5" x14ac:dyDescent="0.35">
      <c r="A2199" s="21" t="s">
        <v>160</v>
      </c>
      <c r="B2199" t="str">
        <f>VLOOKUP('Customer Names'!A2199,'Customer Names'!$A$2:$C$2336,3,FALSE)</f>
        <v xml:space="preserve">  Ryan</v>
      </c>
      <c r="C2199">
        <f>VLOOKUP(A2199,'Medical Examinations'!$A$1:$L$2336,2, FALSE)</f>
        <v>26.84</v>
      </c>
      <c r="D2199">
        <f>VLOOKUP(A2199,'Medical Examinations'!$A$1:$L$2336,3,FALSE)</f>
        <v>5.99</v>
      </c>
      <c r="E2199" t="str">
        <f>VLOOKUP(A2199,'Medical Examinations'!$A$1:$L$2336,4,FALSE)</f>
        <v>yes</v>
      </c>
      <c r="F2199" t="str">
        <f>VLOOKUP(A2199,'Medical Examinations'!$A$1:$L$2336,5,FALSE)</f>
        <v>yes</v>
      </c>
      <c r="G2199" t="str">
        <f>VLOOKUP(A2199,'Medical Examinations'!$A$1:$L$2336,6,FALSE)</f>
        <v>No</v>
      </c>
      <c r="H2199" s="25">
        <f>VLOOKUP(A2199,'Medical Examinations'!$A$1:$L$2336,7,FALSE)</f>
        <v>1</v>
      </c>
      <c r="I2199" t="str">
        <f>VLOOKUP(A2199,'Medical Examinations'!$A$1:$L$2336,8,FALSE)</f>
        <v>No</v>
      </c>
      <c r="J2199" t="str">
        <f>VLOOKUP(A2199,'Medical Examinations'!$A$1:$L$2336,11,FALSE)</f>
        <v>Over Weight</v>
      </c>
      <c r="K2199" t="str">
        <f>VLOOKUP(A2199,'Medical Examinations'!$A$1:$L$2336,12,FALSE)</f>
        <v>Prediabetes</v>
      </c>
      <c r="L2199" t="str">
        <f>VLOOKUP(A2199,'Hospitalisation Details'!$A$1:$M$2344,12,FALSE)</f>
        <v>23-10-2000</v>
      </c>
      <c r="M2199">
        <f>VLOOKUP(A2199,'Hospitalisation Details'!$A$1:$M$2344,6,FALSE)</f>
        <v>1665</v>
      </c>
      <c r="N2199" t="str">
        <f>VLOOKUP(A2199,'Hospitalisation Details'!$A$1:$M$2344,7,FALSE)</f>
        <v>tier - 2</v>
      </c>
      <c r="O2199" t="str">
        <f>VLOOKUP(A2199,'Hospitalisation Details'!$A$1:$M$2344,8,FALSE)</f>
        <v>tier - 2</v>
      </c>
      <c r="P2199" t="str">
        <f>VLOOKUP(A2199,'Hospitalisation Details'!$A$1:$M$2344,9,FALSE)</f>
        <v>R1013</v>
      </c>
      <c r="Q2199">
        <f>VLOOKUP(A2199,'Hospitalisation Details'!$A$1:$M$2344,13,FALSE)</f>
        <v>22</v>
      </c>
    </row>
    <row r="2200" spans="1:17" ht="15.5" x14ac:dyDescent="0.35">
      <c r="A2200" s="21" t="s">
        <v>159</v>
      </c>
      <c r="B2200" t="str">
        <f>VLOOKUP('Customer Names'!A2200,'Customer Names'!$A$2:$C$2336,3,FALSE)</f>
        <v xml:space="preserve">  Eric N</v>
      </c>
      <c r="C2200">
        <f>VLOOKUP(A2200,'Medical Examinations'!$A$1:$L$2336,2, FALSE)</f>
        <v>35.53</v>
      </c>
      <c r="D2200">
        <f>VLOOKUP(A2200,'Medical Examinations'!$A$1:$L$2336,3,FALSE)</f>
        <v>4.3600000000000003</v>
      </c>
      <c r="E2200" t="str">
        <f>VLOOKUP(A2200,'Medical Examinations'!$A$1:$L$2336,4,FALSE)</f>
        <v>No</v>
      </c>
      <c r="F2200" t="str">
        <f>VLOOKUP(A2200,'Medical Examinations'!$A$1:$L$2336,5,FALSE)</f>
        <v>No</v>
      </c>
      <c r="G2200" t="str">
        <f>VLOOKUP(A2200,'Medical Examinations'!$A$1:$L$2336,6,FALSE)</f>
        <v>Yes</v>
      </c>
      <c r="H2200" s="25">
        <f>VLOOKUP(A2200,'Medical Examinations'!$A$1:$L$2336,7,FALSE)</f>
        <v>1</v>
      </c>
      <c r="I2200" t="str">
        <f>VLOOKUP(A2200,'Medical Examinations'!$A$1:$L$2336,8,FALSE)</f>
        <v>No</v>
      </c>
      <c r="J2200" t="str">
        <f>VLOOKUP(A2200,'Medical Examinations'!$A$1:$L$2336,11,FALSE)</f>
        <v>Obesity</v>
      </c>
      <c r="K2200" t="str">
        <f>VLOOKUP(A2200,'Medical Examinations'!$A$1:$L$2336,12,FALSE)</f>
        <v>Normal</v>
      </c>
      <c r="L2200" t="str">
        <f>VLOOKUP(A2200,'Hospitalisation Details'!$A$1:$M$2344,12,FALSE)</f>
        <v>30-12-2003</v>
      </c>
      <c r="M2200">
        <f>VLOOKUP(A2200,'Hospitalisation Details'!$A$1:$M$2344,6,FALSE)</f>
        <v>1646.43</v>
      </c>
      <c r="N2200" t="str">
        <f>VLOOKUP(A2200,'Hospitalisation Details'!$A$1:$M$2344,7,FALSE)</f>
        <v>tier - 2</v>
      </c>
      <c r="O2200" t="str">
        <f>VLOOKUP(A2200,'Hospitalisation Details'!$A$1:$M$2344,8,FALSE)</f>
        <v>tier - 1</v>
      </c>
      <c r="P2200" t="str">
        <f>VLOOKUP(A2200,'Hospitalisation Details'!$A$1:$M$2344,9,FALSE)</f>
        <v>R1012</v>
      </c>
      <c r="Q2200">
        <f>VLOOKUP(A2200,'Hospitalisation Details'!$A$1:$M$2344,13,FALSE)</f>
        <v>19</v>
      </c>
    </row>
    <row r="2201" spans="1:17" ht="15.5" x14ac:dyDescent="0.35">
      <c r="A2201" s="21" t="s">
        <v>158</v>
      </c>
      <c r="B2201" t="str">
        <f>VLOOKUP('Customer Names'!A2201,'Customer Names'!$A$2:$C$2336,3,FALSE)</f>
        <v xml:space="preserve">  Connor</v>
      </c>
      <c r="C2201">
        <f>VLOOKUP(A2201,'Medical Examinations'!$A$1:$L$2336,2, FALSE)</f>
        <v>30.59</v>
      </c>
      <c r="D2201">
        <f>VLOOKUP(A2201,'Medical Examinations'!$A$1:$L$2336,3,FALSE)</f>
        <v>4.41</v>
      </c>
      <c r="E2201" t="str">
        <f>VLOOKUP(A2201,'Medical Examinations'!$A$1:$L$2336,4,FALSE)</f>
        <v>No</v>
      </c>
      <c r="F2201" t="str">
        <f>VLOOKUP(A2201,'Medical Examinations'!$A$1:$L$2336,5,FALSE)</f>
        <v>No</v>
      </c>
      <c r="G2201" t="str">
        <f>VLOOKUP(A2201,'Medical Examinations'!$A$1:$L$2336,6,FALSE)</f>
        <v>Yes</v>
      </c>
      <c r="H2201" s="25">
        <f>VLOOKUP(A2201,'Medical Examinations'!$A$1:$L$2336,7,FALSE)</f>
        <v>1</v>
      </c>
      <c r="I2201" t="str">
        <f>VLOOKUP(A2201,'Medical Examinations'!$A$1:$L$2336,8,FALSE)</f>
        <v>No</v>
      </c>
      <c r="J2201" t="str">
        <f>VLOOKUP(A2201,'Medical Examinations'!$A$1:$L$2336,11,FALSE)</f>
        <v>Obesity</v>
      </c>
      <c r="K2201" t="str">
        <f>VLOOKUP(A2201,'Medical Examinations'!$A$1:$L$2336,12,FALSE)</f>
        <v>Normal</v>
      </c>
      <c r="L2201" t="str">
        <f>VLOOKUP(A2201,'Hospitalisation Details'!$A$1:$M$2344,12,FALSE)</f>
        <v>21-08-2003</v>
      </c>
      <c r="M2201">
        <f>VLOOKUP(A2201,'Hospitalisation Details'!$A$1:$M$2344,6,FALSE)</f>
        <v>1639.56</v>
      </c>
      <c r="N2201" t="str">
        <f>VLOOKUP(A2201,'Hospitalisation Details'!$A$1:$M$2344,7,FALSE)</f>
        <v>tier - 2</v>
      </c>
      <c r="O2201" t="str">
        <f>VLOOKUP(A2201,'Hospitalisation Details'!$A$1:$M$2344,8,FALSE)</f>
        <v>tier - 2</v>
      </c>
      <c r="P2201" t="str">
        <f>VLOOKUP(A2201,'Hospitalisation Details'!$A$1:$M$2344,9,FALSE)</f>
        <v>R1012</v>
      </c>
      <c r="Q2201">
        <f>VLOOKUP(A2201,'Hospitalisation Details'!$A$1:$M$2344,13,FALSE)</f>
        <v>19</v>
      </c>
    </row>
    <row r="2202" spans="1:17" ht="15.5" x14ac:dyDescent="0.35">
      <c r="A2202" s="21" t="s">
        <v>157</v>
      </c>
      <c r="B2202" t="str">
        <f>VLOOKUP('Customer Names'!A2202,'Customer Names'!$A$2:$C$2336,3,FALSE)</f>
        <v xml:space="preserve">  Patrick H</v>
      </c>
      <c r="C2202">
        <f>VLOOKUP(A2202,'Medical Examinations'!$A$1:$L$2336,2, FALSE)</f>
        <v>30.59</v>
      </c>
      <c r="D2202">
        <f>VLOOKUP(A2202,'Medical Examinations'!$A$1:$L$2336,3,FALSE)</f>
        <v>4.17</v>
      </c>
      <c r="E2202" t="str">
        <f>VLOOKUP(A2202,'Medical Examinations'!$A$1:$L$2336,4,FALSE)</f>
        <v>No</v>
      </c>
      <c r="F2202" t="str">
        <f>VLOOKUP(A2202,'Medical Examinations'!$A$1:$L$2336,5,FALSE)</f>
        <v>No</v>
      </c>
      <c r="G2202" t="str">
        <f>VLOOKUP(A2202,'Medical Examinations'!$A$1:$L$2336,6,FALSE)</f>
        <v>Yes</v>
      </c>
      <c r="H2202" s="25">
        <f>VLOOKUP(A2202,'Medical Examinations'!$A$1:$L$2336,7,FALSE)</f>
        <v>1</v>
      </c>
      <c r="I2202" t="str">
        <f>VLOOKUP(A2202,'Medical Examinations'!$A$1:$L$2336,8,FALSE)</f>
        <v>No</v>
      </c>
      <c r="J2202" t="str">
        <f>VLOOKUP(A2202,'Medical Examinations'!$A$1:$L$2336,11,FALSE)</f>
        <v>Obesity</v>
      </c>
      <c r="K2202" t="str">
        <f>VLOOKUP(A2202,'Medical Examinations'!$A$1:$L$2336,12,FALSE)</f>
        <v>Normal</v>
      </c>
      <c r="L2202" t="str">
        <f>VLOOKUP(A2202,'Hospitalisation Details'!$A$1:$M$2344,12,FALSE)</f>
        <v>16-09-2003</v>
      </c>
      <c r="M2202">
        <f>VLOOKUP(A2202,'Hospitalisation Details'!$A$1:$M$2344,6,FALSE)</f>
        <v>1639.56</v>
      </c>
      <c r="N2202" t="str">
        <f>VLOOKUP(A2202,'Hospitalisation Details'!$A$1:$M$2344,7,FALSE)</f>
        <v>tier - 2</v>
      </c>
      <c r="O2202" t="str">
        <f>VLOOKUP(A2202,'Hospitalisation Details'!$A$1:$M$2344,8,FALSE)</f>
        <v>tier - 2</v>
      </c>
      <c r="P2202" t="str">
        <f>VLOOKUP(A2202,'Hospitalisation Details'!$A$1:$M$2344,9,FALSE)</f>
        <v>R1012</v>
      </c>
      <c r="Q2202">
        <f>VLOOKUP(A2202,'Hospitalisation Details'!$A$1:$M$2344,13,FALSE)</f>
        <v>19</v>
      </c>
    </row>
    <row r="2203" spans="1:17" ht="15.5" x14ac:dyDescent="0.35">
      <c r="A2203" s="21" t="s">
        <v>156</v>
      </c>
      <c r="B2203" t="str">
        <f>VLOOKUP('Customer Names'!A2203,'Customer Names'!$A$2:$C$2336,3,FALSE)</f>
        <v xml:space="preserve">  Tyler</v>
      </c>
      <c r="C2203">
        <f>VLOOKUP(A2203,'Medical Examinations'!$A$1:$L$2336,2, FALSE)</f>
        <v>27.835000000000001</v>
      </c>
      <c r="D2203">
        <f>VLOOKUP(A2203,'Medical Examinations'!$A$1:$L$2336,3,FALSE)</f>
        <v>4.4400000000000004</v>
      </c>
      <c r="E2203" t="str">
        <f>VLOOKUP(A2203,'Medical Examinations'!$A$1:$L$2336,4,FALSE)</f>
        <v>No</v>
      </c>
      <c r="F2203" t="str">
        <f>VLOOKUP(A2203,'Medical Examinations'!$A$1:$L$2336,5,FALSE)</f>
        <v>No</v>
      </c>
      <c r="G2203" t="str">
        <f>VLOOKUP(A2203,'Medical Examinations'!$A$1:$L$2336,6,FALSE)</f>
        <v>Yes</v>
      </c>
      <c r="H2203" s="25">
        <f>VLOOKUP(A2203,'Medical Examinations'!$A$1:$L$2336,7,FALSE)</f>
        <v>1</v>
      </c>
      <c r="I2203" t="str">
        <f>VLOOKUP(A2203,'Medical Examinations'!$A$1:$L$2336,8,FALSE)</f>
        <v>No</v>
      </c>
      <c r="J2203" t="str">
        <f>VLOOKUP(A2203,'Medical Examinations'!$A$1:$L$2336,11,FALSE)</f>
        <v>Over Weight</v>
      </c>
      <c r="K2203" t="str">
        <f>VLOOKUP(A2203,'Medical Examinations'!$A$1:$L$2336,12,FALSE)</f>
        <v>Normal</v>
      </c>
      <c r="L2203" t="str">
        <f>VLOOKUP(A2203,'Hospitalisation Details'!$A$1:$M$2344,12,FALSE)</f>
        <v>30-12-2003</v>
      </c>
      <c r="M2203">
        <f>VLOOKUP(A2203,'Hospitalisation Details'!$A$1:$M$2344,6,FALSE)</f>
        <v>1635.73</v>
      </c>
      <c r="N2203" t="str">
        <f>VLOOKUP(A2203,'Hospitalisation Details'!$A$1:$M$2344,7,FALSE)</f>
        <v>tier - 2</v>
      </c>
      <c r="O2203" t="str">
        <f>VLOOKUP(A2203,'Hospitalisation Details'!$A$1:$M$2344,8,FALSE)</f>
        <v>tier - 3</v>
      </c>
      <c r="P2203" t="str">
        <f>VLOOKUP(A2203,'Hospitalisation Details'!$A$1:$M$2344,9,FALSE)</f>
        <v>R1012</v>
      </c>
      <c r="Q2203">
        <f>VLOOKUP(A2203,'Hospitalisation Details'!$A$1:$M$2344,13,FALSE)</f>
        <v>19</v>
      </c>
    </row>
    <row r="2204" spans="1:17" ht="15.5" x14ac:dyDescent="0.35">
      <c r="A2204" s="21" t="s">
        <v>155</v>
      </c>
      <c r="B2204" t="str">
        <f>VLOOKUP('Customer Names'!A2204,'Customer Names'!$A$2:$C$2336,3,FALSE)</f>
        <v xml:space="preserve">  Deborah L</v>
      </c>
      <c r="C2204">
        <f>VLOOKUP(A2204,'Medical Examinations'!$A$1:$L$2336,2, FALSE)</f>
        <v>40.26</v>
      </c>
      <c r="D2204">
        <f>VLOOKUP(A2204,'Medical Examinations'!$A$1:$L$2336,3,FALSE)</f>
        <v>5.52</v>
      </c>
      <c r="E2204" t="str">
        <f>VLOOKUP(A2204,'Medical Examinations'!$A$1:$L$2336,4,FALSE)</f>
        <v>No</v>
      </c>
      <c r="F2204" t="str">
        <f>VLOOKUP(A2204,'Medical Examinations'!$A$1:$L$2336,5,FALSE)</f>
        <v>yes</v>
      </c>
      <c r="G2204" t="str">
        <f>VLOOKUP(A2204,'Medical Examinations'!$A$1:$L$2336,6,FALSE)</f>
        <v>No</v>
      </c>
      <c r="H2204" s="25">
        <f>VLOOKUP(A2204,'Medical Examinations'!$A$1:$L$2336,7,FALSE)</f>
        <v>1</v>
      </c>
      <c r="I2204" t="str">
        <f>VLOOKUP(A2204,'Medical Examinations'!$A$1:$L$2336,8,FALSE)</f>
        <v>No</v>
      </c>
      <c r="J2204" t="str">
        <f>VLOOKUP(A2204,'Medical Examinations'!$A$1:$L$2336,11,FALSE)</f>
        <v>Obesity</v>
      </c>
      <c r="K2204" t="str">
        <f>VLOOKUP(A2204,'Medical Examinations'!$A$1:$L$2336,12,FALSE)</f>
        <v>Normal</v>
      </c>
      <c r="L2204" t="str">
        <f>VLOOKUP(A2204,'Hospitalisation Details'!$A$1:$M$2344,12,FALSE)</f>
        <v>13-06-2004</v>
      </c>
      <c r="M2204">
        <f>VLOOKUP(A2204,'Hospitalisation Details'!$A$1:$M$2344,6,FALSE)</f>
        <v>1634.57</v>
      </c>
      <c r="N2204" t="str">
        <f>VLOOKUP(A2204,'Hospitalisation Details'!$A$1:$M$2344,7,FALSE)</f>
        <v>tier - 2</v>
      </c>
      <c r="O2204" t="str">
        <f>VLOOKUP(A2204,'Hospitalisation Details'!$A$1:$M$2344,8,FALSE)</f>
        <v>tier - 2</v>
      </c>
      <c r="P2204" t="str">
        <f>VLOOKUP(A2204,'Hospitalisation Details'!$A$1:$M$2344,9,FALSE)</f>
        <v>R1013</v>
      </c>
      <c r="Q2204">
        <f>VLOOKUP(A2204,'Hospitalisation Details'!$A$1:$M$2344,13,FALSE)</f>
        <v>19</v>
      </c>
    </row>
    <row r="2205" spans="1:17" ht="15.5" x14ac:dyDescent="0.35">
      <c r="A2205" s="21" t="s">
        <v>154</v>
      </c>
      <c r="B2205" t="str">
        <f>VLOOKUP('Customer Names'!A2205,'Customer Names'!$A$2:$C$2336,3,FALSE)</f>
        <v xml:space="preserve">  Andrea K</v>
      </c>
      <c r="C2205">
        <f>VLOOKUP(A2205,'Medical Examinations'!$A$1:$L$2336,2, FALSE)</f>
        <v>39.82</v>
      </c>
      <c r="D2205">
        <f>VLOOKUP(A2205,'Medical Examinations'!$A$1:$L$2336,3,FALSE)</f>
        <v>6.01</v>
      </c>
      <c r="E2205" t="str">
        <f>VLOOKUP(A2205,'Medical Examinations'!$A$1:$L$2336,4,FALSE)</f>
        <v>No</v>
      </c>
      <c r="F2205" t="str">
        <f>VLOOKUP(A2205,'Medical Examinations'!$A$1:$L$2336,5,FALSE)</f>
        <v>yes</v>
      </c>
      <c r="G2205" t="str">
        <f>VLOOKUP(A2205,'Medical Examinations'!$A$1:$L$2336,6,FALSE)</f>
        <v>No</v>
      </c>
      <c r="H2205" s="25">
        <f>VLOOKUP(A2205,'Medical Examinations'!$A$1:$L$2336,7,FALSE)</f>
        <v>1</v>
      </c>
      <c r="I2205" t="str">
        <f>VLOOKUP(A2205,'Medical Examinations'!$A$1:$L$2336,8,FALSE)</f>
        <v>No</v>
      </c>
      <c r="J2205" t="str">
        <f>VLOOKUP(A2205,'Medical Examinations'!$A$1:$L$2336,11,FALSE)</f>
        <v>Obesity</v>
      </c>
      <c r="K2205" t="str">
        <f>VLOOKUP(A2205,'Medical Examinations'!$A$1:$L$2336,12,FALSE)</f>
        <v>Prediabetes</v>
      </c>
      <c r="L2205" t="str">
        <f>VLOOKUP(A2205,'Hospitalisation Details'!$A$1:$M$2344,12,FALSE)</f>
        <v>08-08-2004</v>
      </c>
      <c r="M2205">
        <f>VLOOKUP(A2205,'Hospitalisation Details'!$A$1:$M$2344,6,FALSE)</f>
        <v>1633.96</v>
      </c>
      <c r="N2205" t="str">
        <f>VLOOKUP(A2205,'Hospitalisation Details'!$A$1:$M$2344,7,FALSE)</f>
        <v>tier - 2</v>
      </c>
      <c r="O2205" t="str">
        <f>VLOOKUP(A2205,'Hospitalisation Details'!$A$1:$M$2344,8,FALSE)</f>
        <v>tier - 1</v>
      </c>
      <c r="P2205" t="str">
        <f>VLOOKUP(A2205,'Hospitalisation Details'!$A$1:$M$2344,9,FALSE)</f>
        <v>R1013</v>
      </c>
      <c r="Q2205">
        <f>VLOOKUP(A2205,'Hospitalisation Details'!$A$1:$M$2344,13,FALSE)</f>
        <v>18</v>
      </c>
    </row>
    <row r="2206" spans="1:17" ht="15.5" x14ac:dyDescent="0.35">
      <c r="A2206" s="21" t="s">
        <v>153</v>
      </c>
      <c r="B2206" t="str">
        <f>VLOOKUP('Customer Names'!A2206,'Customer Names'!$A$2:$C$2336,3,FALSE)</f>
        <v xml:space="preserve">  Elleree</v>
      </c>
      <c r="C2206">
        <f>VLOOKUP(A2206,'Medical Examinations'!$A$1:$L$2336,2, FALSE)</f>
        <v>39.159999999999997</v>
      </c>
      <c r="D2206">
        <f>VLOOKUP(A2206,'Medical Examinations'!$A$1:$L$2336,3,FALSE)</f>
        <v>5.81</v>
      </c>
      <c r="E2206" t="str">
        <f>VLOOKUP(A2206,'Medical Examinations'!$A$1:$L$2336,4,FALSE)</f>
        <v>No</v>
      </c>
      <c r="F2206" t="str">
        <f>VLOOKUP(A2206,'Medical Examinations'!$A$1:$L$2336,5,FALSE)</f>
        <v>yes</v>
      </c>
      <c r="G2206" t="str">
        <f>VLOOKUP(A2206,'Medical Examinations'!$A$1:$L$2336,6,FALSE)</f>
        <v>No</v>
      </c>
      <c r="H2206" s="25">
        <f>VLOOKUP(A2206,'Medical Examinations'!$A$1:$L$2336,7,FALSE)</f>
        <v>1</v>
      </c>
      <c r="I2206" t="str">
        <f>VLOOKUP(A2206,'Medical Examinations'!$A$1:$L$2336,8,FALSE)</f>
        <v>No</v>
      </c>
      <c r="J2206" t="str">
        <f>VLOOKUP(A2206,'Medical Examinations'!$A$1:$L$2336,11,FALSE)</f>
        <v>Obesity</v>
      </c>
      <c r="K2206" t="str">
        <f>VLOOKUP(A2206,'Medical Examinations'!$A$1:$L$2336,12,FALSE)</f>
        <v>Prediabetes</v>
      </c>
      <c r="L2206" t="str">
        <f>VLOOKUP(A2206,'Hospitalisation Details'!$A$1:$M$2344,12,FALSE)</f>
        <v>13-12-2004</v>
      </c>
      <c r="M2206">
        <f>VLOOKUP(A2206,'Hospitalisation Details'!$A$1:$M$2344,6,FALSE)</f>
        <v>1633.04</v>
      </c>
      <c r="N2206" t="str">
        <f>VLOOKUP(A2206,'Hospitalisation Details'!$A$1:$M$2344,7,FALSE)</f>
        <v>tier - 2</v>
      </c>
      <c r="O2206" t="str">
        <f>VLOOKUP(A2206,'Hospitalisation Details'!$A$1:$M$2344,8,FALSE)</f>
        <v>tier - 2</v>
      </c>
      <c r="P2206" t="str">
        <f>VLOOKUP(A2206,'Hospitalisation Details'!$A$1:$M$2344,9,FALSE)</f>
        <v>R1013</v>
      </c>
      <c r="Q2206">
        <f>VLOOKUP(A2206,'Hospitalisation Details'!$A$1:$M$2344,13,FALSE)</f>
        <v>18</v>
      </c>
    </row>
    <row r="2207" spans="1:17" ht="15.5" x14ac:dyDescent="0.35">
      <c r="A2207" s="21" t="s">
        <v>152</v>
      </c>
      <c r="B2207" t="str">
        <f>VLOOKUP('Customer Names'!A2207,'Customer Names'!$A$2:$C$2336,3,FALSE)</f>
        <v xml:space="preserve">  Brandon J</v>
      </c>
      <c r="C2207">
        <f>VLOOKUP(A2207,'Medical Examinations'!$A$1:$L$2336,2, FALSE)</f>
        <v>25.555</v>
      </c>
      <c r="D2207">
        <f>VLOOKUP(A2207,'Medical Examinations'!$A$1:$L$2336,3,FALSE)</f>
        <v>4.37</v>
      </c>
      <c r="E2207" t="str">
        <f>VLOOKUP(A2207,'Medical Examinations'!$A$1:$L$2336,4,FALSE)</f>
        <v>No</v>
      </c>
      <c r="F2207" t="str">
        <f>VLOOKUP(A2207,'Medical Examinations'!$A$1:$L$2336,5,FALSE)</f>
        <v>No</v>
      </c>
      <c r="G2207" t="str">
        <f>VLOOKUP(A2207,'Medical Examinations'!$A$1:$L$2336,6,FALSE)</f>
        <v>Yes</v>
      </c>
      <c r="H2207" s="25">
        <f>VLOOKUP(A2207,'Medical Examinations'!$A$1:$L$2336,7,FALSE)</f>
        <v>1</v>
      </c>
      <c r="I2207" t="str">
        <f>VLOOKUP(A2207,'Medical Examinations'!$A$1:$L$2336,8,FALSE)</f>
        <v>No</v>
      </c>
      <c r="J2207" t="str">
        <f>VLOOKUP(A2207,'Medical Examinations'!$A$1:$L$2336,11,FALSE)</f>
        <v>Over Weight</v>
      </c>
      <c r="K2207" t="str">
        <f>VLOOKUP(A2207,'Medical Examinations'!$A$1:$L$2336,12,FALSE)</f>
        <v>Normal</v>
      </c>
      <c r="L2207" t="str">
        <f>VLOOKUP(A2207,'Hospitalisation Details'!$A$1:$M$2344,12,FALSE)</f>
        <v>16-09-2003</v>
      </c>
      <c r="M2207">
        <f>VLOOKUP(A2207,'Hospitalisation Details'!$A$1:$M$2344,6,FALSE)</f>
        <v>1632.56</v>
      </c>
      <c r="N2207" t="str">
        <f>VLOOKUP(A2207,'Hospitalisation Details'!$A$1:$M$2344,7,FALSE)</f>
        <v>tier - 2</v>
      </c>
      <c r="O2207" t="str">
        <f>VLOOKUP(A2207,'Hospitalisation Details'!$A$1:$M$2344,8,FALSE)</f>
        <v>tier - 2</v>
      </c>
      <c r="P2207" t="str">
        <f>VLOOKUP(A2207,'Hospitalisation Details'!$A$1:$M$2344,9,FALSE)</f>
        <v>R1012</v>
      </c>
      <c r="Q2207">
        <f>VLOOKUP(A2207,'Hospitalisation Details'!$A$1:$M$2344,13,FALSE)</f>
        <v>19</v>
      </c>
    </row>
    <row r="2208" spans="1:17" ht="15.5" x14ac:dyDescent="0.35">
      <c r="A2208" s="21" t="s">
        <v>151</v>
      </c>
      <c r="B2208" t="str">
        <f>VLOOKUP('Customer Names'!A2208,'Customer Names'!$A$2:$C$2336,3,FALSE)</f>
        <v xml:space="preserve">  Steve</v>
      </c>
      <c r="C2208">
        <f>VLOOKUP(A2208,'Medical Examinations'!$A$1:$L$2336,2, FALSE)</f>
        <v>25.175000000000001</v>
      </c>
      <c r="D2208">
        <f>VLOOKUP(A2208,'Medical Examinations'!$A$1:$L$2336,3,FALSE)</f>
        <v>5.74</v>
      </c>
      <c r="E2208" t="str">
        <f>VLOOKUP(A2208,'Medical Examinations'!$A$1:$L$2336,4,FALSE)</f>
        <v>No</v>
      </c>
      <c r="F2208" t="str">
        <f>VLOOKUP(A2208,'Medical Examinations'!$A$1:$L$2336,5,FALSE)</f>
        <v>No</v>
      </c>
      <c r="G2208" t="str">
        <f>VLOOKUP(A2208,'Medical Examinations'!$A$1:$L$2336,6,FALSE)</f>
        <v>Yes</v>
      </c>
      <c r="H2208" s="25">
        <f>VLOOKUP(A2208,'Medical Examinations'!$A$1:$L$2336,7,FALSE)</f>
        <v>1</v>
      </c>
      <c r="I2208" t="str">
        <f>VLOOKUP(A2208,'Medical Examinations'!$A$1:$L$2336,8,FALSE)</f>
        <v>No</v>
      </c>
      <c r="J2208" t="str">
        <f>VLOOKUP(A2208,'Medical Examinations'!$A$1:$L$2336,11,FALSE)</f>
        <v>Over Weight</v>
      </c>
      <c r="K2208" t="str">
        <f>VLOOKUP(A2208,'Medical Examinations'!$A$1:$L$2336,12,FALSE)</f>
        <v>Prediabetes</v>
      </c>
      <c r="L2208" t="str">
        <f>VLOOKUP(A2208,'Hospitalisation Details'!$A$1:$M$2344,12,FALSE)</f>
        <v>03-10-2003</v>
      </c>
      <c r="M2208">
        <f>VLOOKUP(A2208,'Hospitalisation Details'!$A$1:$M$2344,6,FALSE)</f>
        <v>1632.04</v>
      </c>
      <c r="N2208" t="str">
        <f>VLOOKUP(A2208,'Hospitalisation Details'!$A$1:$M$2344,7,FALSE)</f>
        <v>tier - 2</v>
      </c>
      <c r="O2208" t="str">
        <f>VLOOKUP(A2208,'Hospitalisation Details'!$A$1:$M$2344,8,FALSE)</f>
        <v>tier - 2</v>
      </c>
      <c r="P2208" t="str">
        <f>VLOOKUP(A2208,'Hospitalisation Details'!$A$1:$M$2344,9,FALSE)</f>
        <v>R1012</v>
      </c>
      <c r="Q2208">
        <f>VLOOKUP(A2208,'Hospitalisation Details'!$A$1:$M$2344,13,FALSE)</f>
        <v>19</v>
      </c>
    </row>
    <row r="2209" spans="1:17" ht="15.5" x14ac:dyDescent="0.35">
      <c r="A2209" s="21" t="s">
        <v>150</v>
      </c>
      <c r="B2209" t="str">
        <f>VLOOKUP('Customer Names'!A2209,'Customer Names'!$A$2:$C$2336,3,FALSE)</f>
        <v xml:space="preserve">  Nina Wavik Sr</v>
      </c>
      <c r="C2209">
        <f>VLOOKUP(A2209,'Medical Examinations'!$A$1:$L$2336,2, FALSE)</f>
        <v>38.28</v>
      </c>
      <c r="D2209">
        <f>VLOOKUP(A2209,'Medical Examinations'!$A$1:$L$2336,3,FALSE)</f>
        <v>5.39</v>
      </c>
      <c r="E2209" t="str">
        <f>VLOOKUP(A2209,'Medical Examinations'!$A$1:$L$2336,4,FALSE)</f>
        <v>No</v>
      </c>
      <c r="F2209" t="str">
        <f>VLOOKUP(A2209,'Medical Examinations'!$A$1:$L$2336,5,FALSE)</f>
        <v>yes</v>
      </c>
      <c r="G2209" t="str">
        <f>VLOOKUP(A2209,'Medical Examinations'!$A$1:$L$2336,6,FALSE)</f>
        <v>No</v>
      </c>
      <c r="H2209" s="25">
        <f>VLOOKUP(A2209,'Medical Examinations'!$A$1:$L$2336,7,FALSE)</f>
        <v>1</v>
      </c>
      <c r="I2209" t="str">
        <f>VLOOKUP(A2209,'Medical Examinations'!$A$1:$L$2336,8,FALSE)</f>
        <v>No</v>
      </c>
      <c r="J2209" t="str">
        <f>VLOOKUP(A2209,'Medical Examinations'!$A$1:$L$2336,11,FALSE)</f>
        <v>Obesity</v>
      </c>
      <c r="K2209" t="str">
        <f>VLOOKUP(A2209,'Medical Examinations'!$A$1:$L$2336,12,FALSE)</f>
        <v>Normal</v>
      </c>
      <c r="L2209" t="str">
        <f>VLOOKUP(A2209,'Hospitalisation Details'!$A$1:$M$2344,12,FALSE)</f>
        <v>09-07-2004</v>
      </c>
      <c r="M2209">
        <f>VLOOKUP(A2209,'Hospitalisation Details'!$A$1:$M$2344,6,FALSE)</f>
        <v>1631.82</v>
      </c>
      <c r="N2209" t="str">
        <f>VLOOKUP(A2209,'Hospitalisation Details'!$A$1:$M$2344,7,FALSE)</f>
        <v>tier - 2</v>
      </c>
      <c r="O2209" t="str">
        <f>VLOOKUP(A2209,'Hospitalisation Details'!$A$1:$M$2344,8,FALSE)</f>
        <v>tier - 1</v>
      </c>
      <c r="P2209" t="str">
        <f>VLOOKUP(A2209,'Hospitalisation Details'!$A$1:$M$2344,9,FALSE)</f>
        <v>R1013</v>
      </c>
      <c r="Q2209">
        <f>VLOOKUP(A2209,'Hospitalisation Details'!$A$1:$M$2344,13,FALSE)</f>
        <v>19</v>
      </c>
    </row>
    <row r="2210" spans="1:17" ht="15.5" x14ac:dyDescent="0.35">
      <c r="A2210" s="21" t="s">
        <v>149</v>
      </c>
      <c r="B2210" t="str">
        <f>VLOOKUP('Customer Names'!A2210,'Customer Names'!$A$2:$C$2336,3,FALSE)</f>
        <v xml:space="preserve">  Dani</v>
      </c>
      <c r="C2210">
        <f>VLOOKUP(A2210,'Medical Examinations'!$A$1:$L$2336,2, FALSE)</f>
        <v>38.17</v>
      </c>
      <c r="D2210">
        <f>VLOOKUP(A2210,'Medical Examinations'!$A$1:$L$2336,3,FALSE)</f>
        <v>4.07</v>
      </c>
      <c r="E2210" t="str">
        <f>VLOOKUP(A2210,'Medical Examinations'!$A$1:$L$2336,4,FALSE)</f>
        <v>No</v>
      </c>
      <c r="F2210" t="str">
        <f>VLOOKUP(A2210,'Medical Examinations'!$A$1:$L$2336,5,FALSE)</f>
        <v>yes</v>
      </c>
      <c r="G2210" t="str">
        <f>VLOOKUP(A2210,'Medical Examinations'!$A$1:$L$2336,6,FALSE)</f>
        <v>No</v>
      </c>
      <c r="H2210" s="25">
        <f>VLOOKUP(A2210,'Medical Examinations'!$A$1:$L$2336,7,FALSE)</f>
        <v>1</v>
      </c>
      <c r="I2210" t="str">
        <f>VLOOKUP(A2210,'Medical Examinations'!$A$1:$L$2336,8,FALSE)</f>
        <v>No</v>
      </c>
      <c r="J2210" t="str">
        <f>VLOOKUP(A2210,'Medical Examinations'!$A$1:$L$2336,11,FALSE)</f>
        <v>Obesity</v>
      </c>
      <c r="K2210" t="str">
        <f>VLOOKUP(A2210,'Medical Examinations'!$A$1:$L$2336,12,FALSE)</f>
        <v>Normal</v>
      </c>
      <c r="L2210" t="str">
        <f>VLOOKUP(A2210,'Hospitalisation Details'!$A$1:$M$2344,12,FALSE)</f>
        <v>05-12-2004</v>
      </c>
      <c r="M2210">
        <f>VLOOKUP(A2210,'Hospitalisation Details'!$A$1:$M$2344,6,FALSE)</f>
        <v>1631.67</v>
      </c>
      <c r="N2210" t="str">
        <f>VLOOKUP(A2210,'Hospitalisation Details'!$A$1:$M$2344,7,FALSE)</f>
        <v>tier - 2</v>
      </c>
      <c r="O2210" t="str">
        <f>VLOOKUP(A2210,'Hospitalisation Details'!$A$1:$M$2344,8,FALSE)</f>
        <v>tier - 3</v>
      </c>
      <c r="P2210" t="str">
        <f>VLOOKUP(A2210,'Hospitalisation Details'!$A$1:$M$2344,9,FALSE)</f>
        <v>R1013</v>
      </c>
      <c r="Q2210">
        <f>VLOOKUP(A2210,'Hospitalisation Details'!$A$1:$M$2344,13,FALSE)</f>
        <v>18</v>
      </c>
    </row>
    <row r="2211" spans="1:17" ht="15.5" x14ac:dyDescent="0.35">
      <c r="A2211" s="21" t="s">
        <v>148</v>
      </c>
      <c r="B2211" t="str">
        <f>VLOOKUP('Customer Names'!A2211,'Customer Names'!$A$2:$C$2336,3,FALSE)</f>
        <v xml:space="preserve">  Jennifer A</v>
      </c>
      <c r="C2211">
        <f>VLOOKUP(A2211,'Medical Examinations'!$A$1:$L$2336,2, FALSE)</f>
        <v>36.85</v>
      </c>
      <c r="D2211">
        <f>VLOOKUP(A2211,'Medical Examinations'!$A$1:$L$2336,3,FALSE)</f>
        <v>5.49</v>
      </c>
      <c r="E2211" t="str">
        <f>VLOOKUP(A2211,'Medical Examinations'!$A$1:$L$2336,4,FALSE)</f>
        <v>No</v>
      </c>
      <c r="F2211" t="str">
        <f>VLOOKUP(A2211,'Medical Examinations'!$A$1:$L$2336,5,FALSE)</f>
        <v>yes</v>
      </c>
      <c r="G2211" t="str">
        <f>VLOOKUP(A2211,'Medical Examinations'!$A$1:$L$2336,6,FALSE)</f>
        <v>No</v>
      </c>
      <c r="H2211" s="25">
        <f>VLOOKUP(A2211,'Medical Examinations'!$A$1:$L$2336,7,FALSE)</f>
        <v>1</v>
      </c>
      <c r="I2211" t="str">
        <f>VLOOKUP(A2211,'Medical Examinations'!$A$1:$L$2336,8,FALSE)</f>
        <v>No</v>
      </c>
      <c r="J2211" t="str">
        <f>VLOOKUP(A2211,'Medical Examinations'!$A$1:$L$2336,11,FALSE)</f>
        <v>Obesity</v>
      </c>
      <c r="K2211" t="str">
        <f>VLOOKUP(A2211,'Medical Examinations'!$A$1:$L$2336,12,FALSE)</f>
        <v>Normal</v>
      </c>
      <c r="L2211" t="str">
        <f>VLOOKUP(A2211,'Hospitalisation Details'!$A$1:$M$2344,12,FALSE)</f>
        <v>04-10-2004</v>
      </c>
      <c r="M2211">
        <f>VLOOKUP(A2211,'Hospitalisation Details'!$A$1:$M$2344,6,FALSE)</f>
        <v>1629.83</v>
      </c>
      <c r="N2211" t="str">
        <f>VLOOKUP(A2211,'Hospitalisation Details'!$A$1:$M$2344,7,FALSE)</f>
        <v>tier - 2</v>
      </c>
      <c r="O2211" t="str">
        <f>VLOOKUP(A2211,'Hospitalisation Details'!$A$1:$M$2344,8,FALSE)</f>
        <v>tier - 2</v>
      </c>
      <c r="P2211" t="str">
        <f>VLOOKUP(A2211,'Hospitalisation Details'!$A$1:$M$2344,9,FALSE)</f>
        <v>R1013</v>
      </c>
      <c r="Q2211">
        <f>VLOOKUP(A2211,'Hospitalisation Details'!$A$1:$M$2344,13,FALSE)</f>
        <v>18</v>
      </c>
    </row>
    <row r="2212" spans="1:17" ht="15.5" x14ac:dyDescent="0.35">
      <c r="A2212" s="21" t="s">
        <v>147</v>
      </c>
      <c r="B2212" t="str">
        <f>VLOOKUP('Customer Names'!A2212,'Customer Names'!$A$2:$C$2336,3,FALSE)</f>
        <v xml:space="preserve">  Martin</v>
      </c>
      <c r="C2212">
        <f>VLOOKUP(A2212,'Medical Examinations'!$A$1:$L$2336,2, FALSE)</f>
        <v>22.61</v>
      </c>
      <c r="D2212">
        <f>VLOOKUP(A2212,'Medical Examinations'!$A$1:$L$2336,3,FALSE)</f>
        <v>5.68</v>
      </c>
      <c r="E2212" t="str">
        <f>VLOOKUP(A2212,'Medical Examinations'!$A$1:$L$2336,4,FALSE)</f>
        <v>No</v>
      </c>
      <c r="F2212" t="str">
        <f>VLOOKUP(A2212,'Medical Examinations'!$A$1:$L$2336,5,FALSE)</f>
        <v>No</v>
      </c>
      <c r="G2212" t="str">
        <f>VLOOKUP(A2212,'Medical Examinations'!$A$1:$L$2336,6,FALSE)</f>
        <v>Yes</v>
      </c>
      <c r="H2212" s="25">
        <f>VLOOKUP(A2212,'Medical Examinations'!$A$1:$L$2336,7,FALSE)</f>
        <v>1</v>
      </c>
      <c r="I2212" t="str">
        <f>VLOOKUP(A2212,'Medical Examinations'!$A$1:$L$2336,8,FALSE)</f>
        <v>No</v>
      </c>
      <c r="J2212" t="str">
        <f>VLOOKUP(A2212,'Medical Examinations'!$A$1:$L$2336,11,FALSE)</f>
        <v>Normal Weight</v>
      </c>
      <c r="K2212" t="str">
        <f>VLOOKUP(A2212,'Medical Examinations'!$A$1:$L$2336,12,FALSE)</f>
        <v>Normal</v>
      </c>
      <c r="L2212" t="str">
        <f>VLOOKUP(A2212,'Hospitalisation Details'!$A$1:$M$2344,12,FALSE)</f>
        <v>17-07-2003</v>
      </c>
      <c r="M2212">
        <f>VLOOKUP(A2212,'Hospitalisation Details'!$A$1:$M$2344,6,FALSE)</f>
        <v>1628.47</v>
      </c>
      <c r="N2212" t="str">
        <f>VLOOKUP(A2212,'Hospitalisation Details'!$A$1:$M$2344,7,FALSE)</f>
        <v>tier - 2</v>
      </c>
      <c r="O2212" t="str">
        <f>VLOOKUP(A2212,'Hospitalisation Details'!$A$1:$M$2344,8,FALSE)</f>
        <v>tier - 1</v>
      </c>
      <c r="P2212" t="str">
        <f>VLOOKUP(A2212,'Hospitalisation Details'!$A$1:$M$2344,9,FALSE)</f>
        <v>R1012</v>
      </c>
      <c r="Q2212">
        <f>VLOOKUP(A2212,'Hospitalisation Details'!$A$1:$M$2344,13,FALSE)</f>
        <v>20</v>
      </c>
    </row>
    <row r="2213" spans="1:17" ht="15.5" x14ac:dyDescent="0.35">
      <c r="A2213" s="21" t="s">
        <v>146</v>
      </c>
      <c r="B2213" t="str">
        <f>VLOOKUP('Customer Names'!A2213,'Customer Names'!$A$2:$C$2336,3,FALSE)</f>
        <v xml:space="preserve">  Steve</v>
      </c>
      <c r="C2213">
        <f>VLOOKUP(A2213,'Medical Examinations'!$A$1:$L$2336,2, FALSE)</f>
        <v>21.754999999999999</v>
      </c>
      <c r="D2213">
        <f>VLOOKUP(A2213,'Medical Examinations'!$A$1:$L$2336,3,FALSE)</f>
        <v>6.09</v>
      </c>
      <c r="E2213" t="str">
        <f>VLOOKUP(A2213,'Medical Examinations'!$A$1:$L$2336,4,FALSE)</f>
        <v>No</v>
      </c>
      <c r="F2213" t="str">
        <f>VLOOKUP(A2213,'Medical Examinations'!$A$1:$L$2336,5,FALSE)</f>
        <v>No</v>
      </c>
      <c r="G2213" t="str">
        <f>VLOOKUP(A2213,'Medical Examinations'!$A$1:$L$2336,6,FALSE)</f>
        <v>Yes</v>
      </c>
      <c r="H2213" s="25">
        <f>VLOOKUP(A2213,'Medical Examinations'!$A$1:$L$2336,7,FALSE)</f>
        <v>1</v>
      </c>
      <c r="I2213" t="str">
        <f>VLOOKUP(A2213,'Medical Examinations'!$A$1:$L$2336,8,FALSE)</f>
        <v>No</v>
      </c>
      <c r="J2213" t="str">
        <f>VLOOKUP(A2213,'Medical Examinations'!$A$1:$L$2336,11,FALSE)</f>
        <v>Normal Weight</v>
      </c>
      <c r="K2213" t="str">
        <f>VLOOKUP(A2213,'Medical Examinations'!$A$1:$L$2336,12,FALSE)</f>
        <v>Prediabetes</v>
      </c>
      <c r="L2213" t="str">
        <f>VLOOKUP(A2213,'Hospitalisation Details'!$A$1:$M$2344,12,FALSE)</f>
        <v>04-12-2003</v>
      </c>
      <c r="M2213">
        <f>VLOOKUP(A2213,'Hospitalisation Details'!$A$1:$M$2344,6,FALSE)</f>
        <v>1627.28</v>
      </c>
      <c r="N2213" t="str">
        <f>VLOOKUP(A2213,'Hospitalisation Details'!$A$1:$M$2344,7,FALSE)</f>
        <v>tier - 2</v>
      </c>
      <c r="O2213" t="str">
        <f>VLOOKUP(A2213,'Hospitalisation Details'!$A$1:$M$2344,8,FALSE)</f>
        <v>tier - 2</v>
      </c>
      <c r="P2213" t="str">
        <f>VLOOKUP(A2213,'Hospitalisation Details'!$A$1:$M$2344,9,FALSE)</f>
        <v>R1012</v>
      </c>
      <c r="Q2213">
        <f>VLOOKUP(A2213,'Hospitalisation Details'!$A$1:$M$2344,13,FALSE)</f>
        <v>19</v>
      </c>
    </row>
    <row r="2214" spans="1:17" ht="15.5" x14ac:dyDescent="0.35">
      <c r="A2214" s="21" t="s">
        <v>145</v>
      </c>
      <c r="B2214" t="str">
        <f>VLOOKUP('Customer Names'!A2214,'Customer Names'!$A$2:$C$2336,3,FALSE)</f>
        <v xml:space="preserve">  Christopher</v>
      </c>
      <c r="C2214">
        <f>VLOOKUP(A2214,'Medical Examinations'!$A$1:$L$2336,2, FALSE)</f>
        <v>20.425000000000001</v>
      </c>
      <c r="D2214">
        <f>VLOOKUP(A2214,'Medical Examinations'!$A$1:$L$2336,3,FALSE)</f>
        <v>5.53</v>
      </c>
      <c r="E2214" t="str">
        <f>VLOOKUP(A2214,'Medical Examinations'!$A$1:$L$2336,4,FALSE)</f>
        <v>No</v>
      </c>
      <c r="F2214" t="str">
        <f>VLOOKUP(A2214,'Medical Examinations'!$A$1:$L$2336,5,FALSE)</f>
        <v>No</v>
      </c>
      <c r="G2214" t="str">
        <f>VLOOKUP(A2214,'Medical Examinations'!$A$1:$L$2336,6,FALSE)</f>
        <v>Yes</v>
      </c>
      <c r="H2214" s="25">
        <f>VLOOKUP(A2214,'Medical Examinations'!$A$1:$L$2336,7,FALSE)</f>
        <v>1</v>
      </c>
      <c r="I2214" t="str">
        <f>VLOOKUP(A2214,'Medical Examinations'!$A$1:$L$2336,8,FALSE)</f>
        <v>No</v>
      </c>
      <c r="J2214" t="str">
        <f>VLOOKUP(A2214,'Medical Examinations'!$A$1:$L$2336,11,FALSE)</f>
        <v>Normal Weight</v>
      </c>
      <c r="K2214" t="str">
        <f>VLOOKUP(A2214,'Medical Examinations'!$A$1:$L$2336,12,FALSE)</f>
        <v>Normal</v>
      </c>
      <c r="L2214" t="str">
        <f>VLOOKUP(A2214,'Hospitalisation Details'!$A$1:$M$2344,12,FALSE)</f>
        <v>09-09-2003</v>
      </c>
      <c r="M2214">
        <f>VLOOKUP(A2214,'Hospitalisation Details'!$A$1:$M$2344,6,FALSE)</f>
        <v>1625.43</v>
      </c>
      <c r="N2214" t="str">
        <f>VLOOKUP(A2214,'Hospitalisation Details'!$A$1:$M$2344,7,FALSE)</f>
        <v>tier - 2</v>
      </c>
      <c r="O2214" t="str">
        <f>VLOOKUP(A2214,'Hospitalisation Details'!$A$1:$M$2344,8,FALSE)</f>
        <v>tier - 3</v>
      </c>
      <c r="P2214" t="str">
        <f>VLOOKUP(A2214,'Hospitalisation Details'!$A$1:$M$2344,9,FALSE)</f>
        <v>R1012</v>
      </c>
      <c r="Q2214">
        <f>VLOOKUP(A2214,'Hospitalisation Details'!$A$1:$M$2344,13,FALSE)</f>
        <v>19</v>
      </c>
    </row>
    <row r="2215" spans="1:17" ht="15.5" x14ac:dyDescent="0.35">
      <c r="A2215" s="21" t="s">
        <v>144</v>
      </c>
      <c r="B2215" t="str">
        <f>VLOOKUP('Customer Names'!A2215,'Customer Names'!$A$2:$C$2336,3,FALSE)</f>
        <v xml:space="preserve">  Kathryn M</v>
      </c>
      <c r="C2215">
        <f>VLOOKUP(A2215,'Medical Examinations'!$A$1:$L$2336,2, FALSE)</f>
        <v>31.35</v>
      </c>
      <c r="D2215">
        <f>VLOOKUP(A2215,'Medical Examinations'!$A$1:$L$2336,3,FALSE)</f>
        <v>4.28</v>
      </c>
      <c r="E2215" t="str">
        <f>VLOOKUP(A2215,'Medical Examinations'!$A$1:$L$2336,4,FALSE)</f>
        <v>No</v>
      </c>
      <c r="F2215" t="str">
        <f>VLOOKUP(A2215,'Medical Examinations'!$A$1:$L$2336,5,FALSE)</f>
        <v>yes</v>
      </c>
      <c r="G2215" t="str">
        <f>VLOOKUP(A2215,'Medical Examinations'!$A$1:$L$2336,6,FALSE)</f>
        <v>No</v>
      </c>
      <c r="H2215" s="25">
        <f>VLOOKUP(A2215,'Medical Examinations'!$A$1:$L$2336,7,FALSE)</f>
        <v>1</v>
      </c>
      <c r="I2215" t="str">
        <f>VLOOKUP(A2215,'Medical Examinations'!$A$1:$L$2336,8,FALSE)</f>
        <v>No</v>
      </c>
      <c r="J2215" t="str">
        <f>VLOOKUP(A2215,'Medical Examinations'!$A$1:$L$2336,11,FALSE)</f>
        <v>Obesity</v>
      </c>
      <c r="K2215" t="str">
        <f>VLOOKUP(A2215,'Medical Examinations'!$A$1:$L$2336,12,FALSE)</f>
        <v>Normal</v>
      </c>
      <c r="L2215" t="str">
        <f>VLOOKUP(A2215,'Hospitalisation Details'!$A$1:$M$2344,12,FALSE)</f>
        <v>25-07-2004</v>
      </c>
      <c r="M2215">
        <f>VLOOKUP(A2215,'Hospitalisation Details'!$A$1:$M$2344,6,FALSE)</f>
        <v>1622.19</v>
      </c>
      <c r="N2215" t="str">
        <f>VLOOKUP(A2215,'Hospitalisation Details'!$A$1:$M$2344,7,FALSE)</f>
        <v>tier - 2</v>
      </c>
      <c r="O2215" t="str">
        <f>VLOOKUP(A2215,'Hospitalisation Details'!$A$1:$M$2344,8,FALSE)</f>
        <v>tier - 1</v>
      </c>
      <c r="P2215" t="str">
        <f>VLOOKUP(A2215,'Hospitalisation Details'!$A$1:$M$2344,9,FALSE)</f>
        <v>R1013</v>
      </c>
      <c r="Q2215">
        <f>VLOOKUP(A2215,'Hospitalisation Details'!$A$1:$M$2344,13,FALSE)</f>
        <v>19</v>
      </c>
    </row>
    <row r="2216" spans="1:17" ht="15.5" x14ac:dyDescent="0.35">
      <c r="A2216" s="21" t="s">
        <v>143</v>
      </c>
      <c r="B2216" t="str">
        <f>VLOOKUP('Customer Names'!A2216,'Customer Names'!$A$2:$C$2336,3,FALSE)</f>
        <v xml:space="preserve">  Emily</v>
      </c>
      <c r="C2216">
        <f>VLOOKUP(A2216,'Medical Examinations'!$A$1:$L$2336,2, FALSE)</f>
        <v>31.13</v>
      </c>
      <c r="D2216">
        <f>VLOOKUP(A2216,'Medical Examinations'!$A$1:$L$2336,3,FALSE)</f>
        <v>6.01</v>
      </c>
      <c r="E2216" t="str">
        <f>VLOOKUP(A2216,'Medical Examinations'!$A$1:$L$2336,4,FALSE)</f>
        <v>No</v>
      </c>
      <c r="F2216" t="str">
        <f>VLOOKUP(A2216,'Medical Examinations'!$A$1:$L$2336,5,FALSE)</f>
        <v>yes</v>
      </c>
      <c r="G2216" t="str">
        <f>VLOOKUP(A2216,'Medical Examinations'!$A$1:$L$2336,6,FALSE)</f>
        <v>No</v>
      </c>
      <c r="H2216" s="25">
        <f>VLOOKUP(A2216,'Medical Examinations'!$A$1:$L$2336,7,FALSE)</f>
        <v>1</v>
      </c>
      <c r="I2216" t="str">
        <f>VLOOKUP(A2216,'Medical Examinations'!$A$1:$L$2336,8,FALSE)</f>
        <v>No</v>
      </c>
      <c r="J2216" t="str">
        <f>VLOOKUP(A2216,'Medical Examinations'!$A$1:$L$2336,11,FALSE)</f>
        <v>Obesity</v>
      </c>
      <c r="K2216" t="str">
        <f>VLOOKUP(A2216,'Medical Examinations'!$A$1:$L$2336,12,FALSE)</f>
        <v>Prediabetes</v>
      </c>
      <c r="L2216" t="str">
        <f>VLOOKUP(A2216,'Hospitalisation Details'!$A$1:$M$2344,12,FALSE)</f>
        <v>21-08-2004</v>
      </c>
      <c r="M2216">
        <f>VLOOKUP(A2216,'Hospitalisation Details'!$A$1:$M$2344,6,FALSE)</f>
        <v>1621.88</v>
      </c>
      <c r="N2216" t="str">
        <f>VLOOKUP(A2216,'Hospitalisation Details'!$A$1:$M$2344,7,FALSE)</f>
        <v>tier - 2</v>
      </c>
      <c r="O2216" t="str">
        <f>VLOOKUP(A2216,'Hospitalisation Details'!$A$1:$M$2344,8,FALSE)</f>
        <v>tier - 2</v>
      </c>
      <c r="P2216" t="str">
        <f>VLOOKUP(A2216,'Hospitalisation Details'!$A$1:$M$2344,9,FALSE)</f>
        <v>R1013</v>
      </c>
      <c r="Q2216">
        <f>VLOOKUP(A2216,'Hospitalisation Details'!$A$1:$M$2344,13,FALSE)</f>
        <v>18</v>
      </c>
    </row>
    <row r="2217" spans="1:17" ht="15.5" x14ac:dyDescent="0.35">
      <c r="A2217" s="21" t="s">
        <v>142</v>
      </c>
      <c r="B2217" t="str">
        <f>VLOOKUP('Customer Names'!A2217,'Customer Names'!$A$2:$C$2336,3,FALSE)</f>
        <v xml:space="preserve">  Trent A</v>
      </c>
      <c r="C2217">
        <f>VLOOKUP(A2217,'Medical Examinations'!$A$1:$L$2336,2, FALSE)</f>
        <v>17.48</v>
      </c>
      <c r="D2217">
        <f>VLOOKUP(A2217,'Medical Examinations'!$A$1:$L$2336,3,FALSE)</f>
        <v>4.59</v>
      </c>
      <c r="E2217" t="str">
        <f>VLOOKUP(A2217,'Medical Examinations'!$A$1:$L$2336,4,FALSE)</f>
        <v>No</v>
      </c>
      <c r="F2217" t="str">
        <f>VLOOKUP(A2217,'Medical Examinations'!$A$1:$L$2336,5,FALSE)</f>
        <v>No</v>
      </c>
      <c r="G2217" t="str">
        <f>VLOOKUP(A2217,'Medical Examinations'!$A$1:$L$2336,6,FALSE)</f>
        <v>Yes</v>
      </c>
      <c r="H2217" s="25">
        <f>VLOOKUP(A2217,'Medical Examinations'!$A$1:$L$2336,7,FALSE)</f>
        <v>1</v>
      </c>
      <c r="I2217" t="str">
        <f>VLOOKUP(A2217,'Medical Examinations'!$A$1:$L$2336,8,FALSE)</f>
        <v>No</v>
      </c>
      <c r="J2217" t="str">
        <f>VLOOKUP(A2217,'Medical Examinations'!$A$1:$L$2336,11,FALSE)</f>
        <v>Underweight</v>
      </c>
      <c r="K2217" t="str">
        <f>VLOOKUP(A2217,'Medical Examinations'!$A$1:$L$2336,12,FALSE)</f>
        <v>Normal</v>
      </c>
      <c r="L2217" t="str">
        <f>VLOOKUP(A2217,'Hospitalisation Details'!$A$1:$M$2344,12,FALSE)</f>
        <v>14-09-2003</v>
      </c>
      <c r="M2217">
        <f>VLOOKUP(A2217,'Hospitalisation Details'!$A$1:$M$2344,6,FALSE)</f>
        <v>1621.34</v>
      </c>
      <c r="N2217" t="str">
        <f>VLOOKUP(A2217,'Hospitalisation Details'!$A$1:$M$2344,7,FALSE)</f>
        <v>tier - 2</v>
      </c>
      <c r="O2217" t="str">
        <f>VLOOKUP(A2217,'Hospitalisation Details'!$A$1:$M$2344,8,FALSE)</f>
        <v>tier - 2</v>
      </c>
      <c r="P2217" t="str">
        <f>VLOOKUP(A2217,'Hospitalisation Details'!$A$1:$M$2344,9,FALSE)</f>
        <v>R1012</v>
      </c>
      <c r="Q2217">
        <f>VLOOKUP(A2217,'Hospitalisation Details'!$A$1:$M$2344,13,FALSE)</f>
        <v>19</v>
      </c>
    </row>
    <row r="2218" spans="1:17" ht="15.5" x14ac:dyDescent="0.35">
      <c r="A2218" s="21" t="s">
        <v>141</v>
      </c>
      <c r="B2218" t="str">
        <f>VLOOKUP('Customer Names'!A2218,'Customer Names'!$A$2:$C$2336,3,FALSE)</f>
        <v xml:space="preserve">  Jennifer E</v>
      </c>
      <c r="C2218">
        <f>VLOOKUP(A2218,'Medical Examinations'!$A$1:$L$2336,2, FALSE)</f>
        <v>22.57</v>
      </c>
      <c r="D2218">
        <f>VLOOKUP(A2218,'Medical Examinations'!$A$1:$L$2336,3,FALSE)</f>
        <v>5.8</v>
      </c>
      <c r="E2218" t="str">
        <f>VLOOKUP(A2218,'Medical Examinations'!$A$1:$L$2336,4,FALSE)</f>
        <v>yes</v>
      </c>
      <c r="F2218" t="str">
        <f>VLOOKUP(A2218,'Medical Examinations'!$A$1:$L$2336,5,FALSE)</f>
        <v>No</v>
      </c>
      <c r="G2218" t="str">
        <f>VLOOKUP(A2218,'Medical Examinations'!$A$1:$L$2336,6,FALSE)</f>
        <v>No</v>
      </c>
      <c r="H2218" s="25">
        <f>VLOOKUP(A2218,'Medical Examinations'!$A$1:$L$2336,7,FALSE)</f>
        <v>1</v>
      </c>
      <c r="I2218" t="str">
        <f>VLOOKUP(A2218,'Medical Examinations'!$A$1:$L$2336,8,FALSE)</f>
        <v>No</v>
      </c>
      <c r="J2218" t="str">
        <f>VLOOKUP(A2218,'Medical Examinations'!$A$1:$L$2336,11,FALSE)</f>
        <v>Normal Weight</v>
      </c>
      <c r="K2218" t="str">
        <f>VLOOKUP(A2218,'Medical Examinations'!$A$1:$L$2336,12,FALSE)</f>
        <v>Prediabetes</v>
      </c>
      <c r="L2218" t="str">
        <f>VLOOKUP(A2218,'Hospitalisation Details'!$A$1:$M$2344,12,FALSE)</f>
        <v>05-08-1995</v>
      </c>
      <c r="M2218">
        <f>VLOOKUP(A2218,'Hospitalisation Details'!$A$1:$M$2344,6,FALSE)</f>
        <v>1617.16</v>
      </c>
      <c r="N2218" t="str">
        <f>VLOOKUP(A2218,'Hospitalisation Details'!$A$1:$M$2344,7,FALSE)</f>
        <v>tier - 2</v>
      </c>
      <c r="O2218" t="str">
        <f>VLOOKUP(A2218,'Hospitalisation Details'!$A$1:$M$2344,8,FALSE)</f>
        <v>tier - 1</v>
      </c>
      <c r="P2218" t="str">
        <f>VLOOKUP(A2218,'Hospitalisation Details'!$A$1:$M$2344,9,FALSE)</f>
        <v>R1013</v>
      </c>
      <c r="Q2218">
        <f>VLOOKUP(A2218,'Hospitalisation Details'!$A$1:$M$2344,13,FALSE)</f>
        <v>28</v>
      </c>
    </row>
    <row r="2219" spans="1:17" ht="15.5" x14ac:dyDescent="0.35">
      <c r="A2219" s="21" t="s">
        <v>140</v>
      </c>
      <c r="B2219" t="str">
        <f>VLOOKUP('Customer Names'!A2219,'Customer Names'!$A$2:$C$2336,3,FALSE)</f>
        <v xml:space="preserve">  Polly</v>
      </c>
      <c r="C2219">
        <f>VLOOKUP(A2219,'Medical Examinations'!$A$1:$L$2336,2, FALSE)</f>
        <v>26.73</v>
      </c>
      <c r="D2219">
        <f>VLOOKUP(A2219,'Medical Examinations'!$A$1:$L$2336,3,FALSE)</f>
        <v>5.08</v>
      </c>
      <c r="E2219" t="str">
        <f>VLOOKUP(A2219,'Medical Examinations'!$A$1:$L$2336,4,FALSE)</f>
        <v>No</v>
      </c>
      <c r="F2219" t="str">
        <f>VLOOKUP(A2219,'Medical Examinations'!$A$1:$L$2336,5,FALSE)</f>
        <v>yes</v>
      </c>
      <c r="G2219" t="str">
        <f>VLOOKUP(A2219,'Medical Examinations'!$A$1:$L$2336,6,FALSE)</f>
        <v>No</v>
      </c>
      <c r="H2219" s="25">
        <f>VLOOKUP(A2219,'Medical Examinations'!$A$1:$L$2336,7,FALSE)</f>
        <v>1</v>
      </c>
      <c r="I2219" t="str">
        <f>VLOOKUP(A2219,'Medical Examinations'!$A$1:$L$2336,8,FALSE)</f>
        <v>No</v>
      </c>
      <c r="J2219" t="str">
        <f>VLOOKUP(A2219,'Medical Examinations'!$A$1:$L$2336,11,FALSE)</f>
        <v>Over Weight</v>
      </c>
      <c r="K2219" t="str">
        <f>VLOOKUP(A2219,'Medical Examinations'!$A$1:$L$2336,12,FALSE)</f>
        <v>Normal</v>
      </c>
      <c r="L2219" t="str">
        <f>VLOOKUP(A2219,'Hospitalisation Details'!$A$1:$M$2344,12,FALSE)</f>
        <v>22-07-2004</v>
      </c>
      <c r="M2219">
        <f>VLOOKUP(A2219,'Hospitalisation Details'!$A$1:$M$2344,6,FALSE)</f>
        <v>1615.77</v>
      </c>
      <c r="N2219" t="str">
        <f>VLOOKUP(A2219,'Hospitalisation Details'!$A$1:$M$2344,7,FALSE)</f>
        <v>tier - 2</v>
      </c>
      <c r="O2219" t="str">
        <f>VLOOKUP(A2219,'Hospitalisation Details'!$A$1:$M$2344,8,FALSE)</f>
        <v>tier - 1</v>
      </c>
      <c r="P2219" t="str">
        <f>VLOOKUP(A2219,'Hospitalisation Details'!$A$1:$M$2344,9,FALSE)</f>
        <v>R1013</v>
      </c>
      <c r="Q2219">
        <f>VLOOKUP(A2219,'Hospitalisation Details'!$A$1:$M$2344,13,FALSE)</f>
        <v>19</v>
      </c>
    </row>
    <row r="2220" spans="1:17" ht="15.5" x14ac:dyDescent="0.35">
      <c r="A2220" s="21" t="s">
        <v>139</v>
      </c>
      <c r="B2220" t="str">
        <f>VLOOKUP('Customer Names'!A2220,'Customer Names'!$A$2:$C$2336,3,FALSE)</f>
        <v xml:space="preserve">  Elizabeth</v>
      </c>
      <c r="C2220">
        <f>VLOOKUP(A2220,'Medical Examinations'!$A$1:$L$2336,2, FALSE)</f>
        <v>20.79</v>
      </c>
      <c r="D2220">
        <f>VLOOKUP(A2220,'Medical Examinations'!$A$1:$L$2336,3,FALSE)</f>
        <v>5.84</v>
      </c>
      <c r="E2220" t="str">
        <f>VLOOKUP(A2220,'Medical Examinations'!$A$1:$L$2336,4,FALSE)</f>
        <v>No</v>
      </c>
      <c r="F2220" t="str">
        <f>VLOOKUP(A2220,'Medical Examinations'!$A$1:$L$2336,5,FALSE)</f>
        <v>yes</v>
      </c>
      <c r="G2220" t="str">
        <f>VLOOKUP(A2220,'Medical Examinations'!$A$1:$L$2336,6,FALSE)</f>
        <v>No</v>
      </c>
      <c r="H2220" s="25">
        <f>VLOOKUP(A2220,'Medical Examinations'!$A$1:$L$2336,7,FALSE)</f>
        <v>1</v>
      </c>
      <c r="I2220" t="str">
        <f>VLOOKUP(A2220,'Medical Examinations'!$A$1:$L$2336,8,FALSE)</f>
        <v>No</v>
      </c>
      <c r="J2220" t="str">
        <f>VLOOKUP(A2220,'Medical Examinations'!$A$1:$L$2336,11,FALSE)</f>
        <v>Normal Weight</v>
      </c>
      <c r="K2220" t="str">
        <f>VLOOKUP(A2220,'Medical Examinations'!$A$1:$L$2336,12,FALSE)</f>
        <v>Prediabetes</v>
      </c>
      <c r="L2220" t="str">
        <f>VLOOKUP(A2220,'Hospitalisation Details'!$A$1:$M$2344,12,FALSE)</f>
        <v>19-11-2004</v>
      </c>
      <c r="M2220">
        <f>VLOOKUP(A2220,'Hospitalisation Details'!$A$1:$M$2344,6,FALSE)</f>
        <v>1607.51</v>
      </c>
      <c r="N2220" t="str">
        <f>VLOOKUP(A2220,'Hospitalisation Details'!$A$1:$M$2344,7,FALSE)</f>
        <v>tier - 2</v>
      </c>
      <c r="O2220" t="str">
        <f>VLOOKUP(A2220,'Hospitalisation Details'!$A$1:$M$2344,8,FALSE)</f>
        <v>tier - 3</v>
      </c>
      <c r="P2220" t="str">
        <f>VLOOKUP(A2220,'Hospitalisation Details'!$A$1:$M$2344,9,FALSE)</f>
        <v>R1013</v>
      </c>
      <c r="Q2220">
        <f>VLOOKUP(A2220,'Hospitalisation Details'!$A$1:$M$2344,13,FALSE)</f>
        <v>18</v>
      </c>
    </row>
    <row r="2221" spans="1:17" ht="15.5" x14ac:dyDescent="0.35">
      <c r="A2221" s="21" t="s">
        <v>138</v>
      </c>
      <c r="B2221" t="str">
        <f>VLOOKUP('Customer Names'!A2221,'Customer Names'!$A$2:$C$2336,3,FALSE)</f>
        <v xml:space="preserve">  Tiffany A</v>
      </c>
      <c r="C2221">
        <f>VLOOKUP(A2221,'Medical Examinations'!$A$1:$L$2336,2, FALSE)</f>
        <v>20.149999999999999</v>
      </c>
      <c r="D2221">
        <f>VLOOKUP(A2221,'Medical Examinations'!$A$1:$L$2336,3,FALSE)</f>
        <v>4.1500000000000004</v>
      </c>
      <c r="E2221" t="str">
        <f>VLOOKUP(A2221,'Medical Examinations'!$A$1:$L$2336,4,FALSE)</f>
        <v>No</v>
      </c>
      <c r="F2221" t="str">
        <f>VLOOKUP(A2221,'Medical Examinations'!$A$1:$L$2336,5,FALSE)</f>
        <v>No</v>
      </c>
      <c r="G2221" t="str">
        <f>VLOOKUP(A2221,'Medical Examinations'!$A$1:$L$2336,6,FALSE)</f>
        <v>No</v>
      </c>
      <c r="H2221" s="25">
        <f>VLOOKUP(A2221,'Medical Examinations'!$A$1:$L$2336,7,FALSE)</f>
        <v>1</v>
      </c>
      <c r="I2221" t="str">
        <f>VLOOKUP(A2221,'Medical Examinations'!$A$1:$L$2336,8,FALSE)</f>
        <v>No</v>
      </c>
      <c r="J2221" t="str">
        <f>VLOOKUP(A2221,'Medical Examinations'!$A$1:$L$2336,11,FALSE)</f>
        <v>Normal Weight</v>
      </c>
      <c r="K2221" t="str">
        <f>VLOOKUP(A2221,'Medical Examinations'!$A$1:$L$2336,12,FALSE)</f>
        <v>Normal</v>
      </c>
      <c r="L2221" t="str">
        <f>VLOOKUP(A2221,'Hospitalisation Details'!$A$1:$M$2344,12,FALSE)</f>
        <v>22-09-1992</v>
      </c>
      <c r="M2221">
        <f>VLOOKUP(A2221,'Hospitalisation Details'!$A$1:$M$2344,6,FALSE)</f>
        <v>1566.88</v>
      </c>
      <c r="N2221" t="str">
        <f>VLOOKUP(A2221,'Hospitalisation Details'!$A$1:$M$2344,7,FALSE)</f>
        <v>tier - 2</v>
      </c>
      <c r="O2221" t="str">
        <f>VLOOKUP(A2221,'Hospitalisation Details'!$A$1:$M$2344,8,FALSE)</f>
        <v>tier - 1</v>
      </c>
      <c r="P2221" t="str">
        <f>VLOOKUP(A2221,'Hospitalisation Details'!$A$1:$M$2344,9,FALSE)</f>
        <v>R1013</v>
      </c>
      <c r="Q2221">
        <f>VLOOKUP(A2221,'Hospitalisation Details'!$A$1:$M$2344,13,FALSE)</f>
        <v>30</v>
      </c>
    </row>
    <row r="2222" spans="1:17" ht="15.5" x14ac:dyDescent="0.35">
      <c r="A2222" s="21" t="s">
        <v>137</v>
      </c>
      <c r="B2222" t="str">
        <f>VLOOKUP('Customer Names'!A2222,'Customer Names'!$A$2:$C$2336,3,FALSE)</f>
        <v xml:space="preserve">  Cole</v>
      </c>
      <c r="C2222">
        <f>VLOOKUP(A2222,'Medical Examinations'!$A$1:$L$2336,2, FALSE)</f>
        <v>36.85</v>
      </c>
      <c r="D2222">
        <f>VLOOKUP(A2222,'Medical Examinations'!$A$1:$L$2336,3,FALSE)</f>
        <v>4.3600000000000003</v>
      </c>
      <c r="E2222" t="str">
        <f>VLOOKUP(A2222,'Medical Examinations'!$A$1:$L$2336,4,FALSE)</f>
        <v>yes</v>
      </c>
      <c r="F2222" t="str">
        <f>VLOOKUP(A2222,'Medical Examinations'!$A$1:$L$2336,5,FALSE)</f>
        <v>No</v>
      </c>
      <c r="G2222" t="str">
        <f>VLOOKUP(A2222,'Medical Examinations'!$A$1:$L$2336,6,FALSE)</f>
        <v>No</v>
      </c>
      <c r="H2222" s="25">
        <f>VLOOKUP(A2222,'Medical Examinations'!$A$1:$L$2336,7,FALSE)</f>
        <v>0</v>
      </c>
      <c r="I2222" t="str">
        <f>VLOOKUP(A2222,'Medical Examinations'!$A$1:$L$2336,8,FALSE)</f>
        <v>No</v>
      </c>
      <c r="J2222" t="str">
        <f>VLOOKUP(A2222,'Medical Examinations'!$A$1:$L$2336,11,FALSE)</f>
        <v>Obesity</v>
      </c>
      <c r="K2222" t="str">
        <f>VLOOKUP(A2222,'Medical Examinations'!$A$1:$L$2336,12,FALSE)</f>
        <v>Normal</v>
      </c>
      <c r="L2222" t="str">
        <f>VLOOKUP(A2222,'Hospitalisation Details'!$A$1:$M$2344,12,FALSE)</f>
        <v>05-12-2001</v>
      </c>
      <c r="M2222">
        <f>VLOOKUP(A2222,'Hospitalisation Details'!$A$1:$M$2344,6,FALSE)</f>
        <v>1534.3</v>
      </c>
      <c r="N2222" t="str">
        <f>VLOOKUP(A2222,'Hospitalisation Details'!$A$1:$M$2344,7,FALSE)</f>
        <v>tier - 2</v>
      </c>
      <c r="O2222" t="str">
        <f>VLOOKUP(A2222,'Hospitalisation Details'!$A$1:$M$2344,8,FALSE)</f>
        <v>tier - 2</v>
      </c>
      <c r="P2222" t="str">
        <f>VLOOKUP(A2222,'Hospitalisation Details'!$A$1:$M$2344,9,FALSE)</f>
        <v>R1013</v>
      </c>
      <c r="Q2222">
        <f>VLOOKUP(A2222,'Hospitalisation Details'!$A$1:$M$2344,13,FALSE)</f>
        <v>21</v>
      </c>
    </row>
    <row r="2223" spans="1:17" ht="15.5" x14ac:dyDescent="0.35">
      <c r="A2223" s="21" t="s">
        <v>136</v>
      </c>
      <c r="B2223" t="str">
        <f>VLOOKUP('Customer Names'!A2223,'Customer Names'!$A$2:$C$2336,3,FALSE)</f>
        <v xml:space="preserve">  Matthew T</v>
      </c>
      <c r="C2223">
        <f>VLOOKUP(A2223,'Medical Examinations'!$A$1:$L$2336,2, FALSE)</f>
        <v>35.53</v>
      </c>
      <c r="D2223">
        <f>VLOOKUP(A2223,'Medical Examinations'!$A$1:$L$2336,3,FALSE)</f>
        <v>4.55</v>
      </c>
      <c r="E2223" t="str">
        <f>VLOOKUP(A2223,'Medical Examinations'!$A$1:$L$2336,4,FALSE)</f>
        <v>yes</v>
      </c>
      <c r="F2223" t="str">
        <f>VLOOKUP(A2223,'Medical Examinations'!$A$1:$L$2336,5,FALSE)</f>
        <v>No</v>
      </c>
      <c r="G2223" t="str">
        <f>VLOOKUP(A2223,'Medical Examinations'!$A$1:$L$2336,6,FALSE)</f>
        <v>No</v>
      </c>
      <c r="H2223" s="25">
        <f>VLOOKUP(A2223,'Medical Examinations'!$A$1:$L$2336,7,FALSE)</f>
        <v>0</v>
      </c>
      <c r="I2223" t="str">
        <f>VLOOKUP(A2223,'Medical Examinations'!$A$1:$L$2336,8,FALSE)</f>
        <v>No</v>
      </c>
      <c r="J2223" t="str">
        <f>VLOOKUP(A2223,'Medical Examinations'!$A$1:$L$2336,11,FALSE)</f>
        <v>Obesity</v>
      </c>
      <c r="K2223" t="str">
        <f>VLOOKUP(A2223,'Medical Examinations'!$A$1:$L$2336,12,FALSE)</f>
        <v>Normal</v>
      </c>
      <c r="L2223" t="str">
        <f>VLOOKUP(A2223,'Hospitalisation Details'!$A$1:$M$2344,12,FALSE)</f>
        <v>02-06-2001</v>
      </c>
      <c r="M2223">
        <f>VLOOKUP(A2223,'Hospitalisation Details'!$A$1:$M$2344,6,FALSE)</f>
        <v>1532.47</v>
      </c>
      <c r="N2223" t="str">
        <f>VLOOKUP(A2223,'Hospitalisation Details'!$A$1:$M$2344,7,FALSE)</f>
        <v>tier - 2</v>
      </c>
      <c r="O2223" t="str">
        <f>VLOOKUP(A2223,'Hospitalisation Details'!$A$1:$M$2344,8,FALSE)</f>
        <v>tier - 2</v>
      </c>
      <c r="P2223" t="str">
        <f>VLOOKUP(A2223,'Hospitalisation Details'!$A$1:$M$2344,9,FALSE)</f>
        <v>R1013</v>
      </c>
      <c r="Q2223">
        <f>VLOOKUP(A2223,'Hospitalisation Details'!$A$1:$M$2344,13,FALSE)</f>
        <v>22</v>
      </c>
    </row>
    <row r="2224" spans="1:17" ht="15.5" x14ac:dyDescent="0.35">
      <c r="A2224" s="21" t="s">
        <v>135</v>
      </c>
      <c r="B2224" t="str">
        <f>VLOOKUP('Customer Names'!A2224,'Customer Names'!$A$2:$C$2336,3,FALSE)</f>
        <v xml:space="preserve">  Zachary</v>
      </c>
      <c r="C2224">
        <f>VLOOKUP(A2224,'Medical Examinations'!$A$1:$L$2336,2, FALSE)</f>
        <v>31.1</v>
      </c>
      <c r="D2224">
        <f>VLOOKUP(A2224,'Medical Examinations'!$A$1:$L$2336,3,FALSE)</f>
        <v>4.37</v>
      </c>
      <c r="E2224" t="str">
        <f>VLOOKUP(A2224,'Medical Examinations'!$A$1:$L$2336,4,FALSE)</f>
        <v>yes</v>
      </c>
      <c r="F2224" t="str">
        <f>VLOOKUP(A2224,'Medical Examinations'!$A$1:$L$2336,5,FALSE)</f>
        <v>No</v>
      </c>
      <c r="G2224" t="str">
        <f>VLOOKUP(A2224,'Medical Examinations'!$A$1:$L$2336,6,FALSE)</f>
        <v>No</v>
      </c>
      <c r="H2224" s="25">
        <f>VLOOKUP(A2224,'Medical Examinations'!$A$1:$L$2336,7,FALSE)</f>
        <v>0</v>
      </c>
      <c r="I2224" t="str">
        <f>VLOOKUP(A2224,'Medical Examinations'!$A$1:$L$2336,8,FALSE)</f>
        <v>No</v>
      </c>
      <c r="J2224" t="str">
        <f>VLOOKUP(A2224,'Medical Examinations'!$A$1:$L$2336,11,FALSE)</f>
        <v>Obesity</v>
      </c>
      <c r="K2224" t="str">
        <f>VLOOKUP(A2224,'Medical Examinations'!$A$1:$L$2336,12,FALSE)</f>
        <v>Normal</v>
      </c>
      <c r="L2224" t="str">
        <f>VLOOKUP(A2224,'Hospitalisation Details'!$A$1:$M$2344,12,FALSE)</f>
        <v>07-07-2001</v>
      </c>
      <c r="M2224">
        <f>VLOOKUP(A2224,'Hospitalisation Details'!$A$1:$M$2344,6,FALSE)</f>
        <v>1526.31</v>
      </c>
      <c r="N2224" t="str">
        <f>VLOOKUP(A2224,'Hospitalisation Details'!$A$1:$M$2344,7,FALSE)</f>
        <v>tier - 2</v>
      </c>
      <c r="O2224" t="str">
        <f>VLOOKUP(A2224,'Hospitalisation Details'!$A$1:$M$2344,8,FALSE)</f>
        <v>tier - 3</v>
      </c>
      <c r="P2224" t="str">
        <f>VLOOKUP(A2224,'Hospitalisation Details'!$A$1:$M$2344,9,FALSE)</f>
        <v>R1011</v>
      </c>
      <c r="Q2224">
        <f>VLOOKUP(A2224,'Hospitalisation Details'!$A$1:$M$2344,13,FALSE)</f>
        <v>22</v>
      </c>
    </row>
    <row r="2225" spans="1:17" ht="15.5" x14ac:dyDescent="0.35">
      <c r="A2225" s="21" t="s">
        <v>134</v>
      </c>
      <c r="B2225" t="str">
        <f>VLOOKUP('Customer Names'!A2225,'Customer Names'!$A$2:$C$2336,3,FALSE)</f>
        <v xml:space="preserve">  Matthew T</v>
      </c>
      <c r="C2225">
        <f>VLOOKUP(A2225,'Medical Examinations'!$A$1:$L$2336,2, FALSE)</f>
        <v>23.21</v>
      </c>
      <c r="D2225">
        <f>VLOOKUP(A2225,'Medical Examinations'!$A$1:$L$2336,3,FALSE)</f>
        <v>5.24</v>
      </c>
      <c r="E2225" t="str">
        <f>VLOOKUP(A2225,'Medical Examinations'!$A$1:$L$2336,4,FALSE)</f>
        <v>yes</v>
      </c>
      <c r="F2225" t="str">
        <f>VLOOKUP(A2225,'Medical Examinations'!$A$1:$L$2336,5,FALSE)</f>
        <v>No</v>
      </c>
      <c r="G2225" t="str">
        <f>VLOOKUP(A2225,'Medical Examinations'!$A$1:$L$2336,6,FALSE)</f>
        <v>No</v>
      </c>
      <c r="H2225" s="25">
        <f>VLOOKUP(A2225,'Medical Examinations'!$A$1:$L$2336,7,FALSE)</f>
        <v>0</v>
      </c>
      <c r="I2225" t="str">
        <f>VLOOKUP(A2225,'Medical Examinations'!$A$1:$L$2336,8,FALSE)</f>
        <v>No</v>
      </c>
      <c r="J2225" t="str">
        <f>VLOOKUP(A2225,'Medical Examinations'!$A$1:$L$2336,11,FALSE)</f>
        <v>Normal Weight</v>
      </c>
      <c r="K2225" t="str">
        <f>VLOOKUP(A2225,'Medical Examinations'!$A$1:$L$2336,12,FALSE)</f>
        <v>Normal</v>
      </c>
      <c r="L2225" t="str">
        <f>VLOOKUP(A2225,'Hospitalisation Details'!$A$1:$M$2344,12,FALSE)</f>
        <v>25-08-2001</v>
      </c>
      <c r="M2225">
        <f>VLOOKUP(A2225,'Hospitalisation Details'!$A$1:$M$2344,6,FALSE)</f>
        <v>1515.34</v>
      </c>
      <c r="N2225" t="str">
        <f>VLOOKUP(A2225,'Hospitalisation Details'!$A$1:$M$2344,7,FALSE)</f>
        <v>tier - 2</v>
      </c>
      <c r="O2225" t="str">
        <f>VLOOKUP(A2225,'Hospitalisation Details'!$A$1:$M$2344,8,FALSE)</f>
        <v>tier - 3</v>
      </c>
      <c r="P2225" t="str">
        <f>VLOOKUP(A2225,'Hospitalisation Details'!$A$1:$M$2344,9,FALSE)</f>
        <v>R1013</v>
      </c>
      <c r="Q2225">
        <f>VLOOKUP(A2225,'Hospitalisation Details'!$A$1:$M$2344,13,FALSE)</f>
        <v>21</v>
      </c>
    </row>
    <row r="2226" spans="1:17" ht="15.5" x14ac:dyDescent="0.35">
      <c r="A2226" s="21" t="s">
        <v>133</v>
      </c>
      <c r="B2226" t="str">
        <f>VLOOKUP('Customer Names'!A2226,'Customer Names'!$A$2:$C$2336,3,FALSE)</f>
        <v xml:space="preserve">  Pat</v>
      </c>
      <c r="C2226">
        <f>VLOOKUP(A2226,'Medical Examinations'!$A$1:$L$2336,2, FALSE)</f>
        <v>18.36</v>
      </c>
      <c r="D2226">
        <f>VLOOKUP(A2226,'Medical Examinations'!$A$1:$L$2336,3,FALSE)</f>
        <v>5.96</v>
      </c>
      <c r="E2226" t="str">
        <f>VLOOKUP(A2226,'Medical Examinations'!$A$1:$L$2336,4,FALSE)</f>
        <v>No</v>
      </c>
      <c r="F2226" t="str">
        <f>VLOOKUP(A2226,'Medical Examinations'!$A$1:$L$2336,5,FALSE)</f>
        <v>No</v>
      </c>
      <c r="G2226" t="str">
        <f>VLOOKUP(A2226,'Medical Examinations'!$A$1:$L$2336,6,FALSE)</f>
        <v>No</v>
      </c>
      <c r="H2226" s="25">
        <f>VLOOKUP(A2226,'Medical Examinations'!$A$1:$L$2336,7,FALSE)</f>
        <v>1</v>
      </c>
      <c r="I2226" t="str">
        <f>VLOOKUP(A2226,'Medical Examinations'!$A$1:$L$2336,8,FALSE)</f>
        <v>No</v>
      </c>
      <c r="J2226" t="str">
        <f>VLOOKUP(A2226,'Medical Examinations'!$A$1:$L$2336,11,FALSE)</f>
        <v>Underweight</v>
      </c>
      <c r="K2226" t="str">
        <f>VLOOKUP(A2226,'Medical Examinations'!$A$1:$L$2336,12,FALSE)</f>
        <v>Prediabetes</v>
      </c>
      <c r="L2226" t="str">
        <f>VLOOKUP(A2226,'Hospitalisation Details'!$A$1:$M$2344,12,FALSE)</f>
        <v>19-06-1998</v>
      </c>
      <c r="M2226">
        <f>VLOOKUP(A2226,'Hospitalisation Details'!$A$1:$M$2344,6,FALSE)</f>
        <v>1497</v>
      </c>
      <c r="N2226" t="str">
        <f>VLOOKUP(A2226,'Hospitalisation Details'!$A$1:$M$2344,7,FALSE)</f>
        <v>tier - 2</v>
      </c>
      <c r="O2226" t="str">
        <f>VLOOKUP(A2226,'Hospitalisation Details'!$A$1:$M$2344,8,FALSE)</f>
        <v>tier - 2</v>
      </c>
      <c r="P2226" t="str">
        <f>VLOOKUP(A2226,'Hospitalisation Details'!$A$1:$M$2344,9,FALSE)</f>
        <v>R1013</v>
      </c>
      <c r="Q2226">
        <f>VLOOKUP(A2226,'Hospitalisation Details'!$A$1:$M$2344,13,FALSE)</f>
        <v>25</v>
      </c>
    </row>
    <row r="2227" spans="1:17" ht="15.5" x14ac:dyDescent="0.35">
      <c r="A2227" s="21" t="s">
        <v>132</v>
      </c>
      <c r="B2227" t="str">
        <f>VLOOKUP('Customer Names'!A2227,'Customer Names'!$A$2:$C$2336,3,FALSE)</f>
        <v xml:space="preserve">  Ashley</v>
      </c>
      <c r="C2227">
        <f>VLOOKUP(A2227,'Medical Examinations'!$A$1:$L$2336,2, FALSE)</f>
        <v>15.92</v>
      </c>
      <c r="D2227">
        <f>VLOOKUP(A2227,'Medical Examinations'!$A$1:$L$2336,3,FALSE)</f>
        <v>4.76</v>
      </c>
      <c r="E2227" t="str">
        <f>VLOOKUP(A2227,'Medical Examinations'!$A$1:$L$2336,4,FALSE)</f>
        <v>yes</v>
      </c>
      <c r="F2227" t="str">
        <f>VLOOKUP(A2227,'Medical Examinations'!$A$1:$L$2336,5,FALSE)</f>
        <v>No</v>
      </c>
      <c r="G2227" t="str">
        <f>VLOOKUP(A2227,'Medical Examinations'!$A$1:$L$2336,6,FALSE)</f>
        <v>No</v>
      </c>
      <c r="H2227" s="25">
        <f>VLOOKUP(A2227,'Medical Examinations'!$A$1:$L$2336,7,FALSE)</f>
        <v>1</v>
      </c>
      <c r="I2227" t="str">
        <f>VLOOKUP(A2227,'Medical Examinations'!$A$1:$L$2336,8,FALSE)</f>
        <v>No</v>
      </c>
      <c r="J2227" t="str">
        <f>VLOOKUP(A2227,'Medical Examinations'!$A$1:$L$2336,11,FALSE)</f>
        <v>Underweight</v>
      </c>
      <c r="K2227" t="str">
        <f>VLOOKUP(A2227,'Medical Examinations'!$A$1:$L$2336,12,FALSE)</f>
        <v>Normal</v>
      </c>
      <c r="L2227" t="str">
        <f>VLOOKUP(A2227,'Hospitalisation Details'!$A$1:$M$2344,12,FALSE)</f>
        <v>07-10-1995</v>
      </c>
      <c r="M2227">
        <f>VLOOKUP(A2227,'Hospitalisation Details'!$A$1:$M$2344,6,FALSE)</f>
        <v>1493</v>
      </c>
      <c r="N2227" t="str">
        <f>VLOOKUP(A2227,'Hospitalisation Details'!$A$1:$M$2344,7,FALSE)</f>
        <v>tier - 2</v>
      </c>
      <c r="O2227" t="str">
        <f>VLOOKUP(A2227,'Hospitalisation Details'!$A$1:$M$2344,8,FALSE)</f>
        <v>tier - 3</v>
      </c>
      <c r="P2227" t="str">
        <f>VLOOKUP(A2227,'Hospitalisation Details'!$A$1:$M$2344,9,FALSE)</f>
        <v>R1013</v>
      </c>
      <c r="Q2227">
        <f>VLOOKUP(A2227,'Hospitalisation Details'!$A$1:$M$2344,13,FALSE)</f>
        <v>27</v>
      </c>
    </row>
    <row r="2228" spans="1:17" ht="15.5" x14ac:dyDescent="0.35">
      <c r="A2228" s="21" t="s">
        <v>131</v>
      </c>
      <c r="B2228" t="str">
        <f>VLOOKUP('Customer Names'!A2228,'Customer Names'!$A$2:$C$2336,3,FALSE)</f>
        <v xml:space="preserve">  Elizabeth A</v>
      </c>
      <c r="C2228">
        <f>VLOOKUP(A2228,'Medical Examinations'!$A$1:$L$2336,2, FALSE)</f>
        <v>15.17</v>
      </c>
      <c r="D2228">
        <f>VLOOKUP(A2228,'Medical Examinations'!$A$1:$L$2336,3,FALSE)</f>
        <v>4.3</v>
      </c>
      <c r="E2228" t="str">
        <f>VLOOKUP(A2228,'Medical Examinations'!$A$1:$L$2336,4,FALSE)</f>
        <v>yes</v>
      </c>
      <c r="F2228" t="str">
        <f>VLOOKUP(A2228,'Medical Examinations'!$A$1:$L$2336,5,FALSE)</f>
        <v>No</v>
      </c>
      <c r="G2228" t="str">
        <f>VLOOKUP(A2228,'Medical Examinations'!$A$1:$L$2336,6,FALSE)</f>
        <v>Yes</v>
      </c>
      <c r="H2228" s="25">
        <f>VLOOKUP(A2228,'Medical Examinations'!$A$1:$L$2336,7,FALSE)</f>
        <v>1</v>
      </c>
      <c r="I2228" t="str">
        <f>VLOOKUP(A2228,'Medical Examinations'!$A$1:$L$2336,8,FALSE)</f>
        <v>No</v>
      </c>
      <c r="J2228" t="str">
        <f>VLOOKUP(A2228,'Medical Examinations'!$A$1:$L$2336,11,FALSE)</f>
        <v>Underweight</v>
      </c>
      <c r="K2228" t="str">
        <f>VLOOKUP(A2228,'Medical Examinations'!$A$1:$L$2336,12,FALSE)</f>
        <v>Normal</v>
      </c>
      <c r="L2228" t="str">
        <f>VLOOKUP(A2228,'Hospitalisation Details'!$A$1:$M$2344,12,FALSE)</f>
        <v>09-06-1997</v>
      </c>
      <c r="M2228">
        <f>VLOOKUP(A2228,'Hospitalisation Details'!$A$1:$M$2344,6,FALSE)</f>
        <v>1481</v>
      </c>
      <c r="N2228" t="str">
        <f>VLOOKUP(A2228,'Hospitalisation Details'!$A$1:$M$2344,7,FALSE)</f>
        <v>tier - 2</v>
      </c>
      <c r="O2228" t="str">
        <f>VLOOKUP(A2228,'Hospitalisation Details'!$A$1:$M$2344,8,FALSE)</f>
        <v>tier - 1</v>
      </c>
      <c r="P2228" t="str">
        <f>VLOOKUP(A2228,'Hospitalisation Details'!$A$1:$M$2344,9,FALSE)</f>
        <v>R1012</v>
      </c>
      <c r="Q2228">
        <f>VLOOKUP(A2228,'Hospitalisation Details'!$A$1:$M$2344,13,FALSE)</f>
        <v>26</v>
      </c>
    </row>
    <row r="2229" spans="1:17" ht="15.5" x14ac:dyDescent="0.35">
      <c r="A2229" s="21" t="s">
        <v>130</v>
      </c>
      <c r="B2229" t="str">
        <f>VLOOKUP('Customer Names'!A2229,'Customer Names'!$A$2:$C$2336,3,FALSE)</f>
        <v xml:space="preserve">  Rebecca M</v>
      </c>
      <c r="C2229">
        <f>VLOOKUP(A2229,'Medical Examinations'!$A$1:$L$2336,2, FALSE)</f>
        <v>16.63</v>
      </c>
      <c r="D2229">
        <f>VLOOKUP(A2229,'Medical Examinations'!$A$1:$L$2336,3,FALSE)</f>
        <v>4.5</v>
      </c>
      <c r="E2229" t="str">
        <f>VLOOKUP(A2229,'Medical Examinations'!$A$1:$L$2336,4,FALSE)</f>
        <v>No</v>
      </c>
      <c r="F2229" t="str">
        <f>VLOOKUP(A2229,'Medical Examinations'!$A$1:$L$2336,5,FALSE)</f>
        <v>No</v>
      </c>
      <c r="G2229" t="str">
        <f>VLOOKUP(A2229,'Medical Examinations'!$A$1:$L$2336,6,FALSE)</f>
        <v>No</v>
      </c>
      <c r="H2229" s="25">
        <f>VLOOKUP(A2229,'Medical Examinations'!$A$1:$L$2336,7,FALSE)</f>
        <v>1</v>
      </c>
      <c r="I2229" t="str">
        <f>VLOOKUP(A2229,'Medical Examinations'!$A$1:$L$2336,8,FALSE)</f>
        <v>No</v>
      </c>
      <c r="J2229" t="str">
        <f>VLOOKUP(A2229,'Medical Examinations'!$A$1:$L$2336,11,FALSE)</f>
        <v>Underweight</v>
      </c>
      <c r="K2229" t="str">
        <f>VLOOKUP(A2229,'Medical Examinations'!$A$1:$L$2336,12,FALSE)</f>
        <v>Normal</v>
      </c>
      <c r="L2229" t="str">
        <f>VLOOKUP(A2229,'Hospitalisation Details'!$A$1:$M$2344,12,FALSE)</f>
        <v>07-12-1998</v>
      </c>
      <c r="M2229">
        <f>VLOOKUP(A2229,'Hospitalisation Details'!$A$1:$M$2344,6,FALSE)</f>
        <v>1477</v>
      </c>
      <c r="N2229" t="str">
        <f>VLOOKUP(A2229,'Hospitalisation Details'!$A$1:$M$2344,7,FALSE)</f>
        <v>tier - 2</v>
      </c>
      <c r="O2229" t="str">
        <f>VLOOKUP(A2229,'Hospitalisation Details'!$A$1:$M$2344,8,FALSE)</f>
        <v>tier - 1</v>
      </c>
      <c r="P2229" t="str">
        <f>VLOOKUP(A2229,'Hospitalisation Details'!$A$1:$M$2344,9,FALSE)</f>
        <v>R1013</v>
      </c>
      <c r="Q2229">
        <f>VLOOKUP(A2229,'Hospitalisation Details'!$A$1:$M$2344,13,FALSE)</f>
        <v>24</v>
      </c>
    </row>
    <row r="2230" spans="1:17" ht="15.5" x14ac:dyDescent="0.35">
      <c r="A2230" s="21" t="s">
        <v>129</v>
      </c>
      <c r="B2230" t="str">
        <f>VLOOKUP('Customer Names'!A2230,'Customer Names'!$A$2:$C$2336,3,FALSE)</f>
        <v xml:space="preserve">  Ruth</v>
      </c>
      <c r="C2230">
        <f>VLOOKUP(A2230,'Medical Examinations'!$A$1:$L$2336,2, FALSE)</f>
        <v>19.39</v>
      </c>
      <c r="D2230">
        <f>VLOOKUP(A2230,'Medical Examinations'!$A$1:$L$2336,3,FALSE)</f>
        <v>5.59</v>
      </c>
      <c r="E2230" t="str">
        <f>VLOOKUP(A2230,'Medical Examinations'!$A$1:$L$2336,4,FALSE)</f>
        <v>No</v>
      </c>
      <c r="F2230" t="str">
        <f>VLOOKUP(A2230,'Medical Examinations'!$A$1:$L$2336,5,FALSE)</f>
        <v>No</v>
      </c>
      <c r="G2230" t="str">
        <f>VLOOKUP(A2230,'Medical Examinations'!$A$1:$L$2336,6,FALSE)</f>
        <v>Yes</v>
      </c>
      <c r="H2230" s="25">
        <f>VLOOKUP(A2230,'Medical Examinations'!$A$1:$L$2336,7,FALSE)</f>
        <v>1</v>
      </c>
      <c r="I2230" t="str">
        <f>VLOOKUP(A2230,'Medical Examinations'!$A$1:$L$2336,8,FALSE)</f>
        <v>No</v>
      </c>
      <c r="J2230" t="str">
        <f>VLOOKUP(A2230,'Medical Examinations'!$A$1:$L$2336,11,FALSE)</f>
        <v>Normal Weight</v>
      </c>
      <c r="K2230" t="str">
        <f>VLOOKUP(A2230,'Medical Examinations'!$A$1:$L$2336,12,FALSE)</f>
        <v>Normal</v>
      </c>
      <c r="L2230" t="str">
        <f>VLOOKUP(A2230,'Hospitalisation Details'!$A$1:$M$2344,12,FALSE)</f>
        <v>20-06-2003</v>
      </c>
      <c r="M2230">
        <f>VLOOKUP(A2230,'Hospitalisation Details'!$A$1:$M$2344,6,FALSE)</f>
        <v>1467</v>
      </c>
      <c r="N2230" t="str">
        <f>VLOOKUP(A2230,'Hospitalisation Details'!$A$1:$M$2344,7,FALSE)</f>
        <v>tier - 2</v>
      </c>
      <c r="O2230" t="str">
        <f>VLOOKUP(A2230,'Hospitalisation Details'!$A$1:$M$2344,8,FALSE)</f>
        <v>tier - 2</v>
      </c>
      <c r="P2230" t="str">
        <f>VLOOKUP(A2230,'Hospitalisation Details'!$A$1:$M$2344,9,FALSE)</f>
        <v>R1013</v>
      </c>
      <c r="Q2230">
        <f>VLOOKUP(A2230,'Hospitalisation Details'!$A$1:$M$2344,13,FALSE)</f>
        <v>20</v>
      </c>
    </row>
    <row r="2231" spans="1:17" ht="15.5" x14ac:dyDescent="0.35">
      <c r="A2231" s="21" t="s">
        <v>128</v>
      </c>
      <c r="B2231" t="str">
        <f>VLOOKUP('Customer Names'!A2231,'Customer Names'!$A$2:$C$2336,3,FALSE)</f>
        <v xml:space="preserve">  Gregory S</v>
      </c>
      <c r="C2231">
        <f>VLOOKUP(A2231,'Medical Examinations'!$A$1:$L$2336,2, FALSE)</f>
        <v>17.34</v>
      </c>
      <c r="D2231">
        <f>VLOOKUP(A2231,'Medical Examinations'!$A$1:$L$2336,3,FALSE)</f>
        <v>6.29</v>
      </c>
      <c r="E2231" t="str">
        <f>VLOOKUP(A2231,'Medical Examinations'!$A$1:$L$2336,4,FALSE)</f>
        <v>yes</v>
      </c>
      <c r="F2231" t="str">
        <f>VLOOKUP(A2231,'Medical Examinations'!$A$1:$L$2336,5,FALSE)</f>
        <v>No</v>
      </c>
      <c r="G2231" t="str">
        <f>VLOOKUP(A2231,'Medical Examinations'!$A$1:$L$2336,6,FALSE)</f>
        <v>Yes</v>
      </c>
      <c r="H2231" s="25">
        <f>VLOOKUP(A2231,'Medical Examinations'!$A$1:$L$2336,7,FALSE)</f>
        <v>1</v>
      </c>
      <c r="I2231" t="str">
        <f>VLOOKUP(A2231,'Medical Examinations'!$A$1:$L$2336,8,FALSE)</f>
        <v>No</v>
      </c>
      <c r="J2231" t="str">
        <f>VLOOKUP(A2231,'Medical Examinations'!$A$1:$L$2336,11,FALSE)</f>
        <v>Underweight</v>
      </c>
      <c r="K2231" t="str">
        <f>VLOOKUP(A2231,'Medical Examinations'!$A$1:$L$2336,12,FALSE)</f>
        <v>Prediabetes</v>
      </c>
      <c r="L2231" t="str">
        <f>VLOOKUP(A2231,'Hospitalisation Details'!$A$1:$M$2344,12,FALSE)</f>
        <v>19-06-1997</v>
      </c>
      <c r="M2231">
        <f>VLOOKUP(A2231,'Hospitalisation Details'!$A$1:$M$2344,6,FALSE)</f>
        <v>1445</v>
      </c>
      <c r="N2231" t="str">
        <f>VLOOKUP(A2231,'Hospitalisation Details'!$A$1:$M$2344,7,FALSE)</f>
        <v>tier - 2</v>
      </c>
      <c r="O2231" t="str">
        <f>VLOOKUP(A2231,'Hospitalisation Details'!$A$1:$M$2344,8,FALSE)</f>
        <v>tier - 1</v>
      </c>
      <c r="P2231" t="str">
        <f>VLOOKUP(A2231,'Hospitalisation Details'!$A$1:$M$2344,9,FALSE)</f>
        <v>R1013</v>
      </c>
      <c r="Q2231">
        <f>VLOOKUP(A2231,'Hospitalisation Details'!$A$1:$M$2344,13,FALSE)</f>
        <v>26</v>
      </c>
    </row>
    <row r="2232" spans="1:17" ht="15.5" x14ac:dyDescent="0.35">
      <c r="A2232" s="21" t="s">
        <v>127</v>
      </c>
      <c r="B2232" t="str">
        <f>VLOOKUP('Customer Names'!A2232,'Customer Names'!$A$2:$C$2336,3,FALSE)</f>
        <v xml:space="preserve">  Alexandra S</v>
      </c>
      <c r="C2232">
        <f>VLOOKUP(A2232,'Medical Examinations'!$A$1:$L$2336,2, FALSE)</f>
        <v>17.940000000000001</v>
      </c>
      <c r="D2232">
        <f>VLOOKUP(A2232,'Medical Examinations'!$A$1:$L$2336,3,FALSE)</f>
        <v>4.1900000000000004</v>
      </c>
      <c r="E2232" t="str">
        <f>VLOOKUP(A2232,'Medical Examinations'!$A$1:$L$2336,4,FALSE)</f>
        <v>No</v>
      </c>
      <c r="F2232" t="str">
        <f>VLOOKUP(A2232,'Medical Examinations'!$A$1:$L$2336,5,FALSE)</f>
        <v>yes</v>
      </c>
      <c r="G2232" t="str">
        <f>VLOOKUP(A2232,'Medical Examinations'!$A$1:$L$2336,6,FALSE)</f>
        <v>No</v>
      </c>
      <c r="H2232" s="25">
        <f>VLOOKUP(A2232,'Medical Examinations'!$A$1:$L$2336,7,FALSE)</f>
        <v>1</v>
      </c>
      <c r="I2232" t="str">
        <f>VLOOKUP(A2232,'Medical Examinations'!$A$1:$L$2336,8,FALSE)</f>
        <v>No</v>
      </c>
      <c r="J2232" t="str">
        <f>VLOOKUP(A2232,'Medical Examinations'!$A$1:$L$2336,11,FALSE)</f>
        <v>Underweight</v>
      </c>
      <c r="K2232" t="str">
        <f>VLOOKUP(A2232,'Medical Examinations'!$A$1:$L$2336,12,FALSE)</f>
        <v>Normal</v>
      </c>
      <c r="L2232" t="str">
        <f>VLOOKUP(A2232,'Hospitalisation Details'!$A$1:$M$2344,12,FALSE)</f>
        <v>01-09-2000</v>
      </c>
      <c r="M2232">
        <f>VLOOKUP(A2232,'Hospitalisation Details'!$A$1:$M$2344,6,FALSE)</f>
        <v>1438</v>
      </c>
      <c r="N2232" t="str">
        <f>VLOOKUP(A2232,'Hospitalisation Details'!$A$1:$M$2344,7,FALSE)</f>
        <v>tier - 2</v>
      </c>
      <c r="O2232" t="str">
        <f>VLOOKUP(A2232,'Hospitalisation Details'!$A$1:$M$2344,8,FALSE)</f>
        <v>tier - 2</v>
      </c>
      <c r="P2232" t="str">
        <f>VLOOKUP(A2232,'Hospitalisation Details'!$A$1:$M$2344,9,FALSE)</f>
        <v>R1013</v>
      </c>
      <c r="Q2232">
        <f>VLOOKUP(A2232,'Hospitalisation Details'!$A$1:$M$2344,13,FALSE)</f>
        <v>22</v>
      </c>
    </row>
    <row r="2233" spans="1:17" ht="15.5" x14ac:dyDescent="0.35">
      <c r="A2233" s="21" t="s">
        <v>126</v>
      </c>
      <c r="B2233" t="str">
        <f>VLOOKUP('Customer Names'!A2233,'Customer Names'!$A$2:$C$2336,3,FALSE)</f>
        <v xml:space="preserve">  Hillary</v>
      </c>
      <c r="C2233">
        <f>VLOOKUP(A2233,'Medical Examinations'!$A$1:$L$2336,2, FALSE)</f>
        <v>16.670000000000002</v>
      </c>
      <c r="D2233">
        <f>VLOOKUP(A2233,'Medical Examinations'!$A$1:$L$2336,3,FALSE)</f>
        <v>4.7</v>
      </c>
      <c r="E2233" t="str">
        <f>VLOOKUP(A2233,'Medical Examinations'!$A$1:$L$2336,4,FALSE)</f>
        <v>yes</v>
      </c>
      <c r="F2233" t="str">
        <f>VLOOKUP(A2233,'Medical Examinations'!$A$1:$L$2336,5,FALSE)</f>
        <v>No</v>
      </c>
      <c r="G2233" t="str">
        <f>VLOOKUP(A2233,'Medical Examinations'!$A$1:$L$2336,6,FALSE)</f>
        <v>Yes</v>
      </c>
      <c r="H2233" s="25">
        <f>VLOOKUP(A2233,'Medical Examinations'!$A$1:$L$2336,7,FALSE)</f>
        <v>1</v>
      </c>
      <c r="I2233" t="str">
        <f>VLOOKUP(A2233,'Medical Examinations'!$A$1:$L$2336,8,FALSE)</f>
        <v>No</v>
      </c>
      <c r="J2233" t="str">
        <f>VLOOKUP(A2233,'Medical Examinations'!$A$1:$L$2336,11,FALSE)</f>
        <v>Underweight</v>
      </c>
      <c r="K2233" t="str">
        <f>VLOOKUP(A2233,'Medical Examinations'!$A$1:$L$2336,12,FALSE)</f>
        <v>Normal</v>
      </c>
      <c r="L2233" t="str">
        <f>VLOOKUP(A2233,'Hospitalisation Details'!$A$1:$M$2344,12,FALSE)</f>
        <v>05-12-1997</v>
      </c>
      <c r="M2233">
        <f>VLOOKUP(A2233,'Hospitalisation Details'!$A$1:$M$2344,6,FALSE)</f>
        <v>1422</v>
      </c>
      <c r="N2233" t="str">
        <f>VLOOKUP(A2233,'Hospitalisation Details'!$A$1:$M$2344,7,FALSE)</f>
        <v>tier - 2</v>
      </c>
      <c r="O2233" t="str">
        <f>VLOOKUP(A2233,'Hospitalisation Details'!$A$1:$M$2344,8,FALSE)</f>
        <v>tier - 2</v>
      </c>
      <c r="P2233" t="str">
        <f>VLOOKUP(A2233,'Hospitalisation Details'!$A$1:$M$2344,9,FALSE)</f>
        <v>R1013</v>
      </c>
      <c r="Q2233">
        <f>VLOOKUP(A2233,'Hospitalisation Details'!$A$1:$M$2344,13,FALSE)</f>
        <v>25</v>
      </c>
    </row>
    <row r="2234" spans="1:17" ht="15.5" x14ac:dyDescent="0.35">
      <c r="A2234" s="21" t="s">
        <v>125</v>
      </c>
      <c r="B2234" t="str">
        <f>VLOOKUP('Customer Names'!A2234,'Customer Names'!$A$2:$C$2336,3,FALSE)</f>
        <v xml:space="preserve">  Amy K</v>
      </c>
      <c r="C2234">
        <f>VLOOKUP(A2234,'Medical Examinations'!$A$1:$L$2336,2, FALSE)</f>
        <v>20.58</v>
      </c>
      <c r="D2234">
        <f>VLOOKUP(A2234,'Medical Examinations'!$A$1:$L$2336,3,FALSE)</f>
        <v>5.64</v>
      </c>
      <c r="E2234" t="str">
        <f>VLOOKUP(A2234,'Medical Examinations'!$A$1:$L$2336,4,FALSE)</f>
        <v>yes</v>
      </c>
      <c r="F2234" t="str">
        <f>VLOOKUP(A2234,'Medical Examinations'!$A$1:$L$2336,5,FALSE)</f>
        <v>No</v>
      </c>
      <c r="G2234" t="str">
        <f>VLOOKUP(A2234,'Medical Examinations'!$A$1:$L$2336,6,FALSE)</f>
        <v>No</v>
      </c>
      <c r="H2234" s="25">
        <f>VLOOKUP(A2234,'Medical Examinations'!$A$1:$L$2336,7,FALSE)</f>
        <v>0</v>
      </c>
      <c r="I2234" t="str">
        <f>VLOOKUP(A2234,'Medical Examinations'!$A$1:$L$2336,8,FALSE)</f>
        <v>No</v>
      </c>
      <c r="J2234" t="str">
        <f>VLOOKUP(A2234,'Medical Examinations'!$A$1:$L$2336,11,FALSE)</f>
        <v>Normal Weight</v>
      </c>
      <c r="K2234" t="str">
        <f>VLOOKUP(A2234,'Medical Examinations'!$A$1:$L$2336,12,FALSE)</f>
        <v>Normal</v>
      </c>
      <c r="L2234" t="str">
        <f>VLOOKUP(A2234,'Hospitalisation Details'!$A$1:$M$2344,12,FALSE)</f>
        <v>23-08-2001</v>
      </c>
      <c r="M2234">
        <f>VLOOKUP(A2234,'Hospitalisation Details'!$A$1:$M$2344,6,FALSE)</f>
        <v>1421</v>
      </c>
      <c r="N2234" t="str">
        <f>VLOOKUP(A2234,'Hospitalisation Details'!$A$1:$M$2344,7,FALSE)</f>
        <v>tier - 2</v>
      </c>
      <c r="O2234" t="str">
        <f>VLOOKUP(A2234,'Hospitalisation Details'!$A$1:$M$2344,8,FALSE)</f>
        <v>tier - 2</v>
      </c>
      <c r="P2234" t="str">
        <f>VLOOKUP(A2234,'Hospitalisation Details'!$A$1:$M$2344,9,FALSE)</f>
        <v>R1013</v>
      </c>
      <c r="Q2234">
        <f>VLOOKUP(A2234,'Hospitalisation Details'!$A$1:$M$2344,13,FALSE)</f>
        <v>21</v>
      </c>
    </row>
    <row r="2235" spans="1:17" ht="15.5" x14ac:dyDescent="0.35">
      <c r="A2235" s="21" t="s">
        <v>124</v>
      </c>
      <c r="B2235" t="str">
        <f>VLOOKUP('Customer Names'!A2235,'Customer Names'!$A$2:$C$2336,3,FALSE)</f>
        <v xml:space="preserve">  Scott</v>
      </c>
      <c r="C2235">
        <f>VLOOKUP(A2235,'Medical Examinations'!$A$1:$L$2336,2, FALSE)</f>
        <v>16.5</v>
      </c>
      <c r="D2235">
        <f>VLOOKUP(A2235,'Medical Examinations'!$A$1:$L$2336,3,FALSE)</f>
        <v>4.1100000000000003</v>
      </c>
      <c r="E2235" t="str">
        <f>VLOOKUP(A2235,'Medical Examinations'!$A$1:$L$2336,4,FALSE)</f>
        <v>yes</v>
      </c>
      <c r="F2235" t="str">
        <f>VLOOKUP(A2235,'Medical Examinations'!$A$1:$L$2336,5,FALSE)</f>
        <v>No</v>
      </c>
      <c r="G2235" t="str">
        <f>VLOOKUP(A2235,'Medical Examinations'!$A$1:$L$2336,6,FALSE)</f>
        <v>No</v>
      </c>
      <c r="H2235" s="25">
        <f>VLOOKUP(A2235,'Medical Examinations'!$A$1:$L$2336,7,FALSE)</f>
        <v>0</v>
      </c>
      <c r="I2235" t="str">
        <f>VLOOKUP(A2235,'Medical Examinations'!$A$1:$L$2336,8,FALSE)</f>
        <v>No</v>
      </c>
      <c r="J2235" t="str">
        <f>VLOOKUP(A2235,'Medical Examinations'!$A$1:$L$2336,11,FALSE)</f>
        <v>Underweight</v>
      </c>
      <c r="K2235" t="str">
        <f>VLOOKUP(A2235,'Medical Examinations'!$A$1:$L$2336,12,FALSE)</f>
        <v>Normal</v>
      </c>
      <c r="L2235" t="str">
        <f>VLOOKUP(A2235,'Hospitalisation Details'!$A$1:$M$2344,12,FALSE)</f>
        <v>23-06-1996</v>
      </c>
      <c r="M2235">
        <f>VLOOKUP(A2235,'Hospitalisation Details'!$A$1:$M$2344,6,FALSE)</f>
        <v>1417</v>
      </c>
      <c r="N2235" t="str">
        <f>VLOOKUP(A2235,'Hospitalisation Details'!$A$1:$M$2344,7,FALSE)</f>
        <v>tier - 2</v>
      </c>
      <c r="O2235" t="str">
        <f>VLOOKUP(A2235,'Hospitalisation Details'!$A$1:$M$2344,8,FALSE)</f>
        <v>tier - 3</v>
      </c>
      <c r="P2235" t="str">
        <f>VLOOKUP(A2235,'Hospitalisation Details'!$A$1:$M$2344,9,FALSE)</f>
        <v>R1013</v>
      </c>
      <c r="Q2235">
        <f>VLOOKUP(A2235,'Hospitalisation Details'!$A$1:$M$2344,13,FALSE)</f>
        <v>27</v>
      </c>
    </row>
    <row r="2236" spans="1:17" ht="15.5" x14ac:dyDescent="0.35">
      <c r="A2236" s="21" t="s">
        <v>123</v>
      </c>
      <c r="B2236" t="str">
        <f>VLOOKUP('Customer Names'!A2236,'Customer Names'!$A$2:$C$2336,3,FALSE)</f>
        <v xml:space="preserve">  John</v>
      </c>
      <c r="C2236">
        <f>VLOOKUP(A2236,'Medical Examinations'!$A$1:$L$2336,2, FALSE)</f>
        <v>15.41</v>
      </c>
      <c r="D2236">
        <f>VLOOKUP(A2236,'Medical Examinations'!$A$1:$L$2336,3,FALSE)</f>
        <v>5.43</v>
      </c>
      <c r="E2236" t="str">
        <f>VLOOKUP(A2236,'Medical Examinations'!$A$1:$L$2336,4,FALSE)</f>
        <v>yes</v>
      </c>
      <c r="F2236" t="str">
        <f>VLOOKUP(A2236,'Medical Examinations'!$A$1:$L$2336,5,FALSE)</f>
        <v>No</v>
      </c>
      <c r="G2236" t="str">
        <f>VLOOKUP(A2236,'Medical Examinations'!$A$1:$L$2336,6,FALSE)</f>
        <v>Yes</v>
      </c>
      <c r="H2236" s="25">
        <f>VLOOKUP(A2236,'Medical Examinations'!$A$1:$L$2336,7,FALSE)</f>
        <v>1</v>
      </c>
      <c r="I2236" t="str">
        <f>VLOOKUP(A2236,'Medical Examinations'!$A$1:$L$2336,8,FALSE)</f>
        <v>No</v>
      </c>
      <c r="J2236" t="str">
        <f>VLOOKUP(A2236,'Medical Examinations'!$A$1:$L$2336,11,FALSE)</f>
        <v>Underweight</v>
      </c>
      <c r="K2236" t="str">
        <f>VLOOKUP(A2236,'Medical Examinations'!$A$1:$L$2336,12,FALSE)</f>
        <v>Normal</v>
      </c>
      <c r="L2236" t="str">
        <f>VLOOKUP(A2236,'Hospitalisation Details'!$A$1:$M$2344,12,FALSE)</f>
        <v>27-10-1997</v>
      </c>
      <c r="M2236">
        <f>VLOOKUP(A2236,'Hospitalisation Details'!$A$1:$M$2344,6,FALSE)</f>
        <v>1402</v>
      </c>
      <c r="N2236" t="str">
        <f>VLOOKUP(A2236,'Hospitalisation Details'!$A$1:$M$2344,7,FALSE)</f>
        <v>tier - 2</v>
      </c>
      <c r="O2236" t="str">
        <f>VLOOKUP(A2236,'Hospitalisation Details'!$A$1:$M$2344,8,FALSE)</f>
        <v>tier - 3</v>
      </c>
      <c r="P2236" t="str">
        <f>VLOOKUP(A2236,'Hospitalisation Details'!$A$1:$M$2344,9,FALSE)</f>
        <v>R1011</v>
      </c>
      <c r="Q2236">
        <f>VLOOKUP(A2236,'Hospitalisation Details'!$A$1:$M$2344,13,FALSE)</f>
        <v>25</v>
      </c>
    </row>
    <row r="2237" spans="1:17" ht="15.5" x14ac:dyDescent="0.35">
      <c r="A2237" s="21" t="s">
        <v>122</v>
      </c>
      <c r="B2237" t="str">
        <f>VLOOKUP('Customer Names'!A2237,'Customer Names'!$A$2:$C$2336,3,FALSE)</f>
        <v xml:space="preserve">  Maaikel</v>
      </c>
      <c r="C2237">
        <f>VLOOKUP(A2237,'Medical Examinations'!$A$1:$L$2336,2, FALSE)</f>
        <v>24.59</v>
      </c>
      <c r="D2237">
        <f>VLOOKUP(A2237,'Medical Examinations'!$A$1:$L$2336,3,FALSE)</f>
        <v>4.38</v>
      </c>
      <c r="E2237" t="str">
        <f>VLOOKUP(A2237,'Medical Examinations'!$A$1:$L$2336,4,FALSE)</f>
        <v>No</v>
      </c>
      <c r="F2237" t="str">
        <f>VLOOKUP(A2237,'Medical Examinations'!$A$1:$L$2336,5,FALSE)</f>
        <v>No</v>
      </c>
      <c r="G2237" t="str">
        <f>VLOOKUP(A2237,'Medical Examinations'!$A$1:$L$2336,6,FALSE)</f>
        <v>No</v>
      </c>
      <c r="H2237" s="25">
        <f>VLOOKUP(A2237,'Medical Examinations'!$A$1:$L$2336,7,FALSE)</f>
        <v>1</v>
      </c>
      <c r="I2237" t="str">
        <f>VLOOKUP(A2237,'Medical Examinations'!$A$1:$L$2336,8,FALSE)</f>
        <v>No</v>
      </c>
      <c r="J2237" t="str">
        <f>VLOOKUP(A2237,'Medical Examinations'!$A$1:$L$2336,11,FALSE)</f>
        <v>Normal Weight</v>
      </c>
      <c r="K2237" t="str">
        <f>VLOOKUP(A2237,'Medical Examinations'!$A$1:$L$2336,12,FALSE)</f>
        <v>Normal</v>
      </c>
      <c r="L2237" t="str">
        <f>VLOOKUP(A2237,'Hospitalisation Details'!$A$1:$M$2344,12,FALSE)</f>
        <v>05-09-1998</v>
      </c>
      <c r="M2237">
        <f>VLOOKUP(A2237,'Hospitalisation Details'!$A$1:$M$2344,6,FALSE)</f>
        <v>1400.44</v>
      </c>
      <c r="N2237" t="str">
        <f>VLOOKUP(A2237,'Hospitalisation Details'!$A$1:$M$2344,7,FALSE)</f>
        <v>tier - 2</v>
      </c>
      <c r="O2237" t="str">
        <f>VLOOKUP(A2237,'Hospitalisation Details'!$A$1:$M$2344,8,FALSE)</f>
        <v>tier - 2</v>
      </c>
      <c r="P2237" t="str">
        <f>VLOOKUP(A2237,'Hospitalisation Details'!$A$1:$M$2344,9,FALSE)</f>
        <v>R1013</v>
      </c>
      <c r="Q2237">
        <f>VLOOKUP(A2237,'Hospitalisation Details'!$A$1:$M$2344,13,FALSE)</f>
        <v>24</v>
      </c>
    </row>
    <row r="2238" spans="1:17" ht="15.5" x14ac:dyDescent="0.35">
      <c r="A2238" s="21" t="s">
        <v>121</v>
      </c>
      <c r="B2238" t="str">
        <f>VLOOKUP('Customer Names'!A2238,'Customer Names'!$A$2:$C$2336,3,FALSE)</f>
        <v xml:space="preserve">  Daniel C</v>
      </c>
      <c r="C2238">
        <f>VLOOKUP(A2238,'Medical Examinations'!$A$1:$L$2336,2, FALSE)</f>
        <v>33.33</v>
      </c>
      <c r="D2238">
        <f>VLOOKUP(A2238,'Medical Examinations'!$A$1:$L$2336,3,FALSE)</f>
        <v>9.7899999999999991</v>
      </c>
      <c r="E2238" t="str">
        <f>VLOOKUP(A2238,'Medical Examinations'!$A$1:$L$2336,4,FALSE)</f>
        <v>No</v>
      </c>
      <c r="F2238" t="str">
        <f>VLOOKUP(A2238,'Medical Examinations'!$A$1:$L$2336,5,FALSE)</f>
        <v>No</v>
      </c>
      <c r="G2238" t="str">
        <f>VLOOKUP(A2238,'Medical Examinations'!$A$1:$L$2336,6,FALSE)</f>
        <v>No</v>
      </c>
      <c r="H2238" s="25">
        <f>VLOOKUP(A2238,'Medical Examinations'!$A$1:$L$2336,7,FALSE)</f>
        <v>0</v>
      </c>
      <c r="I2238" t="str">
        <f>VLOOKUP(A2238,'Medical Examinations'!$A$1:$L$2336,8,FALSE)</f>
        <v>No</v>
      </c>
      <c r="J2238" t="str">
        <f>VLOOKUP(A2238,'Medical Examinations'!$A$1:$L$2336,11,FALSE)</f>
        <v>Obesity</v>
      </c>
      <c r="K2238" t="str">
        <f>VLOOKUP(A2238,'Medical Examinations'!$A$1:$L$2336,12,FALSE)</f>
        <v>Diabetes</v>
      </c>
      <c r="L2238" t="str">
        <f>VLOOKUP(A2238,'Hospitalisation Details'!$A$1:$M$2344,12,FALSE)</f>
        <v>22-12-2002</v>
      </c>
      <c r="M2238">
        <f>VLOOKUP(A2238,'Hospitalisation Details'!$A$1:$M$2344,6,FALSE)</f>
        <v>1391.53</v>
      </c>
      <c r="N2238" t="str">
        <f>VLOOKUP(A2238,'Hospitalisation Details'!$A$1:$M$2344,7,FALSE)</f>
        <v>tier - 2</v>
      </c>
      <c r="O2238" t="str">
        <f>VLOOKUP(A2238,'Hospitalisation Details'!$A$1:$M$2344,8,FALSE)</f>
        <v>tier - 1</v>
      </c>
      <c r="P2238" t="str">
        <f>VLOOKUP(A2238,'Hospitalisation Details'!$A$1:$M$2344,9,FALSE)</f>
        <v>R1013</v>
      </c>
      <c r="Q2238">
        <f>VLOOKUP(A2238,'Hospitalisation Details'!$A$1:$M$2344,13,FALSE)</f>
        <v>20</v>
      </c>
    </row>
    <row r="2239" spans="1:17" ht="15.5" x14ac:dyDescent="0.35">
      <c r="A2239" s="21" t="s">
        <v>120</v>
      </c>
      <c r="B2239" t="str">
        <f>VLOOKUP('Customer Names'!A2239,'Customer Names'!$A$2:$C$2336,3,FALSE)</f>
        <v xml:space="preserve">  Christopher S</v>
      </c>
      <c r="C2239">
        <f>VLOOKUP(A2239,'Medical Examinations'!$A$1:$L$2336,2, FALSE)</f>
        <v>18.5</v>
      </c>
      <c r="D2239">
        <f>VLOOKUP(A2239,'Medical Examinations'!$A$1:$L$2336,3,FALSE)</f>
        <v>11.84</v>
      </c>
      <c r="E2239" t="str">
        <f>VLOOKUP(A2239,'Medical Examinations'!$A$1:$L$2336,4,FALSE)</f>
        <v>No</v>
      </c>
      <c r="F2239" t="str">
        <f>VLOOKUP(A2239,'Medical Examinations'!$A$1:$L$2336,5,FALSE)</f>
        <v>No</v>
      </c>
      <c r="G2239" t="str">
        <f>VLOOKUP(A2239,'Medical Examinations'!$A$1:$L$2336,6,FALSE)</f>
        <v>No</v>
      </c>
      <c r="H2239" s="25">
        <f>VLOOKUP(A2239,'Medical Examinations'!$A$1:$L$2336,7,FALSE)</f>
        <v>0</v>
      </c>
      <c r="I2239" t="str">
        <f>VLOOKUP(A2239,'Medical Examinations'!$A$1:$L$2336,8,FALSE)</f>
        <v>No</v>
      </c>
      <c r="J2239" t="str">
        <f>VLOOKUP(A2239,'Medical Examinations'!$A$1:$L$2336,11,FALSE)</f>
        <v>Normal Weight</v>
      </c>
      <c r="K2239" t="str">
        <f>VLOOKUP(A2239,'Medical Examinations'!$A$1:$L$2336,12,FALSE)</f>
        <v>Diabetes</v>
      </c>
      <c r="L2239" t="str">
        <f>VLOOKUP(A2239,'Hospitalisation Details'!$A$1:$M$2344,12,FALSE)</f>
        <v>14-11-2002</v>
      </c>
      <c r="M2239">
        <f>VLOOKUP(A2239,'Hospitalisation Details'!$A$1:$M$2344,6,FALSE)</f>
        <v>1390</v>
      </c>
      <c r="N2239" t="str">
        <f>VLOOKUP(A2239,'Hospitalisation Details'!$A$1:$M$2344,7,FALSE)</f>
        <v>tier - 2</v>
      </c>
      <c r="O2239" t="str">
        <f>VLOOKUP(A2239,'Hospitalisation Details'!$A$1:$M$2344,8,FALSE)</f>
        <v>tier - 2</v>
      </c>
      <c r="P2239" t="str">
        <f>VLOOKUP(A2239,'Hospitalisation Details'!$A$1:$M$2344,9,FALSE)</f>
        <v>R1013</v>
      </c>
      <c r="Q2239">
        <f>VLOOKUP(A2239,'Hospitalisation Details'!$A$1:$M$2344,13,FALSE)</f>
        <v>20</v>
      </c>
    </row>
    <row r="2240" spans="1:17" ht="15.5" x14ac:dyDescent="0.35">
      <c r="A2240" s="21" t="s">
        <v>119</v>
      </c>
      <c r="B2240" t="str">
        <f>VLOOKUP('Customer Names'!A2240,'Customer Names'!$A$2:$C$2336,3,FALSE)</f>
        <v xml:space="preserve">  William R</v>
      </c>
      <c r="C2240">
        <f>VLOOKUP(A2240,'Medical Examinations'!$A$1:$L$2336,2, FALSE)</f>
        <v>18.579999999999998</v>
      </c>
      <c r="D2240">
        <f>VLOOKUP(A2240,'Medical Examinations'!$A$1:$L$2336,3,FALSE)</f>
        <v>6.22</v>
      </c>
      <c r="E2240" t="str">
        <f>VLOOKUP(A2240,'Medical Examinations'!$A$1:$L$2336,4,FALSE)</f>
        <v>No</v>
      </c>
      <c r="F2240" t="str">
        <f>VLOOKUP(A2240,'Medical Examinations'!$A$1:$L$2336,5,FALSE)</f>
        <v>No</v>
      </c>
      <c r="G2240" t="str">
        <f>VLOOKUP(A2240,'Medical Examinations'!$A$1:$L$2336,6,FALSE)</f>
        <v>No</v>
      </c>
      <c r="H2240" s="25">
        <f>VLOOKUP(A2240,'Medical Examinations'!$A$1:$L$2336,7,FALSE)</f>
        <v>0</v>
      </c>
      <c r="I2240" t="str">
        <f>VLOOKUP(A2240,'Medical Examinations'!$A$1:$L$2336,8,FALSE)</f>
        <v>No</v>
      </c>
      <c r="J2240" t="str">
        <f>VLOOKUP(A2240,'Medical Examinations'!$A$1:$L$2336,11,FALSE)</f>
        <v>Normal Weight</v>
      </c>
      <c r="K2240" t="str">
        <f>VLOOKUP(A2240,'Medical Examinations'!$A$1:$L$2336,12,FALSE)</f>
        <v>Prediabetes</v>
      </c>
      <c r="L2240" t="str">
        <f>VLOOKUP(A2240,'Hospitalisation Details'!$A$1:$M$2344,12,FALSE)</f>
        <v>06-07-1999</v>
      </c>
      <c r="M2240">
        <f>VLOOKUP(A2240,'Hospitalisation Details'!$A$1:$M$2344,6,FALSE)</f>
        <v>1389</v>
      </c>
      <c r="N2240" t="str">
        <f>VLOOKUP(A2240,'Hospitalisation Details'!$A$1:$M$2344,7,FALSE)</f>
        <v>tier - 2</v>
      </c>
      <c r="O2240" t="str">
        <f>VLOOKUP(A2240,'Hospitalisation Details'!$A$1:$M$2344,8,FALSE)</f>
        <v>tier - 2</v>
      </c>
      <c r="P2240" t="str">
        <f>VLOOKUP(A2240,'Hospitalisation Details'!$A$1:$M$2344,9,FALSE)</f>
        <v>R1013</v>
      </c>
      <c r="Q2240">
        <f>VLOOKUP(A2240,'Hospitalisation Details'!$A$1:$M$2344,13,FALSE)</f>
        <v>24</v>
      </c>
    </row>
    <row r="2241" spans="1:17" ht="15.5" x14ac:dyDescent="0.35">
      <c r="A2241" s="21" t="s">
        <v>118</v>
      </c>
      <c r="B2241" t="str">
        <f>VLOOKUP('Customer Names'!A2241,'Customer Names'!$A$2:$C$2336,3,FALSE)</f>
        <v xml:space="preserve">  Lyndsy</v>
      </c>
      <c r="C2241">
        <f>VLOOKUP(A2241,'Medical Examinations'!$A$1:$L$2336,2, FALSE)</f>
        <v>16.64</v>
      </c>
      <c r="D2241">
        <f>VLOOKUP(A2241,'Medical Examinations'!$A$1:$L$2336,3,FALSE)</f>
        <v>10.01</v>
      </c>
      <c r="E2241" t="str">
        <f>VLOOKUP(A2241,'Medical Examinations'!$A$1:$L$2336,4,FALSE)</f>
        <v>No</v>
      </c>
      <c r="F2241" t="str">
        <f>VLOOKUP(A2241,'Medical Examinations'!$A$1:$L$2336,5,FALSE)</f>
        <v>No</v>
      </c>
      <c r="G2241" t="str">
        <f>VLOOKUP(A2241,'Medical Examinations'!$A$1:$L$2336,6,FALSE)</f>
        <v>No</v>
      </c>
      <c r="H2241" s="25">
        <f>VLOOKUP(A2241,'Medical Examinations'!$A$1:$L$2336,7,FALSE)</f>
        <v>0</v>
      </c>
      <c r="I2241" t="str">
        <f>VLOOKUP(A2241,'Medical Examinations'!$A$1:$L$2336,8,FALSE)</f>
        <v>No</v>
      </c>
      <c r="J2241" t="str">
        <f>VLOOKUP(A2241,'Medical Examinations'!$A$1:$L$2336,11,FALSE)</f>
        <v>Underweight</v>
      </c>
      <c r="K2241" t="str">
        <f>VLOOKUP(A2241,'Medical Examinations'!$A$1:$L$2336,12,FALSE)</f>
        <v>Diabetes</v>
      </c>
      <c r="L2241" t="str">
        <f>VLOOKUP(A2241,'Hospitalisation Details'!$A$1:$M$2344,12,FALSE)</f>
        <v>15-08-2002</v>
      </c>
      <c r="M2241">
        <f>VLOOKUP(A2241,'Hospitalisation Details'!$A$1:$M$2344,6,FALSE)</f>
        <v>1382</v>
      </c>
      <c r="N2241" t="str">
        <f>VLOOKUP(A2241,'Hospitalisation Details'!$A$1:$M$2344,7,FALSE)</f>
        <v>tier - 2</v>
      </c>
      <c r="O2241" t="str">
        <f>VLOOKUP(A2241,'Hospitalisation Details'!$A$1:$M$2344,8,FALSE)</f>
        <v>tier - 1</v>
      </c>
      <c r="P2241" t="str">
        <f>VLOOKUP(A2241,'Hospitalisation Details'!$A$1:$M$2344,9,FALSE)</f>
        <v>R1013</v>
      </c>
      <c r="Q2241">
        <f>VLOOKUP(A2241,'Hospitalisation Details'!$A$1:$M$2344,13,FALSE)</f>
        <v>20</v>
      </c>
    </row>
    <row r="2242" spans="1:17" ht="15.5" x14ac:dyDescent="0.35">
      <c r="A2242" s="21" t="s">
        <v>117</v>
      </c>
      <c r="B2242" t="str">
        <f>VLOOKUP('Customer Names'!A2242,'Customer Names'!$A$2:$C$2336,3,FALSE)</f>
        <v xml:space="preserve">  Jessica</v>
      </c>
      <c r="C2242">
        <f>VLOOKUP(A2242,'Medical Examinations'!$A$1:$L$2336,2, FALSE)</f>
        <v>19.329999999999998</v>
      </c>
      <c r="D2242">
        <f>VLOOKUP(A2242,'Medical Examinations'!$A$1:$L$2336,3,FALSE)</f>
        <v>4.32</v>
      </c>
      <c r="E2242" t="str">
        <f>VLOOKUP(A2242,'Medical Examinations'!$A$1:$L$2336,4,FALSE)</f>
        <v>No</v>
      </c>
      <c r="F2242" t="str">
        <f>VLOOKUP(A2242,'Medical Examinations'!$A$1:$L$2336,5,FALSE)</f>
        <v>No</v>
      </c>
      <c r="G2242" t="str">
        <f>VLOOKUP(A2242,'Medical Examinations'!$A$1:$L$2336,6,FALSE)</f>
        <v>No</v>
      </c>
      <c r="H2242" s="25">
        <f>VLOOKUP(A2242,'Medical Examinations'!$A$1:$L$2336,7,FALSE)</f>
        <v>1</v>
      </c>
      <c r="I2242" t="str">
        <f>VLOOKUP(A2242,'Medical Examinations'!$A$1:$L$2336,8,FALSE)</f>
        <v>No</v>
      </c>
      <c r="J2242" t="str">
        <f>VLOOKUP(A2242,'Medical Examinations'!$A$1:$L$2336,11,FALSE)</f>
        <v>Normal Weight</v>
      </c>
      <c r="K2242" t="str">
        <f>VLOOKUP(A2242,'Medical Examinations'!$A$1:$L$2336,12,FALSE)</f>
        <v>Normal</v>
      </c>
      <c r="L2242" t="str">
        <f>VLOOKUP(A2242,'Hospitalisation Details'!$A$1:$M$2344,12,FALSE)</f>
        <v>03-12-1998</v>
      </c>
      <c r="M2242">
        <f>VLOOKUP(A2242,'Hospitalisation Details'!$A$1:$M$2344,6,FALSE)</f>
        <v>1359</v>
      </c>
      <c r="N2242" t="str">
        <f>VLOOKUP(A2242,'Hospitalisation Details'!$A$1:$M$2344,7,FALSE)</f>
        <v>tier - 2</v>
      </c>
      <c r="O2242" t="str">
        <f>VLOOKUP(A2242,'Hospitalisation Details'!$A$1:$M$2344,8,FALSE)</f>
        <v>tier - 1</v>
      </c>
      <c r="P2242" t="str">
        <f>VLOOKUP(A2242,'Hospitalisation Details'!$A$1:$M$2344,9,FALSE)</f>
        <v>R1013</v>
      </c>
      <c r="Q2242">
        <f>VLOOKUP(A2242,'Hospitalisation Details'!$A$1:$M$2344,13,FALSE)</f>
        <v>24</v>
      </c>
    </row>
    <row r="2243" spans="1:17" ht="15.5" x14ac:dyDescent="0.35">
      <c r="A2243" s="21" t="s">
        <v>116</v>
      </c>
      <c r="B2243" t="str">
        <f>VLOOKUP('Customer Names'!A2243,'Customer Names'!$A$2:$C$2336,3,FALSE)</f>
        <v xml:space="preserve">  Anna</v>
      </c>
      <c r="C2243">
        <f>VLOOKUP(A2243,'Medical Examinations'!$A$1:$L$2336,2, FALSE)</f>
        <v>21.26</v>
      </c>
      <c r="D2243">
        <f>VLOOKUP(A2243,'Medical Examinations'!$A$1:$L$2336,3,FALSE)</f>
        <v>5.65</v>
      </c>
      <c r="E2243" t="str">
        <f>VLOOKUP(A2243,'Medical Examinations'!$A$1:$L$2336,4,FALSE)</f>
        <v>yes</v>
      </c>
      <c r="F2243" t="str">
        <f>VLOOKUP(A2243,'Medical Examinations'!$A$1:$L$2336,5,FALSE)</f>
        <v>No</v>
      </c>
      <c r="G2243" t="str">
        <f>VLOOKUP(A2243,'Medical Examinations'!$A$1:$L$2336,6,FALSE)</f>
        <v>Yes</v>
      </c>
      <c r="H2243" s="25">
        <f>VLOOKUP(A2243,'Medical Examinations'!$A$1:$L$2336,7,FALSE)</f>
        <v>1</v>
      </c>
      <c r="I2243" t="str">
        <f>VLOOKUP(A2243,'Medical Examinations'!$A$1:$L$2336,8,FALSE)</f>
        <v>No</v>
      </c>
      <c r="J2243" t="str">
        <f>VLOOKUP(A2243,'Medical Examinations'!$A$1:$L$2336,11,FALSE)</f>
        <v>Normal Weight</v>
      </c>
      <c r="K2243" t="str">
        <f>VLOOKUP(A2243,'Medical Examinations'!$A$1:$L$2336,12,FALSE)</f>
        <v>Normal</v>
      </c>
      <c r="L2243" t="str">
        <f>VLOOKUP(A2243,'Hospitalisation Details'!$A$1:$M$2344,12,FALSE)</f>
        <v>07-11-1997</v>
      </c>
      <c r="M2243">
        <f>VLOOKUP(A2243,'Hospitalisation Details'!$A$1:$M$2344,6,FALSE)</f>
        <v>1341.16</v>
      </c>
      <c r="N2243" t="str">
        <f>VLOOKUP(A2243,'Hospitalisation Details'!$A$1:$M$2344,7,FALSE)</f>
        <v>tier - 2</v>
      </c>
      <c r="O2243" t="str">
        <f>VLOOKUP(A2243,'Hospitalisation Details'!$A$1:$M$2344,8,FALSE)</f>
        <v>tier - 2</v>
      </c>
      <c r="P2243" t="str">
        <f>VLOOKUP(A2243,'Hospitalisation Details'!$A$1:$M$2344,9,FALSE)</f>
        <v>R1012</v>
      </c>
      <c r="Q2243">
        <f>VLOOKUP(A2243,'Hospitalisation Details'!$A$1:$M$2344,13,FALSE)</f>
        <v>25</v>
      </c>
    </row>
    <row r="2244" spans="1:17" ht="15.5" x14ac:dyDescent="0.35">
      <c r="A2244" s="21" t="s">
        <v>115</v>
      </c>
      <c r="B2244" t="str">
        <f>VLOOKUP('Customer Names'!A2244,'Customer Names'!$A$2:$C$2336,3,FALSE)</f>
        <v xml:space="preserve">  Jordan</v>
      </c>
      <c r="C2244">
        <f>VLOOKUP(A2244,'Medical Examinations'!$A$1:$L$2336,2, FALSE)</f>
        <v>15.6</v>
      </c>
      <c r="D2244">
        <f>VLOOKUP(A2244,'Medical Examinations'!$A$1:$L$2336,3,FALSE)</f>
        <v>4.12</v>
      </c>
      <c r="E2244" t="str">
        <f>VLOOKUP(A2244,'Medical Examinations'!$A$1:$L$2336,4,FALSE)</f>
        <v>yes</v>
      </c>
      <c r="F2244" t="str">
        <f>VLOOKUP(A2244,'Medical Examinations'!$A$1:$L$2336,5,FALSE)</f>
        <v>No</v>
      </c>
      <c r="G2244" t="str">
        <f>VLOOKUP(A2244,'Medical Examinations'!$A$1:$L$2336,6,FALSE)</f>
        <v>No</v>
      </c>
      <c r="H2244" s="25">
        <f>VLOOKUP(A2244,'Medical Examinations'!$A$1:$L$2336,7,FALSE)</f>
        <v>1</v>
      </c>
      <c r="I2244" t="str">
        <f>VLOOKUP(A2244,'Medical Examinations'!$A$1:$L$2336,8,FALSE)</f>
        <v>No</v>
      </c>
      <c r="J2244" t="str">
        <f>VLOOKUP(A2244,'Medical Examinations'!$A$1:$L$2336,11,FALSE)</f>
        <v>Underweight</v>
      </c>
      <c r="K2244" t="str">
        <f>VLOOKUP(A2244,'Medical Examinations'!$A$1:$L$2336,12,FALSE)</f>
        <v>Normal</v>
      </c>
      <c r="L2244" t="str">
        <f>VLOOKUP(A2244,'Hospitalisation Details'!$A$1:$M$2344,12,FALSE)</f>
        <v>30-07-1995</v>
      </c>
      <c r="M2244">
        <f>VLOOKUP(A2244,'Hospitalisation Details'!$A$1:$M$2344,6,FALSE)</f>
        <v>1338</v>
      </c>
      <c r="N2244" t="str">
        <f>VLOOKUP(A2244,'Hospitalisation Details'!$A$1:$M$2344,7,FALSE)</f>
        <v>tier - 2</v>
      </c>
      <c r="O2244" t="str">
        <f>VLOOKUP(A2244,'Hospitalisation Details'!$A$1:$M$2344,8,FALSE)</f>
        <v>tier - 3</v>
      </c>
      <c r="P2244" t="str">
        <f>VLOOKUP(A2244,'Hospitalisation Details'!$A$1:$M$2344,9,FALSE)</f>
        <v>R1012</v>
      </c>
      <c r="Q2244">
        <f>VLOOKUP(A2244,'Hospitalisation Details'!$A$1:$M$2344,13,FALSE)</f>
        <v>28</v>
      </c>
    </row>
    <row r="2245" spans="1:17" ht="15.5" x14ac:dyDescent="0.35">
      <c r="A2245" s="21" t="s">
        <v>114</v>
      </c>
      <c r="B2245" t="str">
        <f>VLOOKUP('Customer Names'!A2245,'Customer Names'!$A$2:$C$2336,3,FALSE)</f>
        <v xml:space="preserve">  Brian</v>
      </c>
      <c r="C2245">
        <f>VLOOKUP(A2245,'Medical Examinations'!$A$1:$L$2336,2, FALSE)</f>
        <v>24.39</v>
      </c>
      <c r="D2245">
        <f>VLOOKUP(A2245,'Medical Examinations'!$A$1:$L$2336,3,FALSE)</f>
        <v>6.24</v>
      </c>
      <c r="E2245" t="str">
        <f>VLOOKUP(A2245,'Medical Examinations'!$A$1:$L$2336,4,FALSE)</f>
        <v>No</v>
      </c>
      <c r="F2245" t="str">
        <f>VLOOKUP(A2245,'Medical Examinations'!$A$1:$L$2336,5,FALSE)</f>
        <v>No</v>
      </c>
      <c r="G2245" t="str">
        <f>VLOOKUP(A2245,'Medical Examinations'!$A$1:$L$2336,6,FALSE)</f>
        <v>No</v>
      </c>
      <c r="H2245" s="25">
        <f>VLOOKUP(A2245,'Medical Examinations'!$A$1:$L$2336,7,FALSE)</f>
        <v>1</v>
      </c>
      <c r="I2245" t="str">
        <f>VLOOKUP(A2245,'Medical Examinations'!$A$1:$L$2336,8,FALSE)</f>
        <v>No</v>
      </c>
      <c r="J2245" t="str">
        <f>VLOOKUP(A2245,'Medical Examinations'!$A$1:$L$2336,11,FALSE)</f>
        <v>Normal Weight</v>
      </c>
      <c r="K2245" t="str">
        <f>VLOOKUP(A2245,'Medical Examinations'!$A$1:$L$2336,12,FALSE)</f>
        <v>Prediabetes</v>
      </c>
      <c r="L2245" t="str">
        <f>VLOOKUP(A2245,'Hospitalisation Details'!$A$1:$M$2344,12,FALSE)</f>
        <v>12-07-1998</v>
      </c>
      <c r="M2245">
        <f>VLOOKUP(A2245,'Hospitalisation Details'!$A$1:$M$2344,6,FALSE)</f>
        <v>1332.61</v>
      </c>
      <c r="N2245" t="str">
        <f>VLOOKUP(A2245,'Hospitalisation Details'!$A$1:$M$2344,7,FALSE)</f>
        <v>tier - 2</v>
      </c>
      <c r="O2245" t="str">
        <f>VLOOKUP(A2245,'Hospitalisation Details'!$A$1:$M$2344,8,FALSE)</f>
        <v>tier - 3</v>
      </c>
      <c r="P2245" t="str">
        <f>VLOOKUP(A2245,'Hospitalisation Details'!$A$1:$M$2344,9,FALSE)</f>
        <v>R1013</v>
      </c>
      <c r="Q2245">
        <f>VLOOKUP(A2245,'Hospitalisation Details'!$A$1:$M$2344,13,FALSE)</f>
        <v>25</v>
      </c>
    </row>
    <row r="2246" spans="1:17" ht="15.5" x14ac:dyDescent="0.35">
      <c r="A2246" s="21" t="s">
        <v>113</v>
      </c>
      <c r="B2246" t="str">
        <f>VLOOKUP('Customer Names'!A2246,'Customer Names'!$A$2:$C$2336,3,FALSE)</f>
        <v xml:space="preserve">  Katherine A</v>
      </c>
      <c r="C2246">
        <f>VLOOKUP(A2246,'Medical Examinations'!$A$1:$L$2336,2, FALSE)</f>
        <v>24.75</v>
      </c>
      <c r="D2246">
        <f>VLOOKUP(A2246,'Medical Examinations'!$A$1:$L$2336,3,FALSE)</f>
        <v>4.83</v>
      </c>
      <c r="E2246" t="str">
        <f>VLOOKUP(A2246,'Medical Examinations'!$A$1:$L$2336,4,FALSE)</f>
        <v>No</v>
      </c>
      <c r="F2246" t="str">
        <f>VLOOKUP(A2246,'Medical Examinations'!$A$1:$L$2336,5,FALSE)</f>
        <v>No</v>
      </c>
      <c r="G2246" t="str">
        <f>VLOOKUP(A2246,'Medical Examinations'!$A$1:$L$2336,6,FALSE)</f>
        <v>No</v>
      </c>
      <c r="H2246" s="25">
        <f>VLOOKUP(A2246,'Medical Examinations'!$A$1:$L$2336,7,FALSE)</f>
        <v>0</v>
      </c>
      <c r="I2246" t="str">
        <f>VLOOKUP(A2246,'Medical Examinations'!$A$1:$L$2336,8,FALSE)</f>
        <v>No</v>
      </c>
      <c r="J2246" t="str">
        <f>VLOOKUP(A2246,'Medical Examinations'!$A$1:$L$2336,11,FALSE)</f>
        <v>Normal Weight</v>
      </c>
      <c r="K2246" t="str">
        <f>VLOOKUP(A2246,'Medical Examinations'!$A$1:$L$2336,12,FALSE)</f>
        <v>Normal</v>
      </c>
      <c r="L2246" t="str">
        <f>VLOOKUP(A2246,'Hospitalisation Details'!$A$1:$M$2344,12,FALSE)</f>
        <v>14-10-1999</v>
      </c>
      <c r="M2246">
        <f>VLOOKUP(A2246,'Hospitalisation Details'!$A$1:$M$2344,6,FALSE)</f>
        <v>1329.17</v>
      </c>
      <c r="N2246" t="str">
        <f>VLOOKUP(A2246,'Hospitalisation Details'!$A$1:$M$2344,7,FALSE)</f>
        <v>tier - 2</v>
      </c>
      <c r="O2246" t="str">
        <f>VLOOKUP(A2246,'Hospitalisation Details'!$A$1:$M$2344,8,FALSE)</f>
        <v>tier - 3</v>
      </c>
      <c r="P2246" t="str">
        <f>VLOOKUP(A2246,'Hospitalisation Details'!$A$1:$M$2344,9,FALSE)</f>
        <v>R1013</v>
      </c>
      <c r="Q2246">
        <f>VLOOKUP(A2246,'Hospitalisation Details'!$A$1:$M$2344,13,FALSE)</f>
        <v>23</v>
      </c>
    </row>
    <row r="2247" spans="1:17" ht="15.5" x14ac:dyDescent="0.35">
      <c r="A2247" s="21" t="s">
        <v>112</v>
      </c>
      <c r="B2247" t="str">
        <f>VLOOKUP('Customer Names'!A2247,'Customer Names'!$A$2:$C$2336,3,FALSE)</f>
        <v xml:space="preserve">  Melanie</v>
      </c>
      <c r="C2247">
        <f>VLOOKUP(A2247,'Medical Examinations'!$A$1:$L$2336,2, FALSE)</f>
        <v>20.88</v>
      </c>
      <c r="D2247">
        <f>VLOOKUP(A2247,'Medical Examinations'!$A$1:$L$2336,3,FALSE)</f>
        <v>7.4</v>
      </c>
      <c r="E2247" t="str">
        <f>VLOOKUP(A2247,'Medical Examinations'!$A$1:$L$2336,4,FALSE)</f>
        <v>No</v>
      </c>
      <c r="F2247" t="str">
        <f>VLOOKUP(A2247,'Medical Examinations'!$A$1:$L$2336,5,FALSE)</f>
        <v>No</v>
      </c>
      <c r="G2247" t="str">
        <f>VLOOKUP(A2247,'Medical Examinations'!$A$1:$L$2336,6,FALSE)</f>
        <v>No</v>
      </c>
      <c r="H2247" s="25">
        <f>VLOOKUP(A2247,'Medical Examinations'!$A$1:$L$2336,7,FALSE)</f>
        <v>0</v>
      </c>
      <c r="I2247" t="str">
        <f>VLOOKUP(A2247,'Medical Examinations'!$A$1:$L$2336,8,FALSE)</f>
        <v>No</v>
      </c>
      <c r="J2247" t="str">
        <f>VLOOKUP(A2247,'Medical Examinations'!$A$1:$L$2336,11,FALSE)</f>
        <v>Normal Weight</v>
      </c>
      <c r="K2247" t="str">
        <f>VLOOKUP(A2247,'Medical Examinations'!$A$1:$L$2336,12,FALSE)</f>
        <v>Diabetes</v>
      </c>
      <c r="L2247" t="str">
        <f>VLOOKUP(A2247,'Hospitalisation Details'!$A$1:$M$2344,12,FALSE)</f>
        <v>13-10-2002</v>
      </c>
      <c r="M2247">
        <f>VLOOKUP(A2247,'Hospitalisation Details'!$A$1:$M$2344,6,FALSE)</f>
        <v>1315</v>
      </c>
      <c r="N2247" t="str">
        <f>VLOOKUP(A2247,'Hospitalisation Details'!$A$1:$M$2344,7,FALSE)</f>
        <v>tier - 2</v>
      </c>
      <c r="O2247" t="str">
        <f>VLOOKUP(A2247,'Hospitalisation Details'!$A$1:$M$2344,8,FALSE)</f>
        <v>tier - 2</v>
      </c>
      <c r="P2247" t="str">
        <f>VLOOKUP(A2247,'Hospitalisation Details'!$A$1:$M$2344,9,FALSE)</f>
        <v>R1013</v>
      </c>
      <c r="Q2247">
        <f>VLOOKUP(A2247,'Hospitalisation Details'!$A$1:$M$2344,13,FALSE)</f>
        <v>20</v>
      </c>
    </row>
    <row r="2248" spans="1:17" ht="15.5" x14ac:dyDescent="0.35">
      <c r="A2248" s="21" t="s">
        <v>111</v>
      </c>
      <c r="B2248" t="str">
        <f>VLOOKUP('Customer Names'!A2248,'Customer Names'!$A$2:$C$2336,3,FALSE)</f>
        <v xml:space="preserve">  Jessica</v>
      </c>
      <c r="C2248">
        <f>VLOOKUP(A2248,'Medical Examinations'!$A$1:$L$2336,2, FALSE)</f>
        <v>20.43</v>
      </c>
      <c r="D2248">
        <f>VLOOKUP(A2248,'Medical Examinations'!$A$1:$L$2336,3,FALSE)</f>
        <v>4.54</v>
      </c>
      <c r="E2248" t="str">
        <f>VLOOKUP(A2248,'Medical Examinations'!$A$1:$L$2336,4,FALSE)</f>
        <v>No</v>
      </c>
      <c r="F2248" t="str">
        <f>VLOOKUP(A2248,'Medical Examinations'!$A$1:$L$2336,5,FALSE)</f>
        <v>No</v>
      </c>
      <c r="G2248" t="str">
        <f>VLOOKUP(A2248,'Medical Examinations'!$A$1:$L$2336,6,FALSE)</f>
        <v>No</v>
      </c>
      <c r="H2248" s="25">
        <f>VLOOKUP(A2248,'Medical Examinations'!$A$1:$L$2336,7,FALSE)</f>
        <v>0</v>
      </c>
      <c r="I2248" t="str">
        <f>VLOOKUP(A2248,'Medical Examinations'!$A$1:$L$2336,8,FALSE)</f>
        <v>No</v>
      </c>
      <c r="J2248" t="str">
        <f>VLOOKUP(A2248,'Medical Examinations'!$A$1:$L$2336,11,FALSE)</f>
        <v>Normal Weight</v>
      </c>
      <c r="K2248" t="str">
        <f>VLOOKUP(A2248,'Medical Examinations'!$A$1:$L$2336,12,FALSE)</f>
        <v>Normal</v>
      </c>
      <c r="L2248" t="str">
        <f>VLOOKUP(A2248,'Hospitalisation Details'!$A$1:$M$2344,12,FALSE)</f>
        <v>02-12-1999</v>
      </c>
      <c r="M2248">
        <f>VLOOKUP(A2248,'Hospitalisation Details'!$A$1:$M$2344,6,FALSE)</f>
        <v>1304</v>
      </c>
      <c r="N2248" t="str">
        <f>VLOOKUP(A2248,'Hospitalisation Details'!$A$1:$M$2344,7,FALSE)</f>
        <v>tier - 2</v>
      </c>
      <c r="O2248" t="str">
        <f>VLOOKUP(A2248,'Hospitalisation Details'!$A$1:$M$2344,8,FALSE)</f>
        <v>tier - 2</v>
      </c>
      <c r="P2248" t="str">
        <f>VLOOKUP(A2248,'Hospitalisation Details'!$A$1:$M$2344,9,FALSE)</f>
        <v>R1013</v>
      </c>
      <c r="Q2248">
        <f>VLOOKUP(A2248,'Hospitalisation Details'!$A$1:$M$2344,13,FALSE)</f>
        <v>23</v>
      </c>
    </row>
    <row r="2249" spans="1:17" ht="15.5" x14ac:dyDescent="0.35">
      <c r="A2249" s="21" t="s">
        <v>110</v>
      </c>
      <c r="B2249" t="str">
        <f>VLOOKUP('Customer Names'!A2249,'Customer Names'!$A$2:$C$2336,3,FALSE)</f>
        <v xml:space="preserve">  Eric S</v>
      </c>
      <c r="C2249">
        <f>VLOOKUP(A2249,'Medical Examinations'!$A$1:$L$2336,2, FALSE)</f>
        <v>15.18</v>
      </c>
      <c r="D2249">
        <f>VLOOKUP(A2249,'Medical Examinations'!$A$1:$L$2336,3,FALSE)</f>
        <v>11.11</v>
      </c>
      <c r="E2249" t="str">
        <f>VLOOKUP(A2249,'Medical Examinations'!$A$1:$L$2336,4,FALSE)</f>
        <v>No</v>
      </c>
      <c r="F2249" t="str">
        <f>VLOOKUP(A2249,'Medical Examinations'!$A$1:$L$2336,5,FALSE)</f>
        <v>No</v>
      </c>
      <c r="G2249" t="str">
        <f>VLOOKUP(A2249,'Medical Examinations'!$A$1:$L$2336,6,FALSE)</f>
        <v>No</v>
      </c>
      <c r="H2249" s="25">
        <f>VLOOKUP(A2249,'Medical Examinations'!$A$1:$L$2336,7,FALSE)</f>
        <v>0</v>
      </c>
      <c r="I2249" t="str">
        <f>VLOOKUP(A2249,'Medical Examinations'!$A$1:$L$2336,8,FALSE)</f>
        <v>No</v>
      </c>
      <c r="J2249" t="str">
        <f>VLOOKUP(A2249,'Medical Examinations'!$A$1:$L$2336,11,FALSE)</f>
        <v>Underweight</v>
      </c>
      <c r="K2249" t="str">
        <f>VLOOKUP(A2249,'Medical Examinations'!$A$1:$L$2336,12,FALSE)</f>
        <v>Diabetes</v>
      </c>
      <c r="L2249" t="str">
        <f>VLOOKUP(A2249,'Hospitalisation Details'!$A$1:$M$2344,12,FALSE)</f>
        <v>10-12-2002</v>
      </c>
      <c r="M2249">
        <f>VLOOKUP(A2249,'Hospitalisation Details'!$A$1:$M$2344,6,FALSE)</f>
        <v>1304</v>
      </c>
      <c r="N2249" t="str">
        <f>VLOOKUP(A2249,'Hospitalisation Details'!$A$1:$M$2344,7,FALSE)</f>
        <v>tier - 2</v>
      </c>
      <c r="O2249" t="str">
        <f>VLOOKUP(A2249,'Hospitalisation Details'!$A$1:$M$2344,8,FALSE)</f>
        <v>tier - 2</v>
      </c>
      <c r="P2249" t="str">
        <f>VLOOKUP(A2249,'Hospitalisation Details'!$A$1:$M$2344,9,FALSE)</f>
        <v>R1012</v>
      </c>
      <c r="Q2249">
        <f>VLOOKUP(A2249,'Hospitalisation Details'!$A$1:$M$2344,13,FALSE)</f>
        <v>20</v>
      </c>
    </row>
    <row r="2250" spans="1:17" ht="15.5" x14ac:dyDescent="0.35">
      <c r="A2250" s="21" t="s">
        <v>109</v>
      </c>
      <c r="B2250" t="str">
        <f>VLOOKUP('Customer Names'!A2250,'Customer Names'!$A$2:$C$2336,3,FALSE)</f>
        <v xml:space="preserve">  Joseph</v>
      </c>
      <c r="C2250">
        <f>VLOOKUP(A2250,'Medical Examinations'!$A$1:$L$2336,2, FALSE)</f>
        <v>15.12</v>
      </c>
      <c r="D2250">
        <f>VLOOKUP(A2250,'Medical Examinations'!$A$1:$L$2336,3,FALSE)</f>
        <v>4.03</v>
      </c>
      <c r="E2250" t="str">
        <f>VLOOKUP(A2250,'Medical Examinations'!$A$1:$L$2336,4,FALSE)</f>
        <v>yes</v>
      </c>
      <c r="F2250" t="str">
        <f>VLOOKUP(A2250,'Medical Examinations'!$A$1:$L$2336,5,FALSE)</f>
        <v>No</v>
      </c>
      <c r="G2250" t="str">
        <f>VLOOKUP(A2250,'Medical Examinations'!$A$1:$L$2336,6,FALSE)</f>
        <v>No</v>
      </c>
      <c r="H2250" s="25">
        <f>VLOOKUP(A2250,'Medical Examinations'!$A$1:$L$2336,7,FALSE)</f>
        <v>0</v>
      </c>
      <c r="I2250" t="str">
        <f>VLOOKUP(A2250,'Medical Examinations'!$A$1:$L$2336,8,FALSE)</f>
        <v>No</v>
      </c>
      <c r="J2250" t="str">
        <f>VLOOKUP(A2250,'Medical Examinations'!$A$1:$L$2336,11,FALSE)</f>
        <v>Underweight</v>
      </c>
      <c r="K2250" t="str">
        <f>VLOOKUP(A2250,'Medical Examinations'!$A$1:$L$2336,12,FALSE)</f>
        <v>Normal</v>
      </c>
      <c r="L2250" t="str">
        <f>VLOOKUP(A2250,'Hospitalisation Details'!$A$1:$M$2344,12,FALSE)</f>
        <v>29-11-2001</v>
      </c>
      <c r="M2250">
        <f>VLOOKUP(A2250,'Hospitalisation Details'!$A$1:$M$2344,6,FALSE)</f>
        <v>1293</v>
      </c>
      <c r="N2250" t="str">
        <f>VLOOKUP(A2250,'Hospitalisation Details'!$A$1:$M$2344,7,FALSE)</f>
        <v>tier - 2</v>
      </c>
      <c r="O2250" t="str">
        <f>VLOOKUP(A2250,'Hospitalisation Details'!$A$1:$M$2344,8,FALSE)</f>
        <v>tier - 3</v>
      </c>
      <c r="P2250" t="str">
        <f>VLOOKUP(A2250,'Hospitalisation Details'!$A$1:$M$2344,9,FALSE)</f>
        <v>R1012</v>
      </c>
      <c r="Q2250">
        <f>VLOOKUP(A2250,'Hospitalisation Details'!$A$1:$M$2344,13,FALSE)</f>
        <v>21</v>
      </c>
    </row>
    <row r="2251" spans="1:17" ht="15.5" x14ac:dyDescent="0.35">
      <c r="A2251" s="21" t="s">
        <v>108</v>
      </c>
      <c r="B2251" t="str">
        <f>VLOOKUP('Customer Names'!A2251,'Customer Names'!$A$2:$C$2336,3,FALSE)</f>
        <v xml:space="preserve">  Mary</v>
      </c>
      <c r="C2251">
        <f>VLOOKUP(A2251,'Medical Examinations'!$A$1:$L$2336,2, FALSE)</f>
        <v>23.88</v>
      </c>
      <c r="D2251">
        <f>VLOOKUP(A2251,'Medical Examinations'!$A$1:$L$2336,3,FALSE)</f>
        <v>4.51</v>
      </c>
      <c r="E2251" t="str">
        <f>VLOOKUP(A2251,'Medical Examinations'!$A$1:$L$2336,4,FALSE)</f>
        <v>No</v>
      </c>
      <c r="F2251" t="str">
        <f>VLOOKUP(A2251,'Medical Examinations'!$A$1:$L$2336,5,FALSE)</f>
        <v>No</v>
      </c>
      <c r="G2251" t="str">
        <f>VLOOKUP(A2251,'Medical Examinations'!$A$1:$L$2336,6,FALSE)</f>
        <v>No</v>
      </c>
      <c r="H2251" s="25">
        <f>VLOOKUP(A2251,'Medical Examinations'!$A$1:$L$2336,7,FALSE)</f>
        <v>1</v>
      </c>
      <c r="I2251" t="str">
        <f>VLOOKUP(A2251,'Medical Examinations'!$A$1:$L$2336,8,FALSE)</f>
        <v>No</v>
      </c>
      <c r="J2251" t="str">
        <f>VLOOKUP(A2251,'Medical Examinations'!$A$1:$L$2336,11,FALSE)</f>
        <v>Normal Weight</v>
      </c>
      <c r="K2251" t="str">
        <f>VLOOKUP(A2251,'Medical Examinations'!$A$1:$L$2336,12,FALSE)</f>
        <v>Normal</v>
      </c>
      <c r="L2251" t="str">
        <f>VLOOKUP(A2251,'Hospitalisation Details'!$A$1:$M$2344,12,FALSE)</f>
        <v>04-06-1998</v>
      </c>
      <c r="M2251">
        <f>VLOOKUP(A2251,'Hospitalisation Details'!$A$1:$M$2344,6,FALSE)</f>
        <v>1290.93</v>
      </c>
      <c r="N2251" t="str">
        <f>VLOOKUP(A2251,'Hospitalisation Details'!$A$1:$M$2344,7,FALSE)</f>
        <v>tier - 2</v>
      </c>
      <c r="O2251" t="str">
        <f>VLOOKUP(A2251,'Hospitalisation Details'!$A$1:$M$2344,8,FALSE)</f>
        <v>tier - 2</v>
      </c>
      <c r="P2251" t="str">
        <f>VLOOKUP(A2251,'Hospitalisation Details'!$A$1:$M$2344,9,FALSE)</f>
        <v>R1013</v>
      </c>
      <c r="Q2251">
        <f>VLOOKUP(A2251,'Hospitalisation Details'!$A$1:$M$2344,13,FALSE)</f>
        <v>25</v>
      </c>
    </row>
    <row r="2252" spans="1:17" ht="15.5" x14ac:dyDescent="0.35">
      <c r="A2252" s="21" t="s">
        <v>107</v>
      </c>
      <c r="B2252" t="str">
        <f>VLOOKUP('Customer Names'!A2252,'Customer Names'!$A$2:$C$2336,3,FALSE)</f>
        <v xml:space="preserve">  Natalie</v>
      </c>
      <c r="C2252">
        <f>VLOOKUP(A2252,'Medical Examinations'!$A$1:$L$2336,2, FALSE)</f>
        <v>16.13</v>
      </c>
      <c r="D2252">
        <f>VLOOKUP(A2252,'Medical Examinations'!$A$1:$L$2336,3,FALSE)</f>
        <v>5.56</v>
      </c>
      <c r="E2252" t="str">
        <f>VLOOKUP(A2252,'Medical Examinations'!$A$1:$L$2336,4,FALSE)</f>
        <v>No</v>
      </c>
      <c r="F2252" t="str">
        <f>VLOOKUP(A2252,'Medical Examinations'!$A$1:$L$2336,5,FALSE)</f>
        <v>yes</v>
      </c>
      <c r="G2252" t="str">
        <f>VLOOKUP(A2252,'Medical Examinations'!$A$1:$L$2336,6,FALSE)</f>
        <v>No</v>
      </c>
      <c r="H2252" s="25">
        <f>VLOOKUP(A2252,'Medical Examinations'!$A$1:$L$2336,7,FALSE)</f>
        <v>1</v>
      </c>
      <c r="I2252" t="str">
        <f>VLOOKUP(A2252,'Medical Examinations'!$A$1:$L$2336,8,FALSE)</f>
        <v>No</v>
      </c>
      <c r="J2252" t="str">
        <f>VLOOKUP(A2252,'Medical Examinations'!$A$1:$L$2336,11,FALSE)</f>
        <v>Underweight</v>
      </c>
      <c r="K2252" t="str">
        <f>VLOOKUP(A2252,'Medical Examinations'!$A$1:$L$2336,12,FALSE)</f>
        <v>Normal</v>
      </c>
      <c r="L2252" t="str">
        <f>VLOOKUP(A2252,'Hospitalisation Details'!$A$1:$M$2344,12,FALSE)</f>
        <v>26-06-2000</v>
      </c>
      <c r="M2252">
        <f>VLOOKUP(A2252,'Hospitalisation Details'!$A$1:$M$2344,6,FALSE)</f>
        <v>1286</v>
      </c>
      <c r="N2252" t="str">
        <f>VLOOKUP(A2252,'Hospitalisation Details'!$A$1:$M$2344,7,FALSE)</f>
        <v>tier - 2</v>
      </c>
      <c r="O2252" t="str">
        <f>VLOOKUP(A2252,'Hospitalisation Details'!$A$1:$M$2344,8,FALSE)</f>
        <v>tier - 2</v>
      </c>
      <c r="P2252" t="str">
        <f>VLOOKUP(A2252,'Hospitalisation Details'!$A$1:$M$2344,9,FALSE)</f>
        <v>R1013</v>
      </c>
      <c r="Q2252">
        <f>VLOOKUP(A2252,'Hospitalisation Details'!$A$1:$M$2344,13,FALSE)</f>
        <v>23</v>
      </c>
    </row>
    <row r="2253" spans="1:17" ht="15.5" x14ac:dyDescent="0.35">
      <c r="A2253" s="21" t="s">
        <v>106</v>
      </c>
      <c r="B2253" t="str">
        <f>VLOOKUP('Customer Names'!A2253,'Customer Names'!$A$2:$C$2336,3,FALSE)</f>
        <v xml:space="preserve">  Christopher</v>
      </c>
      <c r="C2253">
        <f>VLOOKUP(A2253,'Medical Examinations'!$A$1:$L$2336,2, FALSE)</f>
        <v>24.09</v>
      </c>
      <c r="D2253">
        <f>VLOOKUP(A2253,'Medical Examinations'!$A$1:$L$2336,3,FALSE)</f>
        <v>4.0999999999999996</v>
      </c>
      <c r="E2253" t="str">
        <f>VLOOKUP(A2253,'Medical Examinations'!$A$1:$L$2336,4,FALSE)</f>
        <v>No</v>
      </c>
      <c r="F2253" t="str">
        <f>VLOOKUP(A2253,'Medical Examinations'!$A$1:$L$2336,5,FALSE)</f>
        <v>yes</v>
      </c>
      <c r="G2253" t="str">
        <f>VLOOKUP(A2253,'Medical Examinations'!$A$1:$L$2336,6,FALSE)</f>
        <v>No</v>
      </c>
      <c r="H2253" s="25">
        <f>VLOOKUP(A2253,'Medical Examinations'!$A$1:$L$2336,7,FALSE)</f>
        <v>1</v>
      </c>
      <c r="I2253" t="str">
        <f>VLOOKUP(A2253,'Medical Examinations'!$A$1:$L$2336,8,FALSE)</f>
        <v>No</v>
      </c>
      <c r="J2253" t="str">
        <f>VLOOKUP(A2253,'Medical Examinations'!$A$1:$L$2336,11,FALSE)</f>
        <v>Normal Weight</v>
      </c>
      <c r="K2253" t="str">
        <f>VLOOKUP(A2253,'Medical Examinations'!$A$1:$L$2336,12,FALSE)</f>
        <v>Normal</v>
      </c>
      <c r="L2253" t="str">
        <f>VLOOKUP(A2253,'Hospitalisation Details'!$A$1:$M$2344,12,FALSE)</f>
        <v>28-07-2004</v>
      </c>
      <c r="M2253">
        <f>VLOOKUP(A2253,'Hospitalisation Details'!$A$1:$M$2344,6,FALSE)</f>
        <v>1285</v>
      </c>
      <c r="N2253" t="str">
        <f>VLOOKUP(A2253,'Hospitalisation Details'!$A$1:$M$2344,7,FALSE)</f>
        <v>tier - 2</v>
      </c>
      <c r="O2253" t="str">
        <f>VLOOKUP(A2253,'Hospitalisation Details'!$A$1:$M$2344,8,FALSE)</f>
        <v>tier - 3</v>
      </c>
      <c r="P2253" t="str">
        <f>VLOOKUP(A2253,'Hospitalisation Details'!$A$1:$M$2344,9,FALSE)</f>
        <v>R1013</v>
      </c>
      <c r="Q2253">
        <f>VLOOKUP(A2253,'Hospitalisation Details'!$A$1:$M$2344,13,FALSE)</f>
        <v>19</v>
      </c>
    </row>
    <row r="2254" spans="1:17" ht="15.5" x14ac:dyDescent="0.35">
      <c r="A2254" s="21" t="s">
        <v>105</v>
      </c>
      <c r="B2254" t="str">
        <f>VLOOKUP('Customer Names'!A2254,'Customer Names'!$A$2:$C$2336,3,FALSE)</f>
        <v xml:space="preserve">  Sonja</v>
      </c>
      <c r="C2254">
        <f>VLOOKUP(A2254,'Medical Examinations'!$A$1:$L$2336,2, FALSE)</f>
        <v>19.43</v>
      </c>
      <c r="D2254">
        <f>VLOOKUP(A2254,'Medical Examinations'!$A$1:$L$2336,3,FALSE)</f>
        <v>5.85</v>
      </c>
      <c r="E2254" t="str">
        <f>VLOOKUP(A2254,'Medical Examinations'!$A$1:$L$2336,4,FALSE)</f>
        <v>No</v>
      </c>
      <c r="F2254" t="str">
        <f>VLOOKUP(A2254,'Medical Examinations'!$A$1:$L$2336,5,FALSE)</f>
        <v>yes</v>
      </c>
      <c r="G2254" t="str">
        <f>VLOOKUP(A2254,'Medical Examinations'!$A$1:$L$2336,6,FALSE)</f>
        <v>No</v>
      </c>
      <c r="H2254" s="25">
        <f>VLOOKUP(A2254,'Medical Examinations'!$A$1:$L$2336,7,FALSE)</f>
        <v>1</v>
      </c>
      <c r="I2254" t="str">
        <f>VLOOKUP(A2254,'Medical Examinations'!$A$1:$L$2336,8,FALSE)</f>
        <v>No</v>
      </c>
      <c r="J2254" t="str">
        <f>VLOOKUP(A2254,'Medical Examinations'!$A$1:$L$2336,11,FALSE)</f>
        <v>Normal Weight</v>
      </c>
      <c r="K2254" t="str">
        <f>VLOOKUP(A2254,'Medical Examinations'!$A$1:$L$2336,12,FALSE)</f>
        <v>Prediabetes</v>
      </c>
      <c r="L2254" t="str">
        <f>VLOOKUP(A2254,'Hospitalisation Details'!$A$1:$M$2344,12,FALSE)</f>
        <v>30-09-2004</v>
      </c>
      <c r="M2254">
        <f>VLOOKUP(A2254,'Hospitalisation Details'!$A$1:$M$2344,6,FALSE)</f>
        <v>1283</v>
      </c>
      <c r="N2254" t="str">
        <f>VLOOKUP(A2254,'Hospitalisation Details'!$A$1:$M$2344,7,FALSE)</f>
        <v>tier - 2</v>
      </c>
      <c r="O2254" t="str">
        <f>VLOOKUP(A2254,'Hospitalisation Details'!$A$1:$M$2344,8,FALSE)</f>
        <v>tier - 1</v>
      </c>
      <c r="P2254" t="str">
        <f>VLOOKUP(A2254,'Hospitalisation Details'!$A$1:$M$2344,9,FALSE)</f>
        <v>R1013</v>
      </c>
      <c r="Q2254">
        <f>VLOOKUP(A2254,'Hospitalisation Details'!$A$1:$M$2344,13,FALSE)</f>
        <v>18</v>
      </c>
    </row>
    <row r="2255" spans="1:17" ht="15.5" x14ac:dyDescent="0.35">
      <c r="A2255" s="21" t="s">
        <v>104</v>
      </c>
      <c r="B2255" t="str">
        <f>VLOOKUP('Customer Names'!A2255,'Customer Names'!$A$2:$C$2336,3,FALSE)</f>
        <v xml:space="preserve">  Alexandra</v>
      </c>
      <c r="C2255">
        <f>VLOOKUP(A2255,'Medical Examinations'!$A$1:$L$2336,2, FALSE)</f>
        <v>15.22</v>
      </c>
      <c r="D2255">
        <f>VLOOKUP(A2255,'Medical Examinations'!$A$1:$L$2336,3,FALSE)</f>
        <v>4.92</v>
      </c>
      <c r="E2255" t="str">
        <f>VLOOKUP(A2255,'Medical Examinations'!$A$1:$L$2336,4,FALSE)</f>
        <v>yes</v>
      </c>
      <c r="F2255" t="str">
        <f>VLOOKUP(A2255,'Medical Examinations'!$A$1:$L$2336,5,FALSE)</f>
        <v>No</v>
      </c>
      <c r="G2255" t="str">
        <f>VLOOKUP(A2255,'Medical Examinations'!$A$1:$L$2336,6,FALSE)</f>
        <v>Yes</v>
      </c>
      <c r="H2255" s="25">
        <f>VLOOKUP(A2255,'Medical Examinations'!$A$1:$L$2336,7,FALSE)</f>
        <v>1</v>
      </c>
      <c r="I2255" t="str">
        <f>VLOOKUP(A2255,'Medical Examinations'!$A$1:$L$2336,8,FALSE)</f>
        <v>No</v>
      </c>
      <c r="J2255" t="str">
        <f>VLOOKUP(A2255,'Medical Examinations'!$A$1:$L$2336,11,FALSE)</f>
        <v>Underweight</v>
      </c>
      <c r="K2255" t="str">
        <f>VLOOKUP(A2255,'Medical Examinations'!$A$1:$L$2336,12,FALSE)</f>
        <v>Normal</v>
      </c>
      <c r="L2255" t="str">
        <f>VLOOKUP(A2255,'Hospitalisation Details'!$A$1:$M$2344,12,FALSE)</f>
        <v>26-10-1997</v>
      </c>
      <c r="M2255">
        <f>VLOOKUP(A2255,'Hospitalisation Details'!$A$1:$M$2344,6,FALSE)</f>
        <v>1276</v>
      </c>
      <c r="N2255" t="str">
        <f>VLOOKUP(A2255,'Hospitalisation Details'!$A$1:$M$2344,7,FALSE)</f>
        <v>tier - 2</v>
      </c>
      <c r="O2255" t="str">
        <f>VLOOKUP(A2255,'Hospitalisation Details'!$A$1:$M$2344,8,FALSE)</f>
        <v>tier - 2</v>
      </c>
      <c r="P2255" t="str">
        <f>VLOOKUP(A2255,'Hospitalisation Details'!$A$1:$M$2344,9,FALSE)</f>
        <v>R1012</v>
      </c>
      <c r="Q2255">
        <f>VLOOKUP(A2255,'Hospitalisation Details'!$A$1:$M$2344,13,FALSE)</f>
        <v>25</v>
      </c>
    </row>
    <row r="2256" spans="1:17" ht="15.5" x14ac:dyDescent="0.35">
      <c r="A2256" s="21" t="s">
        <v>103</v>
      </c>
      <c r="B2256" t="str">
        <f>VLOOKUP('Customer Names'!A2256,'Customer Names'!$A$2:$C$2336,3,FALSE)</f>
        <v xml:space="preserve">  Martha L</v>
      </c>
      <c r="C2256">
        <f>VLOOKUP(A2256,'Medical Examinations'!$A$1:$L$2336,2, FALSE)</f>
        <v>20.72</v>
      </c>
      <c r="D2256">
        <f>VLOOKUP(A2256,'Medical Examinations'!$A$1:$L$2336,3,FALSE)</f>
        <v>9.4600000000000009</v>
      </c>
      <c r="E2256" t="str">
        <f>VLOOKUP(A2256,'Medical Examinations'!$A$1:$L$2336,4,FALSE)</f>
        <v>No</v>
      </c>
      <c r="F2256" t="str">
        <f>VLOOKUP(A2256,'Medical Examinations'!$A$1:$L$2336,5,FALSE)</f>
        <v>No</v>
      </c>
      <c r="G2256" t="str">
        <f>VLOOKUP(A2256,'Medical Examinations'!$A$1:$L$2336,6,FALSE)</f>
        <v>No</v>
      </c>
      <c r="H2256" s="25">
        <f>VLOOKUP(A2256,'Medical Examinations'!$A$1:$L$2336,7,FALSE)</f>
        <v>0</v>
      </c>
      <c r="I2256" t="str">
        <f>VLOOKUP(A2256,'Medical Examinations'!$A$1:$L$2336,8,FALSE)</f>
        <v>No</v>
      </c>
      <c r="J2256" t="str">
        <f>VLOOKUP(A2256,'Medical Examinations'!$A$1:$L$2336,11,FALSE)</f>
        <v>Normal Weight</v>
      </c>
      <c r="K2256" t="str">
        <f>VLOOKUP(A2256,'Medical Examinations'!$A$1:$L$2336,12,FALSE)</f>
        <v>Diabetes</v>
      </c>
      <c r="L2256" t="str">
        <f>VLOOKUP(A2256,'Hospitalisation Details'!$A$1:$M$2344,12,FALSE)</f>
        <v>04-12-2002</v>
      </c>
      <c r="M2256">
        <f>VLOOKUP(A2256,'Hospitalisation Details'!$A$1:$M$2344,6,FALSE)</f>
        <v>1267</v>
      </c>
      <c r="N2256" t="str">
        <f>VLOOKUP(A2256,'Hospitalisation Details'!$A$1:$M$2344,7,FALSE)</f>
        <v>tier - 2</v>
      </c>
      <c r="O2256" t="str">
        <f>VLOOKUP(A2256,'Hospitalisation Details'!$A$1:$M$2344,8,FALSE)</f>
        <v>tier - 1</v>
      </c>
      <c r="P2256" t="str">
        <f>VLOOKUP(A2256,'Hospitalisation Details'!$A$1:$M$2344,9,FALSE)</f>
        <v>R1013</v>
      </c>
      <c r="Q2256">
        <f>VLOOKUP(A2256,'Hospitalisation Details'!$A$1:$M$2344,13,FALSE)</f>
        <v>20</v>
      </c>
    </row>
    <row r="2257" spans="1:17" ht="15.5" x14ac:dyDescent="0.35">
      <c r="A2257" s="21" t="s">
        <v>102</v>
      </c>
      <c r="B2257" t="str">
        <f>VLOOKUP('Customer Names'!A2257,'Customer Names'!$A$2:$C$2336,3,FALSE)</f>
        <v xml:space="preserve">  Ryan C</v>
      </c>
      <c r="C2257">
        <f>VLOOKUP(A2257,'Medical Examinations'!$A$1:$L$2336,2, FALSE)</f>
        <v>35.4</v>
      </c>
      <c r="D2257">
        <f>VLOOKUP(A2257,'Medical Examinations'!$A$1:$L$2336,3,FALSE)</f>
        <v>5.94</v>
      </c>
      <c r="E2257" t="str">
        <f>VLOOKUP(A2257,'Medical Examinations'!$A$1:$L$2336,4,FALSE)</f>
        <v>No</v>
      </c>
      <c r="F2257" t="str">
        <f>VLOOKUP(A2257,'Medical Examinations'!$A$1:$L$2336,5,FALSE)</f>
        <v>No</v>
      </c>
      <c r="G2257" t="str">
        <f>VLOOKUP(A2257,'Medical Examinations'!$A$1:$L$2336,6,FALSE)</f>
        <v>Yes</v>
      </c>
      <c r="H2257" s="25">
        <f>VLOOKUP(A2257,'Medical Examinations'!$A$1:$L$2336,7,FALSE)</f>
        <v>1</v>
      </c>
      <c r="I2257" t="str">
        <f>VLOOKUP(A2257,'Medical Examinations'!$A$1:$L$2336,8,FALSE)</f>
        <v>No</v>
      </c>
      <c r="J2257" t="str">
        <f>VLOOKUP(A2257,'Medical Examinations'!$A$1:$L$2336,11,FALSE)</f>
        <v>Obesity</v>
      </c>
      <c r="K2257" t="str">
        <f>VLOOKUP(A2257,'Medical Examinations'!$A$1:$L$2336,12,FALSE)</f>
        <v>Prediabetes</v>
      </c>
      <c r="L2257" t="str">
        <f>VLOOKUP(A2257,'Hospitalisation Details'!$A$1:$M$2344,12,FALSE)</f>
        <v>21-11-2003</v>
      </c>
      <c r="M2257">
        <f>VLOOKUP(A2257,'Hospitalisation Details'!$A$1:$M$2344,6,FALSE)</f>
        <v>1263.25</v>
      </c>
      <c r="N2257" t="str">
        <f>VLOOKUP(A2257,'Hospitalisation Details'!$A$1:$M$2344,7,FALSE)</f>
        <v>tier - 2</v>
      </c>
      <c r="O2257" t="str">
        <f>VLOOKUP(A2257,'Hospitalisation Details'!$A$1:$M$2344,8,FALSE)</f>
        <v>tier - 3</v>
      </c>
      <c r="P2257" t="str">
        <f>VLOOKUP(A2257,'Hospitalisation Details'!$A$1:$M$2344,9,FALSE)</f>
        <v>R1011</v>
      </c>
      <c r="Q2257">
        <f>VLOOKUP(A2257,'Hospitalisation Details'!$A$1:$M$2344,13,FALSE)</f>
        <v>19</v>
      </c>
    </row>
    <row r="2258" spans="1:17" ht="15.5" x14ac:dyDescent="0.35">
      <c r="A2258" s="21" t="s">
        <v>101</v>
      </c>
      <c r="B2258" t="str">
        <f>VLOOKUP('Customer Names'!A2258,'Customer Names'!$A$2:$C$2336,3,FALSE)</f>
        <v xml:space="preserve">  Cliff</v>
      </c>
      <c r="C2258">
        <f>VLOOKUP(A2258,'Medical Examinations'!$A$1:$L$2336,2, FALSE)</f>
        <v>34.4</v>
      </c>
      <c r="D2258">
        <f>VLOOKUP(A2258,'Medical Examinations'!$A$1:$L$2336,3,FALSE)</f>
        <v>5.7</v>
      </c>
      <c r="E2258" t="str">
        <f>VLOOKUP(A2258,'Medical Examinations'!$A$1:$L$2336,4,FALSE)</f>
        <v>No</v>
      </c>
      <c r="F2258" t="str">
        <f>VLOOKUP(A2258,'Medical Examinations'!$A$1:$L$2336,5,FALSE)</f>
        <v>No</v>
      </c>
      <c r="G2258" t="str">
        <f>VLOOKUP(A2258,'Medical Examinations'!$A$1:$L$2336,6,FALSE)</f>
        <v>Yes</v>
      </c>
      <c r="H2258" s="25">
        <f>VLOOKUP(A2258,'Medical Examinations'!$A$1:$L$2336,7,FALSE)</f>
        <v>1</v>
      </c>
      <c r="I2258" t="str">
        <f>VLOOKUP(A2258,'Medical Examinations'!$A$1:$L$2336,8,FALSE)</f>
        <v>No</v>
      </c>
      <c r="J2258" t="str">
        <f>VLOOKUP(A2258,'Medical Examinations'!$A$1:$L$2336,11,FALSE)</f>
        <v>Obesity</v>
      </c>
      <c r="K2258" t="str">
        <f>VLOOKUP(A2258,'Medical Examinations'!$A$1:$L$2336,12,FALSE)</f>
        <v>Prediabetes</v>
      </c>
      <c r="L2258" t="str">
        <f>VLOOKUP(A2258,'Hospitalisation Details'!$A$1:$M$2344,12,FALSE)</f>
        <v>15-08-2003</v>
      </c>
      <c r="M2258">
        <f>VLOOKUP(A2258,'Hospitalisation Details'!$A$1:$M$2344,6,FALSE)</f>
        <v>1261.8599999999999</v>
      </c>
      <c r="N2258" t="str">
        <f>VLOOKUP(A2258,'Hospitalisation Details'!$A$1:$M$2344,7,FALSE)</f>
        <v>tier - 2</v>
      </c>
      <c r="O2258" t="str">
        <f>VLOOKUP(A2258,'Hospitalisation Details'!$A$1:$M$2344,8,FALSE)</f>
        <v>tier - 3</v>
      </c>
      <c r="P2258" t="str">
        <f>VLOOKUP(A2258,'Hospitalisation Details'!$A$1:$M$2344,9,FALSE)</f>
        <v>R1011</v>
      </c>
      <c r="Q2258">
        <f>VLOOKUP(A2258,'Hospitalisation Details'!$A$1:$M$2344,13,FALSE)</f>
        <v>19</v>
      </c>
    </row>
    <row r="2259" spans="1:17" ht="15.5" x14ac:dyDescent="0.35">
      <c r="A2259" s="21" t="s">
        <v>100</v>
      </c>
      <c r="B2259" t="str">
        <f>VLOOKUP('Customer Names'!A2259,'Customer Names'!$A$2:$C$2336,3,FALSE)</f>
        <v xml:space="preserve">  Blue</v>
      </c>
      <c r="C2259">
        <f>VLOOKUP(A2259,'Medical Examinations'!$A$1:$L$2336,2, FALSE)</f>
        <v>34.1</v>
      </c>
      <c r="D2259">
        <f>VLOOKUP(A2259,'Medical Examinations'!$A$1:$L$2336,3,FALSE)</f>
        <v>4.13</v>
      </c>
      <c r="E2259" t="str">
        <f>VLOOKUP(A2259,'Medical Examinations'!$A$1:$L$2336,4,FALSE)</f>
        <v>No</v>
      </c>
      <c r="F2259" t="str">
        <f>VLOOKUP(A2259,'Medical Examinations'!$A$1:$L$2336,5,FALSE)</f>
        <v>No</v>
      </c>
      <c r="G2259" t="str">
        <f>VLOOKUP(A2259,'Medical Examinations'!$A$1:$L$2336,6,FALSE)</f>
        <v>Yes</v>
      </c>
      <c r="H2259" s="25">
        <f>VLOOKUP(A2259,'Medical Examinations'!$A$1:$L$2336,7,FALSE)</f>
        <v>1</v>
      </c>
      <c r="I2259" t="str">
        <f>VLOOKUP(A2259,'Medical Examinations'!$A$1:$L$2336,8,FALSE)</f>
        <v>No</v>
      </c>
      <c r="J2259" t="str">
        <f>VLOOKUP(A2259,'Medical Examinations'!$A$1:$L$2336,11,FALSE)</f>
        <v>Obesity</v>
      </c>
      <c r="K2259" t="str">
        <f>VLOOKUP(A2259,'Medical Examinations'!$A$1:$L$2336,12,FALSE)</f>
        <v>Normal</v>
      </c>
      <c r="L2259" t="str">
        <f>VLOOKUP(A2259,'Hospitalisation Details'!$A$1:$M$2344,12,FALSE)</f>
        <v>30-10-2003</v>
      </c>
      <c r="M2259">
        <f>VLOOKUP(A2259,'Hospitalisation Details'!$A$1:$M$2344,6,FALSE)</f>
        <v>1261.44</v>
      </c>
      <c r="N2259" t="str">
        <f>VLOOKUP(A2259,'Hospitalisation Details'!$A$1:$M$2344,7,FALSE)</f>
        <v>tier - 2</v>
      </c>
      <c r="O2259" t="str">
        <f>VLOOKUP(A2259,'Hospitalisation Details'!$A$1:$M$2344,8,FALSE)</f>
        <v>tier - 3</v>
      </c>
      <c r="P2259" t="str">
        <f>VLOOKUP(A2259,'Hospitalisation Details'!$A$1:$M$2344,9,FALSE)</f>
        <v>R1011</v>
      </c>
      <c r="Q2259">
        <f>VLOOKUP(A2259,'Hospitalisation Details'!$A$1:$M$2344,13,FALSE)</f>
        <v>19</v>
      </c>
    </row>
    <row r="2260" spans="1:17" ht="15.5" x14ac:dyDescent="0.35">
      <c r="A2260" s="21" t="s">
        <v>99</v>
      </c>
      <c r="B2260" t="str">
        <f>VLOOKUP('Customer Names'!A2260,'Customer Names'!$A$2:$C$2336,3,FALSE)</f>
        <v xml:space="preserve">  Jeffrey M</v>
      </c>
      <c r="C2260">
        <f>VLOOKUP(A2260,'Medical Examinations'!$A$1:$L$2336,2, FALSE)</f>
        <v>30.4</v>
      </c>
      <c r="D2260">
        <f>VLOOKUP(A2260,'Medical Examinations'!$A$1:$L$2336,3,FALSE)</f>
        <v>4.7699999999999996</v>
      </c>
      <c r="E2260" t="str">
        <f>VLOOKUP(A2260,'Medical Examinations'!$A$1:$L$2336,4,FALSE)</f>
        <v>No</v>
      </c>
      <c r="F2260" t="str">
        <f>VLOOKUP(A2260,'Medical Examinations'!$A$1:$L$2336,5,FALSE)</f>
        <v>No</v>
      </c>
      <c r="G2260" t="str">
        <f>VLOOKUP(A2260,'Medical Examinations'!$A$1:$L$2336,6,FALSE)</f>
        <v>Yes</v>
      </c>
      <c r="H2260" s="25">
        <f>VLOOKUP(A2260,'Medical Examinations'!$A$1:$L$2336,7,FALSE)</f>
        <v>1</v>
      </c>
      <c r="I2260" t="str">
        <f>VLOOKUP(A2260,'Medical Examinations'!$A$1:$L$2336,8,FALSE)</f>
        <v>No</v>
      </c>
      <c r="J2260" t="str">
        <f>VLOOKUP(A2260,'Medical Examinations'!$A$1:$L$2336,11,FALSE)</f>
        <v>Obesity</v>
      </c>
      <c r="K2260" t="str">
        <f>VLOOKUP(A2260,'Medical Examinations'!$A$1:$L$2336,12,FALSE)</f>
        <v>Normal</v>
      </c>
      <c r="L2260" t="str">
        <f>VLOOKUP(A2260,'Hospitalisation Details'!$A$1:$M$2344,12,FALSE)</f>
        <v>13-10-2003</v>
      </c>
      <c r="M2260">
        <f>VLOOKUP(A2260,'Hospitalisation Details'!$A$1:$M$2344,6,FALSE)</f>
        <v>1256.3</v>
      </c>
      <c r="N2260" t="str">
        <f>VLOOKUP(A2260,'Hospitalisation Details'!$A$1:$M$2344,7,FALSE)</f>
        <v>tier - 2</v>
      </c>
      <c r="O2260" t="str">
        <f>VLOOKUP(A2260,'Hospitalisation Details'!$A$1:$M$2344,8,FALSE)</f>
        <v>tier - 3</v>
      </c>
      <c r="P2260" t="str">
        <f>VLOOKUP(A2260,'Hospitalisation Details'!$A$1:$M$2344,9,FALSE)</f>
        <v>R1011</v>
      </c>
      <c r="Q2260">
        <f>VLOOKUP(A2260,'Hospitalisation Details'!$A$1:$M$2344,13,FALSE)</f>
        <v>19</v>
      </c>
    </row>
    <row r="2261" spans="1:17" ht="15.5" x14ac:dyDescent="0.35">
      <c r="A2261" s="21" t="s">
        <v>98</v>
      </c>
      <c r="B2261" t="str">
        <f>VLOOKUP('Customer Names'!A2261,'Customer Names'!$A$2:$C$2336,3,FALSE)</f>
        <v xml:space="preserve">  Andrew</v>
      </c>
      <c r="C2261">
        <f>VLOOKUP(A2261,'Medical Examinations'!$A$1:$L$2336,2, FALSE)</f>
        <v>28.7</v>
      </c>
      <c r="D2261">
        <f>VLOOKUP(A2261,'Medical Examinations'!$A$1:$L$2336,3,FALSE)</f>
        <v>4.99</v>
      </c>
      <c r="E2261" t="str">
        <f>VLOOKUP(A2261,'Medical Examinations'!$A$1:$L$2336,4,FALSE)</f>
        <v>No</v>
      </c>
      <c r="F2261" t="str">
        <f>VLOOKUP(A2261,'Medical Examinations'!$A$1:$L$2336,5,FALSE)</f>
        <v>No</v>
      </c>
      <c r="G2261" t="str">
        <f>VLOOKUP(A2261,'Medical Examinations'!$A$1:$L$2336,6,FALSE)</f>
        <v>Yes</v>
      </c>
      <c r="H2261" s="25">
        <f>VLOOKUP(A2261,'Medical Examinations'!$A$1:$L$2336,7,FALSE)</f>
        <v>1</v>
      </c>
      <c r="I2261" t="str">
        <f>VLOOKUP(A2261,'Medical Examinations'!$A$1:$L$2336,8,FALSE)</f>
        <v>No</v>
      </c>
      <c r="J2261" t="str">
        <f>VLOOKUP(A2261,'Medical Examinations'!$A$1:$L$2336,11,FALSE)</f>
        <v>Over Weight</v>
      </c>
      <c r="K2261" t="str">
        <f>VLOOKUP(A2261,'Medical Examinations'!$A$1:$L$2336,12,FALSE)</f>
        <v>Normal</v>
      </c>
      <c r="L2261" t="str">
        <f>VLOOKUP(A2261,'Hospitalisation Details'!$A$1:$M$2344,12,FALSE)</f>
        <v>10-12-2003</v>
      </c>
      <c r="M2261">
        <f>VLOOKUP(A2261,'Hospitalisation Details'!$A$1:$M$2344,6,FALSE)</f>
        <v>1253.94</v>
      </c>
      <c r="N2261" t="str">
        <f>VLOOKUP(A2261,'Hospitalisation Details'!$A$1:$M$2344,7,FALSE)</f>
        <v>tier - 2</v>
      </c>
      <c r="O2261" t="str">
        <f>VLOOKUP(A2261,'Hospitalisation Details'!$A$1:$M$2344,8,FALSE)</f>
        <v>tier - 2</v>
      </c>
      <c r="P2261" t="str">
        <f>VLOOKUP(A2261,'Hospitalisation Details'!$A$1:$M$2344,9,FALSE)</f>
        <v>R1011</v>
      </c>
      <c r="Q2261">
        <f>VLOOKUP(A2261,'Hospitalisation Details'!$A$1:$M$2344,13,FALSE)</f>
        <v>19</v>
      </c>
    </row>
    <row r="2262" spans="1:17" ht="15.5" x14ac:dyDescent="0.35">
      <c r="A2262" s="21" t="s">
        <v>97</v>
      </c>
      <c r="B2262" t="str">
        <f>VLOOKUP('Customer Names'!A2262,'Customer Names'!$A$2:$C$2336,3,FALSE)</f>
        <v xml:space="preserve">  Julia</v>
      </c>
      <c r="C2262">
        <f>VLOOKUP(A2262,'Medical Examinations'!$A$1:$L$2336,2, FALSE)</f>
        <v>17.440000000000001</v>
      </c>
      <c r="D2262">
        <f>VLOOKUP(A2262,'Medical Examinations'!$A$1:$L$2336,3,FALSE)</f>
        <v>4.42</v>
      </c>
      <c r="E2262" t="str">
        <f>VLOOKUP(A2262,'Medical Examinations'!$A$1:$L$2336,4,FALSE)</f>
        <v>yes</v>
      </c>
      <c r="F2262" t="str">
        <f>VLOOKUP(A2262,'Medical Examinations'!$A$1:$L$2336,5,FALSE)</f>
        <v>No</v>
      </c>
      <c r="G2262" t="str">
        <f>VLOOKUP(A2262,'Medical Examinations'!$A$1:$L$2336,6,FALSE)</f>
        <v>Yes</v>
      </c>
      <c r="H2262" s="25">
        <f>VLOOKUP(A2262,'Medical Examinations'!$A$1:$L$2336,7,FALSE)</f>
        <v>1</v>
      </c>
      <c r="I2262" t="str">
        <f>VLOOKUP(A2262,'Medical Examinations'!$A$1:$L$2336,8,FALSE)</f>
        <v>No</v>
      </c>
      <c r="J2262" t="str">
        <f>VLOOKUP(A2262,'Medical Examinations'!$A$1:$L$2336,11,FALSE)</f>
        <v>Underweight</v>
      </c>
      <c r="K2262" t="str">
        <f>VLOOKUP(A2262,'Medical Examinations'!$A$1:$L$2336,12,FALSE)</f>
        <v>Normal</v>
      </c>
      <c r="L2262" t="str">
        <f>VLOOKUP(A2262,'Hospitalisation Details'!$A$1:$M$2344,12,FALSE)</f>
        <v>04-11-1997</v>
      </c>
      <c r="M2262">
        <f>VLOOKUP(A2262,'Hospitalisation Details'!$A$1:$M$2344,6,FALSE)</f>
        <v>1253</v>
      </c>
      <c r="N2262" t="str">
        <f>VLOOKUP(A2262,'Hospitalisation Details'!$A$1:$M$2344,7,FALSE)</f>
        <v>tier - 2</v>
      </c>
      <c r="O2262" t="str">
        <f>VLOOKUP(A2262,'Hospitalisation Details'!$A$1:$M$2344,8,FALSE)</f>
        <v>tier - 2</v>
      </c>
      <c r="P2262" t="str">
        <f>VLOOKUP(A2262,'Hospitalisation Details'!$A$1:$M$2344,9,FALSE)</f>
        <v>R1013</v>
      </c>
      <c r="Q2262">
        <f>VLOOKUP(A2262,'Hospitalisation Details'!$A$1:$M$2344,13,FALSE)</f>
        <v>25</v>
      </c>
    </row>
    <row r="2263" spans="1:17" ht="15.5" x14ac:dyDescent="0.35">
      <c r="A2263" s="21" t="s">
        <v>96</v>
      </c>
      <c r="B2263" t="str">
        <f>VLOOKUP('Customer Names'!A2263,'Customer Names'!$A$2:$C$2336,3,FALSE)</f>
        <v xml:space="preserve">  Daniel</v>
      </c>
      <c r="C2263">
        <f>VLOOKUP(A2263,'Medical Examinations'!$A$1:$L$2336,2, FALSE)</f>
        <v>27.6</v>
      </c>
      <c r="D2263">
        <f>VLOOKUP(A2263,'Medical Examinations'!$A$1:$L$2336,3,FALSE)</f>
        <v>4.01</v>
      </c>
      <c r="E2263" t="str">
        <f>VLOOKUP(A2263,'Medical Examinations'!$A$1:$L$2336,4,FALSE)</f>
        <v>No</v>
      </c>
      <c r="F2263" t="str">
        <f>VLOOKUP(A2263,'Medical Examinations'!$A$1:$L$2336,5,FALSE)</f>
        <v>No</v>
      </c>
      <c r="G2263" t="str">
        <f>VLOOKUP(A2263,'Medical Examinations'!$A$1:$L$2336,6,FALSE)</f>
        <v>Yes</v>
      </c>
      <c r="H2263" s="25">
        <f>VLOOKUP(A2263,'Medical Examinations'!$A$1:$L$2336,7,FALSE)</f>
        <v>1</v>
      </c>
      <c r="I2263" t="str">
        <f>VLOOKUP(A2263,'Medical Examinations'!$A$1:$L$2336,8,FALSE)</f>
        <v>No</v>
      </c>
      <c r="J2263" t="str">
        <f>VLOOKUP(A2263,'Medical Examinations'!$A$1:$L$2336,11,FALSE)</f>
        <v>Over Weight</v>
      </c>
      <c r="K2263" t="str">
        <f>VLOOKUP(A2263,'Medical Examinations'!$A$1:$L$2336,12,FALSE)</f>
        <v>Normal</v>
      </c>
      <c r="L2263" t="str">
        <f>VLOOKUP(A2263,'Hospitalisation Details'!$A$1:$M$2344,12,FALSE)</f>
        <v>15-09-2003</v>
      </c>
      <c r="M2263">
        <f>VLOOKUP(A2263,'Hospitalisation Details'!$A$1:$M$2344,6,FALSE)</f>
        <v>1252.4100000000001</v>
      </c>
      <c r="N2263" t="str">
        <f>VLOOKUP(A2263,'Hospitalisation Details'!$A$1:$M$2344,7,FALSE)</f>
        <v>tier - 2</v>
      </c>
      <c r="O2263" t="str">
        <f>VLOOKUP(A2263,'Hospitalisation Details'!$A$1:$M$2344,8,FALSE)</f>
        <v>tier - 3</v>
      </c>
      <c r="P2263" t="str">
        <f>VLOOKUP(A2263,'Hospitalisation Details'!$A$1:$M$2344,9,FALSE)</f>
        <v>R1011</v>
      </c>
      <c r="Q2263">
        <f>VLOOKUP(A2263,'Hospitalisation Details'!$A$1:$M$2344,13,FALSE)</f>
        <v>19</v>
      </c>
    </row>
    <row r="2264" spans="1:17" ht="15.5" x14ac:dyDescent="0.35">
      <c r="A2264" s="21" t="s">
        <v>95</v>
      </c>
      <c r="B2264" t="str">
        <f>VLOOKUP('Customer Names'!A2264,'Customer Names'!$A$2:$C$2336,3,FALSE)</f>
        <v xml:space="preserve">  Jaime</v>
      </c>
      <c r="C2264">
        <f>VLOOKUP(A2264,'Medical Examinations'!$A$1:$L$2336,2, FALSE)</f>
        <v>20.7</v>
      </c>
      <c r="D2264">
        <f>VLOOKUP(A2264,'Medical Examinations'!$A$1:$L$2336,3,FALSE)</f>
        <v>4.49</v>
      </c>
      <c r="E2264" t="str">
        <f>VLOOKUP(A2264,'Medical Examinations'!$A$1:$L$2336,4,FALSE)</f>
        <v>No</v>
      </c>
      <c r="F2264" t="str">
        <f>VLOOKUP(A2264,'Medical Examinations'!$A$1:$L$2336,5,FALSE)</f>
        <v>No</v>
      </c>
      <c r="G2264" t="str">
        <f>VLOOKUP(A2264,'Medical Examinations'!$A$1:$L$2336,6,FALSE)</f>
        <v>Yes</v>
      </c>
      <c r="H2264" s="25">
        <f>VLOOKUP(A2264,'Medical Examinations'!$A$1:$L$2336,7,FALSE)</f>
        <v>1</v>
      </c>
      <c r="I2264" t="str">
        <f>VLOOKUP(A2264,'Medical Examinations'!$A$1:$L$2336,8,FALSE)</f>
        <v>No</v>
      </c>
      <c r="J2264" t="str">
        <f>VLOOKUP(A2264,'Medical Examinations'!$A$1:$L$2336,11,FALSE)</f>
        <v>Normal Weight</v>
      </c>
      <c r="K2264" t="str">
        <f>VLOOKUP(A2264,'Medical Examinations'!$A$1:$L$2336,12,FALSE)</f>
        <v>Normal</v>
      </c>
      <c r="L2264" t="str">
        <f>VLOOKUP(A2264,'Hospitalisation Details'!$A$1:$M$2344,12,FALSE)</f>
        <v>08-09-2003</v>
      </c>
      <c r="M2264">
        <f>VLOOKUP(A2264,'Hospitalisation Details'!$A$1:$M$2344,6,FALSE)</f>
        <v>1242.82</v>
      </c>
      <c r="N2264" t="str">
        <f>VLOOKUP(A2264,'Hospitalisation Details'!$A$1:$M$2344,7,FALSE)</f>
        <v>tier - 2</v>
      </c>
      <c r="O2264" t="str">
        <f>VLOOKUP(A2264,'Hospitalisation Details'!$A$1:$M$2344,8,FALSE)</f>
        <v>tier - 1</v>
      </c>
      <c r="P2264" t="str">
        <f>VLOOKUP(A2264,'Hospitalisation Details'!$A$1:$M$2344,9,FALSE)</f>
        <v>R1011</v>
      </c>
      <c r="Q2264">
        <f>VLOOKUP(A2264,'Hospitalisation Details'!$A$1:$M$2344,13,FALSE)</f>
        <v>19</v>
      </c>
    </row>
    <row r="2265" spans="1:17" ht="15.5" x14ac:dyDescent="0.35">
      <c r="A2265" s="21" t="s">
        <v>94</v>
      </c>
      <c r="B2265" t="str">
        <f>VLOOKUP('Customer Names'!A2265,'Customer Names'!$A$2:$C$2336,3,FALSE)</f>
        <v xml:space="preserve">  Mohd Syahidan</v>
      </c>
      <c r="C2265">
        <f>VLOOKUP(A2265,'Medical Examinations'!$A$1:$L$2336,2, FALSE)</f>
        <v>20.3</v>
      </c>
      <c r="D2265">
        <f>VLOOKUP(A2265,'Medical Examinations'!$A$1:$L$2336,3,FALSE)</f>
        <v>6.37</v>
      </c>
      <c r="E2265" t="str">
        <f>VLOOKUP(A2265,'Medical Examinations'!$A$1:$L$2336,4,FALSE)</f>
        <v>No</v>
      </c>
      <c r="F2265" t="str">
        <f>VLOOKUP(A2265,'Medical Examinations'!$A$1:$L$2336,5,FALSE)</f>
        <v>No</v>
      </c>
      <c r="G2265" t="str">
        <f>VLOOKUP(A2265,'Medical Examinations'!$A$1:$L$2336,6,FALSE)</f>
        <v>Yes</v>
      </c>
      <c r="H2265" s="25">
        <f>VLOOKUP(A2265,'Medical Examinations'!$A$1:$L$2336,7,FALSE)</f>
        <v>1</v>
      </c>
      <c r="I2265" t="str">
        <f>VLOOKUP(A2265,'Medical Examinations'!$A$1:$L$2336,8,FALSE)</f>
        <v>No</v>
      </c>
      <c r="J2265" t="str">
        <f>VLOOKUP(A2265,'Medical Examinations'!$A$1:$L$2336,11,FALSE)</f>
        <v>Normal Weight</v>
      </c>
      <c r="K2265" t="str">
        <f>VLOOKUP(A2265,'Medical Examinations'!$A$1:$L$2336,12,FALSE)</f>
        <v>Prediabetes</v>
      </c>
      <c r="L2265" t="str">
        <f>VLOOKUP(A2265,'Hospitalisation Details'!$A$1:$M$2344,12,FALSE)</f>
        <v>15-09-2003</v>
      </c>
      <c r="M2265">
        <f>VLOOKUP(A2265,'Hospitalisation Details'!$A$1:$M$2344,6,FALSE)</f>
        <v>1242.26</v>
      </c>
      <c r="N2265" t="str">
        <f>VLOOKUP(A2265,'Hospitalisation Details'!$A$1:$M$2344,7,FALSE)</f>
        <v>tier - 2</v>
      </c>
      <c r="O2265" t="str">
        <f>VLOOKUP(A2265,'Hospitalisation Details'!$A$1:$M$2344,8,FALSE)</f>
        <v>tier - 1</v>
      </c>
      <c r="P2265" t="str">
        <f>VLOOKUP(A2265,'Hospitalisation Details'!$A$1:$M$2344,9,FALSE)</f>
        <v>R1011</v>
      </c>
      <c r="Q2265">
        <f>VLOOKUP(A2265,'Hospitalisation Details'!$A$1:$M$2344,13,FALSE)</f>
        <v>19</v>
      </c>
    </row>
    <row r="2266" spans="1:17" ht="15.5" x14ac:dyDescent="0.35">
      <c r="A2266" s="21" t="s">
        <v>93</v>
      </c>
      <c r="B2266" t="str">
        <f>VLOOKUP('Customer Names'!A2266,'Customer Names'!$A$2:$C$2336,3,FALSE)</f>
        <v xml:space="preserve">  Matthew</v>
      </c>
      <c r="C2266">
        <f>VLOOKUP(A2266,'Medical Examinations'!$A$1:$L$2336,2, FALSE)</f>
        <v>19.8</v>
      </c>
      <c r="D2266">
        <f>VLOOKUP(A2266,'Medical Examinations'!$A$1:$L$2336,3,FALSE)</f>
        <v>5.12</v>
      </c>
      <c r="E2266" t="str">
        <f>VLOOKUP(A2266,'Medical Examinations'!$A$1:$L$2336,4,FALSE)</f>
        <v>No</v>
      </c>
      <c r="F2266" t="str">
        <f>VLOOKUP(A2266,'Medical Examinations'!$A$1:$L$2336,5,FALSE)</f>
        <v>No</v>
      </c>
      <c r="G2266" t="str">
        <f>VLOOKUP(A2266,'Medical Examinations'!$A$1:$L$2336,6,FALSE)</f>
        <v>Yes</v>
      </c>
      <c r="H2266" s="25">
        <f>VLOOKUP(A2266,'Medical Examinations'!$A$1:$L$2336,7,FALSE)</f>
        <v>1</v>
      </c>
      <c r="I2266" t="str">
        <f>VLOOKUP(A2266,'Medical Examinations'!$A$1:$L$2336,8,FALSE)</f>
        <v>No</v>
      </c>
      <c r="J2266" t="str">
        <f>VLOOKUP(A2266,'Medical Examinations'!$A$1:$L$2336,11,FALSE)</f>
        <v>Normal Weight</v>
      </c>
      <c r="K2266" t="str">
        <f>VLOOKUP(A2266,'Medical Examinations'!$A$1:$L$2336,12,FALSE)</f>
        <v>Normal</v>
      </c>
      <c r="L2266" t="str">
        <f>VLOOKUP(A2266,'Hospitalisation Details'!$A$1:$M$2344,12,FALSE)</f>
        <v>02-08-2003</v>
      </c>
      <c r="M2266">
        <f>VLOOKUP(A2266,'Hospitalisation Details'!$A$1:$M$2344,6,FALSE)</f>
        <v>1241.57</v>
      </c>
      <c r="N2266" t="str">
        <f>VLOOKUP(A2266,'Hospitalisation Details'!$A$1:$M$2344,7,FALSE)</f>
        <v>tier - 2</v>
      </c>
      <c r="O2266" t="str">
        <f>VLOOKUP(A2266,'Hospitalisation Details'!$A$1:$M$2344,8,FALSE)</f>
        <v>tier - 2</v>
      </c>
      <c r="P2266" t="str">
        <f>VLOOKUP(A2266,'Hospitalisation Details'!$A$1:$M$2344,9,FALSE)</f>
        <v>R1011</v>
      </c>
      <c r="Q2266">
        <f>VLOOKUP(A2266,'Hospitalisation Details'!$A$1:$M$2344,13,FALSE)</f>
        <v>20</v>
      </c>
    </row>
    <row r="2267" spans="1:17" ht="15.5" x14ac:dyDescent="0.35">
      <c r="A2267" s="21" t="s">
        <v>92</v>
      </c>
      <c r="B2267" t="str">
        <f>VLOOKUP('Customer Names'!A2267,'Customer Names'!$A$2:$C$2336,3,FALSE)</f>
        <v xml:space="preserve">  Elizabeth S</v>
      </c>
      <c r="C2267">
        <f>VLOOKUP(A2267,'Medical Examinations'!$A$1:$L$2336,2, FALSE)</f>
        <v>21.87</v>
      </c>
      <c r="D2267">
        <f>VLOOKUP(A2267,'Medical Examinations'!$A$1:$L$2336,3,FALSE)</f>
        <v>8.59</v>
      </c>
      <c r="E2267" t="str">
        <f>VLOOKUP(A2267,'Medical Examinations'!$A$1:$L$2336,4,FALSE)</f>
        <v>No</v>
      </c>
      <c r="F2267" t="str">
        <f>VLOOKUP(A2267,'Medical Examinations'!$A$1:$L$2336,5,FALSE)</f>
        <v>No</v>
      </c>
      <c r="G2267" t="str">
        <f>VLOOKUP(A2267,'Medical Examinations'!$A$1:$L$2336,6,FALSE)</f>
        <v>No</v>
      </c>
      <c r="H2267" s="25">
        <f>VLOOKUP(A2267,'Medical Examinations'!$A$1:$L$2336,7,FALSE)</f>
        <v>0</v>
      </c>
      <c r="I2267" t="str">
        <f>VLOOKUP(A2267,'Medical Examinations'!$A$1:$L$2336,8,FALSE)</f>
        <v>No</v>
      </c>
      <c r="J2267" t="str">
        <f>VLOOKUP(A2267,'Medical Examinations'!$A$1:$L$2336,11,FALSE)</f>
        <v>Normal Weight</v>
      </c>
      <c r="K2267" t="str">
        <f>VLOOKUP(A2267,'Medical Examinations'!$A$1:$L$2336,12,FALSE)</f>
        <v>Diabetes</v>
      </c>
      <c r="L2267" t="str">
        <f>VLOOKUP(A2267,'Hospitalisation Details'!$A$1:$M$2344,12,FALSE)</f>
        <v>01-07-2002</v>
      </c>
      <c r="M2267">
        <f>VLOOKUP(A2267,'Hospitalisation Details'!$A$1:$M$2344,6,FALSE)</f>
        <v>1241</v>
      </c>
      <c r="N2267" t="str">
        <f>VLOOKUP(A2267,'Hospitalisation Details'!$A$1:$M$2344,7,FALSE)</f>
        <v>tier - 2</v>
      </c>
      <c r="O2267" t="str">
        <f>VLOOKUP(A2267,'Hospitalisation Details'!$A$1:$M$2344,8,FALSE)</f>
        <v>tier - 2</v>
      </c>
      <c r="P2267" t="str">
        <f>VLOOKUP(A2267,'Hospitalisation Details'!$A$1:$M$2344,9,FALSE)</f>
        <v>R1013</v>
      </c>
      <c r="Q2267">
        <f>VLOOKUP(A2267,'Hospitalisation Details'!$A$1:$M$2344,13,FALSE)</f>
        <v>21</v>
      </c>
    </row>
    <row r="2268" spans="1:17" ht="15.5" x14ac:dyDescent="0.35">
      <c r="A2268" s="21" t="s">
        <v>91</v>
      </c>
      <c r="B2268" t="str">
        <f>VLOOKUP('Customer Names'!A2268,'Customer Names'!$A$2:$C$2336,3,FALSE)</f>
        <v xml:space="preserve">  Katie</v>
      </c>
      <c r="C2268">
        <f>VLOOKUP(A2268,'Medical Examinations'!$A$1:$L$2336,2, FALSE)</f>
        <v>16.600000000000001</v>
      </c>
      <c r="D2268">
        <f>VLOOKUP(A2268,'Medical Examinations'!$A$1:$L$2336,3,FALSE)</f>
        <v>5.87</v>
      </c>
      <c r="E2268" t="str">
        <f>VLOOKUP(A2268,'Medical Examinations'!$A$1:$L$2336,4,FALSE)</f>
        <v>No</v>
      </c>
      <c r="F2268" t="str">
        <f>VLOOKUP(A2268,'Medical Examinations'!$A$1:$L$2336,5,FALSE)</f>
        <v>No</v>
      </c>
      <c r="G2268" t="str">
        <f>VLOOKUP(A2268,'Medical Examinations'!$A$1:$L$2336,6,FALSE)</f>
        <v>No</v>
      </c>
      <c r="H2268" s="25">
        <f>VLOOKUP(A2268,'Medical Examinations'!$A$1:$L$2336,7,FALSE)</f>
        <v>1</v>
      </c>
      <c r="I2268" t="str">
        <f>VLOOKUP(A2268,'Medical Examinations'!$A$1:$L$2336,8,FALSE)</f>
        <v>No</v>
      </c>
      <c r="J2268" t="str">
        <f>VLOOKUP(A2268,'Medical Examinations'!$A$1:$L$2336,11,FALSE)</f>
        <v>Underweight</v>
      </c>
      <c r="K2268" t="str">
        <f>VLOOKUP(A2268,'Medical Examinations'!$A$1:$L$2336,12,FALSE)</f>
        <v>Prediabetes</v>
      </c>
      <c r="L2268" t="str">
        <f>VLOOKUP(A2268,'Hospitalisation Details'!$A$1:$M$2344,12,FALSE)</f>
        <v>11-10-1998</v>
      </c>
      <c r="M2268">
        <f>VLOOKUP(A2268,'Hospitalisation Details'!$A$1:$M$2344,6,FALSE)</f>
        <v>1240</v>
      </c>
      <c r="N2268" t="str">
        <f>VLOOKUP(A2268,'Hospitalisation Details'!$A$1:$M$2344,7,FALSE)</f>
        <v>tier - 2</v>
      </c>
      <c r="O2268" t="str">
        <f>VLOOKUP(A2268,'Hospitalisation Details'!$A$1:$M$2344,8,FALSE)</f>
        <v>tier - 1</v>
      </c>
      <c r="P2268" t="str">
        <f>VLOOKUP(A2268,'Hospitalisation Details'!$A$1:$M$2344,9,FALSE)</f>
        <v>R1012</v>
      </c>
      <c r="Q2268">
        <f>VLOOKUP(A2268,'Hospitalisation Details'!$A$1:$M$2344,13,FALSE)</f>
        <v>24</v>
      </c>
    </row>
    <row r="2269" spans="1:17" ht="15.5" x14ac:dyDescent="0.35">
      <c r="A2269" s="21" t="s">
        <v>90</v>
      </c>
      <c r="B2269" t="str">
        <f>VLOOKUP('Customer Names'!A2269,'Customer Names'!$A$2:$C$2336,3,FALSE)</f>
        <v xml:space="preserve">  Christi A</v>
      </c>
      <c r="C2269">
        <f>VLOOKUP(A2269,'Medical Examinations'!$A$1:$L$2336,2, FALSE)</f>
        <v>21.98</v>
      </c>
      <c r="D2269">
        <f>VLOOKUP(A2269,'Medical Examinations'!$A$1:$L$2336,3,FALSE)</f>
        <v>7.03</v>
      </c>
      <c r="E2269" t="str">
        <f>VLOOKUP(A2269,'Medical Examinations'!$A$1:$L$2336,4,FALSE)</f>
        <v>No</v>
      </c>
      <c r="F2269" t="str">
        <f>VLOOKUP(A2269,'Medical Examinations'!$A$1:$L$2336,5,FALSE)</f>
        <v>No</v>
      </c>
      <c r="G2269" t="str">
        <f>VLOOKUP(A2269,'Medical Examinations'!$A$1:$L$2336,6,FALSE)</f>
        <v>No</v>
      </c>
      <c r="H2269" s="25">
        <f>VLOOKUP(A2269,'Medical Examinations'!$A$1:$L$2336,7,FALSE)</f>
        <v>0</v>
      </c>
      <c r="I2269" t="str">
        <f>VLOOKUP(A2269,'Medical Examinations'!$A$1:$L$2336,8,FALSE)</f>
        <v>No</v>
      </c>
      <c r="J2269" t="str">
        <f>VLOOKUP(A2269,'Medical Examinations'!$A$1:$L$2336,11,FALSE)</f>
        <v>Normal Weight</v>
      </c>
      <c r="K2269" t="str">
        <f>VLOOKUP(A2269,'Medical Examinations'!$A$1:$L$2336,12,FALSE)</f>
        <v>Diabetes</v>
      </c>
      <c r="L2269" t="str">
        <f>VLOOKUP(A2269,'Hospitalisation Details'!$A$1:$M$2344,12,FALSE)</f>
        <v>12-12-2002</v>
      </c>
      <c r="M2269">
        <f>VLOOKUP(A2269,'Hospitalisation Details'!$A$1:$M$2344,6,FALSE)</f>
        <v>1237</v>
      </c>
      <c r="N2269" t="str">
        <f>VLOOKUP(A2269,'Hospitalisation Details'!$A$1:$M$2344,7,FALSE)</f>
        <v>tier - 2</v>
      </c>
      <c r="O2269" t="str">
        <f>VLOOKUP(A2269,'Hospitalisation Details'!$A$1:$M$2344,8,FALSE)</f>
        <v>tier - 2</v>
      </c>
      <c r="P2269" t="str">
        <f>VLOOKUP(A2269,'Hospitalisation Details'!$A$1:$M$2344,9,FALSE)</f>
        <v>R1013</v>
      </c>
      <c r="Q2269">
        <f>VLOOKUP(A2269,'Hospitalisation Details'!$A$1:$M$2344,13,FALSE)</f>
        <v>20</v>
      </c>
    </row>
    <row r="2270" spans="1:17" ht="15.5" x14ac:dyDescent="0.35">
      <c r="A2270" s="21" t="s">
        <v>89</v>
      </c>
      <c r="B2270" t="str">
        <f>VLOOKUP('Customer Names'!A2270,'Customer Names'!$A$2:$C$2336,3,FALSE)</f>
        <v xml:space="preserve">  Sandra K</v>
      </c>
      <c r="C2270">
        <f>VLOOKUP(A2270,'Medical Examinations'!$A$1:$L$2336,2, FALSE)</f>
        <v>19.7</v>
      </c>
      <c r="D2270">
        <f>VLOOKUP(A2270,'Medical Examinations'!$A$1:$L$2336,3,FALSE)</f>
        <v>5.51</v>
      </c>
      <c r="E2270" t="str">
        <f>VLOOKUP(A2270,'Medical Examinations'!$A$1:$L$2336,4,FALSE)</f>
        <v>No</v>
      </c>
      <c r="F2270" t="str">
        <f>VLOOKUP(A2270,'Medical Examinations'!$A$1:$L$2336,5,FALSE)</f>
        <v>No</v>
      </c>
      <c r="G2270" t="str">
        <f>VLOOKUP(A2270,'Medical Examinations'!$A$1:$L$2336,6,FALSE)</f>
        <v>No</v>
      </c>
      <c r="H2270" s="25">
        <f>VLOOKUP(A2270,'Medical Examinations'!$A$1:$L$2336,7,FALSE)</f>
        <v>1</v>
      </c>
      <c r="I2270" t="str">
        <f>VLOOKUP(A2270,'Medical Examinations'!$A$1:$L$2336,8,FALSE)</f>
        <v>No</v>
      </c>
      <c r="J2270" t="str">
        <f>VLOOKUP(A2270,'Medical Examinations'!$A$1:$L$2336,11,FALSE)</f>
        <v>Normal Weight</v>
      </c>
      <c r="K2270" t="str">
        <f>VLOOKUP(A2270,'Medical Examinations'!$A$1:$L$2336,12,FALSE)</f>
        <v>Normal</v>
      </c>
      <c r="L2270" t="str">
        <f>VLOOKUP(A2270,'Hospitalisation Details'!$A$1:$M$2344,12,FALSE)</f>
        <v>13-07-1998</v>
      </c>
      <c r="M2270">
        <f>VLOOKUP(A2270,'Hospitalisation Details'!$A$1:$M$2344,6,FALSE)</f>
        <v>1234</v>
      </c>
      <c r="N2270" t="str">
        <f>VLOOKUP(A2270,'Hospitalisation Details'!$A$1:$M$2344,7,FALSE)</f>
        <v>tier - 2</v>
      </c>
      <c r="O2270" t="str">
        <f>VLOOKUP(A2270,'Hospitalisation Details'!$A$1:$M$2344,8,FALSE)</f>
        <v>tier - 1</v>
      </c>
      <c r="P2270" t="str">
        <f>VLOOKUP(A2270,'Hospitalisation Details'!$A$1:$M$2344,9,FALSE)</f>
        <v>R1013</v>
      </c>
      <c r="Q2270">
        <f>VLOOKUP(A2270,'Hospitalisation Details'!$A$1:$M$2344,13,FALSE)</f>
        <v>25</v>
      </c>
    </row>
    <row r="2271" spans="1:17" ht="15.5" x14ac:dyDescent="0.35">
      <c r="A2271" s="21" t="s">
        <v>88</v>
      </c>
      <c r="B2271" t="str">
        <f>VLOOKUP('Customer Names'!A2271,'Customer Names'!$A$2:$C$2336,3,FALSE)</f>
        <v xml:space="preserve">  Katharine</v>
      </c>
      <c r="C2271">
        <f>VLOOKUP(A2271,'Medical Examinations'!$A$1:$L$2336,2, FALSE)</f>
        <v>19.21</v>
      </c>
      <c r="D2271">
        <f>VLOOKUP(A2271,'Medical Examinations'!$A$1:$L$2336,3,FALSE)</f>
        <v>4.76</v>
      </c>
      <c r="E2271" t="str">
        <f>VLOOKUP(A2271,'Medical Examinations'!$A$1:$L$2336,4,FALSE)</f>
        <v>No</v>
      </c>
      <c r="F2271" t="str">
        <f>VLOOKUP(A2271,'Medical Examinations'!$A$1:$L$2336,5,FALSE)</f>
        <v>yes</v>
      </c>
      <c r="G2271" t="str">
        <f>VLOOKUP(A2271,'Medical Examinations'!$A$1:$L$2336,6,FALSE)</f>
        <v>No</v>
      </c>
      <c r="H2271" s="25">
        <f>VLOOKUP(A2271,'Medical Examinations'!$A$1:$L$2336,7,FALSE)</f>
        <v>1</v>
      </c>
      <c r="I2271" t="str">
        <f>VLOOKUP(A2271,'Medical Examinations'!$A$1:$L$2336,8,FALSE)</f>
        <v>No</v>
      </c>
      <c r="J2271" t="str">
        <f>VLOOKUP(A2271,'Medical Examinations'!$A$1:$L$2336,11,FALSE)</f>
        <v>Normal Weight</v>
      </c>
      <c r="K2271" t="str">
        <f>VLOOKUP(A2271,'Medical Examinations'!$A$1:$L$2336,12,FALSE)</f>
        <v>Normal</v>
      </c>
      <c r="L2271" t="str">
        <f>VLOOKUP(A2271,'Hospitalisation Details'!$A$1:$M$2344,12,FALSE)</f>
        <v>16-10-2004</v>
      </c>
      <c r="M2271">
        <f>VLOOKUP(A2271,'Hospitalisation Details'!$A$1:$M$2344,6,FALSE)</f>
        <v>1228</v>
      </c>
      <c r="N2271" t="str">
        <f>VLOOKUP(A2271,'Hospitalisation Details'!$A$1:$M$2344,7,FALSE)</f>
        <v>tier - 2</v>
      </c>
      <c r="O2271" t="str">
        <f>VLOOKUP(A2271,'Hospitalisation Details'!$A$1:$M$2344,8,FALSE)</f>
        <v>tier - 1</v>
      </c>
      <c r="P2271" t="str">
        <f>VLOOKUP(A2271,'Hospitalisation Details'!$A$1:$M$2344,9,FALSE)</f>
        <v>R1012</v>
      </c>
      <c r="Q2271">
        <f>VLOOKUP(A2271,'Hospitalisation Details'!$A$1:$M$2344,13,FALSE)</f>
        <v>18</v>
      </c>
    </row>
    <row r="2272" spans="1:17" ht="15.5" x14ac:dyDescent="0.35">
      <c r="A2272" s="21" t="s">
        <v>87</v>
      </c>
      <c r="B2272" t="str">
        <f>VLOOKUP('Customer Names'!A2272,'Customer Names'!$A$2:$C$2336,3,FALSE)</f>
        <v xml:space="preserve">  Jerome</v>
      </c>
      <c r="C2272">
        <f>VLOOKUP(A2272,'Medical Examinations'!$A$1:$L$2336,2, FALSE)</f>
        <v>19.3</v>
      </c>
      <c r="D2272">
        <f>VLOOKUP(A2272,'Medical Examinations'!$A$1:$L$2336,3,FALSE)</f>
        <v>4.7</v>
      </c>
      <c r="E2272" t="str">
        <f>VLOOKUP(A2272,'Medical Examinations'!$A$1:$L$2336,4,FALSE)</f>
        <v>No</v>
      </c>
      <c r="F2272" t="str">
        <f>VLOOKUP(A2272,'Medical Examinations'!$A$1:$L$2336,5,FALSE)</f>
        <v>yes</v>
      </c>
      <c r="G2272" t="str">
        <f>VLOOKUP(A2272,'Medical Examinations'!$A$1:$L$2336,6,FALSE)</f>
        <v>No</v>
      </c>
      <c r="H2272" s="25">
        <f>VLOOKUP(A2272,'Medical Examinations'!$A$1:$L$2336,7,FALSE)</f>
        <v>1</v>
      </c>
      <c r="I2272" t="str">
        <f>VLOOKUP(A2272,'Medical Examinations'!$A$1:$L$2336,8,FALSE)</f>
        <v>No</v>
      </c>
      <c r="J2272" t="str">
        <f>VLOOKUP(A2272,'Medical Examinations'!$A$1:$L$2336,11,FALSE)</f>
        <v>Normal Weight</v>
      </c>
      <c r="K2272" t="str">
        <f>VLOOKUP(A2272,'Medical Examinations'!$A$1:$L$2336,12,FALSE)</f>
        <v>Normal</v>
      </c>
      <c r="L2272" t="str">
        <f>VLOOKUP(A2272,'Hospitalisation Details'!$A$1:$M$2344,12,FALSE)</f>
        <v>09-07-2004</v>
      </c>
      <c r="M2272">
        <f>VLOOKUP(A2272,'Hospitalisation Details'!$A$1:$M$2344,6,FALSE)</f>
        <v>1224</v>
      </c>
      <c r="N2272" t="str">
        <f>VLOOKUP(A2272,'Hospitalisation Details'!$A$1:$M$2344,7,FALSE)</f>
        <v>tier - 2</v>
      </c>
      <c r="O2272" t="str">
        <f>VLOOKUP(A2272,'Hospitalisation Details'!$A$1:$M$2344,8,FALSE)</f>
        <v>tier - 1</v>
      </c>
      <c r="P2272" t="str">
        <f>VLOOKUP(A2272,'Hospitalisation Details'!$A$1:$M$2344,9,FALSE)</f>
        <v>R1013</v>
      </c>
      <c r="Q2272">
        <f>VLOOKUP(A2272,'Hospitalisation Details'!$A$1:$M$2344,13,FALSE)</f>
        <v>19</v>
      </c>
    </row>
    <row r="2273" spans="1:17" ht="15.5" x14ac:dyDescent="0.35">
      <c r="A2273" s="21" t="s">
        <v>86</v>
      </c>
      <c r="B2273" t="str">
        <f>VLOOKUP('Customer Names'!A2273,'Customer Names'!$A$2:$C$2336,3,FALSE)</f>
        <v xml:space="preserve">  Julia R</v>
      </c>
      <c r="C2273">
        <f>VLOOKUP(A2273,'Medical Examinations'!$A$1:$L$2336,2, FALSE)</f>
        <v>16.22</v>
      </c>
      <c r="D2273">
        <f>VLOOKUP(A2273,'Medical Examinations'!$A$1:$L$2336,3,FALSE)</f>
        <v>6.21</v>
      </c>
      <c r="E2273" t="str">
        <f>VLOOKUP(A2273,'Medical Examinations'!$A$1:$L$2336,4,FALSE)</f>
        <v>yes</v>
      </c>
      <c r="F2273" t="str">
        <f>VLOOKUP(A2273,'Medical Examinations'!$A$1:$L$2336,5,FALSE)</f>
        <v>No</v>
      </c>
      <c r="G2273" t="str">
        <f>VLOOKUP(A2273,'Medical Examinations'!$A$1:$L$2336,6,FALSE)</f>
        <v>No</v>
      </c>
      <c r="H2273" s="25">
        <f>VLOOKUP(A2273,'Medical Examinations'!$A$1:$L$2336,7,FALSE)</f>
        <v>0</v>
      </c>
      <c r="I2273" t="str">
        <f>VLOOKUP(A2273,'Medical Examinations'!$A$1:$L$2336,8,FALSE)</f>
        <v>No</v>
      </c>
      <c r="J2273" t="str">
        <f>VLOOKUP(A2273,'Medical Examinations'!$A$1:$L$2336,11,FALSE)</f>
        <v>Underweight</v>
      </c>
      <c r="K2273" t="str">
        <f>VLOOKUP(A2273,'Medical Examinations'!$A$1:$L$2336,12,FALSE)</f>
        <v>Prediabetes</v>
      </c>
      <c r="L2273" t="str">
        <f>VLOOKUP(A2273,'Hospitalisation Details'!$A$1:$M$2344,12,FALSE)</f>
        <v>04-11-1996</v>
      </c>
      <c r="M2273">
        <f>VLOOKUP(A2273,'Hospitalisation Details'!$A$1:$M$2344,6,FALSE)</f>
        <v>1220</v>
      </c>
      <c r="N2273" t="str">
        <f>VLOOKUP(A2273,'Hospitalisation Details'!$A$1:$M$2344,7,FALSE)</f>
        <v>tier - 2</v>
      </c>
      <c r="O2273" t="str">
        <f>VLOOKUP(A2273,'Hospitalisation Details'!$A$1:$M$2344,8,FALSE)</f>
        <v>tier - 3</v>
      </c>
      <c r="P2273" t="str">
        <f>VLOOKUP(A2273,'Hospitalisation Details'!$A$1:$M$2344,9,FALSE)</f>
        <v>R1012</v>
      </c>
      <c r="Q2273">
        <f>VLOOKUP(A2273,'Hospitalisation Details'!$A$1:$M$2344,13,FALSE)</f>
        <v>26</v>
      </c>
    </row>
    <row r="2274" spans="1:17" ht="15.5" x14ac:dyDescent="0.35">
      <c r="A2274" s="21" t="s">
        <v>85</v>
      </c>
      <c r="B2274" t="str">
        <f>VLOOKUP('Customer Names'!A2274,'Customer Names'!$A$2:$C$2336,3,FALSE)</f>
        <v xml:space="preserve">  Sean Henry</v>
      </c>
      <c r="C2274">
        <f>VLOOKUP(A2274,'Medical Examinations'!$A$1:$L$2336,2, FALSE)</f>
        <v>17.12</v>
      </c>
      <c r="D2274">
        <f>VLOOKUP(A2274,'Medical Examinations'!$A$1:$L$2336,3,FALSE)</f>
        <v>4.5199999999999996</v>
      </c>
      <c r="E2274" t="str">
        <f>VLOOKUP(A2274,'Medical Examinations'!$A$1:$L$2336,4,FALSE)</f>
        <v>No</v>
      </c>
      <c r="F2274" t="str">
        <f>VLOOKUP(A2274,'Medical Examinations'!$A$1:$L$2336,5,FALSE)</f>
        <v>yes</v>
      </c>
      <c r="G2274" t="str">
        <f>VLOOKUP(A2274,'Medical Examinations'!$A$1:$L$2336,6,FALSE)</f>
        <v>No</v>
      </c>
      <c r="H2274" s="25">
        <f>VLOOKUP(A2274,'Medical Examinations'!$A$1:$L$2336,7,FALSE)</f>
        <v>1</v>
      </c>
      <c r="I2274" t="str">
        <f>VLOOKUP(A2274,'Medical Examinations'!$A$1:$L$2336,8,FALSE)</f>
        <v>No</v>
      </c>
      <c r="J2274" t="str">
        <f>VLOOKUP(A2274,'Medical Examinations'!$A$1:$L$2336,11,FALSE)</f>
        <v>Underweight</v>
      </c>
      <c r="K2274" t="str">
        <f>VLOOKUP(A2274,'Medical Examinations'!$A$1:$L$2336,12,FALSE)</f>
        <v>Normal</v>
      </c>
      <c r="L2274" t="str">
        <f>VLOOKUP(A2274,'Hospitalisation Details'!$A$1:$M$2344,12,FALSE)</f>
        <v>02-06-2004</v>
      </c>
      <c r="M2274">
        <f>VLOOKUP(A2274,'Hospitalisation Details'!$A$1:$M$2344,6,FALSE)</f>
        <v>1210</v>
      </c>
      <c r="N2274" t="str">
        <f>VLOOKUP(A2274,'Hospitalisation Details'!$A$1:$M$2344,7,FALSE)</f>
        <v>tier - 2</v>
      </c>
      <c r="O2274" t="str">
        <f>VLOOKUP(A2274,'Hospitalisation Details'!$A$1:$M$2344,8,FALSE)</f>
        <v>tier - 1</v>
      </c>
      <c r="P2274" t="str">
        <f>VLOOKUP(A2274,'Hospitalisation Details'!$A$1:$M$2344,9,FALSE)</f>
        <v>R1013</v>
      </c>
      <c r="Q2274">
        <f>VLOOKUP(A2274,'Hospitalisation Details'!$A$1:$M$2344,13,FALSE)</f>
        <v>19</v>
      </c>
    </row>
    <row r="2275" spans="1:17" ht="15.5" x14ac:dyDescent="0.35">
      <c r="A2275" s="21" t="s">
        <v>84</v>
      </c>
      <c r="B2275" t="str">
        <f>VLOOKUP('Customer Names'!A2275,'Customer Names'!$A$2:$C$2336,3,FALSE)</f>
        <v xml:space="preserve">  Rachel A</v>
      </c>
      <c r="C2275">
        <f>VLOOKUP(A2275,'Medical Examinations'!$A$1:$L$2336,2, FALSE)</f>
        <v>19.07</v>
      </c>
      <c r="D2275">
        <f>VLOOKUP(A2275,'Medical Examinations'!$A$1:$L$2336,3,FALSE)</f>
        <v>5.45</v>
      </c>
      <c r="E2275" t="str">
        <f>VLOOKUP(A2275,'Medical Examinations'!$A$1:$L$2336,4,FALSE)</f>
        <v>No</v>
      </c>
      <c r="F2275" t="str">
        <f>VLOOKUP(A2275,'Medical Examinations'!$A$1:$L$2336,5,FALSE)</f>
        <v>No</v>
      </c>
      <c r="G2275" t="str">
        <f>VLOOKUP(A2275,'Medical Examinations'!$A$1:$L$2336,6,FALSE)</f>
        <v>No</v>
      </c>
      <c r="H2275" s="25">
        <f>VLOOKUP(A2275,'Medical Examinations'!$A$1:$L$2336,7,FALSE)</f>
        <v>1</v>
      </c>
      <c r="I2275" t="str">
        <f>VLOOKUP(A2275,'Medical Examinations'!$A$1:$L$2336,8,FALSE)</f>
        <v>No</v>
      </c>
      <c r="J2275" t="str">
        <f>VLOOKUP(A2275,'Medical Examinations'!$A$1:$L$2336,11,FALSE)</f>
        <v>Normal Weight</v>
      </c>
      <c r="K2275" t="str">
        <f>VLOOKUP(A2275,'Medical Examinations'!$A$1:$L$2336,12,FALSE)</f>
        <v>Normal</v>
      </c>
      <c r="L2275" t="str">
        <f>VLOOKUP(A2275,'Hospitalisation Details'!$A$1:$M$2344,12,FALSE)</f>
        <v>06-10-1992</v>
      </c>
      <c r="M2275">
        <f>VLOOKUP(A2275,'Hospitalisation Details'!$A$1:$M$2344,6,FALSE)</f>
        <v>1200.55</v>
      </c>
      <c r="N2275" t="str">
        <f>VLOOKUP(A2275,'Hospitalisation Details'!$A$1:$M$2344,7,FALSE)</f>
        <v>tier - 2</v>
      </c>
      <c r="O2275" t="str">
        <f>VLOOKUP(A2275,'Hospitalisation Details'!$A$1:$M$2344,8,FALSE)</f>
        <v>tier - 3</v>
      </c>
      <c r="P2275" t="str">
        <f>VLOOKUP(A2275,'Hospitalisation Details'!$A$1:$M$2344,9,FALSE)</f>
        <v>R1013</v>
      </c>
      <c r="Q2275">
        <f>VLOOKUP(A2275,'Hospitalisation Details'!$A$1:$M$2344,13,FALSE)</f>
        <v>30</v>
      </c>
    </row>
    <row r="2276" spans="1:17" ht="15.5" x14ac:dyDescent="0.35">
      <c r="A2276" s="21" t="s">
        <v>83</v>
      </c>
      <c r="B2276" t="str">
        <f>VLOOKUP('Customer Names'!A2276,'Customer Names'!$A$2:$C$2336,3,FALSE)</f>
        <v xml:space="preserve">  Jim</v>
      </c>
      <c r="C2276">
        <f>VLOOKUP(A2276,'Medical Examinations'!$A$1:$L$2336,2, FALSE)</f>
        <v>15.56</v>
      </c>
      <c r="D2276">
        <f>VLOOKUP(A2276,'Medical Examinations'!$A$1:$L$2336,3,FALSE)</f>
        <v>4.42</v>
      </c>
      <c r="E2276" t="str">
        <f>VLOOKUP(A2276,'Medical Examinations'!$A$1:$L$2336,4,FALSE)</f>
        <v>No</v>
      </c>
      <c r="F2276" t="str">
        <f>VLOOKUP(A2276,'Medical Examinations'!$A$1:$L$2336,5,FALSE)</f>
        <v>No</v>
      </c>
      <c r="G2276" t="str">
        <f>VLOOKUP(A2276,'Medical Examinations'!$A$1:$L$2336,6,FALSE)</f>
        <v>No</v>
      </c>
      <c r="H2276" s="25">
        <f>VLOOKUP(A2276,'Medical Examinations'!$A$1:$L$2336,7,FALSE)</f>
        <v>0</v>
      </c>
      <c r="I2276" t="str">
        <f>VLOOKUP(A2276,'Medical Examinations'!$A$1:$L$2336,8,FALSE)</f>
        <v>No</v>
      </c>
      <c r="J2276" t="str">
        <f>VLOOKUP(A2276,'Medical Examinations'!$A$1:$L$2336,11,FALSE)</f>
        <v>Underweight</v>
      </c>
      <c r="K2276" t="str">
        <f>VLOOKUP(A2276,'Medical Examinations'!$A$1:$L$2336,12,FALSE)</f>
        <v>Normal</v>
      </c>
      <c r="L2276" t="str">
        <f>VLOOKUP(A2276,'Hospitalisation Details'!$A$1:$M$2344,12,FALSE)</f>
        <v>28-06-1999</v>
      </c>
      <c r="M2276">
        <f>VLOOKUP(A2276,'Hospitalisation Details'!$A$1:$M$2344,6,FALSE)</f>
        <v>1200</v>
      </c>
      <c r="N2276" t="str">
        <f>VLOOKUP(A2276,'Hospitalisation Details'!$A$1:$M$2344,7,FALSE)</f>
        <v>tier - 2</v>
      </c>
      <c r="O2276" t="str">
        <f>VLOOKUP(A2276,'Hospitalisation Details'!$A$1:$M$2344,8,FALSE)</f>
        <v>tier - 3</v>
      </c>
      <c r="P2276" t="str">
        <f>VLOOKUP(A2276,'Hospitalisation Details'!$A$1:$M$2344,9,FALSE)</f>
        <v>R1012</v>
      </c>
      <c r="Q2276">
        <f>VLOOKUP(A2276,'Hospitalisation Details'!$A$1:$M$2344,13,FALSE)</f>
        <v>24</v>
      </c>
    </row>
    <row r="2277" spans="1:17" ht="15.5" x14ac:dyDescent="0.35">
      <c r="A2277" s="21" t="s">
        <v>82</v>
      </c>
      <c r="B2277" t="str">
        <f>VLOOKUP('Customer Names'!A2277,'Customer Names'!$A$2:$C$2336,3,FALSE)</f>
        <v xml:space="preserve">  Tim</v>
      </c>
      <c r="C2277">
        <f>VLOOKUP(A2277,'Medical Examinations'!$A$1:$L$2336,2, FALSE)</f>
        <v>22.76</v>
      </c>
      <c r="D2277">
        <f>VLOOKUP(A2277,'Medical Examinations'!$A$1:$L$2336,3,FALSE)</f>
        <v>9.44</v>
      </c>
      <c r="E2277" t="str">
        <f>VLOOKUP(A2277,'Medical Examinations'!$A$1:$L$2336,4,FALSE)</f>
        <v>No</v>
      </c>
      <c r="F2277" t="str">
        <f>VLOOKUP(A2277,'Medical Examinations'!$A$1:$L$2336,5,FALSE)</f>
        <v>No</v>
      </c>
      <c r="G2277" t="str">
        <f>VLOOKUP(A2277,'Medical Examinations'!$A$1:$L$2336,6,FALSE)</f>
        <v>No</v>
      </c>
      <c r="H2277" s="25">
        <f>VLOOKUP(A2277,'Medical Examinations'!$A$1:$L$2336,7,FALSE)</f>
        <v>0</v>
      </c>
      <c r="I2277" t="str">
        <f>VLOOKUP(A2277,'Medical Examinations'!$A$1:$L$2336,8,FALSE)</f>
        <v>No</v>
      </c>
      <c r="J2277" t="str">
        <f>VLOOKUP(A2277,'Medical Examinations'!$A$1:$L$2336,11,FALSE)</f>
        <v>Normal Weight</v>
      </c>
      <c r="K2277" t="str">
        <f>VLOOKUP(A2277,'Medical Examinations'!$A$1:$L$2336,12,FALSE)</f>
        <v>Diabetes</v>
      </c>
      <c r="L2277" t="str">
        <f>VLOOKUP(A2277,'Hospitalisation Details'!$A$1:$M$2344,12,FALSE)</f>
        <v>26-08-2002</v>
      </c>
      <c r="M2277">
        <f>VLOOKUP(A2277,'Hospitalisation Details'!$A$1:$M$2344,6,FALSE)</f>
        <v>1191</v>
      </c>
      <c r="N2277" t="str">
        <f>VLOOKUP(A2277,'Hospitalisation Details'!$A$1:$M$2344,7,FALSE)</f>
        <v>tier - 2</v>
      </c>
      <c r="O2277" t="str">
        <f>VLOOKUP(A2277,'Hospitalisation Details'!$A$1:$M$2344,8,FALSE)</f>
        <v>tier - 1</v>
      </c>
      <c r="P2277" t="str">
        <f>VLOOKUP(A2277,'Hospitalisation Details'!$A$1:$M$2344,9,FALSE)</f>
        <v>R1013</v>
      </c>
      <c r="Q2277">
        <f>VLOOKUP(A2277,'Hospitalisation Details'!$A$1:$M$2344,13,FALSE)</f>
        <v>20</v>
      </c>
    </row>
    <row r="2278" spans="1:17" ht="15.5" x14ac:dyDescent="0.35">
      <c r="A2278" s="21" t="s">
        <v>81</v>
      </c>
      <c r="B2278" t="str">
        <f>VLOOKUP('Customer Names'!A2278,'Customer Names'!$A$2:$C$2336,3,FALSE)</f>
        <v xml:space="preserve">  Abby L</v>
      </c>
      <c r="C2278">
        <f>VLOOKUP(A2278,'Medical Examinations'!$A$1:$L$2336,2, FALSE)</f>
        <v>22.79</v>
      </c>
      <c r="D2278">
        <f>VLOOKUP(A2278,'Medical Examinations'!$A$1:$L$2336,3,FALSE)</f>
        <v>6.15</v>
      </c>
      <c r="E2278" t="str">
        <f>VLOOKUP(A2278,'Medical Examinations'!$A$1:$L$2336,4,FALSE)</f>
        <v>yes</v>
      </c>
      <c r="F2278" t="str">
        <f>VLOOKUP(A2278,'Medical Examinations'!$A$1:$L$2336,5,FALSE)</f>
        <v>No</v>
      </c>
      <c r="G2278" t="str">
        <f>VLOOKUP(A2278,'Medical Examinations'!$A$1:$L$2336,6,FALSE)</f>
        <v>Yes</v>
      </c>
      <c r="H2278" s="25">
        <f>VLOOKUP(A2278,'Medical Examinations'!$A$1:$L$2336,7,FALSE)</f>
        <v>1</v>
      </c>
      <c r="I2278" t="str">
        <f>VLOOKUP(A2278,'Medical Examinations'!$A$1:$L$2336,8,FALSE)</f>
        <v>No</v>
      </c>
      <c r="J2278" t="str">
        <f>VLOOKUP(A2278,'Medical Examinations'!$A$1:$L$2336,11,FALSE)</f>
        <v>Normal Weight</v>
      </c>
      <c r="K2278" t="str">
        <f>VLOOKUP(A2278,'Medical Examinations'!$A$1:$L$2336,12,FALSE)</f>
        <v>Prediabetes</v>
      </c>
      <c r="L2278" t="str">
        <f>VLOOKUP(A2278,'Hospitalisation Details'!$A$1:$M$2344,12,FALSE)</f>
        <v>28-06-1997</v>
      </c>
      <c r="M2278">
        <f>VLOOKUP(A2278,'Hospitalisation Details'!$A$1:$M$2344,6,FALSE)</f>
        <v>1178.07</v>
      </c>
      <c r="N2278" t="str">
        <f>VLOOKUP(A2278,'Hospitalisation Details'!$A$1:$M$2344,7,FALSE)</f>
        <v>tier - 2</v>
      </c>
      <c r="O2278" t="str">
        <f>VLOOKUP(A2278,'Hospitalisation Details'!$A$1:$M$2344,8,FALSE)</f>
        <v>tier - 2</v>
      </c>
      <c r="P2278" t="str">
        <f>VLOOKUP(A2278,'Hospitalisation Details'!$A$1:$M$2344,9,FALSE)</f>
        <v>R1013</v>
      </c>
      <c r="Q2278">
        <f>VLOOKUP(A2278,'Hospitalisation Details'!$A$1:$M$2344,13,FALSE)</f>
        <v>26</v>
      </c>
    </row>
    <row r="2279" spans="1:17" ht="15.5" x14ac:dyDescent="0.35">
      <c r="A2279" s="21" t="s">
        <v>80</v>
      </c>
      <c r="B2279" t="str">
        <f>VLOOKUP('Customer Names'!A2279,'Customer Names'!$A$2:$C$2336,3,FALSE)</f>
        <v xml:space="preserve">  Mark</v>
      </c>
      <c r="C2279">
        <f>VLOOKUP(A2279,'Medical Examinations'!$A$1:$L$2336,2, FALSE)</f>
        <v>17.41</v>
      </c>
      <c r="D2279">
        <f>VLOOKUP(A2279,'Medical Examinations'!$A$1:$L$2336,3,FALSE)</f>
        <v>5.13</v>
      </c>
      <c r="E2279" t="str">
        <f>VLOOKUP(A2279,'Medical Examinations'!$A$1:$L$2336,4,FALSE)</f>
        <v>yes</v>
      </c>
      <c r="F2279" t="str">
        <f>VLOOKUP(A2279,'Medical Examinations'!$A$1:$L$2336,5,FALSE)</f>
        <v>No</v>
      </c>
      <c r="G2279" t="str">
        <f>VLOOKUP(A2279,'Medical Examinations'!$A$1:$L$2336,6,FALSE)</f>
        <v>No</v>
      </c>
      <c r="H2279" s="25">
        <f>VLOOKUP(A2279,'Medical Examinations'!$A$1:$L$2336,7,FALSE)</f>
        <v>0</v>
      </c>
      <c r="I2279" t="str">
        <f>VLOOKUP(A2279,'Medical Examinations'!$A$1:$L$2336,8,FALSE)</f>
        <v>No</v>
      </c>
      <c r="J2279" t="str">
        <f>VLOOKUP(A2279,'Medical Examinations'!$A$1:$L$2336,11,FALSE)</f>
        <v>Underweight</v>
      </c>
      <c r="K2279" t="str">
        <f>VLOOKUP(A2279,'Medical Examinations'!$A$1:$L$2336,12,FALSE)</f>
        <v>Normal</v>
      </c>
      <c r="L2279" t="str">
        <f>VLOOKUP(A2279,'Hospitalisation Details'!$A$1:$M$2344,12,FALSE)</f>
        <v>11-08-1996</v>
      </c>
      <c r="M2279">
        <f>VLOOKUP(A2279,'Hospitalisation Details'!$A$1:$M$2344,6,FALSE)</f>
        <v>1178</v>
      </c>
      <c r="N2279" t="str">
        <f>VLOOKUP(A2279,'Hospitalisation Details'!$A$1:$M$2344,7,FALSE)</f>
        <v>tier - 2</v>
      </c>
      <c r="O2279" t="str">
        <f>VLOOKUP(A2279,'Hospitalisation Details'!$A$1:$M$2344,8,FALSE)</f>
        <v>tier - 3</v>
      </c>
      <c r="P2279" t="str">
        <f>VLOOKUP(A2279,'Hospitalisation Details'!$A$1:$M$2344,9,FALSE)</f>
        <v>R1013</v>
      </c>
      <c r="Q2279">
        <f>VLOOKUP(A2279,'Hospitalisation Details'!$A$1:$M$2344,13,FALSE)</f>
        <v>26</v>
      </c>
    </row>
    <row r="2280" spans="1:17" ht="15.5" x14ac:dyDescent="0.35">
      <c r="A2280" s="21" t="s">
        <v>79</v>
      </c>
      <c r="B2280" t="str">
        <f>VLOOKUP('Customer Names'!A2280,'Customer Names'!$A$2:$C$2336,3,FALSE)</f>
        <v xml:space="preserve">  Ali</v>
      </c>
      <c r="C2280">
        <f>VLOOKUP(A2280,'Medical Examinations'!$A$1:$L$2336,2, FALSE)</f>
        <v>19.32</v>
      </c>
      <c r="D2280">
        <f>VLOOKUP(A2280,'Medical Examinations'!$A$1:$L$2336,3,FALSE)</f>
        <v>4.96</v>
      </c>
      <c r="E2280" t="str">
        <f>VLOOKUP(A2280,'Medical Examinations'!$A$1:$L$2336,4,FALSE)</f>
        <v>yes</v>
      </c>
      <c r="F2280" t="str">
        <f>VLOOKUP(A2280,'Medical Examinations'!$A$1:$L$2336,5,FALSE)</f>
        <v>No</v>
      </c>
      <c r="G2280" t="str">
        <f>VLOOKUP(A2280,'Medical Examinations'!$A$1:$L$2336,6,FALSE)</f>
        <v>No</v>
      </c>
      <c r="H2280" s="25">
        <f>VLOOKUP(A2280,'Medical Examinations'!$A$1:$L$2336,7,FALSE)</f>
        <v>0</v>
      </c>
      <c r="I2280" t="str">
        <f>VLOOKUP(A2280,'Medical Examinations'!$A$1:$L$2336,8,FALSE)</f>
        <v>No</v>
      </c>
      <c r="J2280" t="str">
        <f>VLOOKUP(A2280,'Medical Examinations'!$A$1:$L$2336,11,FALSE)</f>
        <v>Normal Weight</v>
      </c>
      <c r="K2280" t="str">
        <f>VLOOKUP(A2280,'Medical Examinations'!$A$1:$L$2336,12,FALSE)</f>
        <v>Normal</v>
      </c>
      <c r="L2280" t="str">
        <f>VLOOKUP(A2280,'Hospitalisation Details'!$A$1:$M$2344,12,FALSE)</f>
        <v>12-11-2001</v>
      </c>
      <c r="M2280">
        <f>VLOOKUP(A2280,'Hospitalisation Details'!$A$1:$M$2344,6,FALSE)</f>
        <v>1167</v>
      </c>
      <c r="N2280" t="str">
        <f>VLOOKUP(A2280,'Hospitalisation Details'!$A$1:$M$2344,7,FALSE)</f>
        <v>tier - 2</v>
      </c>
      <c r="O2280" t="str">
        <f>VLOOKUP(A2280,'Hospitalisation Details'!$A$1:$M$2344,8,FALSE)</f>
        <v>tier - 1</v>
      </c>
      <c r="P2280" t="str">
        <f>VLOOKUP(A2280,'Hospitalisation Details'!$A$1:$M$2344,9,FALSE)</f>
        <v>R1013</v>
      </c>
      <c r="Q2280">
        <f>VLOOKUP(A2280,'Hospitalisation Details'!$A$1:$M$2344,13,FALSE)</f>
        <v>21</v>
      </c>
    </row>
    <row r="2281" spans="1:17" ht="15.5" x14ac:dyDescent="0.35">
      <c r="A2281" s="21" t="s">
        <v>78</v>
      </c>
      <c r="B2281" t="str">
        <f>VLOOKUP('Customer Names'!A2281,'Customer Names'!$A$2:$C$2336,3,FALSE)</f>
        <v xml:space="preserve">  Joshua</v>
      </c>
      <c r="C2281">
        <f>VLOOKUP(A2281,'Medical Examinations'!$A$1:$L$2336,2, FALSE)</f>
        <v>18.25</v>
      </c>
      <c r="D2281">
        <f>VLOOKUP(A2281,'Medical Examinations'!$A$1:$L$2336,3,FALSE)</f>
        <v>10.95</v>
      </c>
      <c r="E2281" t="str">
        <f>VLOOKUP(A2281,'Medical Examinations'!$A$1:$L$2336,4,FALSE)</f>
        <v>No</v>
      </c>
      <c r="F2281" t="str">
        <f>VLOOKUP(A2281,'Medical Examinations'!$A$1:$L$2336,5,FALSE)</f>
        <v>No</v>
      </c>
      <c r="G2281" t="str">
        <f>VLOOKUP(A2281,'Medical Examinations'!$A$1:$L$2336,6,FALSE)</f>
        <v>No</v>
      </c>
      <c r="H2281" s="25">
        <f>VLOOKUP(A2281,'Medical Examinations'!$A$1:$L$2336,7,FALSE)</f>
        <v>0</v>
      </c>
      <c r="I2281" t="str">
        <f>VLOOKUP(A2281,'Medical Examinations'!$A$1:$L$2336,8,FALSE)</f>
        <v>No</v>
      </c>
      <c r="J2281" t="str">
        <f>VLOOKUP(A2281,'Medical Examinations'!$A$1:$L$2336,11,FALSE)</f>
        <v>Underweight</v>
      </c>
      <c r="K2281" t="str">
        <f>VLOOKUP(A2281,'Medical Examinations'!$A$1:$L$2336,12,FALSE)</f>
        <v>Diabetes</v>
      </c>
      <c r="L2281" t="str">
        <f>VLOOKUP(A2281,'Hospitalisation Details'!$A$1:$M$2344,12,FALSE)</f>
        <v>11-06-2002</v>
      </c>
      <c r="M2281">
        <f>VLOOKUP(A2281,'Hospitalisation Details'!$A$1:$M$2344,6,FALSE)</f>
        <v>1165</v>
      </c>
      <c r="N2281" t="str">
        <f>VLOOKUP(A2281,'Hospitalisation Details'!$A$1:$M$2344,7,FALSE)</f>
        <v>tier - 2</v>
      </c>
      <c r="O2281" t="str">
        <f>VLOOKUP(A2281,'Hospitalisation Details'!$A$1:$M$2344,8,FALSE)</f>
        <v>tier - 3</v>
      </c>
      <c r="P2281" t="str">
        <f>VLOOKUP(A2281,'Hospitalisation Details'!$A$1:$M$2344,9,FALSE)</f>
        <v>R1012</v>
      </c>
      <c r="Q2281">
        <f>VLOOKUP(A2281,'Hospitalisation Details'!$A$1:$M$2344,13,FALSE)</f>
        <v>21</v>
      </c>
    </row>
    <row r="2282" spans="1:17" ht="15.5" x14ac:dyDescent="0.35">
      <c r="A2282" s="21" t="s">
        <v>77</v>
      </c>
      <c r="B2282" t="str">
        <f>VLOOKUP('Customer Names'!A2282,'Customer Names'!$A$2:$C$2336,3,FALSE)</f>
        <v xml:space="preserve">  Pierre</v>
      </c>
      <c r="C2282">
        <f>VLOOKUP(A2282,'Medical Examinations'!$A$1:$L$2336,2, FALSE)</f>
        <v>53.13</v>
      </c>
      <c r="D2282">
        <f>VLOOKUP(A2282,'Medical Examinations'!$A$1:$L$2336,3,FALSE)</f>
        <v>4.4400000000000004</v>
      </c>
      <c r="E2282" t="str">
        <f>VLOOKUP(A2282,'Medical Examinations'!$A$1:$L$2336,4,FALSE)</f>
        <v>No</v>
      </c>
      <c r="F2282" t="str">
        <f>VLOOKUP(A2282,'Medical Examinations'!$A$1:$L$2336,5,FALSE)</f>
        <v>yes</v>
      </c>
      <c r="G2282" t="str">
        <f>VLOOKUP(A2282,'Medical Examinations'!$A$1:$L$2336,6,FALSE)</f>
        <v>No</v>
      </c>
      <c r="H2282" s="25">
        <f>VLOOKUP(A2282,'Medical Examinations'!$A$1:$L$2336,7,FALSE)</f>
        <v>1</v>
      </c>
      <c r="I2282" t="str">
        <f>VLOOKUP(A2282,'Medical Examinations'!$A$1:$L$2336,8,FALSE)</f>
        <v>No</v>
      </c>
      <c r="J2282" t="str">
        <f>VLOOKUP(A2282,'Medical Examinations'!$A$1:$L$2336,11,FALSE)</f>
        <v>Obesity</v>
      </c>
      <c r="K2282" t="str">
        <f>VLOOKUP(A2282,'Medical Examinations'!$A$1:$L$2336,12,FALSE)</f>
        <v>Normal</v>
      </c>
      <c r="L2282" t="str">
        <f>VLOOKUP(A2282,'Hospitalisation Details'!$A$1:$M$2344,12,FALSE)</f>
        <v>11-11-2004</v>
      </c>
      <c r="M2282">
        <f>VLOOKUP(A2282,'Hospitalisation Details'!$A$1:$M$2344,6,FALSE)</f>
        <v>1163.46</v>
      </c>
      <c r="N2282" t="str">
        <f>VLOOKUP(A2282,'Hospitalisation Details'!$A$1:$M$2344,7,FALSE)</f>
        <v>tier - 2</v>
      </c>
      <c r="O2282" t="str">
        <f>VLOOKUP(A2282,'Hospitalisation Details'!$A$1:$M$2344,8,FALSE)</f>
        <v>tier - 3</v>
      </c>
      <c r="P2282" t="str">
        <f>VLOOKUP(A2282,'Hospitalisation Details'!$A$1:$M$2344,9,FALSE)</f>
        <v>R1013</v>
      </c>
      <c r="Q2282">
        <f>VLOOKUP(A2282,'Hospitalisation Details'!$A$1:$M$2344,13,FALSE)</f>
        <v>18</v>
      </c>
    </row>
    <row r="2283" spans="1:17" ht="15.5" x14ac:dyDescent="0.35">
      <c r="A2283" s="21" t="s">
        <v>76</v>
      </c>
      <c r="B2283" t="str">
        <f>VLOOKUP('Customer Names'!A2283,'Customer Names'!$A$2:$C$2336,3,FALSE)</f>
        <v xml:space="preserve">  Kate</v>
      </c>
      <c r="C2283">
        <f>VLOOKUP(A2283,'Medical Examinations'!$A$1:$L$2336,2, FALSE)</f>
        <v>20.46</v>
      </c>
      <c r="D2283">
        <f>VLOOKUP(A2283,'Medical Examinations'!$A$1:$L$2336,3,FALSE)</f>
        <v>4.0199999999999996</v>
      </c>
      <c r="E2283" t="str">
        <f>VLOOKUP(A2283,'Medical Examinations'!$A$1:$L$2336,4,FALSE)</f>
        <v>No</v>
      </c>
      <c r="F2283" t="str">
        <f>VLOOKUP(A2283,'Medical Examinations'!$A$1:$L$2336,5,FALSE)</f>
        <v>No</v>
      </c>
      <c r="G2283" t="str">
        <f>VLOOKUP(A2283,'Medical Examinations'!$A$1:$L$2336,6,FALSE)</f>
        <v>No</v>
      </c>
      <c r="H2283" s="25">
        <f>VLOOKUP(A2283,'Medical Examinations'!$A$1:$L$2336,7,FALSE)</f>
        <v>0</v>
      </c>
      <c r="I2283" t="str">
        <f>VLOOKUP(A2283,'Medical Examinations'!$A$1:$L$2336,8,FALSE)</f>
        <v>No</v>
      </c>
      <c r="J2283" t="str">
        <f>VLOOKUP(A2283,'Medical Examinations'!$A$1:$L$2336,11,FALSE)</f>
        <v>Normal Weight</v>
      </c>
      <c r="K2283" t="str">
        <f>VLOOKUP(A2283,'Medical Examinations'!$A$1:$L$2336,12,FALSE)</f>
        <v>Normal</v>
      </c>
      <c r="L2283" t="str">
        <f>VLOOKUP(A2283,'Hospitalisation Details'!$A$1:$M$2344,12,FALSE)</f>
        <v>26-07-1994</v>
      </c>
      <c r="M2283">
        <f>VLOOKUP(A2283,'Hospitalisation Details'!$A$1:$M$2344,6,FALSE)</f>
        <v>1158.32</v>
      </c>
      <c r="N2283" t="str">
        <f>VLOOKUP(A2283,'Hospitalisation Details'!$A$1:$M$2344,7,FALSE)</f>
        <v>tier - 2</v>
      </c>
      <c r="O2283" t="str">
        <f>VLOOKUP(A2283,'Hospitalisation Details'!$A$1:$M$2344,8,FALSE)</f>
        <v>tier - 1</v>
      </c>
      <c r="P2283" t="str">
        <f>VLOOKUP(A2283,'Hospitalisation Details'!$A$1:$M$2344,9,FALSE)</f>
        <v>R1013</v>
      </c>
      <c r="Q2283">
        <f>VLOOKUP(A2283,'Hospitalisation Details'!$A$1:$M$2344,13,FALSE)</f>
        <v>29</v>
      </c>
    </row>
    <row r="2284" spans="1:17" ht="15.5" x14ac:dyDescent="0.35">
      <c r="A2284" s="21" t="s">
        <v>75</v>
      </c>
      <c r="B2284" t="str">
        <f>VLOOKUP('Customer Names'!A2284,'Customer Names'!$A$2:$C$2336,3,FALSE)</f>
        <v xml:space="preserve">  David</v>
      </c>
      <c r="C2284">
        <f>VLOOKUP(A2284,'Medical Examinations'!$A$1:$L$2336,2, FALSE)</f>
        <v>43.01</v>
      </c>
      <c r="D2284">
        <f>VLOOKUP(A2284,'Medical Examinations'!$A$1:$L$2336,3,FALSE)</f>
        <v>5.44</v>
      </c>
      <c r="E2284" t="str">
        <f>VLOOKUP(A2284,'Medical Examinations'!$A$1:$L$2336,4,FALSE)</f>
        <v>No</v>
      </c>
      <c r="F2284" t="str">
        <f>VLOOKUP(A2284,'Medical Examinations'!$A$1:$L$2336,5,FALSE)</f>
        <v>yes</v>
      </c>
      <c r="G2284" t="str">
        <f>VLOOKUP(A2284,'Medical Examinations'!$A$1:$L$2336,6,FALSE)</f>
        <v>No</v>
      </c>
      <c r="H2284" s="25">
        <f>VLOOKUP(A2284,'Medical Examinations'!$A$1:$L$2336,7,FALSE)</f>
        <v>1</v>
      </c>
      <c r="I2284" t="str">
        <f>VLOOKUP(A2284,'Medical Examinations'!$A$1:$L$2336,8,FALSE)</f>
        <v>No</v>
      </c>
      <c r="J2284" t="str">
        <f>VLOOKUP(A2284,'Medical Examinations'!$A$1:$L$2336,11,FALSE)</f>
        <v>Obesity</v>
      </c>
      <c r="K2284" t="str">
        <f>VLOOKUP(A2284,'Medical Examinations'!$A$1:$L$2336,12,FALSE)</f>
        <v>Normal</v>
      </c>
      <c r="L2284" t="str">
        <f>VLOOKUP(A2284,'Hospitalisation Details'!$A$1:$M$2344,12,FALSE)</f>
        <v>18-07-2004</v>
      </c>
      <c r="M2284">
        <f>VLOOKUP(A2284,'Hospitalisation Details'!$A$1:$M$2344,6,FALSE)</f>
        <v>1149.4000000000001</v>
      </c>
      <c r="N2284" t="str">
        <f>VLOOKUP(A2284,'Hospitalisation Details'!$A$1:$M$2344,7,FALSE)</f>
        <v>tier - 2</v>
      </c>
      <c r="O2284" t="str">
        <f>VLOOKUP(A2284,'Hospitalisation Details'!$A$1:$M$2344,8,FALSE)</f>
        <v>tier - 2</v>
      </c>
      <c r="P2284" t="str">
        <f>VLOOKUP(A2284,'Hospitalisation Details'!$A$1:$M$2344,9,FALSE)</f>
        <v>R1013</v>
      </c>
      <c r="Q2284">
        <f>VLOOKUP(A2284,'Hospitalisation Details'!$A$1:$M$2344,13,FALSE)</f>
        <v>19</v>
      </c>
    </row>
    <row r="2285" spans="1:17" ht="15.5" x14ac:dyDescent="0.35">
      <c r="A2285" s="21" t="s">
        <v>74</v>
      </c>
      <c r="B2285" t="str">
        <f>VLOOKUP('Customer Names'!A2285,'Customer Names'!$A$2:$C$2336,3,FALSE)</f>
        <v xml:space="preserve">  Carla</v>
      </c>
      <c r="C2285">
        <f>VLOOKUP(A2285,'Medical Examinations'!$A$1:$L$2336,2, FALSE)</f>
        <v>15.01</v>
      </c>
      <c r="D2285">
        <f>VLOOKUP(A2285,'Medical Examinations'!$A$1:$L$2336,3,FALSE)</f>
        <v>4.1500000000000004</v>
      </c>
      <c r="E2285" t="str">
        <f>VLOOKUP(A2285,'Medical Examinations'!$A$1:$L$2336,4,FALSE)</f>
        <v>No</v>
      </c>
      <c r="F2285" t="str">
        <f>VLOOKUP(A2285,'Medical Examinations'!$A$1:$L$2336,5,FALSE)</f>
        <v>No</v>
      </c>
      <c r="G2285" t="str">
        <f>VLOOKUP(A2285,'Medical Examinations'!$A$1:$L$2336,6,FALSE)</f>
        <v>Yes</v>
      </c>
      <c r="H2285" s="25">
        <f>VLOOKUP(A2285,'Medical Examinations'!$A$1:$L$2336,7,FALSE)</f>
        <v>1</v>
      </c>
      <c r="I2285" t="str">
        <f>VLOOKUP(A2285,'Medical Examinations'!$A$1:$L$2336,8,FALSE)</f>
        <v>No</v>
      </c>
      <c r="J2285" t="str">
        <f>VLOOKUP(A2285,'Medical Examinations'!$A$1:$L$2336,11,FALSE)</f>
        <v>Underweight</v>
      </c>
      <c r="K2285" t="str">
        <f>VLOOKUP(A2285,'Medical Examinations'!$A$1:$L$2336,12,FALSE)</f>
        <v>Normal</v>
      </c>
      <c r="L2285" t="str">
        <f>VLOOKUP(A2285,'Hospitalisation Details'!$A$1:$M$2344,12,FALSE)</f>
        <v>12-06-2003</v>
      </c>
      <c r="M2285">
        <f>VLOOKUP(A2285,'Hospitalisation Details'!$A$1:$M$2344,6,FALSE)</f>
        <v>1149</v>
      </c>
      <c r="N2285" t="str">
        <f>VLOOKUP(A2285,'Hospitalisation Details'!$A$1:$M$2344,7,FALSE)</f>
        <v>tier - 2</v>
      </c>
      <c r="O2285" t="str">
        <f>VLOOKUP(A2285,'Hospitalisation Details'!$A$1:$M$2344,8,FALSE)</f>
        <v>tier - 1</v>
      </c>
      <c r="P2285" t="str">
        <f>VLOOKUP(A2285,'Hospitalisation Details'!$A$1:$M$2344,9,FALSE)</f>
        <v>R1012</v>
      </c>
      <c r="Q2285">
        <f>VLOOKUP(A2285,'Hospitalisation Details'!$A$1:$M$2344,13,FALSE)</f>
        <v>20</v>
      </c>
    </row>
    <row r="2286" spans="1:17" ht="15.5" x14ac:dyDescent="0.35">
      <c r="A2286" s="21" t="s">
        <v>73</v>
      </c>
      <c r="B2286" t="str">
        <f>VLOOKUP('Customer Names'!A2286,'Customer Names'!$A$2:$C$2336,3,FALSE)</f>
        <v xml:space="preserve">  Alvaro Sr</v>
      </c>
      <c r="C2286">
        <f>VLOOKUP(A2286,'Medical Examinations'!$A$1:$L$2336,2, FALSE)</f>
        <v>41.14</v>
      </c>
      <c r="D2286">
        <f>VLOOKUP(A2286,'Medical Examinations'!$A$1:$L$2336,3,FALSE)</f>
        <v>6.02</v>
      </c>
      <c r="E2286" t="str">
        <f>VLOOKUP(A2286,'Medical Examinations'!$A$1:$L$2336,4,FALSE)</f>
        <v>No</v>
      </c>
      <c r="F2286" t="str">
        <f>VLOOKUP(A2286,'Medical Examinations'!$A$1:$L$2336,5,FALSE)</f>
        <v>yes</v>
      </c>
      <c r="G2286" t="str">
        <f>VLOOKUP(A2286,'Medical Examinations'!$A$1:$L$2336,6,FALSE)</f>
        <v>No</v>
      </c>
      <c r="H2286" s="25">
        <f>VLOOKUP(A2286,'Medical Examinations'!$A$1:$L$2336,7,FALSE)</f>
        <v>1</v>
      </c>
      <c r="I2286" t="str">
        <f>VLOOKUP(A2286,'Medical Examinations'!$A$1:$L$2336,8,FALSE)</f>
        <v>No</v>
      </c>
      <c r="J2286" t="str">
        <f>VLOOKUP(A2286,'Medical Examinations'!$A$1:$L$2336,11,FALSE)</f>
        <v>Obesity</v>
      </c>
      <c r="K2286" t="str">
        <f>VLOOKUP(A2286,'Medical Examinations'!$A$1:$L$2336,12,FALSE)</f>
        <v>Prediabetes</v>
      </c>
      <c r="L2286" t="str">
        <f>VLOOKUP(A2286,'Hospitalisation Details'!$A$1:$M$2344,12,FALSE)</f>
        <v>10-06-2004</v>
      </c>
      <c r="M2286">
        <f>VLOOKUP(A2286,'Hospitalisation Details'!$A$1:$M$2344,6,FALSE)</f>
        <v>1146.8</v>
      </c>
      <c r="N2286" t="str">
        <f>VLOOKUP(A2286,'Hospitalisation Details'!$A$1:$M$2344,7,FALSE)</f>
        <v>tier - 2</v>
      </c>
      <c r="O2286" t="str">
        <f>VLOOKUP(A2286,'Hospitalisation Details'!$A$1:$M$2344,8,FALSE)</f>
        <v>tier - 2</v>
      </c>
      <c r="P2286" t="str">
        <f>VLOOKUP(A2286,'Hospitalisation Details'!$A$1:$M$2344,9,FALSE)</f>
        <v>R1013</v>
      </c>
      <c r="Q2286">
        <f>VLOOKUP(A2286,'Hospitalisation Details'!$A$1:$M$2344,13,FALSE)</f>
        <v>19</v>
      </c>
    </row>
    <row r="2287" spans="1:17" ht="15.5" x14ac:dyDescent="0.35">
      <c r="A2287" s="21" t="s">
        <v>72</v>
      </c>
      <c r="B2287" t="str">
        <f>VLOOKUP('Customer Names'!A2287,'Customer Names'!$A$2:$C$2336,3,FALSE)</f>
        <v xml:space="preserve">  Hope</v>
      </c>
      <c r="C2287">
        <f>VLOOKUP(A2287,'Medical Examinations'!$A$1:$L$2336,2, FALSE)</f>
        <v>16.55</v>
      </c>
      <c r="D2287">
        <f>VLOOKUP(A2287,'Medical Examinations'!$A$1:$L$2336,3,FALSE)</f>
        <v>7.73</v>
      </c>
      <c r="E2287" t="str">
        <f>VLOOKUP(A2287,'Medical Examinations'!$A$1:$L$2336,4,FALSE)</f>
        <v>No</v>
      </c>
      <c r="F2287" t="str">
        <f>VLOOKUP(A2287,'Medical Examinations'!$A$1:$L$2336,5,FALSE)</f>
        <v>No</v>
      </c>
      <c r="G2287" t="str">
        <f>VLOOKUP(A2287,'Medical Examinations'!$A$1:$L$2336,6,FALSE)</f>
        <v>No</v>
      </c>
      <c r="H2287" s="25">
        <f>VLOOKUP(A2287,'Medical Examinations'!$A$1:$L$2336,7,FALSE)</f>
        <v>0</v>
      </c>
      <c r="I2287" t="str">
        <f>VLOOKUP(A2287,'Medical Examinations'!$A$1:$L$2336,8,FALSE)</f>
        <v>No</v>
      </c>
      <c r="J2287" t="str">
        <f>VLOOKUP(A2287,'Medical Examinations'!$A$1:$L$2336,11,FALSE)</f>
        <v>Underweight</v>
      </c>
      <c r="K2287" t="str">
        <f>VLOOKUP(A2287,'Medical Examinations'!$A$1:$L$2336,12,FALSE)</f>
        <v>Diabetes</v>
      </c>
      <c r="L2287" t="str">
        <f>VLOOKUP(A2287,'Hospitalisation Details'!$A$1:$M$2344,12,FALSE)</f>
        <v>01-10-2002</v>
      </c>
      <c r="M2287">
        <f>VLOOKUP(A2287,'Hospitalisation Details'!$A$1:$M$2344,6,FALSE)</f>
        <v>1142</v>
      </c>
      <c r="N2287" t="str">
        <f>VLOOKUP(A2287,'Hospitalisation Details'!$A$1:$M$2344,7,FALSE)</f>
        <v>tier - 3</v>
      </c>
      <c r="O2287" t="str">
        <f>VLOOKUP(A2287,'Hospitalisation Details'!$A$1:$M$2344,8,FALSE)</f>
        <v>tier - 2</v>
      </c>
      <c r="P2287" t="str">
        <f>VLOOKUP(A2287,'Hospitalisation Details'!$A$1:$M$2344,9,FALSE)</f>
        <v>R1011</v>
      </c>
      <c r="Q2287">
        <f>VLOOKUP(A2287,'Hospitalisation Details'!$A$1:$M$2344,13,FALSE)</f>
        <v>20</v>
      </c>
    </row>
    <row r="2288" spans="1:17" ht="15.5" x14ac:dyDescent="0.35">
      <c r="A2288" s="21" t="s">
        <v>71</v>
      </c>
      <c r="B2288" t="str">
        <f>VLOOKUP('Customer Names'!A2288,'Customer Names'!$A$2:$C$2336,3,FALSE)</f>
        <v xml:space="preserve">  Mark P</v>
      </c>
      <c r="C2288">
        <f>VLOOKUP(A2288,'Medical Examinations'!$A$1:$L$2336,2, FALSE)</f>
        <v>37.29</v>
      </c>
      <c r="D2288">
        <f>VLOOKUP(A2288,'Medical Examinations'!$A$1:$L$2336,3,FALSE)</f>
        <v>5.03</v>
      </c>
      <c r="E2288" t="str">
        <f>VLOOKUP(A2288,'Medical Examinations'!$A$1:$L$2336,4,FALSE)</f>
        <v>No</v>
      </c>
      <c r="F2288" t="str">
        <f>VLOOKUP(A2288,'Medical Examinations'!$A$1:$L$2336,5,FALSE)</f>
        <v>yes</v>
      </c>
      <c r="G2288" t="str">
        <f>VLOOKUP(A2288,'Medical Examinations'!$A$1:$L$2336,6,FALSE)</f>
        <v>No</v>
      </c>
      <c r="H2288" s="25">
        <f>VLOOKUP(A2288,'Medical Examinations'!$A$1:$L$2336,7,FALSE)</f>
        <v>1</v>
      </c>
      <c r="I2288" t="str">
        <f>VLOOKUP(A2288,'Medical Examinations'!$A$1:$L$2336,8,FALSE)</f>
        <v>No</v>
      </c>
      <c r="J2288" t="str">
        <f>VLOOKUP(A2288,'Medical Examinations'!$A$1:$L$2336,11,FALSE)</f>
        <v>Obesity</v>
      </c>
      <c r="K2288" t="str">
        <f>VLOOKUP(A2288,'Medical Examinations'!$A$1:$L$2336,12,FALSE)</f>
        <v>Normal</v>
      </c>
      <c r="L2288" t="str">
        <f>VLOOKUP(A2288,'Hospitalisation Details'!$A$1:$M$2344,12,FALSE)</f>
        <v>12-09-2004</v>
      </c>
      <c r="M2288">
        <f>VLOOKUP(A2288,'Hospitalisation Details'!$A$1:$M$2344,6,FALSE)</f>
        <v>1141.45</v>
      </c>
      <c r="N2288" t="str">
        <f>VLOOKUP(A2288,'Hospitalisation Details'!$A$1:$M$2344,7,FALSE)</f>
        <v>tier - 3</v>
      </c>
      <c r="O2288" t="str">
        <f>VLOOKUP(A2288,'Hospitalisation Details'!$A$1:$M$2344,8,FALSE)</f>
        <v>tier - 3</v>
      </c>
      <c r="P2288" t="str">
        <f>VLOOKUP(A2288,'Hospitalisation Details'!$A$1:$M$2344,9,FALSE)</f>
        <v>R1013</v>
      </c>
      <c r="Q2288">
        <f>VLOOKUP(A2288,'Hospitalisation Details'!$A$1:$M$2344,13,FALSE)</f>
        <v>18</v>
      </c>
    </row>
    <row r="2289" spans="1:17" ht="15.5" x14ac:dyDescent="0.35">
      <c r="A2289" s="21" t="s">
        <v>70</v>
      </c>
      <c r="B2289" t="str">
        <f>VLOOKUP('Customer Names'!A2289,'Customer Names'!$A$2:$C$2336,3,FALSE)</f>
        <v xml:space="preserve">  Desiree</v>
      </c>
      <c r="C2289">
        <f>VLOOKUP(A2289,'Medical Examinations'!$A$1:$L$2336,2, FALSE)</f>
        <v>16.739999999999998</v>
      </c>
      <c r="D2289">
        <f>VLOOKUP(A2289,'Medical Examinations'!$A$1:$L$2336,3,FALSE)</f>
        <v>4.08</v>
      </c>
      <c r="E2289" t="str">
        <f>VLOOKUP(A2289,'Medical Examinations'!$A$1:$L$2336,4,FALSE)</f>
        <v>yes</v>
      </c>
      <c r="F2289" t="str">
        <f>VLOOKUP(A2289,'Medical Examinations'!$A$1:$L$2336,5,FALSE)</f>
        <v>No</v>
      </c>
      <c r="G2289" t="str">
        <f>VLOOKUP(A2289,'Medical Examinations'!$A$1:$L$2336,6,FALSE)</f>
        <v>No</v>
      </c>
      <c r="H2289" s="25">
        <f>VLOOKUP(A2289,'Medical Examinations'!$A$1:$L$2336,7,FALSE)</f>
        <v>0</v>
      </c>
      <c r="I2289" t="str">
        <f>VLOOKUP(A2289,'Medical Examinations'!$A$1:$L$2336,8,FALSE)</f>
        <v>No</v>
      </c>
      <c r="J2289" t="str">
        <f>VLOOKUP(A2289,'Medical Examinations'!$A$1:$L$2336,11,FALSE)</f>
        <v>Underweight</v>
      </c>
      <c r="K2289" t="str">
        <f>VLOOKUP(A2289,'Medical Examinations'!$A$1:$L$2336,12,FALSE)</f>
        <v>Normal</v>
      </c>
      <c r="L2289" t="str">
        <f>VLOOKUP(A2289,'Hospitalisation Details'!$A$1:$M$2344,12,FALSE)</f>
        <v>25-10-2001</v>
      </c>
      <c r="M2289">
        <f>VLOOKUP(A2289,'Hospitalisation Details'!$A$1:$M$2344,6,FALSE)</f>
        <v>1141</v>
      </c>
      <c r="N2289" t="str">
        <f>VLOOKUP(A2289,'Hospitalisation Details'!$A$1:$M$2344,7,FALSE)</f>
        <v>tier - 3</v>
      </c>
      <c r="O2289" t="str">
        <f>VLOOKUP(A2289,'Hospitalisation Details'!$A$1:$M$2344,8,FALSE)</f>
        <v>tier - 1</v>
      </c>
      <c r="P2289" t="str">
        <f>VLOOKUP(A2289,'Hospitalisation Details'!$A$1:$M$2344,9,FALSE)</f>
        <v>R1013</v>
      </c>
      <c r="Q2289">
        <f>VLOOKUP(A2289,'Hospitalisation Details'!$A$1:$M$2344,13,FALSE)</f>
        <v>21</v>
      </c>
    </row>
    <row r="2290" spans="1:17" ht="15.5" x14ac:dyDescent="0.35">
      <c r="A2290" s="21" t="s">
        <v>69</v>
      </c>
      <c r="B2290" t="str">
        <f>VLOOKUP('Customer Names'!A2290,'Customer Names'!$A$2:$C$2336,3,FALSE)</f>
        <v xml:space="preserve">  Mario Jr</v>
      </c>
      <c r="C2290">
        <f>VLOOKUP(A2290,'Medical Examinations'!$A$1:$L$2336,2, FALSE)</f>
        <v>34.43</v>
      </c>
      <c r="D2290">
        <f>VLOOKUP(A2290,'Medical Examinations'!$A$1:$L$2336,3,FALSE)</f>
        <v>4.2699999999999996</v>
      </c>
      <c r="E2290" t="str">
        <f>VLOOKUP(A2290,'Medical Examinations'!$A$1:$L$2336,4,FALSE)</f>
        <v>No</v>
      </c>
      <c r="F2290" t="str">
        <f>VLOOKUP(A2290,'Medical Examinations'!$A$1:$L$2336,5,FALSE)</f>
        <v>yes</v>
      </c>
      <c r="G2290" t="str">
        <f>VLOOKUP(A2290,'Medical Examinations'!$A$1:$L$2336,6,FALSE)</f>
        <v>No</v>
      </c>
      <c r="H2290" s="25">
        <f>VLOOKUP(A2290,'Medical Examinations'!$A$1:$L$2336,7,FALSE)</f>
        <v>1</v>
      </c>
      <c r="I2290" t="str">
        <f>VLOOKUP(A2290,'Medical Examinations'!$A$1:$L$2336,8,FALSE)</f>
        <v>No</v>
      </c>
      <c r="J2290" t="str">
        <f>VLOOKUP(A2290,'Medical Examinations'!$A$1:$L$2336,11,FALSE)</f>
        <v>Obesity</v>
      </c>
      <c r="K2290" t="str">
        <f>VLOOKUP(A2290,'Medical Examinations'!$A$1:$L$2336,12,FALSE)</f>
        <v>Normal</v>
      </c>
      <c r="L2290" t="str">
        <f>VLOOKUP(A2290,'Hospitalisation Details'!$A$1:$M$2344,12,FALSE)</f>
        <v>27-11-2004</v>
      </c>
      <c r="M2290">
        <f>VLOOKUP(A2290,'Hospitalisation Details'!$A$1:$M$2344,6,FALSE)</f>
        <v>1137.47</v>
      </c>
      <c r="N2290" t="str">
        <f>VLOOKUP(A2290,'Hospitalisation Details'!$A$1:$M$2344,7,FALSE)</f>
        <v>tier - 3</v>
      </c>
      <c r="O2290" t="str">
        <f>VLOOKUP(A2290,'Hospitalisation Details'!$A$1:$M$2344,8,FALSE)</f>
        <v>tier - 2</v>
      </c>
      <c r="P2290" t="str">
        <f>VLOOKUP(A2290,'Hospitalisation Details'!$A$1:$M$2344,9,FALSE)</f>
        <v>R1013</v>
      </c>
      <c r="Q2290">
        <f>VLOOKUP(A2290,'Hospitalisation Details'!$A$1:$M$2344,13,FALSE)</f>
        <v>18</v>
      </c>
    </row>
    <row r="2291" spans="1:17" ht="15.5" x14ac:dyDescent="0.35">
      <c r="A2291" s="21" t="s">
        <v>68</v>
      </c>
      <c r="B2291" t="str">
        <f>VLOOKUP('Customer Names'!A2291,'Customer Names'!$A$2:$C$2336,3,FALSE)</f>
        <v xml:space="preserve">  Lusapho</v>
      </c>
      <c r="C2291">
        <f>VLOOKUP(A2291,'Medical Examinations'!$A$1:$L$2336,2, FALSE)</f>
        <v>34.1</v>
      </c>
      <c r="D2291">
        <f>VLOOKUP(A2291,'Medical Examinations'!$A$1:$L$2336,3,FALSE)</f>
        <v>4.07</v>
      </c>
      <c r="E2291" t="str">
        <f>VLOOKUP(A2291,'Medical Examinations'!$A$1:$L$2336,4,FALSE)</f>
        <v>No</v>
      </c>
      <c r="F2291" t="str">
        <f>VLOOKUP(A2291,'Medical Examinations'!$A$1:$L$2336,5,FALSE)</f>
        <v>yes</v>
      </c>
      <c r="G2291" t="str">
        <f>VLOOKUP(A2291,'Medical Examinations'!$A$1:$L$2336,6,FALSE)</f>
        <v>No</v>
      </c>
      <c r="H2291" s="25">
        <f>VLOOKUP(A2291,'Medical Examinations'!$A$1:$L$2336,7,FALSE)</f>
        <v>1</v>
      </c>
      <c r="I2291" t="str">
        <f>VLOOKUP(A2291,'Medical Examinations'!$A$1:$L$2336,8,FALSE)</f>
        <v>No</v>
      </c>
      <c r="J2291" t="str">
        <f>VLOOKUP(A2291,'Medical Examinations'!$A$1:$L$2336,11,FALSE)</f>
        <v>Obesity</v>
      </c>
      <c r="K2291" t="str">
        <f>VLOOKUP(A2291,'Medical Examinations'!$A$1:$L$2336,12,FALSE)</f>
        <v>Normal</v>
      </c>
      <c r="L2291" t="str">
        <f>VLOOKUP(A2291,'Hospitalisation Details'!$A$1:$M$2344,12,FALSE)</f>
        <v>15-10-2004</v>
      </c>
      <c r="M2291">
        <f>VLOOKUP(A2291,'Hospitalisation Details'!$A$1:$M$2344,6,FALSE)</f>
        <v>1137.01</v>
      </c>
      <c r="N2291" t="str">
        <f>VLOOKUP(A2291,'Hospitalisation Details'!$A$1:$M$2344,7,FALSE)</f>
        <v>tier - 3</v>
      </c>
      <c r="O2291" t="str">
        <f>VLOOKUP(A2291,'Hospitalisation Details'!$A$1:$M$2344,8,FALSE)</f>
        <v>tier - 1</v>
      </c>
      <c r="P2291" t="str">
        <f>VLOOKUP(A2291,'Hospitalisation Details'!$A$1:$M$2344,9,FALSE)</f>
        <v>R1013</v>
      </c>
      <c r="Q2291">
        <f>VLOOKUP(A2291,'Hospitalisation Details'!$A$1:$M$2344,13,FALSE)</f>
        <v>18</v>
      </c>
    </row>
    <row r="2292" spans="1:17" ht="15.5" x14ac:dyDescent="0.35">
      <c r="A2292" s="21" t="s">
        <v>67</v>
      </c>
      <c r="B2292" t="str">
        <f>VLOOKUP('Customer Names'!A2292,'Customer Names'!$A$2:$C$2336,3,FALSE)</f>
        <v xml:space="preserve">  Erin C</v>
      </c>
      <c r="C2292">
        <f>VLOOKUP(A2292,'Medical Examinations'!$A$1:$L$2336,2, FALSE)</f>
        <v>19.3</v>
      </c>
      <c r="D2292">
        <f>VLOOKUP(A2292,'Medical Examinations'!$A$1:$L$2336,3,FALSE)</f>
        <v>10.36</v>
      </c>
      <c r="E2292" t="str">
        <f>VLOOKUP(A2292,'Medical Examinations'!$A$1:$L$2336,4,FALSE)</f>
        <v>No</v>
      </c>
      <c r="F2292" t="str">
        <f>VLOOKUP(A2292,'Medical Examinations'!$A$1:$L$2336,5,FALSE)</f>
        <v>No</v>
      </c>
      <c r="G2292" t="str">
        <f>VLOOKUP(A2292,'Medical Examinations'!$A$1:$L$2336,6,FALSE)</f>
        <v>No</v>
      </c>
      <c r="H2292" s="25">
        <f>VLOOKUP(A2292,'Medical Examinations'!$A$1:$L$2336,7,FALSE)</f>
        <v>0</v>
      </c>
      <c r="I2292" t="str">
        <f>VLOOKUP(A2292,'Medical Examinations'!$A$1:$L$2336,8,FALSE)</f>
        <v>No</v>
      </c>
      <c r="J2292" t="str">
        <f>VLOOKUP(A2292,'Medical Examinations'!$A$1:$L$2336,11,FALSE)</f>
        <v>Normal Weight</v>
      </c>
      <c r="K2292" t="str">
        <f>VLOOKUP(A2292,'Medical Examinations'!$A$1:$L$2336,12,FALSE)</f>
        <v>Diabetes</v>
      </c>
      <c r="L2292" t="str">
        <f>VLOOKUP(A2292,'Hospitalisation Details'!$A$1:$M$2344,12,FALSE)</f>
        <v>11-08-2002</v>
      </c>
      <c r="M2292">
        <f>VLOOKUP(A2292,'Hospitalisation Details'!$A$1:$M$2344,6,FALSE)</f>
        <v>1137</v>
      </c>
      <c r="N2292" t="str">
        <f>VLOOKUP(A2292,'Hospitalisation Details'!$A$1:$M$2344,7,FALSE)</f>
        <v>tier - 3</v>
      </c>
      <c r="O2292" t="str">
        <f>VLOOKUP(A2292,'Hospitalisation Details'!$A$1:$M$2344,8,FALSE)</f>
        <v>tier - 1</v>
      </c>
      <c r="P2292" t="str">
        <f>VLOOKUP(A2292,'Hospitalisation Details'!$A$1:$M$2344,9,FALSE)</f>
        <v>R1013</v>
      </c>
      <c r="Q2292">
        <f>VLOOKUP(A2292,'Hospitalisation Details'!$A$1:$M$2344,13,FALSE)</f>
        <v>20</v>
      </c>
    </row>
    <row r="2293" spans="1:17" ht="15.5" x14ac:dyDescent="0.35">
      <c r="A2293" s="21" t="s">
        <v>66</v>
      </c>
      <c r="B2293" t="str">
        <f>VLOOKUP('Customer Names'!A2293,'Customer Names'!$A$2:$C$2336,3,FALSE)</f>
        <v xml:space="preserve">  Alan F</v>
      </c>
      <c r="C2293">
        <f>VLOOKUP(A2293,'Medical Examinations'!$A$1:$L$2336,2, FALSE)</f>
        <v>33.659999999999997</v>
      </c>
      <c r="D2293">
        <f>VLOOKUP(A2293,'Medical Examinations'!$A$1:$L$2336,3,FALSE)</f>
        <v>5.71</v>
      </c>
      <c r="E2293" t="str">
        <f>VLOOKUP(A2293,'Medical Examinations'!$A$1:$L$2336,4,FALSE)</f>
        <v>No</v>
      </c>
      <c r="F2293" t="str">
        <f>VLOOKUP(A2293,'Medical Examinations'!$A$1:$L$2336,5,FALSE)</f>
        <v>yes</v>
      </c>
      <c r="G2293" t="str">
        <f>VLOOKUP(A2293,'Medical Examinations'!$A$1:$L$2336,6,FALSE)</f>
        <v>No</v>
      </c>
      <c r="H2293" s="25">
        <f>VLOOKUP(A2293,'Medical Examinations'!$A$1:$L$2336,7,FALSE)</f>
        <v>1</v>
      </c>
      <c r="I2293" t="str">
        <f>VLOOKUP(A2293,'Medical Examinations'!$A$1:$L$2336,8,FALSE)</f>
        <v>No</v>
      </c>
      <c r="J2293" t="str">
        <f>VLOOKUP(A2293,'Medical Examinations'!$A$1:$L$2336,11,FALSE)</f>
        <v>Obesity</v>
      </c>
      <c r="K2293" t="str">
        <f>VLOOKUP(A2293,'Medical Examinations'!$A$1:$L$2336,12,FALSE)</f>
        <v>Prediabetes</v>
      </c>
      <c r="L2293" t="str">
        <f>VLOOKUP(A2293,'Hospitalisation Details'!$A$1:$M$2344,12,FALSE)</f>
        <v>28-11-2004</v>
      </c>
      <c r="M2293">
        <f>VLOOKUP(A2293,'Hospitalisation Details'!$A$1:$M$2344,6,FALSE)</f>
        <v>1136.4000000000001</v>
      </c>
      <c r="N2293" t="str">
        <f>VLOOKUP(A2293,'Hospitalisation Details'!$A$1:$M$2344,7,FALSE)</f>
        <v>tier - 3</v>
      </c>
      <c r="O2293" t="str">
        <f>VLOOKUP(A2293,'Hospitalisation Details'!$A$1:$M$2344,8,FALSE)</f>
        <v>tier - 3</v>
      </c>
      <c r="P2293" t="str">
        <f>VLOOKUP(A2293,'Hospitalisation Details'!$A$1:$M$2344,9,FALSE)</f>
        <v>R1013</v>
      </c>
      <c r="Q2293">
        <f>VLOOKUP(A2293,'Hospitalisation Details'!$A$1:$M$2344,13,FALSE)</f>
        <v>18</v>
      </c>
    </row>
    <row r="2294" spans="1:17" ht="15.5" x14ac:dyDescent="0.35">
      <c r="A2294" s="21" t="s">
        <v>65</v>
      </c>
      <c r="B2294" t="str">
        <f>VLOOKUP('Customer Names'!A2294,'Customer Names'!$A$2:$C$2336,3,FALSE)</f>
        <v xml:space="preserve">  Ryan</v>
      </c>
      <c r="C2294">
        <f>VLOOKUP(A2294,'Medical Examinations'!$A$1:$L$2336,2, FALSE)</f>
        <v>33.33</v>
      </c>
      <c r="D2294">
        <f>VLOOKUP(A2294,'Medical Examinations'!$A$1:$L$2336,3,FALSE)</f>
        <v>6.08</v>
      </c>
      <c r="E2294" t="str">
        <f>VLOOKUP(A2294,'Medical Examinations'!$A$1:$L$2336,4,FALSE)</f>
        <v>No</v>
      </c>
      <c r="F2294" t="str">
        <f>VLOOKUP(A2294,'Medical Examinations'!$A$1:$L$2336,5,FALSE)</f>
        <v>yes</v>
      </c>
      <c r="G2294" t="str">
        <f>VLOOKUP(A2294,'Medical Examinations'!$A$1:$L$2336,6,FALSE)</f>
        <v>No</v>
      </c>
      <c r="H2294" s="25">
        <f>VLOOKUP(A2294,'Medical Examinations'!$A$1:$L$2336,7,FALSE)</f>
        <v>1</v>
      </c>
      <c r="I2294" t="str">
        <f>VLOOKUP(A2294,'Medical Examinations'!$A$1:$L$2336,8,FALSE)</f>
        <v>No</v>
      </c>
      <c r="J2294" t="str">
        <f>VLOOKUP(A2294,'Medical Examinations'!$A$1:$L$2336,11,FALSE)</f>
        <v>Obesity</v>
      </c>
      <c r="K2294" t="str">
        <f>VLOOKUP(A2294,'Medical Examinations'!$A$1:$L$2336,12,FALSE)</f>
        <v>Prediabetes</v>
      </c>
      <c r="L2294" t="str">
        <f>VLOOKUP(A2294,'Hospitalisation Details'!$A$1:$M$2344,12,FALSE)</f>
        <v>11-06-2004</v>
      </c>
      <c r="M2294">
        <f>VLOOKUP(A2294,'Hospitalisation Details'!$A$1:$M$2344,6,FALSE)</f>
        <v>1135.94</v>
      </c>
      <c r="N2294" t="str">
        <f>VLOOKUP(A2294,'Hospitalisation Details'!$A$1:$M$2344,7,FALSE)</f>
        <v>tier - 3</v>
      </c>
      <c r="O2294" t="str">
        <f>VLOOKUP(A2294,'Hospitalisation Details'!$A$1:$M$2344,8,FALSE)</f>
        <v>tier - 3</v>
      </c>
      <c r="P2294" t="str">
        <f>VLOOKUP(A2294,'Hospitalisation Details'!$A$1:$M$2344,9,FALSE)</f>
        <v>R1013</v>
      </c>
      <c r="Q2294">
        <f>VLOOKUP(A2294,'Hospitalisation Details'!$A$1:$M$2344,13,FALSE)</f>
        <v>19</v>
      </c>
    </row>
    <row r="2295" spans="1:17" ht="15.5" x14ac:dyDescent="0.35">
      <c r="A2295" s="21" t="s">
        <v>64</v>
      </c>
      <c r="B2295" t="str">
        <f>VLOOKUP('Customer Names'!A2295,'Customer Names'!$A$2:$C$2336,3,FALSE)</f>
        <v xml:space="preserve">  Hope</v>
      </c>
      <c r="C2295">
        <f>VLOOKUP(A2295,'Medical Examinations'!$A$1:$L$2336,2, FALSE)</f>
        <v>21.84</v>
      </c>
      <c r="D2295">
        <f>VLOOKUP(A2295,'Medical Examinations'!$A$1:$L$2336,3,FALSE)</f>
        <v>5.71</v>
      </c>
      <c r="E2295" t="str">
        <f>VLOOKUP(A2295,'Medical Examinations'!$A$1:$L$2336,4,FALSE)</f>
        <v>No</v>
      </c>
      <c r="F2295" t="str">
        <f>VLOOKUP(A2295,'Medical Examinations'!$A$1:$L$2336,5,FALSE)</f>
        <v>yes</v>
      </c>
      <c r="G2295" t="str">
        <f>VLOOKUP(A2295,'Medical Examinations'!$A$1:$L$2336,6,FALSE)</f>
        <v>No</v>
      </c>
      <c r="H2295" s="25">
        <f>VLOOKUP(A2295,'Medical Examinations'!$A$1:$L$2336,7,FALSE)</f>
        <v>1</v>
      </c>
      <c r="I2295" t="str">
        <f>VLOOKUP(A2295,'Medical Examinations'!$A$1:$L$2336,8,FALSE)</f>
        <v>No</v>
      </c>
      <c r="J2295" t="str">
        <f>VLOOKUP(A2295,'Medical Examinations'!$A$1:$L$2336,11,FALSE)</f>
        <v>Normal Weight</v>
      </c>
      <c r="K2295" t="str">
        <f>VLOOKUP(A2295,'Medical Examinations'!$A$1:$L$2336,12,FALSE)</f>
        <v>Prediabetes</v>
      </c>
      <c r="L2295" t="str">
        <f>VLOOKUP(A2295,'Hospitalisation Details'!$A$1:$M$2344,12,FALSE)</f>
        <v>06-10-2004</v>
      </c>
      <c r="M2295">
        <f>VLOOKUP(A2295,'Hospitalisation Details'!$A$1:$M$2344,6,FALSE)</f>
        <v>1135</v>
      </c>
      <c r="N2295" t="str">
        <f>VLOOKUP(A2295,'Hospitalisation Details'!$A$1:$M$2344,7,FALSE)</f>
        <v>tier - 3</v>
      </c>
      <c r="O2295" t="str">
        <f>VLOOKUP(A2295,'Hospitalisation Details'!$A$1:$M$2344,8,FALSE)</f>
        <v>tier - 3</v>
      </c>
      <c r="P2295" t="str">
        <f>VLOOKUP(A2295,'Hospitalisation Details'!$A$1:$M$2344,9,FALSE)</f>
        <v>R1013</v>
      </c>
      <c r="Q2295">
        <f>VLOOKUP(A2295,'Hospitalisation Details'!$A$1:$M$2344,13,FALSE)</f>
        <v>18</v>
      </c>
    </row>
    <row r="2296" spans="1:17" ht="15.5" x14ac:dyDescent="0.35">
      <c r="A2296" s="21" t="s">
        <v>63</v>
      </c>
      <c r="B2296" t="str">
        <f>VLOOKUP('Customer Names'!A2296,'Customer Names'!$A$2:$C$2336,3,FALSE)</f>
        <v xml:space="preserve">  Josh</v>
      </c>
      <c r="C2296">
        <f>VLOOKUP(A2296,'Medical Examinations'!$A$1:$L$2336,2, FALSE)</f>
        <v>16.87</v>
      </c>
      <c r="D2296">
        <f>VLOOKUP(A2296,'Medical Examinations'!$A$1:$L$2336,3,FALSE)</f>
        <v>9.1300000000000008</v>
      </c>
      <c r="E2296" t="str">
        <f>VLOOKUP(A2296,'Medical Examinations'!$A$1:$L$2336,4,FALSE)</f>
        <v>No</v>
      </c>
      <c r="F2296" t="str">
        <f>VLOOKUP(A2296,'Medical Examinations'!$A$1:$L$2336,5,FALSE)</f>
        <v>No</v>
      </c>
      <c r="G2296" t="str">
        <f>VLOOKUP(A2296,'Medical Examinations'!$A$1:$L$2336,6,FALSE)</f>
        <v>No</v>
      </c>
      <c r="H2296" s="25">
        <f>VLOOKUP(A2296,'Medical Examinations'!$A$1:$L$2336,7,FALSE)</f>
        <v>0</v>
      </c>
      <c r="I2296" t="str">
        <f>VLOOKUP(A2296,'Medical Examinations'!$A$1:$L$2336,8,FALSE)</f>
        <v>No</v>
      </c>
      <c r="J2296" t="str">
        <f>VLOOKUP(A2296,'Medical Examinations'!$A$1:$L$2336,11,FALSE)</f>
        <v>Underweight</v>
      </c>
      <c r="K2296" t="str">
        <f>VLOOKUP(A2296,'Medical Examinations'!$A$1:$L$2336,12,FALSE)</f>
        <v>Diabetes</v>
      </c>
      <c r="L2296" t="str">
        <f>VLOOKUP(A2296,'Hospitalisation Details'!$A$1:$M$2344,12,FALSE)</f>
        <v>19-07-2002</v>
      </c>
      <c r="M2296">
        <f>VLOOKUP(A2296,'Hospitalisation Details'!$A$1:$M$2344,6,FALSE)</f>
        <v>1132</v>
      </c>
      <c r="N2296" t="str">
        <f>VLOOKUP(A2296,'Hospitalisation Details'!$A$1:$M$2344,7,FALSE)</f>
        <v>tier - 3</v>
      </c>
      <c r="O2296" t="str">
        <f>VLOOKUP(A2296,'Hospitalisation Details'!$A$1:$M$2344,8,FALSE)</f>
        <v>tier - 1</v>
      </c>
      <c r="P2296" t="str">
        <f>VLOOKUP(A2296,'Hospitalisation Details'!$A$1:$M$2344,9,FALSE)</f>
        <v>R1013</v>
      </c>
      <c r="Q2296">
        <f>VLOOKUP(A2296,'Hospitalisation Details'!$A$1:$M$2344,13,FALSE)</f>
        <v>21</v>
      </c>
    </row>
    <row r="2297" spans="1:17" ht="15.5" x14ac:dyDescent="0.35">
      <c r="A2297" s="21" t="s">
        <v>62</v>
      </c>
      <c r="B2297" t="str">
        <f>VLOOKUP('Customer Names'!A2297,'Customer Names'!$A$2:$C$2336,3,FALSE)</f>
        <v xml:space="preserve">  Jacob J</v>
      </c>
      <c r="C2297">
        <f>VLOOKUP(A2297,'Medical Examinations'!$A$1:$L$2336,2, FALSE)</f>
        <v>30.14</v>
      </c>
      <c r="D2297">
        <f>VLOOKUP(A2297,'Medical Examinations'!$A$1:$L$2336,3,FALSE)</f>
        <v>5.49</v>
      </c>
      <c r="E2297" t="str">
        <f>VLOOKUP(A2297,'Medical Examinations'!$A$1:$L$2336,4,FALSE)</f>
        <v>No</v>
      </c>
      <c r="F2297" t="str">
        <f>VLOOKUP(A2297,'Medical Examinations'!$A$1:$L$2336,5,FALSE)</f>
        <v>yes</v>
      </c>
      <c r="G2297" t="str">
        <f>VLOOKUP(A2297,'Medical Examinations'!$A$1:$L$2336,6,FALSE)</f>
        <v>No</v>
      </c>
      <c r="H2297" s="25">
        <f>VLOOKUP(A2297,'Medical Examinations'!$A$1:$L$2336,7,FALSE)</f>
        <v>1</v>
      </c>
      <c r="I2297" t="str">
        <f>VLOOKUP(A2297,'Medical Examinations'!$A$1:$L$2336,8,FALSE)</f>
        <v>No</v>
      </c>
      <c r="J2297" t="str">
        <f>VLOOKUP(A2297,'Medical Examinations'!$A$1:$L$2336,11,FALSE)</f>
        <v>Obesity</v>
      </c>
      <c r="K2297" t="str">
        <f>VLOOKUP(A2297,'Medical Examinations'!$A$1:$L$2336,12,FALSE)</f>
        <v>Normal</v>
      </c>
      <c r="L2297" t="str">
        <f>VLOOKUP(A2297,'Hospitalisation Details'!$A$1:$M$2344,12,FALSE)</f>
        <v>14-06-2004</v>
      </c>
      <c r="M2297">
        <f>VLOOKUP(A2297,'Hospitalisation Details'!$A$1:$M$2344,6,FALSE)</f>
        <v>1131.51</v>
      </c>
      <c r="N2297" t="str">
        <f>VLOOKUP(A2297,'Hospitalisation Details'!$A$1:$M$2344,7,FALSE)</f>
        <v>tier - 3</v>
      </c>
      <c r="O2297" t="str">
        <f>VLOOKUP(A2297,'Hospitalisation Details'!$A$1:$M$2344,8,FALSE)</f>
        <v>tier - 1</v>
      </c>
      <c r="P2297" t="str">
        <f>VLOOKUP(A2297,'Hospitalisation Details'!$A$1:$M$2344,9,FALSE)</f>
        <v>R1013</v>
      </c>
      <c r="Q2297">
        <f>VLOOKUP(A2297,'Hospitalisation Details'!$A$1:$M$2344,13,FALSE)</f>
        <v>19</v>
      </c>
    </row>
    <row r="2298" spans="1:17" ht="15.5" x14ac:dyDescent="0.35">
      <c r="A2298" s="21" t="s">
        <v>61</v>
      </c>
      <c r="B2298" t="str">
        <f>VLOOKUP('Customer Names'!A2298,'Customer Names'!$A$2:$C$2336,3,FALSE)</f>
        <v xml:space="preserve">  Jose Tomas</v>
      </c>
      <c r="C2298">
        <f>VLOOKUP(A2298,'Medical Examinations'!$A$1:$L$2336,2, FALSE)</f>
        <v>23.21</v>
      </c>
      <c r="D2298">
        <f>VLOOKUP(A2298,'Medical Examinations'!$A$1:$L$2336,3,FALSE)</f>
        <v>4.37</v>
      </c>
      <c r="E2298" t="str">
        <f>VLOOKUP(A2298,'Medical Examinations'!$A$1:$L$2336,4,FALSE)</f>
        <v>No</v>
      </c>
      <c r="F2298" t="str">
        <f>VLOOKUP(A2298,'Medical Examinations'!$A$1:$L$2336,5,FALSE)</f>
        <v>yes</v>
      </c>
      <c r="G2298" t="str">
        <f>VLOOKUP(A2298,'Medical Examinations'!$A$1:$L$2336,6,FALSE)</f>
        <v>No</v>
      </c>
      <c r="H2298" s="25">
        <f>VLOOKUP(A2298,'Medical Examinations'!$A$1:$L$2336,7,FALSE)</f>
        <v>1</v>
      </c>
      <c r="I2298" t="str">
        <f>VLOOKUP(A2298,'Medical Examinations'!$A$1:$L$2336,8,FALSE)</f>
        <v>No</v>
      </c>
      <c r="J2298" t="str">
        <f>VLOOKUP(A2298,'Medical Examinations'!$A$1:$L$2336,11,FALSE)</f>
        <v>Normal Weight</v>
      </c>
      <c r="K2298" t="str">
        <f>VLOOKUP(A2298,'Medical Examinations'!$A$1:$L$2336,12,FALSE)</f>
        <v>Normal</v>
      </c>
      <c r="L2298" t="str">
        <f>VLOOKUP(A2298,'Hospitalisation Details'!$A$1:$M$2344,12,FALSE)</f>
        <v>12-11-2004</v>
      </c>
      <c r="M2298">
        <f>VLOOKUP(A2298,'Hospitalisation Details'!$A$1:$M$2344,6,FALSE)</f>
        <v>1121.8699999999999</v>
      </c>
      <c r="N2298" t="str">
        <f>VLOOKUP(A2298,'Hospitalisation Details'!$A$1:$M$2344,7,FALSE)</f>
        <v>tier - 3</v>
      </c>
      <c r="O2298" t="str">
        <f>VLOOKUP(A2298,'Hospitalisation Details'!$A$1:$M$2344,8,FALSE)</f>
        <v>tier - 1</v>
      </c>
      <c r="P2298" t="str">
        <f>VLOOKUP(A2298,'Hospitalisation Details'!$A$1:$M$2344,9,FALSE)</f>
        <v>R1013</v>
      </c>
      <c r="Q2298">
        <f>VLOOKUP(A2298,'Hospitalisation Details'!$A$1:$M$2344,13,FALSE)</f>
        <v>18</v>
      </c>
    </row>
    <row r="2299" spans="1:17" ht="15.5" x14ac:dyDescent="0.35">
      <c r="A2299" s="21" t="s">
        <v>60</v>
      </c>
      <c r="B2299" t="str">
        <f>VLOOKUP('Customer Names'!A2299,'Customer Names'!$A$2:$C$2336,3,FALSE)</f>
        <v xml:space="preserve">  Mary Evan</v>
      </c>
      <c r="C2299">
        <f>VLOOKUP(A2299,'Medical Examinations'!$A$1:$L$2336,2, FALSE)</f>
        <v>17.170000000000002</v>
      </c>
      <c r="D2299">
        <f>VLOOKUP(A2299,'Medical Examinations'!$A$1:$L$2336,3,FALSE)</f>
        <v>8.4600000000000009</v>
      </c>
      <c r="E2299" t="str">
        <f>VLOOKUP(A2299,'Medical Examinations'!$A$1:$L$2336,4,FALSE)</f>
        <v>No</v>
      </c>
      <c r="F2299" t="str">
        <f>VLOOKUP(A2299,'Medical Examinations'!$A$1:$L$2336,5,FALSE)</f>
        <v>No</v>
      </c>
      <c r="G2299" t="str">
        <f>VLOOKUP(A2299,'Medical Examinations'!$A$1:$L$2336,6,FALSE)</f>
        <v>No</v>
      </c>
      <c r="H2299" s="25">
        <f>VLOOKUP(A2299,'Medical Examinations'!$A$1:$L$2336,7,FALSE)</f>
        <v>0</v>
      </c>
      <c r="I2299" t="str">
        <f>VLOOKUP(A2299,'Medical Examinations'!$A$1:$L$2336,8,FALSE)</f>
        <v>No</v>
      </c>
      <c r="J2299" t="str">
        <f>VLOOKUP(A2299,'Medical Examinations'!$A$1:$L$2336,11,FALSE)</f>
        <v>Underweight</v>
      </c>
      <c r="K2299" t="str">
        <f>VLOOKUP(A2299,'Medical Examinations'!$A$1:$L$2336,12,FALSE)</f>
        <v>Diabetes</v>
      </c>
      <c r="L2299" t="str">
        <f>VLOOKUP(A2299,'Hospitalisation Details'!$A$1:$M$2344,12,FALSE)</f>
        <v>13-08-2002</v>
      </c>
      <c r="M2299">
        <f>VLOOKUP(A2299,'Hospitalisation Details'!$A$1:$M$2344,6,FALSE)</f>
        <v>1086</v>
      </c>
      <c r="N2299" t="str">
        <f>VLOOKUP(A2299,'Hospitalisation Details'!$A$1:$M$2344,7,FALSE)</f>
        <v>tier - 3</v>
      </c>
      <c r="O2299" t="str">
        <f>VLOOKUP(A2299,'Hospitalisation Details'!$A$1:$M$2344,8,FALSE)</f>
        <v>tier - 3</v>
      </c>
      <c r="P2299" t="str">
        <f>VLOOKUP(A2299,'Hospitalisation Details'!$A$1:$M$2344,9,FALSE)</f>
        <v>R1013</v>
      </c>
      <c r="Q2299">
        <f>VLOOKUP(A2299,'Hospitalisation Details'!$A$1:$M$2344,13,FALSE)</f>
        <v>20</v>
      </c>
    </row>
    <row r="2300" spans="1:17" ht="15.5" x14ac:dyDescent="0.35">
      <c r="A2300" s="21" t="s">
        <v>59</v>
      </c>
      <c r="B2300" t="str">
        <f>VLOOKUP('Customer Names'!A2300,'Customer Names'!$A$2:$C$2336,3,FALSE)</f>
        <v xml:space="preserve">  Justin K</v>
      </c>
      <c r="C2300">
        <f>VLOOKUP(A2300,'Medical Examinations'!$A$1:$L$2336,2, FALSE)</f>
        <v>15.61</v>
      </c>
      <c r="D2300">
        <f>VLOOKUP(A2300,'Medical Examinations'!$A$1:$L$2336,3,FALSE)</f>
        <v>5.28</v>
      </c>
      <c r="E2300" t="str">
        <f>VLOOKUP(A2300,'Medical Examinations'!$A$1:$L$2336,4,FALSE)</f>
        <v>No</v>
      </c>
      <c r="F2300" t="str">
        <f>VLOOKUP(A2300,'Medical Examinations'!$A$1:$L$2336,5,FALSE)</f>
        <v>No</v>
      </c>
      <c r="G2300" t="str">
        <f>VLOOKUP(A2300,'Medical Examinations'!$A$1:$L$2336,6,FALSE)</f>
        <v>No</v>
      </c>
      <c r="H2300" s="25">
        <f>VLOOKUP(A2300,'Medical Examinations'!$A$1:$L$2336,7,FALSE)</f>
        <v>1</v>
      </c>
      <c r="I2300" t="str">
        <f>VLOOKUP(A2300,'Medical Examinations'!$A$1:$L$2336,8,FALSE)</f>
        <v>No</v>
      </c>
      <c r="J2300" t="str">
        <f>VLOOKUP(A2300,'Medical Examinations'!$A$1:$L$2336,11,FALSE)</f>
        <v>Underweight</v>
      </c>
      <c r="K2300" t="str">
        <f>VLOOKUP(A2300,'Medical Examinations'!$A$1:$L$2336,12,FALSE)</f>
        <v>Normal</v>
      </c>
      <c r="L2300" t="str">
        <f>VLOOKUP(A2300,'Hospitalisation Details'!$A$1:$M$2344,12,FALSE)</f>
        <v>26-12-1998</v>
      </c>
      <c r="M2300">
        <f>VLOOKUP(A2300,'Hospitalisation Details'!$A$1:$M$2344,6,FALSE)</f>
        <v>1082</v>
      </c>
      <c r="N2300" t="str">
        <f>VLOOKUP(A2300,'Hospitalisation Details'!$A$1:$M$2344,7,FALSE)</f>
        <v>tier - 3</v>
      </c>
      <c r="O2300" t="str">
        <f>VLOOKUP(A2300,'Hospitalisation Details'!$A$1:$M$2344,8,FALSE)</f>
        <v>tier - 2</v>
      </c>
      <c r="P2300" t="str">
        <f>VLOOKUP(A2300,'Hospitalisation Details'!$A$1:$M$2344,9,FALSE)</f>
        <v>R1013</v>
      </c>
      <c r="Q2300">
        <f>VLOOKUP(A2300,'Hospitalisation Details'!$A$1:$M$2344,13,FALSE)</f>
        <v>24</v>
      </c>
    </row>
    <row r="2301" spans="1:17" ht="15.5" x14ac:dyDescent="0.35">
      <c r="A2301" s="21" t="s">
        <v>58</v>
      </c>
      <c r="B2301" t="str">
        <f>VLOOKUP('Customer Names'!A2301,'Customer Names'!$A$2:$C$2336,3,FALSE)</f>
        <v xml:space="preserve">  Patrick</v>
      </c>
      <c r="C2301">
        <f>VLOOKUP(A2301,'Medical Examinations'!$A$1:$L$2336,2, FALSE)</f>
        <v>17.98</v>
      </c>
      <c r="D2301">
        <f>VLOOKUP(A2301,'Medical Examinations'!$A$1:$L$2336,3,FALSE)</f>
        <v>5.33</v>
      </c>
      <c r="E2301" t="str">
        <f>VLOOKUP(A2301,'Medical Examinations'!$A$1:$L$2336,4,FALSE)</f>
        <v>yes</v>
      </c>
      <c r="F2301" t="str">
        <f>VLOOKUP(A2301,'Medical Examinations'!$A$1:$L$2336,5,FALSE)</f>
        <v>No</v>
      </c>
      <c r="G2301" t="str">
        <f>VLOOKUP(A2301,'Medical Examinations'!$A$1:$L$2336,6,FALSE)</f>
        <v>Yes</v>
      </c>
      <c r="H2301" s="25">
        <f>VLOOKUP(A2301,'Medical Examinations'!$A$1:$L$2336,7,FALSE)</f>
        <v>1</v>
      </c>
      <c r="I2301" t="str">
        <f>VLOOKUP(A2301,'Medical Examinations'!$A$1:$L$2336,8,FALSE)</f>
        <v>No</v>
      </c>
      <c r="J2301" t="str">
        <f>VLOOKUP(A2301,'Medical Examinations'!$A$1:$L$2336,11,FALSE)</f>
        <v>Underweight</v>
      </c>
      <c r="K2301" t="str">
        <f>VLOOKUP(A2301,'Medical Examinations'!$A$1:$L$2336,12,FALSE)</f>
        <v>Normal</v>
      </c>
      <c r="L2301" t="str">
        <f>VLOOKUP(A2301,'Hospitalisation Details'!$A$1:$M$2344,12,FALSE)</f>
        <v>13-08-1997</v>
      </c>
      <c r="M2301">
        <f>VLOOKUP(A2301,'Hospitalisation Details'!$A$1:$M$2344,6,FALSE)</f>
        <v>1071</v>
      </c>
      <c r="N2301" t="str">
        <f>VLOOKUP(A2301,'Hospitalisation Details'!$A$1:$M$2344,7,FALSE)</f>
        <v>tier - 3</v>
      </c>
      <c r="O2301" t="str">
        <f>VLOOKUP(A2301,'Hospitalisation Details'!$A$1:$M$2344,8,FALSE)</f>
        <v>tier - 3</v>
      </c>
      <c r="P2301" t="str">
        <f>VLOOKUP(A2301,'Hospitalisation Details'!$A$1:$M$2344,9,FALSE)</f>
        <v>R1013</v>
      </c>
      <c r="Q2301">
        <f>VLOOKUP(A2301,'Hospitalisation Details'!$A$1:$M$2344,13,FALSE)</f>
        <v>25</v>
      </c>
    </row>
    <row r="2302" spans="1:17" ht="15.5" x14ac:dyDescent="0.35">
      <c r="A2302" s="21" t="s">
        <v>57</v>
      </c>
      <c r="B2302" t="str">
        <f>VLOOKUP('Customer Names'!A2302,'Customer Names'!$A$2:$C$2336,3,FALSE)</f>
        <v xml:space="preserve">  Roman</v>
      </c>
      <c r="C2302">
        <f>VLOOKUP(A2302,'Medical Examinations'!$A$1:$L$2336,2, FALSE)</f>
        <v>21.64</v>
      </c>
      <c r="D2302">
        <f>VLOOKUP(A2302,'Medical Examinations'!$A$1:$L$2336,3,FALSE)</f>
        <v>5.5</v>
      </c>
      <c r="E2302" t="str">
        <f>VLOOKUP(A2302,'Medical Examinations'!$A$1:$L$2336,4,FALSE)</f>
        <v>No</v>
      </c>
      <c r="F2302" t="str">
        <f>VLOOKUP(A2302,'Medical Examinations'!$A$1:$L$2336,5,FALSE)</f>
        <v>yes</v>
      </c>
      <c r="G2302" t="str">
        <f>VLOOKUP(A2302,'Medical Examinations'!$A$1:$L$2336,6,FALSE)</f>
        <v>No</v>
      </c>
      <c r="H2302" s="25">
        <f>VLOOKUP(A2302,'Medical Examinations'!$A$1:$L$2336,7,FALSE)</f>
        <v>1</v>
      </c>
      <c r="I2302" t="str">
        <f>VLOOKUP(A2302,'Medical Examinations'!$A$1:$L$2336,8,FALSE)</f>
        <v>No</v>
      </c>
      <c r="J2302" t="str">
        <f>VLOOKUP(A2302,'Medical Examinations'!$A$1:$L$2336,11,FALSE)</f>
        <v>Normal Weight</v>
      </c>
      <c r="K2302" t="str">
        <f>VLOOKUP(A2302,'Medical Examinations'!$A$1:$L$2336,12,FALSE)</f>
        <v>Normal</v>
      </c>
      <c r="L2302" t="str">
        <f>VLOOKUP(A2302,'Hospitalisation Details'!$A$1:$M$2344,12,FALSE)</f>
        <v>24-08-2004</v>
      </c>
      <c r="M2302">
        <f>VLOOKUP(A2302,'Hospitalisation Details'!$A$1:$M$2344,6,FALSE)</f>
        <v>1070</v>
      </c>
      <c r="N2302" t="str">
        <f>VLOOKUP(A2302,'Hospitalisation Details'!$A$1:$M$2344,7,FALSE)</f>
        <v>tier - 3</v>
      </c>
      <c r="O2302" t="str">
        <f>VLOOKUP(A2302,'Hospitalisation Details'!$A$1:$M$2344,8,FALSE)</f>
        <v>tier - 3</v>
      </c>
      <c r="P2302" t="str">
        <f>VLOOKUP(A2302,'Hospitalisation Details'!$A$1:$M$2344,9,FALSE)</f>
        <v>R1013</v>
      </c>
      <c r="Q2302">
        <f>VLOOKUP(A2302,'Hospitalisation Details'!$A$1:$M$2344,13,FALSE)</f>
        <v>18</v>
      </c>
    </row>
    <row r="2303" spans="1:17" ht="15.5" x14ac:dyDescent="0.35">
      <c r="A2303" s="21" t="s">
        <v>56</v>
      </c>
      <c r="B2303" t="str">
        <f>VLOOKUP('Customer Names'!A2303,'Customer Names'!$A$2:$C$2336,3,FALSE)</f>
        <v xml:space="preserve">  David</v>
      </c>
      <c r="C2303">
        <f>VLOOKUP(A2303,'Medical Examinations'!$A$1:$L$2336,2, FALSE)</f>
        <v>16.399999999999999</v>
      </c>
      <c r="D2303">
        <f>VLOOKUP(A2303,'Medical Examinations'!$A$1:$L$2336,3,FALSE)</f>
        <v>5.4</v>
      </c>
      <c r="E2303" t="str">
        <f>VLOOKUP(A2303,'Medical Examinations'!$A$1:$L$2336,4,FALSE)</f>
        <v>No</v>
      </c>
      <c r="F2303" t="str">
        <f>VLOOKUP(A2303,'Medical Examinations'!$A$1:$L$2336,5,FALSE)</f>
        <v>No</v>
      </c>
      <c r="G2303" t="str">
        <f>VLOOKUP(A2303,'Medical Examinations'!$A$1:$L$2336,6,FALSE)</f>
        <v>Yes</v>
      </c>
      <c r="H2303" s="25">
        <f>VLOOKUP(A2303,'Medical Examinations'!$A$1:$L$2336,7,FALSE)</f>
        <v>1</v>
      </c>
      <c r="I2303" t="str">
        <f>VLOOKUP(A2303,'Medical Examinations'!$A$1:$L$2336,8,FALSE)</f>
        <v>No</v>
      </c>
      <c r="J2303" t="str">
        <f>VLOOKUP(A2303,'Medical Examinations'!$A$1:$L$2336,11,FALSE)</f>
        <v>Underweight</v>
      </c>
      <c r="K2303" t="str">
        <f>VLOOKUP(A2303,'Medical Examinations'!$A$1:$L$2336,12,FALSE)</f>
        <v>Normal</v>
      </c>
      <c r="L2303" t="str">
        <f>VLOOKUP(A2303,'Hospitalisation Details'!$A$1:$M$2344,12,FALSE)</f>
        <v>28-09-1993</v>
      </c>
      <c r="M2303">
        <f>VLOOKUP(A2303,'Hospitalisation Details'!$A$1:$M$2344,6,FALSE)</f>
        <v>1068</v>
      </c>
      <c r="N2303" t="str">
        <f>VLOOKUP(A2303,'Hospitalisation Details'!$A$1:$M$2344,7,FALSE)</f>
        <v>tier - 3</v>
      </c>
      <c r="O2303" t="str">
        <f>VLOOKUP(A2303,'Hospitalisation Details'!$A$1:$M$2344,8,FALSE)</f>
        <v>tier - 1</v>
      </c>
      <c r="P2303" t="str">
        <f>VLOOKUP(A2303,'Hospitalisation Details'!$A$1:$M$2344,9,FALSE)</f>
        <v>R1013</v>
      </c>
      <c r="Q2303">
        <f>VLOOKUP(A2303,'Hospitalisation Details'!$A$1:$M$2344,13,FALSE)</f>
        <v>29</v>
      </c>
    </row>
    <row r="2304" spans="1:17" ht="15.5" x14ac:dyDescent="0.35">
      <c r="A2304" s="21" t="s">
        <v>55</v>
      </c>
      <c r="B2304" t="str">
        <f>VLOOKUP('Customer Names'!A2304,'Customer Names'!$A$2:$C$2336,3,FALSE)</f>
        <v xml:space="preserve">  Evelyn L</v>
      </c>
      <c r="C2304">
        <f>VLOOKUP(A2304,'Medical Examinations'!$A$1:$L$2336,2, FALSE)</f>
        <v>15.77</v>
      </c>
      <c r="D2304">
        <f>VLOOKUP(A2304,'Medical Examinations'!$A$1:$L$2336,3,FALSE)</f>
        <v>6.05</v>
      </c>
      <c r="E2304" t="str">
        <f>VLOOKUP(A2304,'Medical Examinations'!$A$1:$L$2336,4,FALSE)</f>
        <v>yes</v>
      </c>
      <c r="F2304" t="str">
        <f>VLOOKUP(A2304,'Medical Examinations'!$A$1:$L$2336,5,FALSE)</f>
        <v>No</v>
      </c>
      <c r="G2304" t="str">
        <f>VLOOKUP(A2304,'Medical Examinations'!$A$1:$L$2336,6,FALSE)</f>
        <v>No</v>
      </c>
      <c r="H2304" s="25">
        <f>VLOOKUP(A2304,'Medical Examinations'!$A$1:$L$2336,7,FALSE)</f>
        <v>1</v>
      </c>
      <c r="I2304" t="str">
        <f>VLOOKUP(A2304,'Medical Examinations'!$A$1:$L$2336,8,FALSE)</f>
        <v>No</v>
      </c>
      <c r="J2304" t="str">
        <f>VLOOKUP(A2304,'Medical Examinations'!$A$1:$L$2336,11,FALSE)</f>
        <v>Underweight</v>
      </c>
      <c r="K2304" t="str">
        <f>VLOOKUP(A2304,'Medical Examinations'!$A$1:$L$2336,12,FALSE)</f>
        <v>Prediabetes</v>
      </c>
      <c r="L2304" t="str">
        <f>VLOOKUP(A2304,'Hospitalisation Details'!$A$1:$M$2344,12,FALSE)</f>
        <v>01-06-1995</v>
      </c>
      <c r="M2304">
        <f>VLOOKUP(A2304,'Hospitalisation Details'!$A$1:$M$2344,6,FALSE)</f>
        <v>1056</v>
      </c>
      <c r="N2304" t="str">
        <f>VLOOKUP(A2304,'Hospitalisation Details'!$A$1:$M$2344,7,FALSE)</f>
        <v>tier - 3</v>
      </c>
      <c r="O2304" t="str">
        <f>VLOOKUP(A2304,'Hospitalisation Details'!$A$1:$M$2344,8,FALSE)</f>
        <v>tier - 2</v>
      </c>
      <c r="P2304" t="str">
        <f>VLOOKUP(A2304,'Hospitalisation Details'!$A$1:$M$2344,9,FALSE)</f>
        <v>R1013</v>
      </c>
      <c r="Q2304">
        <f>VLOOKUP(A2304,'Hospitalisation Details'!$A$1:$M$2344,13,FALSE)</f>
        <v>28</v>
      </c>
    </row>
    <row r="2305" spans="1:17" ht="15.5" x14ac:dyDescent="0.35">
      <c r="A2305" s="21" t="s">
        <v>54</v>
      </c>
      <c r="B2305" t="str">
        <f>VLOOKUP('Customer Names'!A2305,'Customer Names'!$A$2:$C$2336,3,FALSE)</f>
        <v xml:space="preserve">  Jim</v>
      </c>
      <c r="C2305">
        <f>VLOOKUP(A2305,'Medical Examinations'!$A$1:$L$2336,2, FALSE)</f>
        <v>18.27</v>
      </c>
      <c r="D2305">
        <f>VLOOKUP(A2305,'Medical Examinations'!$A$1:$L$2336,3,FALSE)</f>
        <v>11.46</v>
      </c>
      <c r="E2305" t="str">
        <f>VLOOKUP(A2305,'Medical Examinations'!$A$1:$L$2336,4,FALSE)</f>
        <v>No</v>
      </c>
      <c r="F2305" t="str">
        <f>VLOOKUP(A2305,'Medical Examinations'!$A$1:$L$2336,5,FALSE)</f>
        <v>No</v>
      </c>
      <c r="G2305" t="str">
        <f>VLOOKUP(A2305,'Medical Examinations'!$A$1:$L$2336,6,FALSE)</f>
        <v>No</v>
      </c>
      <c r="H2305" s="25">
        <f>VLOOKUP(A2305,'Medical Examinations'!$A$1:$L$2336,7,FALSE)</f>
        <v>0</v>
      </c>
      <c r="I2305" t="str">
        <f>VLOOKUP(A2305,'Medical Examinations'!$A$1:$L$2336,8,FALSE)</f>
        <v>No</v>
      </c>
      <c r="J2305" t="str">
        <f>VLOOKUP(A2305,'Medical Examinations'!$A$1:$L$2336,11,FALSE)</f>
        <v>Underweight</v>
      </c>
      <c r="K2305" t="str">
        <f>VLOOKUP(A2305,'Medical Examinations'!$A$1:$L$2336,12,FALSE)</f>
        <v>Diabetes</v>
      </c>
      <c r="L2305" t="str">
        <f>VLOOKUP(A2305,'Hospitalisation Details'!$A$1:$M$2344,12,FALSE)</f>
        <v>01-07-2002</v>
      </c>
      <c r="M2305">
        <f>VLOOKUP(A2305,'Hospitalisation Details'!$A$1:$M$2344,6,FALSE)</f>
        <v>1049</v>
      </c>
      <c r="N2305" t="str">
        <f>VLOOKUP(A2305,'Hospitalisation Details'!$A$1:$M$2344,7,FALSE)</f>
        <v>tier - 3</v>
      </c>
      <c r="O2305" t="str">
        <f>VLOOKUP(A2305,'Hospitalisation Details'!$A$1:$M$2344,8,FALSE)</f>
        <v>tier - 2</v>
      </c>
      <c r="P2305" t="str">
        <f>VLOOKUP(A2305,'Hospitalisation Details'!$A$1:$M$2344,9,FALSE)</f>
        <v>R1012</v>
      </c>
      <c r="Q2305">
        <f>VLOOKUP(A2305,'Hospitalisation Details'!$A$1:$M$2344,13,FALSE)</f>
        <v>21</v>
      </c>
    </row>
    <row r="2306" spans="1:17" ht="15.5" x14ac:dyDescent="0.35">
      <c r="A2306" s="21" t="s">
        <v>53</v>
      </c>
      <c r="B2306" t="str">
        <f>VLOOKUP('Customer Names'!A2306,'Customer Names'!$A$2:$C$2336,3,FALSE)</f>
        <v xml:space="preserve">  Matthew S</v>
      </c>
      <c r="C2306">
        <f>VLOOKUP(A2306,'Medical Examinations'!$A$1:$L$2336,2, FALSE)</f>
        <v>16.489999999999998</v>
      </c>
      <c r="D2306">
        <f>VLOOKUP(A2306,'Medical Examinations'!$A$1:$L$2336,3,FALSE)</f>
        <v>8.48</v>
      </c>
      <c r="E2306" t="str">
        <f>VLOOKUP(A2306,'Medical Examinations'!$A$1:$L$2336,4,FALSE)</f>
        <v>No</v>
      </c>
      <c r="F2306" t="str">
        <f>VLOOKUP(A2306,'Medical Examinations'!$A$1:$L$2336,5,FALSE)</f>
        <v>No</v>
      </c>
      <c r="G2306" t="str">
        <f>VLOOKUP(A2306,'Medical Examinations'!$A$1:$L$2336,6,FALSE)</f>
        <v>No</v>
      </c>
      <c r="H2306" s="25">
        <f>VLOOKUP(A2306,'Medical Examinations'!$A$1:$L$2336,7,FALSE)</f>
        <v>0</v>
      </c>
      <c r="I2306" t="str">
        <f>VLOOKUP(A2306,'Medical Examinations'!$A$1:$L$2336,8,FALSE)</f>
        <v>No</v>
      </c>
      <c r="J2306" t="str">
        <f>VLOOKUP(A2306,'Medical Examinations'!$A$1:$L$2336,11,FALSE)</f>
        <v>Underweight</v>
      </c>
      <c r="K2306" t="str">
        <f>VLOOKUP(A2306,'Medical Examinations'!$A$1:$L$2336,12,FALSE)</f>
        <v>Diabetes</v>
      </c>
      <c r="L2306" t="str">
        <f>VLOOKUP(A2306,'Hospitalisation Details'!$A$1:$M$2344,12,FALSE)</f>
        <v>20-07-2002</v>
      </c>
      <c r="M2306">
        <f>VLOOKUP(A2306,'Hospitalisation Details'!$A$1:$M$2344,6,FALSE)</f>
        <v>1047</v>
      </c>
      <c r="N2306" t="str">
        <f>VLOOKUP(A2306,'Hospitalisation Details'!$A$1:$M$2344,7,FALSE)</f>
        <v>tier - 3</v>
      </c>
      <c r="O2306" t="str">
        <f>VLOOKUP(A2306,'Hospitalisation Details'!$A$1:$M$2344,8,FALSE)</f>
        <v>tier - 1</v>
      </c>
      <c r="P2306" t="str">
        <f>VLOOKUP(A2306,'Hospitalisation Details'!$A$1:$M$2344,9,FALSE)</f>
        <v>R1013</v>
      </c>
      <c r="Q2306">
        <f>VLOOKUP(A2306,'Hospitalisation Details'!$A$1:$M$2344,13,FALSE)</f>
        <v>21</v>
      </c>
    </row>
    <row r="2307" spans="1:17" ht="15.5" x14ac:dyDescent="0.35">
      <c r="A2307" s="21" t="s">
        <v>52</v>
      </c>
      <c r="B2307" t="str">
        <f>VLOOKUP('Customer Names'!A2307,'Customer Names'!$A$2:$C$2336,3,FALSE)</f>
        <v xml:space="preserve">  Kenneth</v>
      </c>
      <c r="C2307">
        <f>VLOOKUP(A2307,'Medical Examinations'!$A$1:$L$2336,2, FALSE)</f>
        <v>16.14</v>
      </c>
      <c r="D2307">
        <f>VLOOKUP(A2307,'Medical Examinations'!$A$1:$L$2336,3,FALSE)</f>
        <v>4.8600000000000003</v>
      </c>
      <c r="E2307" t="str">
        <f>VLOOKUP(A2307,'Medical Examinations'!$A$1:$L$2336,4,FALSE)</f>
        <v>No</v>
      </c>
      <c r="F2307" t="str">
        <f>VLOOKUP(A2307,'Medical Examinations'!$A$1:$L$2336,5,FALSE)</f>
        <v>No</v>
      </c>
      <c r="G2307" t="str">
        <f>VLOOKUP(A2307,'Medical Examinations'!$A$1:$L$2336,6,FALSE)</f>
        <v>No</v>
      </c>
      <c r="H2307" s="25">
        <f>VLOOKUP(A2307,'Medical Examinations'!$A$1:$L$2336,7,FALSE)</f>
        <v>0</v>
      </c>
      <c r="I2307" t="str">
        <f>VLOOKUP(A2307,'Medical Examinations'!$A$1:$L$2336,8,FALSE)</f>
        <v>No</v>
      </c>
      <c r="J2307" t="str">
        <f>VLOOKUP(A2307,'Medical Examinations'!$A$1:$L$2336,11,FALSE)</f>
        <v>Underweight</v>
      </c>
      <c r="K2307" t="str">
        <f>VLOOKUP(A2307,'Medical Examinations'!$A$1:$L$2336,12,FALSE)</f>
        <v>Normal</v>
      </c>
      <c r="L2307" t="str">
        <f>VLOOKUP(A2307,'Hospitalisation Details'!$A$1:$M$2344,12,FALSE)</f>
        <v>17-11-1994</v>
      </c>
      <c r="M2307">
        <f>VLOOKUP(A2307,'Hospitalisation Details'!$A$1:$M$2344,6,FALSE)</f>
        <v>1044</v>
      </c>
      <c r="N2307" t="str">
        <f>VLOOKUP(A2307,'Hospitalisation Details'!$A$1:$M$2344,7,FALSE)</f>
        <v>tier - 3</v>
      </c>
      <c r="O2307" t="str">
        <f>VLOOKUP(A2307,'Hospitalisation Details'!$A$1:$M$2344,8,FALSE)</f>
        <v>tier - 2</v>
      </c>
      <c r="P2307" t="str">
        <f>VLOOKUP(A2307,'Hospitalisation Details'!$A$1:$M$2344,9,FALSE)</f>
        <v>R1013</v>
      </c>
      <c r="Q2307">
        <f>VLOOKUP(A2307,'Hospitalisation Details'!$A$1:$M$2344,13,FALSE)</f>
        <v>28</v>
      </c>
    </row>
    <row r="2308" spans="1:17" ht="15.5" x14ac:dyDescent="0.35">
      <c r="A2308" s="21" t="s">
        <v>51</v>
      </c>
      <c r="B2308" t="str">
        <f>VLOOKUP('Customer Names'!A2308,'Customer Names'!$A$2:$C$2336,3,FALSE)</f>
        <v xml:space="preserve">  Andrea</v>
      </c>
      <c r="C2308">
        <f>VLOOKUP(A2308,'Medical Examinations'!$A$1:$L$2336,2, FALSE)</f>
        <v>20.85</v>
      </c>
      <c r="D2308">
        <f>VLOOKUP(A2308,'Medical Examinations'!$A$1:$L$2336,3,FALSE)</f>
        <v>4.45</v>
      </c>
      <c r="E2308" t="str">
        <f>VLOOKUP(A2308,'Medical Examinations'!$A$1:$L$2336,4,FALSE)</f>
        <v>yes</v>
      </c>
      <c r="F2308" t="str">
        <f>VLOOKUP(A2308,'Medical Examinations'!$A$1:$L$2336,5,FALSE)</f>
        <v>No</v>
      </c>
      <c r="G2308" t="str">
        <f>VLOOKUP(A2308,'Medical Examinations'!$A$1:$L$2336,6,FALSE)</f>
        <v>No</v>
      </c>
      <c r="H2308" s="25">
        <f>VLOOKUP(A2308,'Medical Examinations'!$A$1:$L$2336,7,FALSE)</f>
        <v>1</v>
      </c>
      <c r="I2308" t="str">
        <f>VLOOKUP(A2308,'Medical Examinations'!$A$1:$L$2336,8,FALSE)</f>
        <v>No</v>
      </c>
      <c r="J2308" t="str">
        <f>VLOOKUP(A2308,'Medical Examinations'!$A$1:$L$2336,11,FALSE)</f>
        <v>Normal Weight</v>
      </c>
      <c r="K2308" t="str">
        <f>VLOOKUP(A2308,'Medical Examinations'!$A$1:$L$2336,12,FALSE)</f>
        <v>Normal</v>
      </c>
      <c r="L2308" t="str">
        <f>VLOOKUP(A2308,'Hospitalisation Details'!$A$1:$M$2344,12,FALSE)</f>
        <v>05-10-1995</v>
      </c>
      <c r="M2308">
        <f>VLOOKUP(A2308,'Hospitalisation Details'!$A$1:$M$2344,6,FALSE)</f>
        <v>1033.74</v>
      </c>
      <c r="N2308" t="str">
        <f>VLOOKUP(A2308,'Hospitalisation Details'!$A$1:$M$2344,7,FALSE)</f>
        <v>tier - 3</v>
      </c>
      <c r="O2308" t="str">
        <f>VLOOKUP(A2308,'Hospitalisation Details'!$A$1:$M$2344,8,FALSE)</f>
        <v>tier - 1</v>
      </c>
      <c r="P2308" t="str">
        <f>VLOOKUP(A2308,'Hospitalisation Details'!$A$1:$M$2344,9,FALSE)</f>
        <v>R1013</v>
      </c>
      <c r="Q2308">
        <f>VLOOKUP(A2308,'Hospitalisation Details'!$A$1:$M$2344,13,FALSE)</f>
        <v>27</v>
      </c>
    </row>
    <row r="2309" spans="1:17" ht="15.5" x14ac:dyDescent="0.35">
      <c r="A2309" s="21" t="s">
        <v>50</v>
      </c>
      <c r="B2309" t="str">
        <f>VLOOKUP('Customer Names'!A2309,'Customer Names'!$A$2:$C$2336,3,FALSE)</f>
        <v xml:space="preserve">  Kristina</v>
      </c>
      <c r="C2309">
        <f>VLOOKUP(A2309,'Medical Examinations'!$A$1:$L$2336,2, FALSE)</f>
        <v>15.88</v>
      </c>
      <c r="D2309">
        <f>VLOOKUP(A2309,'Medical Examinations'!$A$1:$L$2336,3,FALSE)</f>
        <v>4.3600000000000003</v>
      </c>
      <c r="E2309" t="str">
        <f>VLOOKUP(A2309,'Medical Examinations'!$A$1:$L$2336,4,FALSE)</f>
        <v>No</v>
      </c>
      <c r="F2309" t="str">
        <f>VLOOKUP(A2309,'Medical Examinations'!$A$1:$L$2336,5,FALSE)</f>
        <v>No</v>
      </c>
      <c r="G2309" t="str">
        <f>VLOOKUP(A2309,'Medical Examinations'!$A$1:$L$2336,6,FALSE)</f>
        <v>No</v>
      </c>
      <c r="H2309" s="25">
        <f>VLOOKUP(A2309,'Medical Examinations'!$A$1:$L$2336,7,FALSE)</f>
        <v>0</v>
      </c>
      <c r="I2309" t="str">
        <f>VLOOKUP(A2309,'Medical Examinations'!$A$1:$L$2336,8,FALSE)</f>
        <v>No</v>
      </c>
      <c r="J2309" t="str">
        <f>VLOOKUP(A2309,'Medical Examinations'!$A$1:$L$2336,11,FALSE)</f>
        <v>Underweight</v>
      </c>
      <c r="K2309" t="str">
        <f>VLOOKUP(A2309,'Medical Examinations'!$A$1:$L$2336,12,FALSE)</f>
        <v>Normal</v>
      </c>
      <c r="L2309" t="str">
        <f>VLOOKUP(A2309,'Hospitalisation Details'!$A$1:$M$2344,12,FALSE)</f>
        <v>05-08-1999</v>
      </c>
      <c r="M2309">
        <f>VLOOKUP(A2309,'Hospitalisation Details'!$A$1:$M$2344,6,FALSE)</f>
        <v>1019</v>
      </c>
      <c r="N2309" t="str">
        <f>VLOOKUP(A2309,'Hospitalisation Details'!$A$1:$M$2344,7,FALSE)</f>
        <v>tier - 3</v>
      </c>
      <c r="O2309" t="str">
        <f>VLOOKUP(A2309,'Hospitalisation Details'!$A$1:$M$2344,8,FALSE)</f>
        <v>tier - 2</v>
      </c>
      <c r="P2309" t="str">
        <f>VLOOKUP(A2309,'Hospitalisation Details'!$A$1:$M$2344,9,FALSE)</f>
        <v>R1013</v>
      </c>
      <c r="Q2309">
        <f>VLOOKUP(A2309,'Hospitalisation Details'!$A$1:$M$2344,13,FALSE)</f>
        <v>24</v>
      </c>
    </row>
    <row r="2310" spans="1:17" ht="15.5" x14ac:dyDescent="0.35">
      <c r="A2310" s="21" t="s">
        <v>49</v>
      </c>
      <c r="B2310" t="str">
        <f>VLOOKUP('Customer Names'!A2310,'Customer Names'!$A$2:$C$2336,3,FALSE)</f>
        <v xml:space="preserve">  Kristen</v>
      </c>
      <c r="C2310">
        <f>VLOOKUP(A2310,'Medical Examinations'!$A$1:$L$2336,2, FALSE)</f>
        <v>20.66</v>
      </c>
      <c r="D2310">
        <f>VLOOKUP(A2310,'Medical Examinations'!$A$1:$L$2336,3,FALSE)</f>
        <v>5.8</v>
      </c>
      <c r="E2310" t="str">
        <f>VLOOKUP(A2310,'Medical Examinations'!$A$1:$L$2336,4,FALSE)</f>
        <v>No</v>
      </c>
      <c r="F2310" t="str">
        <f>VLOOKUP(A2310,'Medical Examinations'!$A$1:$L$2336,5,FALSE)</f>
        <v>yes</v>
      </c>
      <c r="G2310" t="str">
        <f>VLOOKUP(A2310,'Medical Examinations'!$A$1:$L$2336,6,FALSE)</f>
        <v>No</v>
      </c>
      <c r="H2310" s="25">
        <f>VLOOKUP(A2310,'Medical Examinations'!$A$1:$L$2336,7,FALSE)</f>
        <v>1</v>
      </c>
      <c r="I2310" t="str">
        <f>VLOOKUP(A2310,'Medical Examinations'!$A$1:$L$2336,8,FALSE)</f>
        <v>No</v>
      </c>
      <c r="J2310" t="str">
        <f>VLOOKUP(A2310,'Medical Examinations'!$A$1:$L$2336,11,FALSE)</f>
        <v>Normal Weight</v>
      </c>
      <c r="K2310" t="str">
        <f>VLOOKUP(A2310,'Medical Examinations'!$A$1:$L$2336,12,FALSE)</f>
        <v>Prediabetes</v>
      </c>
      <c r="L2310" t="str">
        <f>VLOOKUP(A2310,'Hospitalisation Details'!$A$1:$M$2344,12,FALSE)</f>
        <v>09-10-2000</v>
      </c>
      <c r="M2310">
        <f>VLOOKUP(A2310,'Hospitalisation Details'!$A$1:$M$2344,6,FALSE)</f>
        <v>1012</v>
      </c>
      <c r="N2310" t="str">
        <f>VLOOKUP(A2310,'Hospitalisation Details'!$A$1:$M$2344,7,FALSE)</f>
        <v>tier - 3</v>
      </c>
      <c r="O2310" t="str">
        <f>VLOOKUP(A2310,'Hospitalisation Details'!$A$1:$M$2344,8,FALSE)</f>
        <v>tier - 2</v>
      </c>
      <c r="P2310" t="str">
        <f>VLOOKUP(A2310,'Hospitalisation Details'!$A$1:$M$2344,9,FALSE)</f>
        <v>R1013</v>
      </c>
      <c r="Q2310">
        <f>VLOOKUP(A2310,'Hospitalisation Details'!$A$1:$M$2344,13,FALSE)</f>
        <v>22</v>
      </c>
    </row>
    <row r="2311" spans="1:17" ht="15.5" x14ac:dyDescent="0.35">
      <c r="A2311" s="21" t="s">
        <v>48</v>
      </c>
      <c r="B2311" t="str">
        <f>VLOOKUP('Customer Names'!A2311,'Customer Names'!$A$2:$C$2336,3,FALSE)</f>
        <v xml:space="preserve">  Matthew</v>
      </c>
      <c r="C2311">
        <f>VLOOKUP(A2311,'Medical Examinations'!$A$1:$L$2336,2, FALSE)</f>
        <v>20.399999999999999</v>
      </c>
      <c r="D2311">
        <f>VLOOKUP(A2311,'Medical Examinations'!$A$1:$L$2336,3,FALSE)</f>
        <v>5.27</v>
      </c>
      <c r="E2311" t="str">
        <f>VLOOKUP(A2311,'Medical Examinations'!$A$1:$L$2336,4,FALSE)</f>
        <v>No</v>
      </c>
      <c r="F2311" t="str">
        <f>VLOOKUP(A2311,'Medical Examinations'!$A$1:$L$2336,5,FALSE)</f>
        <v>No</v>
      </c>
      <c r="G2311" t="str">
        <f>VLOOKUP(A2311,'Medical Examinations'!$A$1:$L$2336,6,FALSE)</f>
        <v>No</v>
      </c>
      <c r="H2311" s="25">
        <f>VLOOKUP(A2311,'Medical Examinations'!$A$1:$L$2336,7,FALSE)</f>
        <v>0</v>
      </c>
      <c r="I2311" t="str">
        <f>VLOOKUP(A2311,'Medical Examinations'!$A$1:$L$2336,8,FALSE)</f>
        <v>No</v>
      </c>
      <c r="J2311" t="str">
        <f>VLOOKUP(A2311,'Medical Examinations'!$A$1:$L$2336,11,FALSE)</f>
        <v>Normal Weight</v>
      </c>
      <c r="K2311" t="str">
        <f>VLOOKUP(A2311,'Medical Examinations'!$A$1:$L$2336,12,FALSE)</f>
        <v>Normal</v>
      </c>
      <c r="L2311" t="str">
        <f>VLOOKUP(A2311,'Hospitalisation Details'!$A$1:$M$2344,12,FALSE)</f>
        <v>22-11-1994</v>
      </c>
      <c r="M2311">
        <f>VLOOKUP(A2311,'Hospitalisation Details'!$A$1:$M$2344,6,FALSE)</f>
        <v>1006.65</v>
      </c>
      <c r="N2311" t="str">
        <f>VLOOKUP(A2311,'Hospitalisation Details'!$A$1:$M$2344,7,FALSE)</f>
        <v>tier - 3</v>
      </c>
      <c r="O2311" t="str">
        <f>VLOOKUP(A2311,'Hospitalisation Details'!$A$1:$M$2344,8,FALSE)</f>
        <v>tier - 2</v>
      </c>
      <c r="P2311" t="str">
        <f>VLOOKUP(A2311,'Hospitalisation Details'!$A$1:$M$2344,9,FALSE)</f>
        <v>R1013</v>
      </c>
      <c r="Q2311">
        <f>VLOOKUP(A2311,'Hospitalisation Details'!$A$1:$M$2344,13,FALSE)</f>
        <v>28</v>
      </c>
    </row>
    <row r="2312" spans="1:17" ht="15.5" x14ac:dyDescent="0.35">
      <c r="A2312" s="21" t="s">
        <v>47</v>
      </c>
      <c r="B2312" t="str">
        <f>VLOOKUP('Customer Names'!A2312,'Customer Names'!$A$2:$C$2336,3,FALSE)</f>
        <v xml:space="preserve">  Kathleen</v>
      </c>
      <c r="C2312">
        <f>VLOOKUP(A2312,'Medical Examinations'!$A$1:$L$2336,2, FALSE)</f>
        <v>25.19</v>
      </c>
      <c r="D2312">
        <f>VLOOKUP(A2312,'Medical Examinations'!$A$1:$L$2336,3,FALSE)</f>
        <v>5.64</v>
      </c>
      <c r="E2312" t="str">
        <f>VLOOKUP(A2312,'Medical Examinations'!$A$1:$L$2336,4,FALSE)</f>
        <v>yes</v>
      </c>
      <c r="F2312" t="str">
        <f>VLOOKUP(A2312,'Medical Examinations'!$A$1:$L$2336,5,FALSE)</f>
        <v>No</v>
      </c>
      <c r="G2312" t="str">
        <f>VLOOKUP(A2312,'Medical Examinations'!$A$1:$L$2336,6,FALSE)</f>
        <v>No</v>
      </c>
      <c r="H2312" s="25">
        <f>VLOOKUP(A2312,'Medical Examinations'!$A$1:$L$2336,7,FALSE)</f>
        <v>0</v>
      </c>
      <c r="I2312" t="str">
        <f>VLOOKUP(A2312,'Medical Examinations'!$A$1:$L$2336,8,FALSE)</f>
        <v>No</v>
      </c>
      <c r="J2312" t="str">
        <f>VLOOKUP(A2312,'Medical Examinations'!$A$1:$L$2336,11,FALSE)</f>
        <v>Over Weight</v>
      </c>
      <c r="K2312" t="str">
        <f>VLOOKUP(A2312,'Medical Examinations'!$A$1:$L$2336,12,FALSE)</f>
        <v>Normal</v>
      </c>
      <c r="L2312" t="str">
        <f>VLOOKUP(A2312,'Hospitalisation Details'!$A$1:$M$2344,12,FALSE)</f>
        <v>19-08-2001</v>
      </c>
      <c r="M2312">
        <f>VLOOKUP(A2312,'Hospitalisation Details'!$A$1:$M$2344,6,FALSE)</f>
        <v>964.71</v>
      </c>
      <c r="N2312" t="str">
        <f>VLOOKUP(A2312,'Hospitalisation Details'!$A$1:$M$2344,7,FALSE)</f>
        <v>tier - 3</v>
      </c>
      <c r="O2312" t="str">
        <f>VLOOKUP(A2312,'Hospitalisation Details'!$A$1:$M$2344,8,FALSE)</f>
        <v>tier - 2</v>
      </c>
      <c r="P2312" t="str">
        <f>VLOOKUP(A2312,'Hospitalisation Details'!$A$1:$M$2344,9,FALSE)</f>
        <v>R1013</v>
      </c>
      <c r="Q2312">
        <f>VLOOKUP(A2312,'Hospitalisation Details'!$A$1:$M$2344,13,FALSE)</f>
        <v>21</v>
      </c>
    </row>
    <row r="2313" spans="1:17" ht="15.5" x14ac:dyDescent="0.35">
      <c r="A2313" s="21" t="s">
        <v>46</v>
      </c>
      <c r="B2313" t="str">
        <f>VLOOKUP('Customer Names'!A2313,'Customer Names'!$A$2:$C$2336,3,FALSE)</f>
        <v xml:space="preserve">  Lindsey</v>
      </c>
      <c r="C2313">
        <f>VLOOKUP(A2313,'Medical Examinations'!$A$1:$L$2336,2, FALSE)</f>
        <v>20.54</v>
      </c>
      <c r="D2313">
        <f>VLOOKUP(A2313,'Medical Examinations'!$A$1:$L$2336,3,FALSE)</f>
        <v>4.2</v>
      </c>
      <c r="E2313" t="str">
        <f>VLOOKUP(A2313,'Medical Examinations'!$A$1:$L$2336,4,FALSE)</f>
        <v>yes</v>
      </c>
      <c r="F2313" t="str">
        <f>VLOOKUP(A2313,'Medical Examinations'!$A$1:$L$2336,5,FALSE)</f>
        <v>No</v>
      </c>
      <c r="G2313" t="str">
        <f>VLOOKUP(A2313,'Medical Examinations'!$A$1:$L$2336,6,FALSE)</f>
        <v>No</v>
      </c>
      <c r="H2313" s="25">
        <f>VLOOKUP(A2313,'Medical Examinations'!$A$1:$L$2336,7,FALSE)</f>
        <v>1</v>
      </c>
      <c r="I2313" t="str">
        <f>VLOOKUP(A2313,'Medical Examinations'!$A$1:$L$2336,8,FALSE)</f>
        <v>No</v>
      </c>
      <c r="J2313" t="str">
        <f>VLOOKUP(A2313,'Medical Examinations'!$A$1:$L$2336,11,FALSE)</f>
        <v>Normal Weight</v>
      </c>
      <c r="K2313" t="str">
        <f>VLOOKUP(A2313,'Medical Examinations'!$A$1:$L$2336,12,FALSE)</f>
        <v>Normal</v>
      </c>
      <c r="L2313" t="str">
        <f>VLOOKUP(A2313,'Hospitalisation Details'!$A$1:$M$2344,12,FALSE)</f>
        <v>28-10-1995</v>
      </c>
      <c r="M2313">
        <f>VLOOKUP(A2313,'Hospitalisation Details'!$A$1:$M$2344,6,FALSE)</f>
        <v>928.59</v>
      </c>
      <c r="N2313" t="str">
        <f>VLOOKUP(A2313,'Hospitalisation Details'!$A$1:$M$2344,7,FALSE)</f>
        <v>tier - 3</v>
      </c>
      <c r="O2313" t="str">
        <f>VLOOKUP(A2313,'Hospitalisation Details'!$A$1:$M$2344,8,FALSE)</f>
        <v>tier - 1</v>
      </c>
      <c r="P2313" t="str">
        <f>VLOOKUP(A2313,'Hospitalisation Details'!$A$1:$M$2344,9,FALSE)</f>
        <v>R1013</v>
      </c>
      <c r="Q2313">
        <f>VLOOKUP(A2313,'Hospitalisation Details'!$A$1:$M$2344,13,FALSE)</f>
        <v>27</v>
      </c>
    </row>
    <row r="2314" spans="1:17" ht="15.5" x14ac:dyDescent="0.35">
      <c r="A2314" s="21" t="s">
        <v>45</v>
      </c>
      <c r="B2314" t="str">
        <f>VLOOKUP('Customer Names'!A2314,'Customer Names'!$A$2:$C$2336,3,FALSE)</f>
        <v xml:space="preserve">  Robert</v>
      </c>
      <c r="C2314">
        <f>VLOOKUP(A2314,'Medical Examinations'!$A$1:$L$2336,2, FALSE)</f>
        <v>20.13</v>
      </c>
      <c r="D2314">
        <f>VLOOKUP(A2314,'Medical Examinations'!$A$1:$L$2336,3,FALSE)</f>
        <v>5.42</v>
      </c>
      <c r="E2314" t="str">
        <f>VLOOKUP(A2314,'Medical Examinations'!$A$1:$L$2336,4,FALSE)</f>
        <v>No</v>
      </c>
      <c r="F2314" t="str">
        <f>VLOOKUP(A2314,'Medical Examinations'!$A$1:$L$2336,5,FALSE)</f>
        <v>No</v>
      </c>
      <c r="G2314" t="str">
        <f>VLOOKUP(A2314,'Medical Examinations'!$A$1:$L$2336,6,FALSE)</f>
        <v>No</v>
      </c>
      <c r="H2314" s="25">
        <f>VLOOKUP(A2314,'Medical Examinations'!$A$1:$L$2336,7,FALSE)</f>
        <v>0</v>
      </c>
      <c r="I2314" t="str">
        <f>VLOOKUP(A2314,'Medical Examinations'!$A$1:$L$2336,8,FALSE)</f>
        <v>No</v>
      </c>
      <c r="J2314" t="str">
        <f>VLOOKUP(A2314,'Medical Examinations'!$A$1:$L$2336,11,FALSE)</f>
        <v>Normal Weight</v>
      </c>
      <c r="K2314" t="str">
        <f>VLOOKUP(A2314,'Medical Examinations'!$A$1:$L$2336,12,FALSE)</f>
        <v>Normal</v>
      </c>
      <c r="L2314" t="str">
        <f>VLOOKUP(A2314,'Hospitalisation Details'!$A$1:$M$2344,12,FALSE)</f>
        <v>30-10-1994</v>
      </c>
      <c r="M2314">
        <f>VLOOKUP(A2314,'Hospitalisation Details'!$A$1:$M$2344,6,FALSE)</f>
        <v>915.07</v>
      </c>
      <c r="N2314" t="str">
        <f>VLOOKUP(A2314,'Hospitalisation Details'!$A$1:$M$2344,7,FALSE)</f>
        <v>tier - 3</v>
      </c>
      <c r="O2314" t="str">
        <f>VLOOKUP(A2314,'Hospitalisation Details'!$A$1:$M$2344,8,FALSE)</f>
        <v>tier - 1</v>
      </c>
      <c r="P2314" t="str">
        <f>VLOOKUP(A2314,'Hospitalisation Details'!$A$1:$M$2344,9,FALSE)</f>
        <v>R1013</v>
      </c>
      <c r="Q2314">
        <f>VLOOKUP(A2314,'Hospitalisation Details'!$A$1:$M$2344,13,FALSE)</f>
        <v>28</v>
      </c>
    </row>
    <row r="2315" spans="1:17" ht="15.5" x14ac:dyDescent="0.35">
      <c r="A2315" s="21" t="s">
        <v>44</v>
      </c>
      <c r="B2315" t="str">
        <f>VLOOKUP('Customer Names'!A2315,'Customer Names'!$A$2:$C$2336,3,FALSE)</f>
        <v xml:space="preserve">  Sarah E</v>
      </c>
      <c r="C2315">
        <f>VLOOKUP(A2315,'Medical Examinations'!$A$1:$L$2336,2, FALSE)</f>
        <v>18.93</v>
      </c>
      <c r="D2315">
        <f>VLOOKUP(A2315,'Medical Examinations'!$A$1:$L$2336,3,FALSE)</f>
        <v>6.11</v>
      </c>
      <c r="E2315" t="str">
        <f>VLOOKUP(A2315,'Medical Examinations'!$A$1:$L$2336,4,FALSE)</f>
        <v>No</v>
      </c>
      <c r="F2315" t="str">
        <f>VLOOKUP(A2315,'Medical Examinations'!$A$1:$L$2336,5,FALSE)</f>
        <v>No</v>
      </c>
      <c r="G2315" t="str">
        <f>VLOOKUP(A2315,'Medical Examinations'!$A$1:$L$2336,6,FALSE)</f>
        <v>Yes</v>
      </c>
      <c r="H2315" s="25">
        <f>VLOOKUP(A2315,'Medical Examinations'!$A$1:$L$2336,7,FALSE)</f>
        <v>1</v>
      </c>
      <c r="I2315" t="str">
        <f>VLOOKUP(A2315,'Medical Examinations'!$A$1:$L$2336,8,FALSE)</f>
        <v>No</v>
      </c>
      <c r="J2315" t="str">
        <f>VLOOKUP(A2315,'Medical Examinations'!$A$1:$L$2336,11,FALSE)</f>
        <v>Normal Weight</v>
      </c>
      <c r="K2315" t="str">
        <f>VLOOKUP(A2315,'Medical Examinations'!$A$1:$L$2336,12,FALSE)</f>
        <v>Prediabetes</v>
      </c>
      <c r="L2315" t="str">
        <f>VLOOKUP(A2315,'Hospitalisation Details'!$A$1:$M$2344,12,FALSE)</f>
        <v>27-11-1993</v>
      </c>
      <c r="M2315">
        <f>VLOOKUP(A2315,'Hospitalisation Details'!$A$1:$M$2344,6,FALSE)</f>
        <v>896.21</v>
      </c>
      <c r="N2315" t="str">
        <f>VLOOKUP(A2315,'Hospitalisation Details'!$A$1:$M$2344,7,FALSE)</f>
        <v>tier - 3</v>
      </c>
      <c r="O2315" t="str">
        <f>VLOOKUP(A2315,'Hospitalisation Details'!$A$1:$M$2344,8,FALSE)</f>
        <v>tier - 1</v>
      </c>
      <c r="P2315" t="str">
        <f>VLOOKUP(A2315,'Hospitalisation Details'!$A$1:$M$2344,9,FALSE)</f>
        <v>R1013</v>
      </c>
      <c r="Q2315">
        <f>VLOOKUP(A2315,'Hospitalisation Details'!$A$1:$M$2344,13,FALSE)</f>
        <v>29</v>
      </c>
    </row>
    <row r="2316" spans="1:17" ht="15.5" x14ac:dyDescent="0.35">
      <c r="A2316" s="21" t="s">
        <v>43</v>
      </c>
      <c r="B2316" t="str">
        <f>VLOOKUP('Customer Names'!A2316,'Customer Names'!$A$2:$C$2336,3,FALSE)</f>
        <v xml:space="preserve">  Flannery</v>
      </c>
      <c r="C2316">
        <f>VLOOKUP(A2316,'Medical Examinations'!$A$1:$L$2336,2, FALSE)</f>
        <v>24.14</v>
      </c>
      <c r="D2316">
        <f>VLOOKUP(A2316,'Medical Examinations'!$A$1:$L$2336,3,FALSE)</f>
        <v>5.29</v>
      </c>
      <c r="E2316" t="str">
        <f>VLOOKUP(A2316,'Medical Examinations'!$A$1:$L$2336,4,FALSE)</f>
        <v>No</v>
      </c>
      <c r="F2316" t="str">
        <f>VLOOKUP(A2316,'Medical Examinations'!$A$1:$L$2336,5,FALSE)</f>
        <v>yes</v>
      </c>
      <c r="G2316" t="str">
        <f>VLOOKUP(A2316,'Medical Examinations'!$A$1:$L$2336,6,FALSE)</f>
        <v>No</v>
      </c>
      <c r="H2316" s="25">
        <f>VLOOKUP(A2316,'Medical Examinations'!$A$1:$L$2336,7,FALSE)</f>
        <v>1</v>
      </c>
      <c r="I2316" t="str">
        <f>VLOOKUP(A2316,'Medical Examinations'!$A$1:$L$2336,8,FALSE)</f>
        <v>No</v>
      </c>
      <c r="J2316" t="str">
        <f>VLOOKUP(A2316,'Medical Examinations'!$A$1:$L$2336,11,FALSE)</f>
        <v>Normal Weight</v>
      </c>
      <c r="K2316" t="str">
        <f>VLOOKUP(A2316,'Medical Examinations'!$A$1:$L$2336,12,FALSE)</f>
        <v>Normal</v>
      </c>
      <c r="L2316" t="str">
        <f>VLOOKUP(A2316,'Hospitalisation Details'!$A$1:$M$2344,12,FALSE)</f>
        <v>18-11-2000</v>
      </c>
      <c r="M2316">
        <f>VLOOKUP(A2316,'Hospitalisation Details'!$A$1:$M$2344,6,FALSE)</f>
        <v>865.41</v>
      </c>
      <c r="N2316" t="str">
        <f>VLOOKUP(A2316,'Hospitalisation Details'!$A$1:$M$2344,7,FALSE)</f>
        <v>tier - 3</v>
      </c>
      <c r="O2316" t="str">
        <f>VLOOKUP(A2316,'Hospitalisation Details'!$A$1:$M$2344,8,FALSE)</f>
        <v>tier - 1</v>
      </c>
      <c r="P2316" t="str">
        <f>VLOOKUP(A2316,'Hospitalisation Details'!$A$1:$M$2344,9,FALSE)</f>
        <v>R1013</v>
      </c>
      <c r="Q2316">
        <f>VLOOKUP(A2316,'Hospitalisation Details'!$A$1:$M$2344,13,FALSE)</f>
        <v>22</v>
      </c>
    </row>
    <row r="2317" spans="1:17" ht="15.5" x14ac:dyDescent="0.35">
      <c r="A2317" s="21" t="s">
        <v>41</v>
      </c>
      <c r="B2317" t="str">
        <f>VLOOKUP('Customer Names'!A2317,'Customer Names'!$A$2:$C$2336,3,FALSE)</f>
        <v xml:space="preserve">  John T</v>
      </c>
      <c r="C2317">
        <f>VLOOKUP(A2317,'Medical Examinations'!$A$1:$L$2336,2, FALSE)</f>
        <v>25.03</v>
      </c>
      <c r="D2317">
        <f>VLOOKUP(A2317,'Medical Examinations'!$A$1:$L$2336,3,FALSE)</f>
        <v>5.91</v>
      </c>
      <c r="E2317" t="str">
        <f>VLOOKUP(A2317,'Medical Examinations'!$A$1:$L$2336,4,FALSE)</f>
        <v>No</v>
      </c>
      <c r="F2317" t="str">
        <f>VLOOKUP(A2317,'Medical Examinations'!$A$1:$L$2336,5,FALSE)</f>
        <v>yes</v>
      </c>
      <c r="G2317" t="str">
        <f>VLOOKUP(A2317,'Medical Examinations'!$A$1:$L$2336,6,FALSE)</f>
        <v>No</v>
      </c>
      <c r="H2317" s="25">
        <f>VLOOKUP(A2317,'Medical Examinations'!$A$1:$L$2336,7,FALSE)</f>
        <v>1</v>
      </c>
      <c r="I2317" t="str">
        <f>VLOOKUP(A2317,'Medical Examinations'!$A$1:$L$2336,8,FALSE)</f>
        <v>No</v>
      </c>
      <c r="J2317" t="str">
        <f>VLOOKUP(A2317,'Medical Examinations'!$A$1:$L$2336,11,FALSE)</f>
        <v>Over Weight</v>
      </c>
      <c r="K2317" t="str">
        <f>VLOOKUP(A2317,'Medical Examinations'!$A$1:$L$2336,12,FALSE)</f>
        <v>Prediabetes</v>
      </c>
      <c r="L2317" t="str">
        <f>VLOOKUP(A2317,'Hospitalisation Details'!$A$1:$M$2344,12,FALSE)</f>
        <v>07-10-2004</v>
      </c>
      <c r="M2317">
        <f>VLOOKUP(A2317,'Hospitalisation Details'!$A$1:$M$2344,6,FALSE)</f>
        <v>830.52</v>
      </c>
      <c r="N2317" t="str">
        <f>VLOOKUP(A2317,'Hospitalisation Details'!$A$1:$M$2344,7,FALSE)</f>
        <v>tier - 3</v>
      </c>
      <c r="O2317" t="str">
        <f>VLOOKUP(A2317,'Hospitalisation Details'!$A$1:$M$2344,8,FALSE)</f>
        <v>tier - 2</v>
      </c>
      <c r="P2317" t="str">
        <f>VLOOKUP(A2317,'Hospitalisation Details'!$A$1:$M$2344,9,FALSE)</f>
        <v>R1011</v>
      </c>
      <c r="Q2317">
        <f>VLOOKUP(A2317,'Hospitalisation Details'!$A$1:$M$2344,13,FALSE)</f>
        <v>18</v>
      </c>
    </row>
    <row r="2318" spans="1:17" ht="15.5" x14ac:dyDescent="0.35">
      <c r="A2318" s="21" t="s">
        <v>40</v>
      </c>
      <c r="B2318" t="str">
        <f>VLOOKUP('Customer Names'!A2318,'Customer Names'!$A$2:$C$2336,3,FALSE)</f>
        <v xml:space="preserve">  Koji</v>
      </c>
      <c r="C2318">
        <f>VLOOKUP(A2318,'Medical Examinations'!$A$1:$L$2336,2, FALSE)</f>
        <v>20.47</v>
      </c>
      <c r="D2318">
        <f>VLOOKUP(A2318,'Medical Examinations'!$A$1:$L$2336,3,FALSE)</f>
        <v>5.81</v>
      </c>
      <c r="E2318" t="str">
        <f>VLOOKUP(A2318,'Medical Examinations'!$A$1:$L$2336,4,FALSE)</f>
        <v>yes</v>
      </c>
      <c r="F2318" t="str">
        <f>VLOOKUP(A2318,'Medical Examinations'!$A$1:$L$2336,5,FALSE)</f>
        <v>No</v>
      </c>
      <c r="G2318" t="str">
        <f>VLOOKUP(A2318,'Medical Examinations'!$A$1:$L$2336,6,FALSE)</f>
        <v>No</v>
      </c>
      <c r="H2318" s="25">
        <f>VLOOKUP(A2318,'Medical Examinations'!$A$1:$L$2336,7,FALSE)</f>
        <v>1</v>
      </c>
      <c r="I2318" t="str">
        <f>VLOOKUP(A2318,'Medical Examinations'!$A$1:$L$2336,8,FALSE)</f>
        <v>No</v>
      </c>
      <c r="J2318" t="str">
        <f>VLOOKUP(A2318,'Medical Examinations'!$A$1:$L$2336,11,FALSE)</f>
        <v>Normal Weight</v>
      </c>
      <c r="K2318" t="str">
        <f>VLOOKUP(A2318,'Medical Examinations'!$A$1:$L$2336,12,FALSE)</f>
        <v>Prediabetes</v>
      </c>
      <c r="L2318" t="str">
        <f>VLOOKUP(A2318,'Hospitalisation Details'!$A$1:$M$2344,12,FALSE)</f>
        <v>07-12-1995</v>
      </c>
      <c r="M2318">
        <f>VLOOKUP(A2318,'Hospitalisation Details'!$A$1:$M$2344,6,FALSE)</f>
        <v>773.54</v>
      </c>
      <c r="N2318" t="str">
        <f>VLOOKUP(A2318,'Hospitalisation Details'!$A$1:$M$2344,7,FALSE)</f>
        <v>tier - 3</v>
      </c>
      <c r="O2318" t="str">
        <f>VLOOKUP(A2318,'Hospitalisation Details'!$A$1:$M$2344,8,FALSE)</f>
        <v>tier - 2</v>
      </c>
      <c r="P2318" t="str">
        <f>VLOOKUP(A2318,'Hospitalisation Details'!$A$1:$M$2344,9,FALSE)</f>
        <v>R1013</v>
      </c>
      <c r="Q2318">
        <f>VLOOKUP(A2318,'Hospitalisation Details'!$A$1:$M$2344,13,FALSE)</f>
        <v>27</v>
      </c>
    </row>
    <row r="2319" spans="1:17" ht="15.5" x14ac:dyDescent="0.35">
      <c r="A2319" s="21" t="s">
        <v>39</v>
      </c>
      <c r="B2319" t="str">
        <f>VLOOKUP('Customer Names'!A2319,'Customer Names'!$A$2:$C$2336,3,FALSE)</f>
        <v xml:space="preserve">  Candice M</v>
      </c>
      <c r="C2319">
        <f>VLOOKUP(A2319,'Medical Examinations'!$A$1:$L$2336,2, FALSE)</f>
        <v>18.82</v>
      </c>
      <c r="D2319">
        <f>VLOOKUP(A2319,'Medical Examinations'!$A$1:$L$2336,3,FALSE)</f>
        <v>5.51</v>
      </c>
      <c r="E2319" t="str">
        <f>VLOOKUP(A2319,'Medical Examinations'!$A$1:$L$2336,4,FALSE)</f>
        <v>yes</v>
      </c>
      <c r="F2319" t="str">
        <f>VLOOKUP(A2319,'Medical Examinations'!$A$1:$L$2336,5,FALSE)</f>
        <v>No</v>
      </c>
      <c r="G2319" t="str">
        <f>VLOOKUP(A2319,'Medical Examinations'!$A$1:$L$2336,6,FALSE)</f>
        <v>No</v>
      </c>
      <c r="H2319" s="25">
        <f>VLOOKUP(A2319,'Medical Examinations'!$A$1:$L$2336,7,FALSE)</f>
        <v>0</v>
      </c>
      <c r="I2319" t="str">
        <f>VLOOKUP(A2319,'Medical Examinations'!$A$1:$L$2336,8,FALSE)</f>
        <v>No</v>
      </c>
      <c r="J2319" t="str">
        <f>VLOOKUP(A2319,'Medical Examinations'!$A$1:$L$2336,11,FALSE)</f>
        <v>Normal Weight</v>
      </c>
      <c r="K2319" t="str">
        <f>VLOOKUP(A2319,'Medical Examinations'!$A$1:$L$2336,12,FALSE)</f>
        <v>Normal</v>
      </c>
      <c r="L2319" t="str">
        <f>VLOOKUP(A2319,'Hospitalisation Details'!$A$1:$M$2344,12,FALSE)</f>
        <v>18-09-1996</v>
      </c>
      <c r="M2319">
        <f>VLOOKUP(A2319,'Hospitalisation Details'!$A$1:$M$2344,6,FALSE)</f>
        <v>770.38</v>
      </c>
      <c r="N2319" t="str">
        <f>VLOOKUP(A2319,'Hospitalisation Details'!$A$1:$M$2344,7,FALSE)</f>
        <v>tier - 3</v>
      </c>
      <c r="O2319" t="str">
        <f>VLOOKUP(A2319,'Hospitalisation Details'!$A$1:$M$2344,8,FALSE)</f>
        <v>tier - 2</v>
      </c>
      <c r="P2319" t="str">
        <f>VLOOKUP(A2319,'Hospitalisation Details'!$A$1:$M$2344,9,FALSE)</f>
        <v>R1012</v>
      </c>
      <c r="Q2319">
        <f>VLOOKUP(A2319,'Hospitalisation Details'!$A$1:$M$2344,13,FALSE)</f>
        <v>26</v>
      </c>
    </row>
    <row r="2320" spans="1:17" ht="15.5" x14ac:dyDescent="0.35">
      <c r="A2320" s="21" t="s">
        <v>38</v>
      </c>
      <c r="B2320" t="str">
        <f>VLOOKUP('Customer Names'!A2320,'Customer Names'!$A$2:$C$2336,3,FALSE)</f>
        <v xml:space="preserve">  Theodore A</v>
      </c>
      <c r="C2320">
        <f>VLOOKUP(A2320,'Medical Examinations'!$A$1:$L$2336,2, FALSE)</f>
        <v>17.079999999999998</v>
      </c>
      <c r="D2320">
        <f>VLOOKUP(A2320,'Medical Examinations'!$A$1:$L$2336,3,FALSE)</f>
        <v>5.73</v>
      </c>
      <c r="E2320" t="str">
        <f>VLOOKUP(A2320,'Medical Examinations'!$A$1:$L$2336,4,FALSE)</f>
        <v>No</v>
      </c>
      <c r="F2320" t="str">
        <f>VLOOKUP(A2320,'Medical Examinations'!$A$1:$L$2336,5,FALSE)</f>
        <v>No</v>
      </c>
      <c r="G2320" t="str">
        <f>VLOOKUP(A2320,'Medical Examinations'!$A$1:$L$2336,6,FALSE)</f>
        <v>Yes</v>
      </c>
      <c r="H2320" s="25">
        <f>VLOOKUP(A2320,'Medical Examinations'!$A$1:$L$2336,7,FALSE)</f>
        <v>1</v>
      </c>
      <c r="I2320" t="str">
        <f>VLOOKUP(A2320,'Medical Examinations'!$A$1:$L$2336,8,FALSE)</f>
        <v>No</v>
      </c>
      <c r="J2320" t="str">
        <f>VLOOKUP(A2320,'Medical Examinations'!$A$1:$L$2336,11,FALSE)</f>
        <v>Underweight</v>
      </c>
      <c r="K2320" t="str">
        <f>VLOOKUP(A2320,'Medical Examinations'!$A$1:$L$2336,12,FALSE)</f>
        <v>Prediabetes</v>
      </c>
      <c r="L2320" t="str">
        <f>VLOOKUP(A2320,'Hospitalisation Details'!$A$1:$M$2344,12,FALSE)</f>
        <v>28-06-1993</v>
      </c>
      <c r="M2320">
        <f>VLOOKUP(A2320,'Hospitalisation Details'!$A$1:$M$2344,6,FALSE)</f>
        <v>770</v>
      </c>
      <c r="N2320" t="str">
        <f>VLOOKUP(A2320,'Hospitalisation Details'!$A$1:$M$2344,7,FALSE)</f>
        <v>tier - 3</v>
      </c>
      <c r="O2320" t="str">
        <f>VLOOKUP(A2320,'Hospitalisation Details'!$A$1:$M$2344,8,FALSE)</f>
        <v>tier - 3</v>
      </c>
      <c r="P2320" t="str">
        <f>VLOOKUP(A2320,'Hospitalisation Details'!$A$1:$M$2344,9,FALSE)</f>
        <v>R1013</v>
      </c>
      <c r="Q2320">
        <f>VLOOKUP(A2320,'Hospitalisation Details'!$A$1:$M$2344,13,FALSE)</f>
        <v>30</v>
      </c>
    </row>
    <row r="2321" spans="1:17" ht="15.5" x14ac:dyDescent="0.35">
      <c r="A2321" s="21" t="s">
        <v>36</v>
      </c>
      <c r="B2321" t="str">
        <f>VLOOKUP('Customer Names'!A2321,'Customer Names'!$A$2:$C$2336,3,FALSE)</f>
        <v xml:space="preserve">  Lindy</v>
      </c>
      <c r="C2321">
        <f>VLOOKUP(A2321,'Medical Examinations'!$A$1:$L$2336,2, FALSE)</f>
        <v>19.21</v>
      </c>
      <c r="D2321">
        <f>VLOOKUP(A2321,'Medical Examinations'!$A$1:$L$2336,3,FALSE)</f>
        <v>5.53</v>
      </c>
      <c r="E2321" t="str">
        <f>VLOOKUP(A2321,'Medical Examinations'!$A$1:$L$2336,4,FALSE)</f>
        <v>yes</v>
      </c>
      <c r="F2321" t="str">
        <f>VLOOKUP(A2321,'Medical Examinations'!$A$1:$L$2336,5,FALSE)</f>
        <v>No</v>
      </c>
      <c r="G2321" t="str">
        <f>VLOOKUP(A2321,'Medical Examinations'!$A$1:$L$2336,6,FALSE)</f>
        <v>No</v>
      </c>
      <c r="H2321" s="25">
        <f>VLOOKUP(A2321,'Medical Examinations'!$A$1:$L$2336,7,FALSE)</f>
        <v>0</v>
      </c>
      <c r="I2321" t="str">
        <f>VLOOKUP(A2321,'Medical Examinations'!$A$1:$L$2336,8,FALSE)</f>
        <v>No</v>
      </c>
      <c r="J2321" t="str">
        <f>VLOOKUP(A2321,'Medical Examinations'!$A$1:$L$2336,11,FALSE)</f>
        <v>Normal Weight</v>
      </c>
      <c r="K2321" t="str">
        <f>VLOOKUP(A2321,'Medical Examinations'!$A$1:$L$2336,12,FALSE)</f>
        <v>Normal</v>
      </c>
      <c r="L2321" t="str">
        <f>VLOOKUP(A2321,'Hospitalisation Details'!$A$1:$M$2344,12,FALSE)</f>
        <v>22-10-1996</v>
      </c>
      <c r="M2321">
        <f>VLOOKUP(A2321,'Hospitalisation Details'!$A$1:$M$2344,6,FALSE)</f>
        <v>760</v>
      </c>
      <c r="N2321" t="str">
        <f>VLOOKUP(A2321,'Hospitalisation Details'!$A$1:$M$2344,7,FALSE)</f>
        <v>tier - 3</v>
      </c>
      <c r="O2321" t="str">
        <f>VLOOKUP(A2321,'Hospitalisation Details'!$A$1:$M$2344,8,FALSE)</f>
        <v>tier - 3</v>
      </c>
      <c r="P2321" t="str">
        <f>VLOOKUP(A2321,'Hospitalisation Details'!$A$1:$M$2344,9,FALSE)</f>
        <v>R1013</v>
      </c>
      <c r="Q2321">
        <f>VLOOKUP(A2321,'Hospitalisation Details'!$A$1:$M$2344,13,FALSE)</f>
        <v>26</v>
      </c>
    </row>
    <row r="2322" spans="1:17" ht="15.5" x14ac:dyDescent="0.35">
      <c r="A2322" s="21" t="s">
        <v>34</v>
      </c>
      <c r="B2322" t="str">
        <f>VLOOKUP('Customer Names'!A2322,'Customer Names'!$A$2:$C$2336,3,FALSE)</f>
        <v xml:space="preserve">  Thomas</v>
      </c>
      <c r="C2322">
        <f>VLOOKUP(A2322,'Medical Examinations'!$A$1:$L$2336,2, FALSE)</f>
        <v>17.86</v>
      </c>
      <c r="D2322">
        <f>VLOOKUP(A2322,'Medical Examinations'!$A$1:$L$2336,3,FALSE)</f>
        <v>5.43</v>
      </c>
      <c r="E2322" t="str">
        <f>VLOOKUP(A2322,'Medical Examinations'!$A$1:$L$2336,4,FALSE)</f>
        <v>No</v>
      </c>
      <c r="F2322" t="str">
        <f>VLOOKUP(A2322,'Medical Examinations'!$A$1:$L$2336,5,FALSE)</f>
        <v>No</v>
      </c>
      <c r="G2322" t="str">
        <f>VLOOKUP(A2322,'Medical Examinations'!$A$1:$L$2336,6,FALSE)</f>
        <v>Yes</v>
      </c>
      <c r="H2322" s="25">
        <f>VLOOKUP(A2322,'Medical Examinations'!$A$1:$L$2336,7,FALSE)</f>
        <v>1</v>
      </c>
      <c r="I2322" t="str">
        <f>VLOOKUP(A2322,'Medical Examinations'!$A$1:$L$2336,8,FALSE)</f>
        <v>No</v>
      </c>
      <c r="J2322" t="str">
        <f>VLOOKUP(A2322,'Medical Examinations'!$A$1:$L$2336,11,FALSE)</f>
        <v>Underweight</v>
      </c>
      <c r="K2322" t="str">
        <f>VLOOKUP(A2322,'Medical Examinations'!$A$1:$L$2336,12,FALSE)</f>
        <v>Normal</v>
      </c>
      <c r="L2322" t="str">
        <f>VLOOKUP(A2322,'Hospitalisation Details'!$A$1:$M$2344,12,FALSE)</f>
        <v>09-08-1993</v>
      </c>
      <c r="M2322">
        <f>VLOOKUP(A2322,'Hospitalisation Details'!$A$1:$M$2344,6,FALSE)</f>
        <v>760</v>
      </c>
      <c r="N2322" t="str">
        <f>VLOOKUP(A2322,'Hospitalisation Details'!$A$1:$M$2344,7,FALSE)</f>
        <v>tier - 3</v>
      </c>
      <c r="O2322" t="str">
        <f>VLOOKUP(A2322,'Hospitalisation Details'!$A$1:$M$2344,8,FALSE)</f>
        <v>tier - 1</v>
      </c>
      <c r="P2322" t="str">
        <f>VLOOKUP(A2322,'Hospitalisation Details'!$A$1:$M$2344,9,FALSE)</f>
        <v>R1013</v>
      </c>
      <c r="Q2322">
        <f>VLOOKUP(A2322,'Hospitalisation Details'!$A$1:$M$2344,13,FALSE)</f>
        <v>29</v>
      </c>
    </row>
    <row r="2323" spans="1:17" ht="15.5" x14ac:dyDescent="0.35">
      <c r="A2323" s="21" t="s">
        <v>33</v>
      </c>
      <c r="B2323" t="str">
        <f>VLOOKUP('Customer Names'!A2323,'Customer Names'!$A$2:$C$2336,3,FALSE)</f>
        <v xml:space="preserve">  Holly</v>
      </c>
      <c r="C2323">
        <f>VLOOKUP(A2323,'Medical Examinations'!$A$1:$L$2336,2, FALSE)</f>
        <v>21.38</v>
      </c>
      <c r="D2323">
        <f>VLOOKUP(A2323,'Medical Examinations'!$A$1:$L$2336,3,FALSE)</f>
        <v>8.01</v>
      </c>
      <c r="E2323" t="str">
        <f>VLOOKUP(A2323,'Medical Examinations'!$A$1:$L$2336,4,FALSE)</f>
        <v>No</v>
      </c>
      <c r="F2323" t="str">
        <f>VLOOKUP(A2323,'Medical Examinations'!$A$1:$L$2336,5,FALSE)</f>
        <v>No</v>
      </c>
      <c r="G2323" t="str">
        <f>VLOOKUP(A2323,'Medical Examinations'!$A$1:$L$2336,6,FALSE)</f>
        <v>No</v>
      </c>
      <c r="H2323" s="25">
        <f>VLOOKUP(A2323,'Medical Examinations'!$A$1:$L$2336,7,FALSE)</f>
        <v>0</v>
      </c>
      <c r="I2323" t="str">
        <f>VLOOKUP(A2323,'Medical Examinations'!$A$1:$L$2336,8,FALSE)</f>
        <v>No</v>
      </c>
      <c r="J2323" t="str">
        <f>VLOOKUP(A2323,'Medical Examinations'!$A$1:$L$2336,11,FALSE)</f>
        <v>Normal Weight</v>
      </c>
      <c r="K2323" t="str">
        <f>VLOOKUP(A2323,'Medical Examinations'!$A$1:$L$2336,12,FALSE)</f>
        <v>Diabetes</v>
      </c>
      <c r="L2323" t="str">
        <f>VLOOKUP(A2323,'Hospitalisation Details'!$A$1:$M$2344,12,FALSE)</f>
        <v>19-09-2002</v>
      </c>
      <c r="M2323">
        <f>VLOOKUP(A2323,'Hospitalisation Details'!$A$1:$M$2344,6,FALSE)</f>
        <v>750</v>
      </c>
      <c r="N2323" t="str">
        <f>VLOOKUP(A2323,'Hospitalisation Details'!$A$1:$M$2344,7,FALSE)</f>
        <v>tier - 3</v>
      </c>
      <c r="O2323" t="str">
        <f>VLOOKUP(A2323,'Hospitalisation Details'!$A$1:$M$2344,8,FALSE)</f>
        <v>tier - 1</v>
      </c>
      <c r="P2323" t="str">
        <f>VLOOKUP(A2323,'Hospitalisation Details'!$A$1:$M$2344,9,FALSE)</f>
        <v>R1012</v>
      </c>
      <c r="Q2323">
        <f>VLOOKUP(A2323,'Hospitalisation Details'!$A$1:$M$2344,13,FALSE)</f>
        <v>20</v>
      </c>
    </row>
    <row r="2324" spans="1:17" ht="15.5" x14ac:dyDescent="0.35">
      <c r="A2324" s="21" t="s">
        <v>32</v>
      </c>
      <c r="B2324" t="str">
        <f>VLOOKUP('Customer Names'!A2324,'Customer Names'!$A$2:$C$2336,3,FALSE)</f>
        <v xml:space="preserve">  Matthew</v>
      </c>
      <c r="C2324">
        <f>VLOOKUP(A2324,'Medical Examinations'!$A$1:$L$2336,2, FALSE)</f>
        <v>23.35</v>
      </c>
      <c r="D2324">
        <f>VLOOKUP(A2324,'Medical Examinations'!$A$1:$L$2336,3,FALSE)</f>
        <v>5.94</v>
      </c>
      <c r="E2324" t="str">
        <f>VLOOKUP(A2324,'Medical Examinations'!$A$1:$L$2336,4,FALSE)</f>
        <v>No</v>
      </c>
      <c r="F2324" t="str">
        <f>VLOOKUP(A2324,'Medical Examinations'!$A$1:$L$2336,5,FALSE)</f>
        <v>No</v>
      </c>
      <c r="G2324" t="str">
        <f>VLOOKUP(A2324,'Medical Examinations'!$A$1:$L$2336,6,FALSE)</f>
        <v>No</v>
      </c>
      <c r="H2324" s="25">
        <f>VLOOKUP(A2324,'Medical Examinations'!$A$1:$L$2336,7,FALSE)</f>
        <v>0</v>
      </c>
      <c r="I2324" t="str">
        <f>VLOOKUP(A2324,'Medical Examinations'!$A$1:$L$2336,8,FALSE)</f>
        <v>No</v>
      </c>
      <c r="J2324" t="str">
        <f>VLOOKUP(A2324,'Medical Examinations'!$A$1:$L$2336,11,FALSE)</f>
        <v>Normal Weight</v>
      </c>
      <c r="K2324" t="str">
        <f>VLOOKUP(A2324,'Medical Examinations'!$A$1:$L$2336,12,FALSE)</f>
        <v>Prediabetes</v>
      </c>
      <c r="L2324" t="str">
        <f>VLOOKUP(A2324,'Hospitalisation Details'!$A$1:$M$2344,12,FALSE)</f>
        <v>14-12-1999</v>
      </c>
      <c r="M2324">
        <f>VLOOKUP(A2324,'Hospitalisation Details'!$A$1:$M$2344,6,FALSE)</f>
        <v>722.99</v>
      </c>
      <c r="N2324" t="str">
        <f>VLOOKUP(A2324,'Hospitalisation Details'!$A$1:$M$2344,7,FALSE)</f>
        <v>tier - 3</v>
      </c>
      <c r="O2324" t="str">
        <f>VLOOKUP(A2324,'Hospitalisation Details'!$A$1:$M$2344,8,FALSE)</f>
        <v>tier - 1</v>
      </c>
      <c r="P2324" t="str">
        <f>VLOOKUP(A2324,'Hospitalisation Details'!$A$1:$M$2344,9,FALSE)</f>
        <v>R1013</v>
      </c>
      <c r="Q2324">
        <f>VLOOKUP(A2324,'Hospitalisation Details'!$A$1:$M$2344,13,FALSE)</f>
        <v>23</v>
      </c>
    </row>
    <row r="2325" spans="1:17" ht="15.5" x14ac:dyDescent="0.35">
      <c r="A2325" s="21" t="s">
        <v>29</v>
      </c>
      <c r="B2325" t="str">
        <f>VLOOKUP('Customer Names'!A2325,'Customer Names'!$A$2:$C$2336,3,FALSE)</f>
        <v xml:space="preserve">  Meghan K</v>
      </c>
      <c r="C2325">
        <f>VLOOKUP(A2325,'Medical Examinations'!$A$1:$L$2336,2, FALSE)</f>
        <v>22.24</v>
      </c>
      <c r="D2325">
        <f>VLOOKUP(A2325,'Medical Examinations'!$A$1:$L$2336,3,FALSE)</f>
        <v>5.04</v>
      </c>
      <c r="E2325" t="str">
        <f>VLOOKUP(A2325,'Medical Examinations'!$A$1:$L$2336,4,FALSE)</f>
        <v>No</v>
      </c>
      <c r="F2325" t="str">
        <f>VLOOKUP(A2325,'Medical Examinations'!$A$1:$L$2336,5,FALSE)</f>
        <v>No</v>
      </c>
      <c r="G2325" t="str">
        <f>VLOOKUP(A2325,'Medical Examinations'!$A$1:$L$2336,6,FALSE)</f>
        <v>No</v>
      </c>
      <c r="H2325" s="25">
        <f>VLOOKUP(A2325,'Medical Examinations'!$A$1:$L$2336,7,FALSE)</f>
        <v>0</v>
      </c>
      <c r="I2325" t="str">
        <f>VLOOKUP(A2325,'Medical Examinations'!$A$1:$L$2336,8,FALSE)</f>
        <v>No</v>
      </c>
      <c r="J2325" t="str">
        <f>VLOOKUP(A2325,'Medical Examinations'!$A$1:$L$2336,11,FALSE)</f>
        <v>Normal Weight</v>
      </c>
      <c r="K2325" t="str">
        <f>VLOOKUP(A2325,'Medical Examinations'!$A$1:$L$2336,12,FALSE)</f>
        <v>Normal</v>
      </c>
      <c r="L2325" t="str">
        <f>VLOOKUP(A2325,'Hospitalisation Details'!$A$1:$M$2344,12,FALSE)</f>
        <v>26-12-1999</v>
      </c>
      <c r="M2325">
        <f>VLOOKUP(A2325,'Hospitalisation Details'!$A$1:$M$2344,6,FALSE)</f>
        <v>700</v>
      </c>
      <c r="N2325" t="str">
        <f>VLOOKUP(A2325,'Hospitalisation Details'!$A$1:$M$2344,7,FALSE)</f>
        <v>tier - 2</v>
      </c>
      <c r="O2325" t="str">
        <f>VLOOKUP(A2325,'Hospitalisation Details'!$A$1:$M$2344,8,FALSE)</f>
        <v>tier - 3</v>
      </c>
      <c r="P2325" t="str">
        <f>VLOOKUP(A2325,'Hospitalisation Details'!$A$1:$M$2344,9,FALSE)</f>
        <v>R1013</v>
      </c>
      <c r="Q2325">
        <f>VLOOKUP(A2325,'Hospitalisation Details'!$A$1:$M$2344,13,FALSE)</f>
        <v>23</v>
      </c>
    </row>
    <row r="2326" spans="1:17" ht="15.5" x14ac:dyDescent="0.35">
      <c r="A2326" s="21" t="s">
        <v>28</v>
      </c>
      <c r="B2326" t="str">
        <f>VLOOKUP('Customer Names'!A2326,'Customer Names'!$A$2:$C$2336,3,FALSE)</f>
        <v xml:space="preserve">  Fred</v>
      </c>
      <c r="C2326">
        <f>VLOOKUP(A2326,'Medical Examinations'!$A$1:$L$2336,2, FALSE)</f>
        <v>24.76</v>
      </c>
      <c r="D2326">
        <f>VLOOKUP(A2326,'Medical Examinations'!$A$1:$L$2336,3,FALSE)</f>
        <v>4.54</v>
      </c>
      <c r="E2326" t="str">
        <f>VLOOKUP(A2326,'Medical Examinations'!$A$1:$L$2336,4,FALSE)</f>
        <v>yes</v>
      </c>
      <c r="F2326" t="str">
        <f>VLOOKUP(A2326,'Medical Examinations'!$A$1:$L$2336,5,FALSE)</f>
        <v>No</v>
      </c>
      <c r="G2326" t="str">
        <f>VLOOKUP(A2326,'Medical Examinations'!$A$1:$L$2336,6,FALSE)</f>
        <v>No</v>
      </c>
      <c r="H2326" s="25">
        <f>VLOOKUP(A2326,'Medical Examinations'!$A$1:$L$2336,7,FALSE)</f>
        <v>0</v>
      </c>
      <c r="I2326" t="str">
        <f>VLOOKUP(A2326,'Medical Examinations'!$A$1:$L$2336,8,FALSE)</f>
        <v>No</v>
      </c>
      <c r="J2326" t="str">
        <f>VLOOKUP(A2326,'Medical Examinations'!$A$1:$L$2336,11,FALSE)</f>
        <v>Normal Weight</v>
      </c>
      <c r="K2326" t="str">
        <f>VLOOKUP(A2326,'Medical Examinations'!$A$1:$L$2336,12,FALSE)</f>
        <v>Normal</v>
      </c>
      <c r="L2326" t="str">
        <f>VLOOKUP(A2326,'Hospitalisation Details'!$A$1:$M$2344,12,FALSE)</f>
        <v>12-09-2001</v>
      </c>
      <c r="M2326">
        <f>VLOOKUP(A2326,'Hospitalisation Details'!$A$1:$M$2344,6,FALSE)</f>
        <v>687.54</v>
      </c>
      <c r="N2326" t="str">
        <f>VLOOKUP(A2326,'Hospitalisation Details'!$A$1:$M$2344,7,FALSE)</f>
        <v>tier - 3</v>
      </c>
      <c r="O2326" t="str">
        <f>VLOOKUP(A2326,'Hospitalisation Details'!$A$1:$M$2344,8,FALSE)</f>
        <v>tier - 2</v>
      </c>
      <c r="P2326" t="str">
        <f>VLOOKUP(A2326,'Hospitalisation Details'!$A$1:$M$2344,9,FALSE)</f>
        <v>R1013</v>
      </c>
      <c r="Q2326">
        <f>VLOOKUP(A2326,'Hospitalisation Details'!$A$1:$M$2344,13,FALSE)</f>
        <v>21</v>
      </c>
    </row>
    <row r="2327" spans="1:17" ht="15.5" x14ac:dyDescent="0.35">
      <c r="A2327" s="21" t="s">
        <v>27</v>
      </c>
      <c r="B2327" t="str">
        <f>VLOOKUP('Customer Names'!A2327,'Customer Names'!$A$2:$C$2336,3,FALSE)</f>
        <v xml:space="preserve">  Sebastian</v>
      </c>
      <c r="C2327">
        <f>VLOOKUP(A2327,'Medical Examinations'!$A$1:$L$2336,2, FALSE)</f>
        <v>20.100000000000001</v>
      </c>
      <c r="D2327">
        <f>VLOOKUP(A2327,'Medical Examinations'!$A$1:$L$2336,3,FALSE)</f>
        <v>5.6</v>
      </c>
      <c r="E2327" t="str">
        <f>VLOOKUP(A2327,'Medical Examinations'!$A$1:$L$2336,4,FALSE)</f>
        <v>yes</v>
      </c>
      <c r="F2327" t="str">
        <f>VLOOKUP(A2327,'Medical Examinations'!$A$1:$L$2336,5,FALSE)</f>
        <v>No</v>
      </c>
      <c r="G2327" t="str">
        <f>VLOOKUP(A2327,'Medical Examinations'!$A$1:$L$2336,6,FALSE)</f>
        <v>Yes</v>
      </c>
      <c r="H2327" s="25">
        <f>VLOOKUP(A2327,'Medical Examinations'!$A$1:$L$2336,7,FALSE)</f>
        <v>1</v>
      </c>
      <c r="I2327" t="str">
        <f>VLOOKUP(A2327,'Medical Examinations'!$A$1:$L$2336,8,FALSE)</f>
        <v>No</v>
      </c>
      <c r="J2327" t="str">
        <f>VLOOKUP(A2327,'Medical Examinations'!$A$1:$L$2336,11,FALSE)</f>
        <v>Normal Weight</v>
      </c>
      <c r="K2327" t="str">
        <f>VLOOKUP(A2327,'Medical Examinations'!$A$1:$L$2336,12,FALSE)</f>
        <v>Normal</v>
      </c>
      <c r="L2327" t="str">
        <f>VLOOKUP(A2327,'Hospitalisation Details'!$A$1:$M$2344,12,FALSE)</f>
        <v>09-11-1997</v>
      </c>
      <c r="M2327">
        <f>VLOOKUP(A2327,'Hospitalisation Details'!$A$1:$M$2344,6,FALSE)</f>
        <v>670</v>
      </c>
      <c r="N2327" t="str">
        <f>VLOOKUP(A2327,'Hospitalisation Details'!$A$1:$M$2344,7,FALSE)</f>
        <v>tier - 3</v>
      </c>
      <c r="O2327" t="str">
        <f>VLOOKUP(A2327,'Hospitalisation Details'!$A$1:$M$2344,8,FALSE)</f>
        <v>tier - 3</v>
      </c>
      <c r="P2327" t="str">
        <f>VLOOKUP(A2327,'Hospitalisation Details'!$A$1:$M$2344,9,FALSE)</f>
        <v>R1013</v>
      </c>
      <c r="Q2327">
        <f>VLOOKUP(A2327,'Hospitalisation Details'!$A$1:$M$2344,13,FALSE)</f>
        <v>25</v>
      </c>
    </row>
    <row r="2328" spans="1:17" ht="15.5" x14ac:dyDescent="0.35">
      <c r="A2328" s="21" t="s">
        <v>26</v>
      </c>
      <c r="B2328" t="str">
        <f>VLOOKUP('Customer Names'!A2328,'Customer Names'!$A$2:$C$2336,3,FALSE)</f>
        <v xml:space="preserve">  Laura</v>
      </c>
      <c r="C2328">
        <f>VLOOKUP(A2328,'Medical Examinations'!$A$1:$L$2336,2, FALSE)</f>
        <v>21.77</v>
      </c>
      <c r="D2328">
        <f>VLOOKUP(A2328,'Medical Examinations'!$A$1:$L$2336,3,FALSE)</f>
        <v>10.67</v>
      </c>
      <c r="E2328" t="str">
        <f>VLOOKUP(A2328,'Medical Examinations'!$A$1:$L$2336,4,FALSE)</f>
        <v>No</v>
      </c>
      <c r="F2328" t="str">
        <f>VLOOKUP(A2328,'Medical Examinations'!$A$1:$L$2336,5,FALSE)</f>
        <v>No</v>
      </c>
      <c r="G2328" t="str">
        <f>VLOOKUP(A2328,'Medical Examinations'!$A$1:$L$2336,6,FALSE)</f>
        <v>No</v>
      </c>
      <c r="H2328" s="25">
        <f>VLOOKUP(A2328,'Medical Examinations'!$A$1:$L$2336,7,FALSE)</f>
        <v>0</v>
      </c>
      <c r="I2328" t="str">
        <f>VLOOKUP(A2328,'Medical Examinations'!$A$1:$L$2336,8,FALSE)</f>
        <v>No</v>
      </c>
      <c r="J2328" t="str">
        <f>VLOOKUP(A2328,'Medical Examinations'!$A$1:$L$2336,11,FALSE)</f>
        <v>Normal Weight</v>
      </c>
      <c r="K2328" t="str">
        <f>VLOOKUP(A2328,'Medical Examinations'!$A$1:$L$2336,12,FALSE)</f>
        <v>Diabetes</v>
      </c>
      <c r="L2328" t="str">
        <f>VLOOKUP(A2328,'Hospitalisation Details'!$A$1:$M$2344,12,FALSE)</f>
        <v>29-11-2002</v>
      </c>
      <c r="M2328">
        <f>VLOOKUP(A2328,'Hospitalisation Details'!$A$1:$M$2344,6,FALSE)</f>
        <v>668</v>
      </c>
      <c r="N2328" t="str">
        <f>VLOOKUP(A2328,'Hospitalisation Details'!$A$1:$M$2344,7,FALSE)</f>
        <v>tier - 3</v>
      </c>
      <c r="O2328" t="str">
        <f>VLOOKUP(A2328,'Hospitalisation Details'!$A$1:$M$2344,8,FALSE)</f>
        <v>tier - 2</v>
      </c>
      <c r="P2328" t="str">
        <f>VLOOKUP(A2328,'Hospitalisation Details'!$A$1:$M$2344,9,FALSE)</f>
        <v>R1012</v>
      </c>
      <c r="Q2328">
        <f>VLOOKUP(A2328,'Hospitalisation Details'!$A$1:$M$2344,13,FALSE)</f>
        <v>20</v>
      </c>
    </row>
    <row r="2329" spans="1:17" ht="15.5" x14ac:dyDescent="0.35">
      <c r="A2329" s="21" t="s">
        <v>25</v>
      </c>
      <c r="B2329" t="str">
        <f>VLOOKUP('Customer Names'!A2329,'Customer Names'!$A$2:$C$2336,3,FALSE)</f>
        <v xml:space="preserve">  Nicole</v>
      </c>
      <c r="C2329">
        <f>VLOOKUP(A2329,'Medical Examinations'!$A$1:$L$2336,2, FALSE)</f>
        <v>17.82</v>
      </c>
      <c r="D2329">
        <f>VLOOKUP(A2329,'Medical Examinations'!$A$1:$L$2336,3,FALSE)</f>
        <v>5.26</v>
      </c>
      <c r="E2329" t="str">
        <f>VLOOKUP(A2329,'Medical Examinations'!$A$1:$L$2336,4,FALSE)</f>
        <v>yes</v>
      </c>
      <c r="F2329" t="str">
        <f>VLOOKUP(A2329,'Medical Examinations'!$A$1:$L$2336,5,FALSE)</f>
        <v>No</v>
      </c>
      <c r="G2329" t="str">
        <f>VLOOKUP(A2329,'Medical Examinations'!$A$1:$L$2336,6,FALSE)</f>
        <v>No</v>
      </c>
      <c r="H2329" s="25">
        <f>VLOOKUP(A2329,'Medical Examinations'!$A$1:$L$2336,7,FALSE)</f>
        <v>1</v>
      </c>
      <c r="I2329" t="str">
        <f>VLOOKUP(A2329,'Medical Examinations'!$A$1:$L$2336,8,FALSE)</f>
        <v>No</v>
      </c>
      <c r="J2329" t="str">
        <f>VLOOKUP(A2329,'Medical Examinations'!$A$1:$L$2336,11,FALSE)</f>
        <v>Underweight</v>
      </c>
      <c r="K2329" t="str">
        <f>VLOOKUP(A2329,'Medical Examinations'!$A$1:$L$2336,12,FALSE)</f>
        <v>Normal</v>
      </c>
      <c r="L2329" t="str">
        <f>VLOOKUP(A2329,'Hospitalisation Details'!$A$1:$M$2344,12,FALSE)</f>
        <v>04-07-1995</v>
      </c>
      <c r="M2329">
        <f>VLOOKUP(A2329,'Hospitalisation Details'!$A$1:$M$2344,6,FALSE)</f>
        <v>650</v>
      </c>
      <c r="N2329" t="str">
        <f>VLOOKUP(A2329,'Hospitalisation Details'!$A$1:$M$2344,7,FALSE)</f>
        <v>tier - 3</v>
      </c>
      <c r="O2329" t="str">
        <f>VLOOKUP(A2329,'Hospitalisation Details'!$A$1:$M$2344,8,FALSE)</f>
        <v>tier - 3</v>
      </c>
      <c r="P2329" t="str">
        <f>VLOOKUP(A2329,'Hospitalisation Details'!$A$1:$M$2344,9,FALSE)</f>
        <v>R1013</v>
      </c>
      <c r="Q2329">
        <f>VLOOKUP(A2329,'Hospitalisation Details'!$A$1:$M$2344,13,FALSE)</f>
        <v>28</v>
      </c>
    </row>
    <row r="2330" spans="1:17" ht="15.5" x14ac:dyDescent="0.35">
      <c r="A2330" s="21" t="s">
        <v>24</v>
      </c>
      <c r="B2330" t="str">
        <f>VLOOKUP('Customer Names'!A2330,'Customer Names'!$A$2:$C$2336,3,FALSE)</f>
        <v xml:space="preserve">  Susan E</v>
      </c>
      <c r="C2330">
        <f>VLOOKUP(A2330,'Medical Examinations'!$A$1:$L$2336,2, FALSE)</f>
        <v>17.07</v>
      </c>
      <c r="D2330">
        <f>VLOOKUP(A2330,'Medical Examinations'!$A$1:$L$2336,3,FALSE)</f>
        <v>5.22</v>
      </c>
      <c r="E2330" t="str">
        <f>VLOOKUP(A2330,'Medical Examinations'!$A$1:$L$2336,4,FALSE)</f>
        <v>No</v>
      </c>
      <c r="F2330" t="str">
        <f>VLOOKUP(A2330,'Medical Examinations'!$A$1:$L$2336,5,FALSE)</f>
        <v>No</v>
      </c>
      <c r="G2330" t="str">
        <f>VLOOKUP(A2330,'Medical Examinations'!$A$1:$L$2336,6,FALSE)</f>
        <v>Yes</v>
      </c>
      <c r="H2330" s="25">
        <f>VLOOKUP(A2330,'Medical Examinations'!$A$1:$L$2336,7,FALSE)</f>
        <v>1</v>
      </c>
      <c r="I2330" t="str">
        <f>VLOOKUP(A2330,'Medical Examinations'!$A$1:$L$2336,8,FALSE)</f>
        <v>No</v>
      </c>
      <c r="J2330" t="str">
        <f>VLOOKUP(A2330,'Medical Examinations'!$A$1:$L$2336,11,FALSE)</f>
        <v>Underweight</v>
      </c>
      <c r="K2330" t="str">
        <f>VLOOKUP(A2330,'Medical Examinations'!$A$1:$L$2336,12,FALSE)</f>
        <v>Normal</v>
      </c>
      <c r="L2330" t="str">
        <f>VLOOKUP(A2330,'Hospitalisation Details'!$A$1:$M$2344,12,FALSE)</f>
        <v>01-06-1993</v>
      </c>
      <c r="M2330">
        <f>VLOOKUP(A2330,'Hospitalisation Details'!$A$1:$M$2344,6,FALSE)</f>
        <v>650</v>
      </c>
      <c r="N2330" t="str">
        <f>VLOOKUP(A2330,'Hospitalisation Details'!$A$1:$M$2344,7,FALSE)</f>
        <v>tier - 3</v>
      </c>
      <c r="O2330" t="str">
        <f>VLOOKUP(A2330,'Hospitalisation Details'!$A$1:$M$2344,8,FALSE)</f>
        <v>tier - 3</v>
      </c>
      <c r="P2330" t="str">
        <f>VLOOKUP(A2330,'Hospitalisation Details'!$A$1:$M$2344,9,FALSE)</f>
        <v>R1013</v>
      </c>
      <c r="Q2330">
        <f>VLOOKUP(A2330,'Hospitalisation Details'!$A$1:$M$2344,13,FALSE)</f>
        <v>30</v>
      </c>
    </row>
    <row r="2331" spans="1:17" ht="15.5" x14ac:dyDescent="0.35">
      <c r="A2331" s="21" t="s">
        <v>22</v>
      </c>
      <c r="B2331" t="str">
        <f>VLOOKUP('Customer Names'!A2331,'Customer Names'!$A$2:$C$2336,3,FALSE)</f>
        <v xml:space="preserve">  Katy</v>
      </c>
      <c r="C2331">
        <f>VLOOKUP(A2331,'Medical Examinations'!$A$1:$L$2336,2, FALSE)</f>
        <v>22.24</v>
      </c>
      <c r="D2331">
        <f>VLOOKUP(A2331,'Medical Examinations'!$A$1:$L$2336,3,FALSE)</f>
        <v>4.29</v>
      </c>
      <c r="E2331" t="str">
        <f>VLOOKUP(A2331,'Medical Examinations'!$A$1:$L$2336,4,FALSE)</f>
        <v>yes</v>
      </c>
      <c r="F2331" t="str">
        <f>VLOOKUP(A2331,'Medical Examinations'!$A$1:$L$2336,5,FALSE)</f>
        <v>No</v>
      </c>
      <c r="G2331" t="str">
        <f>VLOOKUP(A2331,'Medical Examinations'!$A$1:$L$2336,6,FALSE)</f>
        <v>No</v>
      </c>
      <c r="H2331" s="25">
        <f>VLOOKUP(A2331,'Medical Examinations'!$A$1:$L$2336,7,FALSE)</f>
        <v>0</v>
      </c>
      <c r="I2331" t="str">
        <f>VLOOKUP(A2331,'Medical Examinations'!$A$1:$L$2336,8,FALSE)</f>
        <v>No</v>
      </c>
      <c r="J2331" t="str">
        <f>VLOOKUP(A2331,'Medical Examinations'!$A$1:$L$2336,11,FALSE)</f>
        <v>Normal Weight</v>
      </c>
      <c r="K2331" t="str">
        <f>VLOOKUP(A2331,'Medical Examinations'!$A$1:$L$2336,12,FALSE)</f>
        <v>Normal</v>
      </c>
      <c r="L2331" t="str">
        <f>VLOOKUP(A2331,'Hospitalisation Details'!$A$1:$M$2344,12,FALSE)</f>
        <v>20-11-2001</v>
      </c>
      <c r="M2331">
        <f>VLOOKUP(A2331,'Hospitalisation Details'!$A$1:$M$2344,6,FALSE)</f>
        <v>646.14</v>
      </c>
      <c r="N2331" t="str">
        <f>VLOOKUP(A2331,'Hospitalisation Details'!$A$1:$M$2344,7,FALSE)</f>
        <v>tier - 3</v>
      </c>
      <c r="O2331" t="str">
        <f>VLOOKUP(A2331,'Hospitalisation Details'!$A$1:$M$2344,8,FALSE)</f>
        <v>tier - 3</v>
      </c>
      <c r="P2331" t="str">
        <f>VLOOKUP(A2331,'Hospitalisation Details'!$A$1:$M$2344,9,FALSE)</f>
        <v>R1012</v>
      </c>
      <c r="Q2331">
        <f>VLOOKUP(A2331,'Hospitalisation Details'!$A$1:$M$2344,13,FALSE)</f>
        <v>21</v>
      </c>
    </row>
    <row r="2332" spans="1:17" ht="15.5" x14ac:dyDescent="0.35">
      <c r="A2332" s="21" t="s">
        <v>21</v>
      </c>
      <c r="B2332" t="str">
        <f>VLOOKUP('Customer Names'!A2332,'Customer Names'!$A$2:$C$2336,3,FALSE)</f>
        <v xml:space="preserve">  Jordan</v>
      </c>
      <c r="C2332">
        <f>VLOOKUP(A2332,'Medical Examinations'!$A$1:$L$2336,2, FALSE)</f>
        <v>22.34</v>
      </c>
      <c r="D2332">
        <f>VLOOKUP(A2332,'Medical Examinations'!$A$1:$L$2336,3,FALSE)</f>
        <v>5.57</v>
      </c>
      <c r="E2332" t="str">
        <f>VLOOKUP(A2332,'Medical Examinations'!$A$1:$L$2336,4,FALSE)</f>
        <v>No</v>
      </c>
      <c r="F2332" t="str">
        <f>VLOOKUP(A2332,'Medical Examinations'!$A$1:$L$2336,5,FALSE)</f>
        <v>No</v>
      </c>
      <c r="G2332" t="str">
        <f>VLOOKUP(A2332,'Medical Examinations'!$A$1:$L$2336,6,FALSE)</f>
        <v>No</v>
      </c>
      <c r="H2332" s="25">
        <f>VLOOKUP(A2332,'Medical Examinations'!$A$1:$L$2336,7,FALSE)</f>
        <v>1</v>
      </c>
      <c r="I2332" t="str">
        <f>VLOOKUP(A2332,'Medical Examinations'!$A$1:$L$2336,8,FALSE)</f>
        <v>No</v>
      </c>
      <c r="J2332" t="str">
        <f>VLOOKUP(A2332,'Medical Examinations'!$A$1:$L$2336,11,FALSE)</f>
        <v>Normal Weight</v>
      </c>
      <c r="K2332" t="str">
        <f>VLOOKUP(A2332,'Medical Examinations'!$A$1:$L$2336,12,FALSE)</f>
        <v>Normal</v>
      </c>
      <c r="L2332" t="str">
        <f>VLOOKUP(A2332,'Hospitalisation Details'!$A$1:$M$2344,12,FALSE)</f>
        <v>27-07-1998</v>
      </c>
      <c r="M2332">
        <f>VLOOKUP(A2332,'Hospitalisation Details'!$A$1:$M$2344,6,FALSE)</f>
        <v>637.26</v>
      </c>
      <c r="N2332" t="str">
        <f>VLOOKUP(A2332,'Hospitalisation Details'!$A$1:$M$2344,7,FALSE)</f>
        <v>tier - 3</v>
      </c>
      <c r="O2332" t="str">
        <f>VLOOKUP(A2332,'Hospitalisation Details'!$A$1:$M$2344,8,FALSE)</f>
        <v>tier - 3</v>
      </c>
      <c r="P2332" t="str">
        <f>VLOOKUP(A2332,'Hospitalisation Details'!$A$1:$M$2344,9,FALSE)</f>
        <v>R1013</v>
      </c>
      <c r="Q2332">
        <f>VLOOKUP(A2332,'Hospitalisation Details'!$A$1:$M$2344,13,FALSE)</f>
        <v>25</v>
      </c>
    </row>
    <row r="2333" spans="1:17" ht="15.5" x14ac:dyDescent="0.35">
      <c r="A2333" s="21" t="s">
        <v>19</v>
      </c>
      <c r="B2333" t="str">
        <f>VLOOKUP('Customer Names'!A2333,'Customer Names'!$A$2:$C$2336,3,FALSE)</f>
        <v xml:space="preserve">  Juan D</v>
      </c>
      <c r="C2333">
        <f>VLOOKUP(A2333,'Medical Examinations'!$A$1:$L$2336,2, FALSE)</f>
        <v>17.7</v>
      </c>
      <c r="D2333">
        <f>VLOOKUP(A2333,'Medical Examinations'!$A$1:$L$2336,3,FALSE)</f>
        <v>6.28</v>
      </c>
      <c r="E2333" t="str">
        <f>VLOOKUP(A2333,'Medical Examinations'!$A$1:$L$2336,4,FALSE)</f>
        <v>No</v>
      </c>
      <c r="F2333" t="str">
        <f>VLOOKUP(A2333,'Medical Examinations'!$A$1:$L$2336,5,FALSE)</f>
        <v>No</v>
      </c>
      <c r="G2333" t="str">
        <f>VLOOKUP(A2333,'Medical Examinations'!$A$1:$L$2336,6,FALSE)</f>
        <v>No</v>
      </c>
      <c r="H2333" s="25">
        <f>VLOOKUP(A2333,'Medical Examinations'!$A$1:$L$2336,7,FALSE)</f>
        <v>1</v>
      </c>
      <c r="I2333" t="str">
        <f>VLOOKUP(A2333,'Medical Examinations'!$A$1:$L$2336,8,FALSE)</f>
        <v>No</v>
      </c>
      <c r="J2333" t="str">
        <f>VLOOKUP(A2333,'Medical Examinations'!$A$1:$L$2336,11,FALSE)</f>
        <v>Underweight</v>
      </c>
      <c r="K2333" t="str">
        <f>VLOOKUP(A2333,'Medical Examinations'!$A$1:$L$2336,12,FALSE)</f>
        <v>Prediabetes</v>
      </c>
      <c r="L2333" t="str">
        <f>VLOOKUP(A2333,'Hospitalisation Details'!$A$1:$M$2344,12,FALSE)</f>
        <v>13-09-1992</v>
      </c>
      <c r="M2333">
        <f>VLOOKUP(A2333,'Hospitalisation Details'!$A$1:$M$2344,6,FALSE)</f>
        <v>604.54</v>
      </c>
      <c r="N2333" t="str">
        <f>VLOOKUP(A2333,'Hospitalisation Details'!$A$1:$M$2344,7,FALSE)</f>
        <v>tier - 3</v>
      </c>
      <c r="O2333" t="str">
        <f>VLOOKUP(A2333,'Hospitalisation Details'!$A$1:$M$2344,8,FALSE)</f>
        <v>tier - 3</v>
      </c>
      <c r="P2333" t="str">
        <f>VLOOKUP(A2333,'Hospitalisation Details'!$A$1:$M$2344,9,FALSE)</f>
        <v>R1013</v>
      </c>
      <c r="Q2333">
        <f>VLOOKUP(A2333,'Hospitalisation Details'!$A$1:$M$2344,13,FALSE)</f>
        <v>30</v>
      </c>
    </row>
    <row r="2334" spans="1:17" ht="15.5" x14ac:dyDescent="0.35">
      <c r="A2334" s="21" t="s">
        <v>17</v>
      </c>
      <c r="B2334" t="str">
        <f>VLOOKUP('Customer Names'!A2334,'Customer Names'!$A$2:$C$2336,3,FALSE)</f>
        <v xml:space="preserve">  Julie</v>
      </c>
      <c r="C2334">
        <f>VLOOKUP(A2334,'Medical Examinations'!$A$1:$L$2336,2, FALSE)</f>
        <v>16.47</v>
      </c>
      <c r="D2334">
        <f>VLOOKUP(A2334,'Medical Examinations'!$A$1:$L$2336,3,FALSE)</f>
        <v>6.35</v>
      </c>
      <c r="E2334" t="str">
        <f>VLOOKUP(A2334,'Medical Examinations'!$A$1:$L$2336,4,FALSE)</f>
        <v>No</v>
      </c>
      <c r="F2334" t="str">
        <f>VLOOKUP(A2334,'Medical Examinations'!$A$1:$L$2336,5,FALSE)</f>
        <v>No</v>
      </c>
      <c r="G2334" t="str">
        <f>VLOOKUP(A2334,'Medical Examinations'!$A$1:$L$2336,6,FALSE)</f>
        <v>Yes</v>
      </c>
      <c r="H2334" s="25">
        <f>VLOOKUP(A2334,'Medical Examinations'!$A$1:$L$2336,7,FALSE)</f>
        <v>1</v>
      </c>
      <c r="I2334" t="str">
        <f>VLOOKUP(A2334,'Medical Examinations'!$A$1:$L$2336,8,FALSE)</f>
        <v>No</v>
      </c>
      <c r="J2334" t="str">
        <f>VLOOKUP(A2334,'Medical Examinations'!$A$1:$L$2336,11,FALSE)</f>
        <v>Underweight</v>
      </c>
      <c r="K2334" t="str">
        <f>VLOOKUP(A2334,'Medical Examinations'!$A$1:$L$2336,12,FALSE)</f>
        <v>Prediabetes</v>
      </c>
      <c r="L2334" t="str">
        <f>VLOOKUP(A2334,'Hospitalisation Details'!$A$1:$M$2344,12,FALSE)</f>
        <v>30-06-1993</v>
      </c>
      <c r="M2334">
        <f>VLOOKUP(A2334,'Hospitalisation Details'!$A$1:$M$2344,6,FALSE)</f>
        <v>600</v>
      </c>
      <c r="N2334" t="str">
        <f>VLOOKUP(A2334,'Hospitalisation Details'!$A$1:$M$2344,7,FALSE)</f>
        <v>tier - 2</v>
      </c>
      <c r="O2334" t="str">
        <f>VLOOKUP(A2334,'Hospitalisation Details'!$A$1:$M$2344,8,FALSE)</f>
        <v>tier - 1</v>
      </c>
      <c r="P2334" t="str">
        <f>VLOOKUP(A2334,'Hospitalisation Details'!$A$1:$M$2344,9,FALSE)</f>
        <v>R1013</v>
      </c>
      <c r="Q2334">
        <f>VLOOKUP(A2334,'Hospitalisation Details'!$A$1:$M$2344,13,FALSE)</f>
        <v>30</v>
      </c>
    </row>
    <row r="2335" spans="1:17" ht="15.5" x14ac:dyDescent="0.35">
      <c r="A2335" s="21" t="s">
        <v>14</v>
      </c>
      <c r="B2335" t="str">
        <f>VLOOKUP('Customer Names'!A2335,'Customer Names'!$A$2:$C$2336,3,FALSE)</f>
        <v xml:space="preserve">  Evan P</v>
      </c>
      <c r="C2335">
        <f>VLOOKUP(A2335,'Medical Examinations'!$A$1:$L$2336,2, FALSE)</f>
        <v>17.600000000000001</v>
      </c>
      <c r="D2335">
        <f>VLOOKUP(A2335,'Medical Examinations'!$A$1:$L$2336,3,FALSE)</f>
        <v>4.3899999999999997</v>
      </c>
      <c r="E2335" t="str">
        <f>VLOOKUP(A2335,'Medical Examinations'!$A$1:$L$2336,4,FALSE)</f>
        <v>No</v>
      </c>
      <c r="F2335" t="str">
        <f>VLOOKUP(A2335,'Medical Examinations'!$A$1:$L$2336,5,FALSE)</f>
        <v>No</v>
      </c>
      <c r="G2335" t="str">
        <f>VLOOKUP(A2335,'Medical Examinations'!$A$1:$L$2336,6,FALSE)</f>
        <v>No</v>
      </c>
      <c r="H2335" s="25">
        <f>VLOOKUP(A2335,'Medical Examinations'!$A$1:$L$2336,7,FALSE)</f>
        <v>1</v>
      </c>
      <c r="I2335" t="str">
        <f>VLOOKUP(A2335,'Medical Examinations'!$A$1:$L$2336,8,FALSE)</f>
        <v>No</v>
      </c>
      <c r="J2335" t="str">
        <f>VLOOKUP(A2335,'Medical Examinations'!$A$1:$L$2336,11,FALSE)</f>
        <v>Underweight</v>
      </c>
      <c r="K2335" t="str">
        <f>VLOOKUP(A2335,'Medical Examinations'!$A$1:$L$2336,12,FALSE)</f>
        <v>Normal</v>
      </c>
      <c r="L2335" t="str">
        <f>VLOOKUP(A2335,'Hospitalisation Details'!$A$1:$M$2344,12,FALSE)</f>
        <v>30-11-1992</v>
      </c>
      <c r="M2335">
        <f>VLOOKUP(A2335,'Hospitalisation Details'!$A$1:$M$2344,6,FALSE)</f>
        <v>570.62</v>
      </c>
      <c r="N2335" t="str">
        <f>VLOOKUP(A2335,'Hospitalisation Details'!$A$1:$M$2344,7,FALSE)</f>
        <v>tier - 2</v>
      </c>
      <c r="O2335" t="str">
        <f>VLOOKUP(A2335,'Hospitalisation Details'!$A$1:$M$2344,8,FALSE)</f>
        <v>tier - 1</v>
      </c>
      <c r="P2335" t="str">
        <f>VLOOKUP(A2335,'Hospitalisation Details'!$A$1:$M$2344,9,FALSE)</f>
        <v>R1013</v>
      </c>
      <c r="Q2335">
        <f>VLOOKUP(A2335,'Hospitalisation Details'!$A$1:$M$2344,13,FALSE)</f>
        <v>30</v>
      </c>
    </row>
    <row r="2336" spans="1:17" ht="15.5" x14ac:dyDescent="0.35">
      <c r="A2336" s="21" t="s">
        <v>9</v>
      </c>
      <c r="B2336" t="str">
        <f>VLOOKUP('Customer Names'!A2336,'Customer Names'!$A$2:$C$2336,3,FALSE)</f>
        <v xml:space="preserve">  Aaron K</v>
      </c>
      <c r="C2336">
        <f>VLOOKUP(A2336,'Medical Examinations'!$A$1:$L$2336,2, FALSE)</f>
        <v>17.579999999999998</v>
      </c>
      <c r="D2336">
        <f>VLOOKUP(A2336,'Medical Examinations'!$A$1:$L$2336,3,FALSE)</f>
        <v>4.51</v>
      </c>
      <c r="E2336" t="str">
        <f>VLOOKUP(A2336,'Medical Examinations'!$A$1:$L$2336,4,FALSE)</f>
        <v>No</v>
      </c>
      <c r="F2336" t="str">
        <f>VLOOKUP(A2336,'Medical Examinations'!$A$1:$L$2336,5,FALSE)</f>
        <v>No</v>
      </c>
      <c r="G2336" t="str">
        <f>VLOOKUP(A2336,'Medical Examinations'!$A$1:$L$2336,6,FALSE)</f>
        <v>No</v>
      </c>
      <c r="H2336" s="25">
        <f>VLOOKUP(A2336,'Medical Examinations'!$A$1:$L$2336,7,FALSE)</f>
        <v>1</v>
      </c>
      <c r="I2336" t="str">
        <f>VLOOKUP(A2336,'Medical Examinations'!$A$1:$L$2336,8,FALSE)</f>
        <v>No</v>
      </c>
      <c r="J2336" t="str">
        <f>VLOOKUP(A2336,'Medical Examinations'!$A$1:$L$2336,11,FALSE)</f>
        <v>Underweight</v>
      </c>
      <c r="K2336" t="str">
        <f>VLOOKUP(A2336,'Medical Examinations'!$A$1:$L$2336,12,FALSE)</f>
        <v>Normal</v>
      </c>
      <c r="L2336" t="str">
        <f>VLOOKUP(A2336,'Hospitalisation Details'!$A$1:$M$2344,12,FALSE)</f>
        <v>09-07-1992</v>
      </c>
      <c r="M2336">
        <f>VLOOKUP(A2336,'Hospitalisation Details'!$A$1:$M$2344,6,FALSE)</f>
        <v>563.84</v>
      </c>
      <c r="N2336" t="str">
        <f>VLOOKUP(A2336,'Hospitalisation Details'!$A$1:$M$2344,7,FALSE)</f>
        <v>tier - 2</v>
      </c>
      <c r="O2336" t="str">
        <f>VLOOKUP(A2336,'Hospitalisation Details'!$A$1:$M$2344,8,FALSE)</f>
        <v>tier - 3</v>
      </c>
      <c r="P2336" t="str">
        <f>VLOOKUP(A2336,'Hospitalisation Details'!$A$1:$M$2344,9,FALSE)</f>
        <v>R1013</v>
      </c>
      <c r="Q2336">
        <f>VLOOKUP(A2336,'Hospitalisation Details'!$A$1:$M$2344,13,FALSE)</f>
        <v>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63059-5F66-4F41-9E89-6E9275E9E2E8}">
  <dimension ref="A3:E118"/>
  <sheetViews>
    <sheetView topLeftCell="A43" zoomScale="55" zoomScaleNormal="55" workbookViewId="0">
      <selection activeCell="N69" sqref="N69"/>
    </sheetView>
  </sheetViews>
  <sheetFormatPr defaultRowHeight="14.5" x14ac:dyDescent="0.35"/>
  <cols>
    <col min="1" max="1" width="17.26953125" bestFit="1" customWidth="1"/>
    <col min="2" max="2" width="16.90625" bestFit="1" customWidth="1"/>
    <col min="3" max="5" width="12" bestFit="1" customWidth="1"/>
    <col min="6" max="48" width="15.81640625" bestFit="1" customWidth="1"/>
    <col min="49" max="50" width="10.81640625" bestFit="1" customWidth="1"/>
    <col min="51" max="96" width="15.81640625" bestFit="1" customWidth="1"/>
    <col min="97" max="97" width="17.81640625" bestFit="1" customWidth="1"/>
    <col min="98" max="98" width="15.453125" bestFit="1" customWidth="1"/>
    <col min="99" max="101" width="6.26953125" bestFit="1" customWidth="1"/>
    <col min="102" max="102" width="5.1796875" bestFit="1" customWidth="1"/>
    <col min="103" max="108" width="6.26953125" bestFit="1" customWidth="1"/>
    <col min="109" max="109" width="7.36328125" bestFit="1" customWidth="1"/>
    <col min="110" max="110" width="6.26953125" bestFit="1" customWidth="1"/>
    <col min="111" max="111" width="5.1796875" bestFit="1" customWidth="1"/>
    <col min="112" max="115" width="6.26953125" bestFit="1" customWidth="1"/>
    <col min="116" max="116" width="7.36328125" bestFit="1" customWidth="1"/>
    <col min="117" max="120" width="6.26953125" bestFit="1" customWidth="1"/>
    <col min="121" max="121" width="5.1796875" bestFit="1" customWidth="1"/>
    <col min="122" max="122" width="6.26953125" bestFit="1" customWidth="1"/>
    <col min="123" max="123" width="5.1796875" bestFit="1" customWidth="1"/>
    <col min="124" max="129" width="6.26953125" bestFit="1" customWidth="1"/>
    <col min="130" max="130" width="5.1796875" bestFit="1" customWidth="1"/>
    <col min="131" max="131" width="6.26953125" bestFit="1" customWidth="1"/>
    <col min="132" max="132" width="7.36328125" bestFit="1" customWidth="1"/>
    <col min="133" max="141" width="6.26953125" bestFit="1" customWidth="1"/>
    <col min="142" max="142" width="5.1796875" bestFit="1" customWidth="1"/>
    <col min="143" max="146" width="6.26953125" bestFit="1" customWidth="1"/>
    <col min="147" max="147" width="7.36328125" bestFit="1" customWidth="1"/>
    <col min="148" max="157" width="6.26953125" bestFit="1" customWidth="1"/>
    <col min="158" max="158" width="7.36328125" bestFit="1" customWidth="1"/>
    <col min="159" max="162" width="6.26953125" bestFit="1" customWidth="1"/>
    <col min="163" max="163" width="5.1796875" bestFit="1" customWidth="1"/>
    <col min="164" max="167" width="6.26953125" bestFit="1" customWidth="1"/>
    <col min="168" max="168" width="7.36328125" bestFit="1" customWidth="1"/>
    <col min="169" max="185" width="6.26953125" bestFit="1" customWidth="1"/>
    <col min="186" max="186" width="7.36328125" bestFit="1" customWidth="1"/>
    <col min="187" max="193" width="6.26953125" bestFit="1" customWidth="1"/>
    <col min="194" max="194" width="5.1796875" bestFit="1" customWidth="1"/>
    <col min="195" max="197" width="6.26953125" bestFit="1" customWidth="1"/>
    <col min="198" max="198" width="7.36328125" bestFit="1" customWidth="1"/>
    <col min="199" max="201" width="6.26953125" bestFit="1" customWidth="1"/>
    <col min="202" max="202" width="7.36328125" bestFit="1" customWidth="1"/>
    <col min="203" max="207" width="6.26953125" bestFit="1" customWidth="1"/>
    <col min="208" max="208" width="7.36328125" bestFit="1" customWidth="1"/>
    <col min="209" max="209" width="6.26953125" bestFit="1" customWidth="1"/>
    <col min="210" max="210" width="5.1796875" bestFit="1" customWidth="1"/>
    <col min="211" max="212" width="6.26953125" bestFit="1" customWidth="1"/>
    <col min="213" max="213" width="5.1796875" bestFit="1" customWidth="1"/>
    <col min="214" max="214" width="7.36328125" bestFit="1" customWidth="1"/>
    <col min="215" max="225" width="6.26953125" bestFit="1" customWidth="1"/>
    <col min="226" max="226" width="7.36328125" bestFit="1" customWidth="1"/>
    <col min="227" max="228" width="6.26953125" bestFit="1" customWidth="1"/>
    <col min="229" max="229" width="5.1796875" bestFit="1" customWidth="1"/>
    <col min="230" max="234" width="6.26953125" bestFit="1" customWidth="1"/>
    <col min="235" max="235" width="5.1796875" bestFit="1" customWidth="1"/>
    <col min="236" max="256" width="6.26953125" bestFit="1" customWidth="1"/>
    <col min="257" max="257" width="7.36328125" bestFit="1" customWidth="1"/>
    <col min="258" max="260" width="6.26953125" bestFit="1" customWidth="1"/>
    <col min="261" max="261" width="5.1796875" bestFit="1" customWidth="1"/>
    <col min="262" max="262" width="6.26953125" bestFit="1" customWidth="1"/>
    <col min="263" max="263" width="7.36328125" bestFit="1" customWidth="1"/>
    <col min="264" max="266" width="6.26953125" bestFit="1" customWidth="1"/>
    <col min="267" max="267" width="5.1796875" bestFit="1" customWidth="1"/>
    <col min="268" max="268" width="7.36328125" bestFit="1" customWidth="1"/>
    <col min="269" max="278" width="6.26953125" bestFit="1" customWidth="1"/>
    <col min="279" max="279" width="7.36328125" bestFit="1" customWidth="1"/>
    <col min="280" max="281" width="6.26953125" bestFit="1" customWidth="1"/>
    <col min="282" max="282" width="4.1796875" bestFit="1" customWidth="1"/>
    <col min="283" max="286" width="6.26953125" bestFit="1" customWidth="1"/>
    <col min="287" max="287" width="5.1796875" bestFit="1" customWidth="1"/>
    <col min="288" max="288" width="6.26953125" bestFit="1" customWidth="1"/>
    <col min="289" max="289" width="7.36328125" bestFit="1" customWidth="1"/>
    <col min="290" max="290" width="6.26953125" bestFit="1" customWidth="1"/>
    <col min="291" max="291" width="5.1796875" bestFit="1" customWidth="1"/>
    <col min="292" max="294" width="6.26953125" bestFit="1" customWidth="1"/>
    <col min="295" max="295" width="5.1796875" bestFit="1" customWidth="1"/>
    <col min="296" max="303" width="6.26953125" bestFit="1" customWidth="1"/>
    <col min="304" max="304" width="7.36328125" bestFit="1" customWidth="1"/>
    <col min="305" max="312" width="6.26953125" bestFit="1" customWidth="1"/>
    <col min="313" max="313" width="7.36328125" bestFit="1" customWidth="1"/>
    <col min="314" max="320" width="6.26953125" bestFit="1" customWidth="1"/>
    <col min="321" max="321" width="7.36328125" bestFit="1" customWidth="1"/>
    <col min="322" max="328" width="6.26953125" bestFit="1" customWidth="1"/>
    <col min="329" max="329" width="7.36328125" bestFit="1" customWidth="1"/>
    <col min="330" max="330" width="5.1796875" bestFit="1" customWidth="1"/>
    <col min="331" max="334" width="6.26953125" bestFit="1" customWidth="1"/>
    <col min="335" max="335" width="5.1796875" bestFit="1" customWidth="1"/>
    <col min="336" max="337" width="6.26953125" bestFit="1" customWidth="1"/>
    <col min="338" max="338" width="7.36328125" bestFit="1" customWidth="1"/>
    <col min="339" max="339" width="5.1796875" bestFit="1" customWidth="1"/>
    <col min="340" max="346" width="6.26953125" bestFit="1" customWidth="1"/>
    <col min="347" max="347" width="7.36328125" bestFit="1" customWidth="1"/>
    <col min="348" max="354" width="6.26953125" bestFit="1" customWidth="1"/>
    <col min="355" max="355" width="7.36328125" bestFit="1" customWidth="1"/>
    <col min="356" max="356" width="6.26953125" bestFit="1" customWidth="1"/>
    <col min="357" max="357" width="5.1796875" bestFit="1" customWidth="1"/>
    <col min="358" max="360" width="6.26953125" bestFit="1" customWidth="1"/>
    <col min="361" max="361" width="5.1796875" bestFit="1" customWidth="1"/>
    <col min="362" max="363" width="6.26953125" bestFit="1" customWidth="1"/>
    <col min="364" max="364" width="7.36328125" bestFit="1" customWidth="1"/>
    <col min="365" max="371" width="6.26953125" bestFit="1" customWidth="1"/>
    <col min="372" max="372" width="5.1796875" bestFit="1" customWidth="1"/>
    <col min="373" max="374" width="6.26953125" bestFit="1" customWidth="1"/>
    <col min="375" max="375" width="7.36328125" bestFit="1" customWidth="1"/>
    <col min="376" max="380" width="6.26953125" bestFit="1" customWidth="1"/>
    <col min="381" max="381" width="5.1796875" bestFit="1" customWidth="1"/>
    <col min="382" max="382" width="7.36328125" bestFit="1" customWidth="1"/>
    <col min="383" max="392" width="6.26953125" bestFit="1" customWidth="1"/>
    <col min="393" max="393" width="5.1796875" bestFit="1" customWidth="1"/>
    <col min="394" max="394" width="7.36328125" bestFit="1" customWidth="1"/>
    <col min="395" max="404" width="6.26953125" bestFit="1" customWidth="1"/>
    <col min="405" max="405" width="7.36328125" bestFit="1" customWidth="1"/>
    <col min="406" max="411" width="6.26953125" bestFit="1" customWidth="1"/>
    <col min="412" max="412" width="7.36328125" bestFit="1" customWidth="1"/>
    <col min="413" max="418" width="6.26953125" bestFit="1" customWidth="1"/>
    <col min="419" max="419" width="7.36328125" bestFit="1" customWidth="1"/>
    <col min="420" max="424" width="6.26953125" bestFit="1" customWidth="1"/>
    <col min="425" max="425" width="5.1796875" bestFit="1" customWidth="1"/>
    <col min="426" max="428" width="6.26953125" bestFit="1" customWidth="1"/>
    <col min="429" max="429" width="7.36328125" bestFit="1" customWidth="1"/>
    <col min="430" max="430" width="6.26953125" bestFit="1" customWidth="1"/>
    <col min="431" max="431" width="5.1796875" bestFit="1" customWidth="1"/>
    <col min="432" max="435" width="6.26953125" bestFit="1" customWidth="1"/>
    <col min="436" max="436" width="7.36328125" bestFit="1" customWidth="1"/>
    <col min="437" max="444" width="6.26953125" bestFit="1" customWidth="1"/>
    <col min="445" max="445" width="7.36328125" bestFit="1" customWidth="1"/>
    <col min="446" max="451" width="6.26953125" bestFit="1" customWidth="1"/>
    <col min="452" max="452" width="5.1796875" bestFit="1" customWidth="1"/>
    <col min="453" max="455" width="6.26953125" bestFit="1" customWidth="1"/>
    <col min="456" max="456" width="7.36328125" bestFit="1" customWidth="1"/>
    <col min="457" max="466" width="6.26953125" bestFit="1" customWidth="1"/>
    <col min="467" max="467" width="7.36328125" bestFit="1" customWidth="1"/>
    <col min="468" max="472" width="6.26953125" bestFit="1" customWidth="1"/>
    <col min="473" max="473" width="7.36328125" bestFit="1" customWidth="1"/>
    <col min="474" max="480" width="6.26953125" bestFit="1" customWidth="1"/>
    <col min="481" max="481" width="7.36328125" bestFit="1" customWidth="1"/>
    <col min="482" max="488" width="6.26953125" bestFit="1" customWidth="1"/>
    <col min="489" max="489" width="7.36328125" bestFit="1" customWidth="1"/>
    <col min="490" max="494" width="6.26953125" bestFit="1" customWidth="1"/>
    <col min="495" max="495" width="7.36328125" bestFit="1" customWidth="1"/>
    <col min="496" max="503" width="6.26953125" bestFit="1" customWidth="1"/>
    <col min="504" max="504" width="7.36328125" bestFit="1" customWidth="1"/>
    <col min="505" max="505" width="5.1796875" bestFit="1" customWidth="1"/>
    <col min="506" max="507" width="6.26953125" bestFit="1" customWidth="1"/>
    <col min="508" max="508" width="5.1796875" bestFit="1" customWidth="1"/>
    <col min="509" max="510" width="6.26953125" bestFit="1" customWidth="1"/>
    <col min="511" max="511" width="7.36328125" bestFit="1" customWidth="1"/>
    <col min="512" max="517" width="6.26953125" bestFit="1" customWidth="1"/>
    <col min="518" max="518" width="7.36328125" bestFit="1" customWidth="1"/>
    <col min="519" max="525" width="6.26953125" bestFit="1" customWidth="1"/>
    <col min="526" max="526" width="7.36328125" bestFit="1" customWidth="1"/>
    <col min="527" max="531" width="6.26953125" bestFit="1" customWidth="1"/>
    <col min="532" max="532" width="7.36328125" bestFit="1" customWidth="1"/>
    <col min="533" max="537" width="6.26953125" bestFit="1" customWidth="1"/>
    <col min="538" max="538" width="5.1796875" bestFit="1" customWidth="1"/>
    <col min="539" max="540" width="6.26953125" bestFit="1" customWidth="1"/>
    <col min="541" max="541" width="7.36328125" bestFit="1" customWidth="1"/>
    <col min="542" max="542" width="5.1796875" bestFit="1" customWidth="1"/>
    <col min="543" max="547" width="6.26953125" bestFit="1" customWidth="1"/>
    <col min="548" max="548" width="7.36328125" bestFit="1" customWidth="1"/>
    <col min="549" max="554" width="6.26953125" bestFit="1" customWidth="1"/>
    <col min="555" max="555" width="5.1796875" bestFit="1" customWidth="1"/>
    <col min="556" max="556" width="7.36328125" bestFit="1" customWidth="1"/>
    <col min="557" max="559" width="6.26953125" bestFit="1" customWidth="1"/>
    <col min="560" max="560" width="5.1796875" bestFit="1" customWidth="1"/>
    <col min="561" max="564" width="6.26953125" bestFit="1" customWidth="1"/>
    <col min="565" max="565" width="7.36328125" bestFit="1" customWidth="1"/>
    <col min="566" max="571" width="6.26953125" bestFit="1" customWidth="1"/>
    <col min="572" max="572" width="7.36328125" bestFit="1" customWidth="1"/>
    <col min="573" max="579" width="6.26953125" bestFit="1" customWidth="1"/>
    <col min="580" max="580" width="7.36328125" bestFit="1" customWidth="1"/>
    <col min="581" max="586" width="6.26953125" bestFit="1" customWidth="1"/>
    <col min="587" max="587" width="7.36328125" bestFit="1" customWidth="1"/>
    <col min="588" max="588" width="6.26953125" bestFit="1" customWidth="1"/>
    <col min="589" max="589" width="5.1796875" bestFit="1" customWidth="1"/>
    <col min="590" max="594" width="6.26953125" bestFit="1" customWidth="1"/>
    <col min="595" max="595" width="7.36328125" bestFit="1" customWidth="1"/>
    <col min="596" max="596" width="6.26953125" bestFit="1" customWidth="1"/>
    <col min="597" max="597" width="5.1796875" bestFit="1" customWidth="1"/>
    <col min="598" max="601" width="6.26953125" bestFit="1" customWidth="1"/>
    <col min="602" max="602" width="7.36328125" bestFit="1" customWidth="1"/>
    <col min="603" max="604" width="6.26953125" bestFit="1" customWidth="1"/>
    <col min="605" max="605" width="5.1796875" bestFit="1" customWidth="1"/>
    <col min="606" max="608" width="6.26953125" bestFit="1" customWidth="1"/>
    <col min="609" max="609" width="5.1796875" bestFit="1" customWidth="1"/>
    <col min="610" max="610" width="6.26953125" bestFit="1" customWidth="1"/>
    <col min="611" max="611" width="7.36328125" bestFit="1" customWidth="1"/>
    <col min="612" max="618" width="6.26953125" bestFit="1" customWidth="1"/>
    <col min="619" max="619" width="7.36328125" bestFit="1" customWidth="1"/>
    <col min="620" max="628" width="6.26953125" bestFit="1" customWidth="1"/>
    <col min="629" max="629" width="7.36328125" bestFit="1" customWidth="1"/>
    <col min="630" max="635" width="6.26953125" bestFit="1" customWidth="1"/>
    <col min="636" max="636" width="5.1796875" bestFit="1" customWidth="1"/>
    <col min="637" max="637" width="6.26953125" bestFit="1" customWidth="1"/>
    <col min="638" max="638" width="7.36328125" bestFit="1" customWidth="1"/>
    <col min="639" max="648" width="6.26953125" bestFit="1" customWidth="1"/>
    <col min="649" max="649" width="7.36328125" bestFit="1" customWidth="1"/>
    <col min="650" max="653" width="6.26953125" bestFit="1" customWidth="1"/>
    <col min="654" max="654" width="7.36328125" bestFit="1" customWidth="1"/>
    <col min="655" max="663" width="6.26953125" bestFit="1" customWidth="1"/>
    <col min="664" max="664" width="7.36328125" bestFit="1" customWidth="1"/>
    <col min="665" max="672" width="6.26953125" bestFit="1" customWidth="1"/>
    <col min="673" max="673" width="7.36328125" bestFit="1" customWidth="1"/>
    <col min="674" max="679" width="6.26953125" bestFit="1" customWidth="1"/>
    <col min="680" max="680" width="7.36328125" bestFit="1" customWidth="1"/>
    <col min="681" max="681" width="6.26953125" bestFit="1" customWidth="1"/>
    <col min="682" max="682" width="5.1796875" bestFit="1" customWidth="1"/>
    <col min="683" max="689" width="6.26953125" bestFit="1" customWidth="1"/>
    <col min="690" max="690" width="7.36328125" bestFit="1" customWidth="1"/>
    <col min="691" max="698" width="6.26953125" bestFit="1" customWidth="1"/>
    <col min="699" max="699" width="7.36328125" bestFit="1" customWidth="1"/>
    <col min="700" max="706" width="6.26953125" bestFit="1" customWidth="1"/>
    <col min="707" max="707" width="7.36328125" bestFit="1" customWidth="1"/>
    <col min="708" max="714" width="6.26953125" bestFit="1" customWidth="1"/>
    <col min="715" max="715" width="5.1796875" bestFit="1" customWidth="1"/>
    <col min="716" max="716" width="7.36328125" bestFit="1" customWidth="1"/>
    <col min="717" max="722" width="6.26953125" bestFit="1" customWidth="1"/>
    <col min="723" max="723" width="5.1796875" bestFit="1" customWidth="1"/>
    <col min="724" max="724" width="6.26953125" bestFit="1" customWidth="1"/>
    <col min="725" max="725" width="7.36328125" bestFit="1" customWidth="1"/>
    <col min="726" max="727" width="6.26953125" bestFit="1" customWidth="1"/>
    <col min="728" max="728" width="5.1796875" bestFit="1" customWidth="1"/>
    <col min="729" max="732" width="6.26953125" bestFit="1" customWidth="1"/>
    <col min="733" max="733" width="5.1796875" bestFit="1" customWidth="1"/>
    <col min="734" max="734" width="7.36328125" bestFit="1" customWidth="1"/>
    <col min="735" max="738" width="6.26953125" bestFit="1" customWidth="1"/>
    <col min="739" max="739" width="7.36328125" bestFit="1" customWidth="1"/>
    <col min="740" max="740" width="5.1796875" bestFit="1" customWidth="1"/>
    <col min="741" max="742" width="6.26953125" bestFit="1" customWidth="1"/>
    <col min="743" max="743" width="5.1796875" bestFit="1" customWidth="1"/>
    <col min="744" max="746" width="6.26953125" bestFit="1" customWidth="1"/>
    <col min="747" max="747" width="7.36328125" bestFit="1" customWidth="1"/>
    <col min="748" max="752" width="6.26953125" bestFit="1" customWidth="1"/>
    <col min="753" max="753" width="5.1796875" bestFit="1" customWidth="1"/>
    <col min="754" max="755" width="6.26953125" bestFit="1" customWidth="1"/>
    <col min="756" max="756" width="7.36328125" bestFit="1" customWidth="1"/>
    <col min="757" max="760" width="6.26953125" bestFit="1" customWidth="1"/>
    <col min="761" max="761" width="7.36328125" bestFit="1" customWidth="1"/>
    <col min="762" max="765" width="6.26953125" bestFit="1" customWidth="1"/>
    <col min="766" max="766" width="5.1796875" bestFit="1" customWidth="1"/>
    <col min="767" max="768" width="6.26953125" bestFit="1" customWidth="1"/>
    <col min="769" max="769" width="7.36328125" bestFit="1" customWidth="1"/>
    <col min="770" max="770" width="6.26953125" bestFit="1" customWidth="1"/>
    <col min="771" max="771" width="5.1796875" bestFit="1" customWidth="1"/>
    <col min="772" max="776" width="6.26953125" bestFit="1" customWidth="1"/>
    <col min="777" max="777" width="7.36328125" bestFit="1" customWidth="1"/>
    <col min="778" max="782" width="6.26953125" bestFit="1" customWidth="1"/>
    <col min="783" max="783" width="5.1796875" bestFit="1" customWidth="1"/>
    <col min="784" max="784" width="7.36328125" bestFit="1" customWidth="1"/>
    <col min="785" max="791" width="6.26953125" bestFit="1" customWidth="1"/>
    <col min="792" max="792" width="5.1796875" bestFit="1" customWidth="1"/>
    <col min="793" max="794" width="6.26953125" bestFit="1" customWidth="1"/>
    <col min="795" max="795" width="7.36328125" bestFit="1" customWidth="1"/>
    <col min="796" max="796" width="6.26953125" bestFit="1" customWidth="1"/>
    <col min="797" max="797" width="5.1796875" bestFit="1" customWidth="1"/>
    <col min="798" max="800" width="6.26953125" bestFit="1" customWidth="1"/>
    <col min="801" max="801" width="7.36328125" bestFit="1" customWidth="1"/>
    <col min="802" max="809" width="6.26953125" bestFit="1" customWidth="1"/>
    <col min="810" max="810" width="7.36328125" bestFit="1" customWidth="1"/>
    <col min="811" max="815" width="6.26953125" bestFit="1" customWidth="1"/>
    <col min="816" max="816" width="7.36328125" bestFit="1" customWidth="1"/>
    <col min="817" max="817" width="5.1796875" bestFit="1" customWidth="1"/>
    <col min="818" max="825" width="6.26953125" bestFit="1" customWidth="1"/>
    <col min="826" max="826" width="7.36328125" bestFit="1" customWidth="1"/>
    <col min="827" max="833" width="6.26953125" bestFit="1" customWidth="1"/>
    <col min="834" max="834" width="7.36328125" bestFit="1" customWidth="1"/>
    <col min="835" max="843" width="6.26953125" bestFit="1" customWidth="1"/>
    <col min="844" max="844" width="7.36328125" bestFit="1" customWidth="1"/>
    <col min="845" max="845" width="6.26953125" bestFit="1" customWidth="1"/>
    <col min="846" max="846" width="5.1796875" bestFit="1" customWidth="1"/>
    <col min="847" max="848" width="6.26953125" bestFit="1" customWidth="1"/>
    <col min="849" max="849" width="5.1796875" bestFit="1" customWidth="1"/>
    <col min="850" max="851" width="6.26953125" bestFit="1" customWidth="1"/>
    <col min="852" max="852" width="5.1796875" bestFit="1" customWidth="1"/>
    <col min="853" max="854" width="6.26953125" bestFit="1" customWidth="1"/>
    <col min="855" max="855" width="7.36328125" bestFit="1" customWidth="1"/>
    <col min="856" max="861" width="6.26953125" bestFit="1" customWidth="1"/>
    <col min="862" max="862" width="5.1796875" bestFit="1" customWidth="1"/>
    <col min="863" max="865" width="6.26953125" bestFit="1" customWidth="1"/>
    <col min="866" max="866" width="7.36328125" bestFit="1" customWidth="1"/>
    <col min="867" max="872" width="6.26953125" bestFit="1" customWidth="1"/>
    <col min="873" max="873" width="5.1796875" bestFit="1" customWidth="1"/>
    <col min="874" max="875" width="6.26953125" bestFit="1" customWidth="1"/>
    <col min="876" max="876" width="7.36328125" bestFit="1" customWidth="1"/>
    <col min="877" max="878" width="6.26953125" bestFit="1" customWidth="1"/>
    <col min="879" max="879" width="5.1796875" bestFit="1" customWidth="1"/>
    <col min="880" max="884" width="6.26953125" bestFit="1" customWidth="1"/>
    <col min="885" max="885" width="7.36328125" bestFit="1" customWidth="1"/>
    <col min="886" max="887" width="6.26953125" bestFit="1" customWidth="1"/>
    <col min="888" max="888" width="5.1796875" bestFit="1" customWidth="1"/>
    <col min="889" max="892" width="6.26953125" bestFit="1" customWidth="1"/>
    <col min="893" max="893" width="5.1796875" bestFit="1" customWidth="1"/>
    <col min="894" max="894" width="7.36328125" bestFit="1" customWidth="1"/>
    <col min="895" max="902" width="6.26953125" bestFit="1" customWidth="1"/>
    <col min="903" max="903" width="7.36328125" bestFit="1" customWidth="1"/>
    <col min="904" max="908" width="6.26953125" bestFit="1" customWidth="1"/>
    <col min="909" max="909" width="7.36328125" bestFit="1" customWidth="1"/>
    <col min="910" max="910" width="5.1796875" bestFit="1" customWidth="1"/>
    <col min="911" max="915" width="6.26953125" bestFit="1" customWidth="1"/>
    <col min="916" max="916" width="7.36328125" bestFit="1" customWidth="1"/>
    <col min="917" max="917" width="5.1796875" bestFit="1" customWidth="1"/>
    <col min="918" max="922" width="6.26953125" bestFit="1" customWidth="1"/>
    <col min="923" max="923" width="5.1796875" bestFit="1" customWidth="1"/>
    <col min="924" max="924" width="6.26953125" bestFit="1" customWidth="1"/>
    <col min="925" max="925" width="7.36328125" bestFit="1" customWidth="1"/>
    <col min="926" max="929" width="6.26953125" bestFit="1" customWidth="1"/>
    <col min="930" max="930" width="7.36328125" bestFit="1" customWidth="1"/>
    <col min="931" max="938" width="6.26953125" bestFit="1" customWidth="1"/>
    <col min="939" max="939" width="7.36328125" bestFit="1" customWidth="1"/>
    <col min="940" max="945" width="6.26953125" bestFit="1" customWidth="1"/>
    <col min="946" max="946" width="5.1796875" bestFit="1" customWidth="1"/>
    <col min="947" max="947" width="7.36328125" bestFit="1" customWidth="1"/>
    <col min="948" max="952" width="6.26953125" bestFit="1" customWidth="1"/>
    <col min="953" max="953" width="7.36328125" bestFit="1" customWidth="1"/>
    <col min="954" max="958" width="6.26953125" bestFit="1" customWidth="1"/>
    <col min="959" max="959" width="7.36328125" bestFit="1" customWidth="1"/>
    <col min="960" max="962" width="6.26953125" bestFit="1" customWidth="1"/>
    <col min="963" max="963" width="5.1796875" bestFit="1" customWidth="1"/>
    <col min="964" max="967" width="6.26953125" bestFit="1" customWidth="1"/>
    <col min="968" max="968" width="7.36328125" bestFit="1" customWidth="1"/>
    <col min="969" max="974" width="6.26953125" bestFit="1" customWidth="1"/>
    <col min="975" max="975" width="7.36328125" bestFit="1" customWidth="1"/>
    <col min="976" max="980" width="6.26953125" bestFit="1" customWidth="1"/>
    <col min="981" max="981" width="7.36328125" bestFit="1" customWidth="1"/>
    <col min="982" max="982" width="5.1796875" bestFit="1" customWidth="1"/>
    <col min="983" max="988" width="6.26953125" bestFit="1" customWidth="1"/>
    <col min="989" max="989" width="7.36328125" bestFit="1" customWidth="1"/>
    <col min="990" max="995" width="6.26953125" bestFit="1" customWidth="1"/>
    <col min="996" max="996" width="5.1796875" bestFit="1" customWidth="1"/>
    <col min="997" max="1001" width="6.26953125" bestFit="1" customWidth="1"/>
    <col min="1002" max="1002" width="4.1796875" bestFit="1" customWidth="1"/>
    <col min="1003" max="1005" width="6.26953125" bestFit="1" customWidth="1"/>
    <col min="1006" max="1006" width="5.1796875" bestFit="1" customWidth="1"/>
    <col min="1007" max="1020" width="6.26953125" bestFit="1" customWidth="1"/>
    <col min="1021" max="1021" width="5.1796875" bestFit="1" customWidth="1"/>
    <col min="1022" max="1022" width="6.26953125" bestFit="1" customWidth="1"/>
    <col min="1023" max="1023" width="7.36328125" bestFit="1" customWidth="1"/>
    <col min="1024" max="1029" width="6.26953125" bestFit="1" customWidth="1"/>
    <col min="1030" max="1030" width="7.36328125" bestFit="1" customWidth="1"/>
    <col min="1031" max="1038" width="6.26953125" bestFit="1" customWidth="1"/>
    <col min="1039" max="1039" width="7.36328125" bestFit="1" customWidth="1"/>
    <col min="1040" max="1047" width="6.26953125" bestFit="1" customWidth="1"/>
    <col min="1048" max="1048" width="7.36328125" bestFit="1" customWidth="1"/>
    <col min="1049" max="1051" width="6.26953125" bestFit="1" customWidth="1"/>
    <col min="1052" max="1052" width="7.36328125" bestFit="1" customWidth="1"/>
    <col min="1053" max="1055" width="6.26953125" bestFit="1" customWidth="1"/>
    <col min="1056" max="1056" width="5.1796875" bestFit="1" customWidth="1"/>
    <col min="1057" max="1058" width="6.26953125" bestFit="1" customWidth="1"/>
    <col min="1059" max="1059" width="7.36328125" bestFit="1" customWidth="1"/>
    <col min="1060" max="1063" width="6.26953125" bestFit="1" customWidth="1"/>
    <col min="1064" max="1064" width="5.1796875" bestFit="1" customWidth="1"/>
    <col min="1065" max="1065" width="7.36328125" bestFit="1" customWidth="1"/>
    <col min="1066" max="1074" width="6.26953125" bestFit="1" customWidth="1"/>
    <col min="1075" max="1075" width="7.36328125" bestFit="1" customWidth="1"/>
    <col min="1076" max="1077" width="6.26953125" bestFit="1" customWidth="1"/>
    <col min="1078" max="1078" width="5.1796875" bestFit="1" customWidth="1"/>
    <col min="1079" max="1081" width="6.26953125" bestFit="1" customWidth="1"/>
    <col min="1082" max="1082" width="5.1796875" bestFit="1" customWidth="1"/>
    <col min="1083" max="1085" width="6.26953125" bestFit="1" customWidth="1"/>
    <col min="1086" max="1086" width="5.1796875" bestFit="1" customWidth="1"/>
    <col min="1087" max="1087" width="7.36328125" bestFit="1" customWidth="1"/>
    <col min="1088" max="1100" width="6.26953125" bestFit="1" customWidth="1"/>
    <col min="1101" max="1101" width="7.36328125" bestFit="1" customWidth="1"/>
    <col min="1102" max="1102" width="5.1796875" bestFit="1" customWidth="1"/>
    <col min="1103" max="1109" width="6.26953125" bestFit="1" customWidth="1"/>
    <col min="1110" max="1110" width="5.1796875" bestFit="1" customWidth="1"/>
    <col min="1111" max="1111" width="6.26953125" bestFit="1" customWidth="1"/>
    <col min="1112" max="1112" width="5.1796875" bestFit="1" customWidth="1"/>
    <col min="1113" max="1114" width="6.26953125" bestFit="1" customWidth="1"/>
    <col min="1115" max="1115" width="7.36328125" bestFit="1" customWidth="1"/>
    <col min="1116" max="1145" width="6.26953125" bestFit="1" customWidth="1"/>
    <col min="1146" max="1146" width="5.1796875" bestFit="1" customWidth="1"/>
    <col min="1147" max="1148" width="6.26953125" bestFit="1" customWidth="1"/>
    <col min="1149" max="1149" width="5.1796875" bestFit="1" customWidth="1"/>
    <col min="1150" max="1151" width="6.26953125" bestFit="1" customWidth="1"/>
    <col min="1152" max="1152" width="5.1796875" bestFit="1" customWidth="1"/>
    <col min="1153" max="1157" width="6.26953125" bestFit="1" customWidth="1"/>
    <col min="1158" max="1158" width="5.1796875" bestFit="1" customWidth="1"/>
    <col min="1159" max="1159" width="6.26953125" bestFit="1" customWidth="1"/>
    <col min="1160" max="1160" width="5.1796875" bestFit="1" customWidth="1"/>
    <col min="1161" max="1171" width="6.26953125" bestFit="1" customWidth="1"/>
    <col min="1172" max="1172" width="5.1796875" bestFit="1" customWidth="1"/>
    <col min="1173" max="1173" width="7.36328125" bestFit="1" customWidth="1"/>
    <col min="1174" max="1179" width="6.26953125" bestFit="1" customWidth="1"/>
    <col min="1180" max="1180" width="5.1796875" bestFit="1" customWidth="1"/>
    <col min="1181" max="1186" width="6.26953125" bestFit="1" customWidth="1"/>
    <col min="1187" max="1187" width="5.1796875" bestFit="1" customWidth="1"/>
    <col min="1188" max="1195" width="6.26953125" bestFit="1" customWidth="1"/>
    <col min="1196" max="1196" width="5.1796875" bestFit="1" customWidth="1"/>
    <col min="1197" max="1203" width="6.26953125" bestFit="1" customWidth="1"/>
    <col min="1204" max="1204" width="5.1796875" bestFit="1" customWidth="1"/>
    <col min="1205" max="1225" width="6.26953125" bestFit="1" customWidth="1"/>
    <col min="1226" max="1226" width="5.1796875" bestFit="1" customWidth="1"/>
    <col min="1227" max="1231" width="6.26953125" bestFit="1" customWidth="1"/>
    <col min="1232" max="1232" width="5.1796875" bestFit="1" customWidth="1"/>
    <col min="1233" max="1237" width="6.26953125" bestFit="1" customWidth="1"/>
    <col min="1238" max="1238" width="5.1796875" bestFit="1" customWidth="1"/>
    <col min="1239" max="1243" width="6.26953125" bestFit="1" customWidth="1"/>
    <col min="1244" max="1244" width="5.1796875" bestFit="1" customWidth="1"/>
    <col min="1245" max="1245" width="6.26953125" bestFit="1" customWidth="1"/>
    <col min="1246" max="1246" width="5.1796875" bestFit="1" customWidth="1"/>
    <col min="1247" max="1257" width="6.26953125" bestFit="1" customWidth="1"/>
    <col min="1258" max="1258" width="5.1796875" bestFit="1" customWidth="1"/>
    <col min="1259" max="1267" width="6.26953125" bestFit="1" customWidth="1"/>
    <col min="1268" max="1268" width="5.1796875" bestFit="1" customWidth="1"/>
    <col min="1269" max="1270" width="6.26953125" bestFit="1" customWidth="1"/>
    <col min="1271" max="1271" width="5.1796875" bestFit="1" customWidth="1"/>
    <col min="1272" max="1297" width="6.26953125" bestFit="1" customWidth="1"/>
    <col min="1298" max="1298" width="5.1796875" bestFit="1" customWidth="1"/>
    <col min="1299" max="1306" width="6.26953125" bestFit="1" customWidth="1"/>
    <col min="1307" max="1307" width="5.1796875" bestFit="1" customWidth="1"/>
    <col min="1308" max="1322" width="6.26953125" bestFit="1" customWidth="1"/>
    <col min="1323" max="1323" width="5.1796875" bestFit="1" customWidth="1"/>
    <col min="1324" max="1324" width="6.26953125" bestFit="1" customWidth="1"/>
    <col min="1325" max="1326" width="5.1796875" bestFit="1" customWidth="1"/>
    <col min="1327" max="1336" width="6.26953125" bestFit="1" customWidth="1"/>
    <col min="1337" max="1337" width="10.81640625" bestFit="1" customWidth="1"/>
    <col min="1338" max="1342" width="6.26953125" bestFit="1" customWidth="1"/>
    <col min="1343" max="1343" width="8.36328125" bestFit="1" customWidth="1"/>
    <col min="1344" max="1352" width="7.36328125" bestFit="1" customWidth="1"/>
    <col min="1353" max="1353" width="9.36328125" bestFit="1" customWidth="1"/>
    <col min="1354" max="1359" width="6.81640625" bestFit="1" customWidth="1"/>
    <col min="1360" max="1360" width="9.36328125" bestFit="1" customWidth="1"/>
    <col min="1361" max="1367" width="6.81640625" bestFit="1" customWidth="1"/>
    <col min="1368" max="1368" width="9.36328125" bestFit="1" customWidth="1"/>
    <col min="1369" max="1383" width="7.36328125" bestFit="1" customWidth="1"/>
    <col min="1384" max="1384" width="9.36328125" bestFit="1" customWidth="1"/>
    <col min="1385" max="1389" width="6.81640625" bestFit="1" customWidth="1"/>
    <col min="1390" max="1390" width="9.36328125" bestFit="1" customWidth="1"/>
    <col min="1391" max="1396" width="7.36328125" bestFit="1" customWidth="1"/>
    <col min="1397" max="1397" width="9.36328125" bestFit="1" customWidth="1"/>
    <col min="1398" max="1404" width="6.81640625" bestFit="1" customWidth="1"/>
    <col min="1405" max="1405" width="9.36328125" bestFit="1" customWidth="1"/>
    <col min="1406" max="1413" width="7.36328125" bestFit="1" customWidth="1"/>
    <col min="1414" max="1414" width="9.36328125" bestFit="1" customWidth="1"/>
    <col min="1415" max="1418" width="7.36328125" bestFit="1" customWidth="1"/>
    <col min="1419" max="1419" width="9.36328125" bestFit="1" customWidth="1"/>
    <col min="1420" max="1424" width="7.36328125" bestFit="1" customWidth="1"/>
    <col min="1425" max="1425" width="8.36328125" bestFit="1" customWidth="1"/>
    <col min="1426" max="1432" width="7.36328125" bestFit="1" customWidth="1"/>
    <col min="1433" max="1433" width="9.36328125" bestFit="1" customWidth="1"/>
    <col min="1434" max="1436" width="7.36328125" bestFit="1" customWidth="1"/>
    <col min="1437" max="1437" width="9.36328125" bestFit="1" customWidth="1"/>
    <col min="1438" max="1441" width="7.36328125" bestFit="1" customWidth="1"/>
    <col min="1442" max="1442" width="9.36328125" bestFit="1" customWidth="1"/>
    <col min="1443" max="1448" width="7.36328125" bestFit="1" customWidth="1"/>
    <col min="1449" max="1449" width="9.36328125" bestFit="1" customWidth="1"/>
    <col min="1450" max="1451" width="6.81640625" bestFit="1" customWidth="1"/>
    <col min="1452" max="1452" width="9.36328125" bestFit="1" customWidth="1"/>
    <col min="1453" max="1460" width="7.36328125" bestFit="1" customWidth="1"/>
    <col min="1461" max="1461" width="9.36328125" bestFit="1" customWidth="1"/>
    <col min="1462" max="1467" width="7.36328125" bestFit="1" customWidth="1"/>
    <col min="1468" max="1468" width="9.36328125" bestFit="1" customWidth="1"/>
    <col min="1469" max="1473" width="6.81640625" bestFit="1" customWidth="1"/>
    <col min="1474" max="1474" width="9.36328125" bestFit="1" customWidth="1"/>
    <col min="1475" max="1479" width="6.81640625" bestFit="1" customWidth="1"/>
    <col min="1480" max="1480" width="9.36328125" bestFit="1" customWidth="1"/>
    <col min="1481" max="1484" width="6.26953125" bestFit="1" customWidth="1"/>
    <col min="1485" max="1485" width="6.7265625" bestFit="1" customWidth="1"/>
    <col min="1486" max="1491" width="6.81640625" bestFit="1" customWidth="1"/>
    <col min="1492" max="1492" width="9.36328125" bestFit="1" customWidth="1"/>
    <col min="1493" max="1501" width="7.36328125" bestFit="1" customWidth="1"/>
    <col min="1502" max="1502" width="9.36328125" bestFit="1" customWidth="1"/>
    <col min="1503" max="1512" width="7.36328125" bestFit="1" customWidth="1"/>
    <col min="1513" max="1513" width="9.36328125" bestFit="1" customWidth="1"/>
    <col min="1514" max="1521" width="6.81640625" bestFit="1" customWidth="1"/>
    <col min="1522" max="1522" width="9.36328125" bestFit="1" customWidth="1"/>
    <col min="1523" max="1534" width="7.36328125" bestFit="1" customWidth="1"/>
    <col min="1535" max="1535" width="9.36328125" bestFit="1" customWidth="1"/>
    <col min="1536" max="1547" width="6.81640625" bestFit="1" customWidth="1"/>
    <col min="1548" max="1548" width="9.36328125" bestFit="1" customWidth="1"/>
    <col min="1549" max="1553" width="6.81640625" bestFit="1" customWidth="1"/>
    <col min="1554" max="1554" width="9.36328125" bestFit="1" customWidth="1"/>
    <col min="1555" max="1558" width="6.81640625" bestFit="1" customWidth="1"/>
    <col min="1559" max="1559" width="9.36328125" bestFit="1" customWidth="1"/>
    <col min="1560" max="1569" width="7.36328125" bestFit="1" customWidth="1"/>
    <col min="1570" max="1570" width="9.36328125" bestFit="1" customWidth="1"/>
    <col min="1571" max="1575" width="6.26953125" bestFit="1" customWidth="1"/>
    <col min="1576" max="1576" width="8.36328125" bestFit="1" customWidth="1"/>
    <col min="1577" max="1585" width="7.36328125" bestFit="1" customWidth="1"/>
    <col min="1586" max="1586" width="9.36328125" bestFit="1" customWidth="1"/>
    <col min="1587" max="1590" width="6.81640625" bestFit="1" customWidth="1"/>
    <col min="1591" max="1591" width="9.36328125" bestFit="1" customWidth="1"/>
    <col min="1592" max="1594" width="7.36328125" bestFit="1" customWidth="1"/>
    <col min="1595" max="1595" width="9.36328125" bestFit="1" customWidth="1"/>
    <col min="1596" max="1605" width="7.36328125" bestFit="1" customWidth="1"/>
    <col min="1606" max="1606" width="9.36328125" bestFit="1" customWidth="1"/>
    <col min="1607" max="1618" width="7.36328125" bestFit="1" customWidth="1"/>
    <col min="1619" max="1619" width="9.36328125" bestFit="1" customWidth="1"/>
    <col min="1620" max="1625" width="6.81640625" bestFit="1" customWidth="1"/>
    <col min="1626" max="1626" width="9.36328125" bestFit="1" customWidth="1"/>
    <col min="1627" max="1632" width="7.36328125" bestFit="1" customWidth="1"/>
    <col min="1633" max="1633" width="9.36328125" bestFit="1" customWidth="1"/>
    <col min="1634" max="1637" width="6.81640625" bestFit="1" customWidth="1"/>
    <col min="1638" max="1638" width="9.36328125" bestFit="1" customWidth="1"/>
    <col min="1639" max="1643" width="7.36328125" bestFit="1" customWidth="1"/>
    <col min="1644" max="1644" width="9.36328125" bestFit="1" customWidth="1"/>
    <col min="1645" max="1648" width="6.26953125" bestFit="1" customWidth="1"/>
    <col min="1649" max="1649" width="8.36328125" bestFit="1" customWidth="1"/>
    <col min="1650" max="1657" width="7.36328125" bestFit="1" customWidth="1"/>
    <col min="1658" max="1658" width="9.36328125" bestFit="1" customWidth="1"/>
    <col min="1659" max="1670" width="7.36328125" bestFit="1" customWidth="1"/>
    <col min="1671" max="1671" width="9.36328125" bestFit="1" customWidth="1"/>
    <col min="1672" max="1679" width="7.36328125" bestFit="1" customWidth="1"/>
    <col min="1680" max="1680" width="9.36328125" bestFit="1" customWidth="1"/>
    <col min="1681" max="1691" width="6.81640625" bestFit="1" customWidth="1"/>
    <col min="1692" max="1692" width="9.36328125" bestFit="1" customWidth="1"/>
    <col min="1693" max="1701" width="7.36328125" bestFit="1" customWidth="1"/>
    <col min="1702" max="1702" width="9.36328125" bestFit="1" customWidth="1"/>
    <col min="1703" max="1712" width="7.36328125" bestFit="1" customWidth="1"/>
    <col min="1713" max="1713" width="9.36328125" bestFit="1" customWidth="1"/>
    <col min="1714" max="1717" width="6.81640625" bestFit="1" customWidth="1"/>
    <col min="1718" max="1718" width="9.36328125" bestFit="1" customWidth="1"/>
    <col min="1719" max="1722" width="6.81640625" bestFit="1" customWidth="1"/>
    <col min="1723" max="1723" width="9.36328125" bestFit="1" customWidth="1"/>
    <col min="1724" max="1737" width="7.36328125" bestFit="1" customWidth="1"/>
    <col min="1738" max="1738" width="9.36328125" bestFit="1" customWidth="1"/>
    <col min="1739" max="1744" width="6.26953125" bestFit="1" customWidth="1"/>
    <col min="1745" max="1745" width="8.36328125" bestFit="1" customWidth="1"/>
    <col min="1746" max="1747" width="6.81640625" bestFit="1" customWidth="1"/>
    <col min="1748" max="1748" width="9.36328125" bestFit="1" customWidth="1"/>
    <col min="1749" max="1751" width="7.36328125" bestFit="1" customWidth="1"/>
    <col min="1752" max="1752" width="9.36328125" bestFit="1" customWidth="1"/>
    <col min="1753" max="1753" width="6.81640625" bestFit="1" customWidth="1"/>
    <col min="1754" max="1754" width="9.36328125" bestFit="1" customWidth="1"/>
    <col min="1755" max="1758" width="6.81640625" bestFit="1" customWidth="1"/>
    <col min="1759" max="1759" width="9.36328125" bestFit="1" customWidth="1"/>
    <col min="1760" max="1761" width="6.81640625" bestFit="1" customWidth="1"/>
    <col min="1762" max="1762" width="9.36328125" bestFit="1" customWidth="1"/>
    <col min="1763" max="1765" width="6.81640625" bestFit="1" customWidth="1"/>
    <col min="1766" max="1766" width="9.36328125" bestFit="1" customWidth="1"/>
    <col min="1767" max="1770" width="6.81640625" bestFit="1" customWidth="1"/>
    <col min="1771" max="1771" width="9.36328125" bestFit="1" customWidth="1"/>
    <col min="1772" max="1772" width="6.81640625" bestFit="1" customWidth="1"/>
    <col min="1773" max="1773" width="9.36328125" bestFit="1" customWidth="1"/>
    <col min="1774" max="1774" width="6.26953125" bestFit="1" customWidth="1"/>
    <col min="1775" max="1775" width="8.36328125" bestFit="1" customWidth="1"/>
    <col min="1776" max="1778" width="6.81640625" bestFit="1" customWidth="1"/>
    <col min="1779" max="1779" width="9.36328125" bestFit="1" customWidth="1"/>
    <col min="1780" max="1780" width="6.81640625" bestFit="1" customWidth="1"/>
    <col min="1781" max="1781" width="9.36328125" bestFit="1" customWidth="1"/>
    <col min="1782" max="1782" width="6.81640625" bestFit="1" customWidth="1"/>
    <col min="1783" max="1783" width="9.36328125" bestFit="1" customWidth="1"/>
    <col min="1784" max="1786" width="7.36328125" bestFit="1" customWidth="1"/>
    <col min="1787" max="1787" width="9.36328125" bestFit="1" customWidth="1"/>
    <col min="1788" max="1788" width="7.36328125" bestFit="1" customWidth="1"/>
    <col min="1789" max="1789" width="9.36328125" bestFit="1" customWidth="1"/>
    <col min="1790" max="1790" width="6.81640625" bestFit="1" customWidth="1"/>
    <col min="1791" max="1791" width="9.36328125" bestFit="1" customWidth="1"/>
    <col min="1792" max="1792" width="6.81640625" bestFit="1" customWidth="1"/>
    <col min="1793" max="1793" width="9.36328125" bestFit="1" customWidth="1"/>
    <col min="1794" max="1795" width="7.36328125" bestFit="1" customWidth="1"/>
    <col min="1796" max="1796" width="9.36328125" bestFit="1" customWidth="1"/>
    <col min="1797" max="1799" width="6.26953125" bestFit="1" customWidth="1"/>
    <col min="1800" max="1800" width="8.36328125" bestFit="1" customWidth="1"/>
    <col min="1801" max="1801" width="6.81640625" bestFit="1" customWidth="1"/>
    <col min="1802" max="1802" width="9.36328125" bestFit="1" customWidth="1"/>
    <col min="1803" max="1803" width="6.81640625" bestFit="1" customWidth="1"/>
    <col min="1804" max="1804" width="9.36328125" bestFit="1" customWidth="1"/>
    <col min="1805" max="1805" width="6.81640625" bestFit="1" customWidth="1"/>
    <col min="1806" max="1806" width="9.36328125" bestFit="1" customWidth="1"/>
    <col min="1807" max="1807" width="6.81640625" bestFit="1" customWidth="1"/>
    <col min="1808" max="1808" width="9.36328125" bestFit="1" customWidth="1"/>
    <col min="1809" max="1810" width="6.81640625" bestFit="1" customWidth="1"/>
    <col min="1811" max="1811" width="9.36328125" bestFit="1" customWidth="1"/>
    <col min="1812" max="1813" width="6.81640625" bestFit="1" customWidth="1"/>
    <col min="1814" max="1814" width="9.36328125" bestFit="1" customWidth="1"/>
    <col min="1815" max="1816" width="7.36328125" bestFit="1" customWidth="1"/>
    <col min="1817" max="1817" width="8.36328125" bestFit="1" customWidth="1"/>
    <col min="1818" max="1818" width="7.36328125" bestFit="1" customWidth="1"/>
    <col min="1819" max="1819" width="9.36328125" bestFit="1" customWidth="1"/>
    <col min="1820" max="1820" width="6.81640625" bestFit="1" customWidth="1"/>
    <col min="1821" max="1821" width="9.36328125" bestFit="1" customWidth="1"/>
    <col min="1822" max="1825" width="7.36328125" bestFit="1" customWidth="1"/>
    <col min="1826" max="1826" width="9.36328125" bestFit="1" customWidth="1"/>
    <col min="1827" max="1827" width="6.81640625" bestFit="1" customWidth="1"/>
    <col min="1828" max="1828" width="9.36328125" bestFit="1" customWidth="1"/>
    <col min="1829" max="1830" width="7.36328125" bestFit="1" customWidth="1"/>
    <col min="1831" max="1831" width="9.36328125" bestFit="1" customWidth="1"/>
    <col min="1832" max="1832" width="6.81640625" bestFit="1" customWidth="1"/>
    <col min="1833" max="1833" width="9.36328125" bestFit="1" customWidth="1"/>
    <col min="1834" max="1836" width="6.26953125" bestFit="1" customWidth="1"/>
    <col min="1837" max="1837" width="8.36328125" bestFit="1" customWidth="1"/>
    <col min="1838" max="1838" width="6.81640625" bestFit="1" customWidth="1"/>
    <col min="1839" max="1839" width="9.36328125" bestFit="1" customWidth="1"/>
    <col min="1840" max="1844" width="6.81640625" bestFit="1" customWidth="1"/>
    <col min="1845" max="1845" width="9.36328125" bestFit="1" customWidth="1"/>
    <col min="1846" max="1848" width="6.81640625" bestFit="1" customWidth="1"/>
    <col min="1849" max="1849" width="9.36328125" bestFit="1" customWidth="1"/>
    <col min="1850" max="1850" width="6.81640625" bestFit="1" customWidth="1"/>
    <col min="1851" max="1851" width="9.36328125" bestFit="1" customWidth="1"/>
    <col min="1852" max="1853" width="6.81640625" bestFit="1" customWidth="1"/>
    <col min="1854" max="1854" width="9.36328125" bestFit="1" customWidth="1"/>
    <col min="1855" max="1855" width="6.81640625" bestFit="1" customWidth="1"/>
    <col min="1856" max="1856" width="9.36328125" bestFit="1" customWidth="1"/>
    <col min="1857" max="1860" width="7.36328125" bestFit="1" customWidth="1"/>
    <col min="1861" max="1861" width="9.36328125" bestFit="1" customWidth="1"/>
    <col min="1862" max="1864" width="6.26953125" bestFit="1" customWidth="1"/>
    <col min="1865" max="1865" width="8.36328125" bestFit="1" customWidth="1"/>
    <col min="1866" max="1866" width="6.81640625" bestFit="1" customWidth="1"/>
    <col min="1867" max="1867" width="9.36328125" bestFit="1" customWidth="1"/>
    <col min="1868" max="1868" width="6.81640625" bestFit="1" customWidth="1"/>
    <col min="1869" max="1869" width="9.36328125" bestFit="1" customWidth="1"/>
    <col min="1870" max="1872" width="7.36328125" bestFit="1" customWidth="1"/>
    <col min="1873" max="1873" width="9.36328125" bestFit="1" customWidth="1"/>
    <col min="1874" max="1874" width="7.36328125" bestFit="1" customWidth="1"/>
    <col min="1875" max="1875" width="9.36328125" bestFit="1" customWidth="1"/>
    <col min="1876" max="1876" width="6.81640625" bestFit="1" customWidth="1"/>
    <col min="1877" max="1877" width="9.36328125" bestFit="1" customWidth="1"/>
    <col min="1878" max="1878" width="6.81640625" bestFit="1" customWidth="1"/>
    <col min="1879" max="1879" width="9.36328125" bestFit="1" customWidth="1"/>
    <col min="1880" max="1880" width="6.81640625" bestFit="1" customWidth="1"/>
    <col min="1881" max="1881" width="9.36328125" bestFit="1" customWidth="1"/>
    <col min="1882" max="1883" width="7.36328125" bestFit="1" customWidth="1"/>
    <col min="1884" max="1884" width="8.36328125" bestFit="1" customWidth="1"/>
    <col min="1885" max="1885" width="6.81640625" bestFit="1" customWidth="1"/>
    <col min="1886" max="1886" width="9.36328125" bestFit="1" customWidth="1"/>
    <col min="1887" max="1887" width="6.81640625" bestFit="1" customWidth="1"/>
    <col min="1888" max="1888" width="9.36328125" bestFit="1" customWidth="1"/>
    <col min="1889" max="1889" width="6.81640625" bestFit="1" customWidth="1"/>
    <col min="1890" max="1890" width="9.36328125" bestFit="1" customWidth="1"/>
    <col min="1891" max="1895" width="6.81640625" bestFit="1" customWidth="1"/>
    <col min="1896" max="1896" width="9.36328125" bestFit="1" customWidth="1"/>
    <col min="1897" max="1897" width="6.81640625" bestFit="1" customWidth="1"/>
    <col min="1898" max="1898" width="9.36328125" bestFit="1" customWidth="1"/>
    <col min="1899" max="1899" width="6.81640625" bestFit="1" customWidth="1"/>
    <col min="1900" max="1900" width="9.36328125" bestFit="1" customWidth="1"/>
    <col min="1901" max="1904" width="6.81640625" bestFit="1" customWidth="1"/>
    <col min="1905" max="1905" width="9.36328125" bestFit="1" customWidth="1"/>
    <col min="1906" max="1906" width="6.81640625" bestFit="1" customWidth="1"/>
    <col min="1907" max="1907" width="9.36328125" bestFit="1" customWidth="1"/>
    <col min="1908" max="1909" width="6.26953125" bestFit="1" customWidth="1"/>
    <col min="1910" max="1910" width="6.7265625" bestFit="1" customWidth="1"/>
    <col min="1911" max="1911" width="6.81640625" bestFit="1" customWidth="1"/>
    <col min="1912" max="1912" width="9.36328125" bestFit="1" customWidth="1"/>
    <col min="1913" max="1916" width="7.36328125" bestFit="1" customWidth="1"/>
    <col min="1917" max="1917" width="9.36328125" bestFit="1" customWidth="1"/>
    <col min="1918" max="1922" width="7.36328125" bestFit="1" customWidth="1"/>
    <col min="1923" max="1923" width="9.36328125" bestFit="1" customWidth="1"/>
    <col min="1924" max="1924" width="6.81640625" bestFit="1" customWidth="1"/>
    <col min="1925" max="1925" width="9.36328125" bestFit="1" customWidth="1"/>
    <col min="1926" max="1927" width="6.81640625" bestFit="1" customWidth="1"/>
    <col min="1928" max="1928" width="9.36328125" bestFit="1" customWidth="1"/>
    <col min="1929" max="1929" width="6.81640625" bestFit="1" customWidth="1"/>
    <col min="1930" max="1930" width="9.36328125" bestFit="1" customWidth="1"/>
    <col min="1931" max="1931" width="6.81640625" bestFit="1" customWidth="1"/>
    <col min="1932" max="1932" width="9.36328125" bestFit="1" customWidth="1"/>
    <col min="1933" max="1933" width="6.81640625" bestFit="1" customWidth="1"/>
    <col min="1934" max="1934" width="9.36328125" bestFit="1" customWidth="1"/>
    <col min="1935" max="1935" width="6.81640625" bestFit="1" customWidth="1"/>
    <col min="1936" max="1936" width="9.36328125" bestFit="1" customWidth="1"/>
    <col min="1937" max="1938" width="7.36328125" bestFit="1" customWidth="1"/>
    <col min="1939" max="1939" width="9.36328125" bestFit="1" customWidth="1"/>
    <col min="1940" max="1940" width="6.81640625" bestFit="1" customWidth="1"/>
    <col min="1941" max="1941" width="9.36328125" bestFit="1" customWidth="1"/>
    <col min="1942" max="1945" width="6.81640625" bestFit="1" customWidth="1"/>
    <col min="1946" max="1946" width="9.36328125" bestFit="1" customWidth="1"/>
    <col min="1947" max="1947" width="6.26953125" bestFit="1" customWidth="1"/>
    <col min="1948" max="1948" width="8.36328125" bestFit="1" customWidth="1"/>
    <col min="1949" max="1949" width="6.81640625" bestFit="1" customWidth="1"/>
    <col min="1950" max="1950" width="9.36328125" bestFit="1" customWidth="1"/>
    <col min="1951" max="1951" width="6.81640625" bestFit="1" customWidth="1"/>
    <col min="1952" max="1952" width="9.36328125" bestFit="1" customWidth="1"/>
    <col min="1953" max="1953" width="6.81640625" bestFit="1" customWidth="1"/>
    <col min="1954" max="1954" width="9.36328125" bestFit="1" customWidth="1"/>
    <col min="1955" max="1956" width="6.81640625" bestFit="1" customWidth="1"/>
    <col min="1957" max="1957" width="9.36328125" bestFit="1" customWidth="1"/>
    <col min="1958" max="1958" width="7.36328125" bestFit="1" customWidth="1"/>
    <col min="1959" max="1959" width="9.36328125" bestFit="1" customWidth="1"/>
    <col min="1960" max="1960" width="6.26953125" bestFit="1" customWidth="1"/>
    <col min="1961" max="1961" width="8.36328125" bestFit="1" customWidth="1"/>
    <col min="1962" max="1962" width="6.81640625" bestFit="1" customWidth="1"/>
    <col min="1963" max="1963" width="9.36328125" bestFit="1" customWidth="1"/>
    <col min="1964" max="1967" width="6.81640625" bestFit="1" customWidth="1"/>
    <col min="1968" max="1968" width="9.36328125" bestFit="1" customWidth="1"/>
    <col min="1969" max="1970" width="7.36328125" bestFit="1" customWidth="1"/>
    <col min="1971" max="1971" width="9.36328125" bestFit="1" customWidth="1"/>
    <col min="1972" max="1972" width="6.81640625" bestFit="1" customWidth="1"/>
    <col min="1973" max="1973" width="9.36328125" bestFit="1" customWidth="1"/>
    <col min="1974" max="1975" width="7.36328125" bestFit="1" customWidth="1"/>
    <col min="1976" max="1976" width="9.36328125" bestFit="1" customWidth="1"/>
    <col min="1977" max="1978" width="6.81640625" bestFit="1" customWidth="1"/>
    <col min="1979" max="1979" width="9.36328125" bestFit="1" customWidth="1"/>
    <col min="1980" max="1982" width="6.26953125" bestFit="1" customWidth="1"/>
    <col min="1983" max="1983" width="8.36328125" bestFit="1" customWidth="1"/>
    <col min="1984" max="1986" width="6.81640625" bestFit="1" customWidth="1"/>
    <col min="1987" max="1987" width="9.36328125" bestFit="1" customWidth="1"/>
    <col min="1988" max="1989" width="6.81640625" bestFit="1" customWidth="1"/>
    <col min="1990" max="1990" width="9.36328125" bestFit="1" customWidth="1"/>
    <col min="1991" max="1991" width="6.81640625" bestFit="1" customWidth="1"/>
    <col min="1992" max="1992" width="9.36328125" bestFit="1" customWidth="1"/>
    <col min="1993" max="1994" width="6.81640625" bestFit="1" customWidth="1"/>
    <col min="1995" max="1995" width="9.36328125" bestFit="1" customWidth="1"/>
    <col min="1996" max="1996" width="6.81640625" bestFit="1" customWidth="1"/>
    <col min="1997" max="1997" width="9.36328125" bestFit="1" customWidth="1"/>
    <col min="1998" max="2001" width="7.36328125" bestFit="1" customWidth="1"/>
    <col min="2002" max="2002" width="9.36328125" bestFit="1" customWidth="1"/>
    <col min="2003" max="2003" width="6.81640625" bestFit="1" customWidth="1"/>
    <col min="2004" max="2004" width="9.36328125" bestFit="1" customWidth="1"/>
    <col min="2005" max="2005" width="6.26953125" bestFit="1" customWidth="1"/>
    <col min="2006" max="2006" width="8.36328125" bestFit="1" customWidth="1"/>
    <col min="2007" max="2007" width="6.81640625" bestFit="1" customWidth="1"/>
    <col min="2008" max="2008" width="9.36328125" bestFit="1" customWidth="1"/>
    <col min="2009" max="2009" width="6.81640625" bestFit="1" customWidth="1"/>
    <col min="2010" max="2010" width="9.36328125" bestFit="1" customWidth="1"/>
    <col min="2011" max="2011" width="6.81640625" bestFit="1" customWidth="1"/>
    <col min="2012" max="2012" width="9.36328125" bestFit="1" customWidth="1"/>
    <col min="2013" max="2013" width="7.36328125" bestFit="1" customWidth="1"/>
    <col min="2014" max="2014" width="9.36328125" bestFit="1" customWidth="1"/>
    <col min="2015" max="2015" width="7.36328125" bestFit="1" customWidth="1"/>
    <col min="2016" max="2016" width="9.36328125" bestFit="1" customWidth="1"/>
    <col min="2017" max="2018" width="6.81640625" bestFit="1" customWidth="1"/>
    <col min="2019" max="2019" width="9.36328125" bestFit="1" customWidth="1"/>
    <col min="2020" max="2025" width="7.36328125" bestFit="1" customWidth="1"/>
    <col min="2026" max="2026" width="9.36328125" bestFit="1" customWidth="1"/>
    <col min="2027" max="2027" width="5.81640625" bestFit="1" customWidth="1"/>
    <col min="2028" max="2028" width="8.36328125" bestFit="1" customWidth="1"/>
    <col min="2029" max="2029" width="6.81640625" bestFit="1" customWidth="1"/>
    <col min="2030" max="2030" width="9.36328125" bestFit="1" customWidth="1"/>
    <col min="2031" max="2032" width="7.36328125" bestFit="1" customWidth="1"/>
    <col min="2033" max="2033" width="9.36328125" bestFit="1" customWidth="1"/>
    <col min="2034" max="2035" width="7.36328125" bestFit="1" customWidth="1"/>
    <col min="2036" max="2036" width="9.36328125" bestFit="1" customWidth="1"/>
    <col min="2037" max="2038" width="6.81640625" bestFit="1" customWidth="1"/>
    <col min="2039" max="2039" width="9.36328125" bestFit="1" customWidth="1"/>
    <col min="2040" max="2042" width="6.81640625" bestFit="1" customWidth="1"/>
    <col min="2043" max="2043" width="9.36328125" bestFit="1" customWidth="1"/>
    <col min="2044" max="2047" width="7.36328125" bestFit="1" customWidth="1"/>
    <col min="2048" max="2048" width="9.36328125" bestFit="1" customWidth="1"/>
    <col min="2049" max="2049" width="6.81640625" bestFit="1" customWidth="1"/>
    <col min="2050" max="2050" width="9.36328125" bestFit="1" customWidth="1"/>
    <col min="2051" max="2053" width="7.36328125" bestFit="1" customWidth="1"/>
    <col min="2054" max="2054" width="9.36328125" bestFit="1" customWidth="1"/>
    <col min="2055" max="2056" width="6.81640625" bestFit="1" customWidth="1"/>
    <col min="2057" max="2057" width="9.36328125" bestFit="1" customWidth="1"/>
    <col min="2058" max="2060" width="6.81640625" bestFit="1" customWidth="1"/>
    <col min="2061" max="2061" width="9.36328125" bestFit="1" customWidth="1"/>
    <col min="2062" max="2063" width="6.81640625" bestFit="1" customWidth="1"/>
    <col min="2064" max="2064" width="9.36328125" bestFit="1" customWidth="1"/>
    <col min="2065" max="2065" width="6.81640625" bestFit="1" customWidth="1"/>
    <col min="2066" max="2066" width="9.36328125" bestFit="1" customWidth="1"/>
    <col min="2067" max="2067" width="6.81640625" bestFit="1" customWidth="1"/>
    <col min="2068" max="2068" width="9.36328125" bestFit="1" customWidth="1"/>
    <col min="2069" max="2071" width="7.36328125" bestFit="1" customWidth="1"/>
    <col min="2072" max="2072" width="9.36328125" bestFit="1" customWidth="1"/>
    <col min="2073" max="2073" width="5.81640625" bestFit="1" customWidth="1"/>
    <col min="2074" max="2074" width="8.36328125" bestFit="1" customWidth="1"/>
    <col min="2075" max="2077" width="6.81640625" bestFit="1" customWidth="1"/>
    <col min="2078" max="2078" width="9.36328125" bestFit="1" customWidth="1"/>
    <col min="2079" max="2079" width="6.81640625" bestFit="1" customWidth="1"/>
    <col min="2080" max="2080" width="9.36328125" bestFit="1" customWidth="1"/>
    <col min="2081" max="2081" width="6.81640625" bestFit="1" customWidth="1"/>
    <col min="2082" max="2082" width="9.36328125" bestFit="1" customWidth="1"/>
    <col min="2083" max="2083" width="6.81640625" bestFit="1" customWidth="1"/>
    <col min="2084" max="2084" width="9.36328125" bestFit="1" customWidth="1"/>
    <col min="2085" max="2086" width="6.81640625" bestFit="1" customWidth="1"/>
    <col min="2087" max="2087" width="9.36328125" bestFit="1" customWidth="1"/>
    <col min="2088" max="2088" width="6.81640625" bestFit="1" customWidth="1"/>
    <col min="2089" max="2089" width="9.36328125" bestFit="1" customWidth="1"/>
    <col min="2090" max="2090" width="6.81640625" bestFit="1" customWidth="1"/>
    <col min="2091" max="2091" width="9.36328125" bestFit="1" customWidth="1"/>
    <col min="2092" max="2092" width="6.81640625" bestFit="1" customWidth="1"/>
    <col min="2093" max="2093" width="9.36328125" bestFit="1" customWidth="1"/>
    <col min="2094" max="2095" width="6.81640625" bestFit="1" customWidth="1"/>
    <col min="2096" max="2096" width="9.36328125" bestFit="1" customWidth="1"/>
    <col min="2097" max="2098" width="6.81640625" bestFit="1" customWidth="1"/>
    <col min="2099" max="2099" width="9.36328125" bestFit="1" customWidth="1"/>
    <col min="2100" max="2101" width="6.81640625" bestFit="1" customWidth="1"/>
    <col min="2102" max="2102" width="9.36328125" bestFit="1" customWidth="1"/>
    <col min="2103" max="2104" width="7.36328125" bestFit="1" customWidth="1"/>
    <col min="2105" max="2105" width="9.36328125" bestFit="1" customWidth="1"/>
    <col min="2106" max="2107" width="6.81640625" bestFit="1" customWidth="1"/>
    <col min="2108" max="2108" width="9.36328125" bestFit="1" customWidth="1"/>
    <col min="2109" max="2109" width="6.81640625" bestFit="1" customWidth="1"/>
    <col min="2110" max="2110" width="9.36328125" bestFit="1" customWidth="1"/>
    <col min="2111" max="2111" width="6.81640625" bestFit="1" customWidth="1"/>
    <col min="2112" max="2112" width="9.36328125" bestFit="1" customWidth="1"/>
    <col min="2113" max="2116" width="6.26953125" bestFit="1" customWidth="1"/>
    <col min="2117" max="2117" width="6.7265625" bestFit="1" customWidth="1"/>
    <col min="2118" max="2120" width="6.81640625" bestFit="1" customWidth="1"/>
    <col min="2121" max="2121" width="9.36328125" bestFit="1" customWidth="1"/>
    <col min="2122" max="2122" width="7.36328125" bestFit="1" customWidth="1"/>
    <col min="2123" max="2123" width="9.36328125" bestFit="1" customWidth="1"/>
    <col min="2124" max="2125" width="6.81640625" bestFit="1" customWidth="1"/>
    <col min="2126" max="2126" width="9.36328125" bestFit="1" customWidth="1"/>
    <col min="2127" max="2128" width="6.81640625" bestFit="1" customWidth="1"/>
    <col min="2129" max="2129" width="9.36328125" bestFit="1" customWidth="1"/>
    <col min="2130" max="2130" width="7.36328125" bestFit="1" customWidth="1"/>
    <col min="2131" max="2131" width="9.36328125" bestFit="1" customWidth="1"/>
    <col min="2132" max="2133" width="6.81640625" bestFit="1" customWidth="1"/>
    <col min="2134" max="2134" width="9.36328125" bestFit="1" customWidth="1"/>
    <col min="2135" max="2135" width="5.81640625" bestFit="1" customWidth="1"/>
    <col min="2136" max="2136" width="8.36328125" bestFit="1" customWidth="1"/>
    <col min="2137" max="2137" width="6.81640625" bestFit="1" customWidth="1"/>
    <col min="2138" max="2138" width="9.36328125" bestFit="1" customWidth="1"/>
    <col min="2139" max="2140" width="6.81640625" bestFit="1" customWidth="1"/>
    <col min="2141" max="2141" width="9.36328125" bestFit="1" customWidth="1"/>
    <col min="2142" max="2144" width="7.36328125" bestFit="1" customWidth="1"/>
    <col min="2145" max="2145" width="9.36328125" bestFit="1" customWidth="1"/>
    <col min="2146" max="2146" width="6.81640625" bestFit="1" customWidth="1"/>
    <col min="2147" max="2147" width="9.36328125" bestFit="1" customWidth="1"/>
    <col min="2148" max="2148" width="7.36328125" bestFit="1" customWidth="1"/>
    <col min="2149" max="2149" width="9.36328125" bestFit="1" customWidth="1"/>
    <col min="2150" max="2152" width="6.81640625" bestFit="1" customWidth="1"/>
    <col min="2153" max="2153" width="9.36328125" bestFit="1" customWidth="1"/>
    <col min="2154" max="2154" width="6.81640625" bestFit="1" customWidth="1"/>
    <col min="2155" max="2155" width="9.36328125" bestFit="1" customWidth="1"/>
    <col min="2156" max="2157" width="6.81640625" bestFit="1" customWidth="1"/>
    <col min="2158" max="2158" width="9.36328125" bestFit="1" customWidth="1"/>
    <col min="2159" max="2159" width="6.81640625" bestFit="1" customWidth="1"/>
    <col min="2160" max="2160" width="9.36328125" bestFit="1" customWidth="1"/>
    <col min="2161" max="2163" width="7.36328125" bestFit="1" customWidth="1"/>
    <col min="2164" max="2164" width="9.36328125" bestFit="1" customWidth="1"/>
    <col min="2165" max="2166" width="7.36328125" bestFit="1" customWidth="1"/>
    <col min="2167" max="2167" width="9.36328125" bestFit="1" customWidth="1"/>
    <col min="2168" max="2168" width="6.81640625" bestFit="1" customWidth="1"/>
    <col min="2169" max="2169" width="9.36328125" bestFit="1" customWidth="1"/>
    <col min="2170" max="2173" width="7.36328125" bestFit="1" customWidth="1"/>
    <col min="2174" max="2174" width="9.36328125" bestFit="1" customWidth="1"/>
    <col min="2175" max="2175" width="6.81640625" bestFit="1" customWidth="1"/>
    <col min="2176" max="2176" width="9.36328125" bestFit="1" customWidth="1"/>
    <col min="2177" max="2177" width="7.36328125" bestFit="1" customWidth="1"/>
    <col min="2178" max="2178" width="9.36328125" bestFit="1" customWidth="1"/>
    <col min="2179" max="2179" width="7.36328125" bestFit="1" customWidth="1"/>
    <col min="2180" max="2180" width="9.36328125" bestFit="1" customWidth="1"/>
    <col min="2181" max="2181" width="6.26953125" bestFit="1" customWidth="1"/>
    <col min="2182" max="2182" width="8.36328125" bestFit="1" customWidth="1"/>
    <col min="2183" max="2185" width="7.36328125" bestFit="1" customWidth="1"/>
    <col min="2186" max="2186" width="9.36328125" bestFit="1" customWidth="1"/>
    <col min="2187" max="2188" width="7.36328125" bestFit="1" customWidth="1"/>
    <col min="2189" max="2189" width="9.36328125" bestFit="1" customWidth="1"/>
    <col min="2190" max="2191" width="6.81640625" bestFit="1" customWidth="1"/>
    <col min="2192" max="2192" width="9.36328125" bestFit="1" customWidth="1"/>
    <col min="2193" max="2193" width="6.81640625" bestFit="1" customWidth="1"/>
    <col min="2194" max="2194" width="9.36328125" bestFit="1" customWidth="1"/>
    <col min="2195" max="2199" width="7.36328125" bestFit="1" customWidth="1"/>
    <col min="2200" max="2200" width="9.36328125" bestFit="1" customWidth="1"/>
    <col min="2201" max="2201" width="6.26953125" bestFit="1" customWidth="1"/>
    <col min="2202" max="2202" width="8.36328125" bestFit="1" customWidth="1"/>
    <col min="2203" max="2207" width="7.36328125" bestFit="1" customWidth="1"/>
    <col min="2208" max="2208" width="9.36328125" bestFit="1" customWidth="1"/>
    <col min="2209" max="2209" width="6.81640625" bestFit="1" customWidth="1"/>
    <col min="2210" max="2210" width="9.36328125" bestFit="1" customWidth="1"/>
    <col min="2211" max="2211" width="6.81640625" bestFit="1" customWidth="1"/>
    <col min="2212" max="2212" width="9.36328125" bestFit="1" customWidth="1"/>
    <col min="2213" max="2216" width="6.81640625" bestFit="1" customWidth="1"/>
    <col min="2217" max="2217" width="9.36328125" bestFit="1" customWidth="1"/>
    <col min="2218" max="2218" width="6.81640625" bestFit="1" customWidth="1"/>
    <col min="2219" max="2219" width="9.36328125" bestFit="1" customWidth="1"/>
    <col min="2220" max="2221" width="7.36328125" bestFit="1" customWidth="1"/>
    <col min="2222" max="2222" width="9.36328125" bestFit="1" customWidth="1"/>
    <col min="2223" max="2224" width="7.36328125" bestFit="1" customWidth="1"/>
    <col min="2225" max="2225" width="9.36328125" bestFit="1" customWidth="1"/>
    <col min="2226" max="2226" width="6.81640625" bestFit="1" customWidth="1"/>
    <col min="2227" max="2227" width="9.36328125" bestFit="1" customWidth="1"/>
    <col min="2228" max="2230" width="7.36328125" bestFit="1" customWidth="1"/>
    <col min="2231" max="2231" width="8.36328125" bestFit="1" customWidth="1"/>
    <col min="2232" max="2233" width="6.81640625" bestFit="1" customWidth="1"/>
    <col min="2234" max="2234" width="9.36328125" bestFit="1" customWidth="1"/>
    <col min="2235" max="2235" width="7.36328125" bestFit="1" customWidth="1"/>
    <col min="2236" max="2236" width="9.36328125" bestFit="1" customWidth="1"/>
    <col min="2237" max="2237" width="6.81640625" bestFit="1" customWidth="1"/>
    <col min="2238" max="2238" width="9.36328125" bestFit="1" customWidth="1"/>
    <col min="2239" max="2239" width="7.36328125" bestFit="1" customWidth="1"/>
    <col min="2240" max="2240" width="9.36328125" bestFit="1" customWidth="1"/>
    <col min="2241" max="2241" width="6.81640625" bestFit="1" customWidth="1"/>
    <col min="2242" max="2242" width="9.36328125" bestFit="1" customWidth="1"/>
    <col min="2243" max="2243" width="6.81640625" bestFit="1" customWidth="1"/>
    <col min="2244" max="2244" width="9.36328125" bestFit="1" customWidth="1"/>
    <col min="2245" max="2247" width="6.81640625" bestFit="1" customWidth="1"/>
    <col min="2248" max="2248" width="9.36328125" bestFit="1" customWidth="1"/>
    <col min="2249" max="2251" width="6.26953125" bestFit="1" customWidth="1"/>
    <col min="2252" max="2252" width="8.36328125" bestFit="1" customWidth="1"/>
    <col min="2253" max="2253" width="6.81640625" bestFit="1" customWidth="1"/>
    <col min="2254" max="2254" width="9.36328125" bestFit="1" customWidth="1"/>
    <col min="2255" max="2257" width="6.81640625" bestFit="1" customWidth="1"/>
    <col min="2258" max="2258" width="9.36328125" bestFit="1" customWidth="1"/>
    <col min="2259" max="2260" width="6.81640625" bestFit="1" customWidth="1"/>
    <col min="2261" max="2261" width="9.36328125" bestFit="1" customWidth="1"/>
    <col min="2262" max="2263" width="7.36328125" bestFit="1" customWidth="1"/>
    <col min="2264" max="2264" width="9.36328125" bestFit="1" customWidth="1"/>
    <col min="2265" max="2269" width="7.36328125" bestFit="1" customWidth="1"/>
    <col min="2270" max="2270" width="9.36328125" bestFit="1" customWidth="1"/>
    <col min="2271" max="2272" width="6.81640625" bestFit="1" customWidth="1"/>
    <col min="2273" max="2273" width="9.36328125" bestFit="1" customWidth="1"/>
    <col min="2274" max="2278" width="6.26953125" bestFit="1" customWidth="1"/>
    <col min="2279" max="2279" width="8.36328125" bestFit="1" customWidth="1"/>
    <col min="2280" max="2281" width="6.81640625" bestFit="1" customWidth="1"/>
    <col min="2282" max="2282" width="9.36328125" bestFit="1" customWidth="1"/>
    <col min="2283" max="2283" width="6.81640625" bestFit="1" customWidth="1"/>
    <col min="2284" max="2284" width="9.36328125" bestFit="1" customWidth="1"/>
    <col min="2285" max="2285" width="6.81640625" bestFit="1" customWidth="1"/>
    <col min="2286" max="2286" width="9.36328125" bestFit="1" customWidth="1"/>
    <col min="2287" max="2290" width="6.81640625" bestFit="1" customWidth="1"/>
    <col min="2291" max="2291" width="9.36328125" bestFit="1" customWidth="1"/>
    <col min="2292" max="2293" width="6.81640625" bestFit="1" customWidth="1"/>
    <col min="2294" max="2294" width="9.36328125" bestFit="1" customWidth="1"/>
    <col min="2295" max="2296" width="6.81640625" bestFit="1" customWidth="1"/>
    <col min="2297" max="2297" width="9.36328125" bestFit="1" customWidth="1"/>
    <col min="2298" max="2300" width="6.26953125" bestFit="1" customWidth="1"/>
    <col min="2301" max="2301" width="8.36328125" bestFit="1" customWidth="1"/>
    <col min="2302" max="2302" width="6.81640625" bestFit="1" customWidth="1"/>
    <col min="2303" max="2303" width="9.36328125" bestFit="1" customWidth="1"/>
    <col min="2304" max="2306" width="7.36328125" bestFit="1" customWidth="1"/>
    <col min="2307" max="2307" width="9.36328125" bestFit="1" customWidth="1"/>
    <col min="2308" max="2309" width="6.81640625" bestFit="1" customWidth="1"/>
    <col min="2310" max="2310" width="9.36328125" bestFit="1" customWidth="1"/>
    <col min="2311" max="2311" width="6.81640625" bestFit="1" customWidth="1"/>
    <col min="2312" max="2312" width="9.36328125" bestFit="1" customWidth="1"/>
    <col min="2313" max="2313" width="6.81640625" bestFit="1" customWidth="1"/>
    <col min="2314" max="2314" width="9.36328125" bestFit="1" customWidth="1"/>
    <col min="2315" max="2315" width="6.81640625" bestFit="1" customWidth="1"/>
    <col min="2316" max="2316" width="9.36328125" bestFit="1" customWidth="1"/>
    <col min="2317" max="2318" width="7.36328125" bestFit="1" customWidth="1"/>
    <col min="2319" max="2319" width="9.36328125" bestFit="1" customWidth="1"/>
    <col min="2320" max="2321" width="7.36328125" bestFit="1" customWidth="1"/>
    <col min="2322" max="2322" width="8.36328125" bestFit="1" customWidth="1"/>
    <col min="2323" max="2324" width="6.81640625" bestFit="1" customWidth="1"/>
    <col min="2325" max="2325" width="9.36328125" bestFit="1" customWidth="1"/>
    <col min="2326" max="2327" width="6.81640625" bestFit="1" customWidth="1"/>
    <col min="2328" max="2328" width="9.36328125" bestFit="1" customWidth="1"/>
    <col min="2329" max="2329" width="6.81640625" bestFit="1" customWidth="1"/>
    <col min="2330" max="2330" width="9.36328125" bestFit="1" customWidth="1"/>
    <col min="2331" max="2331" width="6.81640625" bestFit="1" customWidth="1"/>
    <col min="2332" max="2332" width="9.36328125" bestFit="1" customWidth="1"/>
    <col min="2333" max="2336" width="6.81640625" bestFit="1" customWidth="1"/>
    <col min="2337" max="2337" width="9.36328125" bestFit="1" customWidth="1"/>
    <col min="2338" max="2338" width="6.81640625" bestFit="1" customWidth="1"/>
    <col min="2339" max="2339" width="9.36328125" bestFit="1" customWidth="1"/>
    <col min="2340" max="2342" width="7.36328125" bestFit="1" customWidth="1"/>
    <col min="2343" max="2343" width="9.36328125" bestFit="1" customWidth="1"/>
    <col min="2344" max="2345" width="6.81640625" bestFit="1" customWidth="1"/>
    <col min="2346" max="2346" width="9.36328125" bestFit="1" customWidth="1"/>
    <col min="2347" max="2349" width="6.81640625" bestFit="1" customWidth="1"/>
    <col min="2350" max="2350" width="9.36328125" bestFit="1" customWidth="1"/>
    <col min="2351" max="2351" width="6.81640625" bestFit="1" customWidth="1"/>
    <col min="2352" max="2352" width="9.36328125" bestFit="1" customWidth="1"/>
    <col min="2353" max="2355" width="6.81640625" bestFit="1" customWidth="1"/>
    <col min="2356" max="2356" width="9.36328125" bestFit="1" customWidth="1"/>
    <col min="2357" max="2359" width="6.81640625" bestFit="1" customWidth="1"/>
    <col min="2360" max="2360" width="9.36328125" bestFit="1" customWidth="1"/>
    <col min="2361" max="2361" width="7.36328125" bestFit="1" customWidth="1"/>
    <col min="2362" max="2362" width="8.36328125" bestFit="1" customWidth="1"/>
    <col min="2363" max="2364" width="6.81640625" bestFit="1" customWidth="1"/>
    <col min="2365" max="2365" width="9.36328125" bestFit="1" customWidth="1"/>
    <col min="2366" max="2368" width="7.36328125" bestFit="1" customWidth="1"/>
    <col min="2369" max="2369" width="9.36328125" bestFit="1" customWidth="1"/>
    <col min="2370" max="2370" width="6.81640625" bestFit="1" customWidth="1"/>
    <col min="2371" max="2371" width="9.36328125" bestFit="1" customWidth="1"/>
    <col min="2372" max="2373" width="6.81640625" bestFit="1" customWidth="1"/>
    <col min="2374" max="2374" width="9.36328125" bestFit="1" customWidth="1"/>
    <col min="2375" max="2376" width="6.81640625" bestFit="1" customWidth="1"/>
    <col min="2377" max="2377" width="9.36328125" bestFit="1" customWidth="1"/>
    <col min="2378" max="2378" width="6.81640625" bestFit="1" customWidth="1"/>
    <col min="2379" max="2379" width="9.36328125" bestFit="1" customWidth="1"/>
    <col min="2380" max="2380" width="7.36328125" bestFit="1" customWidth="1"/>
    <col min="2381" max="2381" width="9.36328125" bestFit="1" customWidth="1"/>
    <col min="2382" max="2384" width="6.26953125" bestFit="1" customWidth="1"/>
    <col min="2385" max="2385" width="8.36328125" bestFit="1" customWidth="1"/>
    <col min="2386" max="2386" width="7.36328125" bestFit="1" customWidth="1"/>
    <col min="2387" max="2387" width="9.36328125" bestFit="1" customWidth="1"/>
    <col min="2388" max="2388" width="6.81640625" bestFit="1" customWidth="1"/>
    <col min="2389" max="2389" width="9.36328125" bestFit="1" customWidth="1"/>
    <col min="2390" max="2391" width="6.81640625" bestFit="1" customWidth="1"/>
    <col min="2392" max="2392" width="9.36328125" bestFit="1" customWidth="1"/>
    <col min="2393" max="2393" width="6.81640625" bestFit="1" customWidth="1"/>
    <col min="2394" max="2394" width="9.36328125" bestFit="1" customWidth="1"/>
    <col min="2395" max="2395" width="6.81640625" bestFit="1" customWidth="1"/>
    <col min="2396" max="2396" width="9.36328125" bestFit="1" customWidth="1"/>
    <col min="2397" max="2397" width="6.81640625" bestFit="1" customWidth="1"/>
    <col min="2398" max="2398" width="9.36328125" bestFit="1" customWidth="1"/>
    <col min="2399" max="2400" width="6.81640625" bestFit="1" customWidth="1"/>
    <col min="2401" max="2401" width="9.36328125" bestFit="1" customWidth="1"/>
    <col min="2402" max="2403" width="6.81640625" bestFit="1" customWidth="1"/>
    <col min="2404" max="2404" width="9.36328125" bestFit="1" customWidth="1"/>
    <col min="2405" max="2405" width="6.81640625" bestFit="1" customWidth="1"/>
    <col min="2406" max="2406" width="9.36328125" bestFit="1" customWidth="1"/>
    <col min="2407" max="2407" width="6.81640625" bestFit="1" customWidth="1"/>
    <col min="2408" max="2408" width="9.36328125" bestFit="1" customWidth="1"/>
    <col min="2409" max="2410" width="6.81640625" bestFit="1" customWidth="1"/>
    <col min="2411" max="2411" width="9.36328125" bestFit="1" customWidth="1"/>
    <col min="2412" max="2412" width="6.81640625" bestFit="1" customWidth="1"/>
    <col min="2413" max="2413" width="9.36328125" bestFit="1" customWidth="1"/>
    <col min="2414" max="2414" width="6.81640625" bestFit="1" customWidth="1"/>
    <col min="2415" max="2415" width="9.36328125" bestFit="1" customWidth="1"/>
    <col min="2416" max="2416" width="6.81640625" bestFit="1" customWidth="1"/>
    <col min="2417" max="2417" width="9.36328125" bestFit="1" customWidth="1"/>
    <col min="2418" max="2419" width="6.81640625" bestFit="1" customWidth="1"/>
    <col min="2420" max="2420" width="9.36328125" bestFit="1" customWidth="1"/>
    <col min="2421" max="2422" width="7.36328125" bestFit="1" customWidth="1"/>
    <col min="2423" max="2423" width="8.36328125" bestFit="1" customWidth="1"/>
    <col min="2424" max="2424" width="6.81640625" bestFit="1" customWidth="1"/>
    <col min="2425" max="2425" width="9.36328125" bestFit="1" customWidth="1"/>
    <col min="2426" max="2426" width="6.81640625" bestFit="1" customWidth="1"/>
    <col min="2427" max="2427" width="9.36328125" bestFit="1" customWidth="1"/>
    <col min="2428" max="2430" width="6.81640625" bestFit="1" customWidth="1"/>
    <col min="2431" max="2431" width="9.36328125" bestFit="1" customWidth="1"/>
    <col min="2432" max="2433" width="6.81640625" bestFit="1" customWidth="1"/>
    <col min="2434" max="2434" width="9.36328125" bestFit="1" customWidth="1"/>
    <col min="2435" max="2436" width="6.81640625" bestFit="1" customWidth="1"/>
    <col min="2437" max="2437" width="9.36328125" bestFit="1" customWidth="1"/>
    <col min="2438" max="2438" width="6.81640625" bestFit="1" customWidth="1"/>
    <col min="2439" max="2439" width="9.36328125" bestFit="1" customWidth="1"/>
    <col min="2440" max="2440" width="6.81640625" bestFit="1" customWidth="1"/>
    <col min="2441" max="2441" width="9.36328125" bestFit="1" customWidth="1"/>
    <col min="2442" max="2443" width="5.81640625" bestFit="1" customWidth="1"/>
    <col min="2444" max="2444" width="8.36328125" bestFit="1" customWidth="1"/>
    <col min="2445" max="2448" width="6.81640625" bestFit="1" customWidth="1"/>
    <col min="2449" max="2449" width="9.36328125" bestFit="1" customWidth="1"/>
    <col min="2450" max="2450" width="6.81640625" bestFit="1" customWidth="1"/>
    <col min="2451" max="2451" width="9.36328125" bestFit="1" customWidth="1"/>
    <col min="2452" max="2455" width="7.36328125" bestFit="1" customWidth="1"/>
    <col min="2456" max="2456" width="9.36328125" bestFit="1" customWidth="1"/>
    <col min="2457" max="2458" width="7.36328125" bestFit="1" customWidth="1"/>
    <col min="2459" max="2459" width="9.36328125" bestFit="1" customWidth="1"/>
    <col min="2460" max="2460" width="6.81640625" bestFit="1" customWidth="1"/>
    <col min="2461" max="2461" width="9.36328125" bestFit="1" customWidth="1"/>
    <col min="2462" max="2463" width="7.36328125" bestFit="1" customWidth="1"/>
    <col min="2464" max="2464" width="9.36328125" bestFit="1" customWidth="1"/>
    <col min="2465" max="2468" width="6.81640625" bestFit="1" customWidth="1"/>
    <col min="2469" max="2469" width="9.36328125" bestFit="1" customWidth="1"/>
    <col min="2470" max="2472" width="6.81640625" bestFit="1" customWidth="1"/>
    <col min="2473" max="2473" width="9.36328125" bestFit="1" customWidth="1"/>
    <col min="2474" max="2475" width="6.26953125" bestFit="1" customWidth="1"/>
    <col min="2476" max="2476" width="8.36328125" bestFit="1" customWidth="1"/>
    <col min="2477" max="2477" width="6.81640625" bestFit="1" customWidth="1"/>
    <col min="2478" max="2478" width="9.36328125" bestFit="1" customWidth="1"/>
    <col min="2479" max="2481" width="6.81640625" bestFit="1" customWidth="1"/>
    <col min="2482" max="2482" width="9.36328125" bestFit="1" customWidth="1"/>
    <col min="2483" max="2483" width="6.81640625" bestFit="1" customWidth="1"/>
    <col min="2484" max="2484" width="9.36328125" bestFit="1" customWidth="1"/>
    <col min="2485" max="2485" width="6.81640625" bestFit="1" customWidth="1"/>
    <col min="2486" max="2486" width="9.36328125" bestFit="1" customWidth="1"/>
    <col min="2487" max="2487" width="6.81640625" bestFit="1" customWidth="1"/>
    <col min="2488" max="2488" width="9.36328125" bestFit="1" customWidth="1"/>
    <col min="2489" max="2489" width="6.81640625" bestFit="1" customWidth="1"/>
    <col min="2490" max="2490" width="9.36328125" bestFit="1" customWidth="1"/>
    <col min="2491" max="2491" width="6.26953125" bestFit="1" customWidth="1"/>
    <col min="2492" max="2492" width="8.36328125" bestFit="1" customWidth="1"/>
    <col min="2493" max="2493" width="6.81640625" bestFit="1" customWidth="1"/>
    <col min="2494" max="2494" width="9.36328125" bestFit="1" customWidth="1"/>
    <col min="2495" max="2496" width="6.81640625" bestFit="1" customWidth="1"/>
    <col min="2497" max="2497" width="9.36328125" bestFit="1" customWidth="1"/>
    <col min="2498" max="2502" width="7.36328125" bestFit="1" customWidth="1"/>
    <col min="2503" max="2503" width="9.36328125" bestFit="1" customWidth="1"/>
    <col min="2504" max="2504" width="6.81640625" bestFit="1" customWidth="1"/>
    <col min="2505" max="2505" width="9.36328125" bestFit="1" customWidth="1"/>
    <col min="2506" max="2506" width="6.81640625" bestFit="1" customWidth="1"/>
    <col min="2507" max="2507" width="9.36328125" bestFit="1" customWidth="1"/>
    <col min="2508" max="2508" width="6.26953125" bestFit="1" customWidth="1"/>
    <col min="2509" max="2509" width="8.36328125" bestFit="1" customWidth="1"/>
    <col min="2510" max="2511" width="6.81640625" bestFit="1" customWidth="1"/>
    <col min="2512" max="2512" width="9.36328125" bestFit="1" customWidth="1"/>
    <col min="2513" max="2513" width="6.81640625" bestFit="1" customWidth="1"/>
    <col min="2514" max="2514" width="9.36328125" bestFit="1" customWidth="1"/>
    <col min="2515" max="2516" width="6.81640625" bestFit="1" customWidth="1"/>
    <col min="2517" max="2517" width="9.36328125" bestFit="1" customWidth="1"/>
    <col min="2518" max="2518" width="7.36328125" bestFit="1" customWidth="1"/>
    <col min="2519" max="2519" width="9.36328125" bestFit="1" customWidth="1"/>
    <col min="2520" max="2523" width="6.81640625" bestFit="1" customWidth="1"/>
    <col min="2524" max="2524" width="9.36328125" bestFit="1" customWidth="1"/>
    <col min="2525" max="2526" width="6.81640625" bestFit="1" customWidth="1"/>
    <col min="2527" max="2527" width="9.36328125" bestFit="1" customWidth="1"/>
    <col min="2528" max="2530" width="6.26953125" bestFit="1" customWidth="1"/>
    <col min="2531" max="2531" width="8.36328125" bestFit="1" customWidth="1"/>
    <col min="2532" max="2533" width="7.36328125" bestFit="1" customWidth="1"/>
    <col min="2534" max="2534" width="9.36328125" bestFit="1" customWidth="1"/>
    <col min="2535" max="2535" width="6.81640625" bestFit="1" customWidth="1"/>
    <col min="2536" max="2536" width="9.36328125" bestFit="1" customWidth="1"/>
    <col min="2537" max="2537" width="6.81640625" bestFit="1" customWidth="1"/>
    <col min="2538" max="2538" width="9.36328125" bestFit="1" customWidth="1"/>
    <col min="2539" max="2539" width="6.81640625" bestFit="1" customWidth="1"/>
    <col min="2540" max="2540" width="9.36328125" bestFit="1" customWidth="1"/>
    <col min="2541" max="2544" width="6.81640625" bestFit="1" customWidth="1"/>
    <col min="2545" max="2545" width="9.36328125" bestFit="1" customWidth="1"/>
    <col min="2546" max="2546" width="6.81640625" bestFit="1" customWidth="1"/>
    <col min="2547" max="2547" width="9.36328125" bestFit="1" customWidth="1"/>
    <col min="2548" max="2550" width="7.90625" bestFit="1" customWidth="1"/>
    <col min="2551" max="2551" width="10.453125" bestFit="1" customWidth="1"/>
    <col min="2552" max="2552" width="7.90625" bestFit="1" customWidth="1"/>
    <col min="2553" max="2553" width="10.453125" bestFit="1" customWidth="1"/>
    <col min="2554" max="2554" width="7.90625" bestFit="1" customWidth="1"/>
    <col min="2555" max="2555" width="10.453125" bestFit="1" customWidth="1"/>
    <col min="2556" max="2558" width="7.90625" bestFit="1" customWidth="1"/>
    <col min="2559" max="2559" width="10.453125" bestFit="1" customWidth="1"/>
    <col min="2560" max="2560" width="7.90625" bestFit="1" customWidth="1"/>
    <col min="2561" max="2561" width="10.453125" bestFit="1" customWidth="1"/>
    <col min="2562" max="2563" width="6.81640625" bestFit="1" customWidth="1"/>
    <col min="2564" max="2564" width="9.36328125" bestFit="1" customWidth="1"/>
    <col min="2565" max="2566" width="7.90625" bestFit="1" customWidth="1"/>
    <col min="2567" max="2567" width="10.453125" bestFit="1" customWidth="1"/>
    <col min="2568" max="2569" width="7.90625" bestFit="1" customWidth="1"/>
    <col min="2570" max="2570" width="10.453125" bestFit="1" customWidth="1"/>
    <col min="2571" max="2573" width="7.90625" bestFit="1" customWidth="1"/>
    <col min="2574" max="2574" width="10.453125" bestFit="1" customWidth="1"/>
    <col min="2575" max="2575" width="7.90625" bestFit="1" customWidth="1"/>
    <col min="2576" max="2576" width="10.453125" bestFit="1" customWidth="1"/>
    <col min="2577" max="2577" width="7.90625" bestFit="1" customWidth="1"/>
    <col min="2578" max="2578" width="10.453125" bestFit="1" customWidth="1"/>
    <col min="2579" max="2579" width="7.90625" bestFit="1" customWidth="1"/>
    <col min="2580" max="2580" width="10.453125" bestFit="1" customWidth="1"/>
    <col min="2581" max="2581" width="7.36328125" bestFit="1" customWidth="1"/>
    <col min="2582" max="2582" width="9.36328125" bestFit="1" customWidth="1"/>
    <col min="2583" max="2584" width="7.90625" bestFit="1" customWidth="1"/>
    <col min="2585" max="2585" width="10.453125" bestFit="1" customWidth="1"/>
    <col min="2586" max="2586" width="7.90625" bestFit="1" customWidth="1"/>
    <col min="2587" max="2587" width="10.453125" bestFit="1" customWidth="1"/>
    <col min="2588" max="2588" width="7.90625" bestFit="1" customWidth="1"/>
    <col min="2589" max="2589" width="10.453125" bestFit="1" customWidth="1"/>
    <col min="2590" max="2590" width="7.90625" bestFit="1" customWidth="1"/>
    <col min="2591" max="2591" width="10.453125" bestFit="1" customWidth="1"/>
    <col min="2592" max="2594" width="7.90625" bestFit="1" customWidth="1"/>
    <col min="2595" max="2595" width="10.453125" bestFit="1" customWidth="1"/>
    <col min="2596" max="2596" width="6.81640625" bestFit="1" customWidth="1"/>
    <col min="2597" max="2597" width="9.36328125" bestFit="1" customWidth="1"/>
    <col min="2598" max="2598" width="7.90625" bestFit="1" customWidth="1"/>
    <col min="2599" max="2599" width="10.453125" bestFit="1" customWidth="1"/>
    <col min="2600" max="2601" width="7.90625" bestFit="1" customWidth="1"/>
    <col min="2602" max="2602" width="10.453125" bestFit="1" customWidth="1"/>
    <col min="2603" max="2603" width="7.90625" bestFit="1" customWidth="1"/>
    <col min="2604" max="2604" width="10.453125" bestFit="1" customWidth="1"/>
    <col min="2605" max="2607" width="7.90625" bestFit="1" customWidth="1"/>
    <col min="2608" max="2608" width="10.453125" bestFit="1" customWidth="1"/>
    <col min="2609" max="2609" width="7.90625" bestFit="1" customWidth="1"/>
    <col min="2610" max="2610" width="10.453125" bestFit="1" customWidth="1"/>
    <col min="2611" max="2612" width="6.81640625" bestFit="1" customWidth="1"/>
    <col min="2613" max="2613" width="9.36328125" bestFit="1" customWidth="1"/>
    <col min="2614" max="2615" width="7.90625" bestFit="1" customWidth="1"/>
    <col min="2616" max="2616" width="10.453125" bestFit="1" customWidth="1"/>
    <col min="2617" max="2617" width="7.90625" bestFit="1" customWidth="1"/>
    <col min="2618" max="2618" width="10.453125" bestFit="1" customWidth="1"/>
    <col min="2619" max="2619" width="7.90625" bestFit="1" customWidth="1"/>
    <col min="2620" max="2620" width="10.453125" bestFit="1" customWidth="1"/>
    <col min="2621" max="2623" width="7.90625" bestFit="1" customWidth="1"/>
    <col min="2624" max="2624" width="10.453125" bestFit="1" customWidth="1"/>
    <col min="2625" max="2626" width="7.90625" bestFit="1" customWidth="1"/>
    <col min="2627" max="2627" width="10.453125" bestFit="1" customWidth="1"/>
    <col min="2628" max="2628" width="7.90625" bestFit="1" customWidth="1"/>
    <col min="2629" max="2629" width="10.453125" bestFit="1" customWidth="1"/>
    <col min="2630" max="2630" width="7.90625" bestFit="1" customWidth="1"/>
    <col min="2631" max="2631" width="10.453125" bestFit="1" customWidth="1"/>
    <col min="2632" max="2632" width="7.90625" bestFit="1" customWidth="1"/>
    <col min="2633" max="2633" width="10.453125" bestFit="1" customWidth="1"/>
    <col min="2634" max="2634" width="6.81640625" bestFit="1" customWidth="1"/>
    <col min="2635" max="2635" width="9.36328125" bestFit="1" customWidth="1"/>
    <col min="2636" max="2636" width="7.90625" bestFit="1" customWidth="1"/>
    <col min="2637" max="2637" width="10.453125" bestFit="1" customWidth="1"/>
    <col min="2638" max="2640" width="7.90625" bestFit="1" customWidth="1"/>
    <col min="2641" max="2641" width="10.453125" bestFit="1" customWidth="1"/>
    <col min="2642" max="2644" width="7.90625" bestFit="1" customWidth="1"/>
    <col min="2645" max="2645" width="10.453125" bestFit="1" customWidth="1"/>
    <col min="2646" max="2649" width="7.90625" bestFit="1" customWidth="1"/>
    <col min="2650" max="2650" width="10.453125" bestFit="1" customWidth="1"/>
    <col min="2651" max="2652" width="7.90625" bestFit="1" customWidth="1"/>
    <col min="2653" max="2653" width="10.453125" bestFit="1" customWidth="1"/>
    <col min="2654" max="2657" width="7.90625" bestFit="1" customWidth="1"/>
    <col min="2658" max="2658" width="10.453125" bestFit="1" customWidth="1"/>
    <col min="2659" max="2659" width="7.90625" bestFit="1" customWidth="1"/>
    <col min="2660" max="2660" width="10.453125" bestFit="1" customWidth="1"/>
    <col min="2661" max="2661" width="7.90625" bestFit="1" customWidth="1"/>
    <col min="2662" max="2662" width="10.453125" bestFit="1" customWidth="1"/>
    <col min="2663" max="2663" width="7.90625" bestFit="1" customWidth="1"/>
    <col min="2664" max="2664" width="10.453125" bestFit="1" customWidth="1"/>
    <col min="2665" max="2665" width="6.81640625" bestFit="1" customWidth="1"/>
    <col min="2666" max="2666" width="9.36328125" bestFit="1" customWidth="1"/>
    <col min="2667" max="2667" width="7.90625" bestFit="1" customWidth="1"/>
    <col min="2668" max="2668" width="10.453125" bestFit="1" customWidth="1"/>
    <col min="2669" max="2669" width="7.90625" bestFit="1" customWidth="1"/>
    <col min="2670" max="2670" width="10.453125" bestFit="1" customWidth="1"/>
    <col min="2671" max="2673" width="7.90625" bestFit="1" customWidth="1"/>
    <col min="2674" max="2674" width="10.453125" bestFit="1" customWidth="1"/>
    <col min="2675" max="2676" width="7.90625" bestFit="1" customWidth="1"/>
    <col min="2677" max="2677" width="10.453125" bestFit="1" customWidth="1"/>
    <col min="2678" max="2681" width="7.90625" bestFit="1" customWidth="1"/>
    <col min="2682" max="2682" width="10.453125" bestFit="1" customWidth="1"/>
    <col min="2683" max="2683" width="7.90625" bestFit="1" customWidth="1"/>
    <col min="2684" max="2684" width="10.453125" bestFit="1" customWidth="1"/>
    <col min="2685" max="2685" width="6.81640625" bestFit="1" customWidth="1"/>
    <col min="2686" max="2686" width="9.36328125" bestFit="1" customWidth="1"/>
    <col min="2687" max="2687" width="7.90625" bestFit="1" customWidth="1"/>
    <col min="2688" max="2688" width="10.453125" bestFit="1" customWidth="1"/>
    <col min="2689" max="2690" width="7.90625" bestFit="1" customWidth="1"/>
    <col min="2691" max="2691" width="10.453125" bestFit="1" customWidth="1"/>
    <col min="2692" max="2694" width="7.90625" bestFit="1" customWidth="1"/>
    <col min="2695" max="2695" width="10.453125" bestFit="1" customWidth="1"/>
    <col min="2696" max="2696" width="7.90625" bestFit="1" customWidth="1"/>
    <col min="2697" max="2697" width="10.453125" bestFit="1" customWidth="1"/>
    <col min="2698" max="2699" width="7.90625" bestFit="1" customWidth="1"/>
    <col min="2700" max="2700" width="10.453125" bestFit="1" customWidth="1"/>
    <col min="2701" max="2703" width="7.90625" bestFit="1" customWidth="1"/>
    <col min="2704" max="2704" width="10.453125" bestFit="1" customWidth="1"/>
    <col min="2705" max="2705" width="6.81640625" bestFit="1" customWidth="1"/>
    <col min="2706" max="2706" width="9.36328125" bestFit="1" customWidth="1"/>
    <col min="2707" max="2708" width="7.90625" bestFit="1" customWidth="1"/>
    <col min="2709" max="2709" width="10.453125" bestFit="1" customWidth="1"/>
    <col min="2710" max="2712" width="7.90625" bestFit="1" customWidth="1"/>
    <col min="2713" max="2713" width="10.453125" bestFit="1" customWidth="1"/>
    <col min="2714" max="2715" width="7.90625" bestFit="1" customWidth="1"/>
    <col min="2716" max="2716" width="10.453125" bestFit="1" customWidth="1"/>
    <col min="2717" max="2718" width="7.90625" bestFit="1" customWidth="1"/>
    <col min="2719" max="2719" width="10.453125" bestFit="1" customWidth="1"/>
    <col min="2720" max="2721" width="7.90625" bestFit="1" customWidth="1"/>
    <col min="2722" max="2722" width="10.453125" bestFit="1" customWidth="1"/>
    <col min="2723" max="2723" width="7.90625" bestFit="1" customWidth="1"/>
    <col min="2724" max="2724" width="10.453125" bestFit="1" customWidth="1"/>
    <col min="2725" max="2726" width="7.90625" bestFit="1" customWidth="1"/>
    <col min="2727" max="2727" width="10.453125" bestFit="1" customWidth="1"/>
    <col min="2728" max="2731" width="6.81640625" bestFit="1" customWidth="1"/>
    <col min="2732" max="2732" width="9.36328125" bestFit="1" customWidth="1"/>
    <col min="2733" max="2733" width="7.90625" bestFit="1" customWidth="1"/>
    <col min="2734" max="2734" width="10.453125" bestFit="1" customWidth="1"/>
    <col min="2735" max="2737" width="7.90625" bestFit="1" customWidth="1"/>
    <col min="2738" max="2738" width="10.453125" bestFit="1" customWidth="1"/>
    <col min="2739" max="2742" width="7.90625" bestFit="1" customWidth="1"/>
    <col min="2743" max="2743" width="10.453125" bestFit="1" customWidth="1"/>
    <col min="2744" max="2744" width="7.90625" bestFit="1" customWidth="1"/>
    <col min="2745" max="2745" width="10.453125" bestFit="1" customWidth="1"/>
    <col min="2746" max="2750" width="7.90625" bestFit="1" customWidth="1"/>
    <col min="2751" max="2751" width="10.453125" bestFit="1" customWidth="1"/>
    <col min="2752" max="2753" width="7.90625" bestFit="1" customWidth="1"/>
    <col min="2754" max="2754" width="10.453125" bestFit="1" customWidth="1"/>
    <col min="2755" max="2755" width="7.90625" bestFit="1" customWidth="1"/>
    <col min="2756" max="2756" width="10.453125" bestFit="1" customWidth="1"/>
    <col min="2757" max="2757" width="6.26953125" bestFit="1" customWidth="1"/>
    <col min="2758" max="2758" width="7.81640625" bestFit="1" customWidth="1"/>
    <col min="2759" max="2759" width="7.90625" bestFit="1" customWidth="1"/>
    <col min="2760" max="2760" width="10.453125" bestFit="1" customWidth="1"/>
    <col min="2761" max="2761" width="7.90625" bestFit="1" customWidth="1"/>
    <col min="2762" max="2762" width="10.453125" bestFit="1" customWidth="1"/>
    <col min="2763" max="2764" width="7.90625" bestFit="1" customWidth="1"/>
    <col min="2765" max="2765" width="10.453125" bestFit="1" customWidth="1"/>
    <col min="2766" max="2767" width="7.90625" bestFit="1" customWidth="1"/>
    <col min="2768" max="2768" width="10.453125" bestFit="1" customWidth="1"/>
    <col min="2769" max="2771" width="7.90625" bestFit="1" customWidth="1"/>
    <col min="2772" max="2772" width="10.453125" bestFit="1" customWidth="1"/>
    <col min="2773" max="2774" width="7.90625" bestFit="1" customWidth="1"/>
    <col min="2775" max="2775" width="10.453125" bestFit="1" customWidth="1"/>
    <col min="2776" max="2777" width="7.90625" bestFit="1" customWidth="1"/>
    <col min="2778" max="2778" width="10.453125" bestFit="1" customWidth="1"/>
    <col min="2779" max="2780" width="7.90625" bestFit="1" customWidth="1"/>
    <col min="2781" max="2781" width="10.453125" bestFit="1" customWidth="1"/>
    <col min="2782" max="2784" width="7.90625" bestFit="1" customWidth="1"/>
    <col min="2785" max="2785" width="10.453125" bestFit="1" customWidth="1"/>
    <col min="2786" max="2786" width="7.36328125" bestFit="1" customWidth="1"/>
    <col min="2787" max="2787" width="9.36328125" bestFit="1" customWidth="1"/>
    <col min="2788" max="2790" width="7.90625" bestFit="1" customWidth="1"/>
    <col min="2791" max="2791" width="10.453125" bestFit="1" customWidth="1"/>
    <col min="2792" max="2792" width="7.90625" bestFit="1" customWidth="1"/>
    <col min="2793" max="2793" width="10.453125" bestFit="1" customWidth="1"/>
    <col min="2794" max="2795" width="7.90625" bestFit="1" customWidth="1"/>
    <col min="2796" max="2796" width="10.453125" bestFit="1" customWidth="1"/>
    <col min="2797" max="2797" width="7.90625" bestFit="1" customWidth="1"/>
    <col min="2798" max="2798" width="10.453125" bestFit="1" customWidth="1"/>
    <col min="2799" max="2800" width="7.90625" bestFit="1" customWidth="1"/>
    <col min="2801" max="2801" width="10.453125" bestFit="1" customWidth="1"/>
    <col min="2802" max="2803" width="7.90625" bestFit="1" customWidth="1"/>
    <col min="2804" max="2804" width="10.453125" bestFit="1" customWidth="1"/>
    <col min="2805" max="2807" width="7.90625" bestFit="1" customWidth="1"/>
    <col min="2808" max="2808" width="10.453125" bestFit="1" customWidth="1"/>
    <col min="2809" max="2810" width="6.81640625" bestFit="1" customWidth="1"/>
    <col min="2811" max="2811" width="9.36328125" bestFit="1" customWidth="1"/>
    <col min="2812" max="2812" width="7.90625" bestFit="1" customWidth="1"/>
    <col min="2813" max="2813" width="10.453125" bestFit="1" customWidth="1"/>
    <col min="2814" max="2814" width="7.90625" bestFit="1" customWidth="1"/>
    <col min="2815" max="2815" width="10.453125" bestFit="1" customWidth="1"/>
    <col min="2816" max="2817" width="7.90625" bestFit="1" customWidth="1"/>
    <col min="2818" max="2818" width="10.453125" bestFit="1" customWidth="1"/>
    <col min="2819" max="2819" width="7.90625" bestFit="1" customWidth="1"/>
    <col min="2820" max="2820" width="10.453125" bestFit="1" customWidth="1"/>
    <col min="2821" max="2822" width="6.81640625" bestFit="1" customWidth="1"/>
    <col min="2823" max="2823" width="9.36328125" bestFit="1" customWidth="1"/>
    <col min="2824" max="2825" width="7.90625" bestFit="1" customWidth="1"/>
    <col min="2826" max="2826" width="10.453125" bestFit="1" customWidth="1"/>
    <col min="2827" max="2828" width="7.90625" bestFit="1" customWidth="1"/>
    <col min="2829" max="2829" width="10.453125" bestFit="1" customWidth="1"/>
    <col min="2830" max="2830" width="7.90625" bestFit="1" customWidth="1"/>
    <col min="2831" max="2831" width="10.453125" bestFit="1" customWidth="1"/>
    <col min="2832" max="2833" width="7.90625" bestFit="1" customWidth="1"/>
    <col min="2834" max="2834" width="10.453125" bestFit="1" customWidth="1"/>
    <col min="2835" max="2836" width="7.90625" bestFit="1" customWidth="1"/>
    <col min="2837" max="2837" width="10.453125" bestFit="1" customWidth="1"/>
    <col min="2838" max="2838" width="7.90625" bestFit="1" customWidth="1"/>
    <col min="2839" max="2839" width="10.453125" bestFit="1" customWidth="1"/>
    <col min="2840" max="2841" width="7.90625" bestFit="1" customWidth="1"/>
    <col min="2842" max="2842" width="10.453125" bestFit="1" customWidth="1"/>
    <col min="2843" max="2844" width="7.90625" bestFit="1" customWidth="1"/>
    <col min="2845" max="2845" width="10.453125" bestFit="1" customWidth="1"/>
    <col min="2846" max="2849" width="7.90625" bestFit="1" customWidth="1"/>
    <col min="2850" max="2850" width="10.453125" bestFit="1" customWidth="1"/>
    <col min="2851" max="2853" width="6.81640625" bestFit="1" customWidth="1"/>
    <col min="2854" max="2854" width="9.36328125" bestFit="1" customWidth="1"/>
    <col min="2855" max="2856" width="7.90625" bestFit="1" customWidth="1"/>
    <col min="2857" max="2857" width="10.453125" bestFit="1" customWidth="1"/>
    <col min="2858" max="2858" width="7.90625" bestFit="1" customWidth="1"/>
    <col min="2859" max="2859" width="10.453125" bestFit="1" customWidth="1"/>
    <col min="2860" max="2860" width="7.90625" bestFit="1" customWidth="1"/>
    <col min="2861" max="2861" width="10.453125" bestFit="1" customWidth="1"/>
    <col min="2862" max="2862" width="7.90625" bestFit="1" customWidth="1"/>
    <col min="2863" max="2863" width="10.453125" bestFit="1" customWidth="1"/>
    <col min="2864" max="2865" width="7.90625" bestFit="1" customWidth="1"/>
    <col min="2866" max="2866" width="10.453125" bestFit="1" customWidth="1"/>
    <col min="2867" max="2868" width="7.90625" bestFit="1" customWidth="1"/>
    <col min="2869" max="2869" width="10.453125" bestFit="1" customWidth="1"/>
    <col min="2870" max="2870" width="7.90625" bestFit="1" customWidth="1"/>
    <col min="2871" max="2871" width="10.453125" bestFit="1" customWidth="1"/>
    <col min="2872" max="2873" width="7.90625" bestFit="1" customWidth="1"/>
    <col min="2874" max="2874" width="10.453125" bestFit="1" customWidth="1"/>
    <col min="2875" max="2876" width="6.81640625" bestFit="1" customWidth="1"/>
    <col min="2877" max="2877" width="9.36328125" bestFit="1" customWidth="1"/>
    <col min="2878" max="2880" width="7.90625" bestFit="1" customWidth="1"/>
    <col min="2881" max="2881" width="10.453125" bestFit="1" customWidth="1"/>
    <col min="2882" max="2884" width="7.90625" bestFit="1" customWidth="1"/>
    <col min="2885" max="2885" width="10.453125" bestFit="1" customWidth="1"/>
    <col min="2886" max="2886" width="7.90625" bestFit="1" customWidth="1"/>
    <col min="2887" max="2887" width="10.453125" bestFit="1" customWidth="1"/>
    <col min="2888" max="2890" width="7.90625" bestFit="1" customWidth="1"/>
    <col min="2891" max="2891" width="10.453125" bestFit="1" customWidth="1"/>
    <col min="2892" max="2892" width="7.90625" bestFit="1" customWidth="1"/>
    <col min="2893" max="2893" width="10.453125" bestFit="1" customWidth="1"/>
    <col min="2894" max="2894" width="7.90625" bestFit="1" customWidth="1"/>
    <col min="2895" max="2895" width="10.453125" bestFit="1" customWidth="1"/>
    <col min="2896" max="2898" width="7.90625" bestFit="1" customWidth="1"/>
    <col min="2899" max="2899" width="10.453125" bestFit="1" customWidth="1"/>
    <col min="2900" max="2900" width="7.90625" bestFit="1" customWidth="1"/>
    <col min="2901" max="2901" width="10.453125" bestFit="1" customWidth="1"/>
    <col min="2902" max="2902" width="7.90625" bestFit="1" customWidth="1"/>
    <col min="2903" max="2903" width="10.453125" bestFit="1" customWidth="1"/>
    <col min="2904" max="2904" width="7.90625" bestFit="1" customWidth="1"/>
    <col min="2905" max="2905" width="10.453125" bestFit="1" customWidth="1"/>
    <col min="2906" max="2907" width="7.90625" bestFit="1" customWidth="1"/>
    <col min="2908" max="2908" width="10.453125" bestFit="1" customWidth="1"/>
    <col min="2909" max="2911" width="7.90625" bestFit="1" customWidth="1"/>
    <col min="2912" max="2912" width="10.453125" bestFit="1" customWidth="1"/>
    <col min="2913" max="2913" width="7.90625" bestFit="1" customWidth="1"/>
    <col min="2914" max="2914" width="10.453125" bestFit="1" customWidth="1"/>
    <col min="2915" max="2917" width="7.90625" bestFit="1" customWidth="1"/>
    <col min="2918" max="2918" width="10.453125" bestFit="1" customWidth="1"/>
    <col min="2919" max="2919" width="7.90625" bestFit="1" customWidth="1"/>
    <col min="2920" max="2920" width="10.453125" bestFit="1" customWidth="1"/>
    <col min="2921" max="2921" width="7.90625" bestFit="1" customWidth="1"/>
    <col min="2922" max="2922" width="10.453125" bestFit="1" customWidth="1"/>
    <col min="2923" max="2923" width="7.90625" bestFit="1" customWidth="1"/>
    <col min="2924" max="2924" width="10.453125" bestFit="1" customWidth="1"/>
    <col min="2925" max="2927" width="7.90625" bestFit="1" customWidth="1"/>
    <col min="2928" max="2928" width="10.453125" bestFit="1" customWidth="1"/>
    <col min="2929" max="2930" width="7.90625" bestFit="1" customWidth="1"/>
    <col min="2931" max="2931" width="10.453125" bestFit="1" customWidth="1"/>
    <col min="2932" max="2933" width="7.90625" bestFit="1" customWidth="1"/>
    <col min="2934" max="2934" width="10.453125" bestFit="1" customWidth="1"/>
    <col min="2935" max="2936" width="6.81640625" bestFit="1" customWidth="1"/>
    <col min="2937" max="2937" width="9.36328125" bestFit="1" customWidth="1"/>
    <col min="2938" max="2939" width="7.90625" bestFit="1" customWidth="1"/>
    <col min="2940" max="2940" width="10.453125" bestFit="1" customWidth="1"/>
    <col min="2941" max="2942" width="7.90625" bestFit="1" customWidth="1"/>
    <col min="2943" max="2943" width="10.453125" bestFit="1" customWidth="1"/>
    <col min="2944" max="2945" width="7.90625" bestFit="1" customWidth="1"/>
    <col min="2946" max="2946" width="10.453125" bestFit="1" customWidth="1"/>
    <col min="2947" max="2949" width="7.90625" bestFit="1" customWidth="1"/>
    <col min="2950" max="2950" width="10.453125" bestFit="1" customWidth="1"/>
    <col min="2951" max="2953" width="7.90625" bestFit="1" customWidth="1"/>
    <col min="2954" max="2954" width="10.453125" bestFit="1" customWidth="1"/>
    <col min="2955" max="2956" width="7.90625" bestFit="1" customWidth="1"/>
    <col min="2957" max="2957" width="10.453125" bestFit="1" customWidth="1"/>
    <col min="2958" max="2959" width="7.90625" bestFit="1" customWidth="1"/>
    <col min="2960" max="2960" width="10.453125" bestFit="1" customWidth="1"/>
    <col min="2961" max="2962" width="7.90625" bestFit="1" customWidth="1"/>
    <col min="2963" max="2963" width="10.453125" bestFit="1" customWidth="1"/>
    <col min="2964" max="2966" width="7.90625" bestFit="1" customWidth="1"/>
    <col min="2967" max="2967" width="10.453125" bestFit="1" customWidth="1"/>
    <col min="2968" max="2968" width="6.81640625" bestFit="1" customWidth="1"/>
    <col min="2969" max="2969" width="9.36328125" bestFit="1" customWidth="1"/>
    <col min="2970" max="2970" width="7.90625" bestFit="1" customWidth="1"/>
    <col min="2971" max="2971" width="10.453125" bestFit="1" customWidth="1"/>
    <col min="2972" max="2973" width="7.90625" bestFit="1" customWidth="1"/>
    <col min="2974" max="2974" width="10.453125" bestFit="1" customWidth="1"/>
    <col min="2975" max="2977" width="7.90625" bestFit="1" customWidth="1"/>
    <col min="2978" max="2978" width="10.453125" bestFit="1" customWidth="1"/>
    <col min="2979" max="2980" width="7.90625" bestFit="1" customWidth="1"/>
    <col min="2981" max="2981" width="10.453125" bestFit="1" customWidth="1"/>
    <col min="2982" max="2984" width="7.90625" bestFit="1" customWidth="1"/>
    <col min="2985" max="2985" width="10.453125" bestFit="1" customWidth="1"/>
    <col min="2986" max="2990" width="7.90625" bestFit="1" customWidth="1"/>
    <col min="2991" max="2991" width="10.453125" bestFit="1" customWidth="1"/>
    <col min="2992" max="2992" width="7.90625" bestFit="1" customWidth="1"/>
    <col min="2993" max="2993" width="10.453125" bestFit="1" customWidth="1"/>
    <col min="2994" max="2994" width="7.90625" bestFit="1" customWidth="1"/>
    <col min="2995" max="2995" width="10.453125" bestFit="1" customWidth="1"/>
    <col min="2996" max="2996" width="7.90625" bestFit="1" customWidth="1"/>
    <col min="2997" max="2997" width="10.453125" bestFit="1" customWidth="1"/>
    <col min="2998" max="2998" width="6.26953125" bestFit="1" customWidth="1"/>
    <col min="2999" max="2999" width="7.81640625" bestFit="1" customWidth="1"/>
    <col min="3000" max="3000" width="10.81640625" bestFit="1" customWidth="1"/>
  </cols>
  <sheetData>
    <row r="3" spans="1:3" x14ac:dyDescent="0.35">
      <c r="A3" s="26" t="s">
        <v>8082</v>
      </c>
      <c r="B3" t="s">
        <v>8079</v>
      </c>
    </row>
    <row r="4" spans="1:3" x14ac:dyDescent="0.35">
      <c r="A4" s="25" t="s">
        <v>2379</v>
      </c>
      <c r="B4">
        <v>1944</v>
      </c>
    </row>
    <row r="5" spans="1:3" x14ac:dyDescent="0.35">
      <c r="A5" s="25" t="s">
        <v>2381</v>
      </c>
      <c r="B5">
        <v>391</v>
      </c>
    </row>
    <row r="6" spans="1:3" x14ac:dyDescent="0.35">
      <c r="A6" s="25" t="s">
        <v>8078</v>
      </c>
      <c r="B6">
        <v>2335</v>
      </c>
    </row>
    <row r="8" spans="1:3" x14ac:dyDescent="0.35">
      <c r="A8" s="26" t="s">
        <v>8083</v>
      </c>
      <c r="B8" t="s">
        <v>8081</v>
      </c>
      <c r="C8" t="s">
        <v>8080</v>
      </c>
    </row>
    <row r="9" spans="1:3" x14ac:dyDescent="0.35">
      <c r="A9" s="25" t="s">
        <v>2379</v>
      </c>
      <c r="B9">
        <v>6.6704427202190848</v>
      </c>
      <c r="C9">
        <v>1417</v>
      </c>
    </row>
    <row r="10" spans="1:3" x14ac:dyDescent="0.35">
      <c r="A10" s="25" t="s">
        <v>2380</v>
      </c>
      <c r="B10">
        <v>5.1876388888888894</v>
      </c>
      <c r="C10">
        <v>162</v>
      </c>
    </row>
    <row r="11" spans="1:3" x14ac:dyDescent="0.35">
      <c r="A11" s="26" t="s">
        <v>8084</v>
      </c>
      <c r="B11" t="s">
        <v>8092</v>
      </c>
    </row>
    <row r="12" spans="1:3" x14ac:dyDescent="0.35">
      <c r="A12" s="25" t="s">
        <v>8089</v>
      </c>
      <c r="B12">
        <v>12741187.469999995</v>
      </c>
    </row>
    <row r="13" spans="1:3" x14ac:dyDescent="0.35">
      <c r="A13" s="14" t="s">
        <v>8085</v>
      </c>
      <c r="B13">
        <v>1726354.4800000009</v>
      </c>
    </row>
    <row r="14" spans="1:3" x14ac:dyDescent="0.35">
      <c r="A14" s="14" t="s">
        <v>8086</v>
      </c>
      <c r="B14">
        <v>8368678.5399999944</v>
      </c>
    </row>
    <row r="15" spans="1:3" x14ac:dyDescent="0.35">
      <c r="A15" s="14" t="s">
        <v>8087</v>
      </c>
      <c r="B15">
        <v>2156107.5999999996</v>
      </c>
    </row>
    <row r="16" spans="1:3" x14ac:dyDescent="0.35">
      <c r="A16" s="14" t="s">
        <v>8088</v>
      </c>
      <c r="B16">
        <v>490046.85000000003</v>
      </c>
    </row>
    <row r="17" spans="1:2" x14ac:dyDescent="0.35">
      <c r="A17" s="25" t="s">
        <v>8090</v>
      </c>
      <c r="B17">
        <v>13239341.66</v>
      </c>
    </row>
    <row r="18" spans="1:2" x14ac:dyDescent="0.35">
      <c r="A18" s="14" t="s">
        <v>8085</v>
      </c>
      <c r="B18">
        <v>1674180.5099999998</v>
      </c>
    </row>
    <row r="19" spans="1:2" x14ac:dyDescent="0.35">
      <c r="A19" s="14" t="s">
        <v>8086</v>
      </c>
      <c r="B19">
        <v>8546532.0700000003</v>
      </c>
    </row>
    <row r="20" spans="1:2" x14ac:dyDescent="0.35">
      <c r="A20" s="14" t="s">
        <v>8087</v>
      </c>
      <c r="B20">
        <v>2451926.6199999992</v>
      </c>
    </row>
    <row r="21" spans="1:2" x14ac:dyDescent="0.35">
      <c r="A21" s="14" t="s">
        <v>8088</v>
      </c>
      <c r="B21">
        <v>566702.46000000008</v>
      </c>
    </row>
    <row r="22" spans="1:2" x14ac:dyDescent="0.35">
      <c r="A22" s="25" t="s">
        <v>8091</v>
      </c>
      <c r="B22">
        <v>5611829.4799999986</v>
      </c>
    </row>
    <row r="23" spans="1:2" x14ac:dyDescent="0.35">
      <c r="A23" s="14" t="s">
        <v>8085</v>
      </c>
      <c r="B23">
        <v>841586.96999999962</v>
      </c>
    </row>
    <row r="24" spans="1:2" x14ac:dyDescent="0.35">
      <c r="A24" s="14" t="s">
        <v>8086</v>
      </c>
      <c r="B24">
        <v>3608462.3099999987</v>
      </c>
    </row>
    <row r="25" spans="1:2" x14ac:dyDescent="0.35">
      <c r="A25" s="14" t="s">
        <v>8087</v>
      </c>
      <c r="B25">
        <v>1004249.6299999999</v>
      </c>
    </row>
    <row r="26" spans="1:2" x14ac:dyDescent="0.35">
      <c r="A26" s="14" t="s">
        <v>8088</v>
      </c>
      <c r="B26">
        <v>157530.57</v>
      </c>
    </row>
    <row r="27" spans="1:2" x14ac:dyDescent="0.35">
      <c r="A27" s="25" t="s">
        <v>8078</v>
      </c>
      <c r="B27">
        <v>31592358.609999992</v>
      </c>
    </row>
    <row r="29" spans="1:2" x14ac:dyDescent="0.35">
      <c r="A29" s="26" t="s">
        <v>8084</v>
      </c>
      <c r="B29" t="s">
        <v>8092</v>
      </c>
    </row>
    <row r="30" spans="1:2" x14ac:dyDescent="0.35">
      <c r="A30" s="25" t="s">
        <v>8085</v>
      </c>
      <c r="B30">
        <v>4242121.96</v>
      </c>
    </row>
    <row r="31" spans="1:2" x14ac:dyDescent="0.35">
      <c r="A31" s="14" t="s">
        <v>8089</v>
      </c>
      <c r="B31">
        <v>1726354.4800000009</v>
      </c>
    </row>
    <row r="32" spans="1:2" x14ac:dyDescent="0.35">
      <c r="A32" s="14" t="s">
        <v>8090</v>
      </c>
      <c r="B32">
        <v>1674180.5099999998</v>
      </c>
    </row>
    <row r="33" spans="1:2" x14ac:dyDescent="0.35">
      <c r="A33" s="14" t="s">
        <v>8091</v>
      </c>
      <c r="B33">
        <v>841586.96999999962</v>
      </c>
    </row>
    <row r="34" spans="1:2" x14ac:dyDescent="0.35">
      <c r="A34" s="25" t="s">
        <v>8086</v>
      </c>
      <c r="B34">
        <v>20523672.919999994</v>
      </c>
    </row>
    <row r="35" spans="1:2" x14ac:dyDescent="0.35">
      <c r="A35" s="14" t="s">
        <v>8089</v>
      </c>
      <c r="B35">
        <v>8368678.5399999944</v>
      </c>
    </row>
    <row r="36" spans="1:2" x14ac:dyDescent="0.35">
      <c r="A36" s="14" t="s">
        <v>8090</v>
      </c>
      <c r="B36">
        <v>8546532.0700000003</v>
      </c>
    </row>
    <row r="37" spans="1:2" x14ac:dyDescent="0.35">
      <c r="A37" s="14" t="s">
        <v>8091</v>
      </c>
      <c r="B37">
        <v>3608462.3099999987</v>
      </c>
    </row>
    <row r="38" spans="1:2" x14ac:dyDescent="0.35">
      <c r="A38" s="25" t="s">
        <v>8087</v>
      </c>
      <c r="B38">
        <v>5612283.8499999987</v>
      </c>
    </row>
    <row r="39" spans="1:2" x14ac:dyDescent="0.35">
      <c r="A39" s="14" t="s">
        <v>8089</v>
      </c>
      <c r="B39">
        <v>2156107.5999999996</v>
      </c>
    </row>
    <row r="40" spans="1:2" x14ac:dyDescent="0.35">
      <c r="A40" s="14" t="s">
        <v>8090</v>
      </c>
      <c r="B40">
        <v>2451926.6199999992</v>
      </c>
    </row>
    <row r="41" spans="1:2" x14ac:dyDescent="0.35">
      <c r="A41" s="14" t="s">
        <v>8091</v>
      </c>
      <c r="B41">
        <v>1004249.6299999999</v>
      </c>
    </row>
    <row r="42" spans="1:2" x14ac:dyDescent="0.35">
      <c r="A42" s="25" t="s">
        <v>8088</v>
      </c>
      <c r="B42">
        <v>1214279.8800000001</v>
      </c>
    </row>
    <row r="43" spans="1:2" x14ac:dyDescent="0.35">
      <c r="A43" s="14" t="s">
        <v>8089</v>
      </c>
      <c r="B43">
        <v>490046.85000000003</v>
      </c>
    </row>
    <row r="44" spans="1:2" x14ac:dyDescent="0.35">
      <c r="A44" s="14" t="s">
        <v>8090</v>
      </c>
      <c r="B44">
        <v>566702.46000000008</v>
      </c>
    </row>
    <row r="45" spans="1:2" x14ac:dyDescent="0.35">
      <c r="A45" s="14" t="s">
        <v>8091</v>
      </c>
      <c r="B45">
        <v>157530.57</v>
      </c>
    </row>
    <row r="46" spans="1:2" x14ac:dyDescent="0.35">
      <c r="A46" s="25" t="s">
        <v>8078</v>
      </c>
      <c r="B46">
        <v>31592358.609999988</v>
      </c>
    </row>
    <row r="48" spans="1:2" x14ac:dyDescent="0.35">
      <c r="A48" s="26" t="s">
        <v>8094</v>
      </c>
      <c r="B48" s="26" t="s">
        <v>8095</v>
      </c>
    </row>
    <row r="49" spans="1:5" x14ac:dyDescent="0.35">
      <c r="A49" s="26" t="s">
        <v>8084</v>
      </c>
      <c r="B49" t="s">
        <v>16</v>
      </c>
      <c r="C49" t="s">
        <v>11</v>
      </c>
      <c r="D49" t="s">
        <v>12</v>
      </c>
      <c r="E49" t="s">
        <v>8078</v>
      </c>
    </row>
    <row r="50" spans="1:5" x14ac:dyDescent="0.35">
      <c r="A50" s="25" t="s">
        <v>31</v>
      </c>
      <c r="B50">
        <v>20996.530000000002</v>
      </c>
      <c r="E50">
        <v>20996.530000000002</v>
      </c>
    </row>
    <row r="51" spans="1:5" x14ac:dyDescent="0.35">
      <c r="A51" s="25" t="s">
        <v>42</v>
      </c>
      <c r="B51">
        <v>33081.373793103427</v>
      </c>
      <c r="C51">
        <v>18997.280691823889</v>
      </c>
      <c r="D51">
        <v>9250.3617857142908</v>
      </c>
      <c r="E51">
        <v>19466.24611498255</v>
      </c>
    </row>
    <row r="52" spans="1:5" x14ac:dyDescent="0.35">
      <c r="A52" s="25" t="s">
        <v>23</v>
      </c>
      <c r="B52">
        <v>26111.457936507926</v>
      </c>
      <c r="C52">
        <v>10334.27932153393</v>
      </c>
      <c r="D52">
        <v>10179.941965317917</v>
      </c>
      <c r="E52">
        <v>12016.473913043488</v>
      </c>
    </row>
    <row r="53" spans="1:5" x14ac:dyDescent="0.35">
      <c r="A53" s="25" t="s">
        <v>13</v>
      </c>
      <c r="B53">
        <v>31328.102238805965</v>
      </c>
      <c r="C53">
        <v>8439.2844000000059</v>
      </c>
      <c r="D53">
        <v>6890.7568235294129</v>
      </c>
      <c r="E53">
        <v>10514.939803921558</v>
      </c>
    </row>
    <row r="54" spans="1:5" x14ac:dyDescent="0.35">
      <c r="A54" s="25" t="s">
        <v>276</v>
      </c>
      <c r="B54">
        <v>13891.86</v>
      </c>
      <c r="C54">
        <v>2395.17</v>
      </c>
      <c r="D54">
        <v>16950.485000000001</v>
      </c>
      <c r="E54">
        <v>13478.056923076925</v>
      </c>
    </row>
    <row r="55" spans="1:5" x14ac:dyDescent="0.35">
      <c r="A55" s="25" t="s">
        <v>164</v>
      </c>
      <c r="B55">
        <v>21523.52</v>
      </c>
      <c r="C55">
        <v>15675.543333333329</v>
      </c>
      <c r="D55">
        <v>7570.7550000000001</v>
      </c>
      <c r="E55">
        <v>13948.609999999999</v>
      </c>
    </row>
    <row r="56" spans="1:5" x14ac:dyDescent="0.35">
      <c r="A56" s="25" t="s">
        <v>168</v>
      </c>
      <c r="B56">
        <v>39868.616250000006</v>
      </c>
      <c r="C56">
        <v>16075.963333333331</v>
      </c>
      <c r="D56">
        <v>8133.0084090909113</v>
      </c>
      <c r="E56">
        <v>13589.263437499998</v>
      </c>
    </row>
    <row r="57" spans="1:5" x14ac:dyDescent="0.35">
      <c r="A57" s="25" t="s">
        <v>356</v>
      </c>
      <c r="B57">
        <v>34070.595714285715</v>
      </c>
      <c r="C57">
        <v>11365.621874999999</v>
      </c>
      <c r="D57">
        <v>8667.3661538461529</v>
      </c>
      <c r="E57">
        <v>14806.107777777777</v>
      </c>
    </row>
    <row r="58" spans="1:5" x14ac:dyDescent="0.35">
      <c r="A58" s="25" t="s">
        <v>170</v>
      </c>
      <c r="B58">
        <v>33475.82</v>
      </c>
      <c r="C58">
        <v>10139.553333333331</v>
      </c>
      <c r="D58">
        <v>12570.970000000001</v>
      </c>
      <c r="E58">
        <v>13272.786666666665</v>
      </c>
    </row>
    <row r="59" spans="1:5" x14ac:dyDescent="0.35">
      <c r="A59" s="25" t="s">
        <v>166</v>
      </c>
      <c r="B59">
        <v>27621.609999999997</v>
      </c>
      <c r="C59">
        <v>8116.72</v>
      </c>
      <c r="D59">
        <v>12706.975999999999</v>
      </c>
      <c r="E59">
        <v>13633.143461538462</v>
      </c>
    </row>
    <row r="60" spans="1:5" x14ac:dyDescent="0.35">
      <c r="A60" s="25" t="s">
        <v>516</v>
      </c>
      <c r="C60">
        <v>6760.543333333334</v>
      </c>
      <c r="D60">
        <v>11716.453333333333</v>
      </c>
      <c r="E60">
        <v>9238.4983333333348</v>
      </c>
    </row>
    <row r="61" spans="1:5" x14ac:dyDescent="0.35">
      <c r="A61" s="25" t="s">
        <v>300</v>
      </c>
      <c r="C61">
        <v>7668.1787234042558</v>
      </c>
      <c r="D61">
        <v>11518.785652173914</v>
      </c>
      <c r="E61">
        <v>8933.3781428571419</v>
      </c>
    </row>
    <row r="62" spans="1:5" x14ac:dyDescent="0.35">
      <c r="A62" s="25" t="s">
        <v>632</v>
      </c>
      <c r="C62">
        <v>10102.026666666667</v>
      </c>
      <c r="D62">
        <v>11637.812000000002</v>
      </c>
      <c r="E62">
        <v>10650.521428571428</v>
      </c>
    </row>
    <row r="63" spans="1:5" x14ac:dyDescent="0.35">
      <c r="A63" s="25" t="s">
        <v>249</v>
      </c>
      <c r="B63">
        <v>18261.7575</v>
      </c>
      <c r="C63">
        <v>13457.094583333337</v>
      </c>
      <c r="D63">
        <v>12785.637000000001</v>
      </c>
      <c r="E63">
        <v>13786.149210526319</v>
      </c>
    </row>
    <row r="64" spans="1:5" x14ac:dyDescent="0.35">
      <c r="A64" s="25" t="s">
        <v>247</v>
      </c>
      <c r="B64">
        <v>32732.187142857143</v>
      </c>
      <c r="C64">
        <v>10174.345999999996</v>
      </c>
      <c r="D64">
        <v>13360.978888888887</v>
      </c>
      <c r="E64">
        <v>12865.149499999996</v>
      </c>
    </row>
    <row r="65" spans="1:5" x14ac:dyDescent="0.35">
      <c r="A65" s="25" t="s">
        <v>200</v>
      </c>
      <c r="C65">
        <v>6886.0368421052626</v>
      </c>
      <c r="D65">
        <v>10510.31380952381</v>
      </c>
      <c r="E65">
        <v>8788.7822500000002</v>
      </c>
    </row>
    <row r="66" spans="1:5" x14ac:dyDescent="0.35">
      <c r="A66" s="25" t="s">
        <v>535</v>
      </c>
      <c r="B66">
        <v>18709.798000000003</v>
      </c>
      <c r="C66">
        <v>11919.607857142853</v>
      </c>
      <c r="D66">
        <v>12296.779729729731</v>
      </c>
      <c r="E66">
        <v>12489.921071428576</v>
      </c>
    </row>
    <row r="67" spans="1:5" x14ac:dyDescent="0.35">
      <c r="A67" s="25" t="s">
        <v>8078</v>
      </c>
      <c r="B67">
        <v>30129.198585526312</v>
      </c>
      <c r="C67">
        <v>11865.268766816152</v>
      </c>
      <c r="D67">
        <v>9462.2693073593018</v>
      </c>
      <c r="E67">
        <v>13529.918034261233</v>
      </c>
    </row>
    <row r="69" spans="1:5" x14ac:dyDescent="0.35">
      <c r="A69" s="26" t="s">
        <v>8084</v>
      </c>
      <c r="B69" t="s">
        <v>8097</v>
      </c>
      <c r="C69" t="s">
        <v>8096</v>
      </c>
    </row>
    <row r="70" spans="1:5" x14ac:dyDescent="0.35">
      <c r="A70" s="25">
        <v>18</v>
      </c>
      <c r="B70">
        <v>328.21999999999991</v>
      </c>
      <c r="C70">
        <v>1956.6250000000005</v>
      </c>
    </row>
    <row r="71" spans="1:5" x14ac:dyDescent="0.35">
      <c r="A71" s="25">
        <v>19</v>
      </c>
      <c r="B71">
        <v>499.12999999999988</v>
      </c>
      <c r="C71">
        <v>2966.0200000000013</v>
      </c>
    </row>
    <row r="72" spans="1:5" x14ac:dyDescent="0.35">
      <c r="A72" s="25">
        <v>20</v>
      </c>
      <c r="B72">
        <v>471.52</v>
      </c>
      <c r="C72">
        <v>1700.6100000000004</v>
      </c>
    </row>
    <row r="73" spans="1:5" x14ac:dyDescent="0.35">
      <c r="A73" s="25">
        <v>21</v>
      </c>
      <c r="B73">
        <v>339.40999999999997</v>
      </c>
      <c r="C73">
        <v>1438.6499999999994</v>
      </c>
    </row>
    <row r="74" spans="1:5" x14ac:dyDescent="0.35">
      <c r="A74" s="25">
        <v>22</v>
      </c>
      <c r="B74">
        <v>268.17</v>
      </c>
      <c r="C74">
        <v>1636.7649999999994</v>
      </c>
    </row>
    <row r="75" spans="1:5" x14ac:dyDescent="0.35">
      <c r="A75" s="25">
        <v>23</v>
      </c>
      <c r="B75">
        <v>261.65000000000009</v>
      </c>
      <c r="C75">
        <v>1609.3000000000002</v>
      </c>
    </row>
    <row r="76" spans="1:5" x14ac:dyDescent="0.35">
      <c r="A76" s="25">
        <v>24</v>
      </c>
      <c r="B76">
        <v>206.54</v>
      </c>
      <c r="C76">
        <v>1132.3999999999996</v>
      </c>
    </row>
    <row r="77" spans="1:5" x14ac:dyDescent="0.35">
      <c r="A77" s="25">
        <v>25</v>
      </c>
      <c r="B77">
        <v>310.06000000000006</v>
      </c>
      <c r="C77">
        <v>1804.7950000000003</v>
      </c>
    </row>
    <row r="78" spans="1:5" x14ac:dyDescent="0.35">
      <c r="A78" s="25">
        <v>26</v>
      </c>
      <c r="B78">
        <v>226.75</v>
      </c>
      <c r="C78">
        <v>1286.3300000000002</v>
      </c>
    </row>
    <row r="79" spans="1:5" x14ac:dyDescent="0.35">
      <c r="A79" s="25">
        <v>27</v>
      </c>
      <c r="B79">
        <v>265.23000000000008</v>
      </c>
      <c r="C79">
        <v>1720.6049999999998</v>
      </c>
    </row>
    <row r="80" spans="1:5" x14ac:dyDescent="0.35">
      <c r="A80" s="25">
        <v>28</v>
      </c>
      <c r="B80">
        <v>272.86</v>
      </c>
      <c r="C80">
        <v>1473.8799999999997</v>
      </c>
    </row>
    <row r="81" spans="1:3" x14ac:dyDescent="0.35">
      <c r="A81" s="25">
        <v>29</v>
      </c>
      <c r="B81">
        <v>286.04000000000002</v>
      </c>
      <c r="C81">
        <v>1843.0599999999997</v>
      </c>
    </row>
    <row r="82" spans="1:3" x14ac:dyDescent="0.35">
      <c r="A82" s="25">
        <v>30</v>
      </c>
      <c r="B82">
        <v>261.45999999999998</v>
      </c>
      <c r="C82">
        <v>1554.7349999999997</v>
      </c>
    </row>
    <row r="83" spans="1:3" x14ac:dyDescent="0.35">
      <c r="A83" s="25">
        <v>31</v>
      </c>
      <c r="B83">
        <v>284.03999999999996</v>
      </c>
      <c r="C83">
        <v>1766.075</v>
      </c>
    </row>
    <row r="84" spans="1:3" x14ac:dyDescent="0.35">
      <c r="A84" s="25">
        <v>32</v>
      </c>
      <c r="B84">
        <v>261.13000000000005</v>
      </c>
      <c r="C84">
        <v>1584.1449999999998</v>
      </c>
    </row>
    <row r="85" spans="1:3" x14ac:dyDescent="0.35">
      <c r="A85" s="25">
        <v>33</v>
      </c>
      <c r="B85">
        <v>218.28</v>
      </c>
      <c r="C85">
        <v>1405.9749999999999</v>
      </c>
    </row>
    <row r="86" spans="1:3" x14ac:dyDescent="0.35">
      <c r="A86" s="25">
        <v>34</v>
      </c>
      <c r="B86">
        <v>303.67000000000013</v>
      </c>
      <c r="C86">
        <v>1815.9050000000002</v>
      </c>
    </row>
    <row r="87" spans="1:3" x14ac:dyDescent="0.35">
      <c r="A87" s="25">
        <v>35</v>
      </c>
      <c r="B87">
        <v>216.11</v>
      </c>
      <c r="C87">
        <v>1273.3449999999998</v>
      </c>
    </row>
    <row r="88" spans="1:3" x14ac:dyDescent="0.35">
      <c r="A88" s="25">
        <v>36</v>
      </c>
      <c r="B88">
        <v>371.77000000000015</v>
      </c>
      <c r="C88">
        <v>1396.08</v>
      </c>
    </row>
    <row r="89" spans="1:3" x14ac:dyDescent="0.35">
      <c r="A89" s="25">
        <v>37</v>
      </c>
      <c r="B89">
        <v>296.75000000000011</v>
      </c>
      <c r="C89">
        <v>1510.4050000000002</v>
      </c>
    </row>
    <row r="90" spans="1:3" x14ac:dyDescent="0.35">
      <c r="A90" s="25">
        <v>38</v>
      </c>
      <c r="B90">
        <v>214.13000000000002</v>
      </c>
      <c r="C90">
        <v>1171.25</v>
      </c>
    </row>
    <row r="91" spans="1:3" x14ac:dyDescent="0.35">
      <c r="A91" s="25">
        <v>39</v>
      </c>
      <c r="B91">
        <v>260.52999999999992</v>
      </c>
      <c r="C91">
        <v>1445.35</v>
      </c>
    </row>
    <row r="92" spans="1:3" x14ac:dyDescent="0.35">
      <c r="A92" s="25">
        <v>40</v>
      </c>
      <c r="B92">
        <v>266.14999999999998</v>
      </c>
      <c r="C92">
        <v>1582.2050000000004</v>
      </c>
    </row>
    <row r="93" spans="1:3" x14ac:dyDescent="0.35">
      <c r="A93" s="25">
        <v>41</v>
      </c>
      <c r="B93">
        <v>394.96000000000004</v>
      </c>
      <c r="C93">
        <v>1413.4649999999999</v>
      </c>
    </row>
    <row r="94" spans="1:3" x14ac:dyDescent="0.35">
      <c r="A94" s="25">
        <v>42</v>
      </c>
      <c r="B94">
        <v>340.28</v>
      </c>
      <c r="C94">
        <v>1559.925</v>
      </c>
    </row>
    <row r="95" spans="1:3" x14ac:dyDescent="0.35">
      <c r="A95" s="25">
        <v>43</v>
      </c>
      <c r="B95">
        <v>285.97999999999996</v>
      </c>
      <c r="C95">
        <v>1750.4149999999993</v>
      </c>
    </row>
    <row r="96" spans="1:3" x14ac:dyDescent="0.35">
      <c r="A96" s="25">
        <v>44</v>
      </c>
      <c r="B96">
        <v>424.03000000000014</v>
      </c>
      <c r="C96">
        <v>1527.21</v>
      </c>
    </row>
    <row r="97" spans="1:3" x14ac:dyDescent="0.35">
      <c r="A97" s="25">
        <v>45</v>
      </c>
      <c r="B97">
        <v>297.6699999999999</v>
      </c>
      <c r="C97">
        <v>1426.6699999999994</v>
      </c>
    </row>
    <row r="98" spans="1:3" x14ac:dyDescent="0.35">
      <c r="A98" s="25">
        <v>46</v>
      </c>
      <c r="B98">
        <v>268.72000000000003</v>
      </c>
      <c r="C98">
        <v>1525.4949999999997</v>
      </c>
    </row>
    <row r="99" spans="1:3" x14ac:dyDescent="0.35">
      <c r="A99" s="25">
        <v>47</v>
      </c>
      <c r="B99">
        <v>403.53999999999996</v>
      </c>
      <c r="C99">
        <v>1640.155</v>
      </c>
    </row>
    <row r="100" spans="1:3" x14ac:dyDescent="0.35">
      <c r="A100" s="25">
        <v>48</v>
      </c>
      <c r="B100">
        <v>586.48000000000013</v>
      </c>
      <c r="C100">
        <v>1990.175</v>
      </c>
    </row>
    <row r="101" spans="1:3" x14ac:dyDescent="0.35">
      <c r="A101" s="25">
        <v>49</v>
      </c>
      <c r="B101">
        <v>491.36</v>
      </c>
      <c r="C101">
        <v>1582.1049999999993</v>
      </c>
    </row>
    <row r="102" spans="1:3" x14ac:dyDescent="0.35">
      <c r="A102" s="25">
        <v>50</v>
      </c>
      <c r="B102">
        <v>324.70000000000005</v>
      </c>
      <c r="C102">
        <v>1665.7149999999997</v>
      </c>
    </row>
    <row r="103" spans="1:3" x14ac:dyDescent="0.35">
      <c r="A103" s="25">
        <v>51</v>
      </c>
      <c r="B103">
        <v>484.18999999999988</v>
      </c>
      <c r="C103">
        <v>1844.9349999999999</v>
      </c>
    </row>
    <row r="104" spans="1:3" x14ac:dyDescent="0.35">
      <c r="A104" s="25">
        <v>52</v>
      </c>
      <c r="B104">
        <v>464.35000000000008</v>
      </c>
      <c r="C104">
        <v>1554.8700000000001</v>
      </c>
    </row>
    <row r="105" spans="1:3" x14ac:dyDescent="0.35">
      <c r="A105" s="25">
        <v>53</v>
      </c>
      <c r="B105">
        <v>349.67</v>
      </c>
      <c r="C105">
        <v>1750.5650000000003</v>
      </c>
    </row>
    <row r="106" spans="1:3" x14ac:dyDescent="0.35">
      <c r="A106" s="25">
        <v>54</v>
      </c>
      <c r="B106">
        <v>353.90999999999997</v>
      </c>
      <c r="C106">
        <v>1421.9599999999998</v>
      </c>
    </row>
    <row r="107" spans="1:3" x14ac:dyDescent="0.35">
      <c r="A107" s="25">
        <v>55</v>
      </c>
      <c r="B107">
        <v>434.09000000000015</v>
      </c>
      <c r="C107">
        <v>1442.1699999999998</v>
      </c>
    </row>
    <row r="108" spans="1:3" x14ac:dyDescent="0.35">
      <c r="A108" s="25">
        <v>56</v>
      </c>
      <c r="B108">
        <v>308.20000000000005</v>
      </c>
      <c r="C108">
        <v>1532.5749999999998</v>
      </c>
    </row>
    <row r="109" spans="1:3" x14ac:dyDescent="0.35">
      <c r="A109" s="25">
        <v>57</v>
      </c>
      <c r="B109">
        <v>460.65000000000015</v>
      </c>
      <c r="C109">
        <v>1782.9799999999996</v>
      </c>
    </row>
    <row r="110" spans="1:3" x14ac:dyDescent="0.35">
      <c r="A110" s="25">
        <v>58</v>
      </c>
      <c r="B110">
        <v>246.41000000000003</v>
      </c>
      <c r="C110">
        <v>1196.0749999999998</v>
      </c>
    </row>
    <row r="111" spans="1:3" x14ac:dyDescent="0.35">
      <c r="A111" s="25">
        <v>59</v>
      </c>
      <c r="B111">
        <v>351.05000000000007</v>
      </c>
      <c r="C111">
        <v>1468.8749999999998</v>
      </c>
    </row>
    <row r="112" spans="1:3" x14ac:dyDescent="0.35">
      <c r="A112" s="25">
        <v>60</v>
      </c>
      <c r="B112">
        <v>487.78000000000009</v>
      </c>
      <c r="C112">
        <v>1703.1450000000007</v>
      </c>
    </row>
    <row r="113" spans="1:3" x14ac:dyDescent="0.35">
      <c r="A113" s="25">
        <v>61</v>
      </c>
      <c r="B113">
        <v>311.55</v>
      </c>
      <c r="C113">
        <v>1076.1199999999999</v>
      </c>
    </row>
    <row r="114" spans="1:3" x14ac:dyDescent="0.35">
      <c r="A114" s="25">
        <v>62</v>
      </c>
      <c r="B114">
        <v>172.61000000000004</v>
      </c>
      <c r="C114">
        <v>564.48</v>
      </c>
    </row>
    <row r="115" spans="1:3" x14ac:dyDescent="0.35">
      <c r="A115" s="25">
        <v>63</v>
      </c>
      <c r="B115">
        <v>191.39000000000001</v>
      </c>
      <c r="C115">
        <v>884.71499999999992</v>
      </c>
    </row>
    <row r="116" spans="1:3" x14ac:dyDescent="0.35">
      <c r="A116" s="25">
        <v>64</v>
      </c>
      <c r="B116">
        <v>165.00000000000003</v>
      </c>
      <c r="C116">
        <v>679.4899999999999</v>
      </c>
    </row>
    <row r="117" spans="1:3" x14ac:dyDescent="0.35">
      <c r="A117" s="25">
        <v>65</v>
      </c>
      <c r="B117">
        <v>73.790000000000006</v>
      </c>
      <c r="C117">
        <v>262.33999999999997</v>
      </c>
    </row>
    <row r="118" spans="1:3" x14ac:dyDescent="0.35">
      <c r="A118" s="25" t="s">
        <v>8078</v>
      </c>
      <c r="B118">
        <v>15361.960000000001</v>
      </c>
      <c r="C118">
        <v>72321.13499999998</v>
      </c>
    </row>
  </sheetData>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F4AA8-03C2-4115-9623-C6B624DA96A6}">
  <dimension ref="A1:A42"/>
  <sheetViews>
    <sheetView tabSelected="1" zoomScale="70" zoomScaleNormal="70" workbookViewId="0">
      <selection activeCell="A43" sqref="A43:XFD1048576"/>
    </sheetView>
  </sheetViews>
  <sheetFormatPr defaultRowHeight="14.5" x14ac:dyDescent="0.35"/>
  <cols>
    <col min="1" max="16384" width="8.7265625" style="27"/>
  </cols>
  <sheetData>
    <row r="1" s="27" customFormat="1" x14ac:dyDescent="0.35"/>
    <row r="2" s="27" customFormat="1" x14ac:dyDescent="0.35"/>
    <row r="3" s="27" customFormat="1" x14ac:dyDescent="0.35"/>
    <row r="4" s="27" customFormat="1" x14ac:dyDescent="0.35"/>
    <row r="5" s="27" customFormat="1" x14ac:dyDescent="0.35"/>
    <row r="6" s="27" customFormat="1" x14ac:dyDescent="0.35"/>
    <row r="7" s="27" customFormat="1" x14ac:dyDescent="0.35"/>
    <row r="8" s="27" customFormat="1" x14ac:dyDescent="0.35"/>
    <row r="9" s="27" customFormat="1" x14ac:dyDescent="0.35"/>
    <row r="10" s="27" customFormat="1" x14ac:dyDescent="0.35"/>
    <row r="11" s="27" customFormat="1" x14ac:dyDescent="0.35"/>
    <row r="12" s="27" customFormat="1" x14ac:dyDescent="0.35"/>
    <row r="13" s="27" customFormat="1" x14ac:dyDescent="0.35"/>
    <row r="14" s="27" customFormat="1" x14ac:dyDescent="0.35"/>
    <row r="15" s="27" customFormat="1" x14ac:dyDescent="0.35"/>
    <row r="16" s="27" customFormat="1" x14ac:dyDescent="0.35"/>
    <row r="17" s="27" customFormat="1" x14ac:dyDescent="0.35"/>
    <row r="18" s="27" customFormat="1" x14ac:dyDescent="0.35"/>
    <row r="19" s="27" customFormat="1" x14ac:dyDescent="0.35"/>
    <row r="20" s="27" customFormat="1" x14ac:dyDescent="0.35"/>
    <row r="21" s="27" customFormat="1" x14ac:dyDescent="0.35"/>
    <row r="22" s="27" customFormat="1" x14ac:dyDescent="0.35"/>
    <row r="23" s="27" customFormat="1" x14ac:dyDescent="0.35"/>
    <row r="24" s="27" customFormat="1" x14ac:dyDescent="0.35"/>
    <row r="25" s="27" customFormat="1" x14ac:dyDescent="0.35"/>
    <row r="26" s="27" customFormat="1" x14ac:dyDescent="0.35"/>
    <row r="27" s="27" customFormat="1" x14ac:dyDescent="0.35"/>
    <row r="28" s="27" customFormat="1" x14ac:dyDescent="0.35"/>
    <row r="29" s="27" customFormat="1" x14ac:dyDescent="0.35"/>
    <row r="30" s="27" customFormat="1" x14ac:dyDescent="0.35"/>
    <row r="31" s="27" customFormat="1" x14ac:dyDescent="0.35"/>
    <row r="32" s="27" customFormat="1" x14ac:dyDescent="0.35"/>
    <row r="33" s="27" customFormat="1" x14ac:dyDescent="0.35"/>
    <row r="34" s="27" customFormat="1" x14ac:dyDescent="0.35"/>
    <row r="35" s="27" customFormat="1" x14ac:dyDescent="0.35"/>
    <row r="36" s="27" customFormat="1" x14ac:dyDescent="0.35"/>
    <row r="37" s="27" customFormat="1" x14ac:dyDescent="0.35"/>
    <row r="38" s="27" customFormat="1" x14ac:dyDescent="0.35"/>
    <row r="39" s="27" customFormat="1" x14ac:dyDescent="0.35"/>
    <row r="40" s="27" customFormat="1" x14ac:dyDescent="0.35"/>
    <row r="41" s="27" customFormat="1" x14ac:dyDescent="0.35"/>
    <row r="42" s="27" customFormat="1" x14ac:dyDescent="0.35"/>
  </sheetData>
  <mergeCells count="2">
    <mergeCell ref="A1:XFD42"/>
    <mergeCell ref="A43: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Customer Names</vt:lpstr>
      <vt:lpstr>Medical Examinations</vt:lpstr>
      <vt:lpstr>Hospitalisation Details</vt:lpstr>
      <vt:lpstr>Health Care</vt:lpstr>
      <vt:lpstr>Pivot table</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2025-07-06T10:49:25Z</dcterms:modified>
</cp:coreProperties>
</file>